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6C466F86-AC24-402F-92C0-064DB8EEBFE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防御塔" sheetId="3" r:id="rId1"/>
    <sheet name="怪物-无限模式" sheetId="2" r:id="rId2"/>
    <sheet name="怪物-挑战模式" sheetId="5" r:id="rId3"/>
    <sheet name="其它" sheetId="4" r:id="rId4"/>
    <sheet name="调试" sheetId="1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B56" i="2" l="1"/>
  <c r="E56" i="2" s="1"/>
  <c r="D56" i="2"/>
  <c r="L56" i="2"/>
  <c r="O56" i="2"/>
  <c r="B57" i="2"/>
  <c r="E57" i="2" s="1"/>
  <c r="C57" i="2"/>
  <c r="D57" i="2"/>
  <c r="F57" i="2"/>
  <c r="G57" i="2"/>
  <c r="I57" i="2"/>
  <c r="K57" i="2"/>
  <c r="N57" i="2"/>
  <c r="B58" i="2"/>
  <c r="D58" i="2" s="1"/>
  <c r="C58" i="2"/>
  <c r="H58" i="2" s="1"/>
  <c r="E58" i="2"/>
  <c r="I58" i="2"/>
  <c r="L58" i="2"/>
  <c r="B59" i="2"/>
  <c r="I59" i="2" s="1"/>
  <c r="D59" i="2"/>
  <c r="E59" i="2"/>
  <c r="F59" i="2"/>
  <c r="L59" i="2"/>
  <c r="N59" i="2"/>
  <c r="O59" i="2"/>
  <c r="B60" i="2"/>
  <c r="L60" i="2" s="1"/>
  <c r="C60" i="2"/>
  <c r="G60" i="2" s="1"/>
  <c r="D60" i="2"/>
  <c r="F60" i="2"/>
  <c r="I60" i="2"/>
  <c r="N60" i="2"/>
  <c r="B61" i="2"/>
  <c r="B62" i="2"/>
  <c r="C62" i="2"/>
  <c r="K62" i="2" s="1"/>
  <c r="D62" i="2"/>
  <c r="F62" i="2"/>
  <c r="H62" i="2"/>
  <c r="L62" i="2"/>
  <c r="N62" i="2"/>
  <c r="O62" i="2"/>
  <c r="B63" i="2"/>
  <c r="C63" i="2" s="1"/>
  <c r="O63" i="2"/>
  <c r="B64" i="2"/>
  <c r="D64" i="2" s="1"/>
  <c r="B65" i="2"/>
  <c r="C65" i="2" s="1"/>
  <c r="F65" i="2"/>
  <c r="N65" i="2"/>
  <c r="O65" i="2"/>
  <c r="B66" i="2"/>
  <c r="C66" i="2" s="1"/>
  <c r="H66" i="2" s="1"/>
  <c r="D66" i="2"/>
  <c r="F66" i="2"/>
  <c r="I66" i="2"/>
  <c r="L66" i="2"/>
  <c r="O66" i="2"/>
  <c r="B67" i="2"/>
  <c r="D67" i="2" s="1"/>
  <c r="E67" i="2"/>
  <c r="F67" i="2"/>
  <c r="B68" i="2"/>
  <c r="C68" i="2"/>
  <c r="F68" i="2"/>
  <c r="H68" i="2"/>
  <c r="K68" i="2"/>
  <c r="M68" i="2"/>
  <c r="S68" i="2"/>
  <c r="B69" i="2"/>
  <c r="D69" i="2"/>
  <c r="E69" i="2"/>
  <c r="F69" i="2"/>
  <c r="H69" i="2"/>
  <c r="I69" i="2"/>
  <c r="L69" i="2"/>
  <c r="O69" i="2"/>
  <c r="B70" i="2"/>
  <c r="C70" i="2" s="1"/>
  <c r="G70" i="2" s="1"/>
  <c r="B71" i="2"/>
  <c r="D71" i="2" s="1"/>
  <c r="C71" i="2"/>
  <c r="K71" i="2" s="1"/>
  <c r="E71" i="2"/>
  <c r="H71" i="2"/>
  <c r="I71" i="2"/>
  <c r="N71" i="2"/>
  <c r="O71" i="2"/>
  <c r="B72" i="2"/>
  <c r="D72" i="2" s="1"/>
  <c r="F72" i="2"/>
  <c r="L72" i="2"/>
  <c r="O72" i="2"/>
  <c r="B73" i="2"/>
  <c r="C73" i="2" s="1"/>
  <c r="D73" i="2"/>
  <c r="G73" i="2"/>
  <c r="H73" i="2"/>
  <c r="I73" i="2"/>
  <c r="M73" i="2"/>
  <c r="O73" i="2"/>
  <c r="B74" i="2"/>
  <c r="D74" i="2" s="1"/>
  <c r="C74" i="2"/>
  <c r="H74" i="2" s="1"/>
  <c r="E74" i="2"/>
  <c r="F74" i="2"/>
  <c r="K74" i="2"/>
  <c r="L74" i="2"/>
  <c r="O74" i="2"/>
  <c r="B75" i="2"/>
  <c r="D75" i="2"/>
  <c r="F75" i="2"/>
  <c r="L75" i="2"/>
  <c r="B76" i="2"/>
  <c r="I76" i="2" s="1"/>
  <c r="B77" i="2"/>
  <c r="D77" i="2" s="1"/>
  <c r="S77" i="2"/>
  <c r="B78" i="2"/>
  <c r="D78" i="2" s="1"/>
  <c r="C78" i="2"/>
  <c r="H78" i="2" s="1"/>
  <c r="F78" i="2"/>
  <c r="L78" i="2"/>
  <c r="N78" i="2"/>
  <c r="O78" i="2"/>
  <c r="B79" i="2"/>
  <c r="C79" i="2" s="1"/>
  <c r="M79" i="2" s="1"/>
  <c r="F79" i="2"/>
  <c r="I79" i="2"/>
  <c r="O79" i="2"/>
  <c r="B80" i="2"/>
  <c r="D80" i="2" s="1"/>
  <c r="E80" i="2"/>
  <c r="B81" i="2"/>
  <c r="D81" i="2" s="1"/>
  <c r="C81" i="2"/>
  <c r="F81" i="2"/>
  <c r="G81" i="2"/>
  <c r="H81" i="2"/>
  <c r="K81" i="2"/>
  <c r="M81" i="2"/>
  <c r="N81" i="2"/>
  <c r="O81" i="2"/>
  <c r="B82" i="2"/>
  <c r="C82" i="2" s="1"/>
  <c r="D82" i="2"/>
  <c r="F82" i="2"/>
  <c r="I82" i="2"/>
  <c r="L82" i="2"/>
  <c r="M82" i="2"/>
  <c r="B83" i="2"/>
  <c r="B84" i="2"/>
  <c r="G84" i="2" s="1"/>
  <c r="C84" i="2"/>
  <c r="H84" i="2" s="1"/>
  <c r="D84" i="2"/>
  <c r="F84" i="2"/>
  <c r="I84" i="2"/>
  <c r="N84" i="2"/>
  <c r="O84" i="2"/>
  <c r="B85" i="2"/>
  <c r="E85" i="2" s="1"/>
  <c r="D85" i="2"/>
  <c r="F85" i="2"/>
  <c r="I85" i="2"/>
  <c r="L85" i="2"/>
  <c r="O85" i="2"/>
  <c r="B86" i="2"/>
  <c r="C86" i="2" s="1"/>
  <c r="G86" i="2" s="1"/>
  <c r="K86" i="2"/>
  <c r="M86" i="2"/>
  <c r="O86" i="2"/>
  <c r="B87" i="2"/>
  <c r="B88" i="2"/>
  <c r="E88" i="2" s="1"/>
  <c r="D88" i="2"/>
  <c r="F88" i="2"/>
  <c r="G88" i="2"/>
  <c r="H88" i="2"/>
  <c r="L88" i="2"/>
  <c r="O88" i="2"/>
  <c r="S88" i="2"/>
  <c r="B89" i="2"/>
  <c r="C89" i="2" s="1"/>
  <c r="D89" i="2"/>
  <c r="G89" i="2"/>
  <c r="I89" i="2"/>
  <c r="M89" i="2"/>
  <c r="N89" i="2"/>
  <c r="B90" i="2"/>
  <c r="I90" i="2" s="1"/>
  <c r="O90" i="2"/>
  <c r="B91" i="2"/>
  <c r="C91" i="2" s="1"/>
  <c r="B92" i="2"/>
  <c r="D92" i="2"/>
  <c r="F92" i="2"/>
  <c r="G92" i="2"/>
  <c r="K92" i="2"/>
  <c r="B93" i="2"/>
  <c r="D93" i="2"/>
  <c r="F93" i="2"/>
  <c r="H93" i="2"/>
  <c r="K93" i="2"/>
  <c r="L93" i="2"/>
  <c r="M93" i="2"/>
  <c r="S93" i="2"/>
  <c r="B94" i="2"/>
  <c r="C94" i="2"/>
  <c r="G94" i="2" s="1"/>
  <c r="D94" i="2"/>
  <c r="F94" i="2"/>
  <c r="H94" i="2"/>
  <c r="K94" i="2"/>
  <c r="M94" i="2"/>
  <c r="O94" i="2"/>
  <c r="B95" i="2"/>
  <c r="E95" i="2"/>
  <c r="O95" i="2"/>
  <c r="B96" i="2"/>
  <c r="E96" i="2"/>
  <c r="F96" i="2"/>
  <c r="B97" i="2"/>
  <c r="B98" i="2"/>
  <c r="C98" i="2" s="1"/>
  <c r="S98" i="2" s="1"/>
  <c r="F98" i="2"/>
  <c r="I98" i="2"/>
  <c r="L98" i="2"/>
  <c r="O98" i="2"/>
  <c r="B99" i="2"/>
  <c r="C99" i="2" s="1"/>
  <c r="D99" i="2"/>
  <c r="F99" i="2"/>
  <c r="L99" i="2"/>
  <c r="N99" i="2"/>
  <c r="B100" i="2"/>
  <c r="E100" i="2" s="1"/>
  <c r="D100" i="2"/>
  <c r="B101" i="2"/>
  <c r="E101" i="2" s="1"/>
  <c r="D101" i="2"/>
  <c r="F101" i="2"/>
  <c r="H101" i="2"/>
  <c r="I101" i="2"/>
  <c r="K101" i="2"/>
  <c r="M101" i="2"/>
  <c r="S101" i="2"/>
  <c r="B102" i="2"/>
  <c r="C102" i="2" s="1"/>
  <c r="F102" i="2"/>
  <c r="N102" i="2"/>
  <c r="B103" i="2"/>
  <c r="C103" i="2"/>
  <c r="D103" i="2"/>
  <c r="E103" i="2"/>
  <c r="F103" i="2"/>
  <c r="I103" i="2"/>
  <c r="L103" i="2"/>
  <c r="O103" i="2"/>
  <c r="B104" i="2"/>
  <c r="D104" i="2" s="1"/>
  <c r="B105" i="2"/>
  <c r="D105" i="2"/>
  <c r="B106" i="2"/>
  <c r="C106" i="2" s="1"/>
  <c r="D106" i="2"/>
  <c r="F106" i="2"/>
  <c r="I106" i="2"/>
  <c r="L106" i="2"/>
  <c r="M106" i="2"/>
  <c r="B107" i="2"/>
  <c r="D107" i="2" s="1"/>
  <c r="L107" i="2"/>
  <c r="N107" i="2"/>
  <c r="B108" i="2"/>
  <c r="C108" i="2"/>
  <c r="H108" i="2"/>
  <c r="N108" i="2"/>
  <c r="S108" i="2"/>
  <c r="B109" i="2"/>
  <c r="E109" i="2" s="1"/>
  <c r="D109" i="2"/>
  <c r="F109" i="2"/>
  <c r="G109" i="2"/>
  <c r="H109" i="2"/>
  <c r="K109" i="2"/>
  <c r="L109" i="2"/>
  <c r="M109" i="2"/>
  <c r="O109" i="2"/>
  <c r="S109" i="2"/>
  <c r="B110" i="2"/>
  <c r="C110" i="2"/>
  <c r="M110" i="2" s="1"/>
  <c r="F110" i="2"/>
  <c r="K110" i="2"/>
  <c r="L110" i="2"/>
  <c r="O110" i="2"/>
  <c r="B111" i="2"/>
  <c r="F111" i="2" s="1"/>
  <c r="C111" i="2"/>
  <c r="S111" i="2" s="1"/>
  <c r="D111" i="2"/>
  <c r="E111" i="2"/>
  <c r="H111" i="2"/>
  <c r="K111" i="2"/>
  <c r="M111" i="2"/>
  <c r="O111" i="2"/>
  <c r="B112" i="2"/>
  <c r="D112" i="2" s="1"/>
  <c r="E112" i="2"/>
  <c r="O112" i="2"/>
  <c r="B113" i="2"/>
  <c r="I113" i="2" s="1"/>
  <c r="D113" i="2"/>
  <c r="B114" i="2"/>
  <c r="I114" i="2" s="1"/>
  <c r="D114" i="2"/>
  <c r="F114" i="2"/>
  <c r="B115" i="2"/>
  <c r="C115" i="2" s="1"/>
  <c r="F115" i="2"/>
  <c r="H115" i="2"/>
  <c r="L115" i="2"/>
  <c r="N115" i="2"/>
  <c r="B116" i="2"/>
  <c r="L116" i="2" s="1"/>
  <c r="D116" i="2"/>
  <c r="F116" i="2"/>
  <c r="N116" i="2"/>
  <c r="B117" i="2"/>
  <c r="D117" i="2"/>
  <c r="E117" i="2"/>
  <c r="F117" i="2"/>
  <c r="G117" i="2"/>
  <c r="H117" i="2"/>
  <c r="I117" i="2"/>
  <c r="K117" i="2"/>
  <c r="L117" i="2"/>
  <c r="M117" i="2"/>
  <c r="O117" i="2"/>
  <c r="S117" i="2"/>
  <c r="B118" i="2"/>
  <c r="D118" i="2" s="1"/>
  <c r="C118" i="2"/>
  <c r="F118" i="2"/>
  <c r="I118" i="2"/>
  <c r="N118" i="2"/>
  <c r="O118" i="2"/>
  <c r="B119" i="2"/>
  <c r="E119" i="2" s="1"/>
  <c r="C119" i="2"/>
  <c r="K119" i="2"/>
  <c r="O119" i="2"/>
  <c r="B120" i="2"/>
  <c r="E120" i="2" s="1"/>
  <c r="B121" i="2"/>
  <c r="I121" i="2" s="1"/>
  <c r="C121" i="2"/>
  <c r="D121" i="2"/>
  <c r="G121" i="2"/>
  <c r="K121" i="2"/>
  <c r="O121" i="2"/>
  <c r="B122" i="2"/>
  <c r="D122" i="2" s="1"/>
  <c r="B123" i="2"/>
  <c r="D123" i="2" s="1"/>
  <c r="F123" i="2"/>
  <c r="B124" i="2"/>
  <c r="D124" i="2" s="1"/>
  <c r="E124" i="2"/>
  <c r="F124" i="2"/>
  <c r="B125" i="2"/>
  <c r="D125" i="2"/>
  <c r="F125" i="2"/>
  <c r="I125" i="2"/>
  <c r="B126" i="2"/>
  <c r="D126" i="2" s="1"/>
  <c r="C126" i="2"/>
  <c r="F126" i="2"/>
  <c r="L126" i="2"/>
  <c r="N126" i="2"/>
  <c r="O126" i="2"/>
  <c r="B127" i="2"/>
  <c r="C127" i="2"/>
  <c r="H127" i="2" s="1"/>
  <c r="E127" i="2"/>
  <c r="L127" i="2"/>
  <c r="O127" i="2"/>
  <c r="B128" i="2"/>
  <c r="D128" i="2"/>
  <c r="G128" i="2"/>
  <c r="S128" i="2"/>
  <c r="B129" i="2"/>
  <c r="D129" i="2" s="1"/>
  <c r="G129" i="2"/>
  <c r="I129" i="2"/>
  <c r="M129" i="2"/>
  <c r="O129" i="2"/>
  <c r="B130" i="2"/>
  <c r="B131" i="2"/>
  <c r="D131" i="2" s="1"/>
  <c r="N131" i="2"/>
  <c r="B132" i="2"/>
  <c r="C132" i="2" s="1"/>
  <c r="S132" i="2" s="1"/>
  <c r="E132" i="2"/>
  <c r="N132" i="2"/>
  <c r="O132" i="2"/>
  <c r="B133" i="2"/>
  <c r="D133" i="2"/>
  <c r="E133" i="2"/>
  <c r="F133" i="2"/>
  <c r="G133" i="2"/>
  <c r="H133" i="2"/>
  <c r="I133" i="2"/>
  <c r="K133" i="2"/>
  <c r="L133" i="2"/>
  <c r="M133" i="2"/>
  <c r="O133" i="2"/>
  <c r="S133" i="2"/>
  <c r="B134" i="2"/>
  <c r="C134" i="2"/>
  <c r="G134" i="2" s="1"/>
  <c r="D134" i="2"/>
  <c r="F134" i="2"/>
  <c r="H134" i="2"/>
  <c r="I134" i="2"/>
  <c r="L134" i="2"/>
  <c r="N134" i="2"/>
  <c r="O134" i="2"/>
  <c r="B135" i="2"/>
  <c r="D135" i="2" s="1"/>
  <c r="C135" i="2"/>
  <c r="K135" i="2" s="1"/>
  <c r="E135" i="2"/>
  <c r="H135" i="2"/>
  <c r="I135" i="2"/>
  <c r="M135" i="2"/>
  <c r="N135" i="2"/>
  <c r="O135" i="2"/>
  <c r="S135" i="2"/>
  <c r="B136" i="2"/>
  <c r="E136" i="2" s="1"/>
  <c r="D136" i="2"/>
  <c r="N136" i="2"/>
  <c r="B137" i="2"/>
  <c r="I137" i="2" s="1"/>
  <c r="H137" i="2"/>
  <c r="M137" i="2"/>
  <c r="B138" i="2"/>
  <c r="D138" i="2" s="1"/>
  <c r="C138" i="2"/>
  <c r="F138" i="2"/>
  <c r="I138" i="2"/>
  <c r="K138" i="2"/>
  <c r="L138" i="2"/>
  <c r="O138" i="2"/>
  <c r="B139" i="2"/>
  <c r="D139" i="2" s="1"/>
  <c r="L139" i="2"/>
  <c r="N139" i="2"/>
  <c r="O139" i="2"/>
  <c r="B140" i="2"/>
  <c r="D140" i="2"/>
  <c r="N140" i="2"/>
  <c r="B141" i="2"/>
  <c r="D141" i="2"/>
  <c r="E141" i="2"/>
  <c r="F141" i="2"/>
  <c r="G141" i="2"/>
  <c r="H141" i="2"/>
  <c r="K141" i="2"/>
  <c r="M141" i="2"/>
  <c r="S141" i="2"/>
  <c r="B142" i="2"/>
  <c r="C142" i="2" s="1"/>
  <c r="F142" i="2"/>
  <c r="B143" i="2"/>
  <c r="D143" i="2" s="1"/>
  <c r="C143" i="2"/>
  <c r="G143" i="2" s="1"/>
  <c r="E143" i="2"/>
  <c r="F143" i="2"/>
  <c r="I143" i="2"/>
  <c r="L143" i="2"/>
  <c r="N143" i="2"/>
  <c r="O143" i="2"/>
  <c r="B144" i="2"/>
  <c r="C144" i="2" s="1"/>
  <c r="D144" i="2"/>
  <c r="F144" i="2"/>
  <c r="H144" i="2"/>
  <c r="I144" i="2"/>
  <c r="K144" i="2"/>
  <c r="M144" i="2"/>
  <c r="N144" i="2"/>
  <c r="O144" i="2"/>
  <c r="S144" i="2"/>
  <c r="B145" i="2"/>
  <c r="C145" i="2" s="1"/>
  <c r="D145" i="2"/>
  <c r="I145" i="2"/>
  <c r="S145" i="2"/>
  <c r="B146" i="2"/>
  <c r="C146" i="2" s="1"/>
  <c r="D146" i="2"/>
  <c r="E146" i="2"/>
  <c r="F146" i="2"/>
  <c r="I146" i="2"/>
  <c r="K146" i="2"/>
  <c r="B147" i="2"/>
  <c r="E147" i="2" s="1"/>
  <c r="B148" i="2"/>
  <c r="L148" i="2" s="1"/>
  <c r="C148" i="2"/>
  <c r="D148" i="2"/>
  <c r="E148" i="2"/>
  <c r="G148" i="2"/>
  <c r="H148" i="2"/>
  <c r="I148" i="2"/>
  <c r="K148" i="2"/>
  <c r="M148" i="2"/>
  <c r="N148" i="2"/>
  <c r="O148" i="2"/>
  <c r="S148" i="2"/>
  <c r="B149" i="2"/>
  <c r="F149" i="2" s="1"/>
  <c r="B150" i="2"/>
  <c r="D150" i="2" s="1"/>
  <c r="C150" i="2"/>
  <c r="E150" i="2"/>
  <c r="I150" i="2"/>
  <c r="L150" i="2"/>
  <c r="N150" i="2"/>
  <c r="B151" i="2"/>
  <c r="D151" i="2"/>
  <c r="B152" i="2"/>
  <c r="L152" i="2"/>
  <c r="B153" i="2"/>
  <c r="I153" i="2" s="1"/>
  <c r="L153" i="2"/>
  <c r="B154" i="2"/>
  <c r="F154" i="2" s="1"/>
  <c r="C154" i="2"/>
  <c r="K154" i="2" s="1"/>
  <c r="D154" i="2"/>
  <c r="E154" i="2"/>
  <c r="G154" i="2"/>
  <c r="I154" i="2"/>
  <c r="L154" i="2"/>
  <c r="M154" i="2"/>
  <c r="N154" i="2"/>
  <c r="O154" i="2"/>
  <c r="S154" i="2"/>
  <c r="B155" i="2"/>
  <c r="D155" i="2" s="1"/>
  <c r="C155" i="2"/>
  <c r="S155" i="2" s="1"/>
  <c r="E155" i="2"/>
  <c r="F155" i="2"/>
  <c r="G155" i="2"/>
  <c r="I155" i="2"/>
  <c r="L155" i="2"/>
  <c r="N155" i="2"/>
  <c r="O155" i="2"/>
  <c r="B156" i="2"/>
  <c r="C156" i="2" s="1"/>
  <c r="G156" i="2" s="1"/>
  <c r="E156" i="2"/>
  <c r="H156" i="2"/>
  <c r="B157" i="2"/>
  <c r="E157" i="2" s="1"/>
  <c r="C157" i="2"/>
  <c r="G157" i="2"/>
  <c r="L157" i="2"/>
  <c r="N157" i="2"/>
  <c r="O157" i="2"/>
  <c r="S157" i="2"/>
  <c r="B158" i="2"/>
  <c r="N158" i="2" s="1"/>
  <c r="B159" i="2"/>
  <c r="I159" i="2"/>
  <c r="B160" i="2"/>
  <c r="C160" i="2"/>
  <c r="D160" i="2"/>
  <c r="E160" i="2"/>
  <c r="F160" i="2"/>
  <c r="G160" i="2"/>
  <c r="I160" i="2"/>
  <c r="L160" i="2"/>
  <c r="N160" i="2"/>
  <c r="O160" i="2"/>
  <c r="B161" i="2"/>
  <c r="L161" i="2" s="1"/>
  <c r="B162" i="2"/>
  <c r="F162" i="2" s="1"/>
  <c r="C162" i="2"/>
  <c r="K162" i="2" s="1"/>
  <c r="D162" i="2"/>
  <c r="E162" i="2"/>
  <c r="G162" i="2"/>
  <c r="H162" i="2"/>
  <c r="I162" i="2"/>
  <c r="L162" i="2"/>
  <c r="N162" i="2"/>
  <c r="O162" i="2"/>
  <c r="B163" i="2"/>
  <c r="D163" i="2" s="1"/>
  <c r="C163" i="2"/>
  <c r="G163" i="2" s="1"/>
  <c r="E163" i="2"/>
  <c r="F163" i="2"/>
  <c r="I163" i="2"/>
  <c r="K163" i="2"/>
  <c r="L163" i="2"/>
  <c r="M163" i="2"/>
  <c r="N163" i="2"/>
  <c r="O163" i="2"/>
  <c r="B164" i="2"/>
  <c r="C164" i="2" s="1"/>
  <c r="G164" i="2" s="1"/>
  <c r="D164" i="2"/>
  <c r="I164" i="2"/>
  <c r="N164" i="2"/>
  <c r="O164" i="2"/>
  <c r="S164" i="2"/>
  <c r="B165" i="2"/>
  <c r="C165" i="2" s="1"/>
  <c r="K165" i="2" s="1"/>
  <c r="B166" i="2"/>
  <c r="C166" i="2" s="1"/>
  <c r="S166" i="2" s="1"/>
  <c r="D166" i="2"/>
  <c r="E166" i="2"/>
  <c r="F166" i="2"/>
  <c r="I166" i="2"/>
  <c r="N166" i="2"/>
  <c r="B167" i="2"/>
  <c r="B168" i="2"/>
  <c r="C168" i="2"/>
  <c r="D168" i="2"/>
  <c r="E168" i="2"/>
  <c r="F168" i="2"/>
  <c r="G168" i="2"/>
  <c r="H168" i="2"/>
  <c r="I168" i="2"/>
  <c r="K168" i="2"/>
  <c r="L168" i="2"/>
  <c r="M168" i="2"/>
  <c r="N168" i="2"/>
  <c r="O168" i="2"/>
  <c r="S168" i="2"/>
  <c r="B169" i="2"/>
  <c r="C169" i="2"/>
  <c r="I169" i="2"/>
  <c r="L169" i="2"/>
  <c r="N169" i="2"/>
  <c r="B170" i="2"/>
  <c r="E170" i="2" s="1"/>
  <c r="B171" i="2"/>
  <c r="C171" i="2"/>
  <c r="S171" i="2" s="1"/>
  <c r="F171" i="2"/>
  <c r="I171" i="2"/>
  <c r="K171" i="2"/>
  <c r="L171" i="2"/>
  <c r="M171" i="2"/>
  <c r="B172" i="2"/>
  <c r="D172" i="2" s="1"/>
  <c r="C172" i="2"/>
  <c r="E172" i="2"/>
  <c r="G172" i="2"/>
  <c r="M172" i="2"/>
  <c r="N172" i="2"/>
  <c r="O172" i="2"/>
  <c r="S172" i="2"/>
  <c r="B173" i="2"/>
  <c r="G173" i="2"/>
  <c r="I173" i="2"/>
  <c r="S173" i="2"/>
  <c r="B174" i="2"/>
  <c r="F174" i="2" s="1"/>
  <c r="C174" i="2"/>
  <c r="D174" i="2"/>
  <c r="E174" i="2"/>
  <c r="K174" i="2"/>
  <c r="M174" i="2"/>
  <c r="O174" i="2"/>
  <c r="B175" i="2"/>
  <c r="C175" i="2" s="1"/>
  <c r="M175" i="2" s="1"/>
  <c r="D175" i="2"/>
  <c r="E175" i="2"/>
  <c r="F175" i="2"/>
  <c r="H175" i="2"/>
  <c r="L175" i="2"/>
  <c r="N175" i="2"/>
  <c r="S175" i="2"/>
  <c r="B176" i="2"/>
  <c r="C176" i="2" s="1"/>
  <c r="D176" i="2"/>
  <c r="G176" i="2"/>
  <c r="H176" i="2"/>
  <c r="I176" i="2"/>
  <c r="K176" i="2"/>
  <c r="L176" i="2"/>
  <c r="O176" i="2"/>
  <c r="S176" i="2"/>
  <c r="B177" i="2"/>
  <c r="G177" i="2" s="1"/>
  <c r="D177" i="2"/>
  <c r="K177" i="2"/>
  <c r="O177" i="2"/>
  <c r="B178" i="2"/>
  <c r="C178" i="2"/>
  <c r="D178" i="2"/>
  <c r="E178" i="2"/>
  <c r="F178" i="2"/>
  <c r="H178" i="2"/>
  <c r="I178" i="2"/>
  <c r="K178" i="2"/>
  <c r="L178" i="2"/>
  <c r="N178" i="2"/>
  <c r="O178" i="2"/>
  <c r="S178" i="2"/>
  <c r="B179" i="2"/>
  <c r="B180" i="2"/>
  <c r="F180" i="2" s="1"/>
  <c r="D180" i="2"/>
  <c r="E180" i="2"/>
  <c r="O180" i="2"/>
  <c r="B181" i="2"/>
  <c r="E181" i="2" s="1"/>
  <c r="H181" i="2"/>
  <c r="S181" i="2"/>
  <c r="B182" i="2"/>
  <c r="C182" i="2"/>
  <c r="D182" i="2"/>
  <c r="E182" i="2"/>
  <c r="F182" i="2"/>
  <c r="H182" i="2"/>
  <c r="I182" i="2"/>
  <c r="K182" i="2"/>
  <c r="L182" i="2"/>
  <c r="M182" i="2"/>
  <c r="B183" i="2"/>
  <c r="I183" i="2" s="1"/>
  <c r="D183" i="2"/>
  <c r="F183" i="2"/>
  <c r="L183" i="2"/>
  <c r="N183" i="2"/>
  <c r="O183" i="2"/>
  <c r="B184" i="2"/>
  <c r="C184" i="2" s="1"/>
  <c r="M184" i="2" s="1"/>
  <c r="E184" i="2"/>
  <c r="F184" i="2"/>
  <c r="G184" i="2"/>
  <c r="I184" i="2"/>
  <c r="K184" i="2"/>
  <c r="L184" i="2"/>
  <c r="O184" i="2"/>
  <c r="S184" i="2"/>
  <c r="B185" i="2"/>
  <c r="C185" i="2" s="1"/>
  <c r="K185" i="2" s="1"/>
  <c r="D185" i="2"/>
  <c r="B186" i="2"/>
  <c r="C186" i="2"/>
  <c r="H186" i="2" s="1"/>
  <c r="D186" i="2"/>
  <c r="E186" i="2"/>
  <c r="F186" i="2"/>
  <c r="I186" i="2"/>
  <c r="L186" i="2"/>
  <c r="N186" i="2"/>
  <c r="O186" i="2"/>
  <c r="B187" i="2"/>
  <c r="I187" i="2" s="1"/>
  <c r="C187" i="2"/>
  <c r="G187" i="2" s="1"/>
  <c r="F187" i="2"/>
  <c r="K187" i="2"/>
  <c r="L187" i="2"/>
  <c r="O187" i="2"/>
  <c r="B188" i="2"/>
  <c r="B189" i="2"/>
  <c r="N189" i="2" s="1"/>
  <c r="C189" i="2"/>
  <c r="D189" i="2"/>
  <c r="E189" i="2"/>
  <c r="F189" i="2"/>
  <c r="G189" i="2"/>
  <c r="H189" i="2"/>
  <c r="I189" i="2"/>
  <c r="K189" i="2"/>
  <c r="M189" i="2"/>
  <c r="O189" i="2"/>
  <c r="S189" i="2"/>
  <c r="B190" i="2"/>
  <c r="C190" i="2" s="1"/>
  <c r="H190" i="2" s="1"/>
  <c r="L190" i="2"/>
  <c r="B191" i="2"/>
  <c r="C191" i="2"/>
  <c r="S191" i="2" s="1"/>
  <c r="D191" i="2"/>
  <c r="E191" i="2"/>
  <c r="F191" i="2"/>
  <c r="I191" i="2"/>
  <c r="L191" i="2"/>
  <c r="N191" i="2"/>
  <c r="O191" i="2"/>
  <c r="B192" i="2"/>
  <c r="C192" i="2" s="1"/>
  <c r="E192" i="2"/>
  <c r="F192" i="2"/>
  <c r="G192" i="2"/>
  <c r="H192" i="2"/>
  <c r="I192" i="2"/>
  <c r="M192" i="2"/>
  <c r="N192" i="2"/>
  <c r="O192" i="2"/>
  <c r="B193" i="2"/>
  <c r="D193" i="2" s="1"/>
  <c r="C193" i="2"/>
  <c r="K193" i="2"/>
  <c r="B194" i="2"/>
  <c r="G194" i="2" s="1"/>
  <c r="C194" i="2"/>
  <c r="H194" i="2" s="1"/>
  <c r="E194" i="2"/>
  <c r="F194" i="2"/>
  <c r="L194" i="2"/>
  <c r="M194" i="2"/>
  <c r="N194" i="2"/>
  <c r="O194" i="2"/>
  <c r="B195" i="2"/>
  <c r="I195" i="2" s="1"/>
  <c r="D195" i="2"/>
  <c r="E195" i="2"/>
  <c r="F195" i="2"/>
  <c r="L195" i="2"/>
  <c r="O195" i="2"/>
  <c r="B196" i="2"/>
  <c r="N196" i="2" s="1"/>
  <c r="C196" i="2"/>
  <c r="D196" i="2"/>
  <c r="G196" i="2"/>
  <c r="H196" i="2"/>
  <c r="I196" i="2"/>
  <c r="M196" i="2"/>
  <c r="O196" i="2"/>
  <c r="B197" i="2"/>
  <c r="N197" i="2" s="1"/>
  <c r="C197" i="2"/>
  <c r="D197" i="2"/>
  <c r="E197" i="2"/>
  <c r="F197" i="2"/>
  <c r="G197" i="2"/>
  <c r="H197" i="2"/>
  <c r="I197" i="2"/>
  <c r="K197" i="2"/>
  <c r="L197" i="2"/>
  <c r="M197" i="2"/>
  <c r="O197" i="2"/>
  <c r="S197" i="2"/>
  <c r="B198" i="2"/>
  <c r="C198" i="2" s="1"/>
  <c r="F198" i="2"/>
  <c r="N198" i="2"/>
  <c r="B199" i="2"/>
  <c r="L199" i="2"/>
  <c r="B200" i="2"/>
  <c r="E200" i="2" s="1"/>
  <c r="D200" i="2"/>
  <c r="N200" i="2"/>
  <c r="B201" i="2"/>
  <c r="F201" i="2" s="1"/>
  <c r="H201" i="2"/>
  <c r="S201" i="2"/>
  <c r="B202" i="2"/>
  <c r="C202" i="2" s="1"/>
  <c r="S202" i="2" s="1"/>
  <c r="E202" i="2"/>
  <c r="O202" i="2"/>
  <c r="B203" i="2"/>
  <c r="I203" i="2" s="1"/>
  <c r="D203" i="2"/>
  <c r="E203" i="2"/>
  <c r="F203" i="2"/>
  <c r="N203" i="2"/>
  <c r="O203" i="2"/>
  <c r="B204" i="2"/>
  <c r="C204" i="2" s="1"/>
  <c r="K204" i="2" s="1"/>
  <c r="D204" i="2"/>
  <c r="I204" i="2"/>
  <c r="B205" i="2"/>
  <c r="C205" i="2" s="1"/>
  <c r="S205" i="2" s="1"/>
  <c r="E205" i="2"/>
  <c r="F205" i="2"/>
  <c r="B206" i="2"/>
  <c r="C206" i="2" s="1"/>
  <c r="D206" i="2"/>
  <c r="E206" i="2"/>
  <c r="F206" i="2"/>
  <c r="H206" i="2"/>
  <c r="I206" i="2"/>
  <c r="K206" i="2"/>
  <c r="L206" i="2"/>
  <c r="N206" i="2"/>
  <c r="O206" i="2"/>
  <c r="B207" i="2"/>
  <c r="C207" i="2" s="1"/>
  <c r="G207" i="2" s="1"/>
  <c r="I207" i="2"/>
  <c r="N207" i="2"/>
  <c r="B208" i="2"/>
  <c r="D208" i="2" s="1"/>
  <c r="E208" i="2"/>
  <c r="L208" i="2"/>
  <c r="B209" i="2"/>
  <c r="F209" i="2" s="1"/>
  <c r="G209" i="2"/>
  <c r="K209" i="2"/>
  <c r="N209" i="2"/>
  <c r="S209" i="2"/>
  <c r="B210" i="2"/>
  <c r="C210" i="2"/>
  <c r="K210" i="2" s="1"/>
  <c r="D210" i="2"/>
  <c r="E210" i="2"/>
  <c r="F210" i="2"/>
  <c r="I210" i="2"/>
  <c r="L210" i="2"/>
  <c r="M210" i="2"/>
  <c r="N210" i="2"/>
  <c r="O210" i="2"/>
  <c r="B211" i="2"/>
  <c r="C211" i="2"/>
  <c r="G211" i="2" s="1"/>
  <c r="D211" i="2"/>
  <c r="F211" i="2"/>
  <c r="N211" i="2"/>
  <c r="O211" i="2"/>
  <c r="B212" i="2"/>
  <c r="E212" i="2" s="1"/>
  <c r="F212" i="2"/>
  <c r="I212" i="2"/>
  <c r="B213" i="2"/>
  <c r="D213" i="2" s="1"/>
  <c r="B214" i="2"/>
  <c r="C214" i="2" s="1"/>
  <c r="G214" i="2" s="1"/>
  <c r="D214" i="2"/>
  <c r="E214" i="2"/>
  <c r="F214" i="2"/>
  <c r="H214" i="2"/>
  <c r="L214" i="2"/>
  <c r="N214" i="2"/>
  <c r="B215" i="2"/>
  <c r="C215" i="2" s="1"/>
  <c r="K215" i="2" s="1"/>
  <c r="D215" i="2"/>
  <c r="E215" i="2"/>
  <c r="O215" i="2"/>
  <c r="B216" i="2"/>
  <c r="L216" i="2" s="1"/>
  <c r="E216" i="2"/>
  <c r="F216" i="2"/>
  <c r="N216" i="2"/>
  <c r="O216" i="2"/>
  <c r="B217" i="2"/>
  <c r="E217" i="2" s="1"/>
  <c r="C217" i="2"/>
  <c r="D217" i="2"/>
  <c r="F217" i="2"/>
  <c r="G217" i="2"/>
  <c r="H217" i="2"/>
  <c r="I217" i="2"/>
  <c r="K217" i="2"/>
  <c r="L217" i="2"/>
  <c r="N217" i="2"/>
  <c r="O217" i="2"/>
  <c r="S217" i="2"/>
  <c r="B218" i="2"/>
  <c r="L218" i="2" s="1"/>
  <c r="C218" i="2"/>
  <c r="H218" i="2" s="1"/>
  <c r="F218" i="2"/>
  <c r="I218" i="2"/>
  <c r="N218" i="2"/>
  <c r="O218" i="2"/>
  <c r="B219" i="2"/>
  <c r="C219" i="2"/>
  <c r="M219" i="2" s="1"/>
  <c r="D219" i="2"/>
  <c r="E219" i="2"/>
  <c r="F219" i="2"/>
  <c r="K219" i="2"/>
  <c r="L219" i="2"/>
  <c r="O219" i="2"/>
  <c r="S219" i="2"/>
  <c r="B220" i="2"/>
  <c r="C220" i="2" s="1"/>
  <c r="H220" i="2" s="1"/>
  <c r="F220" i="2"/>
  <c r="O220" i="2"/>
  <c r="B221" i="2"/>
  <c r="N221" i="2" s="1"/>
  <c r="C221" i="2"/>
  <c r="D221" i="2"/>
  <c r="E221" i="2"/>
  <c r="F221" i="2"/>
  <c r="H221" i="2"/>
  <c r="I221" i="2"/>
  <c r="K221" i="2"/>
  <c r="L221" i="2"/>
  <c r="M221" i="2"/>
  <c r="O221" i="2"/>
  <c r="B222" i="2"/>
  <c r="F222" i="2"/>
  <c r="I222" i="2"/>
  <c r="B223" i="2"/>
  <c r="E223" i="2" s="1"/>
  <c r="O223" i="2"/>
  <c r="B224" i="2"/>
  <c r="D224" i="2"/>
  <c r="E224" i="2"/>
  <c r="I224" i="2"/>
  <c r="B225" i="2"/>
  <c r="E225" i="2" s="1"/>
  <c r="C225" i="2"/>
  <c r="D225" i="2"/>
  <c r="F225" i="2"/>
  <c r="I225" i="2"/>
  <c r="L225" i="2"/>
  <c r="N225" i="2"/>
  <c r="O225" i="2"/>
  <c r="B226" i="2"/>
  <c r="C226" i="2" s="1"/>
  <c r="F226" i="2"/>
  <c r="I226" i="2"/>
  <c r="O226" i="2"/>
  <c r="S226" i="2"/>
  <c r="B227" i="2"/>
  <c r="E227" i="2" s="1"/>
  <c r="D227" i="2"/>
  <c r="L227" i="2"/>
  <c r="O227" i="2"/>
  <c r="B228" i="2"/>
  <c r="L228" i="2" s="1"/>
  <c r="C228" i="2"/>
  <c r="D228" i="2"/>
  <c r="E228" i="2"/>
  <c r="F228" i="2"/>
  <c r="G228" i="2"/>
  <c r="H228" i="2"/>
  <c r="I228" i="2"/>
  <c r="K228" i="2"/>
  <c r="N228" i="2"/>
  <c r="O228" i="2"/>
  <c r="S228" i="2"/>
  <c r="B229" i="2"/>
  <c r="C229" i="2" s="1"/>
  <c r="G229" i="2"/>
  <c r="K229" i="2"/>
  <c r="O229" i="2"/>
  <c r="B230" i="2"/>
  <c r="D230" i="2" s="1"/>
  <c r="B231" i="2"/>
  <c r="C231" i="2" s="1"/>
  <c r="H231" i="2" s="1"/>
  <c r="E231" i="2"/>
  <c r="I231" i="2"/>
  <c r="N231" i="2"/>
  <c r="B232" i="2"/>
  <c r="H232" i="2" s="1"/>
  <c r="C232" i="2"/>
  <c r="D232" i="2"/>
  <c r="E232" i="2"/>
  <c r="I232" i="2"/>
  <c r="L232" i="2"/>
  <c r="O232" i="2"/>
  <c r="B233" i="2"/>
  <c r="D233" i="2" s="1"/>
  <c r="K233" i="2"/>
  <c r="L233" i="2"/>
  <c r="B234" i="2"/>
  <c r="C234" i="2"/>
  <c r="D234" i="2"/>
  <c r="F234" i="2"/>
  <c r="I234" i="2"/>
  <c r="L234" i="2"/>
  <c r="N234" i="2"/>
  <c r="O234" i="2"/>
  <c r="B235" i="2"/>
  <c r="D235" i="2"/>
  <c r="E235" i="2"/>
  <c r="F235" i="2"/>
  <c r="I235" i="2"/>
  <c r="L235" i="2"/>
  <c r="N235" i="2"/>
  <c r="O235" i="2"/>
  <c r="B236" i="2"/>
  <c r="F236" i="2"/>
  <c r="L236" i="2"/>
  <c r="B237" i="2"/>
  <c r="D237" i="2"/>
  <c r="B238" i="2"/>
  <c r="I238" i="2" s="1"/>
  <c r="C238" i="2"/>
  <c r="D238" i="2"/>
  <c r="E238" i="2"/>
  <c r="F238" i="2"/>
  <c r="G238" i="2"/>
  <c r="L238" i="2"/>
  <c r="N238" i="2"/>
  <c r="O238" i="2"/>
  <c r="S238" i="2"/>
  <c r="B239" i="2"/>
  <c r="E239" i="2" s="1"/>
  <c r="C239" i="2"/>
  <c r="H239" i="2" s="1"/>
  <c r="I239" i="2"/>
  <c r="O239" i="2"/>
  <c r="B240" i="2"/>
  <c r="C240" i="2"/>
  <c r="G240" i="2" s="1"/>
  <c r="K240" i="2"/>
  <c r="B241" i="2"/>
  <c r="D241" i="2"/>
  <c r="G241" i="2"/>
  <c r="K241" i="2"/>
  <c r="N241" i="2"/>
  <c r="B242" i="2"/>
  <c r="D242" i="2" s="1"/>
  <c r="B243" i="2"/>
  <c r="D243" i="2"/>
  <c r="E243" i="2"/>
  <c r="F243" i="2"/>
  <c r="I243" i="2"/>
  <c r="L243" i="2"/>
  <c r="N243" i="2"/>
  <c r="O243" i="2"/>
  <c r="B244" i="2"/>
  <c r="B245" i="2"/>
  <c r="E245" i="2" s="1"/>
  <c r="B246" i="2"/>
  <c r="I246" i="2" s="1"/>
  <c r="C246" i="2"/>
  <c r="D246" i="2"/>
  <c r="E246" i="2"/>
  <c r="F246" i="2"/>
  <c r="K246" i="2"/>
  <c r="L246" i="2"/>
  <c r="N246" i="2"/>
  <c r="O246" i="2"/>
  <c r="B247" i="2"/>
  <c r="C247" i="2"/>
  <c r="G247" i="2"/>
  <c r="H247" i="2"/>
  <c r="K247" i="2"/>
  <c r="O247" i="2"/>
  <c r="B248" i="2"/>
  <c r="C248" i="2"/>
  <c r="G248" i="2"/>
  <c r="H248" i="2"/>
  <c r="I248" i="2"/>
  <c r="B249" i="2"/>
  <c r="F249" i="2" s="1"/>
  <c r="N249" i="2"/>
  <c r="B250" i="2"/>
  <c r="C250" i="2" s="1"/>
  <c r="G250" i="2" s="1"/>
  <c r="D250" i="2"/>
  <c r="F250" i="2"/>
  <c r="H250" i="2"/>
  <c r="M250" i="2"/>
  <c r="N250" i="2"/>
  <c r="O250" i="2"/>
  <c r="B251" i="2"/>
  <c r="D251" i="2"/>
  <c r="E251" i="2"/>
  <c r="F251" i="2"/>
  <c r="I251" i="2"/>
  <c r="L251" i="2"/>
  <c r="N251" i="2"/>
  <c r="O251" i="2"/>
  <c r="B252" i="2"/>
  <c r="G252" i="2" s="1"/>
  <c r="C252" i="2"/>
  <c r="D252" i="2"/>
  <c r="F252" i="2"/>
  <c r="K252" i="2"/>
  <c r="L252" i="2"/>
  <c r="M252" i="2"/>
  <c r="N252" i="2"/>
  <c r="S252" i="2"/>
  <c r="B253" i="2"/>
  <c r="C253" i="2" s="1"/>
  <c r="B254" i="2"/>
  <c r="I254" i="2" s="1"/>
  <c r="C254" i="2"/>
  <c r="D254" i="2"/>
  <c r="E254" i="2"/>
  <c r="F254" i="2"/>
  <c r="G254" i="2"/>
  <c r="K254" i="2"/>
  <c r="L254" i="2"/>
  <c r="N254" i="2"/>
  <c r="O254" i="2"/>
  <c r="B255" i="2"/>
  <c r="C255" i="2" s="1"/>
  <c r="H255" i="2" s="1"/>
  <c r="E255" i="2"/>
  <c r="F255" i="2"/>
  <c r="G255" i="2"/>
  <c r="I255" i="2"/>
  <c r="K255" i="2"/>
  <c r="M255" i="2"/>
  <c r="N255" i="2"/>
  <c r="O255" i="2"/>
  <c r="B256" i="2"/>
  <c r="C256" i="2" s="1"/>
  <c r="G256" i="2" s="1"/>
  <c r="D256" i="2"/>
  <c r="E256" i="2"/>
  <c r="L256" i="2"/>
  <c r="O256" i="2"/>
  <c r="B257" i="2"/>
  <c r="D257" i="2"/>
  <c r="F257" i="2"/>
  <c r="K257" i="2"/>
  <c r="L257" i="2"/>
  <c r="M257" i="2"/>
  <c r="B258" i="2"/>
  <c r="D258" i="2" s="1"/>
  <c r="C258" i="2"/>
  <c r="F258" i="2"/>
  <c r="B259" i="2"/>
  <c r="D259" i="2" s="1"/>
  <c r="B260" i="2"/>
  <c r="D260" i="2" s="1"/>
  <c r="C260" i="2"/>
  <c r="K260" i="2" s="1"/>
  <c r="N260" i="2"/>
  <c r="B261" i="2"/>
  <c r="E261" i="2" s="1"/>
  <c r="C261" i="2"/>
  <c r="H261" i="2"/>
  <c r="I261" i="2"/>
  <c r="O261" i="2"/>
  <c r="S261" i="2"/>
  <c r="B262" i="2"/>
  <c r="I262" i="2" s="1"/>
  <c r="C262" i="2"/>
  <c r="D262" i="2"/>
  <c r="E262" i="2"/>
  <c r="F262" i="2"/>
  <c r="G262" i="2"/>
  <c r="H262" i="2"/>
  <c r="K262" i="2"/>
  <c r="L262" i="2"/>
  <c r="M262" i="2"/>
  <c r="O262" i="2"/>
  <c r="S262" i="2"/>
  <c r="B263" i="2"/>
  <c r="F263" i="2" s="1"/>
  <c r="C263" i="2"/>
  <c r="D263" i="2"/>
  <c r="E263" i="2"/>
  <c r="H263" i="2"/>
  <c r="I263" i="2"/>
  <c r="K263" i="2"/>
  <c r="M263" i="2"/>
  <c r="N263" i="2"/>
  <c r="O263" i="2"/>
  <c r="B264" i="2"/>
  <c r="C264" i="2" s="1"/>
  <c r="S264" i="2" s="1"/>
  <c r="B265" i="2"/>
  <c r="D265" i="2"/>
  <c r="E265" i="2"/>
  <c r="F265" i="2"/>
  <c r="B266" i="2"/>
  <c r="D266" i="2" s="1"/>
  <c r="C266" i="2"/>
  <c r="G266" i="2" s="1"/>
  <c r="K266" i="2"/>
  <c r="N266" i="2"/>
  <c r="O266" i="2"/>
  <c r="S266" i="2"/>
  <c r="B267" i="2"/>
  <c r="C267" i="2" s="1"/>
  <c r="E267" i="2"/>
  <c r="F267" i="2"/>
  <c r="G267" i="2"/>
  <c r="H267" i="2"/>
  <c r="K267" i="2"/>
  <c r="L267" i="2"/>
  <c r="M267" i="2"/>
  <c r="N267" i="2"/>
  <c r="O267" i="2"/>
  <c r="B268" i="2"/>
  <c r="C268" i="2" s="1"/>
  <c r="D268" i="2"/>
  <c r="H268" i="2"/>
  <c r="I268" i="2"/>
  <c r="K268" i="2"/>
  <c r="L268" i="2"/>
  <c r="N268" i="2"/>
  <c r="B269" i="2"/>
  <c r="E269" i="2" s="1"/>
  <c r="B270" i="2"/>
  <c r="C270" i="2" s="1"/>
  <c r="D270" i="2"/>
  <c r="E270" i="2"/>
  <c r="B271" i="2"/>
  <c r="E271" i="2" s="1"/>
  <c r="C271" i="2"/>
  <c r="G271" i="2" s="1"/>
  <c r="N271" i="2"/>
  <c r="O271" i="2"/>
  <c r="B272" i="2"/>
  <c r="N272" i="2" s="1"/>
  <c r="C272" i="2"/>
  <c r="H272" i="2" s="1"/>
  <c r="D272" i="2"/>
  <c r="E272" i="2"/>
  <c r="F272" i="2"/>
  <c r="I272" i="2"/>
  <c r="L272" i="2"/>
  <c r="O272" i="2"/>
  <c r="B273" i="2"/>
  <c r="C273" i="2" s="1"/>
  <c r="G273" i="2"/>
  <c r="H273" i="2"/>
  <c r="I273" i="2"/>
  <c r="L273" i="2"/>
  <c r="M273" i="2"/>
  <c r="N273" i="2"/>
  <c r="B274" i="2"/>
  <c r="N274" i="2" s="1"/>
  <c r="D274" i="2"/>
  <c r="E274" i="2"/>
  <c r="F274" i="2"/>
  <c r="I274" i="2"/>
  <c r="L274" i="2"/>
  <c r="O274" i="2"/>
  <c r="B275" i="2"/>
  <c r="D275" i="2"/>
  <c r="E275" i="2"/>
  <c r="N275" i="2"/>
  <c r="B276" i="2"/>
  <c r="E276" i="2" s="1"/>
  <c r="C276" i="2"/>
  <c r="D276" i="2"/>
  <c r="F276" i="2"/>
  <c r="G276" i="2"/>
  <c r="H276" i="2"/>
  <c r="K276" i="2"/>
  <c r="L276" i="2"/>
  <c r="M276" i="2"/>
  <c r="N276" i="2"/>
  <c r="S276" i="2"/>
  <c r="B277" i="2"/>
  <c r="C277" i="2" s="1"/>
  <c r="D277" i="2"/>
  <c r="F277" i="2"/>
  <c r="H277" i="2"/>
  <c r="L277" i="2"/>
  <c r="N277" i="2"/>
  <c r="S277" i="2"/>
  <c r="B278" i="2"/>
  <c r="I278" i="2" s="1"/>
  <c r="D278" i="2"/>
  <c r="E278" i="2"/>
  <c r="F278" i="2"/>
  <c r="L278" i="2"/>
  <c r="N278" i="2"/>
  <c r="O278" i="2"/>
  <c r="B279" i="2"/>
  <c r="C279" i="2"/>
  <c r="D279" i="2"/>
  <c r="E279" i="2"/>
  <c r="G279" i="2"/>
  <c r="H279" i="2"/>
  <c r="I279" i="2"/>
  <c r="K279" i="2"/>
  <c r="N279" i="2"/>
  <c r="O279" i="2"/>
  <c r="S279" i="2"/>
  <c r="B280" i="2"/>
  <c r="C280" i="2" s="1"/>
  <c r="G280" i="2" s="1"/>
  <c r="E280" i="2"/>
  <c r="F280" i="2"/>
  <c r="L280" i="2"/>
  <c r="B281" i="2"/>
  <c r="C281" i="2" s="1"/>
  <c r="D281" i="2"/>
  <c r="E281" i="2"/>
  <c r="F281" i="2"/>
  <c r="H281" i="2"/>
  <c r="B282" i="2"/>
  <c r="C282" i="2"/>
  <c r="E282" i="2"/>
  <c r="F282" i="2"/>
  <c r="G282" i="2"/>
  <c r="H282" i="2"/>
  <c r="I282" i="2"/>
  <c r="L282" i="2"/>
  <c r="M282" i="2"/>
  <c r="N282" i="2"/>
  <c r="O282" i="2"/>
  <c r="B283" i="2"/>
  <c r="D283" i="2" s="1"/>
  <c r="E283" i="2"/>
  <c r="L283" i="2"/>
  <c r="B284" i="2"/>
  <c r="C284" i="2"/>
  <c r="M284" i="2" s="1"/>
  <c r="F284" i="2"/>
  <c r="B285" i="2"/>
  <c r="C285" i="2"/>
  <c r="S285" i="2" s="1"/>
  <c r="D285" i="2"/>
  <c r="E285" i="2"/>
  <c r="F285" i="2"/>
  <c r="I285" i="2"/>
  <c r="K285" i="2"/>
  <c r="L285" i="2"/>
  <c r="M285" i="2"/>
  <c r="N285" i="2"/>
  <c r="O285" i="2"/>
  <c r="B286" i="2"/>
  <c r="C286" i="2" s="1"/>
  <c r="B287" i="2"/>
  <c r="L287" i="2" s="1"/>
  <c r="C287" i="2"/>
  <c r="G287" i="2" s="1"/>
  <c r="D287" i="2"/>
  <c r="E287" i="2"/>
  <c r="F287" i="2"/>
  <c r="I287" i="2"/>
  <c r="N287" i="2"/>
  <c r="B288" i="2"/>
  <c r="C288" i="2" s="1"/>
  <c r="D288" i="2"/>
  <c r="F288" i="2"/>
  <c r="G288" i="2"/>
  <c r="H288" i="2"/>
  <c r="I288" i="2"/>
  <c r="K288" i="2"/>
  <c r="S288" i="2"/>
  <c r="B289" i="2"/>
  <c r="E289" i="2" s="1"/>
  <c r="D289" i="2"/>
  <c r="G289" i="2"/>
  <c r="H289" i="2"/>
  <c r="K289" i="2"/>
  <c r="L289" i="2"/>
  <c r="M289" i="2"/>
  <c r="N289" i="2"/>
  <c r="B290" i="2"/>
  <c r="F290" i="2" s="1"/>
  <c r="B291" i="2"/>
  <c r="E291" i="2"/>
  <c r="F291" i="2"/>
  <c r="B292" i="2"/>
  <c r="C292" i="2"/>
  <c r="S292" i="2" s="1"/>
  <c r="D292" i="2"/>
  <c r="F292" i="2"/>
  <c r="I292" i="2"/>
  <c r="K292" i="2"/>
  <c r="L292" i="2"/>
  <c r="N292" i="2"/>
  <c r="O292" i="2"/>
  <c r="B293" i="2"/>
  <c r="F293" i="2" s="1"/>
  <c r="C293" i="2"/>
  <c r="D293" i="2"/>
  <c r="E293" i="2"/>
  <c r="I293" i="2"/>
  <c r="L293" i="2"/>
  <c r="M293" i="2"/>
  <c r="N293" i="2"/>
  <c r="O293" i="2"/>
  <c r="B294" i="2"/>
  <c r="D294" i="2" s="1"/>
  <c r="C294" i="2"/>
  <c r="B295" i="2"/>
  <c r="C295" i="2" s="1"/>
  <c r="E295" i="2"/>
  <c r="F295" i="2"/>
  <c r="I295" i="2"/>
  <c r="O295" i="2"/>
  <c r="B296" i="2"/>
  <c r="N296" i="2" s="1"/>
  <c r="C296" i="2"/>
  <c r="D296" i="2"/>
  <c r="E296" i="2"/>
  <c r="F296" i="2"/>
  <c r="H296" i="2"/>
  <c r="I296" i="2"/>
  <c r="K296" i="2"/>
  <c r="L296" i="2"/>
  <c r="M296" i="2"/>
  <c r="O296" i="2"/>
  <c r="S296" i="2"/>
  <c r="B297" i="2"/>
  <c r="C297" i="2" s="1"/>
  <c r="D297" i="2"/>
  <c r="G297" i="2"/>
  <c r="L297" i="2"/>
  <c r="M297" i="2"/>
  <c r="O297" i="2"/>
  <c r="B298" i="2"/>
  <c r="C298" i="2"/>
  <c r="D298" i="2"/>
  <c r="E298" i="2"/>
  <c r="F298" i="2"/>
  <c r="B299" i="2"/>
  <c r="D299" i="2" s="1"/>
  <c r="I299" i="2"/>
  <c r="B300" i="2"/>
  <c r="E300" i="2" s="1"/>
  <c r="C300" i="2"/>
  <c r="H300" i="2" s="1"/>
  <c r="D300" i="2"/>
  <c r="F300" i="2"/>
  <c r="G300" i="2"/>
  <c r="I300" i="2"/>
  <c r="K300" i="2"/>
  <c r="L300" i="2"/>
  <c r="M300" i="2"/>
  <c r="N300" i="2"/>
  <c r="O300" i="2"/>
  <c r="S300" i="2"/>
  <c r="B301" i="2"/>
  <c r="C301" i="2" s="1"/>
  <c r="D301" i="2"/>
  <c r="H301" i="2"/>
  <c r="L301" i="2"/>
  <c r="M301" i="2"/>
  <c r="O301" i="2"/>
  <c r="S301" i="2"/>
  <c r="B302" i="2"/>
  <c r="N302" i="2" s="1"/>
  <c r="D302" i="2"/>
  <c r="B303" i="2"/>
  <c r="C303" i="2" s="1"/>
  <c r="H303" i="2" s="1"/>
  <c r="I303" i="2"/>
  <c r="B304" i="2"/>
  <c r="C304" i="2" s="1"/>
  <c r="L304" i="2"/>
  <c r="O304" i="2"/>
  <c r="B305" i="2"/>
  <c r="B306" i="2"/>
  <c r="C306" i="2"/>
  <c r="K306" i="2" s="1"/>
  <c r="E306" i="2"/>
  <c r="F306" i="2"/>
  <c r="G306" i="2"/>
  <c r="H306" i="2"/>
  <c r="I306" i="2"/>
  <c r="O306" i="2"/>
  <c r="B307" i="2"/>
  <c r="D307" i="2"/>
  <c r="E307" i="2"/>
  <c r="F307" i="2"/>
  <c r="I307" i="2"/>
  <c r="L307" i="2"/>
  <c r="N307" i="2"/>
  <c r="O307" i="2"/>
  <c r="B308" i="2"/>
  <c r="H308" i="2" s="1"/>
  <c r="C308" i="2"/>
  <c r="F308" i="2"/>
  <c r="G308" i="2"/>
  <c r="I308" i="2"/>
  <c r="L308" i="2"/>
  <c r="M308" i="2"/>
  <c r="N308" i="2"/>
  <c r="O308" i="2"/>
  <c r="S308" i="2"/>
  <c r="B309" i="2"/>
  <c r="D309" i="2" s="1"/>
  <c r="C309" i="2"/>
  <c r="B310" i="2"/>
  <c r="C310" i="2" s="1"/>
  <c r="B311" i="2"/>
  <c r="L311" i="2" s="1"/>
  <c r="C311" i="2"/>
  <c r="G311" i="2" s="1"/>
  <c r="D311" i="2"/>
  <c r="E311" i="2"/>
  <c r="F311" i="2"/>
  <c r="I311" i="2"/>
  <c r="K311" i="2"/>
  <c r="M311" i="2"/>
  <c r="N311" i="2"/>
  <c r="O311" i="2"/>
  <c r="S311" i="2"/>
  <c r="B312" i="2"/>
  <c r="C312" i="2" s="1"/>
  <c r="D312" i="2"/>
  <c r="L312" i="2"/>
  <c r="O312" i="2"/>
  <c r="B313" i="2"/>
  <c r="E313" i="2" s="1"/>
  <c r="D313" i="2"/>
  <c r="B314" i="2"/>
  <c r="C314" i="2" s="1"/>
  <c r="I314" i="2"/>
  <c r="B315" i="2"/>
  <c r="E315" i="2" s="1"/>
  <c r="D315" i="2"/>
  <c r="F315" i="2"/>
  <c r="L315" i="2"/>
  <c r="N315" i="2"/>
  <c r="B316" i="2"/>
  <c r="C316" i="2"/>
  <c r="B317" i="2"/>
  <c r="D317" i="2" s="1"/>
  <c r="E317" i="2"/>
  <c r="F317" i="2"/>
  <c r="H317" i="2"/>
  <c r="I317" i="2"/>
  <c r="M317" i="2"/>
  <c r="B318" i="2"/>
  <c r="G318" i="2" s="1"/>
  <c r="C318" i="2"/>
  <c r="S318" i="2" s="1"/>
  <c r="D318" i="2"/>
  <c r="E318" i="2"/>
  <c r="H318" i="2"/>
  <c r="K318" i="2"/>
  <c r="L318" i="2"/>
  <c r="M318" i="2"/>
  <c r="N318" i="2"/>
  <c r="O318" i="2"/>
  <c r="B319" i="2"/>
  <c r="M319" i="2" s="1"/>
  <c r="C319" i="2"/>
  <c r="G319" i="2" s="1"/>
  <c r="D319" i="2"/>
  <c r="E319" i="2"/>
  <c r="F319" i="2"/>
  <c r="H319" i="2"/>
  <c r="N319" i="2"/>
  <c r="O319" i="2"/>
  <c r="S319" i="2"/>
  <c r="B320" i="2"/>
  <c r="C320" i="2" s="1"/>
  <c r="B321" i="2"/>
  <c r="S321" i="2" s="1"/>
  <c r="C321" i="2"/>
  <c r="D321" i="2"/>
  <c r="E321" i="2"/>
  <c r="F321" i="2"/>
  <c r="G321" i="2"/>
  <c r="H321" i="2"/>
  <c r="I321" i="2"/>
  <c r="L321" i="2"/>
  <c r="M321" i="2"/>
  <c r="N321" i="2"/>
  <c r="O321" i="2"/>
  <c r="B322" i="2"/>
  <c r="M322" i="2" s="1"/>
  <c r="C322" i="2"/>
  <c r="G322" i="2" s="1"/>
  <c r="F322" i="2"/>
  <c r="H322" i="2"/>
  <c r="I322" i="2"/>
  <c r="K322" i="2"/>
  <c r="L322" i="2"/>
  <c r="O322" i="2"/>
  <c r="B323" i="2"/>
  <c r="C323" i="2" s="1"/>
  <c r="F323" i="2"/>
  <c r="L323" i="2"/>
  <c r="M323" i="2"/>
  <c r="N323" i="2"/>
  <c r="O323" i="2"/>
  <c r="B324" i="2"/>
  <c r="E324" i="2" s="1"/>
  <c r="C324" i="2"/>
  <c r="H324" i="2" s="1"/>
  <c r="D324" i="2"/>
  <c r="F324" i="2"/>
  <c r="I324" i="2"/>
  <c r="N324" i="2"/>
  <c r="O324" i="2"/>
  <c r="S324" i="2"/>
  <c r="B325" i="2"/>
  <c r="C32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6" i="2"/>
  <c r="B7" i="2"/>
  <c r="L7" i="2" s="1"/>
  <c r="B8" i="2"/>
  <c r="B9" i="2"/>
  <c r="G9" i="2" s="1"/>
  <c r="B10" i="2"/>
  <c r="B11" i="2"/>
  <c r="B12" i="2"/>
  <c r="B13" i="2"/>
  <c r="B14" i="2"/>
  <c r="B15" i="2"/>
  <c r="B16" i="2"/>
  <c r="B17" i="2"/>
  <c r="I17" i="2" s="1"/>
  <c r="B18" i="2"/>
  <c r="I18" i="2" s="1"/>
  <c r="B19" i="2"/>
  <c r="B20" i="2"/>
  <c r="B21" i="2"/>
  <c r="B22" i="2"/>
  <c r="L22" i="2" s="1"/>
  <c r="B23" i="2"/>
  <c r="E23" i="2" s="1"/>
  <c r="B24" i="2"/>
  <c r="B25" i="2"/>
  <c r="L25" i="2" s="1"/>
  <c r="B26" i="2"/>
  <c r="B27" i="2"/>
  <c r="B28" i="2"/>
  <c r="B29" i="2"/>
  <c r="B30" i="2"/>
  <c r="E30" i="2" s="1"/>
  <c r="B31" i="2"/>
  <c r="B32" i="2"/>
  <c r="B33" i="2"/>
  <c r="B34" i="2"/>
  <c r="B35" i="2"/>
  <c r="K35" i="2" s="1"/>
  <c r="B36" i="2"/>
  <c r="I36" i="2" s="1"/>
  <c r="B37" i="2"/>
  <c r="B38" i="2"/>
  <c r="L38" i="2" s="1"/>
  <c r="B39" i="2"/>
  <c r="L39" i="2" s="1"/>
  <c r="B40" i="2"/>
  <c r="B41" i="2"/>
  <c r="L41" i="2" s="1"/>
  <c r="B42" i="2"/>
  <c r="L42" i="2" s="1"/>
  <c r="B43" i="2"/>
  <c r="B44" i="2"/>
  <c r="C44" i="2" s="1"/>
  <c r="K44" i="2" s="1"/>
  <c r="B45" i="2"/>
  <c r="B46" i="2"/>
  <c r="F46" i="2" s="1"/>
  <c r="B47" i="2"/>
  <c r="B48" i="2"/>
  <c r="B49" i="2"/>
  <c r="F49" i="2" s="1"/>
  <c r="B50" i="2"/>
  <c r="B51" i="2"/>
  <c r="I51" i="2" s="1"/>
  <c r="B52" i="2"/>
  <c r="D52" i="2" s="1"/>
  <c r="B53" i="2"/>
  <c r="B54" i="2"/>
  <c r="L54" i="2" s="1"/>
  <c r="B55" i="2"/>
  <c r="B6" i="2"/>
  <c r="C6" i="2" s="1"/>
  <c r="K6" i="2" s="1"/>
  <c r="F11" i="2"/>
  <c r="L15" i="2"/>
  <c r="H17" i="2"/>
  <c r="H21" i="2"/>
  <c r="E27" i="2"/>
  <c r="D33" i="2"/>
  <c r="D36" i="2"/>
  <c r="G37" i="2"/>
  <c r="E43" i="2"/>
  <c r="L45" i="2"/>
  <c r="L46" i="2"/>
  <c r="I47" i="2"/>
  <c r="L48" i="2"/>
  <c r="L53" i="2"/>
  <c r="D55" i="2"/>
  <c r="L10" i="2"/>
  <c r="L13" i="2"/>
  <c r="L26" i="2"/>
  <c r="L29" i="2"/>
  <c r="L31" i="2"/>
  <c r="I35" i="2"/>
  <c r="K37" i="2"/>
  <c r="L43" i="2"/>
  <c r="L8" i="2"/>
  <c r="L12" i="2"/>
  <c r="L14" i="2"/>
  <c r="L16" i="2"/>
  <c r="L24" i="2"/>
  <c r="L28" i="2"/>
  <c r="L30" i="2"/>
  <c r="L32" i="2"/>
  <c r="L37" i="2"/>
  <c r="L40" i="2"/>
  <c r="L44" i="2"/>
  <c r="K8" i="2"/>
  <c r="K9" i="2"/>
  <c r="K12" i="2"/>
  <c r="K13" i="2"/>
  <c r="K28" i="2"/>
  <c r="K48" i="2"/>
  <c r="I8" i="2"/>
  <c r="I9" i="2"/>
  <c r="I12" i="2"/>
  <c r="I14" i="2"/>
  <c r="I16" i="2"/>
  <c r="I19" i="2"/>
  <c r="I24" i="2"/>
  <c r="I25" i="2"/>
  <c r="I28" i="2"/>
  <c r="I32" i="2"/>
  <c r="I34" i="2"/>
  <c r="I40" i="2"/>
  <c r="I44" i="2"/>
  <c r="I46" i="2"/>
  <c r="I48" i="2"/>
  <c r="I50" i="2"/>
  <c r="G8" i="2"/>
  <c r="G12" i="2"/>
  <c r="G13" i="2"/>
  <c r="G17" i="2"/>
  <c r="G21" i="2"/>
  <c r="G28" i="2"/>
  <c r="G29" i="2"/>
  <c r="G33" i="2"/>
  <c r="G48" i="2"/>
  <c r="G53" i="2"/>
  <c r="H8" i="2"/>
  <c r="H9" i="2"/>
  <c r="H12" i="2"/>
  <c r="H13" i="2"/>
  <c r="H28" i="2"/>
  <c r="H29" i="2"/>
  <c r="H37" i="2"/>
  <c r="H48" i="2"/>
  <c r="H53" i="2"/>
  <c r="F8" i="2"/>
  <c r="F9" i="2"/>
  <c r="F12" i="2"/>
  <c r="F13" i="2"/>
  <c r="F14" i="2"/>
  <c r="F16" i="2"/>
  <c r="F19" i="2"/>
  <c r="F21" i="2"/>
  <c r="F24" i="2"/>
  <c r="F25" i="2"/>
  <c r="F27" i="2"/>
  <c r="F28" i="2"/>
  <c r="F29" i="2"/>
  <c r="F32" i="2"/>
  <c r="F35" i="2"/>
  <c r="F37" i="2"/>
  <c r="F40" i="2"/>
  <c r="F45" i="2"/>
  <c r="F47" i="2"/>
  <c r="F48" i="2"/>
  <c r="F51" i="2"/>
  <c r="E8" i="2"/>
  <c r="E10" i="2"/>
  <c r="E12" i="2"/>
  <c r="E13" i="2"/>
  <c r="E14" i="2"/>
  <c r="E15" i="2"/>
  <c r="E16" i="2"/>
  <c r="E18" i="2"/>
  <c r="E19" i="2"/>
  <c r="E21" i="2"/>
  <c r="E24" i="2"/>
  <c r="E25" i="2"/>
  <c r="E26" i="2"/>
  <c r="E28" i="2"/>
  <c r="E29" i="2"/>
  <c r="E32" i="2"/>
  <c r="E34" i="2"/>
  <c r="E35" i="2"/>
  <c r="E37" i="2"/>
  <c r="E40" i="2"/>
  <c r="E41" i="2"/>
  <c r="E42" i="2"/>
  <c r="E46" i="2"/>
  <c r="E48" i="2"/>
  <c r="E50" i="2"/>
  <c r="E51" i="2"/>
  <c r="E53" i="2"/>
  <c r="D8" i="2"/>
  <c r="D9" i="2"/>
  <c r="D10" i="2"/>
  <c r="D12" i="2"/>
  <c r="D13" i="2"/>
  <c r="D14" i="2"/>
  <c r="D16" i="2"/>
  <c r="D18" i="2"/>
  <c r="D21" i="2"/>
  <c r="D24" i="2"/>
  <c r="D26" i="2"/>
  <c r="D28" i="2"/>
  <c r="D29" i="2"/>
  <c r="D30" i="2"/>
  <c r="D31" i="2"/>
  <c r="D32" i="2"/>
  <c r="D34" i="2"/>
  <c r="D37" i="2"/>
  <c r="D40" i="2"/>
  <c r="D41" i="2"/>
  <c r="D42" i="2"/>
  <c r="D45" i="2"/>
  <c r="D46" i="2"/>
  <c r="D48" i="2"/>
  <c r="D50" i="2"/>
  <c r="D53" i="2"/>
  <c r="C8" i="2"/>
  <c r="C9" i="2"/>
  <c r="C12" i="2"/>
  <c r="C13" i="2"/>
  <c r="C14" i="2"/>
  <c r="K14" i="2" s="1"/>
  <c r="C15" i="2"/>
  <c r="G15" i="2" s="1"/>
  <c r="C16" i="2"/>
  <c r="K16" i="2" s="1"/>
  <c r="C17" i="2"/>
  <c r="C19" i="2"/>
  <c r="G19" i="2" s="1"/>
  <c r="C21" i="2"/>
  <c r="C24" i="2"/>
  <c r="K24" i="2" s="1"/>
  <c r="C28" i="2"/>
  <c r="C29" i="2"/>
  <c r="C30" i="2"/>
  <c r="K30" i="2" s="1"/>
  <c r="C32" i="2"/>
  <c r="K32" i="2" s="1"/>
  <c r="C35" i="2"/>
  <c r="C37" i="2"/>
  <c r="C39" i="2"/>
  <c r="H39" i="2" s="1"/>
  <c r="C40" i="2"/>
  <c r="K40" i="2" s="1"/>
  <c r="C41" i="2"/>
  <c r="C45" i="2"/>
  <c r="G45" i="2" s="1"/>
  <c r="C46" i="2"/>
  <c r="K46" i="2" s="1"/>
  <c r="C47" i="2"/>
  <c r="G47" i="2" s="1"/>
  <c r="C48" i="2"/>
  <c r="C51" i="2"/>
  <c r="K51" i="2" s="1"/>
  <c r="C53" i="2"/>
  <c r="E14" i="4"/>
  <c r="I14" i="4"/>
  <c r="L14" i="4"/>
  <c r="M14" i="4"/>
  <c r="N14" i="4"/>
  <c r="T14" i="4"/>
  <c r="E15" i="4"/>
  <c r="I15" i="4"/>
  <c r="L15" i="4"/>
  <c r="M15" i="4"/>
  <c r="N15" i="4"/>
  <c r="T15" i="4"/>
  <c r="E16" i="4"/>
  <c r="I16" i="4"/>
  <c r="L16" i="4"/>
  <c r="M16" i="4"/>
  <c r="N16" i="4"/>
  <c r="T16" i="4"/>
  <c r="E17" i="4"/>
  <c r="I17" i="4"/>
  <c r="L17" i="4"/>
  <c r="M17" i="4"/>
  <c r="N17" i="4"/>
  <c r="T17" i="4"/>
  <c r="E18" i="4"/>
  <c r="I18" i="4"/>
  <c r="L18" i="4"/>
  <c r="M18" i="4"/>
  <c r="N18" i="4"/>
  <c r="T18" i="4"/>
  <c r="E19" i="4"/>
  <c r="I19" i="4"/>
  <c r="L19" i="4"/>
  <c r="M19" i="4"/>
  <c r="N19" i="4"/>
  <c r="T19" i="4"/>
  <c r="E20" i="4"/>
  <c r="I20" i="4"/>
  <c r="L20" i="4"/>
  <c r="M20" i="4"/>
  <c r="N20" i="4"/>
  <c r="T20" i="4"/>
  <c r="E21" i="4"/>
  <c r="I21" i="4"/>
  <c r="L21" i="4"/>
  <c r="M21" i="4"/>
  <c r="N21" i="4"/>
  <c r="T21" i="4"/>
  <c r="E22" i="4"/>
  <c r="I22" i="4"/>
  <c r="L22" i="4"/>
  <c r="M22" i="4"/>
  <c r="N22" i="4"/>
  <c r="T22" i="4"/>
  <c r="E23" i="4"/>
  <c r="I23" i="4"/>
  <c r="L23" i="4"/>
  <c r="M23" i="4"/>
  <c r="N23" i="4"/>
  <c r="T23" i="4"/>
  <c r="E24" i="4"/>
  <c r="I24" i="4"/>
  <c r="L24" i="4"/>
  <c r="M24" i="4"/>
  <c r="N24" i="4"/>
  <c r="T24" i="4"/>
  <c r="E25" i="4"/>
  <c r="I25" i="4"/>
  <c r="L25" i="4"/>
  <c r="M25" i="4"/>
  <c r="N25" i="4"/>
  <c r="T25" i="4"/>
  <c r="E26" i="4"/>
  <c r="I26" i="4"/>
  <c r="L26" i="4"/>
  <c r="M26" i="4"/>
  <c r="N26" i="4"/>
  <c r="T26" i="4"/>
  <c r="E27" i="4"/>
  <c r="I27" i="4"/>
  <c r="L27" i="4"/>
  <c r="M27" i="4"/>
  <c r="N27" i="4"/>
  <c r="T27" i="4"/>
  <c r="E28" i="4"/>
  <c r="I28" i="4"/>
  <c r="L28" i="4"/>
  <c r="M28" i="4"/>
  <c r="N28" i="4"/>
  <c r="T28" i="4"/>
  <c r="E29" i="4"/>
  <c r="I29" i="4"/>
  <c r="L29" i="4"/>
  <c r="M29" i="4"/>
  <c r="N29" i="4"/>
  <c r="T29" i="4"/>
  <c r="E30" i="4"/>
  <c r="I30" i="4"/>
  <c r="L30" i="4"/>
  <c r="M30" i="4"/>
  <c r="N30" i="4"/>
  <c r="T30" i="4"/>
  <c r="E31" i="4"/>
  <c r="I31" i="4"/>
  <c r="L31" i="4"/>
  <c r="M31" i="4"/>
  <c r="N31" i="4"/>
  <c r="T31" i="4"/>
  <c r="E32" i="4"/>
  <c r="I32" i="4"/>
  <c r="L32" i="4"/>
  <c r="M32" i="4"/>
  <c r="N32" i="4"/>
  <c r="T32" i="4"/>
  <c r="E33" i="4"/>
  <c r="I33" i="4"/>
  <c r="L33" i="4"/>
  <c r="M33" i="4"/>
  <c r="N33" i="4"/>
  <c r="T33" i="4"/>
  <c r="E34" i="4"/>
  <c r="I34" i="4"/>
  <c r="L34" i="4"/>
  <c r="M34" i="4"/>
  <c r="N34" i="4"/>
  <c r="T34" i="4"/>
  <c r="E35" i="4"/>
  <c r="I35" i="4"/>
  <c r="L35" i="4"/>
  <c r="M35" i="4"/>
  <c r="N35" i="4"/>
  <c r="T35" i="4"/>
  <c r="E36" i="4"/>
  <c r="I36" i="4"/>
  <c r="L36" i="4"/>
  <c r="M36" i="4"/>
  <c r="N36" i="4"/>
  <c r="T36" i="4"/>
  <c r="E37" i="4"/>
  <c r="I37" i="4"/>
  <c r="L37" i="4"/>
  <c r="M37" i="4"/>
  <c r="N37" i="4"/>
  <c r="T37" i="4"/>
  <c r="E38" i="4"/>
  <c r="I38" i="4"/>
  <c r="L38" i="4"/>
  <c r="M38" i="4"/>
  <c r="N38" i="4"/>
  <c r="T38" i="4"/>
  <c r="E39" i="4"/>
  <c r="I39" i="4"/>
  <c r="L39" i="4"/>
  <c r="M39" i="4"/>
  <c r="N39" i="4"/>
  <c r="T39" i="4"/>
  <c r="E40" i="4"/>
  <c r="I40" i="4"/>
  <c r="L40" i="4"/>
  <c r="M40" i="4"/>
  <c r="N40" i="4"/>
  <c r="T40" i="4"/>
  <c r="E41" i="4"/>
  <c r="I41" i="4"/>
  <c r="L41" i="4"/>
  <c r="M41" i="4"/>
  <c r="N41" i="4"/>
  <c r="T41" i="4"/>
  <c r="E42" i="4"/>
  <c r="I42" i="4"/>
  <c r="L42" i="4"/>
  <c r="M42" i="4"/>
  <c r="N42" i="4"/>
  <c r="T42" i="4"/>
  <c r="E43" i="4"/>
  <c r="I43" i="4"/>
  <c r="L43" i="4"/>
  <c r="M43" i="4"/>
  <c r="N43" i="4"/>
  <c r="T43" i="4"/>
  <c r="E44" i="4"/>
  <c r="I44" i="4"/>
  <c r="L44" i="4"/>
  <c r="M44" i="4"/>
  <c r="N44" i="4"/>
  <c r="T44" i="4"/>
  <c r="E45" i="4"/>
  <c r="I45" i="4"/>
  <c r="L45" i="4"/>
  <c r="M45" i="4"/>
  <c r="N45" i="4"/>
  <c r="T45" i="4"/>
  <c r="E46" i="4"/>
  <c r="I46" i="4"/>
  <c r="L46" i="4"/>
  <c r="M46" i="4"/>
  <c r="N46" i="4"/>
  <c r="T46" i="4"/>
  <c r="E47" i="4"/>
  <c r="I47" i="4"/>
  <c r="L47" i="4"/>
  <c r="M47" i="4"/>
  <c r="N47" i="4"/>
  <c r="T47" i="4"/>
  <c r="E48" i="4"/>
  <c r="I48" i="4"/>
  <c r="L48" i="4"/>
  <c r="M48" i="4"/>
  <c r="N48" i="4"/>
  <c r="T48" i="4"/>
  <c r="E49" i="4"/>
  <c r="I49" i="4"/>
  <c r="L49" i="4"/>
  <c r="M49" i="4"/>
  <c r="N49" i="4"/>
  <c r="T49" i="4"/>
  <c r="E50" i="4"/>
  <c r="I50" i="4"/>
  <c r="L50" i="4"/>
  <c r="M50" i="4"/>
  <c r="N50" i="4"/>
  <c r="T50" i="4"/>
  <c r="E51" i="4"/>
  <c r="I51" i="4"/>
  <c r="L51" i="4"/>
  <c r="M51" i="4"/>
  <c r="N51" i="4"/>
  <c r="T51" i="4"/>
  <c r="E52" i="4"/>
  <c r="I52" i="4"/>
  <c r="L52" i="4"/>
  <c r="M52" i="4"/>
  <c r="N52" i="4"/>
  <c r="T52" i="4"/>
  <c r="E53" i="4"/>
  <c r="I53" i="4"/>
  <c r="L53" i="4"/>
  <c r="M53" i="4"/>
  <c r="N53" i="4"/>
  <c r="T53" i="4"/>
  <c r="E54" i="4"/>
  <c r="I54" i="4"/>
  <c r="L54" i="4"/>
  <c r="M54" i="4"/>
  <c r="N54" i="4"/>
  <c r="T54" i="4"/>
  <c r="E55" i="4"/>
  <c r="I55" i="4"/>
  <c r="L55" i="4"/>
  <c r="M55" i="4"/>
  <c r="N55" i="4"/>
  <c r="T55" i="4"/>
  <c r="E56" i="4"/>
  <c r="I56" i="4"/>
  <c r="L56" i="4"/>
  <c r="M56" i="4"/>
  <c r="N56" i="4"/>
  <c r="T56" i="4"/>
  <c r="E57" i="4"/>
  <c r="I57" i="4"/>
  <c r="L57" i="4"/>
  <c r="M57" i="4"/>
  <c r="N57" i="4"/>
  <c r="T57" i="4"/>
  <c r="E58" i="4"/>
  <c r="I58" i="4"/>
  <c r="L58" i="4"/>
  <c r="M58" i="4"/>
  <c r="N58" i="4"/>
  <c r="T58" i="4"/>
  <c r="E59" i="4"/>
  <c r="I59" i="4"/>
  <c r="L59" i="4"/>
  <c r="M59" i="4"/>
  <c r="N59" i="4"/>
  <c r="T59" i="4"/>
  <c r="E60" i="4"/>
  <c r="I60" i="4"/>
  <c r="L60" i="4"/>
  <c r="M60" i="4"/>
  <c r="N60" i="4"/>
  <c r="T60" i="4"/>
  <c r="E61" i="4"/>
  <c r="I61" i="4"/>
  <c r="L61" i="4"/>
  <c r="M61" i="4"/>
  <c r="N61" i="4"/>
  <c r="T61" i="4"/>
  <c r="E62" i="4"/>
  <c r="L62" i="4"/>
  <c r="M62" i="4"/>
  <c r="N62" i="4"/>
  <c r="T62" i="4"/>
  <c r="E63" i="4"/>
  <c r="I63" i="4"/>
  <c r="L63" i="4"/>
  <c r="M63" i="4"/>
  <c r="N63" i="4"/>
  <c r="T63" i="4"/>
  <c r="E65" i="4"/>
  <c r="I65" i="4"/>
  <c r="N65" i="4"/>
  <c r="T65" i="4"/>
  <c r="E66" i="4"/>
  <c r="I66" i="4"/>
  <c r="N66" i="4"/>
  <c r="T66" i="4"/>
  <c r="E67" i="4"/>
  <c r="I67" i="4"/>
  <c r="N67" i="4"/>
  <c r="I69" i="4"/>
  <c r="M69" i="4"/>
  <c r="N69" i="4"/>
  <c r="T69" i="4"/>
  <c r="I70" i="4"/>
  <c r="M70" i="4"/>
  <c r="N70" i="4"/>
  <c r="T70" i="4"/>
  <c r="I71" i="4"/>
  <c r="M71" i="4"/>
  <c r="N71" i="4"/>
  <c r="T71" i="4"/>
  <c r="I72" i="4"/>
  <c r="M72" i="4"/>
  <c r="N72" i="4"/>
  <c r="T72" i="4"/>
  <c r="I73" i="4"/>
  <c r="M73" i="4"/>
  <c r="N73" i="4"/>
  <c r="T73" i="4"/>
  <c r="I74" i="4"/>
  <c r="M74" i="4"/>
  <c r="N74" i="4"/>
  <c r="T74" i="4"/>
  <c r="I75" i="4"/>
  <c r="M75" i="4"/>
  <c r="N75" i="4"/>
  <c r="T75" i="4"/>
  <c r="I76" i="4"/>
  <c r="M76" i="4"/>
  <c r="N76" i="4"/>
  <c r="T76" i="4"/>
  <c r="I77" i="4"/>
  <c r="M77" i="4"/>
  <c r="N77" i="4"/>
  <c r="T77" i="4"/>
  <c r="I78" i="4"/>
  <c r="M78" i="4"/>
  <c r="N78" i="4"/>
  <c r="T78" i="4"/>
  <c r="I79" i="4"/>
  <c r="M79" i="4"/>
  <c r="N79" i="4"/>
  <c r="T79" i="4"/>
  <c r="I80" i="4"/>
  <c r="M80" i="4"/>
  <c r="N80" i="4"/>
  <c r="T80" i="4"/>
  <c r="I81" i="4"/>
  <c r="M81" i="4"/>
  <c r="N81" i="4"/>
  <c r="T81" i="4"/>
  <c r="I82" i="4"/>
  <c r="M82" i="4"/>
  <c r="N82" i="4"/>
  <c r="T82" i="4"/>
  <c r="I83" i="4"/>
  <c r="M83" i="4"/>
  <c r="N83" i="4"/>
  <c r="T83" i="4"/>
  <c r="I84" i="4"/>
  <c r="M84" i="4"/>
  <c r="N84" i="4"/>
  <c r="T84" i="4"/>
  <c r="I85" i="4"/>
  <c r="M85" i="4"/>
  <c r="N85" i="4"/>
  <c r="T85" i="4"/>
  <c r="I86" i="4"/>
  <c r="M86" i="4"/>
  <c r="N86" i="4"/>
  <c r="T86" i="4"/>
  <c r="I87" i="4"/>
  <c r="M87" i="4"/>
  <c r="N87" i="4"/>
  <c r="T87" i="4"/>
  <c r="I88" i="4"/>
  <c r="M88" i="4"/>
  <c r="N88" i="4"/>
  <c r="T88" i="4"/>
  <c r="I89" i="4"/>
  <c r="M89" i="4"/>
  <c r="N89" i="4"/>
  <c r="T89" i="4"/>
  <c r="I90" i="4"/>
  <c r="M90" i="4"/>
  <c r="N90" i="4"/>
  <c r="T90" i="4"/>
  <c r="I91" i="4"/>
  <c r="M91" i="4"/>
  <c r="N91" i="4"/>
  <c r="T91" i="4"/>
  <c r="I92" i="4"/>
  <c r="M92" i="4"/>
  <c r="N92" i="4"/>
  <c r="T92" i="4"/>
  <c r="I93" i="4"/>
  <c r="M93" i="4"/>
  <c r="N93" i="4"/>
  <c r="T93" i="4"/>
  <c r="I94" i="4"/>
  <c r="M94" i="4"/>
  <c r="N94" i="4"/>
  <c r="T94" i="4"/>
  <c r="I95" i="4"/>
  <c r="M95" i="4"/>
  <c r="N95" i="4"/>
  <c r="T95" i="4"/>
  <c r="I96" i="4"/>
  <c r="M96" i="4"/>
  <c r="N96" i="4"/>
  <c r="T96" i="4"/>
  <c r="I97" i="4"/>
  <c r="M97" i="4"/>
  <c r="N97" i="4"/>
  <c r="T97" i="4"/>
  <c r="I98" i="4"/>
  <c r="M98" i="4"/>
  <c r="N98" i="4"/>
  <c r="T98" i="4"/>
  <c r="I99" i="4"/>
  <c r="M99" i="4"/>
  <c r="N99" i="4"/>
  <c r="T99" i="4"/>
  <c r="I100" i="4"/>
  <c r="M100" i="4"/>
  <c r="N100" i="4"/>
  <c r="T100" i="4"/>
  <c r="I101" i="4"/>
  <c r="M101" i="4"/>
  <c r="N101" i="4"/>
  <c r="T101" i="4"/>
  <c r="I102" i="4"/>
  <c r="M102" i="4"/>
  <c r="N102" i="4"/>
  <c r="T102" i="4"/>
  <c r="I103" i="4"/>
  <c r="M103" i="4"/>
  <c r="N103" i="4"/>
  <c r="T103" i="4"/>
  <c r="I104" i="4"/>
  <c r="M104" i="4"/>
  <c r="N104" i="4"/>
  <c r="T104" i="4"/>
  <c r="I105" i="4"/>
  <c r="M105" i="4"/>
  <c r="N105" i="4"/>
  <c r="T105" i="4"/>
  <c r="I106" i="4"/>
  <c r="M106" i="4"/>
  <c r="N106" i="4"/>
  <c r="T106" i="4"/>
  <c r="I107" i="4"/>
  <c r="M107" i="4"/>
  <c r="N107" i="4"/>
  <c r="T107" i="4"/>
  <c r="I108" i="4"/>
  <c r="M108" i="4"/>
  <c r="N108" i="4"/>
  <c r="T108" i="4"/>
  <c r="I109" i="4"/>
  <c r="M109" i="4"/>
  <c r="N109" i="4"/>
  <c r="T109" i="4"/>
  <c r="I110" i="4"/>
  <c r="M110" i="4"/>
  <c r="N110" i="4"/>
  <c r="T110" i="4"/>
  <c r="I111" i="4"/>
  <c r="M111" i="4"/>
  <c r="N111" i="4"/>
  <c r="T111" i="4"/>
  <c r="I112" i="4"/>
  <c r="M112" i="4"/>
  <c r="N112" i="4"/>
  <c r="T112" i="4"/>
  <c r="I113" i="4"/>
  <c r="M113" i="4"/>
  <c r="N113" i="4"/>
  <c r="T113" i="4"/>
  <c r="I114" i="4"/>
  <c r="M114" i="4"/>
  <c r="N114" i="4"/>
  <c r="T114" i="4"/>
  <c r="I115" i="4"/>
  <c r="M115" i="4"/>
  <c r="N115" i="4"/>
  <c r="T115" i="4"/>
  <c r="I116" i="4"/>
  <c r="M116" i="4"/>
  <c r="N116" i="4"/>
  <c r="T116" i="4"/>
  <c r="I117" i="4"/>
  <c r="M117" i="4"/>
  <c r="N117" i="4"/>
  <c r="T117" i="4"/>
  <c r="I118" i="4"/>
  <c r="M118" i="4"/>
  <c r="N118" i="4"/>
  <c r="T118" i="4"/>
  <c r="I119" i="4"/>
  <c r="M119" i="4"/>
  <c r="N119" i="4"/>
  <c r="T119" i="4"/>
  <c r="I120" i="4"/>
  <c r="M120" i="4"/>
  <c r="N120" i="4"/>
  <c r="T120" i="4"/>
  <c r="I121" i="4"/>
  <c r="M121" i="4"/>
  <c r="N121" i="4"/>
  <c r="T121" i="4"/>
  <c r="I122" i="4"/>
  <c r="M122" i="4"/>
  <c r="N122" i="4"/>
  <c r="T122" i="4"/>
  <c r="I123" i="4"/>
  <c r="M123" i="4"/>
  <c r="N123" i="4"/>
  <c r="T123" i="4"/>
  <c r="I124" i="4"/>
  <c r="M124" i="4"/>
  <c r="N124" i="4"/>
  <c r="T124" i="4"/>
  <c r="I125" i="4"/>
  <c r="M125" i="4"/>
  <c r="N125" i="4"/>
  <c r="T125" i="4"/>
  <c r="I126" i="4"/>
  <c r="M126" i="4"/>
  <c r="N126" i="4"/>
  <c r="T126" i="4"/>
  <c r="I127" i="4"/>
  <c r="M127" i="4"/>
  <c r="N127" i="4"/>
  <c r="T127" i="4"/>
  <c r="I128" i="4"/>
  <c r="M128" i="4"/>
  <c r="N128" i="4"/>
  <c r="T128" i="4"/>
  <c r="I129" i="4"/>
  <c r="M129" i="4"/>
  <c r="N129" i="4"/>
  <c r="T129" i="4"/>
  <c r="I130" i="4"/>
  <c r="M130" i="4"/>
  <c r="N130" i="4"/>
  <c r="T130" i="4"/>
  <c r="I131" i="4"/>
  <c r="M131" i="4"/>
  <c r="N131" i="4"/>
  <c r="T131" i="4"/>
  <c r="I132" i="4"/>
  <c r="M132" i="4"/>
  <c r="N132" i="4"/>
  <c r="T132" i="4"/>
  <c r="I133" i="4"/>
  <c r="M133" i="4"/>
  <c r="N133" i="4"/>
  <c r="T133" i="4"/>
  <c r="I134" i="4"/>
  <c r="M134" i="4"/>
  <c r="N134" i="4"/>
  <c r="T134" i="4"/>
  <c r="I135" i="4"/>
  <c r="M135" i="4"/>
  <c r="N135" i="4"/>
  <c r="T135" i="4"/>
  <c r="I136" i="4"/>
  <c r="M136" i="4"/>
  <c r="N136" i="4"/>
  <c r="T136" i="4"/>
  <c r="I137" i="4"/>
  <c r="M137" i="4"/>
  <c r="N137" i="4"/>
  <c r="T137" i="4"/>
  <c r="I138" i="4"/>
  <c r="M138" i="4"/>
  <c r="N138" i="4"/>
  <c r="T138" i="4"/>
  <c r="I139" i="4"/>
  <c r="M139" i="4"/>
  <c r="N139" i="4"/>
  <c r="T139" i="4"/>
  <c r="I140" i="4"/>
  <c r="M140" i="4"/>
  <c r="N140" i="4"/>
  <c r="T140" i="4"/>
  <c r="I141" i="4"/>
  <c r="M141" i="4"/>
  <c r="N141" i="4"/>
  <c r="T141" i="4"/>
  <c r="I142" i="4"/>
  <c r="M142" i="4"/>
  <c r="N142" i="4"/>
  <c r="T142" i="4"/>
  <c r="I143" i="4"/>
  <c r="M143" i="4"/>
  <c r="N143" i="4"/>
  <c r="T143" i="4"/>
  <c r="I144" i="4"/>
  <c r="M144" i="4"/>
  <c r="N144" i="4"/>
  <c r="T144" i="4"/>
  <c r="I145" i="4"/>
  <c r="M145" i="4"/>
  <c r="N145" i="4"/>
  <c r="T145" i="4"/>
  <c r="I146" i="4"/>
  <c r="M146" i="4"/>
  <c r="N146" i="4"/>
  <c r="T146" i="4"/>
  <c r="I147" i="4"/>
  <c r="M147" i="4"/>
  <c r="N147" i="4"/>
  <c r="T147" i="4"/>
  <c r="I148" i="4"/>
  <c r="M148" i="4"/>
  <c r="N148" i="4"/>
  <c r="T148" i="4"/>
  <c r="I149" i="4"/>
  <c r="M149" i="4"/>
  <c r="N149" i="4"/>
  <c r="T149" i="4"/>
  <c r="I150" i="4"/>
  <c r="M150" i="4"/>
  <c r="N150" i="4"/>
  <c r="T150" i="4"/>
  <c r="I151" i="4"/>
  <c r="M151" i="4"/>
  <c r="N151" i="4"/>
  <c r="T151" i="4"/>
  <c r="I152" i="4"/>
  <c r="M152" i="4"/>
  <c r="N152" i="4"/>
  <c r="T152" i="4"/>
  <c r="I153" i="4"/>
  <c r="M153" i="4"/>
  <c r="N153" i="4"/>
  <c r="T153" i="4"/>
  <c r="I154" i="4"/>
  <c r="M154" i="4"/>
  <c r="N154" i="4"/>
  <c r="T154" i="4"/>
  <c r="I155" i="4"/>
  <c r="M155" i="4"/>
  <c r="N155" i="4"/>
  <c r="T155" i="4"/>
  <c r="I156" i="4"/>
  <c r="M156" i="4"/>
  <c r="N156" i="4"/>
  <c r="T156" i="4"/>
  <c r="I157" i="4"/>
  <c r="M157" i="4"/>
  <c r="N157" i="4"/>
  <c r="T157" i="4"/>
  <c r="I158" i="4"/>
  <c r="M158" i="4"/>
  <c r="N158" i="4"/>
  <c r="T158" i="4"/>
  <c r="I159" i="4"/>
  <c r="M159" i="4"/>
  <c r="N159" i="4"/>
  <c r="T159" i="4"/>
  <c r="I160" i="4"/>
  <c r="M160" i="4"/>
  <c r="N160" i="4"/>
  <c r="T160" i="4"/>
  <c r="I161" i="4"/>
  <c r="M161" i="4"/>
  <c r="N161" i="4"/>
  <c r="T161" i="4"/>
  <c r="I162" i="4"/>
  <c r="M162" i="4"/>
  <c r="N162" i="4"/>
  <c r="T162" i="4"/>
  <c r="I163" i="4"/>
  <c r="M163" i="4"/>
  <c r="N163" i="4"/>
  <c r="T163" i="4"/>
  <c r="I164" i="4"/>
  <c r="M164" i="4"/>
  <c r="N164" i="4"/>
  <c r="T164" i="4"/>
  <c r="I165" i="4"/>
  <c r="M165" i="4"/>
  <c r="N165" i="4"/>
  <c r="T165" i="4"/>
  <c r="I166" i="4"/>
  <c r="M166" i="4"/>
  <c r="N166" i="4"/>
  <c r="T166" i="4"/>
  <c r="I167" i="4"/>
  <c r="M167" i="4"/>
  <c r="N167" i="4"/>
  <c r="T167" i="4"/>
  <c r="I168" i="4"/>
  <c r="M168" i="4"/>
  <c r="N168" i="4"/>
  <c r="T168" i="4"/>
  <c r="I169" i="4"/>
  <c r="M169" i="4"/>
  <c r="N169" i="4"/>
  <c r="T169" i="4"/>
  <c r="I170" i="4"/>
  <c r="M170" i="4"/>
  <c r="N170" i="4"/>
  <c r="T170" i="4"/>
  <c r="I171" i="4"/>
  <c r="M171" i="4"/>
  <c r="N171" i="4"/>
  <c r="T171" i="4"/>
  <c r="I172" i="4"/>
  <c r="M172" i="4"/>
  <c r="N172" i="4"/>
  <c r="T172" i="4"/>
  <c r="I173" i="4"/>
  <c r="M173" i="4"/>
  <c r="N173" i="4"/>
  <c r="T173" i="4"/>
  <c r="I174" i="4"/>
  <c r="M174" i="4"/>
  <c r="N174" i="4"/>
  <c r="T174" i="4"/>
  <c r="I175" i="4"/>
  <c r="M175" i="4"/>
  <c r="N175" i="4"/>
  <c r="T175" i="4"/>
  <c r="I176" i="4"/>
  <c r="M176" i="4"/>
  <c r="N176" i="4"/>
  <c r="T176" i="4"/>
  <c r="I177" i="4"/>
  <c r="M177" i="4"/>
  <c r="N177" i="4"/>
  <c r="T177" i="4"/>
  <c r="I178" i="4"/>
  <c r="M178" i="4"/>
  <c r="N178" i="4"/>
  <c r="T178" i="4"/>
  <c r="I179" i="4"/>
  <c r="M179" i="4"/>
  <c r="N179" i="4"/>
  <c r="T179" i="4"/>
  <c r="I180" i="4"/>
  <c r="M180" i="4"/>
  <c r="N180" i="4"/>
  <c r="T180" i="4"/>
  <c r="I181" i="4"/>
  <c r="M181" i="4"/>
  <c r="N181" i="4"/>
  <c r="T181" i="4"/>
  <c r="I182" i="4"/>
  <c r="M182" i="4"/>
  <c r="N182" i="4"/>
  <c r="T182" i="4"/>
  <c r="I183" i="4"/>
  <c r="M183" i="4"/>
  <c r="N183" i="4"/>
  <c r="T183" i="4"/>
  <c r="I184" i="4"/>
  <c r="M184" i="4"/>
  <c r="N184" i="4"/>
  <c r="T184" i="4"/>
  <c r="I185" i="4"/>
  <c r="M185" i="4"/>
  <c r="N185" i="4"/>
  <c r="T185" i="4"/>
  <c r="I186" i="4"/>
  <c r="M186" i="4"/>
  <c r="N186" i="4"/>
  <c r="T186" i="4"/>
  <c r="I188" i="4"/>
  <c r="M188" i="4"/>
  <c r="N188" i="4"/>
  <c r="T188" i="4"/>
  <c r="I189" i="4"/>
  <c r="M189" i="4"/>
  <c r="N189" i="4"/>
  <c r="T189" i="4"/>
  <c r="I190" i="4"/>
  <c r="M190" i="4"/>
  <c r="N190" i="4"/>
  <c r="T190" i="4"/>
  <c r="I191" i="4"/>
  <c r="M191" i="4"/>
  <c r="N191" i="4"/>
  <c r="T191" i="4"/>
  <c r="I192" i="4"/>
  <c r="M192" i="4"/>
  <c r="N192" i="4"/>
  <c r="T192" i="4"/>
  <c r="I193" i="4"/>
  <c r="M193" i="4"/>
  <c r="N193" i="4"/>
  <c r="T193" i="4"/>
  <c r="I194" i="4"/>
  <c r="M194" i="4"/>
  <c r="N194" i="4"/>
  <c r="T194" i="4"/>
  <c r="I195" i="4"/>
  <c r="M195" i="4"/>
  <c r="N195" i="4"/>
  <c r="T195" i="4"/>
  <c r="I196" i="4"/>
  <c r="M196" i="4"/>
  <c r="N196" i="4"/>
  <c r="T196" i="4"/>
  <c r="I197" i="4"/>
  <c r="M197" i="4"/>
  <c r="N197" i="4"/>
  <c r="T197" i="4"/>
  <c r="I198" i="4"/>
  <c r="M198" i="4"/>
  <c r="N198" i="4"/>
  <c r="T198" i="4"/>
  <c r="I199" i="4"/>
  <c r="M199" i="4"/>
  <c r="N199" i="4"/>
  <c r="T199" i="4"/>
  <c r="I200" i="4"/>
  <c r="M200" i="4"/>
  <c r="N200" i="4"/>
  <c r="T200" i="4"/>
  <c r="I201" i="4"/>
  <c r="M201" i="4"/>
  <c r="N201" i="4"/>
  <c r="T201" i="4"/>
  <c r="I202" i="4"/>
  <c r="M202" i="4"/>
  <c r="N202" i="4"/>
  <c r="T202" i="4"/>
  <c r="I203" i="4"/>
  <c r="M203" i="4"/>
  <c r="N203" i="4"/>
  <c r="T203" i="4"/>
  <c r="I204" i="4"/>
  <c r="M204" i="4"/>
  <c r="N204" i="4"/>
  <c r="T204" i="4"/>
  <c r="I205" i="4"/>
  <c r="M205" i="4"/>
  <c r="N205" i="4"/>
  <c r="T205" i="4"/>
  <c r="I206" i="4"/>
  <c r="M206" i="4"/>
  <c r="N206" i="4"/>
  <c r="T206" i="4"/>
  <c r="I207" i="4"/>
  <c r="M207" i="4"/>
  <c r="N207" i="4"/>
  <c r="T207" i="4"/>
  <c r="I208" i="4"/>
  <c r="M208" i="4"/>
  <c r="N208" i="4"/>
  <c r="T208" i="4"/>
  <c r="I209" i="4"/>
  <c r="M209" i="4"/>
  <c r="N209" i="4"/>
  <c r="T209" i="4"/>
  <c r="I210" i="4"/>
  <c r="M210" i="4"/>
  <c r="N210" i="4"/>
  <c r="T210" i="4"/>
  <c r="I211" i="4"/>
  <c r="M211" i="4"/>
  <c r="N211" i="4"/>
  <c r="T211" i="4"/>
  <c r="I212" i="4"/>
  <c r="M212" i="4"/>
  <c r="N212" i="4"/>
  <c r="T212" i="4"/>
  <c r="I213" i="4"/>
  <c r="M213" i="4"/>
  <c r="N213" i="4"/>
  <c r="T213" i="4"/>
  <c r="I214" i="4"/>
  <c r="M214" i="4"/>
  <c r="N214" i="4"/>
  <c r="T214" i="4"/>
  <c r="I215" i="4"/>
  <c r="M215" i="4"/>
  <c r="N215" i="4"/>
  <c r="T215" i="4"/>
  <c r="I216" i="4"/>
  <c r="M216" i="4"/>
  <c r="N216" i="4"/>
  <c r="T216" i="4"/>
  <c r="I217" i="4"/>
  <c r="M217" i="4"/>
  <c r="N217" i="4"/>
  <c r="T217" i="4"/>
  <c r="I218" i="4"/>
  <c r="M218" i="4"/>
  <c r="N218" i="4"/>
  <c r="T218" i="4"/>
  <c r="I219" i="4"/>
  <c r="M219" i="4"/>
  <c r="N219" i="4"/>
  <c r="T219" i="4"/>
  <c r="I220" i="4"/>
  <c r="M220" i="4"/>
  <c r="N220" i="4"/>
  <c r="T220" i="4"/>
  <c r="I221" i="4"/>
  <c r="M221" i="4"/>
  <c r="N221" i="4"/>
  <c r="T221" i="4"/>
  <c r="I222" i="4"/>
  <c r="M222" i="4"/>
  <c r="N222" i="4"/>
  <c r="T222" i="4"/>
  <c r="I223" i="4"/>
  <c r="M223" i="4"/>
  <c r="N223" i="4"/>
  <c r="T223" i="4"/>
  <c r="I224" i="4"/>
  <c r="M224" i="4"/>
  <c r="N224" i="4"/>
  <c r="T224" i="4"/>
  <c r="I225" i="4"/>
  <c r="M225" i="4"/>
  <c r="N225" i="4"/>
  <c r="T225" i="4"/>
  <c r="I226" i="4"/>
  <c r="M226" i="4"/>
  <c r="N226" i="4"/>
  <c r="T226" i="4"/>
  <c r="I227" i="4"/>
  <c r="M227" i="4"/>
  <c r="N227" i="4"/>
  <c r="T227" i="4"/>
  <c r="I228" i="4"/>
  <c r="M228" i="4"/>
  <c r="N228" i="4"/>
  <c r="T228" i="4"/>
  <c r="I229" i="4"/>
  <c r="M229" i="4"/>
  <c r="N229" i="4"/>
  <c r="T229" i="4"/>
  <c r="B917" i="5"/>
  <c r="B916" i="5"/>
  <c r="N916" i="5" s="1"/>
  <c r="B915" i="5"/>
  <c r="O915" i="5" s="1"/>
  <c r="B914" i="5"/>
  <c r="N914" i="5" s="1"/>
  <c r="B913" i="5"/>
  <c r="N913" i="5" s="1"/>
  <c r="B912" i="5"/>
  <c r="H912" i="5" s="1"/>
  <c r="B911" i="5"/>
  <c r="O911" i="5" s="1"/>
  <c r="B910" i="5"/>
  <c r="O910" i="5" s="1"/>
  <c r="B909" i="5"/>
  <c r="P909" i="5" s="1"/>
  <c r="B908" i="5"/>
  <c r="T908" i="5" s="1"/>
  <c r="B907" i="5"/>
  <c r="P907" i="5" s="1"/>
  <c r="B906" i="5"/>
  <c r="B869" i="5"/>
  <c r="O869" i="5" s="1"/>
  <c r="B868" i="5"/>
  <c r="P868" i="5" s="1"/>
  <c r="B867" i="5"/>
  <c r="T867" i="5" s="1"/>
  <c r="B866" i="5"/>
  <c r="B865" i="5"/>
  <c r="L865" i="5" s="1"/>
  <c r="B864" i="5"/>
  <c r="E864" i="5" s="1"/>
  <c r="B863" i="5"/>
  <c r="B862" i="5"/>
  <c r="G862" i="5" s="1"/>
  <c r="B861" i="5"/>
  <c r="P861" i="5" s="1"/>
  <c r="B860" i="5"/>
  <c r="P860" i="5" s="1"/>
  <c r="B859" i="5"/>
  <c r="T859" i="5" s="1"/>
  <c r="B858" i="5"/>
  <c r="T858" i="5" s="1"/>
  <c r="B821" i="5"/>
  <c r="N821" i="5" s="1"/>
  <c r="B820" i="5"/>
  <c r="B819" i="5"/>
  <c r="T819" i="5" s="1"/>
  <c r="B818" i="5"/>
  <c r="L818" i="5" s="1"/>
  <c r="B817" i="5"/>
  <c r="B816" i="5"/>
  <c r="B815" i="5"/>
  <c r="N815" i="5" s="1"/>
  <c r="B814" i="5"/>
  <c r="H814" i="5" s="1"/>
  <c r="B813" i="5"/>
  <c r="B812" i="5"/>
  <c r="H812" i="5" s="1"/>
  <c r="B811" i="5"/>
  <c r="E811" i="5" s="1"/>
  <c r="B810" i="5"/>
  <c r="P810" i="5" s="1"/>
  <c r="B773" i="5"/>
  <c r="H773" i="5" s="1"/>
  <c r="B772" i="5"/>
  <c r="P772" i="5" s="1"/>
  <c r="B771" i="5"/>
  <c r="L771" i="5" s="1"/>
  <c r="B770" i="5"/>
  <c r="O770" i="5" s="1"/>
  <c r="B769" i="5"/>
  <c r="J769" i="5" s="1"/>
  <c r="B768" i="5"/>
  <c r="B767" i="5"/>
  <c r="P767" i="5" s="1"/>
  <c r="B766" i="5"/>
  <c r="M766" i="5" s="1"/>
  <c r="B765" i="5"/>
  <c r="B764" i="5"/>
  <c r="O764" i="5" s="1"/>
  <c r="B763" i="5"/>
  <c r="B762" i="5"/>
  <c r="D762" i="5" s="1"/>
  <c r="I762" i="5" s="1"/>
  <c r="B725" i="5"/>
  <c r="G725" i="5" s="1"/>
  <c r="B724" i="5"/>
  <c r="P724" i="5" s="1"/>
  <c r="B723" i="5"/>
  <c r="B722" i="5"/>
  <c r="N722" i="5" s="1"/>
  <c r="B721" i="5"/>
  <c r="B720" i="5"/>
  <c r="T720" i="5" s="1"/>
  <c r="B719" i="5"/>
  <c r="N719" i="5" s="1"/>
  <c r="B718" i="5"/>
  <c r="D718" i="5" s="1"/>
  <c r="I718" i="5" s="1"/>
  <c r="B717" i="5"/>
  <c r="L717" i="5" s="1"/>
  <c r="B716" i="5"/>
  <c r="T716" i="5" s="1"/>
  <c r="B715" i="5"/>
  <c r="L715" i="5" s="1"/>
  <c r="B714" i="5"/>
  <c r="B677" i="5"/>
  <c r="O677" i="5" s="1"/>
  <c r="B676" i="5"/>
  <c r="N676" i="5" s="1"/>
  <c r="B675" i="5"/>
  <c r="P675" i="5" s="1"/>
  <c r="B674" i="5"/>
  <c r="H674" i="5" s="1"/>
  <c r="B673" i="5"/>
  <c r="N673" i="5" s="1"/>
  <c r="B672" i="5"/>
  <c r="J672" i="5" s="1"/>
  <c r="B671" i="5"/>
  <c r="B670" i="5"/>
  <c r="O670" i="5" s="1"/>
  <c r="B669" i="5"/>
  <c r="J669" i="5" s="1"/>
  <c r="B668" i="5"/>
  <c r="L668" i="5" s="1"/>
  <c r="B667" i="5"/>
  <c r="B666" i="5"/>
  <c r="P666" i="5" s="1"/>
  <c r="B629" i="5"/>
  <c r="G629" i="5" s="1"/>
  <c r="B628" i="5"/>
  <c r="P628" i="5" s="1"/>
  <c r="B627" i="5"/>
  <c r="E627" i="5" s="1"/>
  <c r="B626" i="5"/>
  <c r="B625" i="5"/>
  <c r="H625" i="5" s="1"/>
  <c r="B624" i="5"/>
  <c r="B623" i="5"/>
  <c r="J623" i="5" s="1"/>
  <c r="B622" i="5"/>
  <c r="B621" i="5"/>
  <c r="E621" i="5" s="1"/>
  <c r="B620" i="5"/>
  <c r="T620" i="5" s="1"/>
  <c r="B619" i="5"/>
  <c r="B618" i="5"/>
  <c r="N618" i="5" s="1"/>
  <c r="B533" i="5"/>
  <c r="P533" i="5" s="1"/>
  <c r="B532" i="5"/>
  <c r="O532" i="5" s="1"/>
  <c r="B531" i="5"/>
  <c r="O531" i="5" s="1"/>
  <c r="B530" i="5"/>
  <c r="M530" i="5" s="1"/>
  <c r="B529" i="5"/>
  <c r="T529" i="5" s="1"/>
  <c r="B528" i="5"/>
  <c r="J528" i="5" s="1"/>
  <c r="B527" i="5"/>
  <c r="P527" i="5" s="1"/>
  <c r="B526" i="5"/>
  <c r="F526" i="5" s="1"/>
  <c r="B525" i="5"/>
  <c r="D525" i="5" s="1"/>
  <c r="I525" i="5" s="1"/>
  <c r="B524" i="5"/>
  <c r="M524" i="5" s="1"/>
  <c r="B523" i="5"/>
  <c r="H523" i="5" s="1"/>
  <c r="B522" i="5"/>
  <c r="N522" i="5" s="1"/>
  <c r="H314" i="2" l="1"/>
  <c r="M314" i="2"/>
  <c r="H270" i="2"/>
  <c r="K270" i="2"/>
  <c r="G304" i="2"/>
  <c r="M304" i="2"/>
  <c r="H310" i="2"/>
  <c r="G310" i="2"/>
  <c r="K310" i="2"/>
  <c r="M310" i="2"/>
  <c r="G312" i="2"/>
  <c r="K312" i="2"/>
  <c r="S312" i="2"/>
  <c r="H295" i="2"/>
  <c r="G295" i="2"/>
  <c r="K295" i="2"/>
  <c r="H286" i="2"/>
  <c r="S286" i="2"/>
  <c r="D320" i="2"/>
  <c r="F313" i="2"/>
  <c r="E309" i="2"/>
  <c r="D305" i="2"/>
  <c r="N303" i="2"/>
  <c r="F302" i="2"/>
  <c r="E294" i="2"/>
  <c r="C290" i="2"/>
  <c r="H284" i="2"/>
  <c r="H260" i="2"/>
  <c r="O244" i="2"/>
  <c r="E244" i="2"/>
  <c r="I244" i="2"/>
  <c r="L244" i="2"/>
  <c r="C244" i="2"/>
  <c r="K244" i="2" s="1"/>
  <c r="D244" i="2"/>
  <c r="G239" i="2"/>
  <c r="K225" i="2"/>
  <c r="M225" i="2"/>
  <c r="E222" i="2"/>
  <c r="C222" i="2"/>
  <c r="M222" i="2" s="1"/>
  <c r="D222" i="2"/>
  <c r="L222" i="2"/>
  <c r="G325" i="2"/>
  <c r="E316" i="2"/>
  <c r="M316" i="2"/>
  <c r="K314" i="2"/>
  <c r="C305" i="2"/>
  <c r="G305" i="2" s="1"/>
  <c r="K303" i="2"/>
  <c r="E302" i="2"/>
  <c r="G284" i="2"/>
  <c r="G260" i="2"/>
  <c r="E242" i="2"/>
  <c r="C242" i="2"/>
  <c r="M242" i="2" s="1"/>
  <c r="F242" i="2"/>
  <c r="N242" i="2"/>
  <c r="F237" i="2"/>
  <c r="G237" i="2"/>
  <c r="L237" i="2"/>
  <c r="E237" i="2"/>
  <c r="H237" i="2"/>
  <c r="M237" i="2"/>
  <c r="O237" i="2"/>
  <c r="S237" i="2"/>
  <c r="C237" i="2"/>
  <c r="S232" i="2"/>
  <c r="G232" i="2"/>
  <c r="K232" i="2"/>
  <c r="N320" i="2"/>
  <c r="M320" i="2"/>
  <c r="S313" i="2"/>
  <c r="C313" i="2"/>
  <c r="H313" i="2"/>
  <c r="I294" i="2"/>
  <c r="N294" i="2"/>
  <c r="K258" i="2"/>
  <c r="E258" i="2"/>
  <c r="G258" i="2"/>
  <c r="L258" i="2"/>
  <c r="N258" i="2"/>
  <c r="O258" i="2"/>
  <c r="K323" i="2"/>
  <c r="G314" i="2"/>
  <c r="F310" i="2"/>
  <c r="G303" i="2"/>
  <c r="H298" i="2"/>
  <c r="N298" i="2"/>
  <c r="C291" i="2"/>
  <c r="D291" i="2"/>
  <c r="I291" i="2"/>
  <c r="O286" i="2"/>
  <c r="E284" i="2"/>
  <c r="K284" i="2"/>
  <c r="D284" i="2"/>
  <c r="C275" i="2"/>
  <c r="F275" i="2"/>
  <c r="K275" i="2"/>
  <c r="L275" i="2"/>
  <c r="C265" i="2"/>
  <c r="G265" i="2" s="1"/>
  <c r="I265" i="2"/>
  <c r="N265" i="2"/>
  <c r="O265" i="2"/>
  <c r="F248" i="2"/>
  <c r="N248" i="2"/>
  <c r="K248" i="2"/>
  <c r="L248" i="2"/>
  <c r="S248" i="2"/>
  <c r="D248" i="2"/>
  <c r="E248" i="2"/>
  <c r="G246" i="2"/>
  <c r="H246" i="2"/>
  <c r="G199" i="2"/>
  <c r="O199" i="2"/>
  <c r="C199" i="2"/>
  <c r="S199" i="2" s="1"/>
  <c r="D199" i="2"/>
  <c r="E199" i="2"/>
  <c r="F199" i="2"/>
  <c r="I199" i="2"/>
  <c r="K199" i="2"/>
  <c r="N199" i="2"/>
  <c r="G317" i="2"/>
  <c r="S317" i="2"/>
  <c r="C317" i="2"/>
  <c r="E314" i="2"/>
  <c r="E310" i="2"/>
  <c r="E303" i="2"/>
  <c r="F299" i="2"/>
  <c r="H292" i="2"/>
  <c r="S290" i="2"/>
  <c r="N286" i="2"/>
  <c r="S281" i="2"/>
  <c r="G281" i="2"/>
  <c r="M281" i="2"/>
  <c r="I270" i="2"/>
  <c r="F270" i="2"/>
  <c r="G270" i="2"/>
  <c r="M270" i="2"/>
  <c r="N270" i="2"/>
  <c r="O259" i="2"/>
  <c r="H254" i="2"/>
  <c r="M254" i="2"/>
  <c r="O236" i="2"/>
  <c r="D236" i="2"/>
  <c r="E236" i="2"/>
  <c r="I236" i="2"/>
  <c r="C236" i="2"/>
  <c r="K236" i="2" s="1"/>
  <c r="H236" i="2"/>
  <c r="N236" i="2"/>
  <c r="G234" i="2"/>
  <c r="H234" i="2"/>
  <c r="M234" i="2"/>
  <c r="S234" i="2"/>
  <c r="M167" i="2"/>
  <c r="N167" i="2"/>
  <c r="G167" i="2"/>
  <c r="H167" i="2"/>
  <c r="K167" i="2"/>
  <c r="C167" i="2"/>
  <c r="E167" i="2"/>
  <c r="D167" i="2"/>
  <c r="F167" i="2"/>
  <c r="I167" i="2"/>
  <c r="L167" i="2"/>
  <c r="O167" i="2"/>
  <c r="S167" i="2"/>
  <c r="O325" i="2"/>
  <c r="L324" i="2"/>
  <c r="H323" i="2"/>
  <c r="E322" i="2"/>
  <c r="S316" i="2"/>
  <c r="D314" i="2"/>
  <c r="M312" i="2"/>
  <c r="H311" i="2"/>
  <c r="D310" i="2"/>
  <c r="S306" i="2"/>
  <c r="D306" i="2"/>
  <c r="K304" i="2"/>
  <c r="D303" i="2"/>
  <c r="N301" i="2"/>
  <c r="E299" i="2"/>
  <c r="N297" i="2"/>
  <c r="O290" i="2"/>
  <c r="I289" i="2"/>
  <c r="M286" i="2"/>
  <c r="O283" i="2"/>
  <c r="O280" i="2"/>
  <c r="O277" i="2"/>
  <c r="F273" i="2"/>
  <c r="M271" i="2"/>
  <c r="O269" i="2"/>
  <c r="I266" i="2"/>
  <c r="O264" i="2"/>
  <c r="N261" i="2"/>
  <c r="L259" i="2"/>
  <c r="O245" i="2"/>
  <c r="H241" i="2"/>
  <c r="O241" i="2"/>
  <c r="S241" i="2"/>
  <c r="C241" i="2"/>
  <c r="L241" i="2"/>
  <c r="M241" i="2"/>
  <c r="E241" i="2"/>
  <c r="F241" i="2"/>
  <c r="I241" i="2"/>
  <c r="I179" i="2"/>
  <c r="O179" i="2"/>
  <c r="S179" i="2"/>
  <c r="D179" i="2"/>
  <c r="E179" i="2"/>
  <c r="F179" i="2"/>
  <c r="C179" i="2"/>
  <c r="G179" i="2" s="1"/>
  <c r="H179" i="2"/>
  <c r="L179" i="2"/>
  <c r="N179" i="2"/>
  <c r="G309" i="2"/>
  <c r="H309" i="2"/>
  <c r="N309" i="2"/>
  <c r="S325" i="2"/>
  <c r="M324" i="2"/>
  <c r="I323" i="2"/>
  <c r="N325" i="2"/>
  <c r="K324" i="2"/>
  <c r="G323" i="2"/>
  <c r="D322" i="2"/>
  <c r="S320" i="2"/>
  <c r="K319" i="2"/>
  <c r="O316" i="2"/>
  <c r="O305" i="2"/>
  <c r="H304" i="2"/>
  <c r="L295" i="2"/>
  <c r="D295" i="2"/>
  <c r="N290" i="2"/>
  <c r="N288" i="2"/>
  <c r="E288" i="2"/>
  <c r="L288" i="2"/>
  <c r="K286" i="2"/>
  <c r="M280" i="2"/>
  <c r="H271" i="2"/>
  <c r="N269" i="2"/>
  <c r="E268" i="2"/>
  <c r="M268" i="2"/>
  <c r="F268" i="2"/>
  <c r="G268" i="2"/>
  <c r="H266" i="2"/>
  <c r="M264" i="2"/>
  <c r="S253" i="2"/>
  <c r="O249" i="2"/>
  <c r="M245" i="2"/>
  <c r="S240" i="2"/>
  <c r="S225" i="2"/>
  <c r="G198" i="2"/>
  <c r="H198" i="2"/>
  <c r="L303" i="2"/>
  <c r="F303" i="2"/>
  <c r="M303" i="2"/>
  <c r="C299" i="2"/>
  <c r="L299" i="2"/>
  <c r="M290" i="2"/>
  <c r="S287" i="2"/>
  <c r="S273" i="2"/>
  <c r="K273" i="2"/>
  <c r="D273" i="2"/>
  <c r="E273" i="2"/>
  <c r="M269" i="2"/>
  <c r="I264" i="2"/>
  <c r="I259" i="2"/>
  <c r="M253" i="2"/>
  <c r="O320" i="2"/>
  <c r="F314" i="2"/>
  <c r="L314" i="2"/>
  <c r="N305" i="2"/>
  <c r="L325" i="2"/>
  <c r="E323" i="2"/>
  <c r="L320" i="2"/>
  <c r="L316" i="2"/>
  <c r="O313" i="2"/>
  <c r="I312" i="2"/>
  <c r="S309" i="2"/>
  <c r="L305" i="2"/>
  <c r="F304" i="2"/>
  <c r="K301" i="2"/>
  <c r="S298" i="2"/>
  <c r="I297" i="2"/>
  <c r="O294" i="2"/>
  <c r="H293" i="2"/>
  <c r="E292" i="2"/>
  <c r="G292" i="2"/>
  <c r="M292" i="2"/>
  <c r="L290" i="2"/>
  <c r="F289" i="2"/>
  <c r="G286" i="2"/>
  <c r="H285" i="2"/>
  <c r="K280" i="2"/>
  <c r="K277" i="2"/>
  <c r="S272" i="2"/>
  <c r="F271" i="2"/>
  <c r="L269" i="2"/>
  <c r="E266" i="2"/>
  <c r="H264" i="2"/>
  <c r="F261" i="2"/>
  <c r="H257" i="2"/>
  <c r="S257" i="2"/>
  <c r="C257" i="2"/>
  <c r="E257" i="2"/>
  <c r="G257" i="2"/>
  <c r="I257" i="2"/>
  <c r="N257" i="2"/>
  <c r="O257" i="2"/>
  <c r="K253" i="2"/>
  <c r="M249" i="2"/>
  <c r="F245" i="2"/>
  <c r="H240" i="2"/>
  <c r="F233" i="2"/>
  <c r="I230" i="2"/>
  <c r="H211" i="2"/>
  <c r="S211" i="2"/>
  <c r="N316" i="2"/>
  <c r="I310" i="2"/>
  <c r="L310" i="2"/>
  <c r="S294" i="2"/>
  <c r="K325" i="2"/>
  <c r="G324" i="2"/>
  <c r="D323" i="2"/>
  <c r="K320" i="2"/>
  <c r="I318" i="2"/>
  <c r="F318" i="2"/>
  <c r="K316" i="2"/>
  <c r="N313" i="2"/>
  <c r="H312" i="2"/>
  <c r="O309" i="2"/>
  <c r="C307" i="2"/>
  <c r="G307" i="2"/>
  <c r="K305" i="2"/>
  <c r="E304" i="2"/>
  <c r="O302" i="2"/>
  <c r="I301" i="2"/>
  <c r="O298" i="2"/>
  <c r="H297" i="2"/>
  <c r="M294" i="2"/>
  <c r="S291" i="2"/>
  <c r="K290" i="2"/>
  <c r="M287" i="2"/>
  <c r="F286" i="2"/>
  <c r="S284" i="2"/>
  <c r="I283" i="2"/>
  <c r="D282" i="2"/>
  <c r="K282" i="2"/>
  <c r="S282" i="2"/>
  <c r="H280" i="2"/>
  <c r="L279" i="2"/>
  <c r="M279" i="2"/>
  <c r="F279" i="2"/>
  <c r="I277" i="2"/>
  <c r="H269" i="2"/>
  <c r="G264" i="2"/>
  <c r="I253" i="2"/>
  <c r="I249" i="2"/>
  <c r="M211" i="2"/>
  <c r="K202" i="2"/>
  <c r="I325" i="2"/>
  <c r="I320" i="2"/>
  <c r="O317" i="2"/>
  <c r="I316" i="2"/>
  <c r="M313" i="2"/>
  <c r="M309" i="2"/>
  <c r="I305" i="2"/>
  <c r="D304" i="2"/>
  <c r="M298" i="2"/>
  <c r="L294" i="2"/>
  <c r="O291" i="2"/>
  <c r="I290" i="2"/>
  <c r="K287" i="2"/>
  <c r="D286" i="2"/>
  <c r="O284" i="2"/>
  <c r="O281" i="2"/>
  <c r="S275" i="2"/>
  <c r="F269" i="2"/>
  <c r="D264" i="2"/>
  <c r="C259" i="2"/>
  <c r="S259" i="2" s="1"/>
  <c r="N259" i="2"/>
  <c r="E259" i="2"/>
  <c r="F259" i="2"/>
  <c r="M256" i="2"/>
  <c r="E253" i="2"/>
  <c r="G249" i="2"/>
  <c r="S246" i="2"/>
  <c r="G245" i="2"/>
  <c r="L245" i="2"/>
  <c r="S245" i="2"/>
  <c r="C245" i="2"/>
  <c r="H245" i="2" s="1"/>
  <c r="D245" i="2"/>
  <c r="I245" i="2"/>
  <c r="K245" i="2"/>
  <c r="N245" i="2"/>
  <c r="H238" i="2"/>
  <c r="M238" i="2"/>
  <c r="K238" i="2"/>
  <c r="H233" i="2"/>
  <c r="O233" i="2"/>
  <c r="S233" i="2"/>
  <c r="C233" i="2"/>
  <c r="E233" i="2"/>
  <c r="G233" i="2"/>
  <c r="I233" i="2"/>
  <c r="M233" i="2"/>
  <c r="N233" i="2"/>
  <c r="S230" i="2"/>
  <c r="G230" i="2"/>
  <c r="H230" i="2"/>
  <c r="M230" i="2"/>
  <c r="C230" i="2"/>
  <c r="K230" i="2" s="1"/>
  <c r="E230" i="2"/>
  <c r="F230" i="2"/>
  <c r="L230" i="2"/>
  <c r="N230" i="2"/>
  <c r="O230" i="2"/>
  <c r="O222" i="2"/>
  <c r="I302" i="2"/>
  <c r="C302" i="2"/>
  <c r="S302" i="2" s="1"/>
  <c r="H302" i="2"/>
  <c r="H325" i="2"/>
  <c r="S322" i="2"/>
  <c r="H320" i="2"/>
  <c r="N317" i="2"/>
  <c r="H316" i="2"/>
  <c r="C315" i="2"/>
  <c r="K315" i="2" s="1"/>
  <c r="I315" i="2"/>
  <c r="O315" i="2"/>
  <c r="L313" i="2"/>
  <c r="F312" i="2"/>
  <c r="L309" i="2"/>
  <c r="N306" i="2"/>
  <c r="H305" i="2"/>
  <c r="M302" i="2"/>
  <c r="F301" i="2"/>
  <c r="L298" i="2"/>
  <c r="F297" i="2"/>
  <c r="S295" i="2"/>
  <c r="K294" i="2"/>
  <c r="N291" i="2"/>
  <c r="H290" i="2"/>
  <c r="S289" i="2"/>
  <c r="O289" i="2"/>
  <c r="C289" i="2"/>
  <c r="N284" i="2"/>
  <c r="F283" i="2"/>
  <c r="N281" i="2"/>
  <c r="O275" i="2"/>
  <c r="K272" i="2"/>
  <c r="L271" i="2"/>
  <c r="D271" i="2"/>
  <c r="I271" i="2"/>
  <c r="K271" i="2"/>
  <c r="S271" i="2"/>
  <c r="F266" i="2"/>
  <c r="L266" i="2"/>
  <c r="M266" i="2"/>
  <c r="G261" i="2"/>
  <c r="L261" i="2"/>
  <c r="D261" i="2"/>
  <c r="K261" i="2"/>
  <c r="M261" i="2"/>
  <c r="S258" i="2"/>
  <c r="S254" i="2"/>
  <c r="N244" i="2"/>
  <c r="O242" i="2"/>
  <c r="H225" i="2"/>
  <c r="N222" i="2"/>
  <c r="S220" i="2"/>
  <c r="M325" i="2"/>
  <c r="F325" i="2"/>
  <c r="S310" i="2"/>
  <c r="K309" i="2"/>
  <c r="M306" i="2"/>
  <c r="N304" i="2"/>
  <c r="I304" i="2"/>
  <c r="S304" i="2"/>
  <c r="L302" i="2"/>
  <c r="S299" i="2"/>
  <c r="K298" i="2"/>
  <c r="H294" i="2"/>
  <c r="G290" i="2"/>
  <c r="I286" i="2"/>
  <c r="E286" i="2"/>
  <c r="L286" i="2"/>
  <c r="L281" i="2"/>
  <c r="S270" i="2"/>
  <c r="G269" i="2"/>
  <c r="S269" i="2"/>
  <c r="C269" i="2"/>
  <c r="D269" i="2"/>
  <c r="I269" i="2"/>
  <c r="K269" i="2"/>
  <c r="M265" i="2"/>
  <c r="N264" i="2"/>
  <c r="E264" i="2"/>
  <c r="F264" i="2"/>
  <c r="K264" i="2"/>
  <c r="L264" i="2"/>
  <c r="S260" i="2"/>
  <c r="M258" i="2"/>
  <c r="K256" i="2"/>
  <c r="G253" i="2"/>
  <c r="L253" i="2"/>
  <c r="D253" i="2"/>
  <c r="F253" i="2"/>
  <c r="H253" i="2"/>
  <c r="N253" i="2"/>
  <c r="O253" i="2"/>
  <c r="H249" i="2"/>
  <c r="S249" i="2"/>
  <c r="C249" i="2"/>
  <c r="D249" i="2"/>
  <c r="E249" i="2"/>
  <c r="K249" i="2"/>
  <c r="L249" i="2"/>
  <c r="M244" i="2"/>
  <c r="L242" i="2"/>
  <c r="N237" i="2"/>
  <c r="G225" i="2"/>
  <c r="K213" i="2"/>
  <c r="G205" i="2"/>
  <c r="M205" i="2"/>
  <c r="S305" i="2"/>
  <c r="M305" i="2"/>
  <c r="G320" i="2"/>
  <c r="K313" i="2"/>
  <c r="E325" i="2"/>
  <c r="N322" i="2"/>
  <c r="K321" i="2"/>
  <c r="F320" i="2"/>
  <c r="L319" i="2"/>
  <c r="I319" i="2"/>
  <c r="L317" i="2"/>
  <c r="F316" i="2"/>
  <c r="O314" i="2"/>
  <c r="I313" i="2"/>
  <c r="O310" i="2"/>
  <c r="I309" i="2"/>
  <c r="E308" i="2"/>
  <c r="D308" i="2"/>
  <c r="K308" i="2"/>
  <c r="L306" i="2"/>
  <c r="F305" i="2"/>
  <c r="S303" i="2"/>
  <c r="K302" i="2"/>
  <c r="O299" i="2"/>
  <c r="I298" i="2"/>
  <c r="N295" i="2"/>
  <c r="G294" i="2"/>
  <c r="G293" i="2"/>
  <c r="K293" i="2"/>
  <c r="S293" i="2"/>
  <c r="L291" i="2"/>
  <c r="E290" i="2"/>
  <c r="O288" i="2"/>
  <c r="L284" i="2"/>
  <c r="K281" i="2"/>
  <c r="M275" i="2"/>
  <c r="O270" i="2"/>
  <c r="S268" i="2"/>
  <c r="L265" i="2"/>
  <c r="I258" i="2"/>
  <c r="O248" i="2"/>
  <c r="M246" i="2"/>
  <c r="H244" i="2"/>
  <c r="I242" i="2"/>
  <c r="K237" i="2"/>
  <c r="G222" i="2"/>
  <c r="S204" i="2"/>
  <c r="G272" i="2"/>
  <c r="M272" i="2"/>
  <c r="G316" i="2"/>
  <c r="S314" i="2"/>
  <c r="D325" i="2"/>
  <c r="S323" i="2"/>
  <c r="E320" i="2"/>
  <c r="K317" i="2"/>
  <c r="D316" i="2"/>
  <c r="N314" i="2"/>
  <c r="G313" i="2"/>
  <c r="N312" i="2"/>
  <c r="E312" i="2"/>
  <c r="N310" i="2"/>
  <c r="F309" i="2"/>
  <c r="E305" i="2"/>
  <c r="O303" i="2"/>
  <c r="G302" i="2"/>
  <c r="G301" i="2"/>
  <c r="E301" i="2"/>
  <c r="N299" i="2"/>
  <c r="G298" i="2"/>
  <c r="S297" i="2"/>
  <c r="E297" i="2"/>
  <c r="K297" i="2"/>
  <c r="M295" i="2"/>
  <c r="F294" i="2"/>
  <c r="K291" i="2"/>
  <c r="D290" i="2"/>
  <c r="M288" i="2"/>
  <c r="I284" i="2"/>
  <c r="C283" i="2"/>
  <c r="G283" i="2"/>
  <c r="N283" i="2"/>
  <c r="I281" i="2"/>
  <c r="N280" i="2"/>
  <c r="S280" i="2"/>
  <c r="D280" i="2"/>
  <c r="I280" i="2"/>
  <c r="G277" i="2"/>
  <c r="E277" i="2"/>
  <c r="M277" i="2"/>
  <c r="I275" i="2"/>
  <c r="O273" i="2"/>
  <c r="L270" i="2"/>
  <c r="O268" i="2"/>
  <c r="K265" i="2"/>
  <c r="H258" i="2"/>
  <c r="M248" i="2"/>
  <c r="F244" i="2"/>
  <c r="H242" i="2"/>
  <c r="I237" i="2"/>
  <c r="N213" i="2"/>
  <c r="F213" i="2"/>
  <c r="G213" i="2"/>
  <c r="L213" i="2"/>
  <c r="C213" i="2"/>
  <c r="E213" i="2"/>
  <c r="H213" i="2"/>
  <c r="I213" i="2"/>
  <c r="M213" i="2"/>
  <c r="O213" i="2"/>
  <c r="S213" i="2"/>
  <c r="L188" i="2"/>
  <c r="G188" i="2"/>
  <c r="H188" i="2"/>
  <c r="S188" i="2"/>
  <c r="C188" i="2"/>
  <c r="D188" i="2"/>
  <c r="E188" i="2"/>
  <c r="F188" i="2"/>
  <c r="I188" i="2"/>
  <c r="K188" i="2"/>
  <c r="M188" i="2"/>
  <c r="N188" i="2"/>
  <c r="O188" i="2"/>
  <c r="D247" i="2"/>
  <c r="L247" i="2"/>
  <c r="S247" i="2"/>
  <c r="F240" i="2"/>
  <c r="M240" i="2"/>
  <c r="N240" i="2"/>
  <c r="H229" i="2"/>
  <c r="H226" i="2"/>
  <c r="I223" i="2"/>
  <c r="G220" i="2"/>
  <c r="L215" i="2"/>
  <c r="G212" i="2"/>
  <c r="H207" i="2"/>
  <c r="O205" i="2"/>
  <c r="I202" i="2"/>
  <c r="O198" i="2"/>
  <c r="K190" i="2"/>
  <c r="H185" i="2"/>
  <c r="I181" i="2"/>
  <c r="G175" i="2"/>
  <c r="N173" i="2"/>
  <c r="M173" i="2"/>
  <c r="O173" i="2"/>
  <c r="C173" i="2"/>
  <c r="D173" i="2"/>
  <c r="E173" i="2"/>
  <c r="F173" i="2"/>
  <c r="H173" i="2"/>
  <c r="K173" i="2"/>
  <c r="I151" i="2"/>
  <c r="L151" i="2"/>
  <c r="F151" i="2"/>
  <c r="E151" i="2"/>
  <c r="G151" i="2"/>
  <c r="O151" i="2"/>
  <c r="C151" i="2"/>
  <c r="S151" i="2" s="1"/>
  <c r="D231" i="2"/>
  <c r="K231" i="2"/>
  <c r="L231" i="2"/>
  <c r="S231" i="2"/>
  <c r="M218" i="2"/>
  <c r="E209" i="2"/>
  <c r="C209" i="2"/>
  <c r="D209" i="2"/>
  <c r="L209" i="2"/>
  <c r="M209" i="2"/>
  <c r="L204" i="2"/>
  <c r="E204" i="2"/>
  <c r="F204" i="2"/>
  <c r="N204" i="2"/>
  <c r="O204" i="2"/>
  <c r="I200" i="2"/>
  <c r="N170" i="2"/>
  <c r="G296" i="2"/>
  <c r="O287" i="2"/>
  <c r="C278" i="2"/>
  <c r="O276" i="2"/>
  <c r="D267" i="2"/>
  <c r="G263" i="2"/>
  <c r="M260" i="2"/>
  <c r="I256" i="2"/>
  <c r="H252" i="2"/>
  <c r="M251" i="2"/>
  <c r="C251" i="2"/>
  <c r="G251" i="2"/>
  <c r="N239" i="2"/>
  <c r="K234" i="2"/>
  <c r="E234" i="2"/>
  <c r="F229" i="2"/>
  <c r="N227" i="2"/>
  <c r="D226" i="2"/>
  <c r="O224" i="2"/>
  <c r="F223" i="2"/>
  <c r="E220" i="2"/>
  <c r="I215" i="2"/>
  <c r="S208" i="2"/>
  <c r="D207" i="2"/>
  <c r="L205" i="2"/>
  <c r="D202" i="2"/>
  <c r="K198" i="2"/>
  <c r="S193" i="2"/>
  <c r="F190" i="2"/>
  <c r="S186" i="2"/>
  <c r="G181" i="2"/>
  <c r="E177" i="2"/>
  <c r="H177" i="2"/>
  <c r="I177" i="2"/>
  <c r="L177" i="2"/>
  <c r="S177" i="2"/>
  <c r="C177" i="2"/>
  <c r="F177" i="2"/>
  <c r="G166" i="2"/>
  <c r="L260" i="2"/>
  <c r="H256" i="2"/>
  <c r="D255" i="2"/>
  <c r="L255" i="2"/>
  <c r="S255" i="2"/>
  <c r="S250" i="2"/>
  <c r="M239" i="2"/>
  <c r="N224" i="2"/>
  <c r="H215" i="2"/>
  <c r="L212" i="2"/>
  <c r="N212" i="2"/>
  <c r="O212" i="2"/>
  <c r="C212" i="2"/>
  <c r="K212" i="2" s="1"/>
  <c r="D212" i="2"/>
  <c r="H212" i="2"/>
  <c r="O208" i="2"/>
  <c r="K205" i="2"/>
  <c r="I198" i="2"/>
  <c r="M193" i="2"/>
  <c r="E185" i="2"/>
  <c r="S185" i="2"/>
  <c r="F185" i="2"/>
  <c r="G185" i="2"/>
  <c r="I185" i="2"/>
  <c r="L185" i="2"/>
  <c r="N185" i="2"/>
  <c r="N229" i="2"/>
  <c r="S229" i="2"/>
  <c r="D229" i="2"/>
  <c r="E229" i="2"/>
  <c r="I229" i="2"/>
  <c r="G226" i="2"/>
  <c r="E226" i="2"/>
  <c r="M226" i="2"/>
  <c r="N226" i="2"/>
  <c r="N223" i="2"/>
  <c r="C223" i="2"/>
  <c r="H223" i="2" s="1"/>
  <c r="D223" i="2"/>
  <c r="L220" i="2"/>
  <c r="D220" i="2"/>
  <c r="K220" i="2"/>
  <c r="M220" i="2"/>
  <c r="G215" i="2"/>
  <c r="M208" i="2"/>
  <c r="O207" i="2"/>
  <c r="S207" i="2"/>
  <c r="E207" i="2"/>
  <c r="F207" i="2"/>
  <c r="K207" i="2"/>
  <c r="G202" i="2"/>
  <c r="F202" i="2"/>
  <c r="H202" i="2"/>
  <c r="M202" i="2"/>
  <c r="L193" i="2"/>
  <c r="S190" i="2"/>
  <c r="N190" i="2"/>
  <c r="O190" i="2"/>
  <c r="D190" i="2"/>
  <c r="E190" i="2"/>
  <c r="G190" i="2"/>
  <c r="I190" i="2"/>
  <c r="N181" i="2"/>
  <c r="C181" i="2"/>
  <c r="D181" i="2"/>
  <c r="F181" i="2"/>
  <c r="K181" i="2"/>
  <c r="L181" i="2"/>
  <c r="M181" i="2"/>
  <c r="O181" i="2"/>
  <c r="H103" i="2"/>
  <c r="K103" i="2"/>
  <c r="M103" i="2"/>
  <c r="F170" i="2"/>
  <c r="D170" i="2"/>
  <c r="C170" i="2"/>
  <c r="M170" i="2" s="1"/>
  <c r="I170" i="2"/>
  <c r="L170" i="2"/>
  <c r="O170" i="2"/>
  <c r="G150" i="2"/>
  <c r="K150" i="2"/>
  <c r="K208" i="2"/>
  <c r="M201" i="2"/>
  <c r="C200" i="2"/>
  <c r="G200" i="2" s="1"/>
  <c r="L200" i="2"/>
  <c r="F200" i="2"/>
  <c r="I193" i="2"/>
  <c r="H287" i="2"/>
  <c r="G285" i="2"/>
  <c r="S278" i="2"/>
  <c r="I276" i="2"/>
  <c r="C274" i="2"/>
  <c r="S267" i="2"/>
  <c r="L263" i="2"/>
  <c r="S263" i="2"/>
  <c r="F260" i="2"/>
  <c r="O252" i="2"/>
  <c r="E252" i="2"/>
  <c r="I252" i="2"/>
  <c r="L250" i="2"/>
  <c r="N247" i="2"/>
  <c r="O240" i="2"/>
  <c r="F239" i="2"/>
  <c r="F232" i="2"/>
  <c r="M232" i="2"/>
  <c r="N232" i="2"/>
  <c r="F227" i="2"/>
  <c r="G218" i="2"/>
  <c r="S218" i="2"/>
  <c r="D218" i="2"/>
  <c r="E218" i="2"/>
  <c r="K218" i="2"/>
  <c r="G208" i="2"/>
  <c r="L201" i="2"/>
  <c r="H193" i="2"/>
  <c r="S165" i="2"/>
  <c r="N161" i="2"/>
  <c r="L159" i="2"/>
  <c r="C159" i="2"/>
  <c r="H159" i="2" s="1"/>
  <c r="D159" i="2"/>
  <c r="E159" i="2"/>
  <c r="F159" i="2"/>
  <c r="N159" i="2"/>
  <c r="O159" i="2"/>
  <c r="S159" i="2"/>
  <c r="S149" i="2"/>
  <c r="F256" i="2"/>
  <c r="N256" i="2"/>
  <c r="I250" i="2"/>
  <c r="M247" i="2"/>
  <c r="L240" i="2"/>
  <c r="O231" i="2"/>
  <c r="F215" i="2"/>
  <c r="M215" i="2"/>
  <c r="N215" i="2"/>
  <c r="F208" i="2"/>
  <c r="N205" i="2"/>
  <c r="H205" i="2"/>
  <c r="I205" i="2"/>
  <c r="D205" i="2"/>
  <c r="K201" i="2"/>
  <c r="S198" i="2"/>
  <c r="D198" i="2"/>
  <c r="E198" i="2"/>
  <c r="L198" i="2"/>
  <c r="M198" i="2"/>
  <c r="S194" i="2"/>
  <c r="N165" i="2"/>
  <c r="N130" i="2"/>
  <c r="C130" i="2"/>
  <c r="G130" i="2" s="1"/>
  <c r="H130" i="2"/>
  <c r="I130" i="2"/>
  <c r="L130" i="2"/>
  <c r="M130" i="2"/>
  <c r="E130" i="2"/>
  <c r="D130" i="2"/>
  <c r="F130" i="2"/>
  <c r="O130" i="2"/>
  <c r="S130" i="2"/>
  <c r="O161" i="2"/>
  <c r="D161" i="2"/>
  <c r="F161" i="2"/>
  <c r="S161" i="2"/>
  <c r="C161" i="2"/>
  <c r="E161" i="2"/>
  <c r="G161" i="2"/>
  <c r="H161" i="2"/>
  <c r="I161" i="2"/>
  <c r="K161" i="2"/>
  <c r="M161" i="2"/>
  <c r="H158" i="2"/>
  <c r="K158" i="2"/>
  <c r="O158" i="2"/>
  <c r="L158" i="2"/>
  <c r="E158" i="2"/>
  <c r="C158" i="2"/>
  <c r="G158" i="2" s="1"/>
  <c r="D158" i="2"/>
  <c r="F158" i="2"/>
  <c r="I158" i="2"/>
  <c r="M158" i="2"/>
  <c r="S158" i="2"/>
  <c r="N149" i="2"/>
  <c r="C149" i="2"/>
  <c r="E149" i="2"/>
  <c r="I149" i="2"/>
  <c r="G149" i="2"/>
  <c r="O149" i="2"/>
  <c r="H149" i="2"/>
  <c r="K149" i="2"/>
  <c r="L149" i="2"/>
  <c r="M149" i="2"/>
  <c r="D149" i="2"/>
  <c r="O260" i="2"/>
  <c r="E260" i="2"/>
  <c r="I260" i="2"/>
  <c r="I247" i="2"/>
  <c r="I240" i="2"/>
  <c r="D239" i="2"/>
  <c r="K239" i="2"/>
  <c r="L239" i="2"/>
  <c r="S239" i="2"/>
  <c r="M231" i="2"/>
  <c r="I227" i="2"/>
  <c r="H227" i="2"/>
  <c r="C227" i="2"/>
  <c r="C224" i="2"/>
  <c r="F224" i="2"/>
  <c r="G224" i="2"/>
  <c r="L224" i="2"/>
  <c r="M214" i="2"/>
  <c r="O209" i="2"/>
  <c r="M204" i="2"/>
  <c r="G201" i="2"/>
  <c r="E193" i="2"/>
  <c r="F193" i="2"/>
  <c r="G193" i="2"/>
  <c r="N193" i="2"/>
  <c r="O193" i="2"/>
  <c r="L180" i="2"/>
  <c r="C180" i="2"/>
  <c r="M180" i="2" s="1"/>
  <c r="G180" i="2"/>
  <c r="I180" i="2"/>
  <c r="K180" i="2"/>
  <c r="N180" i="2"/>
  <c r="S180" i="2"/>
  <c r="D169" i="2"/>
  <c r="O169" i="2"/>
  <c r="S169" i="2"/>
  <c r="E169" i="2"/>
  <c r="F169" i="2"/>
  <c r="G169" i="2"/>
  <c r="H169" i="2"/>
  <c r="K169" i="2"/>
  <c r="M169" i="2"/>
  <c r="C208" i="2"/>
  <c r="H208" i="2"/>
  <c r="I208" i="2"/>
  <c r="N208" i="2"/>
  <c r="K186" i="2"/>
  <c r="M186" i="2"/>
  <c r="H165" i="2"/>
  <c r="M165" i="2"/>
  <c r="D165" i="2"/>
  <c r="E165" i="2"/>
  <c r="F165" i="2"/>
  <c r="G165" i="2"/>
  <c r="I165" i="2"/>
  <c r="L165" i="2"/>
  <c r="O165" i="2"/>
  <c r="O153" i="2"/>
  <c r="D153" i="2"/>
  <c r="E153" i="2"/>
  <c r="M153" i="2"/>
  <c r="C153" i="2"/>
  <c r="F153" i="2"/>
  <c r="G153" i="2"/>
  <c r="H153" i="2"/>
  <c r="K153" i="2"/>
  <c r="N153" i="2"/>
  <c r="S153" i="2"/>
  <c r="E201" i="2"/>
  <c r="N201" i="2"/>
  <c r="O201" i="2"/>
  <c r="C201" i="2"/>
  <c r="D201" i="2"/>
  <c r="I201" i="2"/>
  <c r="H278" i="2"/>
  <c r="I267" i="2"/>
  <c r="S256" i="2"/>
  <c r="F247" i="2"/>
  <c r="E240" i="2"/>
  <c r="G231" i="2"/>
  <c r="M229" i="2"/>
  <c r="L226" i="2"/>
  <c r="M223" i="2"/>
  <c r="N220" i="2"/>
  <c r="C216" i="2"/>
  <c r="I216" i="2"/>
  <c r="D216" i="2"/>
  <c r="I211" i="2"/>
  <c r="K211" i="2"/>
  <c r="L211" i="2"/>
  <c r="E211" i="2"/>
  <c r="I209" i="2"/>
  <c r="M207" i="2"/>
  <c r="H204" i="2"/>
  <c r="N202" i="2"/>
  <c r="G191" i="2"/>
  <c r="H191" i="2"/>
  <c r="K191" i="2"/>
  <c r="M191" i="2"/>
  <c r="H187" i="2"/>
  <c r="O185" i="2"/>
  <c r="N177" i="2"/>
  <c r="L173" i="2"/>
  <c r="C152" i="2"/>
  <c r="M152" i="2" s="1"/>
  <c r="O152" i="2"/>
  <c r="N152" i="2"/>
  <c r="D152" i="2"/>
  <c r="E152" i="2"/>
  <c r="F152" i="2"/>
  <c r="I152" i="2"/>
  <c r="K250" i="2"/>
  <c r="E250" i="2"/>
  <c r="E247" i="2"/>
  <c r="D240" i="2"/>
  <c r="F231" i="2"/>
  <c r="L229" i="2"/>
  <c r="K226" i="2"/>
  <c r="L223" i="2"/>
  <c r="I220" i="2"/>
  <c r="I219" i="2"/>
  <c r="G219" i="2"/>
  <c r="H219" i="2"/>
  <c r="N219" i="2"/>
  <c r="S215" i="2"/>
  <c r="H209" i="2"/>
  <c r="L207" i="2"/>
  <c r="G204" i="2"/>
  <c r="L202" i="2"/>
  <c r="O200" i="2"/>
  <c r="L196" i="2"/>
  <c r="S196" i="2"/>
  <c r="E196" i="2"/>
  <c r="F196" i="2"/>
  <c r="K196" i="2"/>
  <c r="M190" i="2"/>
  <c r="M185" i="2"/>
  <c r="M177" i="2"/>
  <c r="N151" i="2"/>
  <c r="G183" i="2"/>
  <c r="N174" i="2"/>
  <c r="F172" i="2"/>
  <c r="H171" i="2"/>
  <c r="G171" i="2"/>
  <c r="H164" i="2"/>
  <c r="M155" i="2"/>
  <c r="H154" i="2"/>
  <c r="L147" i="2"/>
  <c r="M145" i="2"/>
  <c r="S143" i="2"/>
  <c r="L140" i="2"/>
  <c r="E140" i="2"/>
  <c r="G140" i="2"/>
  <c r="I140" i="2"/>
  <c r="O140" i="2"/>
  <c r="S140" i="2"/>
  <c r="C140" i="2"/>
  <c r="K140" i="2" s="1"/>
  <c r="M140" i="2"/>
  <c r="L131" i="2"/>
  <c r="M126" i="2"/>
  <c r="H126" i="2"/>
  <c r="N119" i="2"/>
  <c r="N61" i="2"/>
  <c r="C61" i="2"/>
  <c r="G61" i="2"/>
  <c r="D61" i="2"/>
  <c r="E61" i="2"/>
  <c r="F61" i="2"/>
  <c r="H61" i="2"/>
  <c r="I61" i="2"/>
  <c r="K61" i="2"/>
  <c r="L61" i="2"/>
  <c r="M61" i="2"/>
  <c r="O61" i="2"/>
  <c r="S61" i="2"/>
  <c r="S142" i="2"/>
  <c r="E142" i="2"/>
  <c r="N142" i="2"/>
  <c r="D142" i="2"/>
  <c r="K142" i="2"/>
  <c r="L142" i="2"/>
  <c r="M142" i="2"/>
  <c r="H142" i="2"/>
  <c r="I123" i="2"/>
  <c r="E123" i="2"/>
  <c r="K123" i="2"/>
  <c r="O123" i="2"/>
  <c r="C123" i="2"/>
  <c r="M123" i="2" s="1"/>
  <c r="L123" i="2"/>
  <c r="N123" i="2"/>
  <c r="N262" i="2"/>
  <c r="O214" i="2"/>
  <c r="G210" i="2"/>
  <c r="G206" i="2"/>
  <c r="D194" i="2"/>
  <c r="S192" i="2"/>
  <c r="H184" i="2"/>
  <c r="E183" i="2"/>
  <c r="S182" i="2"/>
  <c r="O175" i="2"/>
  <c r="L174" i="2"/>
  <c r="E164" i="2"/>
  <c r="S162" i="2"/>
  <c r="F157" i="2"/>
  <c r="H157" i="2"/>
  <c r="M157" i="2"/>
  <c r="D157" i="2"/>
  <c r="K155" i="2"/>
  <c r="F145" i="2"/>
  <c r="E137" i="2"/>
  <c r="L137" i="2"/>
  <c r="K137" i="2"/>
  <c r="N137" i="2"/>
  <c r="S137" i="2"/>
  <c r="C137" i="2"/>
  <c r="D137" i="2"/>
  <c r="F137" i="2"/>
  <c r="G137" i="2"/>
  <c r="C128" i="2"/>
  <c r="I128" i="2"/>
  <c r="H128" i="2"/>
  <c r="L128" i="2"/>
  <c r="N128" i="2"/>
  <c r="F128" i="2"/>
  <c r="K128" i="2"/>
  <c r="M128" i="2"/>
  <c r="O128" i="2"/>
  <c r="E128" i="2"/>
  <c r="I122" i="2"/>
  <c r="M160" i="2"/>
  <c r="S160" i="2"/>
  <c r="S156" i="2"/>
  <c r="M143" i="2"/>
  <c r="I131" i="2"/>
  <c r="C131" i="2"/>
  <c r="H131" i="2" s="1"/>
  <c r="E131" i="2"/>
  <c r="O131" i="2"/>
  <c r="F131" i="2"/>
  <c r="F122" i="2"/>
  <c r="H102" i="2"/>
  <c r="K102" i="2"/>
  <c r="M102" i="2"/>
  <c r="S187" i="2"/>
  <c r="C183" i="2"/>
  <c r="I174" i="2"/>
  <c r="K172" i="2"/>
  <c r="L172" i="2"/>
  <c r="N156" i="2"/>
  <c r="M134" i="2"/>
  <c r="M127" i="2"/>
  <c r="G119" i="2"/>
  <c r="F119" i="2"/>
  <c r="I119" i="2"/>
  <c r="L119" i="2"/>
  <c r="S119" i="2"/>
  <c r="D119" i="2"/>
  <c r="H119" i="2"/>
  <c r="M119" i="2"/>
  <c r="H174" i="2"/>
  <c r="F164" i="2"/>
  <c r="K164" i="2"/>
  <c r="M162" i="2"/>
  <c r="M156" i="2"/>
  <c r="I147" i="2"/>
  <c r="O147" i="2"/>
  <c r="C147" i="2"/>
  <c r="H147" i="2" s="1"/>
  <c r="D147" i="2"/>
  <c r="F147" i="2"/>
  <c r="E145" i="2"/>
  <c r="H145" i="2"/>
  <c r="K145" i="2"/>
  <c r="O145" i="2"/>
  <c r="L145" i="2"/>
  <c r="N145" i="2"/>
  <c r="G145" i="2"/>
  <c r="K143" i="2"/>
  <c r="N122" i="2"/>
  <c r="C122" i="2"/>
  <c r="G122" i="2" s="1"/>
  <c r="E122" i="2"/>
  <c r="L122" i="2"/>
  <c r="O122" i="2"/>
  <c r="C243" i="2"/>
  <c r="C235" i="2"/>
  <c r="S221" i="2"/>
  <c r="K214" i="2"/>
  <c r="S210" i="2"/>
  <c r="L203" i="2"/>
  <c r="C195" i="2"/>
  <c r="G195" i="2" s="1"/>
  <c r="L192" i="2"/>
  <c r="N187" i="2"/>
  <c r="D184" i="2"/>
  <c r="O182" i="2"/>
  <c r="G178" i="2"/>
  <c r="N176" i="2"/>
  <c r="K175" i="2"/>
  <c r="G174" i="2"/>
  <c r="O171" i="2"/>
  <c r="M166" i="2"/>
  <c r="S163" i="2"/>
  <c r="L156" i="2"/>
  <c r="O146" i="2"/>
  <c r="K134" i="2"/>
  <c r="K127" i="2"/>
  <c r="N113" i="2"/>
  <c r="I214" i="2"/>
  <c r="S206" i="2"/>
  <c r="K192" i="2"/>
  <c r="M187" i="2"/>
  <c r="N182" i="2"/>
  <c r="M176" i="2"/>
  <c r="I175" i="2"/>
  <c r="N171" i="2"/>
  <c r="L166" i="2"/>
  <c r="I156" i="2"/>
  <c r="M146" i="2"/>
  <c r="I91" i="2"/>
  <c r="S91" i="2"/>
  <c r="O91" i="2"/>
  <c r="D91" i="2"/>
  <c r="E91" i="2"/>
  <c r="G91" i="2"/>
  <c r="H91" i="2"/>
  <c r="K91" i="2"/>
  <c r="L91" i="2"/>
  <c r="M91" i="2"/>
  <c r="F91" i="2"/>
  <c r="N91" i="2"/>
  <c r="C104" i="2"/>
  <c r="H104" i="2" s="1"/>
  <c r="I104" i="2"/>
  <c r="E104" i="2"/>
  <c r="F104" i="2"/>
  <c r="M104" i="2"/>
  <c r="N104" i="2"/>
  <c r="G104" i="2"/>
  <c r="L104" i="2"/>
  <c r="O104" i="2"/>
  <c r="G87" i="2"/>
  <c r="L87" i="2"/>
  <c r="O87" i="2"/>
  <c r="C87" i="2"/>
  <c r="D87" i="2"/>
  <c r="F87" i="2"/>
  <c r="H87" i="2"/>
  <c r="I87" i="2"/>
  <c r="K87" i="2"/>
  <c r="M87" i="2"/>
  <c r="E87" i="2"/>
  <c r="N87" i="2"/>
  <c r="S87" i="2"/>
  <c r="K118" i="2"/>
  <c r="M118" i="2"/>
  <c r="H118" i="2"/>
  <c r="E113" i="2"/>
  <c r="L113" i="2"/>
  <c r="C113" i="2"/>
  <c r="G113" i="2"/>
  <c r="H113" i="2"/>
  <c r="K113" i="2"/>
  <c r="O113" i="2"/>
  <c r="S113" i="2"/>
  <c r="F113" i="2"/>
  <c r="M113" i="2"/>
  <c r="E97" i="2"/>
  <c r="L97" i="2"/>
  <c r="C97" i="2"/>
  <c r="F97" i="2"/>
  <c r="H97" i="2"/>
  <c r="M97" i="2"/>
  <c r="N97" i="2"/>
  <c r="S97" i="2"/>
  <c r="D97" i="2"/>
  <c r="G97" i="2"/>
  <c r="I97" i="2"/>
  <c r="K97" i="2"/>
  <c r="O97" i="2"/>
  <c r="I83" i="2"/>
  <c r="C83" i="2"/>
  <c r="S83" i="2" s="1"/>
  <c r="L83" i="2"/>
  <c r="N83" i="2"/>
  <c r="D83" i="2"/>
  <c r="E83" i="2"/>
  <c r="F83" i="2"/>
  <c r="O83" i="2"/>
  <c r="M183" i="2"/>
  <c r="S174" i="2"/>
  <c r="K160" i="2"/>
  <c r="D156" i="2"/>
  <c r="F156" i="2"/>
  <c r="K156" i="2"/>
  <c r="O156" i="2"/>
  <c r="O142" i="2"/>
  <c r="L124" i="2"/>
  <c r="I124" i="2"/>
  <c r="M124" i="2"/>
  <c r="O124" i="2"/>
  <c r="C124" i="2"/>
  <c r="K124" i="2" s="1"/>
  <c r="G124" i="2"/>
  <c r="N124" i="2"/>
  <c r="S124" i="2"/>
  <c r="H124" i="2"/>
  <c r="M228" i="2"/>
  <c r="G221" i="2"/>
  <c r="M217" i="2"/>
  <c r="H210" i="2"/>
  <c r="M206" i="2"/>
  <c r="C203" i="2"/>
  <c r="K203" i="2" s="1"/>
  <c r="N195" i="2"/>
  <c r="K194" i="2"/>
  <c r="D192" i="2"/>
  <c r="L189" i="2"/>
  <c r="E187" i="2"/>
  <c r="G186" i="2"/>
  <c r="N184" i="2"/>
  <c r="K183" i="2"/>
  <c r="G182" i="2"/>
  <c r="M178" i="2"/>
  <c r="F176" i="2"/>
  <c r="I172" i="2"/>
  <c r="E171" i="2"/>
  <c r="M164" i="2"/>
  <c r="K157" i="2"/>
  <c r="I142" i="2"/>
  <c r="H140" i="2"/>
  <c r="K126" i="2"/>
  <c r="S214" i="2"/>
  <c r="I194" i="2"/>
  <c r="D187" i="2"/>
  <c r="E176" i="2"/>
  <c r="H172" i="2"/>
  <c r="D171" i="2"/>
  <c r="K166" i="2"/>
  <c r="O166" i="2"/>
  <c r="H166" i="2"/>
  <c r="L164" i="2"/>
  <c r="H160" i="2"/>
  <c r="I157" i="2"/>
  <c r="N147" i="2"/>
  <c r="G146" i="2"/>
  <c r="L146" i="2"/>
  <c r="N146" i="2"/>
  <c r="H146" i="2"/>
  <c r="S146" i="2"/>
  <c r="G142" i="2"/>
  <c r="F140" i="2"/>
  <c r="O137" i="2"/>
  <c r="L132" i="2"/>
  <c r="G132" i="2"/>
  <c r="I132" i="2"/>
  <c r="M132" i="2"/>
  <c r="F132" i="2"/>
  <c r="H132" i="2"/>
  <c r="K132" i="2"/>
  <c r="D132" i="2"/>
  <c r="E129" i="2"/>
  <c r="L129" i="2"/>
  <c r="N129" i="2"/>
  <c r="S129" i="2"/>
  <c r="C129" i="2"/>
  <c r="F129" i="2"/>
  <c r="H129" i="2"/>
  <c r="K129" i="2"/>
  <c r="G126" i="2"/>
  <c r="H123" i="2"/>
  <c r="C120" i="2"/>
  <c r="G120" i="2" s="1"/>
  <c r="I120" i="2"/>
  <c r="L120" i="2"/>
  <c r="N120" i="2"/>
  <c r="D120" i="2"/>
  <c r="O120" i="2"/>
  <c r="F120" i="2"/>
  <c r="M138" i="2"/>
  <c r="O136" i="2"/>
  <c r="L108" i="2"/>
  <c r="O108" i="2"/>
  <c r="D108" i="2"/>
  <c r="E108" i="2"/>
  <c r="G108" i="2"/>
  <c r="K108" i="2"/>
  <c r="M108" i="2"/>
  <c r="N95" i="2"/>
  <c r="C95" i="2"/>
  <c r="M95" i="2" s="1"/>
  <c r="D95" i="2"/>
  <c r="F95" i="2"/>
  <c r="I95" i="2"/>
  <c r="L95" i="2"/>
  <c r="L76" i="2"/>
  <c r="E76" i="2"/>
  <c r="K76" i="2"/>
  <c r="N76" i="2"/>
  <c r="S76" i="2"/>
  <c r="C76" i="2"/>
  <c r="M76" i="2" s="1"/>
  <c r="D76" i="2"/>
  <c r="F76" i="2"/>
  <c r="G76" i="2"/>
  <c r="H76" i="2"/>
  <c r="H65" i="2"/>
  <c r="K65" i="2"/>
  <c r="N114" i="2"/>
  <c r="C114" i="2"/>
  <c r="K114" i="2" s="1"/>
  <c r="E114" i="2"/>
  <c r="H114" i="2"/>
  <c r="L114" i="2"/>
  <c r="M114" i="2"/>
  <c r="E105" i="2"/>
  <c r="L105" i="2"/>
  <c r="C105" i="2"/>
  <c r="H105" i="2" s="1"/>
  <c r="F105" i="2"/>
  <c r="I105" i="2"/>
  <c r="N105" i="2"/>
  <c r="K84" i="2"/>
  <c r="M84" i="2"/>
  <c r="O70" i="2"/>
  <c r="E107" i="2"/>
  <c r="O150" i="2"/>
  <c r="M121" i="2"/>
  <c r="L92" i="2"/>
  <c r="C92" i="2"/>
  <c r="E92" i="2"/>
  <c r="H92" i="2"/>
  <c r="I92" i="2"/>
  <c r="M92" i="2"/>
  <c r="N92" i="2"/>
  <c r="O92" i="2"/>
  <c r="S92" i="2"/>
  <c r="K78" i="2"/>
  <c r="I107" i="2"/>
  <c r="O107" i="2"/>
  <c r="C107" i="2"/>
  <c r="S107" i="2" s="1"/>
  <c r="F107" i="2"/>
  <c r="S70" i="2"/>
  <c r="E70" i="2"/>
  <c r="I70" i="2"/>
  <c r="D70" i="2"/>
  <c r="F70" i="2"/>
  <c r="H70" i="2"/>
  <c r="K70" i="2"/>
  <c r="L70" i="2"/>
  <c r="M70" i="2"/>
  <c r="N70" i="2"/>
  <c r="G138" i="2"/>
  <c r="N138" i="2"/>
  <c r="S138" i="2"/>
  <c r="E138" i="2"/>
  <c r="H138" i="2"/>
  <c r="C136" i="2"/>
  <c r="I136" i="2"/>
  <c r="F136" i="2"/>
  <c r="H136" i="2"/>
  <c r="L136" i="2"/>
  <c r="S136" i="2"/>
  <c r="O115" i="2"/>
  <c r="L100" i="2"/>
  <c r="C100" i="2"/>
  <c r="G100" i="2" s="1"/>
  <c r="F100" i="2"/>
  <c r="I100" i="2"/>
  <c r="N100" i="2"/>
  <c r="O100" i="2"/>
  <c r="E121" i="2"/>
  <c r="L121" i="2"/>
  <c r="S121" i="2"/>
  <c r="F121" i="2"/>
  <c r="H121" i="2"/>
  <c r="N121" i="2"/>
  <c r="L90" i="2"/>
  <c r="H77" i="2"/>
  <c r="F139" i="2"/>
  <c r="N125" i="2"/>
  <c r="C125" i="2"/>
  <c r="G125" i="2" s="1"/>
  <c r="O125" i="2"/>
  <c r="E125" i="2"/>
  <c r="L125" i="2"/>
  <c r="H110" i="2"/>
  <c r="I108" i="2"/>
  <c r="G99" i="2"/>
  <c r="H99" i="2"/>
  <c r="C96" i="2"/>
  <c r="K96" i="2" s="1"/>
  <c r="I96" i="2"/>
  <c r="D96" i="2"/>
  <c r="G96" i="2"/>
  <c r="H96" i="2"/>
  <c r="L96" i="2"/>
  <c r="M96" i="2"/>
  <c r="N96" i="2"/>
  <c r="O96" i="2"/>
  <c r="S96" i="2"/>
  <c r="S84" i="2"/>
  <c r="S79" i="2"/>
  <c r="I115" i="2"/>
  <c r="S115" i="2"/>
  <c r="G115" i="2"/>
  <c r="K115" i="2"/>
  <c r="M115" i="2"/>
  <c r="D115" i="2"/>
  <c r="E115" i="2"/>
  <c r="G90" i="2"/>
  <c r="N90" i="2"/>
  <c r="K90" i="2"/>
  <c r="C90" i="2"/>
  <c r="M90" i="2" s="1"/>
  <c r="D90" i="2"/>
  <c r="E90" i="2"/>
  <c r="F90" i="2"/>
  <c r="H90" i="2"/>
  <c r="N77" i="2"/>
  <c r="C77" i="2"/>
  <c r="G77" i="2"/>
  <c r="E77" i="2"/>
  <c r="F77" i="2"/>
  <c r="I77" i="2"/>
  <c r="K77" i="2"/>
  <c r="L77" i="2"/>
  <c r="M77" i="2"/>
  <c r="O77" i="2"/>
  <c r="S150" i="2"/>
  <c r="F150" i="2"/>
  <c r="H150" i="2"/>
  <c r="M150" i="2"/>
  <c r="I139" i="2"/>
  <c r="S139" i="2"/>
  <c r="C139" i="2"/>
  <c r="E139" i="2"/>
  <c r="K139" i="2"/>
  <c r="M139" i="2"/>
  <c r="O114" i="2"/>
  <c r="F108" i="2"/>
  <c r="O105" i="2"/>
  <c r="O76" i="2"/>
  <c r="G127" i="2"/>
  <c r="I116" i="2"/>
  <c r="L112" i="2"/>
  <c r="S110" i="2"/>
  <c r="E110" i="2"/>
  <c r="D102" i="2"/>
  <c r="K99" i="2"/>
  <c r="E98" i="2"/>
  <c r="N93" i="2"/>
  <c r="C93" i="2"/>
  <c r="F86" i="2"/>
  <c r="L80" i="2"/>
  <c r="E79" i="2"/>
  <c r="I75" i="2"/>
  <c r="S75" i="2"/>
  <c r="C75" i="2"/>
  <c r="K73" i="2"/>
  <c r="E72" i="2"/>
  <c r="L68" i="2"/>
  <c r="E68" i="2"/>
  <c r="K66" i="2"/>
  <c r="D65" i="2"/>
  <c r="N63" i="2"/>
  <c r="G62" i="2"/>
  <c r="S60" i="2"/>
  <c r="H116" i="2"/>
  <c r="G106" i="2"/>
  <c r="N106" i="2"/>
  <c r="D98" i="2"/>
  <c r="E89" i="2"/>
  <c r="L89" i="2"/>
  <c r="D86" i="2"/>
  <c r="G82" i="2"/>
  <c r="N82" i="2"/>
  <c r="D79" i="2"/>
  <c r="S74" i="2"/>
  <c r="O67" i="2"/>
  <c r="M63" i="2"/>
  <c r="S102" i="2"/>
  <c r="E102" i="2"/>
  <c r="C72" i="2"/>
  <c r="I72" i="2"/>
  <c r="N72" i="2"/>
  <c r="N67" i="2"/>
  <c r="E65" i="2"/>
  <c r="L65" i="2"/>
  <c r="S65" i="2"/>
  <c r="K63" i="2"/>
  <c r="M60" i="2"/>
  <c r="G98" i="2"/>
  <c r="N98" i="2"/>
  <c r="S86" i="2"/>
  <c r="E86" i="2"/>
  <c r="I86" i="2"/>
  <c r="G79" i="2"/>
  <c r="L79" i="2"/>
  <c r="M74" i="2"/>
  <c r="S71" i="2"/>
  <c r="I63" i="2"/>
  <c r="K60" i="2"/>
  <c r="N141" i="2"/>
  <c r="C141" i="2"/>
  <c r="S127" i="2"/>
  <c r="E116" i="2"/>
  <c r="F112" i="2"/>
  <c r="G111" i="2"/>
  <c r="O101" i="2"/>
  <c r="E99" i="2"/>
  <c r="S94" i="2"/>
  <c r="E94" i="2"/>
  <c r="M88" i="2"/>
  <c r="F80" i="2"/>
  <c r="F73" i="2"/>
  <c r="N69" i="2"/>
  <c r="C69" i="2"/>
  <c r="G69" i="2"/>
  <c r="L67" i="2"/>
  <c r="E66" i="2"/>
  <c r="O64" i="2"/>
  <c r="H63" i="2"/>
  <c r="S62" i="2"/>
  <c r="F63" i="2"/>
  <c r="H60" i="2"/>
  <c r="S58" i="2"/>
  <c r="H163" i="2"/>
  <c r="H155" i="2"/>
  <c r="F148" i="2"/>
  <c r="L144" i="2"/>
  <c r="H143" i="2"/>
  <c r="L135" i="2"/>
  <c r="N133" i="2"/>
  <c r="C133" i="2"/>
  <c r="N127" i="2"/>
  <c r="I126" i="2"/>
  <c r="L118" i="2"/>
  <c r="C116" i="2"/>
  <c r="N110" i="2"/>
  <c r="I109" i="2"/>
  <c r="S106" i="2"/>
  <c r="G103" i="2"/>
  <c r="L101" i="2"/>
  <c r="O93" i="2"/>
  <c r="S89" i="2"/>
  <c r="K88" i="2"/>
  <c r="S82" i="2"/>
  <c r="I81" i="2"/>
  <c r="M78" i="2"/>
  <c r="O75" i="2"/>
  <c r="I74" i="2"/>
  <c r="M71" i="2"/>
  <c r="O68" i="2"/>
  <c r="L64" i="2"/>
  <c r="E63" i="2"/>
  <c r="M58" i="2"/>
  <c r="C112" i="2"/>
  <c r="I112" i="2"/>
  <c r="O106" i="2"/>
  <c r="O102" i="2"/>
  <c r="I99" i="2"/>
  <c r="S99" i="2"/>
  <c r="O89" i="2"/>
  <c r="O82" i="2"/>
  <c r="C80" i="2"/>
  <c r="K80" i="2" s="1"/>
  <c r="I80" i="2"/>
  <c r="N80" i="2"/>
  <c r="N75" i="2"/>
  <c r="E73" i="2"/>
  <c r="L73" i="2"/>
  <c r="S73" i="2"/>
  <c r="N68" i="2"/>
  <c r="G66" i="2"/>
  <c r="N66" i="2"/>
  <c r="D63" i="2"/>
  <c r="G63" i="2"/>
  <c r="L63" i="2"/>
  <c r="G144" i="2"/>
  <c r="O141" i="2"/>
  <c r="F135" i="2"/>
  <c r="S134" i="2"/>
  <c r="E134" i="2"/>
  <c r="I127" i="2"/>
  <c r="G118" i="2"/>
  <c r="N117" i="2"/>
  <c r="C117" i="2"/>
  <c r="N111" i="2"/>
  <c r="I110" i="2"/>
  <c r="K106" i="2"/>
  <c r="S103" i="2"/>
  <c r="L102" i="2"/>
  <c r="G101" i="2"/>
  <c r="M98" i="2"/>
  <c r="N94" i="2"/>
  <c r="I93" i="2"/>
  <c r="K89" i="2"/>
  <c r="N86" i="2"/>
  <c r="L84" i="2"/>
  <c r="E84" i="2"/>
  <c r="K82" i="2"/>
  <c r="N79" i="2"/>
  <c r="G78" i="2"/>
  <c r="F71" i="2"/>
  <c r="S69" i="2"/>
  <c r="I68" i="2"/>
  <c r="M65" i="2"/>
  <c r="F64" i="2"/>
  <c r="F58" i="2"/>
  <c r="I67" i="2"/>
  <c r="C67" i="2"/>
  <c r="K67" i="2" s="1"/>
  <c r="E64" i="2"/>
  <c r="E144" i="2"/>
  <c r="L141" i="2"/>
  <c r="F127" i="2"/>
  <c r="S126" i="2"/>
  <c r="E126" i="2"/>
  <c r="O116" i="2"/>
  <c r="L111" i="2"/>
  <c r="G110" i="2"/>
  <c r="N109" i="2"/>
  <c r="C109" i="2"/>
  <c r="H106" i="2"/>
  <c r="N103" i="2"/>
  <c r="I102" i="2"/>
  <c r="O99" i="2"/>
  <c r="K98" i="2"/>
  <c r="L94" i="2"/>
  <c r="G93" i="2"/>
  <c r="H89" i="2"/>
  <c r="C88" i="2"/>
  <c r="I88" i="2"/>
  <c r="N88" i="2"/>
  <c r="L86" i="2"/>
  <c r="H82" i="2"/>
  <c r="E81" i="2"/>
  <c r="L81" i="2"/>
  <c r="S81" i="2"/>
  <c r="K79" i="2"/>
  <c r="G75" i="2"/>
  <c r="G74" i="2"/>
  <c r="N74" i="2"/>
  <c r="K72" i="2"/>
  <c r="M69" i="2"/>
  <c r="G68" i="2"/>
  <c r="S66" i="2"/>
  <c r="I65" i="2"/>
  <c r="M62" i="2"/>
  <c r="C64" i="2"/>
  <c r="S64" i="2" s="1"/>
  <c r="I64" i="2"/>
  <c r="N64" i="2"/>
  <c r="I141" i="2"/>
  <c r="G135" i="2"/>
  <c r="D127" i="2"/>
  <c r="S118" i="2"/>
  <c r="E118" i="2"/>
  <c r="M116" i="2"/>
  <c r="N112" i="2"/>
  <c r="I111" i="2"/>
  <c r="D110" i="2"/>
  <c r="E106" i="2"/>
  <c r="G102" i="2"/>
  <c r="N101" i="2"/>
  <c r="C101" i="2"/>
  <c r="M99" i="2"/>
  <c r="H98" i="2"/>
  <c r="I94" i="2"/>
  <c r="E93" i="2"/>
  <c r="F89" i="2"/>
  <c r="H86" i="2"/>
  <c r="N85" i="2"/>
  <c r="C85" i="2"/>
  <c r="K85" i="2" s="1"/>
  <c r="G85" i="2"/>
  <c r="E82" i="2"/>
  <c r="O80" i="2"/>
  <c r="H79" i="2"/>
  <c r="S78" i="2"/>
  <c r="E78" i="2"/>
  <c r="I78" i="2"/>
  <c r="E75" i="2"/>
  <c r="N73" i="2"/>
  <c r="G71" i="2"/>
  <c r="L71" i="2"/>
  <c r="K69" i="2"/>
  <c r="D68" i="2"/>
  <c r="M66" i="2"/>
  <c r="G65" i="2"/>
  <c r="S63" i="2"/>
  <c r="G58" i="2"/>
  <c r="K58" i="2"/>
  <c r="N58" i="2"/>
  <c r="O58" i="2"/>
  <c r="C56" i="2"/>
  <c r="F56" i="2"/>
  <c r="I56" i="2"/>
  <c r="N56" i="2"/>
  <c r="I62" i="2"/>
  <c r="E60" i="2"/>
  <c r="C59" i="2"/>
  <c r="S57" i="2"/>
  <c r="O57" i="2"/>
  <c r="M57" i="2"/>
  <c r="E62" i="2"/>
  <c r="S59" i="2"/>
  <c r="L57" i="2"/>
  <c r="O60" i="2"/>
  <c r="M59" i="2"/>
  <c r="H57" i="2"/>
  <c r="H20" i="2"/>
  <c r="C25" i="2"/>
  <c r="K25" i="2" s="1"/>
  <c r="D49" i="2"/>
  <c r="D25" i="2"/>
  <c r="I41" i="2"/>
  <c r="I7" i="2"/>
  <c r="C23" i="2"/>
  <c r="H23" i="2" s="1"/>
  <c r="D23" i="2"/>
  <c r="E44" i="2"/>
  <c r="F44" i="2"/>
  <c r="G41" i="2"/>
  <c r="I39" i="2"/>
  <c r="K41" i="2"/>
  <c r="F41" i="2"/>
  <c r="C20" i="2"/>
  <c r="K20" i="2" s="1"/>
  <c r="D44" i="2"/>
  <c r="K19" i="2"/>
  <c r="E20" i="2"/>
  <c r="D17" i="2"/>
  <c r="I30" i="2"/>
  <c r="L9" i="2"/>
  <c r="L49" i="2"/>
  <c r="F30" i="2"/>
  <c r="H41" i="2"/>
  <c r="E9" i="2"/>
  <c r="I6" i="2"/>
  <c r="G14" i="2"/>
  <c r="I33" i="2"/>
  <c r="D47" i="2"/>
  <c r="E17" i="2"/>
  <c r="H49" i="2"/>
  <c r="I31" i="2"/>
  <c r="K17" i="2"/>
  <c r="L36" i="2"/>
  <c r="D7" i="2"/>
  <c r="E33" i="2"/>
  <c r="H7" i="2"/>
  <c r="K15" i="2"/>
  <c r="L33" i="2"/>
  <c r="L55" i="2"/>
  <c r="L27" i="2"/>
  <c r="C36" i="2"/>
  <c r="K36" i="2" s="1"/>
  <c r="E31" i="2"/>
  <c r="F43" i="2"/>
  <c r="F20" i="2"/>
  <c r="G49" i="2"/>
  <c r="I55" i="2"/>
  <c r="K49" i="2"/>
  <c r="K53" i="2"/>
  <c r="L23" i="2"/>
  <c r="I52" i="2"/>
  <c r="C55" i="2"/>
  <c r="H55" i="2" s="1"/>
  <c r="C33" i="2"/>
  <c r="E49" i="2"/>
  <c r="F17" i="2"/>
  <c r="H33" i="2"/>
  <c r="G46" i="2"/>
  <c r="I49" i="2"/>
  <c r="I23" i="2"/>
  <c r="K47" i="2"/>
  <c r="K21" i="2"/>
  <c r="D20" i="2"/>
  <c r="E11" i="2"/>
  <c r="H32" i="2"/>
  <c r="K7" i="2"/>
  <c r="L47" i="2"/>
  <c r="I20" i="2"/>
  <c r="C52" i="2"/>
  <c r="H52" i="2" s="1"/>
  <c r="C31" i="2"/>
  <c r="G31" i="2" s="1"/>
  <c r="D39" i="2"/>
  <c r="E47" i="2"/>
  <c r="F36" i="2"/>
  <c r="F15" i="2"/>
  <c r="K39" i="2"/>
  <c r="L21" i="2"/>
  <c r="L52" i="2"/>
  <c r="L20" i="2"/>
  <c r="C49" i="2"/>
  <c r="C7" i="2"/>
  <c r="F33" i="2"/>
  <c r="G30" i="2"/>
  <c r="L17" i="2"/>
  <c r="L11" i="2"/>
  <c r="D15" i="2"/>
  <c r="E7" i="2"/>
  <c r="I15" i="2"/>
  <c r="K33" i="2"/>
  <c r="F52" i="2"/>
  <c r="F31" i="2"/>
  <c r="H16" i="2"/>
  <c r="C43" i="2"/>
  <c r="G43" i="2" s="1"/>
  <c r="C27" i="2"/>
  <c r="G27" i="2" s="1"/>
  <c r="C11" i="2"/>
  <c r="G11" i="2" s="1"/>
  <c r="E45" i="2"/>
  <c r="H47" i="2"/>
  <c r="H15" i="2"/>
  <c r="G32" i="2"/>
  <c r="G16" i="2"/>
  <c r="L51" i="2"/>
  <c r="L35" i="2"/>
  <c r="L19" i="2"/>
  <c r="C42" i="2"/>
  <c r="H42" i="2" s="1"/>
  <c r="C26" i="2"/>
  <c r="K26" i="2" s="1"/>
  <c r="C10" i="2"/>
  <c r="K10" i="2" s="1"/>
  <c r="D43" i="2"/>
  <c r="D27" i="2"/>
  <c r="D11" i="2"/>
  <c r="H46" i="2"/>
  <c r="H30" i="2"/>
  <c r="H14" i="2"/>
  <c r="L50" i="2"/>
  <c r="L34" i="2"/>
  <c r="L18" i="2"/>
  <c r="H45" i="2"/>
  <c r="H44" i="2"/>
  <c r="F42" i="2"/>
  <c r="F26" i="2"/>
  <c r="F10" i="2"/>
  <c r="G44" i="2"/>
  <c r="I45" i="2"/>
  <c r="I29" i="2"/>
  <c r="I13" i="2"/>
  <c r="C54" i="2"/>
  <c r="H54" i="2" s="1"/>
  <c r="C38" i="2"/>
  <c r="K38" i="2" s="1"/>
  <c r="C22" i="2"/>
  <c r="H22" i="2" s="1"/>
  <c r="K45" i="2"/>
  <c r="K29" i="2"/>
  <c r="D54" i="2"/>
  <c r="D38" i="2"/>
  <c r="D22" i="2"/>
  <c r="E55" i="2"/>
  <c r="E39" i="2"/>
  <c r="H25" i="2"/>
  <c r="G42" i="2"/>
  <c r="G10" i="2"/>
  <c r="I43" i="2"/>
  <c r="I27" i="2"/>
  <c r="I11" i="2"/>
  <c r="E54" i="2"/>
  <c r="E38" i="2"/>
  <c r="E22" i="2"/>
  <c r="F55" i="2"/>
  <c r="F39" i="2"/>
  <c r="F23" i="2"/>
  <c r="F7" i="2"/>
  <c r="H40" i="2"/>
  <c r="H24" i="2"/>
  <c r="G25" i="2"/>
  <c r="I42" i="2"/>
  <c r="I26" i="2"/>
  <c r="I10" i="2"/>
  <c r="K27" i="2"/>
  <c r="K11" i="2"/>
  <c r="F54" i="2"/>
  <c r="F38" i="2"/>
  <c r="F22" i="2"/>
  <c r="G40" i="2"/>
  <c r="G24" i="2"/>
  <c r="C50" i="2"/>
  <c r="G50" i="2" s="1"/>
  <c r="C34" i="2"/>
  <c r="G34" i="2" s="1"/>
  <c r="C18" i="2"/>
  <c r="G18" i="2" s="1"/>
  <c r="D51" i="2"/>
  <c r="D35" i="2"/>
  <c r="D19" i="2"/>
  <c r="E52" i="2"/>
  <c r="E36" i="2"/>
  <c r="F53" i="2"/>
  <c r="G39" i="2"/>
  <c r="G23" i="2"/>
  <c r="G7" i="2"/>
  <c r="I54" i="2"/>
  <c r="I38" i="2"/>
  <c r="I22" i="2"/>
  <c r="F50" i="2"/>
  <c r="F34" i="2"/>
  <c r="F18" i="2"/>
  <c r="H51" i="2"/>
  <c r="H35" i="2"/>
  <c r="H19" i="2"/>
  <c r="G20" i="2"/>
  <c r="I53" i="2"/>
  <c r="I37" i="2"/>
  <c r="I21" i="2"/>
  <c r="H50" i="2"/>
  <c r="G51" i="2"/>
  <c r="G35" i="2"/>
  <c r="D6" i="2"/>
  <c r="E6" i="2"/>
  <c r="F6" i="2"/>
  <c r="L6" i="2"/>
  <c r="H6" i="2"/>
  <c r="G6" i="2"/>
  <c r="G770" i="5"/>
  <c r="L621" i="5"/>
  <c r="O525" i="5"/>
  <c r="N668" i="5"/>
  <c r="P668" i="5"/>
  <c r="M525" i="5"/>
  <c r="P821" i="5"/>
  <c r="E522" i="5"/>
  <c r="F625" i="5"/>
  <c r="T522" i="5"/>
  <c r="E666" i="5"/>
  <c r="O666" i="5"/>
  <c r="L524" i="5"/>
  <c r="P773" i="5"/>
  <c r="G525" i="5"/>
  <c r="H668" i="5"/>
  <c r="P815" i="5"/>
  <c r="M719" i="5"/>
  <c r="F819" i="5"/>
  <c r="H529" i="5"/>
  <c r="D675" i="5"/>
  <c r="I675" i="5" s="1"/>
  <c r="T532" i="5"/>
  <c r="F627" i="5"/>
  <c r="F675" i="5"/>
  <c r="P532" i="5"/>
  <c r="J675" i="5"/>
  <c r="L675" i="5"/>
  <c r="O675" i="5"/>
  <c r="H525" i="5"/>
  <c r="T675" i="5"/>
  <c r="F715" i="5"/>
  <c r="E670" i="5"/>
  <c r="J772" i="5"/>
  <c r="T815" i="5"/>
  <c r="G670" i="5"/>
  <c r="P623" i="5"/>
  <c r="E773" i="5"/>
  <c r="N672" i="5"/>
  <c r="G522" i="5"/>
  <c r="J625" i="5"/>
  <c r="G666" i="5"/>
  <c r="M673" i="5"/>
  <c r="J522" i="5"/>
  <c r="P625" i="5"/>
  <c r="N666" i="5"/>
  <c r="F868" i="5"/>
  <c r="T525" i="5"/>
  <c r="F717" i="5"/>
  <c r="H770" i="5"/>
  <c r="G819" i="5"/>
  <c r="J717" i="5"/>
  <c r="L770" i="5"/>
  <c r="D625" i="5"/>
  <c r="I625" i="5" s="1"/>
  <c r="E668" i="5"/>
  <c r="P673" i="5"/>
  <c r="M717" i="5"/>
  <c r="M770" i="5"/>
  <c r="G864" i="5"/>
  <c r="N908" i="5"/>
  <c r="H864" i="5"/>
  <c r="F674" i="5"/>
  <c r="T717" i="5"/>
  <c r="D766" i="5"/>
  <c r="I766" i="5" s="1"/>
  <c r="J864" i="5"/>
  <c r="N909" i="5"/>
  <c r="O717" i="5"/>
  <c r="G766" i="5"/>
  <c r="T864" i="5"/>
  <c r="L528" i="5"/>
  <c r="G674" i="5"/>
  <c r="T668" i="5"/>
  <c r="O766" i="5"/>
  <c r="O772" i="5"/>
  <c r="P766" i="5"/>
  <c r="H865" i="5"/>
  <c r="F911" i="5"/>
  <c r="T766" i="5"/>
  <c r="E815" i="5"/>
  <c r="M528" i="5"/>
  <c r="F623" i="5"/>
  <c r="J629" i="5"/>
  <c r="H623" i="5"/>
  <c r="M629" i="5"/>
  <c r="H666" i="5"/>
  <c r="D672" i="5"/>
  <c r="I672" i="5" s="1"/>
  <c r="G715" i="5"/>
  <c r="D770" i="5"/>
  <c r="I770" i="5" s="1"/>
  <c r="F860" i="5"/>
  <c r="L623" i="5"/>
  <c r="G672" i="5"/>
  <c r="E770" i="5"/>
  <c r="H676" i="5"/>
  <c r="N524" i="5"/>
  <c r="T625" i="5"/>
  <c r="J676" i="5"/>
  <c r="T724" i="5"/>
  <c r="T666" i="5"/>
  <c r="T670" i="5"/>
  <c r="N674" i="5"/>
  <c r="P676" i="5"/>
  <c r="M720" i="5"/>
  <c r="F858" i="5"/>
  <c r="H720" i="5"/>
  <c r="L724" i="5"/>
  <c r="P674" i="5"/>
  <c r="T676" i="5"/>
  <c r="O720" i="5"/>
  <c r="D819" i="5"/>
  <c r="I819" i="5" s="1"/>
  <c r="L858" i="5"/>
  <c r="P720" i="5"/>
  <c r="O858" i="5"/>
  <c r="D814" i="5"/>
  <c r="I814" i="5" s="1"/>
  <c r="N819" i="5"/>
  <c r="E859" i="5"/>
  <c r="H628" i="5"/>
  <c r="N525" i="5"/>
  <c r="E532" i="5"/>
  <c r="L628" i="5"/>
  <c r="H675" i="5"/>
  <c r="E722" i="5"/>
  <c r="J770" i="5"/>
  <c r="G814" i="5"/>
  <c r="P819" i="5"/>
  <c r="G859" i="5"/>
  <c r="N864" i="5"/>
  <c r="G532" i="5"/>
  <c r="T628" i="5"/>
  <c r="F722" i="5"/>
  <c r="O859" i="5"/>
  <c r="J532" i="5"/>
  <c r="T722" i="5"/>
  <c r="E625" i="5"/>
  <c r="F666" i="5"/>
  <c r="J673" i="5"/>
  <c r="D715" i="5"/>
  <c r="I715" i="5" s="1"/>
  <c r="J719" i="5"/>
  <c r="L766" i="5"/>
  <c r="N770" i="5"/>
  <c r="G815" i="5"/>
  <c r="G821" i="5"/>
  <c r="D860" i="5"/>
  <c r="I860" i="5" s="1"/>
  <c r="F865" i="5"/>
  <c r="L909" i="5"/>
  <c r="T770" i="5"/>
  <c r="M625" i="5"/>
  <c r="L666" i="5"/>
  <c r="D676" i="5"/>
  <c r="I676" i="5" s="1"/>
  <c r="J715" i="5"/>
  <c r="D720" i="5"/>
  <c r="I720" i="5" s="1"/>
  <c r="F724" i="5"/>
  <c r="N771" i="5"/>
  <c r="L810" i="5"/>
  <c r="H861" i="5"/>
  <c r="M527" i="5"/>
  <c r="T527" i="5"/>
  <c r="G524" i="5"/>
  <c r="O625" i="5"/>
  <c r="M666" i="5"/>
  <c r="D670" i="5"/>
  <c r="I670" i="5" s="1"/>
  <c r="D674" i="5"/>
  <c r="I674" i="5" s="1"/>
  <c r="F676" i="5"/>
  <c r="O715" i="5"/>
  <c r="E720" i="5"/>
  <c r="J724" i="5"/>
  <c r="N810" i="5"/>
  <c r="J861" i="5"/>
  <c r="M861" i="5"/>
  <c r="D724" i="5"/>
  <c r="I724" i="5" s="1"/>
  <c r="T524" i="5"/>
  <c r="T528" i="5"/>
  <c r="J720" i="5"/>
  <c r="D858" i="5"/>
  <c r="I858" i="5" s="1"/>
  <c r="J862" i="5"/>
  <c r="F525" i="5"/>
  <c r="N526" i="5"/>
  <c r="H528" i="5"/>
  <c r="N530" i="5"/>
  <c r="F628" i="5"/>
  <c r="L670" i="5"/>
  <c r="H670" i="5"/>
  <c r="P670" i="5"/>
  <c r="M670" i="5"/>
  <c r="F670" i="5"/>
  <c r="L677" i="5"/>
  <c r="P725" i="5"/>
  <c r="L725" i="5"/>
  <c r="P526" i="5"/>
  <c r="P530" i="5"/>
  <c r="O621" i="5"/>
  <c r="J621" i="5"/>
  <c r="T526" i="5"/>
  <c r="T530" i="5"/>
  <c r="N528" i="5"/>
  <c r="N619" i="5"/>
  <c r="E619" i="5"/>
  <c r="O619" i="5"/>
  <c r="T667" i="5"/>
  <c r="G667" i="5"/>
  <c r="T714" i="5"/>
  <c r="L714" i="5"/>
  <c r="D714" i="5"/>
  <c r="I714" i="5" s="1"/>
  <c r="J525" i="5"/>
  <c r="D527" i="5"/>
  <c r="I527" i="5" s="1"/>
  <c r="O528" i="5"/>
  <c r="D619" i="5"/>
  <c r="I619" i="5" s="1"/>
  <c r="M621" i="5"/>
  <c r="M628" i="5"/>
  <c r="D667" i="5"/>
  <c r="I667" i="5" s="1"/>
  <c r="N670" i="5"/>
  <c r="J674" i="5"/>
  <c r="L674" i="5"/>
  <c r="T674" i="5"/>
  <c r="O674" i="5"/>
  <c r="M674" i="5"/>
  <c r="E674" i="5"/>
  <c r="P528" i="5"/>
  <c r="F619" i="5"/>
  <c r="N621" i="5"/>
  <c r="N667" i="5"/>
  <c r="G619" i="5"/>
  <c r="T622" i="5"/>
  <c r="F622" i="5"/>
  <c r="N527" i="5"/>
  <c r="H619" i="5"/>
  <c r="G622" i="5"/>
  <c r="T629" i="5"/>
  <c r="L629" i="5"/>
  <c r="D629" i="5"/>
  <c r="I629" i="5" s="1"/>
  <c r="T671" i="5"/>
  <c r="F671" i="5"/>
  <c r="D524" i="5"/>
  <c r="I524" i="5" s="1"/>
  <c r="P525" i="5"/>
  <c r="O527" i="5"/>
  <c r="F529" i="5"/>
  <c r="P619" i="5"/>
  <c r="N622" i="5"/>
  <c r="E629" i="5"/>
  <c r="H671" i="5"/>
  <c r="F524" i="5"/>
  <c r="T619" i="5"/>
  <c r="D627" i="5"/>
  <c r="I627" i="5" s="1"/>
  <c r="N627" i="5"/>
  <c r="F672" i="5"/>
  <c r="M672" i="5"/>
  <c r="O672" i="5"/>
  <c r="L672" i="5"/>
  <c r="E672" i="5"/>
  <c r="O620" i="5"/>
  <c r="N620" i="5"/>
  <c r="F620" i="5"/>
  <c r="D620" i="5"/>
  <c r="I620" i="5" s="1"/>
  <c r="E526" i="5"/>
  <c r="E530" i="5"/>
  <c r="E620" i="5"/>
  <c r="T677" i="5"/>
  <c r="M677" i="5"/>
  <c r="D677" i="5"/>
  <c r="I677" i="5" s="1"/>
  <c r="P677" i="5"/>
  <c r="H677" i="5"/>
  <c r="F716" i="5"/>
  <c r="P716" i="5"/>
  <c r="H716" i="5"/>
  <c r="G526" i="5"/>
  <c r="D528" i="5"/>
  <c r="I528" i="5" s="1"/>
  <c r="F530" i="5"/>
  <c r="G620" i="5"/>
  <c r="L627" i="5"/>
  <c r="H672" i="5"/>
  <c r="E677" i="5"/>
  <c r="E716" i="5"/>
  <c r="J526" i="5"/>
  <c r="E528" i="5"/>
  <c r="H530" i="5"/>
  <c r="H620" i="5"/>
  <c r="P627" i="5"/>
  <c r="T669" i="5"/>
  <c r="P669" i="5"/>
  <c r="F677" i="5"/>
  <c r="N716" i="5"/>
  <c r="P765" i="5"/>
  <c r="N765" i="5"/>
  <c r="L526" i="5"/>
  <c r="F528" i="5"/>
  <c r="J530" i="5"/>
  <c r="J620" i="5"/>
  <c r="O628" i="5"/>
  <c r="N628" i="5"/>
  <c r="J628" i="5"/>
  <c r="G628" i="5"/>
  <c r="E628" i="5"/>
  <c r="G677" i="5"/>
  <c r="M526" i="5"/>
  <c r="G528" i="5"/>
  <c r="L620" i="5"/>
  <c r="D628" i="5"/>
  <c r="I628" i="5" s="1"/>
  <c r="N669" i="5"/>
  <c r="T672" i="5"/>
  <c r="J677" i="5"/>
  <c r="N675" i="5"/>
  <c r="N715" i="5"/>
  <c r="L720" i="5"/>
  <c r="G866" i="5"/>
  <c r="E866" i="5"/>
  <c r="T866" i="5"/>
  <c r="P866" i="5"/>
  <c r="N866" i="5"/>
  <c r="M866" i="5"/>
  <c r="L866" i="5"/>
  <c r="J866" i="5"/>
  <c r="H866" i="5"/>
  <c r="D767" i="5"/>
  <c r="I767" i="5" s="1"/>
  <c r="J812" i="5"/>
  <c r="G812" i="5"/>
  <c r="F812" i="5"/>
  <c r="D812" i="5"/>
  <c r="I812" i="5" s="1"/>
  <c r="M816" i="5"/>
  <c r="E816" i="5"/>
  <c r="D866" i="5"/>
  <c r="I866" i="5" s="1"/>
  <c r="G625" i="5"/>
  <c r="F767" i="5"/>
  <c r="E812" i="5"/>
  <c r="P816" i="5"/>
  <c r="F866" i="5"/>
  <c r="G767" i="5"/>
  <c r="P817" i="5"/>
  <c r="D817" i="5"/>
  <c r="I817" i="5" s="1"/>
  <c r="H817" i="5"/>
  <c r="P820" i="5"/>
  <c r="D820" i="5"/>
  <c r="I820" i="5" s="1"/>
  <c r="E863" i="5"/>
  <c r="T863" i="5"/>
  <c r="P863" i="5"/>
  <c r="O863" i="5"/>
  <c r="M863" i="5"/>
  <c r="L863" i="5"/>
  <c r="J863" i="5"/>
  <c r="H863" i="5"/>
  <c r="G863" i="5"/>
  <c r="O866" i="5"/>
  <c r="J666" i="5"/>
  <c r="D666" i="5"/>
  <c r="I666" i="5" s="1"/>
  <c r="M771" i="5"/>
  <c r="N812" i="5"/>
  <c r="E817" i="5"/>
  <c r="M821" i="5"/>
  <c r="T821" i="5"/>
  <c r="D863" i="5"/>
  <c r="I863" i="5" s="1"/>
  <c r="O812" i="5"/>
  <c r="G817" i="5"/>
  <c r="F863" i="5"/>
  <c r="N717" i="5"/>
  <c r="P717" i="5"/>
  <c r="G772" i="5"/>
  <c r="L772" i="5"/>
  <c r="F772" i="5"/>
  <c r="P812" i="5"/>
  <c r="T818" i="5"/>
  <c r="P818" i="5"/>
  <c r="G818" i="5"/>
  <c r="E818" i="5"/>
  <c r="D818" i="5"/>
  <c r="I818" i="5" s="1"/>
  <c r="N863" i="5"/>
  <c r="G673" i="5"/>
  <c r="D717" i="5"/>
  <c r="I717" i="5" s="1"/>
  <c r="F720" i="5"/>
  <c r="N720" i="5"/>
  <c r="N766" i="5"/>
  <c r="J766" i="5"/>
  <c r="G769" i="5"/>
  <c r="E772" i="5"/>
  <c r="F818" i="5"/>
  <c r="P869" i="5"/>
  <c r="N869" i="5"/>
  <c r="L869" i="5"/>
  <c r="J869" i="5"/>
  <c r="G869" i="5"/>
  <c r="E869" i="5"/>
  <c r="E717" i="5"/>
  <c r="H772" i="5"/>
  <c r="G675" i="5"/>
  <c r="E715" i="5"/>
  <c r="G717" i="5"/>
  <c r="G720" i="5"/>
  <c r="M772" i="5"/>
  <c r="O818" i="5"/>
  <c r="H717" i="5"/>
  <c r="N772" i="5"/>
  <c r="J815" i="5"/>
  <c r="O815" i="5"/>
  <c r="M815" i="5"/>
  <c r="L815" i="5"/>
  <c r="F815" i="5"/>
  <c r="J819" i="5"/>
  <c r="E819" i="5"/>
  <c r="O819" i="5"/>
  <c r="M819" i="5"/>
  <c r="L819" i="5"/>
  <c r="H819" i="5"/>
  <c r="P912" i="5"/>
  <c r="N861" i="5"/>
  <c r="L864" i="5"/>
  <c r="D910" i="5"/>
  <c r="I910" i="5" s="1"/>
  <c r="M859" i="5"/>
  <c r="T861" i="5"/>
  <c r="M864" i="5"/>
  <c r="G910" i="5"/>
  <c r="E913" i="5"/>
  <c r="D862" i="5"/>
  <c r="I862" i="5" s="1"/>
  <c r="O864" i="5"/>
  <c r="L907" i="5"/>
  <c r="L910" i="5"/>
  <c r="D914" i="5"/>
  <c r="I914" i="5" s="1"/>
  <c r="H862" i="5"/>
  <c r="P864" i="5"/>
  <c r="N910" i="5"/>
  <c r="G914" i="5"/>
  <c r="P910" i="5"/>
  <c r="F770" i="5"/>
  <c r="L862" i="5"/>
  <c r="G908" i="5"/>
  <c r="T910" i="5"/>
  <c r="M914" i="5"/>
  <c r="M862" i="5"/>
  <c r="D865" i="5"/>
  <c r="I865" i="5" s="1"/>
  <c r="J908" i="5"/>
  <c r="P914" i="5"/>
  <c r="N862" i="5"/>
  <c r="E861" i="5"/>
  <c r="O862" i="5"/>
  <c r="H867" i="5"/>
  <c r="N911" i="5"/>
  <c r="G915" i="5"/>
  <c r="G858" i="5"/>
  <c r="F861" i="5"/>
  <c r="P862" i="5"/>
  <c r="D864" i="5"/>
  <c r="I864" i="5" s="1"/>
  <c r="M867" i="5"/>
  <c r="E909" i="5"/>
  <c r="P911" i="5"/>
  <c r="J915" i="5"/>
  <c r="H858" i="5"/>
  <c r="G861" i="5"/>
  <c r="T862" i="5"/>
  <c r="F864" i="5"/>
  <c r="N865" i="5"/>
  <c r="O867" i="5"/>
  <c r="J909" i="5"/>
  <c r="T911" i="5"/>
  <c r="E912" i="5"/>
  <c r="L861" i="5"/>
  <c r="G533" i="5"/>
  <c r="N529" i="5"/>
  <c r="M531" i="5"/>
  <c r="J533" i="5"/>
  <c r="T523" i="5"/>
  <c r="E523" i="5"/>
  <c r="P523" i="5"/>
  <c r="O523" i="5"/>
  <c r="M523" i="5"/>
  <c r="L523" i="5"/>
  <c r="D523" i="5"/>
  <c r="I523" i="5" s="1"/>
  <c r="F531" i="5"/>
  <c r="G523" i="5"/>
  <c r="L529" i="5"/>
  <c r="L531" i="5"/>
  <c r="N531" i="5"/>
  <c r="L533" i="5"/>
  <c r="J523" i="5"/>
  <c r="O522" i="5"/>
  <c r="M522" i="5"/>
  <c r="L522" i="5"/>
  <c r="H522" i="5"/>
  <c r="N523" i="5"/>
  <c r="L532" i="5"/>
  <c r="N532" i="5"/>
  <c r="M532" i="5"/>
  <c r="H532" i="5"/>
  <c r="D522" i="5"/>
  <c r="I522" i="5" s="1"/>
  <c r="H524" i="5"/>
  <c r="P524" i="5"/>
  <c r="O524" i="5"/>
  <c r="H527" i="5"/>
  <c r="L527" i="5"/>
  <c r="J527" i="5"/>
  <c r="G527" i="5"/>
  <c r="F527" i="5"/>
  <c r="D532" i="5"/>
  <c r="I532" i="5" s="1"/>
  <c r="T531" i="5"/>
  <c r="P531" i="5"/>
  <c r="H531" i="5"/>
  <c r="G531" i="5"/>
  <c r="E531" i="5"/>
  <c r="D531" i="5"/>
  <c r="I531" i="5" s="1"/>
  <c r="F624" i="5"/>
  <c r="J624" i="5"/>
  <c r="H624" i="5"/>
  <c r="T624" i="5"/>
  <c r="P624" i="5"/>
  <c r="G624" i="5"/>
  <c r="E624" i="5"/>
  <c r="O624" i="5"/>
  <c r="N624" i="5"/>
  <c r="M624" i="5"/>
  <c r="L624" i="5"/>
  <c r="D624" i="5"/>
  <c r="I624" i="5" s="1"/>
  <c r="F522" i="5"/>
  <c r="E524" i="5"/>
  <c r="E527" i="5"/>
  <c r="F532" i="5"/>
  <c r="E529" i="5"/>
  <c r="M529" i="5"/>
  <c r="G529" i="5"/>
  <c r="P529" i="5"/>
  <c r="O529" i="5"/>
  <c r="P522" i="5"/>
  <c r="J524" i="5"/>
  <c r="D529" i="5"/>
  <c r="I529" i="5" s="1"/>
  <c r="T533" i="5"/>
  <c r="N533" i="5"/>
  <c r="D533" i="5"/>
  <c r="I533" i="5" s="1"/>
  <c r="F533" i="5"/>
  <c r="E533" i="5"/>
  <c r="O533" i="5"/>
  <c r="M533" i="5"/>
  <c r="F523" i="5"/>
  <c r="J529" i="5"/>
  <c r="J531" i="5"/>
  <c r="H533" i="5"/>
  <c r="D526" i="5"/>
  <c r="I526" i="5" s="1"/>
  <c r="G530" i="5"/>
  <c r="O530" i="5"/>
  <c r="E525" i="5"/>
  <c r="H526" i="5"/>
  <c r="D530" i="5"/>
  <c r="I530" i="5" s="1"/>
  <c r="J618" i="5"/>
  <c r="H618" i="5"/>
  <c r="F618" i="5"/>
  <c r="T618" i="5"/>
  <c r="P618" i="5"/>
  <c r="O618" i="5"/>
  <c r="L618" i="5"/>
  <c r="E618" i="5"/>
  <c r="D618" i="5"/>
  <c r="I618" i="5" s="1"/>
  <c r="G618" i="5"/>
  <c r="M618" i="5"/>
  <c r="L525" i="5"/>
  <c r="O526" i="5"/>
  <c r="L530" i="5"/>
  <c r="J626" i="5"/>
  <c r="T626" i="5"/>
  <c r="O626" i="5"/>
  <c r="L626" i="5"/>
  <c r="F626" i="5"/>
  <c r="E626" i="5"/>
  <c r="D626" i="5"/>
  <c r="I626" i="5" s="1"/>
  <c r="N626" i="5"/>
  <c r="M626" i="5"/>
  <c r="H626" i="5"/>
  <c r="G626" i="5"/>
  <c r="P626" i="5"/>
  <c r="J619" i="5"/>
  <c r="T621" i="5"/>
  <c r="P621" i="5"/>
  <c r="H621" i="5"/>
  <c r="G621" i="5"/>
  <c r="F621" i="5"/>
  <c r="O622" i="5"/>
  <c r="D621" i="5"/>
  <c r="I621" i="5" s="1"/>
  <c r="P622" i="5"/>
  <c r="D623" i="5"/>
  <c r="I623" i="5" s="1"/>
  <c r="G623" i="5"/>
  <c r="E623" i="5"/>
  <c r="O623" i="5"/>
  <c r="N623" i="5"/>
  <c r="M623" i="5"/>
  <c r="M627" i="5"/>
  <c r="O627" i="5"/>
  <c r="H627" i="5"/>
  <c r="G627" i="5"/>
  <c r="H721" i="5"/>
  <c r="F721" i="5"/>
  <c r="P721" i="5"/>
  <c r="O721" i="5"/>
  <c r="L721" i="5"/>
  <c r="G721" i="5"/>
  <c r="E721" i="5"/>
  <c r="D721" i="5"/>
  <c r="I721" i="5" s="1"/>
  <c r="T721" i="5"/>
  <c r="N721" i="5"/>
  <c r="M721" i="5"/>
  <c r="J721" i="5"/>
  <c r="D622" i="5"/>
  <c r="I622" i="5" s="1"/>
  <c r="L622" i="5"/>
  <c r="J622" i="5"/>
  <c r="M619" i="5"/>
  <c r="L619" i="5"/>
  <c r="E622" i="5"/>
  <c r="T623" i="5"/>
  <c r="J627" i="5"/>
  <c r="H622" i="5"/>
  <c r="M622" i="5"/>
  <c r="T627" i="5"/>
  <c r="J667" i="5"/>
  <c r="L667" i="5"/>
  <c r="J671" i="5"/>
  <c r="L671" i="5"/>
  <c r="N629" i="5"/>
  <c r="O667" i="5"/>
  <c r="D669" i="5"/>
  <c r="I669" i="5" s="1"/>
  <c r="M671" i="5"/>
  <c r="H673" i="5"/>
  <c r="E673" i="5"/>
  <c r="O629" i="5"/>
  <c r="P667" i="5"/>
  <c r="E669" i="5"/>
  <c r="O671" i="5"/>
  <c r="D673" i="5"/>
  <c r="I673" i="5" s="1"/>
  <c r="P629" i="5"/>
  <c r="F669" i="5"/>
  <c r="J670" i="5"/>
  <c r="P671" i="5"/>
  <c r="F673" i="5"/>
  <c r="O668" i="5"/>
  <c r="G668" i="5"/>
  <c r="G669" i="5"/>
  <c r="M723" i="5"/>
  <c r="J723" i="5"/>
  <c r="E723" i="5"/>
  <c r="D723" i="5"/>
  <c r="I723" i="5" s="1"/>
  <c r="T723" i="5"/>
  <c r="P723" i="5"/>
  <c r="G723" i="5"/>
  <c r="F723" i="5"/>
  <c r="O723" i="5"/>
  <c r="N723" i="5"/>
  <c r="L723" i="5"/>
  <c r="D668" i="5"/>
  <c r="I668" i="5" s="1"/>
  <c r="H669" i="5"/>
  <c r="O676" i="5"/>
  <c r="L676" i="5"/>
  <c r="G676" i="5"/>
  <c r="H723" i="5"/>
  <c r="T762" i="5"/>
  <c r="F668" i="5"/>
  <c r="L669" i="5"/>
  <c r="L673" i="5"/>
  <c r="E676" i="5"/>
  <c r="M667" i="5"/>
  <c r="E667" i="5"/>
  <c r="M669" i="5"/>
  <c r="F718" i="5"/>
  <c r="E718" i="5"/>
  <c r="P718" i="5"/>
  <c r="O718" i="5"/>
  <c r="H718" i="5"/>
  <c r="G718" i="5"/>
  <c r="T718" i="5"/>
  <c r="N718" i="5"/>
  <c r="M718" i="5"/>
  <c r="L718" i="5"/>
  <c r="J718" i="5"/>
  <c r="D671" i="5"/>
  <c r="I671" i="5" s="1"/>
  <c r="N671" i="5"/>
  <c r="M620" i="5"/>
  <c r="L625" i="5"/>
  <c r="F629" i="5"/>
  <c r="F667" i="5"/>
  <c r="J668" i="5"/>
  <c r="O669" i="5"/>
  <c r="E671" i="5"/>
  <c r="O673" i="5"/>
  <c r="M675" i="5"/>
  <c r="E675" i="5"/>
  <c r="H719" i="5"/>
  <c r="G719" i="5"/>
  <c r="D719" i="5"/>
  <c r="I719" i="5" s="1"/>
  <c r="T719" i="5"/>
  <c r="P719" i="5"/>
  <c r="O719" i="5"/>
  <c r="L719" i="5"/>
  <c r="F719" i="5"/>
  <c r="P620" i="5"/>
  <c r="N625" i="5"/>
  <c r="H629" i="5"/>
  <c r="H667" i="5"/>
  <c r="M668" i="5"/>
  <c r="G671" i="5"/>
  <c r="T673" i="5"/>
  <c r="M676" i="5"/>
  <c r="E719" i="5"/>
  <c r="N762" i="5"/>
  <c r="J771" i="5"/>
  <c r="P672" i="5"/>
  <c r="H725" i="5"/>
  <c r="P762" i="5"/>
  <c r="L765" i="5"/>
  <c r="H767" i="5"/>
  <c r="L767" i="5"/>
  <c r="E767" i="5"/>
  <c r="T767" i="5"/>
  <c r="O767" i="5"/>
  <c r="N767" i="5"/>
  <c r="M767" i="5"/>
  <c r="O714" i="5"/>
  <c r="N714" i="5"/>
  <c r="J714" i="5"/>
  <c r="G714" i="5"/>
  <c r="F714" i="5"/>
  <c r="J725" i="5"/>
  <c r="M765" i="5"/>
  <c r="T763" i="5"/>
  <c r="P763" i="5"/>
  <c r="N763" i="5"/>
  <c r="J763" i="5"/>
  <c r="O763" i="5"/>
  <c r="M763" i="5"/>
  <c r="H763" i="5"/>
  <c r="F763" i="5"/>
  <c r="E763" i="5"/>
  <c r="D763" i="5"/>
  <c r="I763" i="5" s="1"/>
  <c r="E714" i="5"/>
  <c r="O716" i="5"/>
  <c r="L716" i="5"/>
  <c r="J716" i="5"/>
  <c r="J722" i="5"/>
  <c r="H722" i="5"/>
  <c r="P722" i="5"/>
  <c r="M722" i="5"/>
  <c r="L722" i="5"/>
  <c r="G763" i="5"/>
  <c r="O765" i="5"/>
  <c r="N677" i="5"/>
  <c r="H714" i="5"/>
  <c r="D716" i="5"/>
  <c r="I716" i="5" s="1"/>
  <c r="D722" i="5"/>
  <c r="I722" i="5" s="1"/>
  <c r="O724" i="5"/>
  <c r="M724" i="5"/>
  <c r="H724" i="5"/>
  <c r="E724" i="5"/>
  <c r="J767" i="5"/>
  <c r="L763" i="5"/>
  <c r="N764" i="5"/>
  <c r="D764" i="5"/>
  <c r="I764" i="5" s="1"/>
  <c r="P764" i="5"/>
  <c r="M764" i="5"/>
  <c r="L764" i="5"/>
  <c r="J764" i="5"/>
  <c r="J768" i="5"/>
  <c r="O768" i="5"/>
  <c r="M768" i="5"/>
  <c r="H768" i="5"/>
  <c r="F768" i="5"/>
  <c r="E768" i="5"/>
  <c r="M714" i="5"/>
  <c r="G716" i="5"/>
  <c r="G722" i="5"/>
  <c r="G724" i="5"/>
  <c r="E764" i="5"/>
  <c r="D768" i="5"/>
  <c r="P714" i="5"/>
  <c r="F764" i="5"/>
  <c r="G768" i="5"/>
  <c r="G764" i="5"/>
  <c r="L768" i="5"/>
  <c r="T715" i="5"/>
  <c r="P715" i="5"/>
  <c r="M715" i="5"/>
  <c r="H715" i="5"/>
  <c r="M716" i="5"/>
  <c r="O722" i="5"/>
  <c r="N724" i="5"/>
  <c r="H764" i="5"/>
  <c r="N768" i="5"/>
  <c r="O762" i="5"/>
  <c r="M762" i="5"/>
  <c r="J762" i="5"/>
  <c r="G762" i="5"/>
  <c r="F762" i="5"/>
  <c r="E762" i="5"/>
  <c r="P768" i="5"/>
  <c r="T725" i="5"/>
  <c r="O725" i="5"/>
  <c r="N725" i="5"/>
  <c r="M725" i="5"/>
  <c r="F725" i="5"/>
  <c r="E725" i="5"/>
  <c r="H762" i="5"/>
  <c r="D765" i="5"/>
  <c r="I765" i="5" s="1"/>
  <c r="E765" i="5"/>
  <c r="J765" i="5"/>
  <c r="H765" i="5"/>
  <c r="G765" i="5"/>
  <c r="T771" i="5"/>
  <c r="F771" i="5"/>
  <c r="D771" i="5"/>
  <c r="I771" i="5" s="1"/>
  <c r="G771" i="5"/>
  <c r="E771" i="5"/>
  <c r="P771" i="5"/>
  <c r="O771" i="5"/>
  <c r="D725" i="5"/>
  <c r="I725" i="5" s="1"/>
  <c r="L762" i="5"/>
  <c r="F765" i="5"/>
  <c r="H771" i="5"/>
  <c r="D773" i="5"/>
  <c r="I773" i="5" s="1"/>
  <c r="M773" i="5"/>
  <c r="J773" i="5"/>
  <c r="G773" i="5"/>
  <c r="F773" i="5"/>
  <c r="T773" i="5"/>
  <c r="O773" i="5"/>
  <c r="N773" i="5"/>
  <c r="L773" i="5"/>
  <c r="J811" i="5"/>
  <c r="N811" i="5"/>
  <c r="H811" i="5"/>
  <c r="D811" i="5"/>
  <c r="I811" i="5" s="1"/>
  <c r="P811" i="5"/>
  <c r="O811" i="5"/>
  <c r="M811" i="5"/>
  <c r="T811" i="5"/>
  <c r="L811" i="5"/>
  <c r="G811" i="5"/>
  <c r="F811" i="5"/>
  <c r="O813" i="5"/>
  <c r="P813" i="5"/>
  <c r="T813" i="5"/>
  <c r="M813" i="5"/>
  <c r="J813" i="5"/>
  <c r="H813" i="5"/>
  <c r="F813" i="5"/>
  <c r="E813" i="5"/>
  <c r="D813" i="5"/>
  <c r="I813" i="5" s="1"/>
  <c r="G813" i="5"/>
  <c r="M769" i="5"/>
  <c r="P769" i="5"/>
  <c r="L769" i="5"/>
  <c r="F766" i="5"/>
  <c r="H766" i="5"/>
  <c r="E766" i="5"/>
  <c r="D769" i="5"/>
  <c r="L813" i="5"/>
  <c r="E769" i="5"/>
  <c r="N813" i="5"/>
  <c r="F769" i="5"/>
  <c r="T814" i="5"/>
  <c r="E814" i="5"/>
  <c r="P814" i="5"/>
  <c r="N814" i="5"/>
  <c r="L814" i="5"/>
  <c r="J814" i="5"/>
  <c r="H769" i="5"/>
  <c r="F814" i="5"/>
  <c r="M820" i="5"/>
  <c r="H820" i="5"/>
  <c r="F820" i="5"/>
  <c r="T820" i="5"/>
  <c r="O820" i="5"/>
  <c r="N820" i="5"/>
  <c r="L820" i="5"/>
  <c r="J820" i="5"/>
  <c r="N769" i="5"/>
  <c r="H810" i="5"/>
  <c r="J810" i="5"/>
  <c r="E810" i="5"/>
  <c r="T810" i="5"/>
  <c r="O810" i="5"/>
  <c r="M810" i="5"/>
  <c r="G810" i="5"/>
  <c r="F810" i="5"/>
  <c r="M814" i="5"/>
  <c r="E820" i="5"/>
  <c r="O769" i="5"/>
  <c r="D810" i="5"/>
  <c r="I810" i="5" s="1"/>
  <c r="O814" i="5"/>
  <c r="G820" i="5"/>
  <c r="O821" i="5"/>
  <c r="L821" i="5"/>
  <c r="E821" i="5"/>
  <c r="D821" i="5"/>
  <c r="I821" i="5" s="1"/>
  <c r="J821" i="5"/>
  <c r="H821" i="5"/>
  <c r="F821" i="5"/>
  <c r="L817" i="5"/>
  <c r="P770" i="5"/>
  <c r="D772" i="5"/>
  <c r="M817" i="5"/>
  <c r="D816" i="5"/>
  <c r="I816" i="5" s="1"/>
  <c r="N816" i="5"/>
  <c r="L816" i="5"/>
  <c r="G816" i="5"/>
  <c r="F816" i="5"/>
  <c r="N817" i="5"/>
  <c r="M812" i="5"/>
  <c r="T812" i="5"/>
  <c r="L812" i="5"/>
  <c r="H816" i="5"/>
  <c r="H818" i="5"/>
  <c r="N818" i="5"/>
  <c r="M818" i="5"/>
  <c r="J816" i="5"/>
  <c r="O816" i="5"/>
  <c r="T816" i="5"/>
  <c r="J818" i="5"/>
  <c r="F817" i="5"/>
  <c r="T817" i="5"/>
  <c r="O817" i="5"/>
  <c r="J817" i="5"/>
  <c r="N860" i="5"/>
  <c r="T860" i="5"/>
  <c r="L860" i="5"/>
  <c r="J867" i="5"/>
  <c r="N858" i="5"/>
  <c r="E860" i="5"/>
  <c r="N867" i="5"/>
  <c r="P858" i="5"/>
  <c r="G860" i="5"/>
  <c r="P867" i="5"/>
  <c r="D815" i="5"/>
  <c r="I815" i="5" s="1"/>
  <c r="H860" i="5"/>
  <c r="L859" i="5"/>
  <c r="P859" i="5"/>
  <c r="N859" i="5"/>
  <c r="H859" i="5"/>
  <c r="N868" i="5"/>
  <c r="L868" i="5"/>
  <c r="G868" i="5"/>
  <c r="O868" i="5"/>
  <c r="M868" i="5"/>
  <c r="J868" i="5"/>
  <c r="H868" i="5"/>
  <c r="E868" i="5"/>
  <c r="J906" i="5"/>
  <c r="T906" i="5"/>
  <c r="O906" i="5"/>
  <c r="N906" i="5"/>
  <c r="L906" i="5"/>
  <c r="F906" i="5"/>
  <c r="P906" i="5"/>
  <c r="D859" i="5"/>
  <c r="I859" i="5" s="1"/>
  <c r="J860" i="5"/>
  <c r="D868" i="5"/>
  <c r="I868" i="5" s="1"/>
  <c r="D906" i="5"/>
  <c r="I906" i="5" s="1"/>
  <c r="M860" i="5"/>
  <c r="E906" i="5"/>
  <c r="H815" i="5"/>
  <c r="F859" i="5"/>
  <c r="O860" i="5"/>
  <c r="G906" i="5"/>
  <c r="H906" i="5"/>
  <c r="G865" i="5"/>
  <c r="E865" i="5"/>
  <c r="T865" i="5"/>
  <c r="P865" i="5"/>
  <c r="O865" i="5"/>
  <c r="M865" i="5"/>
  <c r="J865" i="5"/>
  <c r="T868" i="5"/>
  <c r="M906" i="5"/>
  <c r="M858" i="5"/>
  <c r="J858" i="5"/>
  <c r="E858" i="5"/>
  <c r="J859" i="5"/>
  <c r="L867" i="5"/>
  <c r="E867" i="5"/>
  <c r="G867" i="5"/>
  <c r="F867" i="5"/>
  <c r="D867" i="5"/>
  <c r="I867" i="5" s="1"/>
  <c r="L908" i="5"/>
  <c r="G913" i="5"/>
  <c r="T917" i="5"/>
  <c r="H917" i="5"/>
  <c r="F917" i="5"/>
  <c r="D917" i="5"/>
  <c r="I917" i="5" s="1"/>
  <c r="M917" i="5"/>
  <c r="J917" i="5"/>
  <c r="G917" i="5"/>
  <c r="E917" i="5"/>
  <c r="O917" i="5"/>
  <c r="O861" i="5"/>
  <c r="P908" i="5"/>
  <c r="M907" i="5"/>
  <c r="D907" i="5"/>
  <c r="I907" i="5" s="1"/>
  <c r="T907" i="5"/>
  <c r="N907" i="5"/>
  <c r="F907" i="5"/>
  <c r="L917" i="5"/>
  <c r="E907" i="5"/>
  <c r="N917" i="5"/>
  <c r="G907" i="5"/>
  <c r="P917" i="5"/>
  <c r="E862" i="5"/>
  <c r="H907" i="5"/>
  <c r="F862" i="5"/>
  <c r="D861" i="5"/>
  <c r="I861" i="5" s="1"/>
  <c r="J907" i="5"/>
  <c r="O907" i="5"/>
  <c r="O908" i="5"/>
  <c r="F908" i="5"/>
  <c r="D908" i="5"/>
  <c r="I908" i="5" s="1"/>
  <c r="H908" i="5"/>
  <c r="E908" i="5"/>
  <c r="M908" i="5"/>
  <c r="O916" i="5"/>
  <c r="F916" i="5"/>
  <c r="D916" i="5"/>
  <c r="I916" i="5" s="1"/>
  <c r="E916" i="5"/>
  <c r="T916" i="5"/>
  <c r="P916" i="5"/>
  <c r="M916" i="5"/>
  <c r="L916" i="5"/>
  <c r="J916" i="5"/>
  <c r="H916" i="5"/>
  <c r="H913" i="5"/>
  <c r="T913" i="5"/>
  <c r="O913" i="5"/>
  <c r="M913" i="5"/>
  <c r="D913" i="5"/>
  <c r="I913" i="5" s="1"/>
  <c r="P913" i="5"/>
  <c r="L913" i="5"/>
  <c r="J913" i="5"/>
  <c r="F913" i="5"/>
  <c r="G916" i="5"/>
  <c r="T869" i="5"/>
  <c r="H869" i="5"/>
  <c r="F869" i="5"/>
  <c r="D869" i="5"/>
  <c r="I869" i="5" s="1"/>
  <c r="E910" i="5"/>
  <c r="M915" i="5"/>
  <c r="D915" i="5"/>
  <c r="I915" i="5" s="1"/>
  <c r="T915" i="5"/>
  <c r="F912" i="5"/>
  <c r="O912" i="5"/>
  <c r="M912" i="5"/>
  <c r="J912" i="5"/>
  <c r="E915" i="5"/>
  <c r="T909" i="5"/>
  <c r="H909" i="5"/>
  <c r="F909" i="5"/>
  <c r="D909" i="5"/>
  <c r="I909" i="5" s="1"/>
  <c r="M910" i="5"/>
  <c r="D912" i="5"/>
  <c r="I912" i="5" s="1"/>
  <c r="F915" i="5"/>
  <c r="M869" i="5"/>
  <c r="G909" i="5"/>
  <c r="G912" i="5"/>
  <c r="H915" i="5"/>
  <c r="J914" i="5"/>
  <c r="T914" i="5"/>
  <c r="O914" i="5"/>
  <c r="D911" i="5"/>
  <c r="I911" i="5" s="1"/>
  <c r="M911" i="5"/>
  <c r="J911" i="5"/>
  <c r="H911" i="5"/>
  <c r="L912" i="5"/>
  <c r="E914" i="5"/>
  <c r="L915" i="5"/>
  <c r="M909" i="5"/>
  <c r="E911" i="5"/>
  <c r="N912" i="5"/>
  <c r="F914" i="5"/>
  <c r="N915" i="5"/>
  <c r="O909" i="5"/>
  <c r="G911" i="5"/>
  <c r="T912" i="5"/>
  <c r="H914" i="5"/>
  <c r="P915" i="5"/>
  <c r="J910" i="5"/>
  <c r="H910" i="5"/>
  <c r="F910" i="5"/>
  <c r="L911" i="5"/>
  <c r="L914" i="5"/>
  <c r="G56" i="2" l="1"/>
  <c r="S56" i="2"/>
  <c r="G67" i="2"/>
  <c r="H72" i="2"/>
  <c r="S72" i="2"/>
  <c r="S152" i="2"/>
  <c r="G216" i="2"/>
  <c r="K216" i="2"/>
  <c r="M216" i="2"/>
  <c r="H216" i="2"/>
  <c r="K274" i="2"/>
  <c r="M274" i="2"/>
  <c r="S274" i="2"/>
  <c r="K151" i="2"/>
  <c r="K259" i="2"/>
  <c r="G242" i="2"/>
  <c r="K112" i="2"/>
  <c r="G112" i="2"/>
  <c r="H112" i="2"/>
  <c r="M112" i="2"/>
  <c r="H107" i="2"/>
  <c r="G139" i="2"/>
  <c r="H139" i="2"/>
  <c r="G136" i="2"/>
  <c r="K136" i="2"/>
  <c r="M136" i="2"/>
  <c r="G107" i="2"/>
  <c r="S114" i="2"/>
  <c r="S104" i="2"/>
  <c r="K152" i="2"/>
  <c r="K130" i="2"/>
  <c r="K170" i="2"/>
  <c r="H200" i="2"/>
  <c r="H251" i="2"/>
  <c r="S251" i="2"/>
  <c r="K251" i="2"/>
  <c r="H151" i="2"/>
  <c r="H199" i="2"/>
  <c r="S265" i="2"/>
  <c r="H222" i="2"/>
  <c r="H235" i="2"/>
  <c r="K235" i="2"/>
  <c r="S235" i="2"/>
  <c r="G274" i="2"/>
  <c r="H243" i="2"/>
  <c r="K243" i="2"/>
  <c r="S243" i="2"/>
  <c r="G123" i="2"/>
  <c r="H152" i="2"/>
  <c r="H67" i="2"/>
  <c r="M64" i="2"/>
  <c r="H122" i="2"/>
  <c r="S200" i="2"/>
  <c r="M212" i="2"/>
  <c r="S212" i="2"/>
  <c r="H170" i="2"/>
  <c r="H283" i="2"/>
  <c r="S283" i="2"/>
  <c r="K242" i="2"/>
  <c r="S67" i="2"/>
  <c r="H85" i="2"/>
  <c r="S116" i="2"/>
  <c r="G116" i="2"/>
  <c r="K116" i="2"/>
  <c r="M100" i="2"/>
  <c r="M107" i="2"/>
  <c r="M83" i="2"/>
  <c r="S122" i="2"/>
  <c r="K131" i="2"/>
  <c r="S123" i="2"/>
  <c r="M159" i="2"/>
  <c r="G170" i="2"/>
  <c r="M151" i="2"/>
  <c r="G315" i="2"/>
  <c r="H315" i="2"/>
  <c r="M315" i="2"/>
  <c r="S315" i="2"/>
  <c r="M243" i="2"/>
  <c r="G259" i="2"/>
  <c r="H299" i="2"/>
  <c r="K299" i="2"/>
  <c r="M299" i="2"/>
  <c r="M179" i="2"/>
  <c r="G275" i="2"/>
  <c r="H275" i="2"/>
  <c r="K222" i="2"/>
  <c r="K107" i="2"/>
  <c r="K95" i="2"/>
  <c r="K83" i="2"/>
  <c r="S147" i="2"/>
  <c r="K159" i="2"/>
  <c r="M235" i="2"/>
  <c r="H259" i="2"/>
  <c r="K179" i="2"/>
  <c r="S222" i="2"/>
  <c r="H56" i="2"/>
  <c r="S90" i="2"/>
  <c r="H83" i="2"/>
  <c r="S203" i="2"/>
  <c r="M259" i="2"/>
  <c r="S307" i="2"/>
  <c r="M307" i="2"/>
  <c r="H307" i="2"/>
  <c r="K307" i="2"/>
  <c r="K59" i="2"/>
  <c r="G59" i="2"/>
  <c r="H59" i="2"/>
  <c r="G80" i="2"/>
  <c r="H80" i="2"/>
  <c r="M80" i="2"/>
  <c r="S80" i="2"/>
  <c r="K125" i="2"/>
  <c r="S125" i="2"/>
  <c r="H125" i="2"/>
  <c r="M125" i="2"/>
  <c r="G114" i="2"/>
  <c r="H95" i="2"/>
  <c r="G83" i="2"/>
  <c r="M122" i="2"/>
  <c r="M131" i="2"/>
  <c r="G152" i="2"/>
  <c r="H180" i="2"/>
  <c r="M224" i="2"/>
  <c r="S224" i="2"/>
  <c r="K224" i="2"/>
  <c r="K200" i="2"/>
  <c r="H274" i="2"/>
  <c r="M200" i="2"/>
  <c r="S236" i="2"/>
  <c r="M199" i="2"/>
  <c r="H100" i="2"/>
  <c r="K100" i="2"/>
  <c r="S100" i="2"/>
  <c r="K122" i="2"/>
  <c r="G147" i="2"/>
  <c r="K147" i="2"/>
  <c r="M147" i="2"/>
  <c r="G131" i="2"/>
  <c r="G227" i="2"/>
  <c r="K227" i="2"/>
  <c r="S170" i="2"/>
  <c r="H75" i="2"/>
  <c r="M75" i="2"/>
  <c r="K105" i="2"/>
  <c r="M120" i="2"/>
  <c r="K104" i="2"/>
  <c r="S227" i="2"/>
  <c r="G223" i="2"/>
  <c r="K223" i="2"/>
  <c r="S223" i="2"/>
  <c r="M227" i="2"/>
  <c r="K278" i="2"/>
  <c r="M278" i="2"/>
  <c r="G278" i="2"/>
  <c r="M283" i="2"/>
  <c r="M236" i="2"/>
  <c r="G244" i="2"/>
  <c r="K120" i="2"/>
  <c r="G235" i="2"/>
  <c r="M56" i="2"/>
  <c r="G72" i="2"/>
  <c r="S112" i="2"/>
  <c r="M85" i="2"/>
  <c r="S105" i="2"/>
  <c r="S95" i="2"/>
  <c r="H120" i="2"/>
  <c r="S131" i="2"/>
  <c r="G243" i="2"/>
  <c r="G236" i="2"/>
  <c r="M291" i="2"/>
  <c r="G291" i="2"/>
  <c r="H291" i="2"/>
  <c r="K56" i="2"/>
  <c r="K64" i="2"/>
  <c r="G105" i="2"/>
  <c r="M105" i="2"/>
  <c r="G203" i="2"/>
  <c r="M203" i="2"/>
  <c r="H203" i="2"/>
  <c r="M195" i="2"/>
  <c r="H195" i="2"/>
  <c r="K195" i="2"/>
  <c r="S195" i="2"/>
  <c r="S242" i="2"/>
  <c r="S244" i="2"/>
  <c r="G95" i="2"/>
  <c r="S120" i="2"/>
  <c r="S216" i="2"/>
  <c r="H224" i="2"/>
  <c r="G159" i="2"/>
  <c r="H64" i="2"/>
  <c r="G64" i="2"/>
  <c r="M72" i="2"/>
  <c r="M67" i="2"/>
  <c r="K75" i="2"/>
  <c r="S85" i="2"/>
  <c r="S183" i="2"/>
  <c r="H183" i="2"/>
  <c r="K283" i="2"/>
  <c r="H265" i="2"/>
  <c r="G299" i="2"/>
  <c r="H38" i="2"/>
  <c r="H11" i="2"/>
  <c r="K23" i="2"/>
  <c r="H27" i="2"/>
  <c r="K42" i="2"/>
  <c r="H31" i="2"/>
  <c r="H34" i="2"/>
  <c r="K52" i="2"/>
  <c r="H10" i="2"/>
  <c r="H36" i="2"/>
  <c r="G36" i="2"/>
  <c r="G55" i="2"/>
  <c r="G52" i="2"/>
  <c r="K55" i="2"/>
  <c r="K22" i="2"/>
  <c r="G22" i="2"/>
  <c r="G38" i="2"/>
  <c r="K31" i="2"/>
  <c r="K43" i="2"/>
  <c r="H26" i="2"/>
  <c r="K18" i="2"/>
  <c r="K34" i="2"/>
  <c r="G26" i="2"/>
  <c r="K50" i="2"/>
  <c r="K54" i="2"/>
  <c r="G54" i="2"/>
  <c r="H43" i="2"/>
  <c r="H18" i="2"/>
  <c r="T769" i="5"/>
  <c r="I769" i="5"/>
  <c r="I768" i="5"/>
  <c r="T768" i="5"/>
  <c r="T764" i="5"/>
  <c r="T765" i="5"/>
  <c r="I772" i="5"/>
  <c r="T772" i="5"/>
  <c r="M51" i="3" l="1"/>
  <c r="M52" i="3"/>
  <c r="M53" i="3"/>
  <c r="M36" i="3" l="1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6" i="3"/>
  <c r="B26" i="5" l="1"/>
  <c r="B1530" i="5"/>
  <c r="B43" i="5"/>
  <c r="B1291" i="5"/>
  <c r="B1052" i="5"/>
  <c r="B77" i="5"/>
  <c r="B333" i="5"/>
  <c r="B1581" i="5"/>
  <c r="B94" i="5"/>
  <c r="B1342" i="5"/>
  <c r="B1103" i="5"/>
  <c r="B384" i="5"/>
  <c r="B1632" i="5"/>
  <c r="B1153" i="5"/>
  <c r="B194" i="5"/>
  <c r="B483" i="5"/>
  <c r="B1731" i="5"/>
  <c r="B1252" i="5"/>
  <c r="B37" i="5"/>
  <c r="B1541" i="5"/>
  <c r="B1780" i="5"/>
  <c r="B1819" i="5"/>
  <c r="B25" i="5"/>
  <c r="B42" i="5"/>
  <c r="B1290" i="5"/>
  <c r="B1051" i="5"/>
  <c r="B76" i="5"/>
  <c r="B332" i="5"/>
  <c r="B1580" i="5"/>
  <c r="B93" i="5"/>
  <c r="B1341" i="5"/>
  <c r="B1102" i="5"/>
  <c r="B383" i="5"/>
  <c r="B1631" i="5"/>
  <c r="B144" i="5"/>
  <c r="B1392" i="5"/>
  <c r="B433" i="5"/>
  <c r="B1491" i="5"/>
  <c r="B20" i="5"/>
  <c r="B1012" i="5"/>
  <c r="B53" i="5"/>
  <c r="B1301" i="5"/>
  <c r="B86" i="5"/>
  <c r="B1877" i="5"/>
  <c r="B1778" i="5"/>
  <c r="B1874" i="5"/>
  <c r="B41" i="5"/>
  <c r="B1050" i="5"/>
  <c r="B75" i="5"/>
  <c r="B331" i="5"/>
  <c r="B1579" i="5"/>
  <c r="B92" i="5"/>
  <c r="B1340" i="5"/>
  <c r="B1101" i="5"/>
  <c r="B382" i="5"/>
  <c r="B1630" i="5"/>
  <c r="B143" i="5"/>
  <c r="B1391" i="5"/>
  <c r="B1152" i="5"/>
  <c r="B193" i="5"/>
  <c r="B482" i="5"/>
  <c r="B1730" i="5"/>
  <c r="B1251" i="5"/>
  <c r="B36" i="5"/>
  <c r="B1540" i="5"/>
  <c r="B1061" i="5"/>
  <c r="B72" i="5"/>
  <c r="B1821" i="5"/>
  <c r="B74" i="5"/>
  <c r="B330" i="5"/>
  <c r="B1578" i="5"/>
  <c r="B91" i="5"/>
  <c r="B1339" i="5"/>
  <c r="B1100" i="5"/>
  <c r="B381" i="5"/>
  <c r="B1629" i="5"/>
  <c r="B142" i="5"/>
  <c r="B1390" i="5"/>
  <c r="B1151" i="5"/>
  <c r="B432" i="5"/>
  <c r="B1490" i="5"/>
  <c r="B19" i="5"/>
  <c r="B1011" i="5"/>
  <c r="B52" i="5"/>
  <c r="B1300" i="5"/>
  <c r="B85" i="5"/>
  <c r="B341" i="5"/>
  <c r="B1589" i="5"/>
  <c r="B1828" i="5"/>
  <c r="B40" i="5"/>
  <c r="B1867" i="5"/>
  <c r="B73" i="5"/>
  <c r="B90" i="5"/>
  <c r="B1338" i="5"/>
  <c r="B1099" i="5"/>
  <c r="B380" i="5"/>
  <c r="B1628" i="5"/>
  <c r="B141" i="5"/>
  <c r="B1389" i="5"/>
  <c r="B1150" i="5"/>
  <c r="B431" i="5"/>
  <c r="B192" i="5"/>
  <c r="B481" i="5"/>
  <c r="B1729" i="5"/>
  <c r="B1250" i="5"/>
  <c r="B35" i="5"/>
  <c r="B1539" i="5"/>
  <c r="B1060" i="5"/>
  <c r="B101" i="5"/>
  <c r="B1349" i="5"/>
  <c r="B23" i="5"/>
  <c r="B88" i="5"/>
  <c r="B89" i="5"/>
  <c r="B1098" i="5"/>
  <c r="B379" i="5"/>
  <c r="B1627" i="5"/>
  <c r="B140" i="5"/>
  <c r="B1388" i="5"/>
  <c r="B1149" i="5"/>
  <c r="B430" i="5"/>
  <c r="B191" i="5"/>
  <c r="B1489" i="5"/>
  <c r="B18" i="5"/>
  <c r="B1010" i="5"/>
  <c r="B51" i="5"/>
  <c r="B1299" i="5"/>
  <c r="B84" i="5"/>
  <c r="B340" i="5"/>
  <c r="B1588" i="5"/>
  <c r="B1109" i="5"/>
  <c r="B1770" i="5"/>
  <c r="B1869" i="5"/>
  <c r="B378" i="5"/>
  <c r="B1626" i="5"/>
  <c r="B139" i="5"/>
  <c r="B1387" i="5"/>
  <c r="B1148" i="5"/>
  <c r="B429" i="5"/>
  <c r="B190" i="5"/>
  <c r="B480" i="5"/>
  <c r="B1728" i="5"/>
  <c r="B1249" i="5"/>
  <c r="B34" i="5"/>
  <c r="B1538" i="5"/>
  <c r="B1059" i="5"/>
  <c r="B100" i="5"/>
  <c r="B1348" i="5"/>
  <c r="B389" i="5"/>
  <c r="B1637" i="5"/>
  <c r="B1876" i="5"/>
  <c r="B1772" i="5"/>
  <c r="B138" i="5"/>
  <c r="B1386" i="5"/>
  <c r="B1147" i="5"/>
  <c r="B428" i="5"/>
  <c r="B189" i="5"/>
  <c r="B479" i="5"/>
  <c r="B1727" i="5"/>
  <c r="B1488" i="5"/>
  <c r="B1009" i="5"/>
  <c r="B50" i="5"/>
  <c r="B1298" i="5"/>
  <c r="B83" i="5"/>
  <c r="B339" i="5"/>
  <c r="B1587" i="5"/>
  <c r="B1108" i="5"/>
  <c r="B149" i="5"/>
  <c r="B1397" i="5"/>
  <c r="B1779" i="5"/>
  <c r="B1146" i="5"/>
  <c r="B427" i="5"/>
  <c r="B188" i="5"/>
  <c r="B478" i="5"/>
  <c r="B1726" i="5"/>
  <c r="B1487" i="5"/>
  <c r="B1248" i="5"/>
  <c r="B33" i="5"/>
  <c r="B1537" i="5"/>
  <c r="B1058" i="5"/>
  <c r="B99" i="5"/>
  <c r="B1347" i="5"/>
  <c r="B388" i="5"/>
  <c r="B1636" i="5"/>
  <c r="B1157" i="5"/>
  <c r="B1818" i="5"/>
  <c r="B1872" i="5"/>
  <c r="B426" i="5"/>
  <c r="B187" i="5"/>
  <c r="B477" i="5"/>
  <c r="B1725" i="5"/>
  <c r="B1486" i="5"/>
  <c r="B1247" i="5"/>
  <c r="B1008" i="5"/>
  <c r="B49" i="5"/>
  <c r="B1297" i="5"/>
  <c r="B82" i="5"/>
  <c r="B338" i="5"/>
  <c r="B1586" i="5"/>
  <c r="B1107" i="5"/>
  <c r="B148" i="5"/>
  <c r="B1396" i="5"/>
  <c r="B437" i="5"/>
  <c r="B1820" i="5"/>
  <c r="B186" i="5"/>
  <c r="B476" i="5"/>
  <c r="B1724" i="5"/>
  <c r="B1485" i="5"/>
  <c r="B1246" i="5"/>
  <c r="B1007" i="5"/>
  <c r="B32" i="5"/>
  <c r="B1536" i="5"/>
  <c r="B1057" i="5"/>
  <c r="B98" i="5"/>
  <c r="B1346" i="5"/>
  <c r="B387" i="5"/>
  <c r="B1635" i="5"/>
  <c r="B1156" i="5"/>
  <c r="B197" i="5"/>
  <c r="B1827" i="5"/>
  <c r="B39" i="5"/>
  <c r="B475" i="5"/>
  <c r="B1723" i="5"/>
  <c r="B1484" i="5"/>
  <c r="B1245" i="5"/>
  <c r="B1006" i="5"/>
  <c r="B31" i="5"/>
  <c r="B1535" i="5"/>
  <c r="B48" i="5"/>
  <c r="B1296" i="5"/>
  <c r="B81" i="5"/>
  <c r="B337" i="5"/>
  <c r="B1585" i="5"/>
  <c r="B1106" i="5"/>
  <c r="B147" i="5"/>
  <c r="B1395" i="5"/>
  <c r="B436" i="5"/>
  <c r="B1781" i="5"/>
  <c r="B1866" i="5"/>
  <c r="B1242" i="5"/>
  <c r="B1003" i="5"/>
  <c r="B28" i="5"/>
  <c r="B1532" i="5"/>
  <c r="B45" i="5"/>
  <c r="B1293" i="5"/>
  <c r="B1054" i="5"/>
  <c r="B79" i="5"/>
  <c r="B335" i="5"/>
  <c r="B1583" i="5"/>
  <c r="B96" i="5"/>
  <c r="B1344" i="5"/>
  <c r="B385" i="5"/>
  <c r="B1633" i="5"/>
  <c r="B1154" i="5"/>
  <c r="B195" i="5"/>
  <c r="B484" i="5"/>
  <c r="B1732" i="5"/>
  <c r="B1253" i="5"/>
  <c r="B38" i="5"/>
  <c r="B1829" i="5"/>
  <c r="B1002" i="5"/>
  <c r="B27" i="5"/>
  <c r="B1531" i="5"/>
  <c r="B44" i="5"/>
  <c r="B1292" i="5"/>
  <c r="B1053" i="5"/>
  <c r="B78" i="5"/>
  <c r="B334" i="5"/>
  <c r="B1582" i="5"/>
  <c r="B95" i="5"/>
  <c r="B1343" i="5"/>
  <c r="B1104" i="5"/>
  <c r="B145" i="5"/>
  <c r="B1393" i="5"/>
  <c r="B434" i="5"/>
  <c r="B1492" i="5"/>
  <c r="B21" i="5"/>
  <c r="B1013" i="5"/>
  <c r="B24" i="5"/>
  <c r="B1824" i="5"/>
  <c r="B1773" i="5"/>
  <c r="B30" i="5"/>
  <c r="B1295" i="5"/>
  <c r="B1634" i="5"/>
  <c r="B1870" i="5"/>
  <c r="B1823" i="5"/>
  <c r="B1482" i="5"/>
  <c r="B1004" i="5"/>
  <c r="B46" i="5"/>
  <c r="B1873" i="5"/>
  <c r="B1822" i="5"/>
  <c r="B22" i="5"/>
  <c r="B1722" i="5"/>
  <c r="B1244" i="5"/>
  <c r="B1775" i="5"/>
  <c r="B1777" i="5"/>
  <c r="B1105" i="5"/>
  <c r="B1345" i="5"/>
  <c r="B1771" i="5"/>
  <c r="B1776" i="5"/>
  <c r="B1871" i="5"/>
  <c r="B1774" i="5"/>
  <c r="B1825" i="5"/>
  <c r="B80" i="5"/>
  <c r="B435" i="5"/>
  <c r="B87" i="5"/>
  <c r="B1394" i="5"/>
  <c r="B1155" i="5"/>
  <c r="B1826" i="5"/>
  <c r="B29" i="5"/>
  <c r="B1294" i="5"/>
  <c r="B336" i="5"/>
  <c r="B1533" i="5"/>
  <c r="B1534" i="5"/>
  <c r="B1056" i="5"/>
  <c r="B485" i="5"/>
  <c r="B1055" i="5"/>
  <c r="B1243" i="5"/>
  <c r="B146" i="5"/>
  <c r="B1868" i="5"/>
  <c r="B1483" i="5"/>
  <c r="B1005" i="5"/>
  <c r="B47" i="5"/>
  <c r="B386" i="5"/>
  <c r="B1875" i="5"/>
  <c r="B474" i="5"/>
  <c r="B196" i="5"/>
  <c r="B1584" i="5"/>
  <c r="B1493" i="5"/>
  <c r="B97" i="5"/>
  <c r="B1733" i="5"/>
  <c r="L1393" i="5" l="1"/>
  <c r="M1393" i="5"/>
  <c r="N1393" i="5"/>
  <c r="T1393" i="5"/>
  <c r="H1393" i="5"/>
  <c r="J1393" i="5"/>
  <c r="O1393" i="5"/>
  <c r="P1393" i="5"/>
  <c r="F1393" i="5"/>
  <c r="G1393" i="5"/>
  <c r="E1393" i="5"/>
  <c r="D1393" i="5"/>
  <c r="I1393" i="5" s="1"/>
  <c r="N1295" i="5"/>
  <c r="O1295" i="5"/>
  <c r="P1295" i="5"/>
  <c r="T1295" i="5"/>
  <c r="M1295" i="5"/>
  <c r="F1295" i="5"/>
  <c r="J1295" i="5"/>
  <c r="H1295" i="5"/>
  <c r="D1295" i="5"/>
  <c r="I1295" i="5" s="1"/>
  <c r="E1295" i="5"/>
  <c r="G1295" i="5"/>
  <c r="L1295" i="5"/>
  <c r="E1492" i="5"/>
  <c r="G1492" i="5"/>
  <c r="F1492" i="5"/>
  <c r="J1492" i="5"/>
  <c r="L1492" i="5"/>
  <c r="N1492" i="5"/>
  <c r="H1492" i="5"/>
  <c r="P1492" i="5"/>
  <c r="T1492" i="5"/>
  <c r="M1492" i="5"/>
  <c r="O1492" i="5"/>
  <c r="D1492" i="5"/>
  <c r="I1492" i="5" s="1"/>
  <c r="P334" i="5"/>
  <c r="M334" i="5"/>
  <c r="T334" i="5"/>
  <c r="E334" i="5"/>
  <c r="D334" i="5"/>
  <c r="I334" i="5" s="1"/>
  <c r="H334" i="5"/>
  <c r="G334" i="5"/>
  <c r="F334" i="5"/>
  <c r="J334" i="5"/>
  <c r="L334" i="5"/>
  <c r="N334" i="5"/>
  <c r="O334" i="5"/>
  <c r="J27" i="5"/>
  <c r="L27" i="5"/>
  <c r="H27" i="5"/>
  <c r="F27" i="5"/>
  <c r="E27" i="5"/>
  <c r="G27" i="5"/>
  <c r="N27" i="5"/>
  <c r="M27" i="5"/>
  <c r="O27" i="5"/>
  <c r="D27" i="5"/>
  <c r="I27" i="5" s="1"/>
  <c r="P27" i="5"/>
  <c r="T27" i="5"/>
  <c r="L1154" i="5"/>
  <c r="G1154" i="5"/>
  <c r="N1154" i="5"/>
  <c r="O1154" i="5"/>
  <c r="P1154" i="5"/>
  <c r="T1154" i="5"/>
  <c r="M1154" i="5"/>
  <c r="E1154" i="5"/>
  <c r="D1154" i="5"/>
  <c r="I1154" i="5" s="1"/>
  <c r="F1154" i="5"/>
  <c r="J1154" i="5"/>
  <c r="H1154" i="5"/>
  <c r="J335" i="5"/>
  <c r="F335" i="5"/>
  <c r="H335" i="5"/>
  <c r="E335" i="5"/>
  <c r="D335" i="5"/>
  <c r="I335" i="5" s="1"/>
  <c r="L335" i="5"/>
  <c r="N335" i="5"/>
  <c r="O335" i="5"/>
  <c r="P335" i="5"/>
  <c r="T335" i="5"/>
  <c r="M335" i="5"/>
  <c r="G335" i="5"/>
  <c r="G28" i="5"/>
  <c r="L28" i="5"/>
  <c r="H28" i="5"/>
  <c r="J28" i="5"/>
  <c r="F28" i="5"/>
  <c r="M28" i="5"/>
  <c r="P28" i="5"/>
  <c r="T28" i="5"/>
  <c r="E28" i="5"/>
  <c r="D28" i="5"/>
  <c r="I28" i="5" s="1"/>
  <c r="N28" i="5"/>
  <c r="O28" i="5"/>
  <c r="H1396" i="5"/>
  <c r="F1396" i="5"/>
  <c r="J1396" i="5"/>
  <c r="G1396" i="5"/>
  <c r="L1396" i="5"/>
  <c r="N1396" i="5"/>
  <c r="O1396" i="5"/>
  <c r="P1396" i="5"/>
  <c r="T1396" i="5"/>
  <c r="M1396" i="5"/>
  <c r="E1396" i="5"/>
  <c r="D1396" i="5"/>
  <c r="I1396" i="5" s="1"/>
  <c r="G188" i="5"/>
  <c r="L188" i="5"/>
  <c r="F188" i="5"/>
  <c r="J188" i="5"/>
  <c r="H188" i="5"/>
  <c r="P188" i="5"/>
  <c r="T188" i="5"/>
  <c r="M188" i="5"/>
  <c r="N188" i="5"/>
  <c r="E188" i="5"/>
  <c r="D188" i="5"/>
  <c r="I188" i="5" s="1"/>
  <c r="O188" i="5"/>
  <c r="E1779" i="5"/>
  <c r="D1779" i="5"/>
  <c r="I1779" i="5" s="1"/>
  <c r="T1779" i="5"/>
  <c r="L1779" i="5"/>
  <c r="H1779" i="5"/>
  <c r="G1779" i="5"/>
  <c r="F1779" i="5"/>
  <c r="J1779" i="5"/>
  <c r="N1779" i="5"/>
  <c r="O1779" i="5"/>
  <c r="P1779" i="5"/>
  <c r="M1779" i="5"/>
  <c r="J1587" i="5"/>
  <c r="F1587" i="5"/>
  <c r="L1587" i="5"/>
  <c r="N1587" i="5"/>
  <c r="O1587" i="5"/>
  <c r="P1587" i="5"/>
  <c r="M1587" i="5"/>
  <c r="E1587" i="5"/>
  <c r="D1587" i="5"/>
  <c r="I1587" i="5" s="1"/>
  <c r="T1587" i="5"/>
  <c r="G1587" i="5"/>
  <c r="H1587" i="5"/>
  <c r="J138" i="5"/>
  <c r="N138" i="5"/>
  <c r="O138" i="5"/>
  <c r="P138" i="5"/>
  <c r="T138" i="5"/>
  <c r="M138" i="5"/>
  <c r="D138" i="5"/>
  <c r="I138" i="5" s="1"/>
  <c r="E138" i="5"/>
  <c r="G138" i="5"/>
  <c r="F138" i="5"/>
  <c r="L138" i="5"/>
  <c r="H138" i="5"/>
  <c r="L51" i="5"/>
  <c r="E51" i="5"/>
  <c r="F51" i="5"/>
  <c r="J51" i="5"/>
  <c r="G51" i="5"/>
  <c r="H51" i="5"/>
  <c r="N51" i="5"/>
  <c r="O51" i="5"/>
  <c r="P51" i="5"/>
  <c r="T51" i="5"/>
  <c r="M51" i="5"/>
  <c r="D51" i="5"/>
  <c r="I51" i="5" s="1"/>
  <c r="F1389" i="5"/>
  <c r="N1389" i="5"/>
  <c r="T1389" i="5"/>
  <c r="O1389" i="5"/>
  <c r="P1389" i="5"/>
  <c r="M1389" i="5"/>
  <c r="D1389" i="5"/>
  <c r="I1389" i="5" s="1"/>
  <c r="E1389" i="5"/>
  <c r="L1389" i="5"/>
  <c r="J1389" i="5"/>
  <c r="G1389" i="5"/>
  <c r="H1389" i="5"/>
  <c r="J1339" i="5"/>
  <c r="N1339" i="5"/>
  <c r="O1339" i="5"/>
  <c r="P1339" i="5"/>
  <c r="T1339" i="5"/>
  <c r="M1339" i="5"/>
  <c r="D1339" i="5"/>
  <c r="I1339" i="5" s="1"/>
  <c r="E1339" i="5"/>
  <c r="G1339" i="5"/>
  <c r="H1339" i="5"/>
  <c r="F1339" i="5"/>
  <c r="L1339" i="5"/>
  <c r="N1877" i="5"/>
  <c r="O1877" i="5"/>
  <c r="T1877" i="5"/>
  <c r="E1877" i="5"/>
  <c r="D1877" i="5"/>
  <c r="I1877" i="5" s="1"/>
  <c r="J1877" i="5"/>
  <c r="H1877" i="5"/>
  <c r="L1877" i="5"/>
  <c r="G1877" i="5"/>
  <c r="F1877" i="5"/>
  <c r="M1877" i="5"/>
  <c r="P1877" i="5"/>
  <c r="G433" i="5"/>
  <c r="J433" i="5"/>
  <c r="D433" i="5"/>
  <c r="I433" i="5" s="1"/>
  <c r="E433" i="5"/>
  <c r="L433" i="5"/>
  <c r="M433" i="5"/>
  <c r="N433" i="5"/>
  <c r="O433" i="5"/>
  <c r="P433" i="5"/>
  <c r="T433" i="5"/>
  <c r="F433" i="5"/>
  <c r="H433" i="5"/>
  <c r="P1541" i="5"/>
  <c r="T1541" i="5"/>
  <c r="D1541" i="5"/>
  <c r="I1541" i="5" s="1"/>
  <c r="E1541" i="5"/>
  <c r="L1541" i="5"/>
  <c r="G1541" i="5"/>
  <c r="J1541" i="5"/>
  <c r="H1541" i="5"/>
  <c r="M1541" i="5"/>
  <c r="F1541" i="5"/>
  <c r="N1541" i="5"/>
  <c r="O1541" i="5"/>
  <c r="T1868" i="5"/>
  <c r="H1868" i="5"/>
  <c r="M1868" i="5"/>
  <c r="D1868" i="5"/>
  <c r="I1868" i="5" s="1"/>
  <c r="E1868" i="5"/>
  <c r="F1868" i="5"/>
  <c r="J1868" i="5"/>
  <c r="L1868" i="5"/>
  <c r="G1868" i="5"/>
  <c r="N1868" i="5"/>
  <c r="O1868" i="5"/>
  <c r="P1868" i="5"/>
  <c r="H1584" i="5"/>
  <c r="T1584" i="5"/>
  <c r="F1584" i="5"/>
  <c r="O1584" i="5"/>
  <c r="N1584" i="5"/>
  <c r="P1584" i="5"/>
  <c r="M1584" i="5"/>
  <c r="J1584" i="5"/>
  <c r="E1584" i="5"/>
  <c r="D1584" i="5"/>
  <c r="I1584" i="5" s="1"/>
  <c r="L1584" i="5"/>
  <c r="G1584" i="5"/>
  <c r="F474" i="5"/>
  <c r="N474" i="5"/>
  <c r="E474" i="5"/>
  <c r="D474" i="5"/>
  <c r="O474" i="5"/>
  <c r="G474" i="5"/>
  <c r="L474" i="5"/>
  <c r="P474" i="5"/>
  <c r="H474" i="5"/>
  <c r="J474" i="5"/>
  <c r="M474" i="5"/>
  <c r="F485" i="5"/>
  <c r="J485" i="5"/>
  <c r="P485" i="5"/>
  <c r="T485" i="5"/>
  <c r="N485" i="5"/>
  <c r="M485" i="5"/>
  <c r="O485" i="5"/>
  <c r="E485" i="5"/>
  <c r="D485" i="5"/>
  <c r="I485" i="5" s="1"/>
  <c r="H485" i="5"/>
  <c r="G485" i="5"/>
  <c r="L485" i="5"/>
  <c r="E435" i="5"/>
  <c r="L435" i="5"/>
  <c r="G435" i="5"/>
  <c r="F435" i="5"/>
  <c r="H435" i="5"/>
  <c r="N435" i="5"/>
  <c r="O435" i="5"/>
  <c r="P435" i="5"/>
  <c r="M435" i="5"/>
  <c r="T435" i="5"/>
  <c r="J435" i="5"/>
  <c r="D435" i="5"/>
  <c r="I435" i="5" s="1"/>
  <c r="O1771" i="5"/>
  <c r="L1771" i="5"/>
  <c r="H1771" i="5"/>
  <c r="F1771" i="5"/>
  <c r="G1771" i="5"/>
  <c r="N1771" i="5"/>
  <c r="T1771" i="5"/>
  <c r="P1771" i="5"/>
  <c r="E1771" i="5"/>
  <c r="J1771" i="5"/>
  <c r="M1771" i="5"/>
  <c r="D1771" i="5"/>
  <c r="I1771" i="5" s="1"/>
  <c r="E30" i="5"/>
  <c r="H30" i="5"/>
  <c r="J30" i="5"/>
  <c r="L30" i="5"/>
  <c r="G30" i="5"/>
  <c r="N30" i="5"/>
  <c r="M30" i="5"/>
  <c r="O30" i="5"/>
  <c r="P30" i="5"/>
  <c r="T30" i="5"/>
  <c r="F30" i="5"/>
  <c r="D30" i="5"/>
  <c r="I30" i="5" s="1"/>
  <c r="N78" i="5"/>
  <c r="G78" i="5"/>
  <c r="L78" i="5"/>
  <c r="F78" i="5"/>
  <c r="J78" i="5"/>
  <c r="D78" i="5"/>
  <c r="O78" i="5"/>
  <c r="P78" i="5"/>
  <c r="M78" i="5"/>
  <c r="E78" i="5"/>
  <c r="H78" i="5"/>
  <c r="J1253" i="5"/>
  <c r="F1253" i="5"/>
  <c r="H1253" i="5"/>
  <c r="G1253" i="5"/>
  <c r="L1253" i="5"/>
  <c r="N1253" i="5"/>
  <c r="O1253" i="5"/>
  <c r="P1253" i="5"/>
  <c r="T1253" i="5"/>
  <c r="M1253" i="5"/>
  <c r="E1253" i="5"/>
  <c r="D1253" i="5"/>
  <c r="I1253" i="5" s="1"/>
  <c r="P79" i="5"/>
  <c r="L79" i="5"/>
  <c r="G79" i="5"/>
  <c r="J79" i="5"/>
  <c r="F79" i="5"/>
  <c r="H79" i="5"/>
  <c r="N79" i="5"/>
  <c r="O79" i="5"/>
  <c r="E79" i="5"/>
  <c r="M79" i="5"/>
  <c r="D79" i="5"/>
  <c r="J1106" i="5"/>
  <c r="N1106" i="5"/>
  <c r="O1106" i="5"/>
  <c r="M1106" i="5"/>
  <c r="T1106" i="5"/>
  <c r="E1106" i="5"/>
  <c r="D1106" i="5"/>
  <c r="I1106" i="5" s="1"/>
  <c r="G1106" i="5"/>
  <c r="F1106" i="5"/>
  <c r="L1106" i="5"/>
  <c r="H1106" i="5"/>
  <c r="P1106" i="5"/>
  <c r="L1723" i="5"/>
  <c r="J1723" i="5"/>
  <c r="F1723" i="5"/>
  <c r="H1723" i="5"/>
  <c r="G1723" i="5"/>
  <c r="N1723" i="5"/>
  <c r="T1723" i="5"/>
  <c r="O1723" i="5"/>
  <c r="P1723" i="5"/>
  <c r="M1723" i="5"/>
  <c r="D1723" i="5"/>
  <c r="I1723" i="5" s="1"/>
  <c r="E1723" i="5"/>
  <c r="H1724" i="5"/>
  <c r="L1724" i="5"/>
  <c r="G1724" i="5"/>
  <c r="J1724" i="5"/>
  <c r="N1724" i="5"/>
  <c r="T1724" i="5"/>
  <c r="O1724" i="5"/>
  <c r="P1724" i="5"/>
  <c r="M1724" i="5"/>
  <c r="F1724" i="5"/>
  <c r="D1724" i="5"/>
  <c r="I1724" i="5" s="1"/>
  <c r="E1724" i="5"/>
  <c r="E1725" i="5"/>
  <c r="J1725" i="5"/>
  <c r="L1725" i="5"/>
  <c r="G1725" i="5"/>
  <c r="N1725" i="5"/>
  <c r="H1725" i="5"/>
  <c r="F1725" i="5"/>
  <c r="M1725" i="5"/>
  <c r="T1725" i="5"/>
  <c r="O1725" i="5"/>
  <c r="D1725" i="5"/>
  <c r="I1725" i="5" s="1"/>
  <c r="P1725" i="5"/>
  <c r="N1058" i="5"/>
  <c r="T1058" i="5"/>
  <c r="O1058" i="5"/>
  <c r="P1058" i="5"/>
  <c r="D1058" i="5"/>
  <c r="I1058" i="5" s="1"/>
  <c r="E1058" i="5"/>
  <c r="H1058" i="5"/>
  <c r="G1058" i="5"/>
  <c r="L1058" i="5"/>
  <c r="F1058" i="5"/>
  <c r="J1058" i="5"/>
  <c r="M1058" i="5"/>
  <c r="L189" i="5"/>
  <c r="J189" i="5"/>
  <c r="M189" i="5"/>
  <c r="N189" i="5"/>
  <c r="O189" i="5"/>
  <c r="P189" i="5"/>
  <c r="T189" i="5"/>
  <c r="E189" i="5"/>
  <c r="D189" i="5"/>
  <c r="I189" i="5" s="1"/>
  <c r="G189" i="5"/>
  <c r="F189" i="5"/>
  <c r="H189" i="5"/>
  <c r="L1249" i="5"/>
  <c r="N1249" i="5"/>
  <c r="O1249" i="5"/>
  <c r="P1249" i="5"/>
  <c r="T1249" i="5"/>
  <c r="F1249" i="5"/>
  <c r="J1249" i="5"/>
  <c r="G1249" i="5"/>
  <c r="H1249" i="5"/>
  <c r="E1249" i="5"/>
  <c r="D1249" i="5"/>
  <c r="I1249" i="5" s="1"/>
  <c r="M1249" i="5"/>
  <c r="D139" i="5"/>
  <c r="I139" i="5" s="1"/>
  <c r="L139" i="5"/>
  <c r="H139" i="5"/>
  <c r="J139" i="5"/>
  <c r="E139" i="5"/>
  <c r="G139" i="5"/>
  <c r="F139" i="5"/>
  <c r="T139" i="5"/>
  <c r="M139" i="5"/>
  <c r="O139" i="5"/>
  <c r="N139" i="5"/>
  <c r="P139" i="5"/>
  <c r="L1770" i="5"/>
  <c r="H1770" i="5"/>
  <c r="G1770" i="5"/>
  <c r="M1770" i="5"/>
  <c r="J1770" i="5"/>
  <c r="N1770" i="5"/>
  <c r="T1770" i="5"/>
  <c r="O1770" i="5"/>
  <c r="P1770" i="5"/>
  <c r="F1770" i="5"/>
  <c r="E1770" i="5"/>
  <c r="D1770" i="5"/>
  <c r="I1770" i="5" s="1"/>
  <c r="J89" i="5"/>
  <c r="P89" i="5"/>
  <c r="T89" i="5"/>
  <c r="M89" i="5"/>
  <c r="N89" i="5"/>
  <c r="E89" i="5"/>
  <c r="D89" i="5"/>
  <c r="I89" i="5" s="1"/>
  <c r="O89" i="5"/>
  <c r="G89" i="5"/>
  <c r="H89" i="5"/>
  <c r="F89" i="5"/>
  <c r="L89" i="5"/>
  <c r="M23" i="5"/>
  <c r="D23" i="5"/>
  <c r="I23" i="5" s="1"/>
  <c r="N23" i="5"/>
  <c r="L23" i="5"/>
  <c r="E23" i="5"/>
  <c r="H23" i="5"/>
  <c r="G23" i="5"/>
  <c r="F23" i="5"/>
  <c r="J23" i="5"/>
  <c r="O23" i="5"/>
  <c r="P23" i="5"/>
  <c r="T23" i="5"/>
  <c r="O341" i="5"/>
  <c r="P341" i="5"/>
  <c r="T341" i="5"/>
  <c r="M341" i="5"/>
  <c r="N341" i="5"/>
  <c r="E341" i="5"/>
  <c r="D341" i="5"/>
  <c r="I341" i="5" s="1"/>
  <c r="J341" i="5"/>
  <c r="G341" i="5"/>
  <c r="H341" i="5"/>
  <c r="L341" i="5"/>
  <c r="F341" i="5"/>
  <c r="J1390" i="5"/>
  <c r="N1390" i="5"/>
  <c r="M1390" i="5"/>
  <c r="T1390" i="5"/>
  <c r="G1390" i="5"/>
  <c r="O1390" i="5"/>
  <c r="P1390" i="5"/>
  <c r="D1390" i="5"/>
  <c r="I1390" i="5" s="1"/>
  <c r="E1390" i="5"/>
  <c r="L1390" i="5"/>
  <c r="F1390" i="5"/>
  <c r="H1390" i="5"/>
  <c r="O1340" i="5"/>
  <c r="T1340" i="5"/>
  <c r="J1340" i="5"/>
  <c r="P1340" i="5"/>
  <c r="M1340" i="5"/>
  <c r="D1340" i="5"/>
  <c r="I1340" i="5" s="1"/>
  <c r="F1340" i="5"/>
  <c r="E1340" i="5"/>
  <c r="L1340" i="5"/>
  <c r="H1340" i="5"/>
  <c r="G1340" i="5"/>
  <c r="N1340" i="5"/>
  <c r="H1012" i="5"/>
  <c r="J1012" i="5"/>
  <c r="N1012" i="5"/>
  <c r="O1012" i="5"/>
  <c r="P1012" i="5"/>
  <c r="M1012" i="5"/>
  <c r="T1012" i="5"/>
  <c r="E1012" i="5"/>
  <c r="D1012" i="5"/>
  <c r="I1012" i="5" s="1"/>
  <c r="L1012" i="5"/>
  <c r="F1012" i="5"/>
  <c r="G1012" i="5"/>
  <c r="M1290" i="5"/>
  <c r="O1290" i="5"/>
  <c r="T1290" i="5"/>
  <c r="H1290" i="5"/>
  <c r="P1290" i="5"/>
  <c r="F1290" i="5"/>
  <c r="J1290" i="5"/>
  <c r="E1290" i="5"/>
  <c r="D1290" i="5"/>
  <c r="I1290" i="5" s="1"/>
  <c r="G1290" i="5"/>
  <c r="L1290" i="5"/>
  <c r="N1290" i="5"/>
  <c r="O21" i="5"/>
  <c r="N21" i="5"/>
  <c r="T21" i="5"/>
  <c r="D21" i="5"/>
  <c r="I21" i="5" s="1"/>
  <c r="H21" i="5"/>
  <c r="E21" i="5"/>
  <c r="L21" i="5"/>
  <c r="J21" i="5"/>
  <c r="G21" i="5"/>
  <c r="F21" i="5"/>
  <c r="M21" i="5"/>
  <c r="P21" i="5"/>
  <c r="M1155" i="5"/>
  <c r="F1155" i="5"/>
  <c r="J1155" i="5"/>
  <c r="P1155" i="5"/>
  <c r="E1155" i="5"/>
  <c r="D1155" i="5"/>
  <c r="I1155" i="5" s="1"/>
  <c r="N1155" i="5"/>
  <c r="O1155" i="5"/>
  <c r="T1155" i="5"/>
  <c r="L1155" i="5"/>
  <c r="G1155" i="5"/>
  <c r="H1155" i="5"/>
  <c r="J24" i="5"/>
  <c r="F24" i="5"/>
  <c r="G24" i="5"/>
  <c r="H24" i="5"/>
  <c r="N24" i="5"/>
  <c r="M24" i="5"/>
  <c r="O24" i="5"/>
  <c r="T24" i="5"/>
  <c r="E24" i="5"/>
  <c r="L24" i="5"/>
  <c r="P24" i="5"/>
  <c r="D24" i="5"/>
  <c r="I24" i="5" s="1"/>
  <c r="N145" i="5"/>
  <c r="E145" i="5"/>
  <c r="D145" i="5"/>
  <c r="I145" i="5" s="1"/>
  <c r="P145" i="5"/>
  <c r="F145" i="5"/>
  <c r="H145" i="5"/>
  <c r="J145" i="5"/>
  <c r="G145" i="5"/>
  <c r="L145" i="5"/>
  <c r="O145" i="5"/>
  <c r="T145" i="5"/>
  <c r="M145" i="5"/>
  <c r="E31" i="5"/>
  <c r="H31" i="5"/>
  <c r="F31" i="5"/>
  <c r="N31" i="5"/>
  <c r="M31" i="5"/>
  <c r="O31" i="5"/>
  <c r="P31" i="5"/>
  <c r="T31" i="5"/>
  <c r="L31" i="5"/>
  <c r="G31" i="5"/>
  <c r="J31" i="5"/>
  <c r="D31" i="5"/>
  <c r="I31" i="5" s="1"/>
  <c r="N387" i="5"/>
  <c r="P387" i="5"/>
  <c r="D387" i="5"/>
  <c r="I387" i="5" s="1"/>
  <c r="E387" i="5"/>
  <c r="F387" i="5"/>
  <c r="L387" i="5"/>
  <c r="H387" i="5"/>
  <c r="G387" i="5"/>
  <c r="J387" i="5"/>
  <c r="T387" i="5"/>
  <c r="M387" i="5"/>
  <c r="O387" i="5"/>
  <c r="G32" i="5"/>
  <c r="F32" i="5"/>
  <c r="J32" i="5"/>
  <c r="H32" i="5"/>
  <c r="L32" i="5"/>
  <c r="N32" i="5"/>
  <c r="M32" i="5"/>
  <c r="O32" i="5"/>
  <c r="P32" i="5"/>
  <c r="T32" i="5"/>
  <c r="E32" i="5"/>
  <c r="D32" i="5"/>
  <c r="I32" i="5" s="1"/>
  <c r="D49" i="5"/>
  <c r="I49" i="5" s="1"/>
  <c r="J49" i="5"/>
  <c r="L49" i="5"/>
  <c r="F49" i="5"/>
  <c r="H49" i="5"/>
  <c r="G49" i="5"/>
  <c r="N49" i="5"/>
  <c r="O49" i="5"/>
  <c r="P49" i="5"/>
  <c r="M49" i="5"/>
  <c r="T49" i="5"/>
  <c r="E49" i="5"/>
  <c r="F1157" i="5"/>
  <c r="M1157" i="5"/>
  <c r="N1157" i="5"/>
  <c r="O1157" i="5"/>
  <c r="P1157" i="5"/>
  <c r="T1157" i="5"/>
  <c r="J1157" i="5"/>
  <c r="D1157" i="5"/>
  <c r="I1157" i="5" s="1"/>
  <c r="E1157" i="5"/>
  <c r="L1157" i="5"/>
  <c r="H1157" i="5"/>
  <c r="G1157" i="5"/>
  <c r="F1726" i="5"/>
  <c r="G1726" i="5"/>
  <c r="H1726" i="5"/>
  <c r="N1726" i="5"/>
  <c r="T1726" i="5"/>
  <c r="O1726" i="5"/>
  <c r="L1726" i="5"/>
  <c r="J1726" i="5"/>
  <c r="P1726" i="5"/>
  <c r="M1726" i="5"/>
  <c r="D1726" i="5"/>
  <c r="I1726" i="5" s="1"/>
  <c r="E1726" i="5"/>
  <c r="G1348" i="5"/>
  <c r="L1348" i="5"/>
  <c r="J1348" i="5"/>
  <c r="H1348" i="5"/>
  <c r="F1348" i="5"/>
  <c r="N1348" i="5"/>
  <c r="T1348" i="5"/>
  <c r="M1348" i="5"/>
  <c r="O1348" i="5"/>
  <c r="P1348" i="5"/>
  <c r="E1348" i="5"/>
  <c r="D1348" i="5"/>
  <c r="I1348" i="5" s="1"/>
  <c r="T190" i="5"/>
  <c r="E190" i="5"/>
  <c r="D190" i="5"/>
  <c r="I190" i="5" s="1"/>
  <c r="F190" i="5"/>
  <c r="J190" i="5"/>
  <c r="G190" i="5"/>
  <c r="L190" i="5"/>
  <c r="H190" i="5"/>
  <c r="M190" i="5"/>
  <c r="N190" i="5"/>
  <c r="O190" i="5"/>
  <c r="P190" i="5"/>
  <c r="L1626" i="5"/>
  <c r="F1626" i="5"/>
  <c r="G1626" i="5"/>
  <c r="N1626" i="5"/>
  <c r="T1626" i="5"/>
  <c r="O1626" i="5"/>
  <c r="P1626" i="5"/>
  <c r="M1626" i="5"/>
  <c r="J1626" i="5"/>
  <c r="E1626" i="5"/>
  <c r="H1626" i="5"/>
  <c r="D1626" i="5"/>
  <c r="I1626" i="5" s="1"/>
  <c r="G140" i="5"/>
  <c r="L140" i="5"/>
  <c r="N140" i="5"/>
  <c r="O140" i="5"/>
  <c r="P140" i="5"/>
  <c r="M140" i="5"/>
  <c r="T140" i="5"/>
  <c r="E140" i="5"/>
  <c r="D140" i="5"/>
  <c r="I140" i="5" s="1"/>
  <c r="F140" i="5"/>
  <c r="J140" i="5"/>
  <c r="H140" i="5"/>
  <c r="O1539" i="5"/>
  <c r="P1539" i="5"/>
  <c r="T1539" i="5"/>
  <c r="E1539" i="5"/>
  <c r="D1539" i="5"/>
  <c r="I1539" i="5" s="1"/>
  <c r="M1539" i="5"/>
  <c r="N1539" i="5"/>
  <c r="G1539" i="5"/>
  <c r="J1539" i="5"/>
  <c r="H1539" i="5"/>
  <c r="L1539" i="5"/>
  <c r="F1539" i="5"/>
  <c r="L90" i="5"/>
  <c r="H90" i="5"/>
  <c r="F90" i="5"/>
  <c r="J90" i="5"/>
  <c r="D90" i="5"/>
  <c r="I90" i="5" s="1"/>
  <c r="G90" i="5"/>
  <c r="N90" i="5"/>
  <c r="O90" i="5"/>
  <c r="P90" i="5"/>
  <c r="T90" i="5"/>
  <c r="M90" i="5"/>
  <c r="E90" i="5"/>
  <c r="J40" i="5"/>
  <c r="G40" i="5"/>
  <c r="F40" i="5"/>
  <c r="L40" i="5"/>
  <c r="N40" i="5"/>
  <c r="O40" i="5"/>
  <c r="P40" i="5"/>
  <c r="T40" i="5"/>
  <c r="M40" i="5"/>
  <c r="E40" i="5"/>
  <c r="D40" i="5"/>
  <c r="I40" i="5" s="1"/>
  <c r="H40" i="5"/>
  <c r="N85" i="5"/>
  <c r="O85" i="5"/>
  <c r="T85" i="5"/>
  <c r="D85" i="5"/>
  <c r="I85" i="5" s="1"/>
  <c r="L85" i="5"/>
  <c r="G85" i="5"/>
  <c r="F85" i="5"/>
  <c r="J85" i="5"/>
  <c r="E85" i="5"/>
  <c r="H85" i="5"/>
  <c r="M85" i="5"/>
  <c r="P85" i="5"/>
  <c r="L72" i="5"/>
  <c r="G72" i="5"/>
  <c r="H72" i="5"/>
  <c r="J72" i="5"/>
  <c r="F72" i="5"/>
  <c r="M72" i="5"/>
  <c r="N72" i="5"/>
  <c r="O72" i="5"/>
  <c r="P72" i="5"/>
  <c r="E72" i="5"/>
  <c r="D72" i="5"/>
  <c r="E1730" i="5"/>
  <c r="G1730" i="5"/>
  <c r="L1730" i="5"/>
  <c r="F1730" i="5"/>
  <c r="J1730" i="5"/>
  <c r="H1730" i="5"/>
  <c r="N1730" i="5"/>
  <c r="O1730" i="5"/>
  <c r="P1730" i="5"/>
  <c r="M1730" i="5"/>
  <c r="T1730" i="5"/>
  <c r="D1730" i="5"/>
  <c r="I1730" i="5" s="1"/>
  <c r="J1391" i="5"/>
  <c r="F1391" i="5"/>
  <c r="T1391" i="5"/>
  <c r="G1391" i="5"/>
  <c r="M1391" i="5"/>
  <c r="N1391" i="5"/>
  <c r="L1391" i="5"/>
  <c r="P1391" i="5"/>
  <c r="O1391" i="5"/>
  <c r="E1391" i="5"/>
  <c r="D1391" i="5"/>
  <c r="I1391" i="5" s="1"/>
  <c r="H1391" i="5"/>
  <c r="J1341" i="5"/>
  <c r="T1341" i="5"/>
  <c r="O1341" i="5"/>
  <c r="P1341" i="5"/>
  <c r="F1341" i="5"/>
  <c r="M1341" i="5"/>
  <c r="G1341" i="5"/>
  <c r="D1341" i="5"/>
  <c r="I1341" i="5" s="1"/>
  <c r="E1341" i="5"/>
  <c r="L1341" i="5"/>
  <c r="H1341" i="5"/>
  <c r="N1341" i="5"/>
  <c r="N194" i="5"/>
  <c r="P194" i="5"/>
  <c r="T194" i="5"/>
  <c r="M194" i="5"/>
  <c r="D194" i="5"/>
  <c r="I194" i="5" s="1"/>
  <c r="E194" i="5"/>
  <c r="H194" i="5"/>
  <c r="J194" i="5"/>
  <c r="G194" i="5"/>
  <c r="F194" i="5"/>
  <c r="L194" i="5"/>
  <c r="O194" i="5"/>
  <c r="L1291" i="5"/>
  <c r="J1291" i="5"/>
  <c r="G1291" i="5"/>
  <c r="F1291" i="5"/>
  <c r="T1291" i="5"/>
  <c r="M1291" i="5"/>
  <c r="O1291" i="5"/>
  <c r="E1291" i="5"/>
  <c r="D1291" i="5"/>
  <c r="I1291" i="5" s="1"/>
  <c r="N1291" i="5"/>
  <c r="P1291" i="5"/>
  <c r="H1291" i="5"/>
  <c r="G336" i="5"/>
  <c r="L336" i="5"/>
  <c r="J336" i="5"/>
  <c r="H336" i="5"/>
  <c r="N336" i="5"/>
  <c r="F336" i="5"/>
  <c r="O336" i="5"/>
  <c r="M336" i="5"/>
  <c r="P336" i="5"/>
  <c r="T336" i="5"/>
  <c r="E336" i="5"/>
  <c r="D336" i="5"/>
  <c r="I336" i="5" s="1"/>
  <c r="H80" i="5"/>
  <c r="F80" i="5"/>
  <c r="J80" i="5"/>
  <c r="G80" i="5"/>
  <c r="L80" i="5"/>
  <c r="N80" i="5"/>
  <c r="O80" i="5"/>
  <c r="P80" i="5"/>
  <c r="M80" i="5"/>
  <c r="E80" i="5"/>
  <c r="D80" i="5"/>
  <c r="T1823" i="5"/>
  <c r="G1823" i="5"/>
  <c r="H1823" i="5"/>
  <c r="N1823" i="5"/>
  <c r="O1823" i="5"/>
  <c r="P1823" i="5"/>
  <c r="L1823" i="5"/>
  <c r="E1823" i="5"/>
  <c r="D1823" i="5"/>
  <c r="I1823" i="5" s="1"/>
  <c r="J1823" i="5"/>
  <c r="M1823" i="5"/>
  <c r="F1823" i="5"/>
  <c r="J1002" i="5"/>
  <c r="D1002" i="5"/>
  <c r="I1002" i="5" s="1"/>
  <c r="E1002" i="5"/>
  <c r="N1002" i="5"/>
  <c r="M1002" i="5"/>
  <c r="L1002" i="5"/>
  <c r="G1002" i="5"/>
  <c r="O1002" i="5"/>
  <c r="P1002" i="5"/>
  <c r="T1002" i="5"/>
  <c r="F1002" i="5"/>
  <c r="H1002" i="5"/>
  <c r="L1633" i="5"/>
  <c r="M1633" i="5"/>
  <c r="J1633" i="5"/>
  <c r="N1633" i="5"/>
  <c r="O1633" i="5"/>
  <c r="T1633" i="5"/>
  <c r="F1633" i="5"/>
  <c r="G1633" i="5"/>
  <c r="H1633" i="5"/>
  <c r="P1633" i="5"/>
  <c r="E1633" i="5"/>
  <c r="D1633" i="5"/>
  <c r="I1633" i="5" s="1"/>
  <c r="P1003" i="5"/>
  <c r="T1003" i="5"/>
  <c r="M1003" i="5"/>
  <c r="E1003" i="5"/>
  <c r="D1003" i="5"/>
  <c r="I1003" i="5" s="1"/>
  <c r="L1003" i="5"/>
  <c r="J1003" i="5"/>
  <c r="G1003" i="5"/>
  <c r="N1003" i="5"/>
  <c r="H1003" i="5"/>
  <c r="F1003" i="5"/>
  <c r="O1003" i="5"/>
  <c r="D148" i="5"/>
  <c r="I148" i="5" s="1"/>
  <c r="E148" i="5"/>
  <c r="F148" i="5"/>
  <c r="L148" i="5"/>
  <c r="G148" i="5"/>
  <c r="H148" i="5"/>
  <c r="J148" i="5"/>
  <c r="N148" i="5"/>
  <c r="O148" i="5"/>
  <c r="P148" i="5"/>
  <c r="T148" i="5"/>
  <c r="M148" i="5"/>
  <c r="N426" i="5"/>
  <c r="O426" i="5"/>
  <c r="P426" i="5"/>
  <c r="D426" i="5"/>
  <c r="I426" i="5" s="1"/>
  <c r="E426" i="5"/>
  <c r="T426" i="5"/>
  <c r="F426" i="5"/>
  <c r="L426" i="5"/>
  <c r="H426" i="5"/>
  <c r="M426" i="5"/>
  <c r="G426" i="5"/>
  <c r="J426" i="5"/>
  <c r="D339" i="5"/>
  <c r="I339" i="5" s="1"/>
  <c r="L339" i="5"/>
  <c r="G339" i="5"/>
  <c r="F339" i="5"/>
  <c r="H339" i="5"/>
  <c r="N339" i="5"/>
  <c r="O339" i="5"/>
  <c r="P339" i="5"/>
  <c r="M339" i="5"/>
  <c r="T339" i="5"/>
  <c r="J339" i="5"/>
  <c r="E339" i="5"/>
  <c r="G1727" i="5"/>
  <c r="H1727" i="5"/>
  <c r="M1727" i="5"/>
  <c r="F1727" i="5"/>
  <c r="O1727" i="5"/>
  <c r="P1727" i="5"/>
  <c r="L1727" i="5"/>
  <c r="N1727" i="5"/>
  <c r="E1727" i="5"/>
  <c r="D1727" i="5"/>
  <c r="I1727" i="5" s="1"/>
  <c r="T1727" i="5"/>
  <c r="J1727" i="5"/>
  <c r="M1010" i="5"/>
  <c r="T1010" i="5"/>
  <c r="D1010" i="5"/>
  <c r="I1010" i="5" s="1"/>
  <c r="E1010" i="5"/>
  <c r="F1010" i="5"/>
  <c r="J1010" i="5"/>
  <c r="G1010" i="5"/>
  <c r="H1010" i="5"/>
  <c r="L1010" i="5"/>
  <c r="N1010" i="5"/>
  <c r="O1010" i="5"/>
  <c r="P1010" i="5"/>
  <c r="F191" i="5"/>
  <c r="L191" i="5"/>
  <c r="N191" i="5"/>
  <c r="O191" i="5"/>
  <c r="P191" i="5"/>
  <c r="T191" i="5"/>
  <c r="H191" i="5"/>
  <c r="G191" i="5"/>
  <c r="J191" i="5"/>
  <c r="M191" i="5"/>
  <c r="E191" i="5"/>
  <c r="D191" i="5"/>
  <c r="I191" i="5" s="1"/>
  <c r="T1627" i="5"/>
  <c r="E1627" i="5"/>
  <c r="D1627" i="5"/>
  <c r="I1627" i="5" s="1"/>
  <c r="N1627" i="5"/>
  <c r="O1627" i="5"/>
  <c r="G1627" i="5"/>
  <c r="H1627" i="5"/>
  <c r="F1627" i="5"/>
  <c r="L1627" i="5"/>
  <c r="P1627" i="5"/>
  <c r="M1627" i="5"/>
  <c r="J1627" i="5"/>
  <c r="P88" i="5"/>
  <c r="T88" i="5"/>
  <c r="D88" i="5"/>
  <c r="I88" i="5" s="1"/>
  <c r="E88" i="5"/>
  <c r="J88" i="5"/>
  <c r="F88" i="5"/>
  <c r="H88" i="5"/>
  <c r="L88" i="5"/>
  <c r="G88" i="5"/>
  <c r="M88" i="5"/>
  <c r="N88" i="5"/>
  <c r="O88" i="5"/>
  <c r="G141" i="5"/>
  <c r="J141" i="5"/>
  <c r="F141" i="5"/>
  <c r="H141" i="5"/>
  <c r="L141" i="5"/>
  <c r="N141" i="5"/>
  <c r="O141" i="5"/>
  <c r="P141" i="5"/>
  <c r="T141" i="5"/>
  <c r="M141" i="5"/>
  <c r="D141" i="5"/>
  <c r="I141" i="5" s="1"/>
  <c r="E141" i="5"/>
  <c r="G91" i="5"/>
  <c r="L91" i="5"/>
  <c r="F91" i="5"/>
  <c r="J91" i="5"/>
  <c r="E91" i="5"/>
  <c r="H91" i="5"/>
  <c r="M91" i="5"/>
  <c r="N91" i="5"/>
  <c r="O91" i="5"/>
  <c r="P91" i="5"/>
  <c r="T91" i="5"/>
  <c r="D91" i="5"/>
  <c r="I91" i="5" s="1"/>
  <c r="G41" i="5"/>
  <c r="H41" i="5"/>
  <c r="J41" i="5"/>
  <c r="F41" i="5"/>
  <c r="L41" i="5"/>
  <c r="N41" i="5"/>
  <c r="O41" i="5"/>
  <c r="P41" i="5"/>
  <c r="T41" i="5"/>
  <c r="M41" i="5"/>
  <c r="E41" i="5"/>
  <c r="D41" i="5"/>
  <c r="I41" i="5" s="1"/>
  <c r="P20" i="5"/>
  <c r="T20" i="5"/>
  <c r="D20" i="5"/>
  <c r="I20" i="5" s="1"/>
  <c r="E20" i="5"/>
  <c r="G20" i="5"/>
  <c r="H20" i="5"/>
  <c r="L20" i="5"/>
  <c r="J20" i="5"/>
  <c r="F20" i="5"/>
  <c r="M20" i="5"/>
  <c r="N20" i="5"/>
  <c r="O20" i="5"/>
  <c r="F1392" i="5"/>
  <c r="J1392" i="5"/>
  <c r="G1392" i="5"/>
  <c r="L1392" i="5"/>
  <c r="H1392" i="5"/>
  <c r="N1392" i="5"/>
  <c r="O1392" i="5"/>
  <c r="M1392" i="5"/>
  <c r="P1392" i="5"/>
  <c r="T1392" i="5"/>
  <c r="D1392" i="5"/>
  <c r="I1392" i="5" s="1"/>
  <c r="E1392" i="5"/>
  <c r="G1342" i="5"/>
  <c r="L1342" i="5"/>
  <c r="H1342" i="5"/>
  <c r="F1342" i="5"/>
  <c r="O1342" i="5"/>
  <c r="P1342" i="5"/>
  <c r="J1342" i="5"/>
  <c r="M1342" i="5"/>
  <c r="N1342" i="5"/>
  <c r="E1342" i="5"/>
  <c r="D1342" i="5"/>
  <c r="I1342" i="5" s="1"/>
  <c r="T1342" i="5"/>
  <c r="E1733" i="5"/>
  <c r="D1733" i="5"/>
  <c r="I1733" i="5" s="1"/>
  <c r="J1733" i="5"/>
  <c r="L1733" i="5"/>
  <c r="H1733" i="5"/>
  <c r="G1733" i="5"/>
  <c r="F1733" i="5"/>
  <c r="N1733" i="5"/>
  <c r="O1733" i="5"/>
  <c r="P1733" i="5"/>
  <c r="M1733" i="5"/>
  <c r="T1733" i="5"/>
  <c r="L146" i="5"/>
  <c r="J146" i="5"/>
  <c r="H146" i="5"/>
  <c r="G146" i="5"/>
  <c r="F146" i="5"/>
  <c r="T146" i="5"/>
  <c r="M146" i="5"/>
  <c r="O146" i="5"/>
  <c r="N146" i="5"/>
  <c r="P146" i="5"/>
  <c r="E146" i="5"/>
  <c r="D146" i="5"/>
  <c r="I146" i="5" s="1"/>
  <c r="N1056" i="5"/>
  <c r="T1056" i="5"/>
  <c r="O1056" i="5"/>
  <c r="P1056" i="5"/>
  <c r="L1056" i="5"/>
  <c r="M1056" i="5"/>
  <c r="E1056" i="5"/>
  <c r="D1056" i="5"/>
  <c r="I1056" i="5" s="1"/>
  <c r="G1056" i="5"/>
  <c r="J1056" i="5"/>
  <c r="F1056" i="5"/>
  <c r="H1056" i="5"/>
  <c r="T1294" i="5"/>
  <c r="O1294" i="5"/>
  <c r="P1294" i="5"/>
  <c r="E1294" i="5"/>
  <c r="D1294" i="5"/>
  <c r="I1294" i="5" s="1"/>
  <c r="J1294" i="5"/>
  <c r="L1294" i="5"/>
  <c r="G1294" i="5"/>
  <c r="H1294" i="5"/>
  <c r="F1294" i="5"/>
  <c r="N1294" i="5"/>
  <c r="M1294" i="5"/>
  <c r="M1777" i="5"/>
  <c r="J1777" i="5"/>
  <c r="E1777" i="5"/>
  <c r="D1777" i="5"/>
  <c r="I1777" i="5" s="1"/>
  <c r="L1777" i="5"/>
  <c r="N1777" i="5"/>
  <c r="O1777" i="5"/>
  <c r="P1777" i="5"/>
  <c r="H1777" i="5"/>
  <c r="F1777" i="5"/>
  <c r="T1777" i="5"/>
  <c r="G1777" i="5"/>
  <c r="P1053" i="5"/>
  <c r="T1053" i="5"/>
  <c r="H1053" i="5"/>
  <c r="J1053" i="5"/>
  <c r="E1053" i="5"/>
  <c r="D1053" i="5"/>
  <c r="I1053" i="5" s="1"/>
  <c r="M1053" i="5"/>
  <c r="G1053" i="5"/>
  <c r="L1053" i="5"/>
  <c r="F1053" i="5"/>
  <c r="N1053" i="5"/>
  <c r="O1053" i="5"/>
  <c r="P1732" i="5"/>
  <c r="M1732" i="5"/>
  <c r="E1732" i="5"/>
  <c r="D1732" i="5"/>
  <c r="I1732" i="5" s="1"/>
  <c r="G1732" i="5"/>
  <c r="J1732" i="5"/>
  <c r="L1732" i="5"/>
  <c r="H1732" i="5"/>
  <c r="F1732" i="5"/>
  <c r="T1732" i="5"/>
  <c r="N1732" i="5"/>
  <c r="O1732" i="5"/>
  <c r="P1054" i="5"/>
  <c r="T1054" i="5"/>
  <c r="M1054" i="5"/>
  <c r="N1054" i="5"/>
  <c r="E1054" i="5"/>
  <c r="D1054" i="5"/>
  <c r="I1054" i="5" s="1"/>
  <c r="F1054" i="5"/>
  <c r="L1054" i="5"/>
  <c r="G1054" i="5"/>
  <c r="H1054" i="5"/>
  <c r="J1054" i="5"/>
  <c r="O1054" i="5"/>
  <c r="L1585" i="5"/>
  <c r="N1585" i="5"/>
  <c r="O1585" i="5"/>
  <c r="M1585" i="5"/>
  <c r="T1585" i="5"/>
  <c r="J1585" i="5"/>
  <c r="F1585" i="5"/>
  <c r="G1585" i="5"/>
  <c r="H1585" i="5"/>
  <c r="E1585" i="5"/>
  <c r="D1585" i="5"/>
  <c r="I1585" i="5" s="1"/>
  <c r="P1585" i="5"/>
  <c r="P475" i="5"/>
  <c r="M475" i="5"/>
  <c r="D475" i="5"/>
  <c r="E475" i="5"/>
  <c r="L475" i="5"/>
  <c r="F475" i="5"/>
  <c r="J475" i="5"/>
  <c r="G475" i="5"/>
  <c r="H475" i="5"/>
  <c r="O475" i="5"/>
  <c r="N475" i="5"/>
  <c r="D476" i="5"/>
  <c r="E476" i="5"/>
  <c r="O476" i="5"/>
  <c r="L476" i="5"/>
  <c r="F476" i="5"/>
  <c r="G476" i="5"/>
  <c r="P476" i="5"/>
  <c r="J476" i="5"/>
  <c r="M476" i="5"/>
  <c r="H476" i="5"/>
  <c r="N476" i="5"/>
  <c r="N477" i="5"/>
  <c r="J477" i="5"/>
  <c r="T477" i="5"/>
  <c r="D477" i="5"/>
  <c r="I477" i="5" s="1"/>
  <c r="E477" i="5"/>
  <c r="L477" i="5"/>
  <c r="H477" i="5"/>
  <c r="G477" i="5"/>
  <c r="F477" i="5"/>
  <c r="M477" i="5"/>
  <c r="O477" i="5"/>
  <c r="P477" i="5"/>
  <c r="F1537" i="5"/>
  <c r="N1537" i="5"/>
  <c r="P1537" i="5"/>
  <c r="O1537" i="5"/>
  <c r="T1537" i="5"/>
  <c r="M1537" i="5"/>
  <c r="G1537" i="5"/>
  <c r="H1537" i="5"/>
  <c r="J1537" i="5"/>
  <c r="E1537" i="5"/>
  <c r="D1537" i="5"/>
  <c r="I1537" i="5" s="1"/>
  <c r="L1537" i="5"/>
  <c r="G427" i="5"/>
  <c r="F427" i="5"/>
  <c r="L427" i="5"/>
  <c r="H427" i="5"/>
  <c r="M427" i="5"/>
  <c r="N427" i="5"/>
  <c r="O427" i="5"/>
  <c r="P427" i="5"/>
  <c r="J427" i="5"/>
  <c r="T427" i="5"/>
  <c r="E427" i="5"/>
  <c r="D427" i="5"/>
  <c r="I427" i="5" s="1"/>
  <c r="L83" i="5"/>
  <c r="J83" i="5"/>
  <c r="H83" i="5"/>
  <c r="E83" i="5"/>
  <c r="G83" i="5"/>
  <c r="F83" i="5"/>
  <c r="N83" i="5"/>
  <c r="O83" i="5"/>
  <c r="P83" i="5"/>
  <c r="T83" i="5"/>
  <c r="M83" i="5"/>
  <c r="D83" i="5"/>
  <c r="I83" i="5" s="1"/>
  <c r="O1876" i="5"/>
  <c r="H1876" i="5"/>
  <c r="P1876" i="5"/>
  <c r="M1876" i="5"/>
  <c r="D1876" i="5"/>
  <c r="I1876" i="5" s="1"/>
  <c r="E1876" i="5"/>
  <c r="G1876" i="5"/>
  <c r="T1876" i="5"/>
  <c r="N1876" i="5"/>
  <c r="J1876" i="5"/>
  <c r="F1876" i="5"/>
  <c r="L1876" i="5"/>
  <c r="N1728" i="5"/>
  <c r="T1728" i="5"/>
  <c r="E1728" i="5"/>
  <c r="D1728" i="5"/>
  <c r="I1728" i="5" s="1"/>
  <c r="L1728" i="5"/>
  <c r="F1728" i="5"/>
  <c r="G1728" i="5"/>
  <c r="H1728" i="5"/>
  <c r="J1728" i="5"/>
  <c r="O1728" i="5"/>
  <c r="M1728" i="5"/>
  <c r="P1728" i="5"/>
  <c r="T1109" i="5"/>
  <c r="M1109" i="5"/>
  <c r="O1109" i="5"/>
  <c r="N1109" i="5"/>
  <c r="P1109" i="5"/>
  <c r="E1109" i="5"/>
  <c r="D1109" i="5"/>
  <c r="I1109" i="5" s="1"/>
  <c r="F1109" i="5"/>
  <c r="L1109" i="5"/>
  <c r="H1109" i="5"/>
  <c r="G1109" i="5"/>
  <c r="J1109" i="5"/>
  <c r="H192" i="5"/>
  <c r="M192" i="5"/>
  <c r="N192" i="5"/>
  <c r="T192" i="5"/>
  <c r="P192" i="5"/>
  <c r="O192" i="5"/>
  <c r="D192" i="5"/>
  <c r="I192" i="5" s="1"/>
  <c r="J192" i="5"/>
  <c r="F192" i="5"/>
  <c r="E192" i="5"/>
  <c r="G192" i="5"/>
  <c r="L192" i="5"/>
  <c r="L1628" i="5"/>
  <c r="J1628" i="5"/>
  <c r="F1628" i="5"/>
  <c r="G1628" i="5"/>
  <c r="H1628" i="5"/>
  <c r="N1628" i="5"/>
  <c r="T1628" i="5"/>
  <c r="O1628" i="5"/>
  <c r="P1628" i="5"/>
  <c r="M1628" i="5"/>
  <c r="E1628" i="5"/>
  <c r="D1628" i="5"/>
  <c r="I1628" i="5" s="1"/>
  <c r="L1300" i="5"/>
  <c r="G1300" i="5"/>
  <c r="H1300" i="5"/>
  <c r="F1300" i="5"/>
  <c r="M1300" i="5"/>
  <c r="N1300" i="5"/>
  <c r="O1300" i="5"/>
  <c r="P1300" i="5"/>
  <c r="T1300" i="5"/>
  <c r="J1300" i="5"/>
  <c r="E1300" i="5"/>
  <c r="D1300" i="5"/>
  <c r="I1300" i="5" s="1"/>
  <c r="F142" i="5"/>
  <c r="H142" i="5"/>
  <c r="J142" i="5"/>
  <c r="G142" i="5"/>
  <c r="N142" i="5"/>
  <c r="O142" i="5"/>
  <c r="P142" i="5"/>
  <c r="T142" i="5"/>
  <c r="M142" i="5"/>
  <c r="L142" i="5"/>
  <c r="D142" i="5"/>
  <c r="I142" i="5" s="1"/>
  <c r="E142" i="5"/>
  <c r="J1578" i="5"/>
  <c r="F1578" i="5"/>
  <c r="G1578" i="5"/>
  <c r="N1578" i="5"/>
  <c r="T1578" i="5"/>
  <c r="O1578" i="5"/>
  <c r="P1578" i="5"/>
  <c r="M1578" i="5"/>
  <c r="D1578" i="5"/>
  <c r="I1578" i="5" s="1"/>
  <c r="E1578" i="5"/>
  <c r="H1578" i="5"/>
  <c r="L1578" i="5"/>
  <c r="L92" i="5"/>
  <c r="J92" i="5"/>
  <c r="F92" i="5"/>
  <c r="H92" i="5"/>
  <c r="G92" i="5"/>
  <c r="N92" i="5"/>
  <c r="O92" i="5"/>
  <c r="P92" i="5"/>
  <c r="T92" i="5"/>
  <c r="M92" i="5"/>
  <c r="E92" i="5"/>
  <c r="D92" i="5"/>
  <c r="I92" i="5" s="1"/>
  <c r="E1491" i="5"/>
  <c r="H1491" i="5"/>
  <c r="G1491" i="5"/>
  <c r="F1491" i="5"/>
  <c r="L1491" i="5"/>
  <c r="J1491" i="5"/>
  <c r="M1491" i="5"/>
  <c r="T1491" i="5"/>
  <c r="N1491" i="5"/>
  <c r="O1491" i="5"/>
  <c r="P1491" i="5"/>
  <c r="D1491" i="5"/>
  <c r="I1491" i="5" s="1"/>
  <c r="P42" i="5"/>
  <c r="F42" i="5"/>
  <c r="L42" i="5"/>
  <c r="G42" i="5"/>
  <c r="H42" i="5"/>
  <c r="T42" i="5"/>
  <c r="M42" i="5"/>
  <c r="J42" i="5"/>
  <c r="O42" i="5"/>
  <c r="D42" i="5"/>
  <c r="I42" i="5" s="1"/>
  <c r="E42" i="5"/>
  <c r="N42" i="5"/>
  <c r="G37" i="5"/>
  <c r="M37" i="5"/>
  <c r="O37" i="5"/>
  <c r="P37" i="5"/>
  <c r="T37" i="5"/>
  <c r="D37" i="5"/>
  <c r="I37" i="5" s="1"/>
  <c r="J37" i="5"/>
  <c r="L37" i="5"/>
  <c r="F37" i="5"/>
  <c r="H37" i="5"/>
  <c r="E37" i="5"/>
  <c r="N37" i="5"/>
  <c r="H1534" i="5"/>
  <c r="G1534" i="5"/>
  <c r="J1534" i="5"/>
  <c r="L1534" i="5"/>
  <c r="N1534" i="5"/>
  <c r="O1534" i="5"/>
  <c r="P1534" i="5"/>
  <c r="T1534" i="5"/>
  <c r="F1534" i="5"/>
  <c r="M1534" i="5"/>
  <c r="D1534" i="5"/>
  <c r="I1534" i="5" s="1"/>
  <c r="E1534" i="5"/>
  <c r="G29" i="5"/>
  <c r="H29" i="5"/>
  <c r="L29" i="5"/>
  <c r="O29" i="5"/>
  <c r="P29" i="5"/>
  <c r="T29" i="5"/>
  <c r="M29" i="5"/>
  <c r="N29" i="5"/>
  <c r="E29" i="5"/>
  <c r="D29" i="5"/>
  <c r="I29" i="5" s="1"/>
  <c r="J29" i="5"/>
  <c r="F29" i="5"/>
  <c r="J1244" i="5"/>
  <c r="T1244" i="5"/>
  <c r="M1244" i="5"/>
  <c r="G1244" i="5"/>
  <c r="H1244" i="5"/>
  <c r="O1244" i="5"/>
  <c r="N1244" i="5"/>
  <c r="P1244" i="5"/>
  <c r="E1244" i="5"/>
  <c r="D1244" i="5"/>
  <c r="I1244" i="5" s="1"/>
  <c r="L1244" i="5"/>
  <c r="F1244" i="5"/>
  <c r="L1773" i="5"/>
  <c r="H1773" i="5"/>
  <c r="G1773" i="5"/>
  <c r="J1773" i="5"/>
  <c r="F1773" i="5"/>
  <c r="T1773" i="5"/>
  <c r="M1773" i="5"/>
  <c r="O1773" i="5"/>
  <c r="P1773" i="5"/>
  <c r="E1773" i="5"/>
  <c r="D1773" i="5"/>
  <c r="I1773" i="5" s="1"/>
  <c r="N1773" i="5"/>
  <c r="G1104" i="5"/>
  <c r="H1104" i="5"/>
  <c r="N1104" i="5"/>
  <c r="T1104" i="5"/>
  <c r="O1104" i="5"/>
  <c r="M1104" i="5"/>
  <c r="P1104" i="5"/>
  <c r="E1104" i="5"/>
  <c r="D1104" i="5"/>
  <c r="I1104" i="5" s="1"/>
  <c r="F1104" i="5"/>
  <c r="L1104" i="5"/>
  <c r="J1104" i="5"/>
  <c r="N1006" i="5"/>
  <c r="O1006" i="5"/>
  <c r="M1006" i="5"/>
  <c r="P1006" i="5"/>
  <c r="D1006" i="5"/>
  <c r="I1006" i="5" s="1"/>
  <c r="T1006" i="5"/>
  <c r="E1006" i="5"/>
  <c r="F1006" i="5"/>
  <c r="H1006" i="5"/>
  <c r="G1006" i="5"/>
  <c r="J1006" i="5"/>
  <c r="L1006" i="5"/>
  <c r="H1346" i="5"/>
  <c r="G1346" i="5"/>
  <c r="M1346" i="5"/>
  <c r="N1346" i="5"/>
  <c r="O1346" i="5"/>
  <c r="P1346" i="5"/>
  <c r="T1346" i="5"/>
  <c r="E1346" i="5"/>
  <c r="D1346" i="5"/>
  <c r="I1346" i="5" s="1"/>
  <c r="L1346" i="5"/>
  <c r="F1346" i="5"/>
  <c r="J1346" i="5"/>
  <c r="P1007" i="5"/>
  <c r="T1007" i="5"/>
  <c r="M1007" i="5"/>
  <c r="E1007" i="5"/>
  <c r="D1007" i="5"/>
  <c r="I1007" i="5" s="1"/>
  <c r="L1007" i="5"/>
  <c r="J1007" i="5"/>
  <c r="F1007" i="5"/>
  <c r="G1007" i="5"/>
  <c r="H1007" i="5"/>
  <c r="N1007" i="5"/>
  <c r="O1007" i="5"/>
  <c r="G1008" i="5"/>
  <c r="T1008" i="5"/>
  <c r="M1008" i="5"/>
  <c r="O1008" i="5"/>
  <c r="N1008" i="5"/>
  <c r="D1008" i="5"/>
  <c r="I1008" i="5" s="1"/>
  <c r="E1008" i="5"/>
  <c r="L1008" i="5"/>
  <c r="F1008" i="5"/>
  <c r="H1008" i="5"/>
  <c r="J1008" i="5"/>
  <c r="P1008" i="5"/>
  <c r="G1636" i="5"/>
  <c r="J1636" i="5"/>
  <c r="F1636" i="5"/>
  <c r="H1636" i="5"/>
  <c r="L1636" i="5"/>
  <c r="T1636" i="5"/>
  <c r="N1636" i="5"/>
  <c r="O1636" i="5"/>
  <c r="P1636" i="5"/>
  <c r="M1636" i="5"/>
  <c r="D1636" i="5"/>
  <c r="I1636" i="5" s="1"/>
  <c r="E1636" i="5"/>
  <c r="P478" i="5"/>
  <c r="T478" i="5"/>
  <c r="M478" i="5"/>
  <c r="E478" i="5"/>
  <c r="D478" i="5"/>
  <c r="I478" i="5" s="1"/>
  <c r="G478" i="5"/>
  <c r="H478" i="5"/>
  <c r="J478" i="5"/>
  <c r="L478" i="5"/>
  <c r="F478" i="5"/>
  <c r="N478" i="5"/>
  <c r="O478" i="5"/>
  <c r="J428" i="5"/>
  <c r="H428" i="5"/>
  <c r="L428" i="5"/>
  <c r="N428" i="5"/>
  <c r="O428" i="5"/>
  <c r="M428" i="5"/>
  <c r="P428" i="5"/>
  <c r="T428" i="5"/>
  <c r="G428" i="5"/>
  <c r="E428" i="5"/>
  <c r="D428" i="5"/>
  <c r="I428" i="5" s="1"/>
  <c r="F428" i="5"/>
  <c r="P100" i="5"/>
  <c r="T100" i="5"/>
  <c r="M100" i="5"/>
  <c r="D100" i="5"/>
  <c r="I100" i="5" s="1"/>
  <c r="E100" i="5"/>
  <c r="G100" i="5"/>
  <c r="H100" i="5"/>
  <c r="L100" i="5"/>
  <c r="F100" i="5"/>
  <c r="J100" i="5"/>
  <c r="N100" i="5"/>
  <c r="O100" i="5"/>
  <c r="T378" i="5"/>
  <c r="M378" i="5"/>
  <c r="D378" i="5"/>
  <c r="I378" i="5" s="1"/>
  <c r="E378" i="5"/>
  <c r="L378" i="5"/>
  <c r="H378" i="5"/>
  <c r="F378" i="5"/>
  <c r="J378" i="5"/>
  <c r="G378" i="5"/>
  <c r="N378" i="5"/>
  <c r="O378" i="5"/>
  <c r="P378" i="5"/>
  <c r="D18" i="5"/>
  <c r="L18" i="5"/>
  <c r="H18" i="5"/>
  <c r="J18" i="5"/>
  <c r="G18" i="5"/>
  <c r="F18" i="5"/>
  <c r="M18" i="5"/>
  <c r="N18" i="5"/>
  <c r="O18" i="5"/>
  <c r="E18" i="5"/>
  <c r="P18" i="5"/>
  <c r="G1629" i="5"/>
  <c r="J1629" i="5"/>
  <c r="L1629" i="5"/>
  <c r="F1629" i="5"/>
  <c r="H1629" i="5"/>
  <c r="T1629" i="5"/>
  <c r="O1629" i="5"/>
  <c r="P1629" i="5"/>
  <c r="M1629" i="5"/>
  <c r="N1629" i="5"/>
  <c r="E1629" i="5"/>
  <c r="D1629" i="5"/>
  <c r="I1629" i="5" s="1"/>
  <c r="N482" i="5"/>
  <c r="O482" i="5"/>
  <c r="P482" i="5"/>
  <c r="M482" i="5"/>
  <c r="E482" i="5"/>
  <c r="D482" i="5"/>
  <c r="L482" i="5"/>
  <c r="F482" i="5"/>
  <c r="G482" i="5"/>
  <c r="H482" i="5"/>
  <c r="J482" i="5"/>
  <c r="D143" i="5"/>
  <c r="I143" i="5" s="1"/>
  <c r="L143" i="5"/>
  <c r="G143" i="5"/>
  <c r="J143" i="5"/>
  <c r="F143" i="5"/>
  <c r="H143" i="5"/>
  <c r="P143" i="5"/>
  <c r="M143" i="5"/>
  <c r="N143" i="5"/>
  <c r="O143" i="5"/>
  <c r="E143" i="5"/>
  <c r="T143" i="5"/>
  <c r="J1579" i="5"/>
  <c r="L1579" i="5"/>
  <c r="H1579" i="5"/>
  <c r="G1579" i="5"/>
  <c r="M1579" i="5"/>
  <c r="N1579" i="5"/>
  <c r="T1579" i="5"/>
  <c r="O1579" i="5"/>
  <c r="P1579" i="5"/>
  <c r="D1579" i="5"/>
  <c r="I1579" i="5" s="1"/>
  <c r="E1579" i="5"/>
  <c r="F1579" i="5"/>
  <c r="H93" i="5"/>
  <c r="J93" i="5"/>
  <c r="F93" i="5"/>
  <c r="L93" i="5"/>
  <c r="G93" i="5"/>
  <c r="N93" i="5"/>
  <c r="O93" i="5"/>
  <c r="P93" i="5"/>
  <c r="T93" i="5"/>
  <c r="M93" i="5"/>
  <c r="D93" i="5"/>
  <c r="I93" i="5" s="1"/>
  <c r="E93" i="5"/>
  <c r="L1153" i="5"/>
  <c r="J1153" i="5"/>
  <c r="N1153" i="5"/>
  <c r="O1153" i="5"/>
  <c r="P1153" i="5"/>
  <c r="T1153" i="5"/>
  <c r="G1153" i="5"/>
  <c r="H1153" i="5"/>
  <c r="F1153" i="5"/>
  <c r="E1153" i="5"/>
  <c r="D1153" i="5"/>
  <c r="I1153" i="5" s="1"/>
  <c r="M1153" i="5"/>
  <c r="T43" i="5"/>
  <c r="D43" i="5"/>
  <c r="I43" i="5" s="1"/>
  <c r="H43" i="5"/>
  <c r="F43" i="5"/>
  <c r="L43" i="5"/>
  <c r="E43" i="5"/>
  <c r="J43" i="5"/>
  <c r="G43" i="5"/>
  <c r="N43" i="5"/>
  <c r="O43" i="5"/>
  <c r="P43" i="5"/>
  <c r="M43" i="5"/>
  <c r="H1875" i="5"/>
  <c r="F1875" i="5"/>
  <c r="N1875" i="5"/>
  <c r="T1875" i="5"/>
  <c r="O1875" i="5"/>
  <c r="P1875" i="5"/>
  <c r="M1875" i="5"/>
  <c r="E1875" i="5"/>
  <c r="D1875" i="5"/>
  <c r="I1875" i="5" s="1"/>
  <c r="J1875" i="5"/>
  <c r="L1875" i="5"/>
  <c r="G1875" i="5"/>
  <c r="O386" i="5"/>
  <c r="P386" i="5"/>
  <c r="T386" i="5"/>
  <c r="D386" i="5"/>
  <c r="I386" i="5" s="1"/>
  <c r="E386" i="5"/>
  <c r="G386" i="5"/>
  <c r="F386" i="5"/>
  <c r="H386" i="5"/>
  <c r="J386" i="5"/>
  <c r="L386" i="5"/>
  <c r="M386" i="5"/>
  <c r="N386" i="5"/>
  <c r="J1345" i="5"/>
  <c r="N1345" i="5"/>
  <c r="M1345" i="5"/>
  <c r="O1345" i="5"/>
  <c r="P1345" i="5"/>
  <c r="T1345" i="5"/>
  <c r="F1345" i="5"/>
  <c r="G1345" i="5"/>
  <c r="H1345" i="5"/>
  <c r="E1345" i="5"/>
  <c r="D1345" i="5"/>
  <c r="I1345" i="5" s="1"/>
  <c r="L1345" i="5"/>
  <c r="L1722" i="5"/>
  <c r="T1722" i="5"/>
  <c r="O1722" i="5"/>
  <c r="P1722" i="5"/>
  <c r="M1722" i="5"/>
  <c r="H1722" i="5"/>
  <c r="J1722" i="5"/>
  <c r="F1722" i="5"/>
  <c r="G1722" i="5"/>
  <c r="E1722" i="5"/>
  <c r="N1722" i="5"/>
  <c r="D1722" i="5"/>
  <c r="I1722" i="5" s="1"/>
  <c r="P1829" i="5"/>
  <c r="T1829" i="5"/>
  <c r="E1829" i="5"/>
  <c r="D1829" i="5"/>
  <c r="I1829" i="5" s="1"/>
  <c r="H1829" i="5"/>
  <c r="L1829" i="5"/>
  <c r="J1829" i="5"/>
  <c r="F1829" i="5"/>
  <c r="G1829" i="5"/>
  <c r="N1829" i="5"/>
  <c r="O1829" i="5"/>
  <c r="M1829" i="5"/>
  <c r="H385" i="5"/>
  <c r="F385" i="5"/>
  <c r="E385" i="5"/>
  <c r="D385" i="5"/>
  <c r="I385" i="5" s="1"/>
  <c r="L385" i="5"/>
  <c r="J385" i="5"/>
  <c r="N385" i="5"/>
  <c r="O385" i="5"/>
  <c r="P385" i="5"/>
  <c r="M385" i="5"/>
  <c r="T385" i="5"/>
  <c r="G385" i="5"/>
  <c r="F1820" i="5"/>
  <c r="N1820" i="5"/>
  <c r="T1820" i="5"/>
  <c r="P1820" i="5"/>
  <c r="E1820" i="5"/>
  <c r="O1820" i="5"/>
  <c r="D1820" i="5"/>
  <c r="I1820" i="5" s="1"/>
  <c r="L1820" i="5"/>
  <c r="G1820" i="5"/>
  <c r="H1820" i="5"/>
  <c r="J1820" i="5"/>
  <c r="M1820" i="5"/>
  <c r="G1107" i="5"/>
  <c r="N1107" i="5"/>
  <c r="O1107" i="5"/>
  <c r="M1107" i="5"/>
  <c r="P1107" i="5"/>
  <c r="T1107" i="5"/>
  <c r="E1107" i="5"/>
  <c r="D1107" i="5"/>
  <c r="I1107" i="5" s="1"/>
  <c r="J1107" i="5"/>
  <c r="F1107" i="5"/>
  <c r="H1107" i="5"/>
  <c r="L1107" i="5"/>
  <c r="N1298" i="5"/>
  <c r="O1298" i="5"/>
  <c r="M1298" i="5"/>
  <c r="P1298" i="5"/>
  <c r="T1298" i="5"/>
  <c r="E1298" i="5"/>
  <c r="D1298" i="5"/>
  <c r="I1298" i="5" s="1"/>
  <c r="G1298" i="5"/>
  <c r="J1298" i="5"/>
  <c r="F1298" i="5"/>
  <c r="H1298" i="5"/>
  <c r="L1298" i="5"/>
  <c r="E479" i="5"/>
  <c r="D479" i="5"/>
  <c r="I479" i="5" s="1"/>
  <c r="L479" i="5"/>
  <c r="O479" i="5"/>
  <c r="F479" i="5"/>
  <c r="P479" i="5"/>
  <c r="G479" i="5"/>
  <c r="T479" i="5"/>
  <c r="J479" i="5"/>
  <c r="H479" i="5"/>
  <c r="M479" i="5"/>
  <c r="N479" i="5"/>
  <c r="P429" i="5"/>
  <c r="T429" i="5"/>
  <c r="M429" i="5"/>
  <c r="E429" i="5"/>
  <c r="D429" i="5"/>
  <c r="I429" i="5" s="1"/>
  <c r="J429" i="5"/>
  <c r="G429" i="5"/>
  <c r="L429" i="5"/>
  <c r="H429" i="5"/>
  <c r="F429" i="5"/>
  <c r="N429" i="5"/>
  <c r="O429" i="5"/>
  <c r="O1489" i="5"/>
  <c r="P1489" i="5"/>
  <c r="T1489" i="5"/>
  <c r="M1489" i="5"/>
  <c r="G1489" i="5"/>
  <c r="H1489" i="5"/>
  <c r="J1489" i="5"/>
  <c r="E1489" i="5"/>
  <c r="D1489" i="5"/>
  <c r="I1489" i="5" s="1"/>
  <c r="L1489" i="5"/>
  <c r="F1489" i="5"/>
  <c r="N1489" i="5"/>
  <c r="J379" i="5"/>
  <c r="L379" i="5"/>
  <c r="F379" i="5"/>
  <c r="H379" i="5"/>
  <c r="N379" i="5"/>
  <c r="M379" i="5"/>
  <c r="O379" i="5"/>
  <c r="P379" i="5"/>
  <c r="T379" i="5"/>
  <c r="E379" i="5"/>
  <c r="D379" i="5"/>
  <c r="I379" i="5" s="1"/>
  <c r="G379" i="5"/>
  <c r="E35" i="5"/>
  <c r="J35" i="5"/>
  <c r="F35" i="5"/>
  <c r="P35" i="5"/>
  <c r="T35" i="5"/>
  <c r="N35" i="5"/>
  <c r="O35" i="5"/>
  <c r="M35" i="5"/>
  <c r="D35" i="5"/>
  <c r="I35" i="5" s="1"/>
  <c r="H35" i="5"/>
  <c r="G35" i="5"/>
  <c r="L35" i="5"/>
  <c r="L1828" i="5"/>
  <c r="H1828" i="5"/>
  <c r="J1828" i="5"/>
  <c r="O1828" i="5"/>
  <c r="M1828" i="5"/>
  <c r="P1828" i="5"/>
  <c r="G1828" i="5"/>
  <c r="F1828" i="5"/>
  <c r="T1828" i="5"/>
  <c r="N1828" i="5"/>
  <c r="D1828" i="5"/>
  <c r="I1828" i="5" s="1"/>
  <c r="E1828" i="5"/>
  <c r="M1061" i="5"/>
  <c r="N1061" i="5"/>
  <c r="O1061" i="5"/>
  <c r="P1061" i="5"/>
  <c r="T1061" i="5"/>
  <c r="E1061" i="5"/>
  <c r="D1061" i="5"/>
  <c r="I1061" i="5" s="1"/>
  <c r="G1061" i="5"/>
  <c r="F1061" i="5"/>
  <c r="L1061" i="5"/>
  <c r="J1061" i="5"/>
  <c r="H1061" i="5"/>
  <c r="J1630" i="5"/>
  <c r="L1630" i="5"/>
  <c r="G1630" i="5"/>
  <c r="F1630" i="5"/>
  <c r="H1630" i="5"/>
  <c r="P1630" i="5"/>
  <c r="M1630" i="5"/>
  <c r="T1630" i="5"/>
  <c r="N1630" i="5"/>
  <c r="O1630" i="5"/>
  <c r="E1630" i="5"/>
  <c r="D1630" i="5"/>
  <c r="I1630" i="5" s="1"/>
  <c r="M144" i="5"/>
  <c r="D144" i="5"/>
  <c r="I144" i="5" s="1"/>
  <c r="L144" i="5"/>
  <c r="J144" i="5"/>
  <c r="H144" i="5"/>
  <c r="F144" i="5"/>
  <c r="G144" i="5"/>
  <c r="N144" i="5"/>
  <c r="O144" i="5"/>
  <c r="P144" i="5"/>
  <c r="T144" i="5"/>
  <c r="E144" i="5"/>
  <c r="G1580" i="5"/>
  <c r="L1580" i="5"/>
  <c r="F1580" i="5"/>
  <c r="H1580" i="5"/>
  <c r="N1580" i="5"/>
  <c r="T1580" i="5"/>
  <c r="O1580" i="5"/>
  <c r="P1580" i="5"/>
  <c r="E1580" i="5"/>
  <c r="D1580" i="5"/>
  <c r="I1580" i="5" s="1"/>
  <c r="M1580" i="5"/>
  <c r="J1580" i="5"/>
  <c r="F1252" i="5"/>
  <c r="H1252" i="5"/>
  <c r="G1252" i="5"/>
  <c r="L1252" i="5"/>
  <c r="O1252" i="5"/>
  <c r="T1252" i="5"/>
  <c r="P1252" i="5"/>
  <c r="M1252" i="5"/>
  <c r="J1252" i="5"/>
  <c r="N1252" i="5"/>
  <c r="D1252" i="5"/>
  <c r="I1252" i="5" s="1"/>
  <c r="E1252" i="5"/>
  <c r="L94" i="5"/>
  <c r="E94" i="5"/>
  <c r="D94" i="5"/>
  <c r="I94" i="5" s="1"/>
  <c r="P94" i="5"/>
  <c r="F94" i="5"/>
  <c r="H94" i="5"/>
  <c r="J94" i="5"/>
  <c r="G94" i="5"/>
  <c r="M94" i="5"/>
  <c r="N94" i="5"/>
  <c r="O94" i="5"/>
  <c r="T94" i="5"/>
  <c r="D1530" i="5"/>
  <c r="I1530" i="5" s="1"/>
  <c r="L1530" i="5"/>
  <c r="H1530" i="5"/>
  <c r="N1530" i="5"/>
  <c r="M1530" i="5"/>
  <c r="J1530" i="5"/>
  <c r="T1530" i="5"/>
  <c r="O1530" i="5"/>
  <c r="P1530" i="5"/>
  <c r="G1530" i="5"/>
  <c r="F1530" i="5"/>
  <c r="E1530" i="5"/>
  <c r="E97" i="5"/>
  <c r="D97" i="5"/>
  <c r="I97" i="5" s="1"/>
  <c r="J97" i="5"/>
  <c r="L97" i="5"/>
  <c r="G97" i="5"/>
  <c r="H97" i="5"/>
  <c r="F97" i="5"/>
  <c r="M97" i="5"/>
  <c r="N97" i="5"/>
  <c r="T97" i="5"/>
  <c r="O97" i="5"/>
  <c r="P97" i="5"/>
  <c r="J484" i="5"/>
  <c r="G484" i="5"/>
  <c r="H484" i="5"/>
  <c r="M484" i="5"/>
  <c r="P484" i="5"/>
  <c r="N484" i="5"/>
  <c r="O484" i="5"/>
  <c r="E484" i="5"/>
  <c r="D484" i="5"/>
  <c r="L484" i="5"/>
  <c r="F484" i="5"/>
  <c r="M1242" i="5"/>
  <c r="F1242" i="5"/>
  <c r="H1242" i="5"/>
  <c r="J1242" i="5"/>
  <c r="N1242" i="5"/>
  <c r="G1242" i="5"/>
  <c r="O1242" i="5"/>
  <c r="D1242" i="5"/>
  <c r="I1242" i="5" s="1"/>
  <c r="E1242" i="5"/>
  <c r="L1242" i="5"/>
  <c r="P1242" i="5"/>
  <c r="T1242" i="5"/>
  <c r="O1781" i="5"/>
  <c r="E1781" i="5"/>
  <c r="D1781" i="5"/>
  <c r="I1781" i="5" s="1"/>
  <c r="G1781" i="5"/>
  <c r="F1781" i="5"/>
  <c r="H1781" i="5"/>
  <c r="L1781" i="5"/>
  <c r="J1781" i="5"/>
  <c r="P1781" i="5"/>
  <c r="M1781" i="5"/>
  <c r="N1781" i="5"/>
  <c r="T1781" i="5"/>
  <c r="H337" i="5"/>
  <c r="E337" i="5"/>
  <c r="L337" i="5"/>
  <c r="F337" i="5"/>
  <c r="O337" i="5"/>
  <c r="P337" i="5"/>
  <c r="M337" i="5"/>
  <c r="N337" i="5"/>
  <c r="T337" i="5"/>
  <c r="J337" i="5"/>
  <c r="G337" i="5"/>
  <c r="D337" i="5"/>
  <c r="I337" i="5" s="1"/>
  <c r="L1397" i="5"/>
  <c r="F1397" i="5"/>
  <c r="M1397" i="5"/>
  <c r="N1397" i="5"/>
  <c r="O1397" i="5"/>
  <c r="H1397" i="5"/>
  <c r="P1397" i="5"/>
  <c r="T1397" i="5"/>
  <c r="E1397" i="5"/>
  <c r="D1397" i="5"/>
  <c r="I1397" i="5" s="1"/>
  <c r="G1397" i="5"/>
  <c r="J1397" i="5"/>
  <c r="G480" i="5"/>
  <c r="L480" i="5"/>
  <c r="M480" i="5"/>
  <c r="N480" i="5"/>
  <c r="P480" i="5"/>
  <c r="O480" i="5"/>
  <c r="E480" i="5"/>
  <c r="D480" i="5"/>
  <c r="J480" i="5"/>
  <c r="F480" i="5"/>
  <c r="H480" i="5"/>
  <c r="L1588" i="5"/>
  <c r="J1588" i="5"/>
  <c r="H1588" i="5"/>
  <c r="F1588" i="5"/>
  <c r="G1588" i="5"/>
  <c r="P1588" i="5"/>
  <c r="T1588" i="5"/>
  <c r="N1588" i="5"/>
  <c r="O1588" i="5"/>
  <c r="E1588" i="5"/>
  <c r="D1588" i="5"/>
  <c r="I1588" i="5" s="1"/>
  <c r="M1588" i="5"/>
  <c r="G430" i="5"/>
  <c r="F430" i="5"/>
  <c r="J430" i="5"/>
  <c r="H430" i="5"/>
  <c r="L430" i="5"/>
  <c r="O430" i="5"/>
  <c r="P430" i="5"/>
  <c r="M430" i="5"/>
  <c r="T430" i="5"/>
  <c r="N430" i="5"/>
  <c r="E430" i="5"/>
  <c r="D430" i="5"/>
  <c r="I430" i="5" s="1"/>
  <c r="E380" i="5"/>
  <c r="D380" i="5"/>
  <c r="I380" i="5" s="1"/>
  <c r="G380" i="5"/>
  <c r="H380" i="5"/>
  <c r="F380" i="5"/>
  <c r="L380" i="5"/>
  <c r="J380" i="5"/>
  <c r="N380" i="5"/>
  <c r="O380" i="5"/>
  <c r="P380" i="5"/>
  <c r="T380" i="5"/>
  <c r="M380" i="5"/>
  <c r="F73" i="5"/>
  <c r="L73" i="5"/>
  <c r="G73" i="5"/>
  <c r="H73" i="5"/>
  <c r="J73" i="5"/>
  <c r="N73" i="5"/>
  <c r="O73" i="5"/>
  <c r="P73" i="5"/>
  <c r="M73" i="5"/>
  <c r="E73" i="5"/>
  <c r="D73" i="5"/>
  <c r="O52" i="5"/>
  <c r="E52" i="5"/>
  <c r="D52" i="5"/>
  <c r="I52" i="5" s="1"/>
  <c r="H52" i="5"/>
  <c r="G52" i="5"/>
  <c r="F52" i="5"/>
  <c r="L52" i="5"/>
  <c r="J52" i="5"/>
  <c r="P52" i="5"/>
  <c r="T52" i="5"/>
  <c r="M52" i="5"/>
  <c r="N52" i="5"/>
  <c r="D330" i="5"/>
  <c r="I330" i="5" s="1"/>
  <c r="E330" i="5"/>
  <c r="L330" i="5"/>
  <c r="G330" i="5"/>
  <c r="N330" i="5"/>
  <c r="F330" i="5"/>
  <c r="O330" i="5"/>
  <c r="P330" i="5"/>
  <c r="T330" i="5"/>
  <c r="H330" i="5"/>
  <c r="J330" i="5"/>
  <c r="M330" i="5"/>
  <c r="H1631" i="5"/>
  <c r="O1631" i="5"/>
  <c r="M1631" i="5"/>
  <c r="P1631" i="5"/>
  <c r="G1631" i="5"/>
  <c r="L1631" i="5"/>
  <c r="F1631" i="5"/>
  <c r="J1631" i="5"/>
  <c r="N1631" i="5"/>
  <c r="T1631" i="5"/>
  <c r="E1631" i="5"/>
  <c r="D1631" i="5"/>
  <c r="I1631" i="5" s="1"/>
  <c r="D1581" i="5"/>
  <c r="I1581" i="5" s="1"/>
  <c r="F1581" i="5"/>
  <c r="H1581" i="5"/>
  <c r="J1581" i="5"/>
  <c r="L1581" i="5"/>
  <c r="G1581" i="5"/>
  <c r="N1581" i="5"/>
  <c r="T1581" i="5"/>
  <c r="O1581" i="5"/>
  <c r="M1581" i="5"/>
  <c r="E1581" i="5"/>
  <c r="P1581" i="5"/>
  <c r="D47" i="5"/>
  <c r="I47" i="5" s="1"/>
  <c r="L47" i="5"/>
  <c r="H47" i="5"/>
  <c r="N47" i="5"/>
  <c r="O47" i="5"/>
  <c r="P47" i="5"/>
  <c r="T47" i="5"/>
  <c r="M47" i="5"/>
  <c r="G47" i="5"/>
  <c r="J47" i="5"/>
  <c r="F47" i="5"/>
  <c r="E47" i="5"/>
  <c r="T1243" i="5"/>
  <c r="M1243" i="5"/>
  <c r="E1243" i="5"/>
  <c r="D1243" i="5"/>
  <c r="I1243" i="5" s="1"/>
  <c r="J1243" i="5"/>
  <c r="H1243" i="5"/>
  <c r="L1243" i="5"/>
  <c r="G1243" i="5"/>
  <c r="F1243" i="5"/>
  <c r="N1243" i="5"/>
  <c r="O1243" i="5"/>
  <c r="P1243" i="5"/>
  <c r="O22" i="5"/>
  <c r="T22" i="5"/>
  <c r="D22" i="5"/>
  <c r="I22" i="5" s="1"/>
  <c r="P22" i="5"/>
  <c r="L22" i="5"/>
  <c r="E22" i="5"/>
  <c r="J22" i="5"/>
  <c r="G22" i="5"/>
  <c r="H22" i="5"/>
  <c r="F22" i="5"/>
  <c r="M22" i="5"/>
  <c r="N22" i="5"/>
  <c r="E1870" i="5"/>
  <c r="D1870" i="5"/>
  <c r="I1870" i="5" s="1"/>
  <c r="T1870" i="5"/>
  <c r="L1870" i="5"/>
  <c r="N1870" i="5"/>
  <c r="O1870" i="5"/>
  <c r="H1870" i="5"/>
  <c r="G1870" i="5"/>
  <c r="J1870" i="5"/>
  <c r="F1870" i="5"/>
  <c r="M1870" i="5"/>
  <c r="P1870" i="5"/>
  <c r="J1292" i="5"/>
  <c r="F1292" i="5"/>
  <c r="M1292" i="5"/>
  <c r="N1292" i="5"/>
  <c r="O1292" i="5"/>
  <c r="T1292" i="5"/>
  <c r="P1292" i="5"/>
  <c r="E1292" i="5"/>
  <c r="D1292" i="5"/>
  <c r="I1292" i="5" s="1"/>
  <c r="G1292" i="5"/>
  <c r="H1292" i="5"/>
  <c r="L1292" i="5"/>
  <c r="F1293" i="5"/>
  <c r="T1293" i="5"/>
  <c r="L1293" i="5"/>
  <c r="P1293" i="5"/>
  <c r="M1293" i="5"/>
  <c r="H1293" i="5"/>
  <c r="E1293" i="5"/>
  <c r="D1293" i="5"/>
  <c r="I1293" i="5" s="1"/>
  <c r="O1293" i="5"/>
  <c r="G1293" i="5"/>
  <c r="J1293" i="5"/>
  <c r="N1293" i="5"/>
  <c r="N436" i="5"/>
  <c r="O436" i="5"/>
  <c r="P436" i="5"/>
  <c r="M436" i="5"/>
  <c r="E436" i="5"/>
  <c r="D436" i="5"/>
  <c r="I436" i="5" s="1"/>
  <c r="L436" i="5"/>
  <c r="J436" i="5"/>
  <c r="H436" i="5"/>
  <c r="F436" i="5"/>
  <c r="G436" i="5"/>
  <c r="T436" i="5"/>
  <c r="G81" i="5"/>
  <c r="H81" i="5"/>
  <c r="J81" i="5"/>
  <c r="L81" i="5"/>
  <c r="F81" i="5"/>
  <c r="O81" i="5"/>
  <c r="N81" i="5"/>
  <c r="D81" i="5"/>
  <c r="I81" i="5" s="1"/>
  <c r="P81" i="5"/>
  <c r="T81" i="5"/>
  <c r="M81" i="5"/>
  <c r="E81" i="5"/>
  <c r="L98" i="5"/>
  <c r="G98" i="5"/>
  <c r="J98" i="5"/>
  <c r="D98" i="5"/>
  <c r="I98" i="5" s="1"/>
  <c r="H98" i="5"/>
  <c r="F98" i="5"/>
  <c r="M98" i="5"/>
  <c r="N98" i="5"/>
  <c r="O98" i="5"/>
  <c r="P98" i="5"/>
  <c r="T98" i="5"/>
  <c r="E98" i="5"/>
  <c r="P388" i="5"/>
  <c r="T388" i="5"/>
  <c r="M388" i="5"/>
  <c r="D388" i="5"/>
  <c r="I388" i="5" s="1"/>
  <c r="E388" i="5"/>
  <c r="L388" i="5"/>
  <c r="G388" i="5"/>
  <c r="F388" i="5"/>
  <c r="H388" i="5"/>
  <c r="J388" i="5"/>
  <c r="N388" i="5"/>
  <c r="O388" i="5"/>
  <c r="L33" i="5"/>
  <c r="G33" i="5"/>
  <c r="F33" i="5"/>
  <c r="J33" i="5"/>
  <c r="H33" i="5"/>
  <c r="N33" i="5"/>
  <c r="M33" i="5"/>
  <c r="T33" i="5"/>
  <c r="O33" i="5"/>
  <c r="P33" i="5"/>
  <c r="E33" i="5"/>
  <c r="D33" i="5"/>
  <c r="I33" i="5" s="1"/>
  <c r="D1146" i="5"/>
  <c r="I1146" i="5" s="1"/>
  <c r="E1146" i="5"/>
  <c r="L1146" i="5"/>
  <c r="H1146" i="5"/>
  <c r="J1146" i="5"/>
  <c r="N1146" i="5"/>
  <c r="O1146" i="5"/>
  <c r="M1146" i="5"/>
  <c r="P1146" i="5"/>
  <c r="G1146" i="5"/>
  <c r="T1146" i="5"/>
  <c r="F1146" i="5"/>
  <c r="D1772" i="5"/>
  <c r="I1772" i="5" s="1"/>
  <c r="H1772" i="5"/>
  <c r="L1772" i="5"/>
  <c r="J1772" i="5"/>
  <c r="G1772" i="5"/>
  <c r="F1772" i="5"/>
  <c r="M1772" i="5"/>
  <c r="N1772" i="5"/>
  <c r="T1772" i="5"/>
  <c r="E1772" i="5"/>
  <c r="O1772" i="5"/>
  <c r="P1772" i="5"/>
  <c r="F1059" i="5"/>
  <c r="N1059" i="5"/>
  <c r="O1059" i="5"/>
  <c r="P1059" i="5"/>
  <c r="T1059" i="5"/>
  <c r="L1059" i="5"/>
  <c r="M1059" i="5"/>
  <c r="J1059" i="5"/>
  <c r="D1059" i="5"/>
  <c r="I1059" i="5" s="1"/>
  <c r="E1059" i="5"/>
  <c r="H1059" i="5"/>
  <c r="G1059" i="5"/>
  <c r="H1250" i="5"/>
  <c r="E1250" i="5"/>
  <c r="D1250" i="5"/>
  <c r="I1250" i="5" s="1"/>
  <c r="G1250" i="5"/>
  <c r="F1250" i="5"/>
  <c r="L1250" i="5"/>
  <c r="J1250" i="5"/>
  <c r="T1250" i="5"/>
  <c r="N1250" i="5"/>
  <c r="O1250" i="5"/>
  <c r="P1250" i="5"/>
  <c r="M1250" i="5"/>
  <c r="L431" i="5"/>
  <c r="F431" i="5"/>
  <c r="H431" i="5"/>
  <c r="J431" i="5"/>
  <c r="N431" i="5"/>
  <c r="G431" i="5"/>
  <c r="T431" i="5"/>
  <c r="M431" i="5"/>
  <c r="D431" i="5"/>
  <c r="I431" i="5" s="1"/>
  <c r="P431" i="5"/>
  <c r="E431" i="5"/>
  <c r="O431" i="5"/>
  <c r="E381" i="5"/>
  <c r="D381" i="5"/>
  <c r="I381" i="5" s="1"/>
  <c r="J381" i="5"/>
  <c r="L381" i="5"/>
  <c r="F381" i="5"/>
  <c r="H381" i="5"/>
  <c r="T381" i="5"/>
  <c r="M381" i="5"/>
  <c r="G381" i="5"/>
  <c r="O381" i="5"/>
  <c r="N381" i="5"/>
  <c r="P381" i="5"/>
  <c r="G74" i="5"/>
  <c r="F74" i="5"/>
  <c r="J74" i="5"/>
  <c r="L74" i="5"/>
  <c r="H74" i="5"/>
  <c r="N74" i="5"/>
  <c r="O74" i="5"/>
  <c r="P74" i="5"/>
  <c r="T74" i="5"/>
  <c r="M74" i="5"/>
  <c r="E74" i="5"/>
  <c r="D74" i="5"/>
  <c r="I74" i="5" s="1"/>
  <c r="N331" i="5"/>
  <c r="E331" i="5"/>
  <c r="J331" i="5"/>
  <c r="G331" i="5"/>
  <c r="L331" i="5"/>
  <c r="F331" i="5"/>
  <c r="O331" i="5"/>
  <c r="P331" i="5"/>
  <c r="T331" i="5"/>
  <c r="H331" i="5"/>
  <c r="M331" i="5"/>
  <c r="D331" i="5"/>
  <c r="I331" i="5" s="1"/>
  <c r="D1874" i="5"/>
  <c r="I1874" i="5" s="1"/>
  <c r="L1874" i="5"/>
  <c r="J1874" i="5"/>
  <c r="H1874" i="5"/>
  <c r="G1874" i="5"/>
  <c r="F1874" i="5"/>
  <c r="M1874" i="5"/>
  <c r="T1874" i="5"/>
  <c r="P1874" i="5"/>
  <c r="N1874" i="5"/>
  <c r="O1874" i="5"/>
  <c r="E1874" i="5"/>
  <c r="D1780" i="5"/>
  <c r="I1780" i="5" s="1"/>
  <c r="J1780" i="5"/>
  <c r="H1780" i="5"/>
  <c r="L1780" i="5"/>
  <c r="F1780" i="5"/>
  <c r="M1780" i="5"/>
  <c r="G1780" i="5"/>
  <c r="N1780" i="5"/>
  <c r="O1780" i="5"/>
  <c r="P1780" i="5"/>
  <c r="T1780" i="5"/>
  <c r="E1780" i="5"/>
  <c r="M1632" i="5"/>
  <c r="E1632" i="5"/>
  <c r="D1632" i="5"/>
  <c r="I1632" i="5" s="1"/>
  <c r="L1632" i="5"/>
  <c r="H1632" i="5"/>
  <c r="J1632" i="5"/>
  <c r="N1632" i="5"/>
  <c r="P1632" i="5"/>
  <c r="F1632" i="5"/>
  <c r="T1632" i="5"/>
  <c r="O1632" i="5"/>
  <c r="G1632" i="5"/>
  <c r="J1005" i="5"/>
  <c r="N1005" i="5"/>
  <c r="P1005" i="5"/>
  <c r="O1005" i="5"/>
  <c r="T1005" i="5"/>
  <c r="E1005" i="5"/>
  <c r="D1005" i="5"/>
  <c r="I1005" i="5" s="1"/>
  <c r="G1005" i="5"/>
  <c r="L1005" i="5"/>
  <c r="F1005" i="5"/>
  <c r="H1005" i="5"/>
  <c r="M1005" i="5"/>
  <c r="F1533" i="5"/>
  <c r="N1533" i="5"/>
  <c r="O1533" i="5"/>
  <c r="P1533" i="5"/>
  <c r="T1533" i="5"/>
  <c r="E1533" i="5"/>
  <c r="D1533" i="5"/>
  <c r="I1533" i="5" s="1"/>
  <c r="M1533" i="5"/>
  <c r="J1533" i="5"/>
  <c r="G1533" i="5"/>
  <c r="H1533" i="5"/>
  <c r="L1533" i="5"/>
  <c r="M1394" i="5"/>
  <c r="P1394" i="5"/>
  <c r="T1394" i="5"/>
  <c r="J1394" i="5"/>
  <c r="N1394" i="5"/>
  <c r="E1394" i="5"/>
  <c r="D1394" i="5"/>
  <c r="I1394" i="5" s="1"/>
  <c r="G1394" i="5"/>
  <c r="F1394" i="5"/>
  <c r="H1394" i="5"/>
  <c r="L1394" i="5"/>
  <c r="O1394" i="5"/>
  <c r="M1825" i="5"/>
  <c r="N1825" i="5"/>
  <c r="O1825" i="5"/>
  <c r="P1825" i="5"/>
  <c r="J1825" i="5"/>
  <c r="T1825" i="5"/>
  <c r="G1825" i="5"/>
  <c r="H1825" i="5"/>
  <c r="D1825" i="5"/>
  <c r="I1825" i="5" s="1"/>
  <c r="E1825" i="5"/>
  <c r="L1825" i="5"/>
  <c r="F1825" i="5"/>
  <c r="G1822" i="5"/>
  <c r="M1822" i="5"/>
  <c r="E1822" i="5"/>
  <c r="D1822" i="5"/>
  <c r="I1822" i="5" s="1"/>
  <c r="F1822" i="5"/>
  <c r="J1822" i="5"/>
  <c r="N1822" i="5"/>
  <c r="T1822" i="5"/>
  <c r="H1822" i="5"/>
  <c r="O1822" i="5"/>
  <c r="L1822" i="5"/>
  <c r="P1822" i="5"/>
  <c r="L1824" i="5"/>
  <c r="H1824" i="5"/>
  <c r="G1824" i="5"/>
  <c r="F1824" i="5"/>
  <c r="N1824" i="5"/>
  <c r="P1824" i="5"/>
  <c r="O1824" i="5"/>
  <c r="J1824" i="5"/>
  <c r="T1824" i="5"/>
  <c r="M1824" i="5"/>
  <c r="E1824" i="5"/>
  <c r="D1824" i="5"/>
  <c r="I1824" i="5" s="1"/>
  <c r="F1343" i="5"/>
  <c r="M1343" i="5"/>
  <c r="N1343" i="5"/>
  <c r="T1343" i="5"/>
  <c r="O1343" i="5"/>
  <c r="J1343" i="5"/>
  <c r="P1343" i="5"/>
  <c r="G1343" i="5"/>
  <c r="L1343" i="5"/>
  <c r="E1343" i="5"/>
  <c r="D1343" i="5"/>
  <c r="I1343" i="5" s="1"/>
  <c r="H1343" i="5"/>
  <c r="L1344" i="5"/>
  <c r="F1344" i="5"/>
  <c r="J1344" i="5"/>
  <c r="G1344" i="5"/>
  <c r="H1344" i="5"/>
  <c r="N1344" i="5"/>
  <c r="T1344" i="5"/>
  <c r="O1344" i="5"/>
  <c r="P1344" i="5"/>
  <c r="M1344" i="5"/>
  <c r="E1344" i="5"/>
  <c r="D1344" i="5"/>
  <c r="I1344" i="5" s="1"/>
  <c r="L1245" i="5"/>
  <c r="J1245" i="5"/>
  <c r="M1245" i="5"/>
  <c r="N1245" i="5"/>
  <c r="O1245" i="5"/>
  <c r="T1245" i="5"/>
  <c r="P1245" i="5"/>
  <c r="E1245" i="5"/>
  <c r="D1245" i="5"/>
  <c r="I1245" i="5" s="1"/>
  <c r="G1245" i="5"/>
  <c r="H1245" i="5"/>
  <c r="F1245" i="5"/>
  <c r="T197" i="5"/>
  <c r="M197" i="5"/>
  <c r="E197" i="5"/>
  <c r="D197" i="5"/>
  <c r="I197" i="5" s="1"/>
  <c r="F197" i="5"/>
  <c r="L197" i="5"/>
  <c r="G197" i="5"/>
  <c r="H197" i="5"/>
  <c r="J197" i="5"/>
  <c r="N197" i="5"/>
  <c r="O197" i="5"/>
  <c r="P197" i="5"/>
  <c r="N1246" i="5"/>
  <c r="T1246" i="5"/>
  <c r="O1246" i="5"/>
  <c r="P1246" i="5"/>
  <c r="J1246" i="5"/>
  <c r="M1246" i="5"/>
  <c r="E1246" i="5"/>
  <c r="D1246" i="5"/>
  <c r="I1246" i="5" s="1"/>
  <c r="F1246" i="5"/>
  <c r="L1246" i="5"/>
  <c r="H1246" i="5"/>
  <c r="G1246" i="5"/>
  <c r="L1586" i="5"/>
  <c r="G1586" i="5"/>
  <c r="J1586" i="5"/>
  <c r="F1586" i="5"/>
  <c r="H1586" i="5"/>
  <c r="N1586" i="5"/>
  <c r="M1586" i="5"/>
  <c r="O1586" i="5"/>
  <c r="P1586" i="5"/>
  <c r="T1586" i="5"/>
  <c r="E1586" i="5"/>
  <c r="D1586" i="5"/>
  <c r="I1586" i="5" s="1"/>
  <c r="M1247" i="5"/>
  <c r="G1247" i="5"/>
  <c r="F1247" i="5"/>
  <c r="H1247" i="5"/>
  <c r="J1247" i="5"/>
  <c r="T1247" i="5"/>
  <c r="N1247" i="5"/>
  <c r="O1247" i="5"/>
  <c r="E1247" i="5"/>
  <c r="D1247" i="5"/>
  <c r="I1247" i="5" s="1"/>
  <c r="L1247" i="5"/>
  <c r="P1247" i="5"/>
  <c r="J50" i="5"/>
  <c r="F50" i="5"/>
  <c r="G50" i="5"/>
  <c r="L50" i="5"/>
  <c r="H50" i="5"/>
  <c r="N50" i="5"/>
  <c r="O50" i="5"/>
  <c r="P50" i="5"/>
  <c r="T50" i="5"/>
  <c r="M50" i="5"/>
  <c r="E50" i="5"/>
  <c r="D50" i="5"/>
  <c r="I50" i="5" s="1"/>
  <c r="L1147" i="5"/>
  <c r="J1147" i="5"/>
  <c r="H1147" i="5"/>
  <c r="G1147" i="5"/>
  <c r="O1147" i="5"/>
  <c r="P1147" i="5"/>
  <c r="M1147" i="5"/>
  <c r="T1147" i="5"/>
  <c r="E1147" i="5"/>
  <c r="D1147" i="5"/>
  <c r="I1147" i="5" s="1"/>
  <c r="F1147" i="5"/>
  <c r="N1147" i="5"/>
  <c r="T1349" i="5"/>
  <c r="M1349" i="5"/>
  <c r="N1349" i="5"/>
  <c r="E1349" i="5"/>
  <c r="D1349" i="5"/>
  <c r="I1349" i="5" s="1"/>
  <c r="L1349" i="5"/>
  <c r="H1349" i="5"/>
  <c r="G1349" i="5"/>
  <c r="J1349" i="5"/>
  <c r="O1349" i="5"/>
  <c r="F1349" i="5"/>
  <c r="P1349" i="5"/>
  <c r="M432" i="5"/>
  <c r="F432" i="5"/>
  <c r="H432" i="5"/>
  <c r="E432" i="5"/>
  <c r="D432" i="5"/>
  <c r="I432" i="5" s="1"/>
  <c r="G432" i="5"/>
  <c r="L432" i="5"/>
  <c r="J432" i="5"/>
  <c r="N432" i="5"/>
  <c r="O432" i="5"/>
  <c r="P432" i="5"/>
  <c r="T432" i="5"/>
  <c r="L1540" i="5"/>
  <c r="H1540" i="5"/>
  <c r="J1540" i="5"/>
  <c r="G1540" i="5"/>
  <c r="F1540" i="5"/>
  <c r="M1540" i="5"/>
  <c r="N1540" i="5"/>
  <c r="O1540" i="5"/>
  <c r="P1540" i="5"/>
  <c r="T1540" i="5"/>
  <c r="E1540" i="5"/>
  <c r="D1540" i="5"/>
  <c r="I1540" i="5" s="1"/>
  <c r="P382" i="5"/>
  <c r="E382" i="5"/>
  <c r="D382" i="5"/>
  <c r="I382" i="5" s="1"/>
  <c r="T382" i="5"/>
  <c r="F382" i="5"/>
  <c r="H382" i="5"/>
  <c r="J382" i="5"/>
  <c r="G382" i="5"/>
  <c r="M382" i="5"/>
  <c r="L382" i="5"/>
  <c r="N382" i="5"/>
  <c r="O382" i="5"/>
  <c r="L75" i="5"/>
  <c r="J75" i="5"/>
  <c r="H75" i="5"/>
  <c r="G75" i="5"/>
  <c r="F75" i="5"/>
  <c r="T75" i="5"/>
  <c r="M75" i="5"/>
  <c r="O75" i="5"/>
  <c r="E75" i="5"/>
  <c r="D75" i="5"/>
  <c r="I75" i="5" s="1"/>
  <c r="N75" i="5"/>
  <c r="P75" i="5"/>
  <c r="N86" i="5"/>
  <c r="P86" i="5"/>
  <c r="D86" i="5"/>
  <c r="I86" i="5" s="1"/>
  <c r="O86" i="5"/>
  <c r="T86" i="5"/>
  <c r="J86" i="5"/>
  <c r="L86" i="5"/>
  <c r="F86" i="5"/>
  <c r="E86" i="5"/>
  <c r="G86" i="5"/>
  <c r="H86" i="5"/>
  <c r="M86" i="5"/>
  <c r="E332" i="5"/>
  <c r="M332" i="5"/>
  <c r="F332" i="5"/>
  <c r="H332" i="5"/>
  <c r="G332" i="5"/>
  <c r="L332" i="5"/>
  <c r="P332" i="5"/>
  <c r="T332" i="5"/>
  <c r="J332" i="5"/>
  <c r="N332" i="5"/>
  <c r="O332" i="5"/>
  <c r="D332" i="5"/>
  <c r="I332" i="5" s="1"/>
  <c r="M25" i="5"/>
  <c r="G25" i="5"/>
  <c r="F25" i="5"/>
  <c r="H25" i="5"/>
  <c r="L25" i="5"/>
  <c r="J25" i="5"/>
  <c r="T25" i="5"/>
  <c r="O25" i="5"/>
  <c r="N25" i="5"/>
  <c r="P25" i="5"/>
  <c r="E25" i="5"/>
  <c r="D25" i="5"/>
  <c r="I25" i="5" s="1"/>
  <c r="M1731" i="5"/>
  <c r="N1731" i="5"/>
  <c r="O1731" i="5"/>
  <c r="P1731" i="5"/>
  <c r="D1731" i="5"/>
  <c r="I1731" i="5" s="1"/>
  <c r="E1731" i="5"/>
  <c r="G1731" i="5"/>
  <c r="L1731" i="5"/>
  <c r="H1731" i="5"/>
  <c r="J1731" i="5"/>
  <c r="F1731" i="5"/>
  <c r="T1731" i="5"/>
  <c r="G1483" i="5"/>
  <c r="F1483" i="5"/>
  <c r="L1483" i="5"/>
  <c r="J1483" i="5"/>
  <c r="H1483" i="5"/>
  <c r="T1483" i="5"/>
  <c r="O1483" i="5"/>
  <c r="P1483" i="5"/>
  <c r="M1483" i="5"/>
  <c r="N1483" i="5"/>
  <c r="E1483" i="5"/>
  <c r="D1483" i="5"/>
  <c r="I1483" i="5" s="1"/>
  <c r="D1055" i="5"/>
  <c r="I1055" i="5" s="1"/>
  <c r="E1055" i="5"/>
  <c r="L1055" i="5"/>
  <c r="M1055" i="5"/>
  <c r="N1055" i="5"/>
  <c r="O1055" i="5"/>
  <c r="G1055" i="5"/>
  <c r="T1055" i="5"/>
  <c r="J1055" i="5"/>
  <c r="P1055" i="5"/>
  <c r="F1055" i="5"/>
  <c r="H1055" i="5"/>
  <c r="M1775" i="5"/>
  <c r="F1775" i="5"/>
  <c r="T1775" i="5"/>
  <c r="E1775" i="5"/>
  <c r="D1775" i="5"/>
  <c r="I1775" i="5" s="1"/>
  <c r="J1775" i="5"/>
  <c r="O1775" i="5"/>
  <c r="L1775" i="5"/>
  <c r="P1775" i="5"/>
  <c r="G1775" i="5"/>
  <c r="N1775" i="5"/>
  <c r="H1775" i="5"/>
  <c r="H46" i="5"/>
  <c r="N46" i="5"/>
  <c r="O46" i="5"/>
  <c r="P46" i="5"/>
  <c r="T46" i="5"/>
  <c r="M46" i="5"/>
  <c r="F46" i="5"/>
  <c r="E46" i="5"/>
  <c r="J46" i="5"/>
  <c r="D46" i="5"/>
  <c r="I46" i="5" s="1"/>
  <c r="G46" i="5"/>
  <c r="L46" i="5"/>
  <c r="L1296" i="5"/>
  <c r="J1296" i="5"/>
  <c r="P1296" i="5"/>
  <c r="T1296" i="5"/>
  <c r="G1296" i="5"/>
  <c r="H1296" i="5"/>
  <c r="N1296" i="5"/>
  <c r="O1296" i="5"/>
  <c r="M1296" i="5"/>
  <c r="E1296" i="5"/>
  <c r="D1296" i="5"/>
  <c r="I1296" i="5" s="1"/>
  <c r="F1296" i="5"/>
  <c r="L1248" i="5"/>
  <c r="J1248" i="5"/>
  <c r="M1248" i="5"/>
  <c r="N1248" i="5"/>
  <c r="T1248" i="5"/>
  <c r="O1248" i="5"/>
  <c r="P1248" i="5"/>
  <c r="E1248" i="5"/>
  <c r="D1248" i="5"/>
  <c r="I1248" i="5" s="1"/>
  <c r="H1248" i="5"/>
  <c r="F1248" i="5"/>
  <c r="G1248" i="5"/>
  <c r="L149" i="5"/>
  <c r="H149" i="5"/>
  <c r="F149" i="5"/>
  <c r="G149" i="5"/>
  <c r="E149" i="5"/>
  <c r="J149" i="5"/>
  <c r="T149" i="5"/>
  <c r="M149" i="5"/>
  <c r="O149" i="5"/>
  <c r="N149" i="5"/>
  <c r="P149" i="5"/>
  <c r="D149" i="5"/>
  <c r="I149" i="5" s="1"/>
  <c r="N1148" i="5"/>
  <c r="O1148" i="5"/>
  <c r="P1148" i="5"/>
  <c r="T1148" i="5"/>
  <c r="J1148" i="5"/>
  <c r="M1148" i="5"/>
  <c r="E1148" i="5"/>
  <c r="D1148" i="5"/>
  <c r="I1148" i="5" s="1"/>
  <c r="L1148" i="5"/>
  <c r="G1148" i="5"/>
  <c r="F1148" i="5"/>
  <c r="H1148" i="5"/>
  <c r="E340" i="5"/>
  <c r="D340" i="5"/>
  <c r="I340" i="5" s="1"/>
  <c r="H340" i="5"/>
  <c r="F340" i="5"/>
  <c r="L340" i="5"/>
  <c r="J340" i="5"/>
  <c r="G340" i="5"/>
  <c r="N340" i="5"/>
  <c r="T340" i="5"/>
  <c r="M340" i="5"/>
  <c r="O340" i="5"/>
  <c r="P340" i="5"/>
  <c r="L1098" i="5"/>
  <c r="F1098" i="5"/>
  <c r="G1098" i="5"/>
  <c r="N1098" i="5"/>
  <c r="O1098" i="5"/>
  <c r="P1098" i="5"/>
  <c r="T1098" i="5"/>
  <c r="H1098" i="5"/>
  <c r="J1098" i="5"/>
  <c r="M1098" i="5"/>
  <c r="D1098" i="5"/>
  <c r="I1098" i="5" s="1"/>
  <c r="E1098" i="5"/>
  <c r="H1011" i="5"/>
  <c r="G1011" i="5"/>
  <c r="T1011" i="5"/>
  <c r="O1011" i="5"/>
  <c r="M1011" i="5"/>
  <c r="E1011" i="5"/>
  <c r="D1011" i="5"/>
  <c r="I1011" i="5" s="1"/>
  <c r="N1011" i="5"/>
  <c r="P1011" i="5"/>
  <c r="F1011" i="5"/>
  <c r="L1011" i="5"/>
  <c r="J1011" i="5"/>
  <c r="O383" i="5"/>
  <c r="T383" i="5"/>
  <c r="E383" i="5"/>
  <c r="D383" i="5"/>
  <c r="I383" i="5" s="1"/>
  <c r="L383" i="5"/>
  <c r="M383" i="5"/>
  <c r="J383" i="5"/>
  <c r="F383" i="5"/>
  <c r="H383" i="5"/>
  <c r="N383" i="5"/>
  <c r="G383" i="5"/>
  <c r="P383" i="5"/>
  <c r="F76" i="5"/>
  <c r="H76" i="5"/>
  <c r="J76" i="5"/>
  <c r="G76" i="5"/>
  <c r="L76" i="5"/>
  <c r="N76" i="5"/>
  <c r="O76" i="5"/>
  <c r="P76" i="5"/>
  <c r="T76" i="5"/>
  <c r="E76" i="5"/>
  <c r="M76" i="5"/>
  <c r="D76" i="5"/>
  <c r="I76" i="5" s="1"/>
  <c r="H333" i="5"/>
  <c r="O333" i="5"/>
  <c r="P333" i="5"/>
  <c r="T333" i="5"/>
  <c r="M333" i="5"/>
  <c r="E333" i="5"/>
  <c r="D333" i="5"/>
  <c r="I333" i="5" s="1"/>
  <c r="L333" i="5"/>
  <c r="F333" i="5"/>
  <c r="G333" i="5"/>
  <c r="N333" i="5"/>
  <c r="J333" i="5"/>
  <c r="E26" i="5"/>
  <c r="D26" i="5"/>
  <c r="I26" i="5" s="1"/>
  <c r="G26" i="5"/>
  <c r="L26" i="5"/>
  <c r="H26" i="5"/>
  <c r="J26" i="5"/>
  <c r="F26" i="5"/>
  <c r="N26" i="5"/>
  <c r="M26" i="5"/>
  <c r="O26" i="5"/>
  <c r="P26" i="5"/>
  <c r="T26" i="5"/>
  <c r="P196" i="5"/>
  <c r="E196" i="5"/>
  <c r="D196" i="5"/>
  <c r="I196" i="5" s="1"/>
  <c r="L196" i="5"/>
  <c r="J196" i="5"/>
  <c r="G196" i="5"/>
  <c r="H196" i="5"/>
  <c r="F196" i="5"/>
  <c r="T196" i="5"/>
  <c r="M196" i="5"/>
  <c r="O196" i="5"/>
  <c r="N196" i="5"/>
  <c r="D1774" i="5"/>
  <c r="I1774" i="5" s="1"/>
  <c r="L1774" i="5"/>
  <c r="O1774" i="5"/>
  <c r="P1774" i="5"/>
  <c r="J1774" i="5"/>
  <c r="F1774" i="5"/>
  <c r="G1774" i="5"/>
  <c r="N1774" i="5"/>
  <c r="H1774" i="5"/>
  <c r="T1774" i="5"/>
  <c r="M1774" i="5"/>
  <c r="E1774" i="5"/>
  <c r="D1004" i="5"/>
  <c r="I1004" i="5" s="1"/>
  <c r="L1004" i="5"/>
  <c r="H1004" i="5"/>
  <c r="G1004" i="5"/>
  <c r="J1004" i="5"/>
  <c r="F1004" i="5"/>
  <c r="N1004" i="5"/>
  <c r="M1004" i="5"/>
  <c r="O1004" i="5"/>
  <c r="P1004" i="5"/>
  <c r="T1004" i="5"/>
  <c r="E1004" i="5"/>
  <c r="F44" i="5"/>
  <c r="J44" i="5"/>
  <c r="L44" i="5"/>
  <c r="H44" i="5"/>
  <c r="G44" i="5"/>
  <c r="O44" i="5"/>
  <c r="P44" i="5"/>
  <c r="M44" i="5"/>
  <c r="T44" i="5"/>
  <c r="D44" i="5"/>
  <c r="I44" i="5" s="1"/>
  <c r="N44" i="5"/>
  <c r="E44" i="5"/>
  <c r="F45" i="5"/>
  <c r="H45" i="5"/>
  <c r="G45" i="5"/>
  <c r="J45" i="5"/>
  <c r="L45" i="5"/>
  <c r="N45" i="5"/>
  <c r="M45" i="5"/>
  <c r="E45" i="5"/>
  <c r="P45" i="5"/>
  <c r="D45" i="5"/>
  <c r="I45" i="5" s="1"/>
  <c r="O45" i="5"/>
  <c r="T45" i="5"/>
  <c r="G1395" i="5"/>
  <c r="F1395" i="5"/>
  <c r="L1395" i="5"/>
  <c r="M1395" i="5"/>
  <c r="N1395" i="5"/>
  <c r="O1395" i="5"/>
  <c r="E1395" i="5"/>
  <c r="D1395" i="5"/>
  <c r="I1395" i="5" s="1"/>
  <c r="T1395" i="5"/>
  <c r="J1395" i="5"/>
  <c r="H1395" i="5"/>
  <c r="P1395" i="5"/>
  <c r="M39" i="5"/>
  <c r="D39" i="5"/>
  <c r="I39" i="5" s="1"/>
  <c r="P39" i="5"/>
  <c r="F39" i="5"/>
  <c r="E39" i="5"/>
  <c r="L39" i="5"/>
  <c r="G39" i="5"/>
  <c r="H39" i="5"/>
  <c r="J39" i="5"/>
  <c r="N39" i="5"/>
  <c r="O39" i="5"/>
  <c r="T39" i="5"/>
  <c r="G1057" i="5"/>
  <c r="H1057" i="5"/>
  <c r="F1057" i="5"/>
  <c r="D1057" i="5"/>
  <c r="I1057" i="5" s="1"/>
  <c r="E1057" i="5"/>
  <c r="J1057" i="5"/>
  <c r="L1057" i="5"/>
  <c r="N1057" i="5"/>
  <c r="O1057" i="5"/>
  <c r="P1057" i="5"/>
  <c r="T1057" i="5"/>
  <c r="M1057" i="5"/>
  <c r="G1347" i="5"/>
  <c r="F1347" i="5"/>
  <c r="N1347" i="5"/>
  <c r="T1347" i="5"/>
  <c r="O1347" i="5"/>
  <c r="P1347" i="5"/>
  <c r="M1347" i="5"/>
  <c r="E1347" i="5"/>
  <c r="D1347" i="5"/>
  <c r="I1347" i="5" s="1"/>
  <c r="L1347" i="5"/>
  <c r="J1347" i="5"/>
  <c r="H1347" i="5"/>
  <c r="D1538" i="5"/>
  <c r="I1538" i="5" s="1"/>
  <c r="L1538" i="5"/>
  <c r="G1538" i="5"/>
  <c r="J1538" i="5"/>
  <c r="F1538" i="5"/>
  <c r="O1538" i="5"/>
  <c r="T1538" i="5"/>
  <c r="P1538" i="5"/>
  <c r="M1538" i="5"/>
  <c r="H1538" i="5"/>
  <c r="N1538" i="5"/>
  <c r="E1538" i="5"/>
  <c r="F84" i="5"/>
  <c r="G84" i="5"/>
  <c r="J84" i="5"/>
  <c r="H84" i="5"/>
  <c r="L84" i="5"/>
  <c r="N84" i="5"/>
  <c r="O84" i="5"/>
  <c r="P84" i="5"/>
  <c r="T84" i="5"/>
  <c r="M84" i="5"/>
  <c r="D84" i="5"/>
  <c r="I84" i="5" s="1"/>
  <c r="E84" i="5"/>
  <c r="D1149" i="5"/>
  <c r="I1149" i="5" s="1"/>
  <c r="L1149" i="5"/>
  <c r="F1149" i="5"/>
  <c r="G1149" i="5"/>
  <c r="J1149" i="5"/>
  <c r="H1149" i="5"/>
  <c r="M1149" i="5"/>
  <c r="N1149" i="5"/>
  <c r="O1149" i="5"/>
  <c r="T1149" i="5"/>
  <c r="P1149" i="5"/>
  <c r="E1149" i="5"/>
  <c r="T1729" i="5"/>
  <c r="F1729" i="5"/>
  <c r="G1729" i="5"/>
  <c r="H1729" i="5"/>
  <c r="M1729" i="5"/>
  <c r="J1729" i="5"/>
  <c r="E1729" i="5"/>
  <c r="D1729" i="5"/>
  <c r="I1729" i="5" s="1"/>
  <c r="O1729" i="5"/>
  <c r="P1729" i="5"/>
  <c r="L1729" i="5"/>
  <c r="N1729" i="5"/>
  <c r="O1099" i="5"/>
  <c r="P1099" i="5"/>
  <c r="E1099" i="5"/>
  <c r="T1099" i="5"/>
  <c r="D1099" i="5"/>
  <c r="I1099" i="5" s="1"/>
  <c r="L1099" i="5"/>
  <c r="J1099" i="5"/>
  <c r="G1099" i="5"/>
  <c r="F1099" i="5"/>
  <c r="H1099" i="5"/>
  <c r="M1099" i="5"/>
  <c r="N1099" i="5"/>
  <c r="T1867" i="5"/>
  <c r="G1867" i="5"/>
  <c r="L1867" i="5"/>
  <c r="J1867" i="5"/>
  <c r="H1867" i="5"/>
  <c r="F1867" i="5"/>
  <c r="M1867" i="5"/>
  <c r="N1867" i="5"/>
  <c r="O1867" i="5"/>
  <c r="P1867" i="5"/>
  <c r="E1867" i="5"/>
  <c r="D1867" i="5"/>
  <c r="I1867" i="5" s="1"/>
  <c r="D193" i="5"/>
  <c r="I193" i="5" s="1"/>
  <c r="E193" i="5"/>
  <c r="L193" i="5"/>
  <c r="M193" i="5"/>
  <c r="N193" i="5"/>
  <c r="O193" i="5"/>
  <c r="P193" i="5"/>
  <c r="T193" i="5"/>
  <c r="J193" i="5"/>
  <c r="G193" i="5"/>
  <c r="H193" i="5"/>
  <c r="F193" i="5"/>
  <c r="P1778" i="5"/>
  <c r="M1778" i="5"/>
  <c r="N1778" i="5"/>
  <c r="T1778" i="5"/>
  <c r="O1778" i="5"/>
  <c r="E1778" i="5"/>
  <c r="D1778" i="5"/>
  <c r="I1778" i="5" s="1"/>
  <c r="L1778" i="5"/>
  <c r="G1778" i="5"/>
  <c r="F1778" i="5"/>
  <c r="J1778" i="5"/>
  <c r="H1778" i="5"/>
  <c r="G1301" i="5"/>
  <c r="L1301" i="5"/>
  <c r="F1301" i="5"/>
  <c r="J1301" i="5"/>
  <c r="H1301" i="5"/>
  <c r="M1301" i="5"/>
  <c r="N1301" i="5"/>
  <c r="O1301" i="5"/>
  <c r="P1301" i="5"/>
  <c r="T1301" i="5"/>
  <c r="D1301" i="5"/>
  <c r="I1301" i="5" s="1"/>
  <c r="E1301" i="5"/>
  <c r="F384" i="5"/>
  <c r="H384" i="5"/>
  <c r="O384" i="5"/>
  <c r="P384" i="5"/>
  <c r="T384" i="5"/>
  <c r="M384" i="5"/>
  <c r="N384" i="5"/>
  <c r="E384" i="5"/>
  <c r="D384" i="5"/>
  <c r="I384" i="5" s="1"/>
  <c r="G384" i="5"/>
  <c r="L384" i="5"/>
  <c r="J384" i="5"/>
  <c r="P77" i="5"/>
  <c r="M77" i="5"/>
  <c r="D77" i="5"/>
  <c r="I77" i="5" s="1"/>
  <c r="E77" i="5"/>
  <c r="J77" i="5"/>
  <c r="L77" i="5"/>
  <c r="H77" i="5"/>
  <c r="G77" i="5"/>
  <c r="F77" i="5"/>
  <c r="N77" i="5"/>
  <c r="O77" i="5"/>
  <c r="T77" i="5"/>
  <c r="O1826" i="5"/>
  <c r="P1826" i="5"/>
  <c r="T1826" i="5"/>
  <c r="D1826" i="5"/>
  <c r="I1826" i="5" s="1"/>
  <c r="E1826" i="5"/>
  <c r="G1826" i="5"/>
  <c r="J1826" i="5"/>
  <c r="L1826" i="5"/>
  <c r="F1826" i="5"/>
  <c r="H1826" i="5"/>
  <c r="N1826" i="5"/>
  <c r="M1826" i="5"/>
  <c r="J1871" i="5"/>
  <c r="L1871" i="5"/>
  <c r="T1871" i="5"/>
  <c r="F1871" i="5"/>
  <c r="E1871" i="5"/>
  <c r="D1871" i="5"/>
  <c r="I1871" i="5" s="1"/>
  <c r="H1871" i="5"/>
  <c r="M1871" i="5"/>
  <c r="N1871" i="5"/>
  <c r="O1871" i="5"/>
  <c r="P1871" i="5"/>
  <c r="G1871" i="5"/>
  <c r="F1105" i="5"/>
  <c r="E1105" i="5"/>
  <c r="D1105" i="5"/>
  <c r="I1105" i="5" s="1"/>
  <c r="L1105" i="5"/>
  <c r="N1105" i="5"/>
  <c r="O1105" i="5"/>
  <c r="M1105" i="5"/>
  <c r="P1105" i="5"/>
  <c r="T1105" i="5"/>
  <c r="G1105" i="5"/>
  <c r="J1105" i="5"/>
  <c r="H1105" i="5"/>
  <c r="H1482" i="5"/>
  <c r="J1482" i="5"/>
  <c r="F1482" i="5"/>
  <c r="N1482" i="5"/>
  <c r="T1482" i="5"/>
  <c r="D1482" i="5"/>
  <c r="I1482" i="5" s="1"/>
  <c r="E1482" i="5"/>
  <c r="G1482" i="5"/>
  <c r="L1482" i="5"/>
  <c r="O1482" i="5"/>
  <c r="P1482" i="5"/>
  <c r="M1482" i="5"/>
  <c r="N434" i="5"/>
  <c r="T434" i="5"/>
  <c r="M434" i="5"/>
  <c r="O434" i="5"/>
  <c r="D434" i="5"/>
  <c r="I434" i="5" s="1"/>
  <c r="P434" i="5"/>
  <c r="L434" i="5"/>
  <c r="F434" i="5"/>
  <c r="J434" i="5"/>
  <c r="G434" i="5"/>
  <c r="H434" i="5"/>
  <c r="E434" i="5"/>
  <c r="D95" i="5"/>
  <c r="I95" i="5" s="1"/>
  <c r="E95" i="5"/>
  <c r="L95" i="5"/>
  <c r="F95" i="5"/>
  <c r="H95" i="5"/>
  <c r="M95" i="5"/>
  <c r="N95" i="5"/>
  <c r="O95" i="5"/>
  <c r="P95" i="5"/>
  <c r="T95" i="5"/>
  <c r="G95" i="5"/>
  <c r="J95" i="5"/>
  <c r="H1531" i="5"/>
  <c r="G1531" i="5"/>
  <c r="J1531" i="5"/>
  <c r="F1531" i="5"/>
  <c r="N1531" i="5"/>
  <c r="T1531" i="5"/>
  <c r="O1531" i="5"/>
  <c r="P1531" i="5"/>
  <c r="M1531" i="5"/>
  <c r="E1531" i="5"/>
  <c r="D1531" i="5"/>
  <c r="I1531" i="5" s="1"/>
  <c r="L1531" i="5"/>
  <c r="E96" i="5"/>
  <c r="D96" i="5"/>
  <c r="I96" i="5" s="1"/>
  <c r="H96" i="5"/>
  <c r="J96" i="5"/>
  <c r="F96" i="5"/>
  <c r="G96" i="5"/>
  <c r="L96" i="5"/>
  <c r="N96" i="5"/>
  <c r="O96" i="5"/>
  <c r="P96" i="5"/>
  <c r="T96" i="5"/>
  <c r="M96" i="5"/>
  <c r="J1532" i="5"/>
  <c r="F1532" i="5"/>
  <c r="G1532" i="5"/>
  <c r="H1532" i="5"/>
  <c r="M1532" i="5"/>
  <c r="N1532" i="5"/>
  <c r="O1532" i="5"/>
  <c r="E1532" i="5"/>
  <c r="T1532" i="5"/>
  <c r="L1532" i="5"/>
  <c r="D1532" i="5"/>
  <c r="I1532" i="5" s="1"/>
  <c r="P1532" i="5"/>
  <c r="N1156" i="5"/>
  <c r="O1156" i="5"/>
  <c r="P1156" i="5"/>
  <c r="T1156" i="5"/>
  <c r="J1156" i="5"/>
  <c r="M1156" i="5"/>
  <c r="E1156" i="5"/>
  <c r="D1156" i="5"/>
  <c r="I1156" i="5" s="1"/>
  <c r="L1156" i="5"/>
  <c r="H1156" i="5"/>
  <c r="F1156" i="5"/>
  <c r="G1156" i="5"/>
  <c r="P338" i="5"/>
  <c r="T338" i="5"/>
  <c r="M338" i="5"/>
  <c r="E338" i="5"/>
  <c r="L338" i="5"/>
  <c r="F338" i="5"/>
  <c r="D338" i="5"/>
  <c r="I338" i="5" s="1"/>
  <c r="J338" i="5"/>
  <c r="H338" i="5"/>
  <c r="G338" i="5"/>
  <c r="N338" i="5"/>
  <c r="O338" i="5"/>
  <c r="F1009" i="5"/>
  <c r="D1009" i="5"/>
  <c r="I1009" i="5" s="1"/>
  <c r="P1009" i="5"/>
  <c r="L1009" i="5"/>
  <c r="T1009" i="5"/>
  <c r="O1009" i="5"/>
  <c r="M1009" i="5"/>
  <c r="G1009" i="5"/>
  <c r="H1009" i="5"/>
  <c r="N1009" i="5"/>
  <c r="J1009" i="5"/>
  <c r="E1009" i="5"/>
  <c r="O1637" i="5"/>
  <c r="P1637" i="5"/>
  <c r="T1637" i="5"/>
  <c r="E1637" i="5"/>
  <c r="D1637" i="5"/>
  <c r="I1637" i="5" s="1"/>
  <c r="J1637" i="5"/>
  <c r="H1637" i="5"/>
  <c r="L1637" i="5"/>
  <c r="G1637" i="5"/>
  <c r="F1637" i="5"/>
  <c r="M1637" i="5"/>
  <c r="N1637" i="5"/>
  <c r="F1869" i="5"/>
  <c r="G1869" i="5"/>
  <c r="H1869" i="5"/>
  <c r="L1869" i="5"/>
  <c r="T1869" i="5"/>
  <c r="M1869" i="5"/>
  <c r="O1869" i="5"/>
  <c r="J1869" i="5"/>
  <c r="N1869" i="5"/>
  <c r="D1869" i="5"/>
  <c r="I1869" i="5" s="1"/>
  <c r="P1869" i="5"/>
  <c r="E1869" i="5"/>
  <c r="G101" i="5"/>
  <c r="J101" i="5"/>
  <c r="H101" i="5"/>
  <c r="F101" i="5"/>
  <c r="M101" i="5"/>
  <c r="N101" i="5"/>
  <c r="O101" i="5"/>
  <c r="P101" i="5"/>
  <c r="T101" i="5"/>
  <c r="D101" i="5"/>
  <c r="I101" i="5" s="1"/>
  <c r="L101" i="5"/>
  <c r="E101" i="5"/>
  <c r="L1150" i="5"/>
  <c r="H1150" i="5"/>
  <c r="G1150" i="5"/>
  <c r="F1150" i="5"/>
  <c r="J1150" i="5"/>
  <c r="N1150" i="5"/>
  <c r="O1150" i="5"/>
  <c r="T1150" i="5"/>
  <c r="D1150" i="5"/>
  <c r="I1150" i="5" s="1"/>
  <c r="E1150" i="5"/>
  <c r="M1150" i="5"/>
  <c r="P1150" i="5"/>
  <c r="M19" i="5"/>
  <c r="D19" i="5"/>
  <c r="E19" i="5"/>
  <c r="L19" i="5"/>
  <c r="F19" i="5"/>
  <c r="H19" i="5"/>
  <c r="G19" i="5"/>
  <c r="J19" i="5"/>
  <c r="N19" i="5"/>
  <c r="O19" i="5"/>
  <c r="P19" i="5"/>
  <c r="M1100" i="5"/>
  <c r="N1100" i="5"/>
  <c r="P1100" i="5"/>
  <c r="D1100" i="5"/>
  <c r="I1100" i="5" s="1"/>
  <c r="E1100" i="5"/>
  <c r="L1100" i="5"/>
  <c r="H1100" i="5"/>
  <c r="G1100" i="5"/>
  <c r="J1100" i="5"/>
  <c r="F1100" i="5"/>
  <c r="T1100" i="5"/>
  <c r="O1100" i="5"/>
  <c r="T1050" i="5"/>
  <c r="M1050" i="5"/>
  <c r="H1050" i="5"/>
  <c r="D1050" i="5"/>
  <c r="I1050" i="5" s="1"/>
  <c r="E1050" i="5"/>
  <c r="L1050" i="5"/>
  <c r="J1050" i="5"/>
  <c r="G1050" i="5"/>
  <c r="N1050" i="5"/>
  <c r="F1050" i="5"/>
  <c r="O1050" i="5"/>
  <c r="P1050" i="5"/>
  <c r="G483" i="5"/>
  <c r="J483" i="5"/>
  <c r="L483" i="5"/>
  <c r="M483" i="5"/>
  <c r="F483" i="5"/>
  <c r="N483" i="5"/>
  <c r="O483" i="5"/>
  <c r="P483" i="5"/>
  <c r="E483" i="5"/>
  <c r="D483" i="5"/>
  <c r="H483" i="5"/>
  <c r="P87" i="5"/>
  <c r="T87" i="5"/>
  <c r="M87" i="5"/>
  <c r="D87" i="5"/>
  <c r="I87" i="5" s="1"/>
  <c r="N87" i="5"/>
  <c r="F87" i="5"/>
  <c r="L87" i="5"/>
  <c r="G87" i="5"/>
  <c r="J87" i="5"/>
  <c r="E87" i="5"/>
  <c r="H87" i="5"/>
  <c r="O87" i="5"/>
  <c r="G1013" i="5"/>
  <c r="J1013" i="5"/>
  <c r="L1013" i="5"/>
  <c r="N1013" i="5"/>
  <c r="O1013" i="5"/>
  <c r="P1013" i="5"/>
  <c r="T1013" i="5"/>
  <c r="M1013" i="5"/>
  <c r="E1013" i="5"/>
  <c r="D1013" i="5"/>
  <c r="I1013" i="5" s="1"/>
  <c r="F1013" i="5"/>
  <c r="H1013" i="5"/>
  <c r="L1582" i="5"/>
  <c r="F1582" i="5"/>
  <c r="J1582" i="5"/>
  <c r="D1582" i="5"/>
  <c r="I1582" i="5" s="1"/>
  <c r="H1582" i="5"/>
  <c r="G1582" i="5"/>
  <c r="M1582" i="5"/>
  <c r="N1582" i="5"/>
  <c r="T1582" i="5"/>
  <c r="O1582" i="5"/>
  <c r="P1582" i="5"/>
  <c r="E1582" i="5"/>
  <c r="P195" i="5"/>
  <c r="T195" i="5"/>
  <c r="D195" i="5"/>
  <c r="I195" i="5" s="1"/>
  <c r="H195" i="5"/>
  <c r="G195" i="5"/>
  <c r="F195" i="5"/>
  <c r="E195" i="5"/>
  <c r="J195" i="5"/>
  <c r="M195" i="5"/>
  <c r="L195" i="5"/>
  <c r="N195" i="5"/>
  <c r="O195" i="5"/>
  <c r="F1583" i="5"/>
  <c r="M1583" i="5"/>
  <c r="G1583" i="5"/>
  <c r="H1583" i="5"/>
  <c r="N1583" i="5"/>
  <c r="O1583" i="5"/>
  <c r="P1583" i="5"/>
  <c r="L1583" i="5"/>
  <c r="T1583" i="5"/>
  <c r="J1583" i="5"/>
  <c r="E1583" i="5"/>
  <c r="D1583" i="5"/>
  <c r="I1583" i="5" s="1"/>
  <c r="D48" i="5"/>
  <c r="I48" i="5" s="1"/>
  <c r="L48" i="5"/>
  <c r="H48" i="5"/>
  <c r="J48" i="5"/>
  <c r="F48" i="5"/>
  <c r="G48" i="5"/>
  <c r="P48" i="5"/>
  <c r="N48" i="5"/>
  <c r="O48" i="5"/>
  <c r="T48" i="5"/>
  <c r="M48" i="5"/>
  <c r="E48" i="5"/>
  <c r="J1484" i="5"/>
  <c r="H1484" i="5"/>
  <c r="L1484" i="5"/>
  <c r="F1484" i="5"/>
  <c r="M1484" i="5"/>
  <c r="N1484" i="5"/>
  <c r="T1484" i="5"/>
  <c r="O1484" i="5"/>
  <c r="P1484" i="5"/>
  <c r="D1484" i="5"/>
  <c r="I1484" i="5" s="1"/>
  <c r="E1484" i="5"/>
  <c r="G1484" i="5"/>
  <c r="N1485" i="5"/>
  <c r="T1485" i="5"/>
  <c r="O1485" i="5"/>
  <c r="M1485" i="5"/>
  <c r="P1485" i="5"/>
  <c r="G1485" i="5"/>
  <c r="H1485" i="5"/>
  <c r="L1485" i="5"/>
  <c r="D1485" i="5"/>
  <c r="I1485" i="5" s="1"/>
  <c r="E1485" i="5"/>
  <c r="F1485" i="5"/>
  <c r="J1485" i="5"/>
  <c r="F437" i="5"/>
  <c r="N437" i="5"/>
  <c r="O437" i="5"/>
  <c r="P437" i="5"/>
  <c r="T437" i="5"/>
  <c r="M437" i="5"/>
  <c r="D437" i="5"/>
  <c r="I437" i="5" s="1"/>
  <c r="E437" i="5"/>
  <c r="G437" i="5"/>
  <c r="L437" i="5"/>
  <c r="J437" i="5"/>
  <c r="H437" i="5"/>
  <c r="T82" i="5"/>
  <c r="H82" i="5"/>
  <c r="D82" i="5"/>
  <c r="I82" i="5" s="1"/>
  <c r="F82" i="5"/>
  <c r="G82" i="5"/>
  <c r="L82" i="5"/>
  <c r="J82" i="5"/>
  <c r="M82" i="5"/>
  <c r="P82" i="5"/>
  <c r="N82" i="5"/>
  <c r="O82" i="5"/>
  <c r="E82" i="5"/>
  <c r="G1486" i="5"/>
  <c r="J1486" i="5"/>
  <c r="H1486" i="5"/>
  <c r="F1486" i="5"/>
  <c r="L1486" i="5"/>
  <c r="O1486" i="5"/>
  <c r="P1486" i="5"/>
  <c r="N1486" i="5"/>
  <c r="E1486" i="5"/>
  <c r="M1486" i="5"/>
  <c r="D1486" i="5"/>
  <c r="I1486" i="5" s="1"/>
  <c r="T1486" i="5"/>
  <c r="T1872" i="5"/>
  <c r="M1872" i="5"/>
  <c r="P1872" i="5"/>
  <c r="N1872" i="5"/>
  <c r="O1872" i="5"/>
  <c r="E1872" i="5"/>
  <c r="D1872" i="5"/>
  <c r="I1872" i="5" s="1"/>
  <c r="L1872" i="5"/>
  <c r="F1872" i="5"/>
  <c r="G1872" i="5"/>
  <c r="H1872" i="5"/>
  <c r="J1872" i="5"/>
  <c r="M1108" i="5"/>
  <c r="N1108" i="5"/>
  <c r="D1108" i="5"/>
  <c r="I1108" i="5" s="1"/>
  <c r="P1108" i="5"/>
  <c r="E1108" i="5"/>
  <c r="L1108" i="5"/>
  <c r="G1108" i="5"/>
  <c r="H1108" i="5"/>
  <c r="J1108" i="5"/>
  <c r="F1108" i="5"/>
  <c r="T1108" i="5"/>
  <c r="O1108" i="5"/>
  <c r="E1386" i="5"/>
  <c r="D1386" i="5"/>
  <c r="I1386" i="5" s="1"/>
  <c r="J1386" i="5"/>
  <c r="L1386" i="5"/>
  <c r="G1386" i="5"/>
  <c r="N1386" i="5"/>
  <c r="T1386" i="5"/>
  <c r="O1386" i="5"/>
  <c r="P1386" i="5"/>
  <c r="H1386" i="5"/>
  <c r="M1386" i="5"/>
  <c r="F1386" i="5"/>
  <c r="L1299" i="5"/>
  <c r="P1299" i="5"/>
  <c r="O1299" i="5"/>
  <c r="D1299" i="5"/>
  <c r="I1299" i="5" s="1"/>
  <c r="T1299" i="5"/>
  <c r="M1299" i="5"/>
  <c r="E1299" i="5"/>
  <c r="N1299" i="5"/>
  <c r="J1299" i="5"/>
  <c r="G1299" i="5"/>
  <c r="F1299" i="5"/>
  <c r="H1299" i="5"/>
  <c r="L1490" i="5"/>
  <c r="H1490" i="5"/>
  <c r="F1490" i="5"/>
  <c r="G1490" i="5"/>
  <c r="J1490" i="5"/>
  <c r="N1490" i="5"/>
  <c r="M1490" i="5"/>
  <c r="O1490" i="5"/>
  <c r="P1490" i="5"/>
  <c r="T1490" i="5"/>
  <c r="E1490" i="5"/>
  <c r="D1490" i="5"/>
  <c r="I1490" i="5" s="1"/>
  <c r="T1151" i="5"/>
  <c r="O1151" i="5"/>
  <c r="M1151" i="5"/>
  <c r="H1151" i="5"/>
  <c r="E1151" i="5"/>
  <c r="D1151" i="5"/>
  <c r="I1151" i="5" s="1"/>
  <c r="G1151" i="5"/>
  <c r="F1151" i="5"/>
  <c r="J1151" i="5"/>
  <c r="N1151" i="5"/>
  <c r="L1151" i="5"/>
  <c r="P1151" i="5"/>
  <c r="D36" i="5"/>
  <c r="I36" i="5" s="1"/>
  <c r="L36" i="5"/>
  <c r="F36" i="5"/>
  <c r="J36" i="5"/>
  <c r="H36" i="5"/>
  <c r="G36" i="5"/>
  <c r="N36" i="5"/>
  <c r="M36" i="5"/>
  <c r="O36" i="5"/>
  <c r="P36" i="5"/>
  <c r="T36" i="5"/>
  <c r="E36" i="5"/>
  <c r="O1101" i="5"/>
  <c r="P1101" i="5"/>
  <c r="T1101" i="5"/>
  <c r="M1101" i="5"/>
  <c r="D1101" i="5"/>
  <c r="I1101" i="5" s="1"/>
  <c r="E1101" i="5"/>
  <c r="G1101" i="5"/>
  <c r="H1101" i="5"/>
  <c r="J1101" i="5"/>
  <c r="F1101" i="5"/>
  <c r="L1101" i="5"/>
  <c r="N1101" i="5"/>
  <c r="O1051" i="5"/>
  <c r="P1051" i="5"/>
  <c r="F1051" i="5"/>
  <c r="T1051" i="5"/>
  <c r="E1051" i="5"/>
  <c r="D1051" i="5"/>
  <c r="I1051" i="5" s="1"/>
  <c r="G1051" i="5"/>
  <c r="L1051" i="5"/>
  <c r="J1051" i="5"/>
  <c r="H1051" i="5"/>
  <c r="M1051" i="5"/>
  <c r="N1051" i="5"/>
  <c r="M1819" i="5"/>
  <c r="G1819" i="5"/>
  <c r="E1819" i="5"/>
  <c r="D1819" i="5"/>
  <c r="I1819" i="5" s="1"/>
  <c r="N1819" i="5"/>
  <c r="J1819" i="5"/>
  <c r="F1819" i="5"/>
  <c r="L1819" i="5"/>
  <c r="H1819" i="5"/>
  <c r="T1819" i="5"/>
  <c r="O1819" i="5"/>
  <c r="P1819" i="5"/>
  <c r="E1493" i="5"/>
  <c r="F1493" i="5"/>
  <c r="L1493" i="5"/>
  <c r="J1493" i="5"/>
  <c r="H1493" i="5"/>
  <c r="G1493" i="5"/>
  <c r="O1493" i="5"/>
  <c r="P1493" i="5"/>
  <c r="T1493" i="5"/>
  <c r="N1493" i="5"/>
  <c r="M1493" i="5"/>
  <c r="D1493" i="5"/>
  <c r="I1493" i="5" s="1"/>
  <c r="M1873" i="5"/>
  <c r="F1873" i="5"/>
  <c r="T1873" i="5"/>
  <c r="N1873" i="5"/>
  <c r="J1873" i="5"/>
  <c r="G1873" i="5"/>
  <c r="E1873" i="5"/>
  <c r="D1873" i="5"/>
  <c r="I1873" i="5" s="1"/>
  <c r="H1873" i="5"/>
  <c r="L1873" i="5"/>
  <c r="O1873" i="5"/>
  <c r="P1873" i="5"/>
  <c r="L1634" i="5"/>
  <c r="G1634" i="5"/>
  <c r="J1634" i="5"/>
  <c r="H1634" i="5"/>
  <c r="M1634" i="5"/>
  <c r="N1634" i="5"/>
  <c r="O1634" i="5"/>
  <c r="P1634" i="5"/>
  <c r="F1634" i="5"/>
  <c r="T1634" i="5"/>
  <c r="E1634" i="5"/>
  <c r="D1634" i="5"/>
  <c r="I1634" i="5" s="1"/>
  <c r="T147" i="5"/>
  <c r="D147" i="5"/>
  <c r="I147" i="5" s="1"/>
  <c r="E147" i="5"/>
  <c r="F147" i="5"/>
  <c r="J147" i="5"/>
  <c r="L147" i="5"/>
  <c r="H147" i="5"/>
  <c r="N147" i="5"/>
  <c r="P147" i="5"/>
  <c r="G147" i="5"/>
  <c r="O147" i="5"/>
  <c r="M147" i="5"/>
  <c r="N1535" i="5"/>
  <c r="O1535" i="5"/>
  <c r="T1535" i="5"/>
  <c r="P1535" i="5"/>
  <c r="G1535" i="5"/>
  <c r="H1535" i="5"/>
  <c r="M1535" i="5"/>
  <c r="J1535" i="5"/>
  <c r="L1535" i="5"/>
  <c r="F1535" i="5"/>
  <c r="E1535" i="5"/>
  <c r="D1535" i="5"/>
  <c r="I1535" i="5" s="1"/>
  <c r="L1536" i="5"/>
  <c r="F1536" i="5"/>
  <c r="H1536" i="5"/>
  <c r="G1536" i="5"/>
  <c r="J1536" i="5"/>
  <c r="M1536" i="5"/>
  <c r="N1536" i="5"/>
  <c r="O1536" i="5"/>
  <c r="P1536" i="5"/>
  <c r="T1536" i="5"/>
  <c r="D1536" i="5"/>
  <c r="I1536" i="5" s="1"/>
  <c r="E1536" i="5"/>
  <c r="J99" i="5"/>
  <c r="G99" i="5"/>
  <c r="E99" i="5"/>
  <c r="H99" i="5"/>
  <c r="L99" i="5"/>
  <c r="F99" i="5"/>
  <c r="O99" i="5"/>
  <c r="P99" i="5"/>
  <c r="T99" i="5"/>
  <c r="M99" i="5"/>
  <c r="N99" i="5"/>
  <c r="D99" i="5"/>
  <c r="I99" i="5" s="1"/>
  <c r="F1487" i="5"/>
  <c r="G1487" i="5"/>
  <c r="H1487" i="5"/>
  <c r="L1487" i="5"/>
  <c r="J1487" i="5"/>
  <c r="M1487" i="5"/>
  <c r="N1487" i="5"/>
  <c r="O1487" i="5"/>
  <c r="P1487" i="5"/>
  <c r="E1487" i="5"/>
  <c r="D1487" i="5"/>
  <c r="I1487" i="5" s="1"/>
  <c r="T1487" i="5"/>
  <c r="J1387" i="5"/>
  <c r="M1387" i="5"/>
  <c r="G1387" i="5"/>
  <c r="L1387" i="5"/>
  <c r="N1387" i="5"/>
  <c r="O1387" i="5"/>
  <c r="P1387" i="5"/>
  <c r="T1387" i="5"/>
  <c r="E1387" i="5"/>
  <c r="D1387" i="5"/>
  <c r="I1387" i="5" s="1"/>
  <c r="F1387" i="5"/>
  <c r="H1387" i="5"/>
  <c r="L481" i="5"/>
  <c r="N481" i="5"/>
  <c r="O481" i="5"/>
  <c r="P481" i="5"/>
  <c r="M481" i="5"/>
  <c r="F481" i="5"/>
  <c r="G481" i="5"/>
  <c r="H481" i="5"/>
  <c r="J481" i="5"/>
  <c r="E481" i="5"/>
  <c r="D481" i="5"/>
  <c r="D1589" i="5"/>
  <c r="I1589" i="5" s="1"/>
  <c r="L1589" i="5"/>
  <c r="H1589" i="5"/>
  <c r="F1589" i="5"/>
  <c r="N1589" i="5"/>
  <c r="O1589" i="5"/>
  <c r="P1589" i="5"/>
  <c r="M1589" i="5"/>
  <c r="J1589" i="5"/>
  <c r="G1589" i="5"/>
  <c r="T1589" i="5"/>
  <c r="E1589" i="5"/>
  <c r="J1821" i="5"/>
  <c r="H1821" i="5"/>
  <c r="F1821" i="5"/>
  <c r="L1821" i="5"/>
  <c r="G1821" i="5"/>
  <c r="N1821" i="5"/>
  <c r="O1821" i="5"/>
  <c r="T1821" i="5"/>
  <c r="P1821" i="5"/>
  <c r="E1821" i="5"/>
  <c r="D1821" i="5"/>
  <c r="I1821" i="5" s="1"/>
  <c r="M1821" i="5"/>
  <c r="P1152" i="5"/>
  <c r="T1152" i="5"/>
  <c r="M1152" i="5"/>
  <c r="N1152" i="5"/>
  <c r="O1152" i="5"/>
  <c r="H1152" i="5"/>
  <c r="D1152" i="5"/>
  <c r="I1152" i="5" s="1"/>
  <c r="E1152" i="5"/>
  <c r="L1152" i="5"/>
  <c r="G1152" i="5"/>
  <c r="J1152" i="5"/>
  <c r="F1152" i="5"/>
  <c r="O53" i="5"/>
  <c r="P53" i="5"/>
  <c r="T53" i="5"/>
  <c r="M53" i="5"/>
  <c r="D53" i="5"/>
  <c r="I53" i="5" s="1"/>
  <c r="L53" i="5"/>
  <c r="H53" i="5"/>
  <c r="E53" i="5"/>
  <c r="F53" i="5"/>
  <c r="G53" i="5"/>
  <c r="J53" i="5"/>
  <c r="N53" i="5"/>
  <c r="N1102" i="5"/>
  <c r="M1102" i="5"/>
  <c r="P1102" i="5"/>
  <c r="T1102" i="5"/>
  <c r="E1102" i="5"/>
  <c r="D1102" i="5"/>
  <c r="I1102" i="5" s="1"/>
  <c r="H1102" i="5"/>
  <c r="G1102" i="5"/>
  <c r="J1102" i="5"/>
  <c r="L1102" i="5"/>
  <c r="F1102" i="5"/>
  <c r="O1102" i="5"/>
  <c r="J1052" i="5"/>
  <c r="F1052" i="5"/>
  <c r="G1052" i="5"/>
  <c r="M1052" i="5"/>
  <c r="N1052" i="5"/>
  <c r="O1052" i="5"/>
  <c r="P1052" i="5"/>
  <c r="T1052" i="5"/>
  <c r="E1052" i="5"/>
  <c r="D1052" i="5"/>
  <c r="I1052" i="5" s="1"/>
  <c r="L1052" i="5"/>
  <c r="H1052" i="5"/>
  <c r="H1776" i="5"/>
  <c r="D1776" i="5"/>
  <c r="I1776" i="5" s="1"/>
  <c r="E1776" i="5"/>
  <c r="L1776" i="5"/>
  <c r="F1776" i="5"/>
  <c r="J1776" i="5"/>
  <c r="N1776" i="5"/>
  <c r="P1776" i="5"/>
  <c r="M1776" i="5"/>
  <c r="T1776" i="5"/>
  <c r="G1776" i="5"/>
  <c r="O1776" i="5"/>
  <c r="O38" i="5"/>
  <c r="P38" i="5"/>
  <c r="T38" i="5"/>
  <c r="D38" i="5"/>
  <c r="I38" i="5" s="1"/>
  <c r="F38" i="5"/>
  <c r="E38" i="5"/>
  <c r="J38" i="5"/>
  <c r="L38" i="5"/>
  <c r="G38" i="5"/>
  <c r="H38" i="5"/>
  <c r="N38" i="5"/>
  <c r="M38" i="5"/>
  <c r="L1866" i="5"/>
  <c r="F1866" i="5"/>
  <c r="T1866" i="5"/>
  <c r="G1866" i="5"/>
  <c r="H1866" i="5"/>
  <c r="N1866" i="5"/>
  <c r="M1866" i="5"/>
  <c r="J1866" i="5"/>
  <c r="P1866" i="5"/>
  <c r="O1866" i="5"/>
  <c r="D1866" i="5"/>
  <c r="I1866" i="5" s="1"/>
  <c r="E1866" i="5"/>
  <c r="P1827" i="5"/>
  <c r="M1827" i="5"/>
  <c r="J1827" i="5"/>
  <c r="T1827" i="5"/>
  <c r="E1827" i="5"/>
  <c r="D1827" i="5"/>
  <c r="I1827" i="5" s="1"/>
  <c r="H1827" i="5"/>
  <c r="F1827" i="5"/>
  <c r="L1827" i="5"/>
  <c r="G1827" i="5"/>
  <c r="N1827" i="5"/>
  <c r="O1827" i="5"/>
  <c r="H1635" i="5"/>
  <c r="J1635" i="5"/>
  <c r="F1635" i="5"/>
  <c r="L1635" i="5"/>
  <c r="G1635" i="5"/>
  <c r="T1635" i="5"/>
  <c r="M1635" i="5"/>
  <c r="O1635" i="5"/>
  <c r="N1635" i="5"/>
  <c r="P1635" i="5"/>
  <c r="E1635" i="5"/>
  <c r="D1635" i="5"/>
  <c r="I1635" i="5" s="1"/>
  <c r="L186" i="5"/>
  <c r="F186" i="5"/>
  <c r="D186" i="5"/>
  <c r="I186" i="5" s="1"/>
  <c r="H186" i="5"/>
  <c r="J186" i="5"/>
  <c r="M186" i="5"/>
  <c r="G186" i="5"/>
  <c r="N186" i="5"/>
  <c r="O186" i="5"/>
  <c r="P186" i="5"/>
  <c r="E186" i="5"/>
  <c r="T186" i="5"/>
  <c r="N1297" i="5"/>
  <c r="O1297" i="5"/>
  <c r="P1297" i="5"/>
  <c r="T1297" i="5"/>
  <c r="M1297" i="5"/>
  <c r="F1297" i="5"/>
  <c r="G1297" i="5"/>
  <c r="H1297" i="5"/>
  <c r="D1297" i="5"/>
  <c r="I1297" i="5" s="1"/>
  <c r="E1297" i="5"/>
  <c r="J1297" i="5"/>
  <c r="L1297" i="5"/>
  <c r="P187" i="5"/>
  <c r="T187" i="5"/>
  <c r="E187" i="5"/>
  <c r="D187" i="5"/>
  <c r="I187" i="5" s="1"/>
  <c r="M187" i="5"/>
  <c r="F187" i="5"/>
  <c r="H187" i="5"/>
  <c r="G187" i="5"/>
  <c r="L187" i="5"/>
  <c r="J187" i="5"/>
  <c r="N187" i="5"/>
  <c r="O187" i="5"/>
  <c r="L1818" i="5"/>
  <c r="H1818" i="5"/>
  <c r="J1818" i="5"/>
  <c r="F1818" i="5"/>
  <c r="N1818" i="5"/>
  <c r="T1818" i="5"/>
  <c r="O1818" i="5"/>
  <c r="P1818" i="5"/>
  <c r="G1818" i="5"/>
  <c r="E1818" i="5"/>
  <c r="D1818" i="5"/>
  <c r="I1818" i="5" s="1"/>
  <c r="M1818" i="5"/>
  <c r="J1488" i="5"/>
  <c r="G1488" i="5"/>
  <c r="N1488" i="5"/>
  <c r="M1488" i="5"/>
  <c r="O1488" i="5"/>
  <c r="P1488" i="5"/>
  <c r="T1488" i="5"/>
  <c r="E1488" i="5"/>
  <c r="D1488" i="5"/>
  <c r="I1488" i="5" s="1"/>
  <c r="L1488" i="5"/>
  <c r="H1488" i="5"/>
  <c r="F1488" i="5"/>
  <c r="J389" i="5"/>
  <c r="M389" i="5"/>
  <c r="G389" i="5"/>
  <c r="N389" i="5"/>
  <c r="O389" i="5"/>
  <c r="P389" i="5"/>
  <c r="T389" i="5"/>
  <c r="E389" i="5"/>
  <c r="D389" i="5"/>
  <c r="I389" i="5" s="1"/>
  <c r="L389" i="5"/>
  <c r="H389" i="5"/>
  <c r="F389" i="5"/>
  <c r="P34" i="5"/>
  <c r="T34" i="5"/>
  <c r="D34" i="5"/>
  <c r="I34" i="5" s="1"/>
  <c r="E34" i="5"/>
  <c r="L34" i="5"/>
  <c r="F34" i="5"/>
  <c r="J34" i="5"/>
  <c r="H34" i="5"/>
  <c r="G34" i="5"/>
  <c r="N34" i="5"/>
  <c r="M34" i="5"/>
  <c r="O34" i="5"/>
  <c r="J1388" i="5"/>
  <c r="E1388" i="5"/>
  <c r="D1388" i="5"/>
  <c r="I1388" i="5" s="1"/>
  <c r="G1388" i="5"/>
  <c r="L1388" i="5"/>
  <c r="H1388" i="5"/>
  <c r="F1388" i="5"/>
  <c r="M1388" i="5"/>
  <c r="N1388" i="5"/>
  <c r="O1388" i="5"/>
  <c r="T1388" i="5"/>
  <c r="P1388" i="5"/>
  <c r="L1060" i="5"/>
  <c r="H1060" i="5"/>
  <c r="F1060" i="5"/>
  <c r="G1060" i="5"/>
  <c r="M1060" i="5"/>
  <c r="N1060" i="5"/>
  <c r="O1060" i="5"/>
  <c r="P1060" i="5"/>
  <c r="T1060" i="5"/>
  <c r="E1060" i="5"/>
  <c r="J1060" i="5"/>
  <c r="D1060" i="5"/>
  <c r="I1060" i="5" s="1"/>
  <c r="O1338" i="5"/>
  <c r="T1338" i="5"/>
  <c r="P1338" i="5"/>
  <c r="M1338" i="5"/>
  <c r="H1338" i="5"/>
  <c r="D1338" i="5"/>
  <c r="I1338" i="5" s="1"/>
  <c r="J1338" i="5"/>
  <c r="E1338" i="5"/>
  <c r="L1338" i="5"/>
  <c r="F1338" i="5"/>
  <c r="G1338" i="5"/>
  <c r="N1338" i="5"/>
  <c r="G1251" i="5"/>
  <c r="H1251" i="5"/>
  <c r="N1251" i="5"/>
  <c r="O1251" i="5"/>
  <c r="P1251" i="5"/>
  <c r="T1251" i="5"/>
  <c r="E1251" i="5"/>
  <c r="D1251" i="5"/>
  <c r="I1251" i="5" s="1"/>
  <c r="M1251" i="5"/>
  <c r="L1251" i="5"/>
  <c r="F1251" i="5"/>
  <c r="J1251" i="5"/>
  <c r="T1103" i="5"/>
  <c r="M1103" i="5"/>
  <c r="G1103" i="5"/>
  <c r="H1103" i="5"/>
  <c r="J1103" i="5"/>
  <c r="F1103" i="5"/>
  <c r="N1103" i="5"/>
  <c r="O1103" i="5"/>
  <c r="E1103" i="5"/>
  <c r="D1103" i="5"/>
  <c r="I1103" i="5" s="1"/>
  <c r="L1103" i="5"/>
  <c r="P1103" i="5"/>
  <c r="T19" i="5" l="1"/>
  <c r="I19" i="5"/>
  <c r="T482" i="5"/>
  <c r="I482" i="5"/>
  <c r="T73" i="5"/>
  <c r="I73" i="5"/>
  <c r="T480" i="5"/>
  <c r="I480" i="5"/>
  <c r="T18" i="5"/>
  <c r="I18" i="5"/>
  <c r="T475" i="5"/>
  <c r="I475" i="5"/>
  <c r="T78" i="5"/>
  <c r="I78" i="5"/>
  <c r="T79" i="5"/>
  <c r="I79" i="5"/>
  <c r="T481" i="5"/>
  <c r="I481" i="5"/>
  <c r="T474" i="5"/>
  <c r="I474" i="5"/>
  <c r="T72" i="5"/>
  <c r="I72" i="5"/>
  <c r="T476" i="5"/>
  <c r="I476" i="5"/>
  <c r="T80" i="5"/>
  <c r="I80" i="5"/>
  <c r="T483" i="5"/>
  <c r="I483" i="5"/>
  <c r="T484" i="5"/>
  <c r="I484" i="5"/>
  <c r="B237" i="5" l="1"/>
  <c r="B238" i="5"/>
  <c r="B236" i="5"/>
  <c r="B235" i="5"/>
  <c r="B234" i="5"/>
  <c r="B245" i="5"/>
  <c r="B244" i="5"/>
  <c r="B243" i="5"/>
  <c r="B242" i="5"/>
  <c r="B241" i="5"/>
  <c r="B240" i="5"/>
  <c r="B239" i="5"/>
  <c r="M235" i="5" l="1"/>
  <c r="O235" i="5"/>
  <c r="F235" i="5"/>
  <c r="G235" i="5"/>
  <c r="D235" i="5"/>
  <c r="I235" i="5" s="1"/>
  <c r="N235" i="5"/>
  <c r="L235" i="5"/>
  <c r="J235" i="5"/>
  <c r="P235" i="5"/>
  <c r="E235" i="5"/>
  <c r="H235" i="5"/>
  <c r="P237" i="5"/>
  <c r="F237" i="5"/>
  <c r="D237" i="5"/>
  <c r="I237" i="5" s="1"/>
  <c r="H237" i="5"/>
  <c r="G237" i="5"/>
  <c r="M237" i="5"/>
  <c r="J237" i="5"/>
  <c r="E237" i="5"/>
  <c r="L237" i="5"/>
  <c r="N237" i="5"/>
  <c r="O237" i="5"/>
  <c r="L244" i="5"/>
  <c r="H244" i="5"/>
  <c r="O244" i="5"/>
  <c r="N244" i="5"/>
  <c r="M244" i="5"/>
  <c r="D244" i="5"/>
  <c r="I244" i="5" s="1"/>
  <c r="J244" i="5"/>
  <c r="F244" i="5"/>
  <c r="G244" i="5"/>
  <c r="E244" i="5"/>
  <c r="P244" i="5"/>
  <c r="G238" i="5"/>
  <c r="H238" i="5"/>
  <c r="J238" i="5"/>
  <c r="P238" i="5"/>
  <c r="T238" i="5"/>
  <c r="D238" i="5"/>
  <c r="I238" i="5" s="1"/>
  <c r="L238" i="5"/>
  <c r="O238" i="5"/>
  <c r="E238" i="5"/>
  <c r="N238" i="5"/>
  <c r="M238" i="5"/>
  <c r="F238" i="5"/>
  <c r="M245" i="5"/>
  <c r="E245" i="5"/>
  <c r="T245" i="5"/>
  <c r="J245" i="5"/>
  <c r="H245" i="5"/>
  <c r="L245" i="5"/>
  <c r="F245" i="5"/>
  <c r="P245" i="5"/>
  <c r="O245" i="5"/>
  <c r="N245" i="5"/>
  <c r="D245" i="5"/>
  <c r="I245" i="5" s="1"/>
  <c r="G245" i="5"/>
  <c r="D234" i="5"/>
  <c r="I234" i="5" s="1"/>
  <c r="L234" i="5"/>
  <c r="J234" i="5"/>
  <c r="H234" i="5"/>
  <c r="F234" i="5"/>
  <c r="E234" i="5"/>
  <c r="P234" i="5"/>
  <c r="N234" i="5"/>
  <c r="O234" i="5"/>
  <c r="M234" i="5"/>
  <c r="G234" i="5"/>
  <c r="L241" i="5"/>
  <c r="J241" i="5"/>
  <c r="F241" i="5"/>
  <c r="M241" i="5"/>
  <c r="N241" i="5"/>
  <c r="D241" i="5"/>
  <c r="I241" i="5" s="1"/>
  <c r="H241" i="5"/>
  <c r="E241" i="5"/>
  <c r="O241" i="5"/>
  <c r="G241" i="5"/>
  <c r="P241" i="5"/>
  <c r="P243" i="5"/>
  <c r="J243" i="5"/>
  <c r="F243" i="5"/>
  <c r="L243" i="5"/>
  <c r="O243" i="5"/>
  <c r="G243" i="5"/>
  <c r="D243" i="5"/>
  <c r="I243" i="5" s="1"/>
  <c r="E243" i="5"/>
  <c r="H243" i="5"/>
  <c r="M243" i="5"/>
  <c r="N243" i="5"/>
  <c r="L236" i="5"/>
  <c r="M236" i="5"/>
  <c r="F236" i="5"/>
  <c r="O236" i="5"/>
  <c r="J236" i="5"/>
  <c r="D236" i="5"/>
  <c r="I236" i="5" s="1"/>
  <c r="N236" i="5"/>
  <c r="E236" i="5"/>
  <c r="G236" i="5"/>
  <c r="P236" i="5"/>
  <c r="H236" i="5"/>
  <c r="D240" i="5"/>
  <c r="I240" i="5" s="1"/>
  <c r="E240" i="5"/>
  <c r="P240" i="5"/>
  <c r="N240" i="5"/>
  <c r="O240" i="5"/>
  <c r="F240" i="5"/>
  <c r="L240" i="5"/>
  <c r="J240" i="5"/>
  <c r="H240" i="5"/>
  <c r="G240" i="5"/>
  <c r="M240" i="5"/>
  <c r="G239" i="5"/>
  <c r="J239" i="5"/>
  <c r="L239" i="5"/>
  <c r="F239" i="5"/>
  <c r="N239" i="5"/>
  <c r="O239" i="5"/>
  <c r="D239" i="5"/>
  <c r="I239" i="5" s="1"/>
  <c r="H239" i="5"/>
  <c r="M239" i="5"/>
  <c r="T239" i="5"/>
  <c r="P239" i="5"/>
  <c r="E239" i="5"/>
  <c r="H242" i="5"/>
  <c r="G242" i="5"/>
  <c r="O242" i="5"/>
  <c r="M242" i="5"/>
  <c r="P242" i="5"/>
  <c r="J242" i="5"/>
  <c r="N242" i="5"/>
  <c r="D242" i="5"/>
  <c r="I242" i="5" s="1"/>
  <c r="L242" i="5"/>
  <c r="E242" i="5"/>
  <c r="F242" i="5"/>
  <c r="T241" i="5" l="1"/>
  <c r="T235" i="5"/>
  <c r="T240" i="5"/>
  <c r="T242" i="5"/>
  <c r="T234" i="5"/>
  <c r="T236" i="5"/>
  <c r="T244" i="5"/>
  <c r="T243" i="5"/>
  <c r="T237" i="5"/>
  <c r="B62" i="5" l="1"/>
  <c r="B931" i="5"/>
  <c r="B549" i="5"/>
  <c r="B742" i="5"/>
  <c r="B270" i="5"/>
  <c r="B701" i="5"/>
  <c r="B922" i="5"/>
  <c r="B443" i="5"/>
  <c r="B567" i="5"/>
  <c r="B710" i="5"/>
  <c r="B469" i="5"/>
  <c r="B885" i="5"/>
  <c r="B659" i="5"/>
  <c r="B537" i="5"/>
  <c r="B7" i="5"/>
  <c r="B575" i="5"/>
  <c r="B557" i="5"/>
  <c r="B1137" i="5"/>
  <c r="B1558" i="5"/>
  <c r="B1264" i="5"/>
  <c r="B929" i="5"/>
  <c r="B274" i="5"/>
  <c r="B1563" i="5"/>
  <c r="B275" i="5"/>
  <c r="B663" i="5"/>
  <c r="B1095" i="5"/>
  <c r="B117" i="5"/>
  <c r="B1451" i="5"/>
  <c r="B305" i="5"/>
  <c r="B293" i="5"/>
  <c r="B1519" i="5"/>
  <c r="B1643" i="5"/>
  <c r="B1081" i="5"/>
  <c r="B1711" i="5"/>
  <c r="B901" i="5"/>
  <c r="B1359" i="5"/>
  <c r="B1746" i="5"/>
  <c r="B318" i="5"/>
  <c r="B1591" i="5"/>
  <c r="B1845" i="5"/>
  <c r="B290" i="5"/>
  <c r="B1502" i="5"/>
  <c r="B1809" i="5"/>
  <c r="B1444" i="5"/>
  <c r="B271" i="5"/>
  <c r="B451" i="5"/>
  <c r="B1923" i="5"/>
  <c r="B1036" i="5"/>
  <c r="B393" i="5"/>
  <c r="B1066" i="5"/>
  <c r="B965" i="5"/>
  <c r="B323" i="5"/>
  <c r="B1168" i="5"/>
  <c r="B1669" i="5"/>
  <c r="B1788" i="5"/>
  <c r="B1671" i="5"/>
  <c r="B178" i="5"/>
  <c r="B1423" i="5"/>
  <c r="B1188" i="5"/>
  <c r="B711" i="5"/>
  <c r="B1638" i="5"/>
  <c r="B472" i="5"/>
  <c r="B1074" i="5"/>
  <c r="B279" i="5"/>
  <c r="B1596" i="5"/>
  <c r="B152" i="5"/>
  <c r="B654" i="5"/>
  <c r="B647" i="5"/>
  <c r="B175" i="5"/>
  <c r="B1205" i="5"/>
  <c r="B222" i="5"/>
  <c r="B791" i="5"/>
  <c r="B180" i="5"/>
  <c r="B743" i="5"/>
  <c r="B741" i="5"/>
  <c r="B1271" i="5"/>
  <c r="B727" i="5"/>
  <c r="B680" i="5"/>
  <c r="B886" i="5"/>
  <c r="B611" i="5"/>
  <c r="B632" i="5"/>
  <c r="B507" i="5"/>
  <c r="B322" i="5"/>
  <c r="B200" i="5"/>
  <c r="B577" i="5"/>
  <c r="B776" i="5"/>
  <c r="B521" i="5"/>
  <c r="B803" i="5"/>
  <c r="B504" i="5"/>
  <c r="B781" i="5"/>
  <c r="B805" i="5"/>
  <c r="B59" i="5"/>
  <c r="B751" i="5"/>
  <c r="B832" i="5"/>
  <c r="B135" i="5"/>
  <c r="B1258" i="5"/>
  <c r="B1800" i="5"/>
  <c r="B1834" i="5"/>
  <c r="B1199" i="5"/>
  <c r="B1786" i="5"/>
  <c r="B1191" i="5"/>
  <c r="B1518" i="5"/>
  <c r="B1856" i="5"/>
  <c r="B1906" i="5"/>
  <c r="B1336" i="5"/>
  <c r="B837" i="5"/>
  <c r="B899" i="5"/>
  <c r="B411" i="5"/>
  <c r="B300" i="5"/>
  <c r="B748" i="5"/>
  <c r="B345" i="5"/>
  <c r="B853" i="5"/>
  <c r="B466" i="5"/>
  <c r="B854" i="5"/>
  <c r="B495" i="5"/>
  <c r="B943" i="5"/>
  <c r="B108" i="5"/>
  <c r="B544" i="5"/>
  <c r="B185" i="5"/>
  <c r="B439" i="5"/>
  <c r="B947" i="5"/>
  <c r="B129" i="5"/>
  <c r="B593" i="5"/>
  <c r="B250" i="5"/>
  <c r="B758" i="5"/>
  <c r="B296" i="5"/>
  <c r="B684" i="5"/>
  <c r="B56" i="5"/>
  <c r="B446" i="5"/>
  <c r="B921" i="5"/>
  <c r="B415" i="5"/>
  <c r="B694" i="5"/>
  <c r="B842" i="5"/>
  <c r="B825" i="5"/>
  <c r="B643" i="5"/>
  <c r="B729" i="5"/>
  <c r="B608" i="5"/>
  <c r="B573" i="5"/>
  <c r="B1047" i="5"/>
  <c r="B1210" i="5"/>
  <c r="B220" i="5"/>
  <c r="B1597" i="5"/>
  <c r="B1270" i="5"/>
  <c r="B1521" i="5"/>
  <c r="B652" i="5"/>
  <c r="B1509" i="5"/>
  <c r="B1288" i="5"/>
  <c r="B1683" i="5"/>
  <c r="B1419" i="5"/>
  <c r="B1307" i="5"/>
  <c r="B1893" i="5"/>
  <c r="B1069" i="5"/>
  <c r="B1410" i="5"/>
  <c r="B1795" i="5"/>
  <c r="B1840" i="5"/>
  <c r="B1889" i="5"/>
  <c r="B1094" i="5"/>
  <c r="B1624" i="5"/>
  <c r="B1472" i="5"/>
  <c r="B1309" i="5"/>
  <c r="B1186" i="5"/>
  <c r="B1209" i="5"/>
  <c r="B1369" i="5"/>
  <c r="B1674" i="5"/>
  <c r="B1754" i="5"/>
  <c r="B1570" i="5"/>
  <c r="B1474" i="5"/>
  <c r="B1794" i="5"/>
  <c r="B1525" i="5"/>
  <c r="B1314" i="5"/>
  <c r="B1815" i="5"/>
  <c r="B1700" i="5"/>
  <c r="B1904" i="5"/>
  <c r="B1378" i="5"/>
  <c r="B1128" i="5"/>
  <c r="B1233" i="5"/>
  <c r="B1753" i="5"/>
  <c r="B1267" i="5"/>
  <c r="B1331" i="5"/>
  <c r="B1172" i="5"/>
  <c r="B1743" i="5"/>
  <c r="B1159" i="5"/>
  <c r="B1646" i="5"/>
  <c r="B1859" i="5"/>
  <c r="B1855" i="5"/>
  <c r="B1354" i="5"/>
  <c r="B1090" i="5"/>
  <c r="B1508" i="5"/>
  <c r="B1898" i="5"/>
  <c r="B1238" i="5"/>
  <c r="B1478" i="5"/>
  <c r="B447" i="5"/>
  <c r="B256" i="5"/>
  <c r="B512" i="5"/>
  <c r="B268" i="5"/>
  <c r="B119" i="5"/>
  <c r="B344" i="5"/>
  <c r="B792" i="5"/>
  <c r="B361" i="5"/>
  <c r="B881" i="5"/>
  <c r="B494" i="5"/>
  <c r="B898" i="5"/>
  <c r="B511" i="5"/>
  <c r="B959" i="5"/>
  <c r="B124" i="5"/>
  <c r="B560" i="5"/>
  <c r="B213" i="5"/>
  <c r="B12" i="5"/>
  <c r="B455" i="5"/>
  <c r="B963" i="5"/>
  <c r="B173" i="5"/>
  <c r="B609" i="5"/>
  <c r="B266" i="5"/>
  <c r="B786" i="5"/>
  <c r="B312" i="5"/>
  <c r="B728" i="5"/>
  <c r="B402" i="5"/>
  <c r="B657" i="5"/>
  <c r="B134" i="5"/>
  <c r="B399" i="5"/>
  <c r="B440" i="5"/>
  <c r="B546" i="5"/>
  <c r="B650" i="5"/>
  <c r="B649" i="5"/>
  <c r="B615" i="5"/>
  <c r="B358" i="5"/>
  <c r="B538" i="5"/>
  <c r="B572" i="5"/>
  <c r="B1222" i="5"/>
  <c r="B1326" i="5"/>
  <c r="B1220" i="5"/>
  <c r="B1312" i="5"/>
  <c r="B1284" i="5"/>
  <c r="B1903" i="5"/>
  <c r="B1425" i="5"/>
  <c r="B1184" i="5"/>
  <c r="B1361" i="5"/>
  <c r="B1134" i="5"/>
  <c r="B1838" i="5"/>
  <c r="B1075" i="5"/>
  <c r="B1139" i="5"/>
  <c r="B1192" i="5"/>
  <c r="B1070" i="5"/>
  <c r="B1265" i="5"/>
  <c r="B1715" i="5"/>
  <c r="B1218" i="5"/>
  <c r="B1836" i="5"/>
  <c r="B1021" i="5"/>
  <c r="B1739" i="5"/>
  <c r="B1337" i="5"/>
  <c r="B1657" i="5"/>
  <c r="B1844" i="5"/>
  <c r="B1079" i="5"/>
  <c r="B1445" i="5"/>
  <c r="B1887" i="5"/>
  <c r="B1690" i="5"/>
  <c r="B1273" i="5"/>
  <c r="B1864" i="5"/>
  <c r="B1043" i="5"/>
  <c r="B1842" i="5"/>
  <c r="B1797" i="5"/>
  <c r="B987" i="5"/>
  <c r="B1449" i="5"/>
  <c r="B1736" i="5"/>
  <c r="B1837" i="5"/>
  <c r="B1555" i="5"/>
  <c r="B1431" i="5"/>
  <c r="B1497" i="5"/>
  <c r="B1420" i="5"/>
  <c r="B1506" i="5"/>
  <c r="B1181" i="5"/>
  <c r="B1049" i="5"/>
  <c r="B1029" i="5"/>
  <c r="B1215" i="5"/>
  <c r="B1176" i="5"/>
  <c r="B1612" i="5"/>
  <c r="B1324" i="5"/>
  <c r="B1747" i="5"/>
  <c r="B1494" i="5"/>
  <c r="B1321" i="5"/>
  <c r="B1742" i="5"/>
  <c r="B1593" i="5"/>
  <c r="B1311" i="5"/>
  <c r="B1469" i="5"/>
  <c r="B1805" i="5"/>
  <c r="B1304" i="5"/>
  <c r="B1476" i="5"/>
  <c r="B838" i="5"/>
  <c r="B656" i="5"/>
  <c r="B163" i="5"/>
  <c r="B360" i="5"/>
  <c r="B808" i="5"/>
  <c r="B405" i="5"/>
  <c r="B897" i="5"/>
  <c r="B60" i="5"/>
  <c r="B510" i="5"/>
  <c r="B926" i="5"/>
  <c r="B61" i="5"/>
  <c r="B543" i="5"/>
  <c r="B168" i="5"/>
  <c r="B588" i="5"/>
  <c r="B229" i="5"/>
  <c r="B64" i="5"/>
  <c r="B499" i="5"/>
  <c r="B217" i="5"/>
  <c r="B681" i="5"/>
  <c r="B370" i="5"/>
  <c r="B802" i="5"/>
  <c r="B328" i="5"/>
  <c r="B744" i="5"/>
  <c r="B745" i="5"/>
  <c r="B774" i="5"/>
  <c r="B298" i="5"/>
  <c r="B314" i="5"/>
  <c r="B371" i="5"/>
  <c r="B368" i="5"/>
  <c r="B514" i="5"/>
  <c r="B945" i="5"/>
  <c r="B754" i="5"/>
  <c r="B599" i="5"/>
  <c r="B578" i="5"/>
  <c r="B1417" i="5"/>
  <c r="B1017" i="5"/>
  <c r="B1224" i="5"/>
  <c r="B1207" i="5"/>
  <c r="B409" i="5"/>
  <c r="B424" i="5"/>
  <c r="B1286" i="5"/>
  <c r="B1255" i="5"/>
  <c r="B1329" i="5"/>
  <c r="B1042" i="5"/>
  <c r="B1077" i="5"/>
  <c r="B1896" i="5"/>
  <c r="B1429" i="5"/>
  <c r="B1407" i="5"/>
  <c r="B1143" i="5"/>
  <c r="B1504" i="5"/>
  <c r="B1665" i="5"/>
  <c r="B1604" i="5"/>
  <c r="B1370" i="5"/>
  <c r="B1353" i="5"/>
  <c r="B1529" i="5"/>
  <c r="B1187" i="5"/>
  <c r="B1914" i="5"/>
  <c r="B1015" i="5"/>
  <c r="B1895" i="5"/>
  <c r="B1178" i="5"/>
  <c r="B1453" i="5"/>
  <c r="B1475" i="5"/>
  <c r="B1737" i="5"/>
  <c r="B1446" i="5"/>
  <c r="B1366" i="5"/>
  <c r="B1613" i="5"/>
  <c r="B1471" i="5"/>
  <c r="B1169" i="5"/>
  <c r="B1659" i="5"/>
  <c r="B1119" i="5"/>
  <c r="B982" i="5"/>
  <c r="B1204" i="5"/>
  <c r="B1163" i="5"/>
  <c r="B1744" i="5"/>
  <c r="D1744" i="5" s="1"/>
  <c r="I1744" i="5" s="1"/>
  <c r="B1161" i="5"/>
  <c r="B1282" i="5"/>
  <c r="B989" i="5"/>
  <c r="B1560" i="5"/>
  <c r="B1816" i="5"/>
  <c r="B1073" i="5"/>
  <c r="B1272" i="5"/>
  <c r="B1240" i="5"/>
  <c r="H1240" i="5" s="1"/>
  <c r="B1479" i="5"/>
  <c r="B317" i="5"/>
  <c r="B113" i="5"/>
  <c r="B376" i="5"/>
  <c r="B421" i="5"/>
  <c r="B957" i="5"/>
  <c r="B106" i="5"/>
  <c r="B542" i="5"/>
  <c r="F542" i="5" s="1"/>
  <c r="B107" i="5"/>
  <c r="B587" i="5"/>
  <c r="B184" i="5"/>
  <c r="B664" i="5"/>
  <c r="B277" i="5"/>
  <c r="B110" i="5"/>
  <c r="B515" i="5"/>
  <c r="B233" i="5"/>
  <c r="M233" i="5" s="1"/>
  <c r="B697" i="5"/>
  <c r="B414" i="5"/>
  <c r="B830" i="5"/>
  <c r="B372" i="5"/>
  <c r="B760" i="5"/>
  <c r="B850" i="5"/>
  <c r="B955" i="5"/>
  <c r="B461" i="5"/>
  <c r="B686" i="5"/>
  <c r="B355" i="5"/>
  <c r="B352" i="5"/>
  <c r="B470" i="5"/>
  <c r="B857" i="5"/>
  <c r="B590" i="5"/>
  <c r="B583" i="5"/>
  <c r="B761" i="5"/>
  <c r="B582" i="5"/>
  <c r="B570" i="5"/>
  <c r="B1545" i="5"/>
  <c r="B1064" i="5"/>
  <c r="B1317" i="5"/>
  <c r="B1416" i="5"/>
  <c r="B1609" i="5"/>
  <c r="B1573" i="5"/>
  <c r="G1573" i="5" s="1"/>
  <c r="B1422" i="5"/>
  <c r="B1093" i="5"/>
  <c r="B1138" i="5"/>
  <c r="B1764" i="5"/>
  <c r="B1316" i="5"/>
  <c r="B1196" i="5"/>
  <c r="B1543" i="5"/>
  <c r="B1798" i="5"/>
  <c r="O1798" i="5" s="1"/>
  <c r="B1033" i="5"/>
  <c r="B1910" i="5"/>
  <c r="B1503" i="5"/>
  <c r="B1189" i="5"/>
  <c r="B1569" i="5"/>
  <c r="B1368" i="5"/>
  <c r="B1363" i="5"/>
  <c r="B1183" i="5"/>
  <c r="O1183" i="5" s="1"/>
  <c r="B1748" i="5"/>
  <c r="B1426" i="5"/>
  <c r="B1919" i="5"/>
  <c r="B1894" i="5"/>
  <c r="B1784" i="5"/>
  <c r="B1763" i="5"/>
  <c r="B1704" i="5"/>
  <c r="B1865" i="5"/>
  <c r="E1865" i="5" s="1"/>
  <c r="B1332" i="5"/>
  <c r="B1653" i="5"/>
  <c r="B1862" i="5"/>
  <c r="B976" i="5"/>
  <c r="B1808" i="5"/>
  <c r="B1922" i="5"/>
  <c r="B1466" i="5"/>
  <c r="B1464" i="5"/>
  <c r="E1464" i="5" s="1"/>
  <c r="B1617" i="5"/>
  <c r="B1571" i="5"/>
  <c r="B1459" i="5"/>
  <c r="B1193" i="5"/>
  <c r="B1550" i="5"/>
  <c r="B1645" i="5"/>
  <c r="B1024" i="5"/>
  <c r="B1306" i="5"/>
  <c r="F1306" i="5" s="1"/>
  <c r="B1014" i="5"/>
  <c r="B1235" i="5"/>
  <c r="B998" i="5"/>
  <c r="B732" i="5"/>
  <c r="B450" i="5"/>
  <c r="B467" i="5"/>
  <c r="B153" i="5"/>
  <c r="B158" i="5"/>
  <c r="G158" i="5" s="1"/>
  <c r="B179" i="5"/>
  <c r="B836" i="5"/>
  <c r="B207" i="5"/>
  <c r="B404" i="5"/>
  <c r="B852" i="5"/>
  <c r="B449" i="5"/>
  <c r="B122" i="5"/>
  <c r="B558" i="5"/>
  <c r="H558" i="5" s="1"/>
  <c r="B123" i="5"/>
  <c r="B603" i="5"/>
  <c r="B212" i="5"/>
  <c r="B692" i="5"/>
  <c r="B349" i="5"/>
  <c r="B126" i="5"/>
  <c r="B13" i="5"/>
  <c r="B547" i="5"/>
  <c r="G547" i="5" s="1"/>
  <c r="B265" i="5"/>
  <c r="B713" i="5"/>
  <c r="B486" i="5"/>
  <c r="B846" i="5"/>
  <c r="B400" i="5"/>
  <c r="B788" i="5"/>
  <c r="B946" i="5"/>
  <c r="B962" i="5"/>
  <c r="H962" i="5" s="1"/>
  <c r="B554" i="5"/>
  <c r="B800" i="5"/>
  <c r="B935" i="5"/>
  <c r="B311" i="5"/>
  <c r="B308" i="5"/>
  <c r="B454" i="5"/>
  <c r="B709" i="5"/>
  <c r="B870" i="5"/>
  <c r="E870" i="5" s="1"/>
  <c r="B539" i="5"/>
  <c r="B401" i="5"/>
  <c r="B953" i="5"/>
  <c r="B1517" i="5"/>
  <c r="B1761" i="5"/>
  <c r="B1413" i="5"/>
  <c r="B1228" i="5"/>
  <c r="B927" i="5"/>
  <c r="G927" i="5" s="1"/>
  <c r="B653" i="5"/>
  <c r="B1684" i="5"/>
  <c r="B249" i="5"/>
  <c r="B1433" i="5"/>
  <c r="B1227" i="5"/>
  <c r="B412" i="5"/>
  <c r="B1037" i="5"/>
  <c r="B1197" i="5"/>
  <c r="J1197" i="5" s="1"/>
  <c r="B1113" i="5"/>
  <c r="B1916" i="5"/>
  <c r="B1084" i="5"/>
  <c r="B1067" i="5"/>
  <c r="B1310" i="5"/>
  <c r="B1065" i="5"/>
  <c r="B1439" i="5"/>
  <c r="B1703" i="5"/>
  <c r="O1703" i="5" s="1"/>
  <c r="B1328" i="5"/>
  <c r="B1835" i="5"/>
  <c r="B1843" i="5"/>
  <c r="B1089" i="5"/>
  <c r="B1016" i="5"/>
  <c r="B1072" i="5"/>
  <c r="B1878" i="5"/>
  <c r="B1501" i="5"/>
  <c r="J1501" i="5" s="1"/>
  <c r="B1385" i="5"/>
  <c r="B1696" i="5"/>
  <c r="B1830" i="5"/>
  <c r="B1801" i="5"/>
  <c r="B1886" i="5"/>
  <c r="B1900" i="5"/>
  <c r="B1782" i="5"/>
  <c r="B1437" i="5"/>
  <c r="J1437" i="5" s="1"/>
  <c r="B1925" i="5"/>
  <c r="B1045" i="5"/>
  <c r="B1458" i="5"/>
  <c r="B1757" i="5"/>
  <c r="B973" i="5"/>
  <c r="B1335" i="5"/>
  <c r="B1180" i="5"/>
  <c r="B1400" i="5"/>
  <c r="L1400" i="5" s="1"/>
  <c r="B1572" i="5"/>
  <c r="B1116" i="5"/>
  <c r="B1565" i="5"/>
  <c r="B1289" i="5"/>
  <c r="B1457" i="5"/>
  <c r="B1171" i="5"/>
  <c r="B975" i="5"/>
  <c r="B1523" i="5"/>
  <c r="O1523" i="5" s="1"/>
  <c r="B1549" i="5"/>
  <c r="B1734" i="5"/>
  <c r="B994" i="5"/>
  <c r="B1382" i="5"/>
  <c r="B1577" i="5"/>
  <c r="B1000" i="5"/>
  <c r="B1237" i="5"/>
  <c r="B1720" i="5"/>
  <c r="E1720" i="5" s="1"/>
  <c r="B631" i="5"/>
  <c r="B65" i="5"/>
  <c r="B281" i="5"/>
  <c r="B757" i="5"/>
  <c r="B502" i="5"/>
  <c r="B418" i="5"/>
  <c r="B893" i="5"/>
  <c r="B329" i="5"/>
  <c r="F329" i="5" s="1"/>
  <c r="B875" i="5"/>
  <c r="B295" i="5"/>
  <c r="B280" i="5"/>
  <c r="B438" i="5"/>
  <c r="B605" i="5"/>
  <c r="B738" i="5"/>
  <c r="B833" i="5"/>
  <c r="B55" i="5"/>
  <c r="P55" i="5" s="1"/>
  <c r="B285" i="5"/>
  <c r="B272" i="5"/>
  <c r="B1651" i="5"/>
  <c r="B218" i="5"/>
  <c r="B662" i="5"/>
  <c r="B1528" i="5"/>
  <c r="B292" i="5"/>
  <c r="B342" i="5"/>
  <c r="H342" i="5" s="1"/>
  <c r="B1409" i="5"/>
  <c r="B1673" i="5"/>
  <c r="B1495" i="5"/>
  <c r="B1810" i="5"/>
  <c r="B1705" i="5"/>
  <c r="B1194" i="5"/>
  <c r="B252" i="5"/>
  <c r="B648" i="5"/>
  <c r="F648" i="5" s="1"/>
  <c r="B1097" i="5"/>
  <c r="B1602" i="5"/>
  <c r="B1173" i="5"/>
  <c r="B1863" i="5"/>
  <c r="B1088" i="5"/>
  <c r="B1622" i="5"/>
  <c r="B634" i="5"/>
  <c r="B1783" i="5"/>
  <c r="D1783" i="5" s="1"/>
  <c r="I1783" i="5" s="1"/>
  <c r="B319" i="5"/>
  <c r="B230" i="5"/>
  <c r="B1695" i="5"/>
  <c r="B1620" i="5"/>
  <c r="B1575" i="5"/>
  <c r="B964" i="5"/>
  <c r="B1034" i="5"/>
  <c r="B1765" i="5"/>
  <c r="O1765" i="5" s="1"/>
  <c r="B1574" i="5"/>
  <c r="B351" i="5"/>
  <c r="B1125" i="5"/>
  <c r="G1125" i="5" s="1"/>
  <c r="B536" i="5"/>
  <c r="B1920" i="5"/>
  <c r="B324" i="5"/>
  <c r="B1618" i="5"/>
  <c r="B1546" i="5"/>
  <c r="L1546" i="5" s="1"/>
  <c r="B1650" i="5"/>
  <c r="B841" i="5"/>
  <c r="B1432" i="5"/>
  <c r="B326" i="5"/>
  <c r="B984" i="5"/>
  <c r="B890" i="5"/>
  <c r="B516" i="5"/>
  <c r="B57" i="5"/>
  <c r="G57" i="5" s="1"/>
  <c r="B646" i="5"/>
  <c r="B942" i="5"/>
  <c r="B614" i="5"/>
  <c r="B398" i="5"/>
  <c r="B919" i="5"/>
  <c r="B565" i="5"/>
  <c r="B471" i="5"/>
  <c r="B939" i="5"/>
  <c r="N939" i="5" s="1"/>
  <c r="B509" i="5"/>
  <c r="B548" i="5"/>
  <c r="B882" i="5"/>
  <c r="B464" i="5"/>
  <c r="B498" i="5"/>
  <c r="B66" i="5"/>
  <c r="B809" i="5"/>
  <c r="B880" i="5"/>
  <c r="J880" i="5" s="1"/>
  <c r="B343" i="5"/>
  <c r="B131" i="5"/>
  <c r="B377" i="5"/>
  <c r="L377" i="5" s="1"/>
  <c r="B601" i="5"/>
  <c r="B559" i="5"/>
  <c r="B606" i="5"/>
  <c r="B373" i="5"/>
  <c r="B310" i="5"/>
  <c r="O310" i="5" s="1"/>
  <c r="B689" i="5"/>
  <c r="B1649" i="5"/>
  <c r="B1160" i="5"/>
  <c r="G1160" i="5" s="1"/>
  <c r="B1647" i="5"/>
  <c r="B1522" i="5"/>
  <c r="B986" i="5"/>
  <c r="B1360" i="5"/>
  <c r="B1217" i="5"/>
  <c r="M1217" i="5" s="1"/>
  <c r="B1719" i="5"/>
  <c r="B896" i="5"/>
  <c r="B151" i="5"/>
  <c r="G151" i="5" s="1"/>
  <c r="B154" i="5"/>
  <c r="B299" i="5"/>
  <c r="B448" i="5"/>
  <c r="B924" i="5"/>
  <c r="B493" i="5"/>
  <c r="G493" i="5" s="1"/>
  <c r="B166" i="5"/>
  <c r="B602" i="5"/>
  <c r="B167" i="5"/>
  <c r="T167" i="5" s="1"/>
  <c r="B691" i="5"/>
  <c r="B276" i="5"/>
  <c r="B752" i="5"/>
  <c r="B170" i="5"/>
  <c r="B111" i="5"/>
  <c r="F111" i="5" s="1"/>
  <c r="B591" i="5"/>
  <c r="B325" i="5"/>
  <c r="B785" i="5"/>
  <c r="D785" i="5" s="1"/>
  <c r="I785" i="5" s="1"/>
  <c r="B518" i="5"/>
  <c r="B918" i="5"/>
  <c r="B444" i="5"/>
  <c r="B848" i="5"/>
  <c r="B489" i="5"/>
  <c r="J489" i="5" s="1"/>
  <c r="B490" i="5"/>
  <c r="B787" i="5"/>
  <c r="B267" i="5"/>
  <c r="D267" i="5" s="1"/>
  <c r="I267" i="5" s="1"/>
  <c r="B248" i="5"/>
  <c r="B410" i="5"/>
  <c r="B589" i="5"/>
  <c r="B562" i="5"/>
  <c r="B445" i="5"/>
  <c r="O445" i="5" s="1"/>
  <c r="B592" i="5"/>
  <c r="B580" i="5"/>
  <c r="B286" i="5"/>
  <c r="T286" i="5" s="1"/>
  <c r="B1799" i="5"/>
  <c r="B1412" i="5"/>
  <c r="B1642" i="5"/>
  <c r="B269" i="5"/>
  <c r="B1658" i="5"/>
  <c r="D1658" i="5" s="1"/>
  <c r="I1658" i="5" s="1"/>
  <c r="B1745" i="5"/>
  <c r="B1219" i="5"/>
  <c r="B1136" i="5"/>
  <c r="B1682" i="5"/>
  <c r="B1605" i="5"/>
  <c r="B1364" i="5"/>
  <c r="B1812" i="5"/>
  <c r="B1600" i="5"/>
  <c r="N1600" i="5" s="1"/>
  <c r="B1408" i="5"/>
  <c r="B1175" i="5"/>
  <c r="B1513" i="5"/>
  <c r="B1068" i="5"/>
  <c r="B1415" i="5"/>
  <c r="B1281" i="5"/>
  <c r="B1847" i="5"/>
  <c r="B1443" i="5"/>
  <c r="H1443" i="5" s="1"/>
  <c r="B1592" i="5"/>
  <c r="B1833" i="5"/>
  <c r="B1706" i="5"/>
  <c r="M1706" i="5" s="1"/>
  <c r="B1908" i="5"/>
  <c r="B1165" i="5"/>
  <c r="B1527" i="5"/>
  <c r="B1912" i="5"/>
  <c r="B1760" i="5"/>
  <c r="O1760" i="5" s="1"/>
  <c r="B1691" i="5"/>
  <c r="B1091" i="5"/>
  <c r="B1362" i="5"/>
  <c r="M1362" i="5" s="1"/>
  <c r="B1640" i="5"/>
  <c r="B1118" i="5"/>
  <c r="B1044" i="5"/>
  <c r="B1266" i="5"/>
  <c r="B1441" i="5"/>
  <c r="F1441" i="5" s="1"/>
  <c r="B1038" i="5"/>
  <c r="B1594" i="5"/>
  <c r="B1454" i="5"/>
  <c r="T1454" i="5" s="1"/>
  <c r="B972" i="5"/>
  <c r="B1507" i="5"/>
  <c r="B999" i="5"/>
  <c r="B420" i="5"/>
  <c r="B465" i="5"/>
  <c r="O465" i="5" s="1"/>
  <c r="B260" i="5"/>
  <c r="B874" i="5"/>
  <c r="B315" i="5"/>
  <c r="B492" i="5"/>
  <c r="B940" i="5"/>
  <c r="B541" i="5"/>
  <c r="B182" i="5"/>
  <c r="B630" i="5"/>
  <c r="H630" i="5" s="1"/>
  <c r="B211" i="5"/>
  <c r="B707" i="5"/>
  <c r="B304" i="5"/>
  <c r="B824" i="5"/>
  <c r="B155" i="5"/>
  <c r="B607" i="5"/>
  <c r="B353" i="5"/>
  <c r="B801" i="5"/>
  <c r="F801" i="5" s="1"/>
  <c r="B534" i="5"/>
  <c r="B950" i="5"/>
  <c r="B17" i="5"/>
  <c r="D17" i="5" s="1"/>
  <c r="I17" i="5" s="1"/>
  <c r="B460" i="5"/>
  <c r="B892" i="5"/>
  <c r="B71" i="5"/>
  <c r="B133" i="5"/>
  <c r="B683" i="5"/>
  <c r="P683" i="5" s="1"/>
  <c r="B891" i="5"/>
  <c r="B232" i="5"/>
  <c r="B394" i="5"/>
  <c r="P394" i="5" s="1"/>
  <c r="B545" i="5"/>
  <c r="B923" i="5"/>
  <c r="B834" i="5"/>
  <c r="B954" i="5"/>
  <c r="B8" i="5"/>
  <c r="O8" i="5" s="1"/>
  <c r="B1254" i="5"/>
  <c r="B1913" i="5"/>
  <c r="B1607" i="5"/>
  <c r="B1678" i="5"/>
  <c r="B1198" i="5"/>
  <c r="B1544" i="5"/>
  <c r="B1080" i="5"/>
  <c r="B1365" i="5"/>
  <c r="M1365" i="5" s="1"/>
  <c r="B995" i="5"/>
  <c r="B1670" i="5"/>
  <c r="B1428" i="5"/>
  <c r="L1428" i="5" s="1"/>
  <c r="B1203" i="5"/>
  <c r="B1839" i="5"/>
  <c r="B1735" i="5"/>
  <c r="B1655" i="5"/>
  <c r="B1888" i="5"/>
  <c r="F1888" i="5" s="1"/>
  <c r="B1892" i="5"/>
  <c r="B1167" i="5"/>
  <c r="B1376" i="5"/>
  <c r="N1376" i="5" s="1"/>
  <c r="B1714" i="5"/>
  <c r="B1473" i="5"/>
  <c r="B1195" i="5"/>
  <c r="B1285" i="5"/>
  <c r="B1660" i="5"/>
  <c r="B1756" i="5"/>
  <c r="B1384" i="5"/>
  <c r="B1035" i="5"/>
  <c r="B1465" i="5"/>
  <c r="B1048" i="5"/>
  <c r="B1040" i="5"/>
  <c r="B1229" i="5"/>
  <c r="B1595" i="5"/>
  <c r="O1595" i="5" s="1"/>
  <c r="B1561" i="5"/>
  <c r="B1318" i="5"/>
  <c r="B1547" i="5"/>
  <c r="M1547" i="5" s="1"/>
  <c r="B1907" i="5"/>
  <c r="B1144" i="5"/>
  <c r="B1468" i="5"/>
  <c r="B996" i="5"/>
  <c r="B1236" i="5"/>
  <c r="G1236" i="5" s="1"/>
  <c r="B223" i="5"/>
  <c r="B804" i="5"/>
  <c r="B359" i="5"/>
  <c r="B508" i="5"/>
  <c r="B956" i="5"/>
  <c r="B585" i="5"/>
  <c r="B210" i="5"/>
  <c r="B690" i="5"/>
  <c r="F690" i="5" s="1"/>
  <c r="B227" i="5"/>
  <c r="B735" i="5"/>
  <c r="B320" i="5"/>
  <c r="B856" i="5"/>
  <c r="B199" i="5"/>
  <c r="B695" i="5"/>
  <c r="B369" i="5"/>
  <c r="B845" i="5"/>
  <c r="L845" i="5" s="1"/>
  <c r="B550" i="5"/>
  <c r="B11" i="5"/>
  <c r="B159" i="5"/>
  <c r="L159" i="5" s="1"/>
  <c r="B488" i="5"/>
  <c r="B920" i="5"/>
  <c r="B641" i="5"/>
  <c r="B297" i="5"/>
  <c r="B313" i="5"/>
  <c r="E313" i="5" s="1"/>
  <c r="B639" i="5"/>
  <c r="B831" i="5"/>
  <c r="B216" i="5"/>
  <c r="O216" i="5" s="1"/>
  <c r="B366" i="5"/>
  <c r="B513" i="5"/>
  <c r="B895" i="5"/>
  <c r="B374" i="5"/>
  <c r="B505" i="5"/>
  <c r="M505" i="5" s="1"/>
  <c r="B102" i="5"/>
  <c r="B287" i="5"/>
  <c r="B665" i="5"/>
  <c r="B797" i="5"/>
  <c r="B253" i="5"/>
  <c r="B206" i="5"/>
  <c r="B1261" i="5"/>
  <c r="B1179" i="5"/>
  <c r="E1179" i="5" s="1"/>
  <c r="B1303" i="5"/>
  <c r="B902" i="5"/>
  <c r="B1524" i="5"/>
  <c r="D1524" i="5" s="1"/>
  <c r="I1524" i="5" s="1"/>
  <c r="B291" i="5"/>
  <c r="B1123" i="5"/>
  <c r="B264" i="5"/>
  <c r="B1467" i="5"/>
  <c r="B181" i="5"/>
  <c r="D181" i="5" s="1"/>
  <c r="I181" i="5" s="1"/>
  <c r="B1430" i="5"/>
  <c r="B1434" i="5"/>
  <c r="B1214" i="5"/>
  <c r="N1214" i="5" s="1"/>
  <c r="B974" i="5"/>
  <c r="B1500" i="5"/>
  <c r="B1223" i="5"/>
  <c r="B1078" i="5"/>
  <c r="B1411" i="5"/>
  <c r="E1411" i="5" s="1"/>
  <c r="B1676" i="5"/>
  <c r="B1689" i="5"/>
  <c r="B1891" i="5"/>
  <c r="J1891" i="5" s="1"/>
  <c r="B1614" i="5"/>
  <c r="B581" i="5"/>
  <c r="B1758" i="5"/>
  <c r="B1789" i="5"/>
  <c r="B1860" i="5"/>
  <c r="F1860" i="5" s="1"/>
  <c r="B1692" i="5"/>
  <c r="B1924" i="5"/>
  <c r="B1590" i="5"/>
  <c r="J1590" i="5" s="1"/>
  <c r="B1127" i="5"/>
  <c r="B365" i="5"/>
  <c r="B1025" i="5"/>
  <c r="B1759" i="5"/>
  <c r="B1463" i="5"/>
  <c r="E1463" i="5" s="1"/>
  <c r="B1767" i="5"/>
  <c r="B1625" i="5"/>
  <c r="B1275" i="5"/>
  <c r="B1576" i="5"/>
  <c r="B1421" i="5"/>
  <c r="B1028" i="5"/>
  <c r="B1177" i="5"/>
  <c r="B1026" i="5"/>
  <c r="N1026" i="5" s="1"/>
  <c r="B1162" i="5"/>
  <c r="B1608" i="5"/>
  <c r="B1552" i="5"/>
  <c r="O1552" i="5" s="1"/>
  <c r="B1848" i="5"/>
  <c r="B1278" i="5"/>
  <c r="B1510" i="5"/>
  <c r="B1901" i="5"/>
  <c r="B1130" i="5"/>
  <c r="O1130" i="5" s="1"/>
  <c r="B1414" i="5"/>
  <c r="B1140" i="5"/>
  <c r="B997" i="5"/>
  <c r="D997" i="5" s="1"/>
  <c r="I997" i="5" s="1"/>
  <c r="B1716" i="5"/>
  <c r="B120" i="5"/>
  <c r="B586" i="5"/>
  <c r="B736" i="5"/>
  <c r="B563" i="5"/>
  <c r="P563" i="5" s="1"/>
  <c r="B403" i="5"/>
  <c r="B540" i="5"/>
  <c r="B105" i="5"/>
  <c r="O105" i="5" s="1"/>
  <c r="B617" i="5"/>
  <c r="B226" i="5"/>
  <c r="B706" i="5"/>
  <c r="B259" i="5"/>
  <c r="B779" i="5"/>
  <c r="D779" i="5" s="1"/>
  <c r="I779" i="5" s="1"/>
  <c r="B348" i="5"/>
  <c r="B900" i="5"/>
  <c r="B215" i="5"/>
  <c r="B755" i="5"/>
  <c r="B413" i="5"/>
  <c r="B873" i="5"/>
  <c r="B566" i="5"/>
  <c r="B219" i="5"/>
  <c r="N219" i="5" s="1"/>
  <c r="B70" i="5"/>
  <c r="B520" i="5"/>
  <c r="B936" i="5"/>
  <c r="L936" i="5" s="1"/>
  <c r="B746" i="5"/>
  <c r="B456" i="5"/>
  <c r="B462" i="5"/>
  <c r="B205" i="5"/>
  <c r="B595" i="5"/>
  <c r="G595" i="5" s="1"/>
  <c r="B699" i="5"/>
  <c r="B172" i="5"/>
  <c r="B350" i="5"/>
  <c r="E350" i="5" s="1"/>
  <c r="B497" i="5"/>
  <c r="B879" i="5"/>
  <c r="B613" i="5"/>
  <c r="B877" i="5"/>
  <c r="B598" i="5"/>
  <c r="M598" i="5" s="1"/>
  <c r="B571" i="5"/>
  <c r="B284" i="5"/>
  <c r="B282" i="5"/>
  <c r="B1616" i="5"/>
  <c r="B1505" i="5"/>
  <c r="B1202" i="5"/>
  <c r="B968" i="5"/>
  <c r="B1666" i="5"/>
  <c r="T1666" i="5" s="1"/>
  <c r="B1708" i="5"/>
  <c r="B1514" i="5"/>
  <c r="O1514" i="5" s="1"/>
  <c r="B1621" i="5"/>
  <c r="B1803" i="5"/>
  <c r="B1710" i="5"/>
  <c r="B1450" i="5"/>
  <c r="B1520" i="5"/>
  <c r="B1352" i="5"/>
  <c r="T1352" i="5" s="1"/>
  <c r="B1918" i="5"/>
  <c r="B1141" i="5"/>
  <c r="B1615" i="5"/>
  <c r="N1615" i="5" s="1"/>
  <c r="B1133" i="5"/>
  <c r="B1672" i="5"/>
  <c r="B1276" i="5"/>
  <c r="B1277" i="5"/>
  <c r="M1277" i="5" s="1"/>
  <c r="B1110" i="5"/>
  <c r="D1110" i="5" s="1"/>
  <c r="I1110" i="5" s="1"/>
  <c r="B1915" i="5"/>
  <c r="B1813" i="5"/>
  <c r="B1334" i="5"/>
  <c r="M1334" i="5" s="1"/>
  <c r="B1677" i="5"/>
  <c r="B1333" i="5"/>
  <c r="B1498" i="5"/>
  <c r="B1268" i="5"/>
  <c r="B1687" i="5"/>
  <c r="E1687" i="5" s="1"/>
  <c r="B1200" i="5"/>
  <c r="B1086" i="5"/>
  <c r="B1880" i="5"/>
  <c r="B1380" i="5"/>
  <c r="B1401" i="5"/>
  <c r="B990" i="5"/>
  <c r="B1399" i="5"/>
  <c r="B979" i="5"/>
  <c r="P979" i="5" s="1"/>
  <c r="B1460" i="5"/>
  <c r="B1603" i="5"/>
  <c r="B1330" i="5"/>
  <c r="E1330" i="5" s="1"/>
  <c r="B977" i="5"/>
  <c r="B1566" i="5"/>
  <c r="B1841" i="5"/>
  <c r="B1373" i="5"/>
  <c r="B966" i="5"/>
  <c r="E966" i="5" s="1"/>
  <c r="B1470" i="5"/>
  <c r="B1182" i="5"/>
  <c r="B1854" i="5"/>
  <c r="D1854" i="5" s="1"/>
  <c r="I1854" i="5" s="1"/>
  <c r="B1121" i="5"/>
  <c r="B1403" i="5"/>
  <c r="B1129" i="5"/>
  <c r="B1721" i="5"/>
  <c r="B150" i="5"/>
  <c r="M150" i="5" s="1"/>
  <c r="B416" i="5"/>
  <c r="B419" i="5"/>
  <c r="B556" i="5"/>
  <c r="B137" i="5"/>
  <c r="B661" i="5"/>
  <c r="B258" i="5"/>
  <c r="B734" i="5"/>
  <c r="B303" i="5"/>
  <c r="P303" i="5" s="1"/>
  <c r="B795" i="5"/>
  <c r="B364" i="5"/>
  <c r="B928" i="5"/>
  <c r="B231" i="5"/>
  <c r="B783" i="5"/>
  <c r="B441" i="5"/>
  <c r="B889" i="5"/>
  <c r="B610" i="5"/>
  <c r="L610" i="5" s="1"/>
  <c r="B116" i="5"/>
  <c r="B552" i="5"/>
  <c r="B952" i="5"/>
  <c r="L952" i="5" s="1"/>
  <c r="B872" i="5"/>
  <c r="B553" i="5"/>
  <c r="B564" i="5"/>
  <c r="B357" i="5"/>
  <c r="B551" i="5"/>
  <c r="H551" i="5" s="1"/>
  <c r="B655" i="5"/>
  <c r="B156" i="5"/>
  <c r="B306" i="5"/>
  <c r="J306" i="5" s="1"/>
  <c r="B782" i="5"/>
  <c r="B851" i="5"/>
  <c r="B730" i="5"/>
  <c r="B930" i="5"/>
  <c r="B1174" i="5"/>
  <c r="J1174" i="5" s="1"/>
  <c r="B903" i="5"/>
  <c r="B1750" i="5"/>
  <c r="B1087" i="5"/>
  <c r="B157" i="5"/>
  <c r="B1462" i="5"/>
  <c r="B289" i="5"/>
  <c r="B1257" i="5"/>
  <c r="B1526" i="5"/>
  <c r="F1526" i="5" s="1"/>
  <c r="B1041" i="5"/>
  <c r="B1679" i="5"/>
  <c r="B1685" i="5"/>
  <c r="T1685" i="5" s="1"/>
  <c r="B1707" i="5"/>
  <c r="B1741" i="5"/>
  <c r="B1259" i="5"/>
  <c r="B1225" i="5"/>
  <c r="B1807" i="5"/>
  <c r="E1807" i="5" s="1"/>
  <c r="B1313" i="5"/>
  <c r="B1142" i="5"/>
  <c r="B1212" i="5"/>
  <c r="N1212" i="5" s="1"/>
  <c r="B1811" i="5"/>
  <c r="B1697" i="5"/>
  <c r="B1556" i="5"/>
  <c r="B1322" i="5"/>
  <c r="B1832" i="5"/>
  <c r="M1832" i="5" s="1"/>
  <c r="B1516" i="5"/>
  <c r="B1686" i="5"/>
  <c r="B1427" i="5"/>
  <c r="B1790" i="5"/>
  <c r="B1861" i="5"/>
  <c r="B1447" i="5"/>
  <c r="B1902" i="5"/>
  <c r="B1230" i="5"/>
  <c r="L1230" i="5" s="1"/>
  <c r="B1557" i="5"/>
  <c r="B1274" i="5"/>
  <c r="B1496" i="5"/>
  <c r="N1496" i="5" s="1"/>
  <c r="B1166" i="5"/>
  <c r="B1755" i="5"/>
  <c r="B1020" i="5"/>
  <c r="B1448" i="5"/>
  <c r="B1405" i="5"/>
  <c r="M1405" i="5" s="1"/>
  <c r="B1461" i="5"/>
  <c r="B981" i="5"/>
  <c r="B1117" i="5"/>
  <c r="F1117" i="5" s="1"/>
  <c r="B1375" i="5"/>
  <c r="B1598" i="5"/>
  <c r="B1323" i="5"/>
  <c r="B1562" i="5"/>
  <c r="B1455" i="5"/>
  <c r="H1455" i="5" s="1"/>
  <c r="B1817" i="5"/>
  <c r="T1817" i="5" s="1"/>
  <c r="B1858" i="5"/>
  <c r="B1857" i="5"/>
  <c r="L1857" i="5" s="1"/>
  <c r="B1806" i="5"/>
  <c r="B1085" i="5"/>
  <c r="B1120" i="5"/>
  <c r="B1001" i="5"/>
  <c r="B705" i="5"/>
  <c r="L705" i="5" s="1"/>
  <c r="B346" i="5"/>
  <c r="B823" i="5"/>
  <c r="B6" i="5"/>
  <c r="O6" i="5" s="1"/>
  <c r="B247" i="5"/>
  <c r="B799" i="5"/>
  <c r="B457" i="5"/>
  <c r="B905" i="5"/>
  <c r="B638" i="5"/>
  <c r="F638" i="5" s="1"/>
  <c r="B132" i="5"/>
  <c r="B568" i="5"/>
  <c r="B948" i="5"/>
  <c r="B658" i="5"/>
  <c r="B685" i="5"/>
  <c r="B500" i="5"/>
  <c r="B535" i="5"/>
  <c r="B459" i="5"/>
  <c r="N459" i="5" s="1"/>
  <c r="B128" i="5"/>
  <c r="L128" i="5" s="1"/>
  <c r="B278" i="5"/>
  <c r="B693" i="5"/>
  <c r="B835" i="5"/>
  <c r="L835" i="5" s="1"/>
  <c r="B937" i="5"/>
  <c r="B506" i="5"/>
  <c r="B642" i="5"/>
  <c r="B579" i="5"/>
  <c r="O579" i="5" s="1"/>
  <c r="B1260" i="5"/>
  <c r="D1260" i="5" s="1"/>
  <c r="I1260" i="5" s="1"/>
  <c r="B1905" i="5"/>
  <c r="B301" i="5"/>
  <c r="H301" i="5" s="1"/>
  <c r="B780" i="5"/>
  <c r="L780" i="5" s="1"/>
  <c r="B1611" i="5"/>
  <c r="B273" i="5"/>
  <c r="B1076" i="5"/>
  <c r="B302" i="5"/>
  <c r="E302" i="5" s="1"/>
  <c r="B1802" i="5"/>
  <c r="O1802" i="5" s="1"/>
  <c r="B171" i="5"/>
  <c r="B1046" i="5"/>
  <c r="B1688" i="5"/>
  <c r="L1688" i="5" s="1"/>
  <c r="B1315" i="5"/>
  <c r="B1769" i="5"/>
  <c r="B1213" i="5"/>
  <c r="B1554" i="5"/>
  <c r="J1554" i="5" s="1"/>
  <c r="B1909" i="5"/>
  <c r="P1909" i="5" s="1"/>
  <c r="B1206" i="5"/>
  <c r="B1652" i="5"/>
  <c r="L1652" i="5" s="1"/>
  <c r="B1231" i="5"/>
  <c r="N1231" i="5" s="1"/>
  <c r="B1211" i="5"/>
  <c r="B1917" i="5"/>
  <c r="B68" i="5"/>
  <c r="B1680" i="5"/>
  <c r="L1680" i="5" s="1"/>
  <c r="B1911" i="5"/>
  <c r="B1126" i="5"/>
  <c r="B121" i="5"/>
  <c r="F121" i="5" s="1"/>
  <c r="B967" i="5"/>
  <c r="P967" i="5" s="1"/>
  <c r="B1499" i="5"/>
  <c r="B162" i="5"/>
  <c r="B1709" i="5"/>
  <c r="B1511" i="5"/>
  <c r="J1511" i="5" s="1"/>
  <c r="B1232" i="5"/>
  <c r="P1232" i="5" s="1"/>
  <c r="B1881" i="5"/>
  <c r="B1305" i="5"/>
  <c r="E1305" i="5" s="1"/>
  <c r="B1438" i="5"/>
  <c r="T1438" i="5" s="1"/>
  <c r="B1882" i="5"/>
  <c r="B174" i="5"/>
  <c r="B1440" i="5"/>
  <c r="B840" i="5"/>
  <c r="E840" i="5" s="1"/>
  <c r="B1712" i="5"/>
  <c r="N1712" i="5" s="1"/>
  <c r="B458" i="5"/>
  <c r="B362" i="5"/>
  <c r="B1201" i="5"/>
  <c r="P1201" i="5" s="1"/>
  <c r="B747" i="5"/>
  <c r="B354" i="5"/>
  <c r="B645" i="5"/>
  <c r="B584" i="5"/>
  <c r="D584" i="5" s="1"/>
  <c r="I584" i="5" s="1"/>
  <c r="B871" i="5"/>
  <c r="B54" i="5"/>
  <c r="B396" i="5"/>
  <c r="B417" i="5"/>
  <c r="P417" i="5" s="1"/>
  <c r="B397" i="5"/>
  <c r="B884" i="5"/>
  <c r="B251" i="5"/>
  <c r="B600" i="5"/>
  <c r="L600" i="5" s="1"/>
  <c r="B789" i="5"/>
  <c r="F789" i="5" s="1"/>
  <c r="B316" i="5"/>
  <c r="B700" i="5"/>
  <c r="J700" i="5" s="1"/>
  <c r="B739" i="5"/>
  <c r="P739" i="5" s="1"/>
  <c r="B202" i="5"/>
  <c r="B678" i="5"/>
  <c r="B604" i="5"/>
  <c r="B491" i="5"/>
  <c r="H491" i="5" s="1"/>
  <c r="B737" i="5"/>
  <c r="G737" i="5" s="1"/>
  <c r="B1768" i="5"/>
  <c r="B636" i="5"/>
  <c r="O636" i="5" s="1"/>
  <c r="B115" i="5"/>
  <c r="M115" i="5" s="1"/>
  <c r="B806" i="5"/>
  <c r="B261" i="5"/>
  <c r="B933" i="5"/>
  <c r="B375" i="5"/>
  <c r="J375" i="5" s="1"/>
  <c r="B807" i="5"/>
  <c r="F807" i="5" s="1"/>
  <c r="B932" i="5"/>
  <c r="B442" i="5"/>
  <c r="H442" i="5" s="1"/>
  <c r="B1377" i="5"/>
  <c r="P1377" i="5" s="1"/>
  <c r="B367" i="5"/>
  <c r="B1027" i="5"/>
  <c r="B1852" i="5"/>
  <c r="B1442" i="5"/>
  <c r="F1442" i="5" s="1"/>
  <c r="B1553" i="5"/>
  <c r="L1553" i="5" s="1"/>
  <c r="B1319" i="5"/>
  <c r="B1145" i="5"/>
  <c r="B1031" i="5"/>
  <c r="E1031" i="5" s="1"/>
  <c r="B1381" i="5"/>
  <c r="B1030" i="5"/>
  <c r="B1480" i="5"/>
  <c r="B1481" i="5"/>
  <c r="G1481" i="5" s="1"/>
  <c r="B750" i="5"/>
  <c r="F750" i="5" s="1"/>
  <c r="B347" i="5"/>
  <c r="B944" i="5"/>
  <c r="B463" i="5"/>
  <c r="J463" i="5" s="1"/>
  <c r="B136" i="5"/>
  <c r="B660" i="5"/>
  <c r="B209" i="5"/>
  <c r="B733" i="5"/>
  <c r="F733" i="5" s="1"/>
  <c r="B390" i="5"/>
  <c r="F390" i="5" s="1"/>
  <c r="B778" i="5"/>
  <c r="B363" i="5"/>
  <c r="B839" i="5"/>
  <c r="N839" i="5" s="1"/>
  <c r="B408" i="5"/>
  <c r="B960" i="5"/>
  <c r="B63" i="5"/>
  <c r="B263" i="5"/>
  <c r="N263" i="5" s="1"/>
  <c r="B827" i="5"/>
  <c r="E827" i="5" s="1"/>
  <c r="B473" i="5"/>
  <c r="B949" i="5"/>
  <c r="B16" i="5"/>
  <c r="M16" i="5" s="1"/>
  <c r="B682" i="5"/>
  <c r="B160" i="5"/>
  <c r="B596" i="5"/>
  <c r="B756" i="5"/>
  <c r="E756" i="5" s="1"/>
  <c r="B784" i="5"/>
  <c r="O784" i="5" s="1"/>
  <c r="B894" i="5"/>
  <c r="B597" i="5"/>
  <c r="T597" i="5" s="1"/>
  <c r="B519" i="5"/>
  <c r="F519" i="5" s="1"/>
  <c r="B951" i="5"/>
  <c r="B112" i="5"/>
  <c r="B246" i="5"/>
  <c r="B561" i="5"/>
  <c r="F561" i="5" s="1"/>
  <c r="B775" i="5"/>
  <c r="L775" i="5" s="1"/>
  <c r="B938" i="5"/>
  <c r="B878" i="5"/>
  <c r="P878" i="5" s="1"/>
  <c r="B254" i="5"/>
  <c r="F254" i="5" s="1"/>
  <c r="B283" i="5"/>
  <c r="B1082" i="5"/>
  <c r="B1208" i="5"/>
  <c r="B1022" i="5"/>
  <c r="G1022" i="5" s="1"/>
  <c r="B1663" i="5"/>
  <c r="O1663" i="5" s="1"/>
  <c r="B1372" i="5"/>
  <c r="B1713" i="5"/>
  <c r="M1713" i="5" s="1"/>
  <c r="B1114" i="5"/>
  <c r="T1114" i="5" s="1"/>
  <c r="B1792" i="5"/>
  <c r="B1092" i="5"/>
  <c r="B1641" i="5"/>
  <c r="B1890" i="5"/>
  <c r="G1890" i="5" s="1"/>
  <c r="B1023" i="5"/>
  <c r="T1023" i="5" s="1"/>
  <c r="B1327" i="5"/>
  <c r="B1675" i="5"/>
  <c r="J1675" i="5" s="1"/>
  <c r="B1435" i="5"/>
  <c r="P1435" i="5" s="1"/>
  <c r="B1355" i="5"/>
  <c r="B1681" i="5"/>
  <c r="B1606" i="5"/>
  <c r="B1039" i="5"/>
  <c r="P1039" i="5" s="1"/>
  <c r="B1883" i="5"/>
  <c r="H1883" i="5" s="1"/>
  <c r="B1124" i="5"/>
  <c r="B969" i="5"/>
  <c r="J969" i="5" s="1"/>
  <c r="B1885" i="5"/>
  <c r="L1885" i="5" s="1"/>
  <c r="B1884" i="5"/>
  <c r="B1568" i="5"/>
  <c r="B1664" i="5"/>
  <c r="B1623" i="5"/>
  <c r="P1623" i="5" s="1"/>
  <c r="B1738" i="5"/>
  <c r="M1738" i="5" s="1"/>
  <c r="B1601" i="5"/>
  <c r="G1601" i="5" s="1"/>
  <c r="B988" i="5"/>
  <c r="L988" i="5" s="1"/>
  <c r="B1662" i="5"/>
  <c r="E1662" i="5" s="1"/>
  <c r="B1452" i="5"/>
  <c r="B1302" i="5"/>
  <c r="B1667" i="5"/>
  <c r="B1853" i="5"/>
  <c r="O1853" i="5" s="1"/>
  <c r="B1325" i="5"/>
  <c r="E1325" i="5" s="1"/>
  <c r="B1398" i="5"/>
  <c r="E1398" i="5" s="1"/>
  <c r="B978" i="5"/>
  <c r="B1567" i="5"/>
  <c r="O1567" i="5" s="1"/>
  <c r="B1287" i="5"/>
  <c r="B1850" i="5"/>
  <c r="B1849" i="5"/>
  <c r="B1785" i="5"/>
  <c r="T1785" i="5" s="1"/>
  <c r="B1279" i="5"/>
  <c r="D1279" i="5" s="1"/>
  <c r="I1279" i="5" s="1"/>
  <c r="B1814" i="5"/>
  <c r="D1814" i="5" s="1"/>
  <c r="I1814" i="5" s="1"/>
  <c r="B1515" i="5"/>
  <c r="E1515" i="5" s="1"/>
  <c r="B1404" i="5"/>
  <c r="B1135" i="5"/>
  <c r="B1379" i="5"/>
  <c r="B992" i="5"/>
  <c r="M992" i="5" s="1"/>
  <c r="B1717" i="5"/>
  <c r="G1717" i="5" s="1"/>
  <c r="B644" i="5"/>
  <c r="T644" i="5" s="1"/>
  <c r="B392" i="5"/>
  <c r="O392" i="5" s="1"/>
  <c r="B688" i="5"/>
  <c r="D688" i="5" s="1"/>
  <c r="I688" i="5" s="1"/>
  <c r="B749" i="5"/>
  <c r="M749" i="5" s="1"/>
  <c r="B794" i="5"/>
  <c r="B407" i="5"/>
  <c r="B855" i="5"/>
  <c r="B452" i="5"/>
  <c r="O452" i="5" s="1"/>
  <c r="B109" i="5"/>
  <c r="E109" i="5" s="1"/>
  <c r="B307" i="5"/>
  <c r="E307" i="5" s="1"/>
  <c r="B843" i="5"/>
  <c r="D843" i="5" s="1"/>
  <c r="I843" i="5" s="1"/>
  <c r="B15" i="5"/>
  <c r="E15" i="5" s="1"/>
  <c r="B501" i="5"/>
  <c r="B114" i="5"/>
  <c r="B698" i="5"/>
  <c r="D698" i="5" s="1"/>
  <c r="I698" i="5" s="1"/>
  <c r="B176" i="5"/>
  <c r="L176" i="5" s="1"/>
  <c r="B612" i="5"/>
  <c r="P612" i="5" s="1"/>
  <c r="B888" i="5"/>
  <c r="H888" i="5" s="1"/>
  <c r="B177" i="5"/>
  <c r="T177" i="5" s="1"/>
  <c r="B702" i="5"/>
  <c r="M702" i="5" s="1"/>
  <c r="B503" i="5"/>
  <c r="B847" i="5"/>
  <c r="B14" i="5"/>
  <c r="F14" i="5" s="1"/>
  <c r="B198" i="5"/>
  <c r="G198" i="5" s="1"/>
  <c r="B826" i="5"/>
  <c r="H826" i="5" s="1"/>
  <c r="B731" i="5"/>
  <c r="M731" i="5" s="1"/>
  <c r="B10" i="5"/>
  <c r="N10" i="5" s="1"/>
  <c r="B425" i="5"/>
  <c r="D425" i="5" s="1"/>
  <c r="I425" i="5" s="1"/>
  <c r="B1112" i="5"/>
  <c r="B224" i="5"/>
  <c r="B793" i="5"/>
  <c r="P793" i="5" s="1"/>
  <c r="B1648" i="5"/>
  <c r="T1648" i="5" s="1"/>
  <c r="B1018" i="5"/>
  <c r="O1018" i="5" s="1"/>
  <c r="B651" i="5"/>
  <c r="N651" i="5" s="1"/>
  <c r="B1357" i="5"/>
  <c r="E1357" i="5" s="1"/>
  <c r="B970" i="5"/>
  <c r="H970" i="5" s="1"/>
  <c r="B1320" i="5"/>
  <c r="B161" i="5"/>
  <c r="B183" i="5"/>
  <c r="B1654" i="5"/>
  <c r="P1654" i="5" s="1"/>
  <c r="B1551" i="5"/>
  <c r="N1551" i="5" s="1"/>
  <c r="B1749" i="5"/>
  <c r="F1749" i="5" s="1"/>
  <c r="B103" i="5"/>
  <c r="H103" i="5" s="1"/>
  <c r="B1668" i="5"/>
  <c r="O1668" i="5" s="1"/>
  <c r="B1308" i="5"/>
  <c r="B58" i="5"/>
  <c r="B1436" i="5"/>
  <c r="J1436" i="5" s="1"/>
  <c r="B1699" i="5"/>
  <c r="M1699" i="5" s="1"/>
  <c r="B1406" i="5"/>
  <c r="G1406" i="5" s="1"/>
  <c r="B1367" i="5"/>
  <c r="J1367" i="5" s="1"/>
  <c r="B1350" i="5"/>
  <c r="O1350" i="5" s="1"/>
  <c r="B1897" i="5"/>
  <c r="G1897" i="5" s="1"/>
  <c r="B1351" i="5"/>
  <c r="B1542" i="5"/>
  <c r="B1702" i="5"/>
  <c r="O1702" i="5" s="1"/>
  <c r="B1111" i="5"/>
  <c r="E1111" i="5" s="1"/>
  <c r="B69" i="5"/>
  <c r="O69" i="5" s="1"/>
  <c r="B228" i="5"/>
  <c r="E228" i="5" s="1"/>
  <c r="B1766" i="5"/>
  <c r="D1766" i="5" s="1"/>
  <c r="I1766" i="5" s="1"/>
  <c r="B1424" i="5"/>
  <c r="P1424" i="5" s="1"/>
  <c r="B1185" i="5"/>
  <c r="B1619" i="5"/>
  <c r="B844" i="5"/>
  <c r="D844" i="5" s="1"/>
  <c r="I844" i="5" s="1"/>
  <c r="B971" i="5"/>
  <c r="P971" i="5" s="1"/>
  <c r="B1639" i="5"/>
  <c r="T1639" i="5" s="1"/>
  <c r="B708" i="5"/>
  <c r="L708" i="5" s="1"/>
  <c r="B1762" i="5"/>
  <c r="D1762" i="5" s="1"/>
  <c r="I1762" i="5" s="1"/>
  <c r="B1122" i="5"/>
  <c r="N1122" i="5" s="1"/>
  <c r="B633" i="5"/>
  <c r="B1899" i="5"/>
  <c r="B1371" i="5"/>
  <c r="D1371" i="5" s="1"/>
  <c r="I1371" i="5" s="1"/>
  <c r="B288" i="5"/>
  <c r="J288" i="5" s="1"/>
  <c r="B1656" i="5"/>
  <c r="E1656" i="5" s="1"/>
  <c r="B1164" i="5"/>
  <c r="M1164" i="5" s="1"/>
  <c r="B327" i="5"/>
  <c r="N327" i="5" s="1"/>
  <c r="B1170" i="5"/>
  <c r="B1791" i="5"/>
  <c r="B255" i="5"/>
  <c r="B703" i="5"/>
  <c r="D703" i="5" s="1"/>
  <c r="I703" i="5" s="1"/>
  <c r="B262" i="5"/>
  <c r="L262" i="5" s="1"/>
  <c r="B104" i="5"/>
  <c r="E104" i="5" s="1"/>
  <c r="B127" i="5"/>
  <c r="F127" i="5" s="1"/>
  <c r="B616" i="5"/>
  <c r="G616" i="5" s="1"/>
  <c r="B569" i="5"/>
  <c r="J569" i="5" s="1"/>
  <c r="B941" i="5"/>
  <c r="B294" i="5"/>
  <c r="B958" i="5"/>
  <c r="O958" i="5" s="1"/>
  <c r="B790" i="5"/>
  <c r="J790" i="5" s="1"/>
  <c r="B1701" i="5"/>
  <c r="T1701" i="5" s="1"/>
  <c r="B214" i="5"/>
  <c r="P214" i="5" s="1"/>
  <c r="B740" i="5"/>
  <c r="T740" i="5" s="1"/>
  <c r="B203" i="5"/>
  <c r="O203" i="5" s="1"/>
  <c r="B453" i="5"/>
  <c r="B679" i="5"/>
  <c r="B1234" i="5"/>
  <c r="E1234" i="5" s="1"/>
  <c r="B594" i="5"/>
  <c r="J594" i="5" s="1"/>
  <c r="B829" i="5"/>
  <c r="G829" i="5" s="1"/>
  <c r="B391" i="5"/>
  <c r="N391" i="5" s="1"/>
  <c r="B637" i="5"/>
  <c r="H637" i="5" s="1"/>
  <c r="B1216" i="5"/>
  <c r="G1216" i="5" s="1"/>
  <c r="B576" i="5"/>
  <c r="B1804" i="5"/>
  <c r="B635" i="5"/>
  <c r="F635" i="5" s="1"/>
  <c r="B321" i="5"/>
  <c r="T321" i="5" s="1"/>
  <c r="B849" i="5"/>
  <c r="M849" i="5" s="1"/>
  <c r="B309" i="5"/>
  <c r="T309" i="5" s="1"/>
  <c r="B934" i="5"/>
  <c r="O934" i="5" s="1"/>
  <c r="B876" i="5"/>
  <c r="O876" i="5" s="1"/>
  <c r="B356" i="5"/>
  <c r="B201" i="5"/>
  <c r="B1752" i="5"/>
  <c r="J1752" i="5" s="1"/>
  <c r="B1374" i="5"/>
  <c r="L1374" i="5" s="1"/>
  <c r="B1879" i="5"/>
  <c r="J1879" i="5" s="1"/>
  <c r="B1564" i="5"/>
  <c r="P1564" i="5" s="1"/>
  <c r="B1283" i="5"/>
  <c r="G1283" i="5" s="1"/>
  <c r="B1831" i="5"/>
  <c r="G1831" i="5" s="1"/>
  <c r="B1740" i="5"/>
  <c r="B1190" i="5"/>
  <c r="B1644" i="5"/>
  <c r="H1644" i="5" s="1"/>
  <c r="B1131" i="5"/>
  <c r="P1131" i="5" s="1"/>
  <c r="B993" i="5"/>
  <c r="J993" i="5" s="1"/>
  <c r="B983" i="5"/>
  <c r="E983" i="5" s="1"/>
  <c r="B1239" i="5"/>
  <c r="P1239" i="5" s="1"/>
  <c r="B165" i="5"/>
  <c r="E165" i="5" s="1"/>
  <c r="B164" i="5"/>
  <c r="P164" i="5" s="1"/>
  <c r="B225" i="5"/>
  <c r="B406" i="5"/>
  <c r="G406" i="5" s="1"/>
  <c r="B208" i="5"/>
  <c r="H208" i="5" s="1"/>
  <c r="B704" i="5"/>
  <c r="M704" i="5" s="1"/>
  <c r="B257" i="5"/>
  <c r="P257" i="5" s="1"/>
  <c r="B777" i="5"/>
  <c r="P777" i="5" s="1"/>
  <c r="B422" i="5"/>
  <c r="H422" i="5" s="1"/>
  <c r="B822" i="5"/>
  <c r="B423" i="5"/>
  <c r="B883" i="5"/>
  <c r="N883" i="5" s="1"/>
  <c r="B496" i="5"/>
  <c r="L496" i="5" s="1"/>
  <c r="B125" i="5"/>
  <c r="N125" i="5" s="1"/>
  <c r="B395" i="5"/>
  <c r="O395" i="5" s="1"/>
  <c r="B887" i="5"/>
  <c r="L887" i="5" s="1"/>
  <c r="B67" i="5"/>
  <c r="M67" i="5" s="1"/>
  <c r="B517" i="5"/>
  <c r="B130" i="5"/>
  <c r="B726" i="5"/>
  <c r="D726" i="5" s="1"/>
  <c r="I726" i="5" s="1"/>
  <c r="B204" i="5"/>
  <c r="E204" i="5" s="1"/>
  <c r="B640" i="5"/>
  <c r="H640" i="5" s="1"/>
  <c r="B118" i="5"/>
  <c r="F118" i="5" s="1"/>
  <c r="B696" i="5"/>
  <c r="D696" i="5" s="1"/>
  <c r="I696" i="5" s="1"/>
  <c r="B904" i="5"/>
  <c r="O904" i="5" s="1"/>
  <c r="B828" i="5"/>
  <c r="B487" i="5"/>
  <c r="B759" i="5"/>
  <c r="G759" i="5" s="1"/>
  <c r="B798" i="5"/>
  <c r="M798" i="5" s="1"/>
  <c r="B753" i="5"/>
  <c r="J753" i="5" s="1"/>
  <c r="B961" i="5"/>
  <c r="O961" i="5" s="1"/>
  <c r="B687" i="5"/>
  <c r="L687" i="5" s="1"/>
  <c r="B712" i="5"/>
  <c r="F712" i="5" s="1"/>
  <c r="B9" i="5"/>
  <c r="B221" i="5"/>
  <c r="B1115" i="5"/>
  <c r="J1115" i="5" s="1"/>
  <c r="B925" i="5"/>
  <c r="P925" i="5" s="1"/>
  <c r="B1221" i="5"/>
  <c r="L1221" i="5" s="1"/>
  <c r="B555" i="5"/>
  <c r="G555" i="5" s="1"/>
  <c r="B1610" i="5"/>
  <c r="L1610" i="5" s="1"/>
  <c r="B1256" i="5"/>
  <c r="M1256" i="5" s="1"/>
  <c r="B1083" i="5"/>
  <c r="B1071" i="5"/>
  <c r="B1096" i="5"/>
  <c r="M1096" i="5" s="1"/>
  <c r="B796" i="5"/>
  <c r="J796" i="5" s="1"/>
  <c r="B1063" i="5"/>
  <c r="H1063" i="5" s="1"/>
  <c r="B169" i="5"/>
  <c r="P169" i="5" s="1"/>
  <c r="B468" i="5"/>
  <c r="M468" i="5" s="1"/>
  <c r="B1599" i="5"/>
  <c r="O1599" i="5" s="1"/>
  <c r="B1693" i="5"/>
  <c r="B1062" i="5"/>
  <c r="B1358" i="5"/>
  <c r="F1358" i="5" s="1"/>
  <c r="B1846" i="5"/>
  <c r="H1846" i="5" s="1"/>
  <c r="B574" i="5"/>
  <c r="T574" i="5" s="1"/>
  <c r="B1263" i="5"/>
  <c r="G1263" i="5" s="1"/>
  <c r="B1262" i="5"/>
  <c r="H1262" i="5" s="1"/>
  <c r="B1132" i="5"/>
  <c r="H1132" i="5" s="1"/>
  <c r="B1698" i="5"/>
  <c r="B1694" i="5"/>
  <c r="B1559" i="5"/>
  <c r="M1559" i="5" s="1"/>
  <c r="B1921" i="5"/>
  <c r="J1921" i="5" s="1"/>
  <c r="B980" i="5"/>
  <c r="P980" i="5" s="1"/>
  <c r="B985" i="5"/>
  <c r="P985" i="5" s="1"/>
  <c r="B1796" i="5"/>
  <c r="J1796" i="5" s="1"/>
  <c r="B1418" i="5"/>
  <c r="F1418" i="5" s="1"/>
  <c r="B1032" i="5"/>
  <c r="B1512" i="5"/>
  <c r="B1793" i="5"/>
  <c r="M1793" i="5" s="1"/>
  <c r="B1661" i="5"/>
  <c r="H1661" i="5" s="1"/>
  <c r="B991" i="5"/>
  <c r="M991" i="5" s="1"/>
  <c r="B1402" i="5"/>
  <c r="N1402" i="5" s="1"/>
  <c r="B1269" i="5"/>
  <c r="N1269" i="5" s="1"/>
  <c r="B1751" i="5"/>
  <c r="G1751" i="5" s="1"/>
  <c r="B1851" i="5"/>
  <c r="B1226" i="5"/>
  <c r="B1787" i="5"/>
  <c r="F1787" i="5" s="1"/>
  <c r="B1456" i="5"/>
  <c r="T1456" i="5" s="1"/>
  <c r="B1280" i="5"/>
  <c r="J1280" i="5" s="1"/>
  <c r="B1158" i="5"/>
  <c r="F1158" i="5" s="1"/>
  <c r="B1548" i="5"/>
  <c r="J1548" i="5" s="1"/>
  <c r="B1019" i="5"/>
  <c r="O1019" i="5" s="1"/>
  <c r="B1383" i="5"/>
  <c r="B1356" i="5"/>
  <c r="B1241" i="5"/>
  <c r="E1241" i="5" s="1"/>
  <c r="B1477" i="5"/>
  <c r="F1477" i="5" s="1"/>
  <c r="B1718" i="5"/>
  <c r="E1718" i="5" s="1"/>
  <c r="D120" i="5"/>
  <c r="I120" i="5" s="1"/>
  <c r="J120" i="5"/>
  <c r="E120" i="5"/>
  <c r="H120" i="5"/>
  <c r="O120" i="5"/>
  <c r="P120" i="5"/>
  <c r="F120" i="5"/>
  <c r="N120" i="5"/>
  <c r="G120" i="5"/>
  <c r="M120" i="5"/>
  <c r="L120" i="5"/>
  <c r="M837" i="5"/>
  <c r="N837" i="5"/>
  <c r="H837" i="5"/>
  <c r="L837" i="5"/>
  <c r="D837" i="5"/>
  <c r="I837" i="5" s="1"/>
  <c r="T837" i="5"/>
  <c r="F837" i="5"/>
  <c r="G837" i="5"/>
  <c r="E837" i="5"/>
  <c r="P837" i="5"/>
  <c r="J837" i="5"/>
  <c r="O837" i="5"/>
  <c r="E113" i="5"/>
  <c r="G113" i="5"/>
  <c r="N113" i="5"/>
  <c r="D113" i="5"/>
  <c r="I113" i="5" s="1"/>
  <c r="O113" i="5"/>
  <c r="H113" i="5"/>
  <c r="F113" i="5"/>
  <c r="L113" i="5"/>
  <c r="J113" i="5"/>
  <c r="M113" i="5"/>
  <c r="P113" i="5"/>
  <c r="T113" i="5"/>
  <c r="G7" i="5"/>
  <c r="M7" i="5"/>
  <c r="J7" i="5"/>
  <c r="P7" i="5"/>
  <c r="O7" i="5"/>
  <c r="N7" i="5"/>
  <c r="E7" i="5"/>
  <c r="T7" i="5"/>
  <c r="H7" i="5"/>
  <c r="D7" i="5"/>
  <c r="I7" i="5" s="1"/>
  <c r="F7" i="5"/>
  <c r="L7" i="5"/>
  <c r="F274" i="5"/>
  <c r="P274" i="5"/>
  <c r="G274" i="5"/>
  <c r="M274" i="5"/>
  <c r="T274" i="5"/>
  <c r="D274" i="5"/>
  <c r="I274" i="5" s="1"/>
  <c r="J274" i="5"/>
  <c r="H274" i="5"/>
  <c r="O274" i="5"/>
  <c r="N274" i="5"/>
  <c r="E274" i="5"/>
  <c r="L274" i="5"/>
  <c r="L1711" i="5"/>
  <c r="M1711" i="5"/>
  <c r="G1711" i="5"/>
  <c r="H1711" i="5"/>
  <c r="D1711" i="5"/>
  <c r="I1711" i="5" s="1"/>
  <c r="N1711" i="5"/>
  <c r="J1711" i="5"/>
  <c r="E1711" i="5"/>
  <c r="O1711" i="5"/>
  <c r="P1711" i="5"/>
  <c r="F1711" i="5"/>
  <c r="D1502" i="5"/>
  <c r="I1502" i="5" s="1"/>
  <c r="N1502" i="5"/>
  <c r="G1502" i="5"/>
  <c r="H1502" i="5"/>
  <c r="F1502" i="5"/>
  <c r="L1502" i="5"/>
  <c r="P1502" i="5"/>
  <c r="T1502" i="5"/>
  <c r="M1502" i="5"/>
  <c r="E1502" i="5"/>
  <c r="O1502" i="5"/>
  <c r="J1502" i="5"/>
  <c r="T965" i="5"/>
  <c r="H965" i="5"/>
  <c r="G965" i="5"/>
  <c r="L965" i="5"/>
  <c r="E965" i="5"/>
  <c r="N965" i="5"/>
  <c r="J965" i="5"/>
  <c r="D965" i="5"/>
  <c r="I965" i="5" s="1"/>
  <c r="F965" i="5"/>
  <c r="P965" i="5"/>
  <c r="M965" i="5"/>
  <c r="O965" i="5"/>
  <c r="L1638" i="5"/>
  <c r="E1638" i="5"/>
  <c r="F1638" i="5"/>
  <c r="G1638" i="5"/>
  <c r="N1638" i="5"/>
  <c r="O1638" i="5"/>
  <c r="J1638" i="5"/>
  <c r="D1638" i="5"/>
  <c r="I1638" i="5" s="1"/>
  <c r="P1638" i="5"/>
  <c r="M1638" i="5"/>
  <c r="H1638" i="5"/>
  <c r="P1205" i="5"/>
  <c r="D1205" i="5"/>
  <c r="I1205" i="5" s="1"/>
  <c r="H1205" i="5"/>
  <c r="F1205" i="5"/>
  <c r="J1205" i="5"/>
  <c r="E1205" i="5"/>
  <c r="L1205" i="5"/>
  <c r="G1205" i="5"/>
  <c r="N1205" i="5"/>
  <c r="O1205" i="5"/>
  <c r="T1205" i="5"/>
  <c r="M1205" i="5"/>
  <c r="T611" i="5"/>
  <c r="G611" i="5"/>
  <c r="M611" i="5"/>
  <c r="E611" i="5"/>
  <c r="F611" i="5"/>
  <c r="J611" i="5"/>
  <c r="O611" i="5"/>
  <c r="P611" i="5"/>
  <c r="D611" i="5"/>
  <c r="I611" i="5" s="1"/>
  <c r="N611" i="5"/>
  <c r="L611" i="5"/>
  <c r="H611" i="5"/>
  <c r="J803" i="5"/>
  <c r="H803" i="5"/>
  <c r="N803" i="5"/>
  <c r="M803" i="5"/>
  <c r="D803" i="5"/>
  <c r="I803" i="5" s="1"/>
  <c r="P803" i="5"/>
  <c r="L803" i="5"/>
  <c r="O803" i="5"/>
  <c r="T803" i="5"/>
  <c r="E803" i="5"/>
  <c r="F803" i="5"/>
  <c r="G803" i="5"/>
  <c r="E832" i="5"/>
  <c r="N832" i="5"/>
  <c r="G832" i="5"/>
  <c r="L832" i="5"/>
  <c r="P832" i="5"/>
  <c r="J832" i="5"/>
  <c r="O832" i="5"/>
  <c r="T832" i="5"/>
  <c r="M832" i="5"/>
  <c r="H832" i="5"/>
  <c r="F832" i="5"/>
  <c r="D832" i="5"/>
  <c r="I832" i="5" s="1"/>
  <c r="L1800" i="5"/>
  <c r="J1800" i="5"/>
  <c r="E1800" i="5"/>
  <c r="F1800" i="5"/>
  <c r="G1800" i="5"/>
  <c r="M1800" i="5"/>
  <c r="O1800" i="5"/>
  <c r="H1800" i="5"/>
  <c r="N1800" i="5"/>
  <c r="P1800" i="5"/>
  <c r="D1800" i="5"/>
  <c r="I1800" i="5" s="1"/>
  <c r="E1518" i="5"/>
  <c r="O1518" i="5"/>
  <c r="P1518" i="5"/>
  <c r="M1518" i="5"/>
  <c r="J1518" i="5"/>
  <c r="G1518" i="5"/>
  <c r="H1518" i="5"/>
  <c r="F1518" i="5"/>
  <c r="L1518" i="5"/>
  <c r="N1518" i="5"/>
  <c r="D1518" i="5"/>
  <c r="I1518" i="5" s="1"/>
  <c r="L1856" i="5"/>
  <c r="P1856" i="5"/>
  <c r="O1856" i="5"/>
  <c r="N1856" i="5"/>
  <c r="J1856" i="5"/>
  <c r="D1856" i="5"/>
  <c r="I1856" i="5" s="1"/>
  <c r="M1856" i="5"/>
  <c r="E1856" i="5"/>
  <c r="G1856" i="5"/>
  <c r="H1856" i="5"/>
  <c r="F1856" i="5"/>
  <c r="H1336" i="5"/>
  <c r="T1336" i="5"/>
  <c r="D1336" i="5"/>
  <c r="I1336" i="5" s="1"/>
  <c r="L1336" i="5"/>
  <c r="G1336" i="5"/>
  <c r="M1336" i="5"/>
  <c r="J1336" i="5"/>
  <c r="F1336" i="5"/>
  <c r="N1336" i="5"/>
  <c r="O1336" i="5"/>
  <c r="P1336" i="5"/>
  <c r="E1336" i="5"/>
  <c r="E300" i="5"/>
  <c r="N300" i="5"/>
  <c r="H300" i="5"/>
  <c r="J300" i="5"/>
  <c r="O300" i="5"/>
  <c r="M300" i="5"/>
  <c r="F300" i="5"/>
  <c r="D300" i="5"/>
  <c r="I300" i="5" s="1"/>
  <c r="P300" i="5"/>
  <c r="G300" i="5"/>
  <c r="L300" i="5"/>
  <c r="M748" i="5"/>
  <c r="O748" i="5"/>
  <c r="H748" i="5"/>
  <c r="T748" i="5"/>
  <c r="N748" i="5"/>
  <c r="E748" i="5"/>
  <c r="G748" i="5"/>
  <c r="F748" i="5"/>
  <c r="P748" i="5"/>
  <c r="D748" i="5"/>
  <c r="I748" i="5" s="1"/>
  <c r="J748" i="5"/>
  <c r="L748" i="5"/>
  <c r="F345" i="5"/>
  <c r="T345" i="5"/>
  <c r="N345" i="5"/>
  <c r="D345" i="5"/>
  <c r="I345" i="5" s="1"/>
  <c r="G345" i="5"/>
  <c r="O345" i="5"/>
  <c r="H345" i="5"/>
  <c r="J345" i="5"/>
  <c r="M345" i="5"/>
  <c r="L345" i="5"/>
  <c r="P345" i="5"/>
  <c r="E345" i="5"/>
  <c r="D853" i="5"/>
  <c r="I853" i="5" s="1"/>
  <c r="F853" i="5"/>
  <c r="G853" i="5"/>
  <c r="E853" i="5"/>
  <c r="H853" i="5"/>
  <c r="J853" i="5"/>
  <c r="N853" i="5"/>
  <c r="L853" i="5"/>
  <c r="P853" i="5"/>
  <c r="M853" i="5"/>
  <c r="O853" i="5"/>
  <c r="H466" i="5"/>
  <c r="D466" i="5"/>
  <c r="I466" i="5" s="1"/>
  <c r="G466" i="5"/>
  <c r="T466" i="5"/>
  <c r="L466" i="5"/>
  <c r="N466" i="5"/>
  <c r="E466" i="5"/>
  <c r="O466" i="5"/>
  <c r="F466" i="5"/>
  <c r="J466" i="5"/>
  <c r="M466" i="5"/>
  <c r="P466" i="5"/>
  <c r="N854" i="5"/>
  <c r="G854" i="5"/>
  <c r="P854" i="5"/>
  <c r="L854" i="5"/>
  <c r="J854" i="5"/>
  <c r="E854" i="5"/>
  <c r="H854" i="5"/>
  <c r="D854" i="5"/>
  <c r="I854" i="5" s="1"/>
  <c r="O854" i="5"/>
  <c r="F854" i="5"/>
  <c r="M854" i="5"/>
  <c r="N495" i="5"/>
  <c r="F495" i="5"/>
  <c r="O495" i="5"/>
  <c r="D495" i="5"/>
  <c r="I495" i="5" s="1"/>
  <c r="M495" i="5"/>
  <c r="E495" i="5"/>
  <c r="G495" i="5"/>
  <c r="H495" i="5"/>
  <c r="L495" i="5"/>
  <c r="J495" i="5"/>
  <c r="P495" i="5"/>
  <c r="T495" i="5"/>
  <c r="J943" i="5"/>
  <c r="O943" i="5"/>
  <c r="M943" i="5"/>
  <c r="H943" i="5"/>
  <c r="G943" i="5"/>
  <c r="N943" i="5"/>
  <c r="F943" i="5"/>
  <c r="E943" i="5"/>
  <c r="D943" i="5"/>
  <c r="I943" i="5" s="1"/>
  <c r="L943" i="5"/>
  <c r="P943" i="5"/>
  <c r="H108" i="5"/>
  <c r="J108" i="5"/>
  <c r="P108" i="5"/>
  <c r="F108" i="5"/>
  <c r="O108" i="5"/>
  <c r="M108" i="5"/>
  <c r="N108" i="5"/>
  <c r="G108" i="5"/>
  <c r="D108" i="5"/>
  <c r="I108" i="5" s="1"/>
  <c r="L108" i="5"/>
  <c r="E108" i="5"/>
  <c r="N544" i="5"/>
  <c r="T544" i="5"/>
  <c r="D544" i="5"/>
  <c r="I544" i="5" s="1"/>
  <c r="M544" i="5"/>
  <c r="E544" i="5"/>
  <c r="G544" i="5"/>
  <c r="H544" i="5"/>
  <c r="J544" i="5"/>
  <c r="L544" i="5"/>
  <c r="F544" i="5"/>
  <c r="O544" i="5"/>
  <c r="P544" i="5"/>
  <c r="E185" i="5"/>
  <c r="G185" i="5"/>
  <c r="J185" i="5"/>
  <c r="L185" i="5"/>
  <c r="T185" i="5"/>
  <c r="P185" i="5"/>
  <c r="D185" i="5"/>
  <c r="I185" i="5" s="1"/>
  <c r="H185" i="5"/>
  <c r="M185" i="5"/>
  <c r="F185" i="5"/>
  <c r="N185" i="5"/>
  <c r="O185" i="5"/>
  <c r="O439" i="5"/>
  <c r="P439" i="5"/>
  <c r="J439" i="5"/>
  <c r="H439" i="5"/>
  <c r="N439" i="5"/>
  <c r="G439" i="5"/>
  <c r="T439" i="5"/>
  <c r="D439" i="5"/>
  <c r="I439" i="5" s="1"/>
  <c r="M439" i="5"/>
  <c r="F439" i="5"/>
  <c r="E439" i="5"/>
  <c r="L439" i="5"/>
  <c r="H947" i="5"/>
  <c r="D947" i="5"/>
  <c r="I947" i="5" s="1"/>
  <c r="M947" i="5"/>
  <c r="F947" i="5"/>
  <c r="E947" i="5"/>
  <c r="J947" i="5"/>
  <c r="N947" i="5"/>
  <c r="P947" i="5"/>
  <c r="T947" i="5"/>
  <c r="O947" i="5"/>
  <c r="G947" i="5"/>
  <c r="L947" i="5"/>
  <c r="J129" i="5"/>
  <c r="D129" i="5"/>
  <c r="I129" i="5" s="1"/>
  <c r="H129" i="5"/>
  <c r="M129" i="5"/>
  <c r="N129" i="5"/>
  <c r="O129" i="5"/>
  <c r="P129" i="5"/>
  <c r="F129" i="5"/>
  <c r="E129" i="5"/>
  <c r="T129" i="5"/>
  <c r="G129" i="5"/>
  <c r="L129" i="5"/>
  <c r="O593" i="5"/>
  <c r="M593" i="5"/>
  <c r="J593" i="5"/>
  <c r="L593" i="5"/>
  <c r="P593" i="5"/>
  <c r="T593" i="5"/>
  <c r="H593" i="5"/>
  <c r="D593" i="5"/>
  <c r="I593" i="5" s="1"/>
  <c r="G593" i="5"/>
  <c r="E593" i="5"/>
  <c r="N593" i="5"/>
  <c r="F593" i="5"/>
  <c r="F250" i="5"/>
  <c r="O250" i="5"/>
  <c r="J250" i="5"/>
  <c r="M250" i="5"/>
  <c r="H250" i="5"/>
  <c r="L250" i="5"/>
  <c r="E250" i="5"/>
  <c r="G250" i="5"/>
  <c r="T250" i="5"/>
  <c r="P250" i="5"/>
  <c r="D250" i="5"/>
  <c r="I250" i="5" s="1"/>
  <c r="N250" i="5"/>
  <c r="E758" i="5"/>
  <c r="F758" i="5"/>
  <c r="M758" i="5"/>
  <c r="L758" i="5"/>
  <c r="N758" i="5"/>
  <c r="J758" i="5"/>
  <c r="D758" i="5"/>
  <c r="I758" i="5" s="1"/>
  <c r="G758" i="5"/>
  <c r="P758" i="5"/>
  <c r="O758" i="5"/>
  <c r="H758" i="5"/>
  <c r="J296" i="5"/>
  <c r="F296" i="5"/>
  <c r="O296" i="5"/>
  <c r="M296" i="5"/>
  <c r="N296" i="5"/>
  <c r="E296" i="5"/>
  <c r="L296" i="5"/>
  <c r="T296" i="5"/>
  <c r="D296" i="5"/>
  <c r="I296" i="5" s="1"/>
  <c r="P296" i="5"/>
  <c r="H296" i="5"/>
  <c r="G296" i="5"/>
  <c r="L684" i="5"/>
  <c r="O684" i="5"/>
  <c r="H684" i="5"/>
  <c r="N684" i="5"/>
  <c r="P684" i="5"/>
  <c r="M684" i="5"/>
  <c r="F684" i="5"/>
  <c r="E684" i="5"/>
  <c r="D684" i="5"/>
  <c r="I684" i="5" s="1"/>
  <c r="G684" i="5"/>
  <c r="J684" i="5"/>
  <c r="G56" i="5"/>
  <c r="O56" i="5"/>
  <c r="M56" i="5"/>
  <c r="L56" i="5"/>
  <c r="H56" i="5"/>
  <c r="J56" i="5"/>
  <c r="T56" i="5"/>
  <c r="F56" i="5"/>
  <c r="E56" i="5"/>
  <c r="D56" i="5"/>
  <c r="I56" i="5" s="1"/>
  <c r="N56" i="5"/>
  <c r="P56" i="5"/>
  <c r="F446" i="5"/>
  <c r="D446" i="5"/>
  <c r="I446" i="5" s="1"/>
  <c r="L446" i="5"/>
  <c r="T446" i="5"/>
  <c r="O446" i="5"/>
  <c r="N446" i="5"/>
  <c r="G446" i="5"/>
  <c r="J446" i="5"/>
  <c r="P446" i="5"/>
  <c r="H446" i="5"/>
  <c r="M446" i="5"/>
  <c r="E446" i="5"/>
  <c r="G921" i="5"/>
  <c r="T921" i="5"/>
  <c r="F921" i="5"/>
  <c r="M921" i="5"/>
  <c r="P921" i="5"/>
  <c r="L921" i="5"/>
  <c r="E921" i="5"/>
  <c r="H921" i="5"/>
  <c r="N921" i="5"/>
  <c r="J921" i="5"/>
  <c r="D921" i="5"/>
  <c r="I921" i="5" s="1"/>
  <c r="O921" i="5"/>
  <c r="L415" i="5"/>
  <c r="N415" i="5"/>
  <c r="M415" i="5"/>
  <c r="E415" i="5"/>
  <c r="O415" i="5"/>
  <c r="G415" i="5"/>
  <c r="D415" i="5"/>
  <c r="I415" i="5" s="1"/>
  <c r="F415" i="5"/>
  <c r="J415" i="5"/>
  <c r="H415" i="5"/>
  <c r="P415" i="5"/>
  <c r="L694" i="5"/>
  <c r="H694" i="5"/>
  <c r="J694" i="5"/>
  <c r="M694" i="5"/>
  <c r="T694" i="5"/>
  <c r="E694" i="5"/>
  <c r="N694" i="5"/>
  <c r="F694" i="5"/>
  <c r="G694" i="5"/>
  <c r="O694" i="5"/>
  <c r="P694" i="5"/>
  <c r="D694" i="5"/>
  <c r="I694" i="5" s="1"/>
  <c r="M842" i="5"/>
  <c r="D842" i="5"/>
  <c r="I842" i="5" s="1"/>
  <c r="N842" i="5"/>
  <c r="E842" i="5"/>
  <c r="P842" i="5"/>
  <c r="J842" i="5"/>
  <c r="H842" i="5"/>
  <c r="G842" i="5"/>
  <c r="L842" i="5"/>
  <c r="O842" i="5"/>
  <c r="F842" i="5"/>
  <c r="M825" i="5"/>
  <c r="H825" i="5"/>
  <c r="P825" i="5"/>
  <c r="E825" i="5"/>
  <c r="L825" i="5"/>
  <c r="J825" i="5"/>
  <c r="D825" i="5"/>
  <c r="I825" i="5" s="1"/>
  <c r="O825" i="5"/>
  <c r="G825" i="5"/>
  <c r="N825" i="5"/>
  <c r="F825" i="5"/>
  <c r="T825" i="5"/>
  <c r="O643" i="5"/>
  <c r="D643" i="5"/>
  <c r="I643" i="5" s="1"/>
  <c r="H643" i="5"/>
  <c r="G643" i="5"/>
  <c r="E643" i="5"/>
  <c r="F643" i="5"/>
  <c r="L643" i="5"/>
  <c r="P643" i="5"/>
  <c r="M643" i="5"/>
  <c r="N643" i="5"/>
  <c r="J643" i="5"/>
  <c r="N729" i="5"/>
  <c r="J729" i="5"/>
  <c r="H729" i="5"/>
  <c r="P729" i="5"/>
  <c r="D729" i="5"/>
  <c r="I729" i="5" s="1"/>
  <c r="O729" i="5"/>
  <c r="F729" i="5"/>
  <c r="E729" i="5"/>
  <c r="G729" i="5"/>
  <c r="L729" i="5"/>
  <c r="T729" i="5"/>
  <c r="M729" i="5"/>
  <c r="M608" i="5"/>
  <c r="N608" i="5"/>
  <c r="D608" i="5"/>
  <c r="I608" i="5" s="1"/>
  <c r="J608" i="5"/>
  <c r="L608" i="5"/>
  <c r="H608" i="5"/>
  <c r="O608" i="5"/>
  <c r="E608" i="5"/>
  <c r="P608" i="5"/>
  <c r="F608" i="5"/>
  <c r="G608" i="5"/>
  <c r="L573" i="5"/>
  <c r="G573" i="5"/>
  <c r="E573" i="5"/>
  <c r="N573" i="5"/>
  <c r="O573" i="5"/>
  <c r="D573" i="5"/>
  <c r="I573" i="5" s="1"/>
  <c r="H573" i="5"/>
  <c r="M573" i="5"/>
  <c r="P573" i="5"/>
  <c r="F573" i="5"/>
  <c r="J573" i="5"/>
  <c r="P1047" i="5"/>
  <c r="M1047" i="5"/>
  <c r="D1047" i="5"/>
  <c r="I1047" i="5" s="1"/>
  <c r="L1047" i="5"/>
  <c r="J1047" i="5"/>
  <c r="G1047" i="5"/>
  <c r="N1047" i="5"/>
  <c r="O1047" i="5"/>
  <c r="H1047" i="5"/>
  <c r="F1047" i="5"/>
  <c r="E1047" i="5"/>
  <c r="F1210" i="5"/>
  <c r="T1210" i="5"/>
  <c r="L1210" i="5"/>
  <c r="G1210" i="5"/>
  <c r="N1210" i="5"/>
  <c r="P1210" i="5"/>
  <c r="D1210" i="5"/>
  <c r="I1210" i="5" s="1"/>
  <c r="M1210" i="5"/>
  <c r="O1210" i="5"/>
  <c r="H1210" i="5"/>
  <c r="E1210" i="5"/>
  <c r="J1210" i="5"/>
  <c r="N220" i="5"/>
  <c r="L220" i="5"/>
  <c r="O220" i="5"/>
  <c r="H220" i="5"/>
  <c r="P220" i="5"/>
  <c r="D220" i="5"/>
  <c r="I220" i="5" s="1"/>
  <c r="J220" i="5"/>
  <c r="G220" i="5"/>
  <c r="F220" i="5"/>
  <c r="T220" i="5"/>
  <c r="E220" i="5"/>
  <c r="M220" i="5"/>
  <c r="H1597" i="5"/>
  <c r="L1597" i="5"/>
  <c r="N1597" i="5"/>
  <c r="O1597" i="5"/>
  <c r="P1597" i="5"/>
  <c r="M1597" i="5"/>
  <c r="J1597" i="5"/>
  <c r="E1597" i="5"/>
  <c r="F1597" i="5"/>
  <c r="G1597" i="5"/>
  <c r="D1597" i="5"/>
  <c r="I1597" i="5" s="1"/>
  <c r="J1270" i="5"/>
  <c r="H1270" i="5"/>
  <c r="F1270" i="5"/>
  <c r="G1270" i="5"/>
  <c r="L1270" i="5"/>
  <c r="N1270" i="5"/>
  <c r="O1270" i="5"/>
  <c r="M1270" i="5"/>
  <c r="E1270" i="5"/>
  <c r="P1270" i="5"/>
  <c r="T1270" i="5"/>
  <c r="D1270" i="5"/>
  <c r="I1270" i="5" s="1"/>
  <c r="E1521" i="5"/>
  <c r="N1521" i="5"/>
  <c r="G1521" i="5"/>
  <c r="L1521" i="5"/>
  <c r="O1521" i="5"/>
  <c r="F1521" i="5"/>
  <c r="T1521" i="5"/>
  <c r="M1521" i="5"/>
  <c r="H1521" i="5"/>
  <c r="J1521" i="5"/>
  <c r="P1521" i="5"/>
  <c r="D1521" i="5"/>
  <c r="I1521" i="5" s="1"/>
  <c r="D652" i="5"/>
  <c r="I652" i="5" s="1"/>
  <c r="G652" i="5"/>
  <c r="H652" i="5"/>
  <c r="E652" i="5"/>
  <c r="F652" i="5"/>
  <c r="P652" i="5"/>
  <c r="O652" i="5"/>
  <c r="N652" i="5"/>
  <c r="L652" i="5"/>
  <c r="J652" i="5"/>
  <c r="M652" i="5"/>
  <c r="T652" i="5"/>
  <c r="E1509" i="5"/>
  <c r="D1509" i="5"/>
  <c r="I1509" i="5" s="1"/>
  <c r="L1509" i="5"/>
  <c r="J1509" i="5"/>
  <c r="F1509" i="5"/>
  <c r="G1509" i="5"/>
  <c r="P1509" i="5"/>
  <c r="H1509" i="5"/>
  <c r="N1509" i="5"/>
  <c r="O1509" i="5"/>
  <c r="M1509" i="5"/>
  <c r="T1509" i="5"/>
  <c r="H1288" i="5"/>
  <c r="G1288" i="5"/>
  <c r="O1288" i="5"/>
  <c r="P1288" i="5"/>
  <c r="M1288" i="5"/>
  <c r="J1288" i="5"/>
  <c r="D1288" i="5"/>
  <c r="I1288" i="5" s="1"/>
  <c r="E1288" i="5"/>
  <c r="L1288" i="5"/>
  <c r="T1288" i="5"/>
  <c r="F1288" i="5"/>
  <c r="N1288" i="5"/>
  <c r="E1683" i="5"/>
  <c r="P1683" i="5"/>
  <c r="O1683" i="5"/>
  <c r="G1683" i="5"/>
  <c r="D1683" i="5"/>
  <c r="I1683" i="5" s="1"/>
  <c r="N1683" i="5"/>
  <c r="M1683" i="5"/>
  <c r="L1683" i="5"/>
  <c r="F1683" i="5"/>
  <c r="J1683" i="5"/>
  <c r="H1683" i="5"/>
  <c r="T1419" i="5"/>
  <c r="N1419" i="5"/>
  <c r="E1419" i="5"/>
  <c r="D1419" i="5"/>
  <c r="I1419" i="5" s="1"/>
  <c r="O1419" i="5"/>
  <c r="G1419" i="5"/>
  <c r="J1419" i="5"/>
  <c r="H1419" i="5"/>
  <c r="M1419" i="5"/>
  <c r="P1419" i="5"/>
  <c r="F1419" i="5"/>
  <c r="L1419" i="5"/>
  <c r="T1307" i="5"/>
  <c r="J1307" i="5"/>
  <c r="F1307" i="5"/>
  <c r="H1307" i="5"/>
  <c r="G1307" i="5"/>
  <c r="M1307" i="5"/>
  <c r="N1307" i="5"/>
  <c r="O1307" i="5"/>
  <c r="E1307" i="5"/>
  <c r="P1307" i="5"/>
  <c r="L1307" i="5"/>
  <c r="D1307" i="5"/>
  <c r="I1307" i="5" s="1"/>
  <c r="G1893" i="5"/>
  <c r="F1893" i="5"/>
  <c r="O1893" i="5"/>
  <c r="E1893" i="5"/>
  <c r="H1893" i="5"/>
  <c r="M1893" i="5"/>
  <c r="N1893" i="5"/>
  <c r="T1893" i="5"/>
  <c r="D1893" i="5"/>
  <c r="I1893" i="5" s="1"/>
  <c r="L1893" i="5"/>
  <c r="P1893" i="5"/>
  <c r="J1893" i="5"/>
  <c r="P1069" i="5"/>
  <c r="N1069" i="5"/>
  <c r="E1069" i="5"/>
  <c r="D1069" i="5"/>
  <c r="I1069" i="5" s="1"/>
  <c r="O1069" i="5"/>
  <c r="J1069" i="5"/>
  <c r="G1069" i="5"/>
  <c r="M1069" i="5"/>
  <c r="F1069" i="5"/>
  <c r="H1069" i="5"/>
  <c r="L1069" i="5"/>
  <c r="P1410" i="5"/>
  <c r="J1410" i="5"/>
  <c r="F1410" i="5"/>
  <c r="O1410" i="5"/>
  <c r="L1410" i="5"/>
  <c r="H1410" i="5"/>
  <c r="E1410" i="5"/>
  <c r="M1410" i="5"/>
  <c r="N1410" i="5"/>
  <c r="D1410" i="5"/>
  <c r="I1410" i="5" s="1"/>
  <c r="G1410" i="5"/>
  <c r="P1795" i="5"/>
  <c r="D1795" i="5"/>
  <c r="I1795" i="5" s="1"/>
  <c r="M1795" i="5"/>
  <c r="J1795" i="5"/>
  <c r="F1795" i="5"/>
  <c r="G1795" i="5"/>
  <c r="E1795" i="5"/>
  <c r="N1795" i="5"/>
  <c r="L1795" i="5"/>
  <c r="O1795" i="5"/>
  <c r="H1795" i="5"/>
  <c r="E1840" i="5"/>
  <c r="N1840" i="5"/>
  <c r="F1840" i="5"/>
  <c r="G1840" i="5"/>
  <c r="T1840" i="5"/>
  <c r="M1840" i="5"/>
  <c r="O1840" i="5"/>
  <c r="D1840" i="5"/>
  <c r="I1840" i="5" s="1"/>
  <c r="L1840" i="5"/>
  <c r="H1840" i="5"/>
  <c r="J1840" i="5"/>
  <c r="P1840" i="5"/>
  <c r="O1889" i="5"/>
  <c r="G1889" i="5"/>
  <c r="T1889" i="5"/>
  <c r="M1889" i="5"/>
  <c r="N1889" i="5"/>
  <c r="P1889" i="5"/>
  <c r="E1889" i="5"/>
  <c r="L1889" i="5"/>
  <c r="F1889" i="5"/>
  <c r="J1889" i="5"/>
  <c r="H1889" i="5"/>
  <c r="D1889" i="5"/>
  <c r="I1889" i="5" s="1"/>
  <c r="N1094" i="5"/>
  <c r="O1094" i="5"/>
  <c r="P1094" i="5"/>
  <c r="E1094" i="5"/>
  <c r="D1094" i="5"/>
  <c r="I1094" i="5" s="1"/>
  <c r="F1094" i="5"/>
  <c r="J1094" i="5"/>
  <c r="H1094" i="5"/>
  <c r="M1094" i="5"/>
  <c r="L1094" i="5"/>
  <c r="G1094" i="5"/>
  <c r="T1624" i="5"/>
  <c r="M1624" i="5"/>
  <c r="J1624" i="5"/>
  <c r="D1624" i="5"/>
  <c r="I1624" i="5" s="1"/>
  <c r="L1624" i="5"/>
  <c r="N1624" i="5"/>
  <c r="P1624" i="5"/>
  <c r="O1624" i="5"/>
  <c r="G1624" i="5"/>
  <c r="E1624" i="5"/>
  <c r="H1624" i="5"/>
  <c r="F1624" i="5"/>
  <c r="L1472" i="5"/>
  <c r="P1472" i="5"/>
  <c r="J1472" i="5"/>
  <c r="H1472" i="5"/>
  <c r="G1472" i="5"/>
  <c r="F1472" i="5"/>
  <c r="M1472" i="5"/>
  <c r="N1472" i="5"/>
  <c r="E1472" i="5"/>
  <c r="O1472" i="5"/>
  <c r="D1472" i="5"/>
  <c r="I1472" i="5" s="1"/>
  <c r="F1309" i="5"/>
  <c r="L1309" i="5"/>
  <c r="J1309" i="5"/>
  <c r="N1309" i="5"/>
  <c r="G1309" i="5"/>
  <c r="E1309" i="5"/>
  <c r="H1309" i="5"/>
  <c r="O1309" i="5"/>
  <c r="M1309" i="5"/>
  <c r="D1309" i="5"/>
  <c r="I1309" i="5" s="1"/>
  <c r="P1309" i="5"/>
  <c r="O1186" i="5"/>
  <c r="J1186" i="5"/>
  <c r="M1186" i="5"/>
  <c r="E1186" i="5"/>
  <c r="T1186" i="5"/>
  <c r="P1186" i="5"/>
  <c r="G1186" i="5"/>
  <c r="L1186" i="5"/>
  <c r="N1186" i="5"/>
  <c r="D1186" i="5"/>
  <c r="I1186" i="5" s="1"/>
  <c r="F1186" i="5"/>
  <c r="H1186" i="5"/>
  <c r="O1209" i="5"/>
  <c r="E1209" i="5"/>
  <c r="L1209" i="5"/>
  <c r="H1209" i="5"/>
  <c r="P1209" i="5"/>
  <c r="T1209" i="5"/>
  <c r="D1209" i="5"/>
  <c r="I1209" i="5" s="1"/>
  <c r="J1209" i="5"/>
  <c r="F1209" i="5"/>
  <c r="N1209" i="5"/>
  <c r="G1209" i="5"/>
  <c r="M1209" i="5"/>
  <c r="G1369" i="5"/>
  <c r="P1369" i="5"/>
  <c r="D1369" i="5"/>
  <c r="I1369" i="5" s="1"/>
  <c r="H1369" i="5"/>
  <c r="J1369" i="5"/>
  <c r="E1369" i="5"/>
  <c r="M1369" i="5"/>
  <c r="O1369" i="5"/>
  <c r="N1369" i="5"/>
  <c r="F1369" i="5"/>
  <c r="L1369" i="5"/>
  <c r="L1674" i="5"/>
  <c r="M1674" i="5"/>
  <c r="H1674" i="5"/>
  <c r="J1674" i="5"/>
  <c r="G1674" i="5"/>
  <c r="D1674" i="5"/>
  <c r="I1674" i="5" s="1"/>
  <c r="O1674" i="5"/>
  <c r="F1674" i="5"/>
  <c r="P1674" i="5"/>
  <c r="N1674" i="5"/>
  <c r="E1674" i="5"/>
  <c r="N1754" i="5"/>
  <c r="H1754" i="5"/>
  <c r="O1754" i="5"/>
  <c r="G1754" i="5"/>
  <c r="D1754" i="5"/>
  <c r="I1754" i="5" s="1"/>
  <c r="F1754" i="5"/>
  <c r="P1754" i="5"/>
  <c r="L1754" i="5"/>
  <c r="M1754" i="5"/>
  <c r="E1754" i="5"/>
  <c r="J1754" i="5"/>
  <c r="F1570" i="5"/>
  <c r="G1570" i="5"/>
  <c r="O1570" i="5"/>
  <c r="T1570" i="5"/>
  <c r="M1570" i="5"/>
  <c r="P1570" i="5"/>
  <c r="D1570" i="5"/>
  <c r="I1570" i="5" s="1"/>
  <c r="E1570" i="5"/>
  <c r="H1570" i="5"/>
  <c r="L1570" i="5"/>
  <c r="J1570" i="5"/>
  <c r="N1570" i="5"/>
  <c r="L1474" i="5"/>
  <c r="H1474" i="5"/>
  <c r="P1474" i="5"/>
  <c r="T1474" i="5"/>
  <c r="M1474" i="5"/>
  <c r="F1474" i="5"/>
  <c r="G1474" i="5"/>
  <c r="J1474" i="5"/>
  <c r="N1474" i="5"/>
  <c r="O1474" i="5"/>
  <c r="E1474" i="5"/>
  <c r="D1474" i="5"/>
  <c r="I1474" i="5" s="1"/>
  <c r="D1794" i="5"/>
  <c r="I1794" i="5" s="1"/>
  <c r="E1794" i="5"/>
  <c r="H1794" i="5"/>
  <c r="F1794" i="5"/>
  <c r="M1794" i="5"/>
  <c r="N1794" i="5"/>
  <c r="O1794" i="5"/>
  <c r="P1794" i="5"/>
  <c r="J1794" i="5"/>
  <c r="G1794" i="5"/>
  <c r="L1794" i="5"/>
  <c r="M1525" i="5"/>
  <c r="L1525" i="5"/>
  <c r="D1525" i="5"/>
  <c r="I1525" i="5" s="1"/>
  <c r="G1525" i="5"/>
  <c r="J1525" i="5"/>
  <c r="E1525" i="5"/>
  <c r="O1525" i="5"/>
  <c r="P1525" i="5"/>
  <c r="H1525" i="5"/>
  <c r="N1525" i="5"/>
  <c r="F1525" i="5"/>
  <c r="G1314" i="5"/>
  <c r="H1314" i="5"/>
  <c r="L1314" i="5"/>
  <c r="N1314" i="5"/>
  <c r="O1314" i="5"/>
  <c r="P1314" i="5"/>
  <c r="M1314" i="5"/>
  <c r="D1314" i="5"/>
  <c r="I1314" i="5" s="1"/>
  <c r="J1314" i="5"/>
  <c r="E1314" i="5"/>
  <c r="F1314" i="5"/>
  <c r="J1815" i="5"/>
  <c r="F1815" i="5"/>
  <c r="H1815" i="5"/>
  <c r="E1815" i="5"/>
  <c r="M1815" i="5"/>
  <c r="O1815" i="5"/>
  <c r="P1815" i="5"/>
  <c r="D1815" i="5"/>
  <c r="I1815" i="5" s="1"/>
  <c r="N1815" i="5"/>
  <c r="L1815" i="5"/>
  <c r="G1815" i="5"/>
  <c r="F1700" i="5"/>
  <c r="M1700" i="5"/>
  <c r="P1700" i="5"/>
  <c r="D1700" i="5"/>
  <c r="I1700" i="5" s="1"/>
  <c r="H1700" i="5"/>
  <c r="J1700" i="5"/>
  <c r="O1700" i="5"/>
  <c r="E1700" i="5"/>
  <c r="L1700" i="5"/>
  <c r="G1700" i="5"/>
  <c r="N1700" i="5"/>
  <c r="T1700" i="5"/>
  <c r="F1904" i="5"/>
  <c r="H1904" i="5"/>
  <c r="G1904" i="5"/>
  <c r="J1904" i="5"/>
  <c r="N1904" i="5"/>
  <c r="P1904" i="5"/>
  <c r="O1904" i="5"/>
  <c r="M1904" i="5"/>
  <c r="D1904" i="5"/>
  <c r="I1904" i="5" s="1"/>
  <c r="E1904" i="5"/>
  <c r="L1904" i="5"/>
  <c r="P1378" i="5"/>
  <c r="E1378" i="5"/>
  <c r="L1378" i="5"/>
  <c r="G1378" i="5"/>
  <c r="N1378" i="5"/>
  <c r="O1378" i="5"/>
  <c r="M1378" i="5"/>
  <c r="D1378" i="5"/>
  <c r="I1378" i="5" s="1"/>
  <c r="H1378" i="5"/>
  <c r="T1378" i="5"/>
  <c r="F1378" i="5"/>
  <c r="J1378" i="5"/>
  <c r="P1128" i="5"/>
  <c r="E1128" i="5"/>
  <c r="D1128" i="5"/>
  <c r="I1128" i="5" s="1"/>
  <c r="G1128" i="5"/>
  <c r="H1128" i="5"/>
  <c r="L1128" i="5"/>
  <c r="F1128" i="5"/>
  <c r="N1128" i="5"/>
  <c r="O1128" i="5"/>
  <c r="M1128" i="5"/>
  <c r="J1128" i="5"/>
  <c r="H1233" i="5"/>
  <c r="E1233" i="5"/>
  <c r="J1233" i="5"/>
  <c r="G1233" i="5"/>
  <c r="D1233" i="5"/>
  <c r="I1233" i="5" s="1"/>
  <c r="L1233" i="5"/>
  <c r="F1233" i="5"/>
  <c r="P1233" i="5"/>
  <c r="M1233" i="5"/>
  <c r="O1233" i="5"/>
  <c r="N1233" i="5"/>
  <c r="T1233" i="5"/>
  <c r="P1753" i="5"/>
  <c r="M1753" i="5"/>
  <c r="D1753" i="5"/>
  <c r="I1753" i="5" s="1"/>
  <c r="H1753" i="5"/>
  <c r="O1753" i="5"/>
  <c r="L1753" i="5"/>
  <c r="N1753" i="5"/>
  <c r="G1753" i="5"/>
  <c r="F1753" i="5"/>
  <c r="E1753" i="5"/>
  <c r="J1753" i="5"/>
  <c r="J1267" i="5"/>
  <c r="N1267" i="5"/>
  <c r="F1267" i="5"/>
  <c r="O1267" i="5"/>
  <c r="P1267" i="5"/>
  <c r="M1267" i="5"/>
  <c r="H1267" i="5"/>
  <c r="E1267" i="5"/>
  <c r="G1267" i="5"/>
  <c r="D1267" i="5"/>
  <c r="I1267" i="5" s="1"/>
  <c r="L1267" i="5"/>
  <c r="D1331" i="5"/>
  <c r="I1331" i="5" s="1"/>
  <c r="J1331" i="5"/>
  <c r="P1331" i="5"/>
  <c r="M1331" i="5"/>
  <c r="L1331" i="5"/>
  <c r="F1331" i="5"/>
  <c r="H1331" i="5"/>
  <c r="N1331" i="5"/>
  <c r="G1331" i="5"/>
  <c r="O1331" i="5"/>
  <c r="T1331" i="5"/>
  <c r="E1331" i="5"/>
  <c r="L1172" i="5"/>
  <c r="G1172" i="5"/>
  <c r="T1172" i="5"/>
  <c r="E1172" i="5"/>
  <c r="P1172" i="5"/>
  <c r="M1172" i="5"/>
  <c r="F1172" i="5"/>
  <c r="D1172" i="5"/>
  <c r="I1172" i="5" s="1"/>
  <c r="H1172" i="5"/>
  <c r="O1172" i="5"/>
  <c r="J1172" i="5"/>
  <c r="N1172" i="5"/>
  <c r="P1743" i="5"/>
  <c r="E1743" i="5"/>
  <c r="D1743" i="5"/>
  <c r="I1743" i="5" s="1"/>
  <c r="H1743" i="5"/>
  <c r="G1743" i="5"/>
  <c r="F1743" i="5"/>
  <c r="M1743" i="5"/>
  <c r="L1743" i="5"/>
  <c r="N1743" i="5"/>
  <c r="O1743" i="5"/>
  <c r="J1743" i="5"/>
  <c r="T1743" i="5"/>
  <c r="O1159" i="5"/>
  <c r="E1159" i="5"/>
  <c r="D1159" i="5"/>
  <c r="I1159" i="5" s="1"/>
  <c r="P1159" i="5"/>
  <c r="G1159" i="5"/>
  <c r="J1159" i="5"/>
  <c r="H1159" i="5"/>
  <c r="L1159" i="5"/>
  <c r="M1159" i="5"/>
  <c r="T1159" i="5"/>
  <c r="N1159" i="5"/>
  <c r="F1159" i="5"/>
  <c r="T1646" i="5"/>
  <c r="J1646" i="5"/>
  <c r="H1646" i="5"/>
  <c r="M1646" i="5"/>
  <c r="N1646" i="5"/>
  <c r="O1646" i="5"/>
  <c r="D1646" i="5"/>
  <c r="I1646" i="5" s="1"/>
  <c r="P1646" i="5"/>
  <c r="E1646" i="5"/>
  <c r="L1646" i="5"/>
  <c r="F1646" i="5"/>
  <c r="G1646" i="5"/>
  <c r="N1859" i="5"/>
  <c r="P1859" i="5"/>
  <c r="E1859" i="5"/>
  <c r="G1859" i="5"/>
  <c r="H1859" i="5"/>
  <c r="J1859" i="5"/>
  <c r="D1859" i="5"/>
  <c r="I1859" i="5" s="1"/>
  <c r="L1859" i="5"/>
  <c r="T1859" i="5"/>
  <c r="M1859" i="5"/>
  <c r="O1859" i="5"/>
  <c r="F1859" i="5"/>
  <c r="F1855" i="5"/>
  <c r="O1855" i="5"/>
  <c r="H1855" i="5"/>
  <c r="E1855" i="5"/>
  <c r="G1855" i="5"/>
  <c r="P1855" i="5"/>
  <c r="M1855" i="5"/>
  <c r="D1855" i="5"/>
  <c r="I1855" i="5" s="1"/>
  <c r="N1855" i="5"/>
  <c r="J1855" i="5"/>
  <c r="L1855" i="5"/>
  <c r="G1354" i="5"/>
  <c r="E1354" i="5"/>
  <c r="O1354" i="5"/>
  <c r="P1354" i="5"/>
  <c r="D1354" i="5"/>
  <c r="I1354" i="5" s="1"/>
  <c r="M1354" i="5"/>
  <c r="J1354" i="5"/>
  <c r="L1354" i="5"/>
  <c r="N1354" i="5"/>
  <c r="T1354" i="5"/>
  <c r="H1354" i="5"/>
  <c r="F1354" i="5"/>
  <c r="G1090" i="5"/>
  <c r="F1090" i="5"/>
  <c r="J1090" i="5"/>
  <c r="L1090" i="5"/>
  <c r="M1090" i="5"/>
  <c r="H1090" i="5"/>
  <c r="D1090" i="5"/>
  <c r="I1090" i="5" s="1"/>
  <c r="N1090" i="5"/>
  <c r="O1090" i="5"/>
  <c r="P1090" i="5"/>
  <c r="T1090" i="5"/>
  <c r="E1090" i="5"/>
  <c r="J1508" i="5"/>
  <c r="N1508" i="5"/>
  <c r="E1508" i="5"/>
  <c r="F1508" i="5"/>
  <c r="P1508" i="5"/>
  <c r="H1508" i="5"/>
  <c r="T1508" i="5"/>
  <c r="G1508" i="5"/>
  <c r="L1508" i="5"/>
  <c r="M1508" i="5"/>
  <c r="O1508" i="5"/>
  <c r="D1508" i="5"/>
  <c r="I1508" i="5" s="1"/>
  <c r="P1898" i="5"/>
  <c r="E1898" i="5"/>
  <c r="F1898" i="5"/>
  <c r="H1898" i="5"/>
  <c r="M1898" i="5"/>
  <c r="J1898" i="5"/>
  <c r="N1898" i="5"/>
  <c r="O1898" i="5"/>
  <c r="L1898" i="5"/>
  <c r="D1898" i="5"/>
  <c r="I1898" i="5" s="1"/>
  <c r="G1898" i="5"/>
  <c r="N1238" i="5"/>
  <c r="J1238" i="5"/>
  <c r="F1238" i="5"/>
  <c r="P1238" i="5"/>
  <c r="E1238" i="5"/>
  <c r="O1238" i="5"/>
  <c r="D1238" i="5"/>
  <c r="I1238" i="5" s="1"/>
  <c r="H1238" i="5"/>
  <c r="M1238" i="5"/>
  <c r="G1238" i="5"/>
  <c r="L1238" i="5"/>
  <c r="G1478" i="5"/>
  <c r="L1478" i="5"/>
  <c r="N1478" i="5"/>
  <c r="D1478" i="5"/>
  <c r="I1478" i="5" s="1"/>
  <c r="P1478" i="5"/>
  <c r="O1478" i="5"/>
  <c r="F1478" i="5"/>
  <c r="J1478" i="5"/>
  <c r="M1478" i="5"/>
  <c r="H1478" i="5"/>
  <c r="E1478" i="5"/>
  <c r="G512" i="5"/>
  <c r="F512" i="5"/>
  <c r="H512" i="5"/>
  <c r="P512" i="5"/>
  <c r="M512" i="5"/>
  <c r="E512" i="5"/>
  <c r="J512" i="5"/>
  <c r="L512" i="5"/>
  <c r="O512" i="5"/>
  <c r="D512" i="5"/>
  <c r="I512" i="5" s="1"/>
  <c r="N512" i="5"/>
  <c r="D567" i="5"/>
  <c r="I567" i="5" s="1"/>
  <c r="P567" i="5"/>
  <c r="M567" i="5"/>
  <c r="J567" i="5"/>
  <c r="H567" i="5"/>
  <c r="O567" i="5"/>
  <c r="L567" i="5"/>
  <c r="F567" i="5"/>
  <c r="E567" i="5"/>
  <c r="N567" i="5"/>
  <c r="G567" i="5"/>
  <c r="G1137" i="5"/>
  <c r="M1137" i="5"/>
  <c r="F1137" i="5"/>
  <c r="J1137" i="5"/>
  <c r="N1137" i="5"/>
  <c r="E1137" i="5"/>
  <c r="P1137" i="5"/>
  <c r="H1137" i="5"/>
  <c r="O1137" i="5"/>
  <c r="L1137" i="5"/>
  <c r="T1137" i="5"/>
  <c r="D1137" i="5"/>
  <c r="I1137" i="5" s="1"/>
  <c r="J1643" i="5"/>
  <c r="H1643" i="5"/>
  <c r="F1643" i="5"/>
  <c r="N1643" i="5"/>
  <c r="T1643" i="5"/>
  <c r="D1643" i="5"/>
  <c r="I1643" i="5" s="1"/>
  <c r="O1643" i="5"/>
  <c r="P1643" i="5"/>
  <c r="E1643" i="5"/>
  <c r="L1643" i="5"/>
  <c r="M1643" i="5"/>
  <c r="G1643" i="5"/>
  <c r="P1845" i="5"/>
  <c r="T1845" i="5"/>
  <c r="O1845" i="5"/>
  <c r="J1845" i="5"/>
  <c r="M1845" i="5"/>
  <c r="D1845" i="5"/>
  <c r="I1845" i="5" s="1"/>
  <c r="L1845" i="5"/>
  <c r="H1845" i="5"/>
  <c r="F1845" i="5"/>
  <c r="G1845" i="5"/>
  <c r="N1845" i="5"/>
  <c r="E1845" i="5"/>
  <c r="L1168" i="5"/>
  <c r="H1168" i="5"/>
  <c r="F1168" i="5"/>
  <c r="M1168" i="5"/>
  <c r="N1168" i="5"/>
  <c r="T1168" i="5"/>
  <c r="E1168" i="5"/>
  <c r="O1168" i="5"/>
  <c r="D1168" i="5"/>
  <c r="I1168" i="5" s="1"/>
  <c r="J1168" i="5"/>
  <c r="P1168" i="5"/>
  <c r="G1168" i="5"/>
  <c r="H279" i="5"/>
  <c r="P279" i="5"/>
  <c r="G279" i="5"/>
  <c r="D279" i="5"/>
  <c r="I279" i="5" s="1"/>
  <c r="N279" i="5"/>
  <c r="M279" i="5"/>
  <c r="E279" i="5"/>
  <c r="O279" i="5"/>
  <c r="L279" i="5"/>
  <c r="J279" i="5"/>
  <c r="F279" i="5"/>
  <c r="P741" i="5"/>
  <c r="G741" i="5"/>
  <c r="O741" i="5"/>
  <c r="H741" i="5"/>
  <c r="E741" i="5"/>
  <c r="T741" i="5"/>
  <c r="D741" i="5"/>
  <c r="I741" i="5" s="1"/>
  <c r="J741" i="5"/>
  <c r="L741" i="5"/>
  <c r="M741" i="5"/>
  <c r="F741" i="5"/>
  <c r="N741" i="5"/>
  <c r="D322" i="5"/>
  <c r="I322" i="5" s="1"/>
  <c r="F322" i="5"/>
  <c r="H322" i="5"/>
  <c r="J322" i="5"/>
  <c r="N322" i="5"/>
  <c r="P322" i="5"/>
  <c r="O322" i="5"/>
  <c r="T322" i="5"/>
  <c r="G322" i="5"/>
  <c r="M322" i="5"/>
  <c r="L322" i="5"/>
  <c r="E322" i="5"/>
  <c r="J751" i="5"/>
  <c r="H751" i="5"/>
  <c r="F751" i="5"/>
  <c r="E751" i="5"/>
  <c r="G751" i="5"/>
  <c r="L751" i="5"/>
  <c r="D751" i="5"/>
  <c r="I751" i="5" s="1"/>
  <c r="P751" i="5"/>
  <c r="M751" i="5"/>
  <c r="N751" i="5"/>
  <c r="O751" i="5"/>
  <c r="G1258" i="5"/>
  <c r="H1258" i="5"/>
  <c r="F1258" i="5"/>
  <c r="T1258" i="5"/>
  <c r="O1258" i="5"/>
  <c r="N1258" i="5"/>
  <c r="J1258" i="5"/>
  <c r="P1258" i="5"/>
  <c r="E1258" i="5"/>
  <c r="M1258" i="5"/>
  <c r="D1258" i="5"/>
  <c r="I1258" i="5" s="1"/>
  <c r="L1258" i="5"/>
  <c r="G1199" i="5"/>
  <c r="M1199" i="5"/>
  <c r="J1199" i="5"/>
  <c r="O1199" i="5"/>
  <c r="D1199" i="5"/>
  <c r="I1199" i="5" s="1"/>
  <c r="L1199" i="5"/>
  <c r="F1199" i="5"/>
  <c r="T1199" i="5"/>
  <c r="P1199" i="5"/>
  <c r="E1199" i="5"/>
  <c r="N1199" i="5"/>
  <c r="H1199" i="5"/>
  <c r="N361" i="5"/>
  <c r="J361" i="5"/>
  <c r="O361" i="5"/>
  <c r="E361" i="5"/>
  <c r="G361" i="5"/>
  <c r="L361" i="5"/>
  <c r="H361" i="5"/>
  <c r="F361" i="5"/>
  <c r="M361" i="5"/>
  <c r="D361" i="5"/>
  <c r="I361" i="5" s="1"/>
  <c r="P361" i="5"/>
  <c r="O494" i="5"/>
  <c r="L494" i="5"/>
  <c r="J494" i="5"/>
  <c r="N494" i="5"/>
  <c r="H494" i="5"/>
  <c r="F494" i="5"/>
  <c r="D494" i="5"/>
  <c r="I494" i="5" s="1"/>
  <c r="T494" i="5"/>
  <c r="E494" i="5"/>
  <c r="G494" i="5"/>
  <c r="P494" i="5"/>
  <c r="M494" i="5"/>
  <c r="L898" i="5"/>
  <c r="E898" i="5"/>
  <c r="M898" i="5"/>
  <c r="H898" i="5"/>
  <c r="F898" i="5"/>
  <c r="P898" i="5"/>
  <c r="O898" i="5"/>
  <c r="G898" i="5"/>
  <c r="N898" i="5"/>
  <c r="T898" i="5"/>
  <c r="D898" i="5"/>
  <c r="I898" i="5" s="1"/>
  <c r="J898" i="5"/>
  <c r="N124" i="5"/>
  <c r="O124" i="5"/>
  <c r="E124" i="5"/>
  <c r="J124" i="5"/>
  <c r="L124" i="5"/>
  <c r="H124" i="5"/>
  <c r="T124" i="5"/>
  <c r="M124" i="5"/>
  <c r="D124" i="5"/>
  <c r="I124" i="5" s="1"/>
  <c r="F124" i="5"/>
  <c r="G124" i="5"/>
  <c r="P124" i="5"/>
  <c r="E560" i="5"/>
  <c r="P560" i="5"/>
  <c r="F560" i="5"/>
  <c r="J560" i="5"/>
  <c r="N560" i="5"/>
  <c r="G560" i="5"/>
  <c r="M560" i="5"/>
  <c r="H560" i="5"/>
  <c r="O560" i="5"/>
  <c r="D560" i="5"/>
  <c r="I560" i="5" s="1"/>
  <c r="L560" i="5"/>
  <c r="F213" i="5"/>
  <c r="N213" i="5"/>
  <c r="H213" i="5"/>
  <c r="M213" i="5"/>
  <c r="T213" i="5"/>
  <c r="E213" i="5"/>
  <c r="O213" i="5"/>
  <c r="J213" i="5"/>
  <c r="P213" i="5"/>
  <c r="L213" i="5"/>
  <c r="D213" i="5"/>
  <c r="I213" i="5" s="1"/>
  <c r="G213" i="5"/>
  <c r="J12" i="5"/>
  <c r="H12" i="5"/>
  <c r="M12" i="5"/>
  <c r="E12" i="5"/>
  <c r="F12" i="5"/>
  <c r="L12" i="5"/>
  <c r="G12" i="5"/>
  <c r="P12" i="5"/>
  <c r="O12" i="5"/>
  <c r="D12" i="5"/>
  <c r="I12" i="5" s="1"/>
  <c r="N12" i="5"/>
  <c r="N455" i="5"/>
  <c r="O455" i="5"/>
  <c r="H455" i="5"/>
  <c r="T455" i="5"/>
  <c r="P455" i="5"/>
  <c r="L455" i="5"/>
  <c r="M455" i="5"/>
  <c r="J455" i="5"/>
  <c r="E455" i="5"/>
  <c r="D455" i="5"/>
  <c r="I455" i="5" s="1"/>
  <c r="F455" i="5"/>
  <c r="G455" i="5"/>
  <c r="L963" i="5"/>
  <c r="F963" i="5"/>
  <c r="G963" i="5"/>
  <c r="E963" i="5"/>
  <c r="M963" i="5"/>
  <c r="N963" i="5"/>
  <c r="H963" i="5"/>
  <c r="J963" i="5"/>
  <c r="O963" i="5"/>
  <c r="P963" i="5"/>
  <c r="D963" i="5"/>
  <c r="I963" i="5" s="1"/>
  <c r="D173" i="5"/>
  <c r="I173" i="5" s="1"/>
  <c r="H173" i="5"/>
  <c r="O173" i="5"/>
  <c r="F173" i="5"/>
  <c r="E173" i="5"/>
  <c r="N173" i="5"/>
  <c r="P173" i="5"/>
  <c r="J173" i="5"/>
  <c r="L173" i="5"/>
  <c r="T173" i="5"/>
  <c r="M173" i="5"/>
  <c r="G173" i="5"/>
  <c r="H609" i="5"/>
  <c r="L609" i="5"/>
  <c r="G609" i="5"/>
  <c r="D609" i="5"/>
  <c r="I609" i="5" s="1"/>
  <c r="M609" i="5"/>
  <c r="P609" i="5"/>
  <c r="F609" i="5"/>
  <c r="J609" i="5"/>
  <c r="E609" i="5"/>
  <c r="O609" i="5"/>
  <c r="N609" i="5"/>
  <c r="T609" i="5"/>
  <c r="F266" i="5"/>
  <c r="P266" i="5"/>
  <c r="L266" i="5"/>
  <c r="H266" i="5"/>
  <c r="N266" i="5"/>
  <c r="J266" i="5"/>
  <c r="E266" i="5"/>
  <c r="M266" i="5"/>
  <c r="D266" i="5"/>
  <c r="I266" i="5" s="1"/>
  <c r="G266" i="5"/>
  <c r="O266" i="5"/>
  <c r="G786" i="5"/>
  <c r="E786" i="5"/>
  <c r="N786" i="5"/>
  <c r="P786" i="5"/>
  <c r="D786" i="5"/>
  <c r="I786" i="5" s="1"/>
  <c r="J786" i="5"/>
  <c r="O786" i="5"/>
  <c r="M786" i="5"/>
  <c r="H786" i="5"/>
  <c r="F786" i="5"/>
  <c r="L786" i="5"/>
  <c r="O312" i="5"/>
  <c r="J312" i="5"/>
  <c r="D312" i="5"/>
  <c r="I312" i="5" s="1"/>
  <c r="P312" i="5"/>
  <c r="E312" i="5"/>
  <c r="G312" i="5"/>
  <c r="H312" i="5"/>
  <c r="M312" i="5"/>
  <c r="F312" i="5"/>
  <c r="L312" i="5"/>
  <c r="N312" i="5"/>
  <c r="M728" i="5"/>
  <c r="O728" i="5"/>
  <c r="T728" i="5"/>
  <c r="J728" i="5"/>
  <c r="L728" i="5"/>
  <c r="P728" i="5"/>
  <c r="D728" i="5"/>
  <c r="I728" i="5" s="1"/>
  <c r="N728" i="5"/>
  <c r="F728" i="5"/>
  <c r="G728" i="5"/>
  <c r="H728" i="5"/>
  <c r="E728" i="5"/>
  <c r="O402" i="5"/>
  <c r="M402" i="5"/>
  <c r="D402" i="5"/>
  <c r="I402" i="5" s="1"/>
  <c r="J402" i="5"/>
  <c r="G402" i="5"/>
  <c r="P402" i="5"/>
  <c r="N402" i="5"/>
  <c r="E402" i="5"/>
  <c r="F402" i="5"/>
  <c r="L402" i="5"/>
  <c r="H402" i="5"/>
  <c r="H657" i="5"/>
  <c r="F657" i="5"/>
  <c r="M657" i="5"/>
  <c r="P657" i="5"/>
  <c r="E657" i="5"/>
  <c r="N657" i="5"/>
  <c r="O657" i="5"/>
  <c r="J657" i="5"/>
  <c r="T657" i="5"/>
  <c r="L657" i="5"/>
  <c r="D657" i="5"/>
  <c r="I657" i="5" s="1"/>
  <c r="G657" i="5"/>
  <c r="L134" i="5"/>
  <c r="J134" i="5"/>
  <c r="H134" i="5"/>
  <c r="M134" i="5"/>
  <c r="F134" i="5"/>
  <c r="N134" i="5"/>
  <c r="E134" i="5"/>
  <c r="D134" i="5"/>
  <c r="I134" i="5" s="1"/>
  <c r="P134" i="5"/>
  <c r="O134" i="5"/>
  <c r="G134" i="5"/>
  <c r="P399" i="5"/>
  <c r="E399" i="5"/>
  <c r="D399" i="5"/>
  <c r="I399" i="5" s="1"/>
  <c r="T399" i="5"/>
  <c r="N399" i="5"/>
  <c r="H399" i="5"/>
  <c r="G399" i="5"/>
  <c r="L399" i="5"/>
  <c r="M399" i="5"/>
  <c r="F399" i="5"/>
  <c r="O399" i="5"/>
  <c r="J399" i="5"/>
  <c r="F440" i="5"/>
  <c r="H440" i="5"/>
  <c r="G440" i="5"/>
  <c r="D440" i="5"/>
  <c r="I440" i="5" s="1"/>
  <c r="T440" i="5"/>
  <c r="E440" i="5"/>
  <c r="L440" i="5"/>
  <c r="O440" i="5"/>
  <c r="P440" i="5"/>
  <c r="N440" i="5"/>
  <c r="J440" i="5"/>
  <c r="M440" i="5"/>
  <c r="O546" i="5"/>
  <c r="G546" i="5"/>
  <c r="M546" i="5"/>
  <c r="P546" i="5"/>
  <c r="N546" i="5"/>
  <c r="H546" i="5"/>
  <c r="E546" i="5"/>
  <c r="J546" i="5"/>
  <c r="D546" i="5"/>
  <c r="I546" i="5" s="1"/>
  <c r="L546" i="5"/>
  <c r="F546" i="5"/>
  <c r="M650" i="5"/>
  <c r="D650" i="5"/>
  <c r="I650" i="5" s="1"/>
  <c r="H650" i="5"/>
  <c r="J650" i="5"/>
  <c r="L650" i="5"/>
  <c r="F650" i="5"/>
  <c r="G650" i="5"/>
  <c r="P650" i="5"/>
  <c r="O650" i="5"/>
  <c r="N650" i="5"/>
  <c r="E650" i="5"/>
  <c r="J649" i="5"/>
  <c r="G649" i="5"/>
  <c r="H649" i="5"/>
  <c r="L649" i="5"/>
  <c r="E649" i="5"/>
  <c r="O649" i="5"/>
  <c r="D649" i="5"/>
  <c r="I649" i="5" s="1"/>
  <c r="N649" i="5"/>
  <c r="P649" i="5"/>
  <c r="F649" i="5"/>
  <c r="M649" i="5"/>
  <c r="G615" i="5"/>
  <c r="M615" i="5"/>
  <c r="L615" i="5"/>
  <c r="F615" i="5"/>
  <c r="N615" i="5"/>
  <c r="D615" i="5"/>
  <c r="I615" i="5" s="1"/>
  <c r="H615" i="5"/>
  <c r="O615" i="5"/>
  <c r="J615" i="5"/>
  <c r="E615" i="5"/>
  <c r="P615" i="5"/>
  <c r="H358" i="5"/>
  <c r="M358" i="5"/>
  <c r="G358" i="5"/>
  <c r="L358" i="5"/>
  <c r="F358" i="5"/>
  <c r="P358" i="5"/>
  <c r="J358" i="5"/>
  <c r="O358" i="5"/>
  <c r="N358" i="5"/>
  <c r="D358" i="5"/>
  <c r="I358" i="5" s="1"/>
  <c r="E358" i="5"/>
  <c r="T358" i="5"/>
  <c r="J538" i="5"/>
  <c r="O538" i="5"/>
  <c r="M538" i="5"/>
  <c r="H538" i="5"/>
  <c r="G538" i="5"/>
  <c r="T538" i="5"/>
  <c r="D538" i="5"/>
  <c r="I538" i="5" s="1"/>
  <c r="P538" i="5"/>
  <c r="F538" i="5"/>
  <c r="E538" i="5"/>
  <c r="L538" i="5"/>
  <c r="N538" i="5"/>
  <c r="J572" i="5"/>
  <c r="P572" i="5"/>
  <c r="H572" i="5"/>
  <c r="F572" i="5"/>
  <c r="L572" i="5"/>
  <c r="N572" i="5"/>
  <c r="D572" i="5"/>
  <c r="I572" i="5" s="1"/>
  <c r="O572" i="5"/>
  <c r="M572" i="5"/>
  <c r="E572" i="5"/>
  <c r="G572" i="5"/>
  <c r="L1222" i="5"/>
  <c r="H1222" i="5"/>
  <c r="F1222" i="5"/>
  <c r="G1222" i="5"/>
  <c r="J1222" i="5"/>
  <c r="D1222" i="5"/>
  <c r="I1222" i="5" s="1"/>
  <c r="P1222" i="5"/>
  <c r="O1222" i="5"/>
  <c r="T1222" i="5"/>
  <c r="M1222" i="5"/>
  <c r="N1222" i="5"/>
  <c r="E1222" i="5"/>
  <c r="J1326" i="5"/>
  <c r="D1326" i="5"/>
  <c r="I1326" i="5" s="1"/>
  <c r="N1326" i="5"/>
  <c r="P1326" i="5"/>
  <c r="F1326" i="5"/>
  <c r="L1326" i="5"/>
  <c r="M1326" i="5"/>
  <c r="E1326" i="5"/>
  <c r="G1326" i="5"/>
  <c r="H1326" i="5"/>
  <c r="O1326" i="5"/>
  <c r="N1220" i="5"/>
  <c r="F1220" i="5"/>
  <c r="G1220" i="5"/>
  <c r="T1220" i="5"/>
  <c r="H1220" i="5"/>
  <c r="M1220" i="5"/>
  <c r="O1220" i="5"/>
  <c r="P1220" i="5"/>
  <c r="E1220" i="5"/>
  <c r="D1220" i="5"/>
  <c r="I1220" i="5" s="1"/>
  <c r="J1220" i="5"/>
  <c r="L1220" i="5"/>
  <c r="H1312" i="5"/>
  <c r="J1312" i="5"/>
  <c r="N1312" i="5"/>
  <c r="G1312" i="5"/>
  <c r="F1312" i="5"/>
  <c r="M1312" i="5"/>
  <c r="P1312" i="5"/>
  <c r="E1312" i="5"/>
  <c r="L1312" i="5"/>
  <c r="O1312" i="5"/>
  <c r="T1312" i="5"/>
  <c r="D1312" i="5"/>
  <c r="I1312" i="5" s="1"/>
  <c r="M1284" i="5"/>
  <c r="E1284" i="5"/>
  <c r="G1284" i="5"/>
  <c r="O1284" i="5"/>
  <c r="P1284" i="5"/>
  <c r="H1284" i="5"/>
  <c r="D1284" i="5"/>
  <c r="I1284" i="5" s="1"/>
  <c r="N1284" i="5"/>
  <c r="F1284" i="5"/>
  <c r="J1284" i="5"/>
  <c r="L1284" i="5"/>
  <c r="E1903" i="5"/>
  <c r="J1903" i="5"/>
  <c r="P1903" i="5"/>
  <c r="D1903" i="5"/>
  <c r="I1903" i="5" s="1"/>
  <c r="H1903" i="5"/>
  <c r="F1903" i="5"/>
  <c r="L1903" i="5"/>
  <c r="G1903" i="5"/>
  <c r="M1903" i="5"/>
  <c r="N1903" i="5"/>
  <c r="O1903" i="5"/>
  <c r="N1425" i="5"/>
  <c r="P1425" i="5"/>
  <c r="J1425" i="5"/>
  <c r="H1425" i="5"/>
  <c r="D1425" i="5"/>
  <c r="I1425" i="5" s="1"/>
  <c r="E1425" i="5"/>
  <c r="F1425" i="5"/>
  <c r="L1425" i="5"/>
  <c r="M1425" i="5"/>
  <c r="G1425" i="5"/>
  <c r="O1425" i="5"/>
  <c r="T1425" i="5"/>
  <c r="M1184" i="5"/>
  <c r="P1184" i="5"/>
  <c r="D1184" i="5"/>
  <c r="I1184" i="5" s="1"/>
  <c r="G1184" i="5"/>
  <c r="F1184" i="5"/>
  <c r="E1184" i="5"/>
  <c r="J1184" i="5"/>
  <c r="N1184" i="5"/>
  <c r="O1184" i="5"/>
  <c r="L1184" i="5"/>
  <c r="H1184" i="5"/>
  <c r="T1361" i="5"/>
  <c r="M1361" i="5"/>
  <c r="O1361" i="5"/>
  <c r="J1361" i="5"/>
  <c r="G1361" i="5"/>
  <c r="D1361" i="5"/>
  <c r="I1361" i="5" s="1"/>
  <c r="N1361" i="5"/>
  <c r="P1361" i="5"/>
  <c r="L1361" i="5"/>
  <c r="E1361" i="5"/>
  <c r="F1361" i="5"/>
  <c r="H1361" i="5"/>
  <c r="N1134" i="5"/>
  <c r="E1134" i="5"/>
  <c r="F1134" i="5"/>
  <c r="H1134" i="5"/>
  <c r="M1134" i="5"/>
  <c r="D1134" i="5"/>
  <c r="I1134" i="5" s="1"/>
  <c r="L1134" i="5"/>
  <c r="P1134" i="5"/>
  <c r="O1134" i="5"/>
  <c r="J1134" i="5"/>
  <c r="G1134" i="5"/>
  <c r="G1838" i="5"/>
  <c r="H1838" i="5"/>
  <c r="N1838" i="5"/>
  <c r="O1838" i="5"/>
  <c r="L1838" i="5"/>
  <c r="F1838" i="5"/>
  <c r="J1838" i="5"/>
  <c r="P1838" i="5"/>
  <c r="M1838" i="5"/>
  <c r="E1838" i="5"/>
  <c r="D1838" i="5"/>
  <c r="I1838" i="5" s="1"/>
  <c r="T1838" i="5"/>
  <c r="M1075" i="5"/>
  <c r="N1075" i="5"/>
  <c r="E1075" i="5"/>
  <c r="D1075" i="5"/>
  <c r="I1075" i="5" s="1"/>
  <c r="F1075" i="5"/>
  <c r="O1075" i="5"/>
  <c r="J1075" i="5"/>
  <c r="G1075" i="5"/>
  <c r="H1075" i="5"/>
  <c r="L1075" i="5"/>
  <c r="P1075" i="5"/>
  <c r="M1139" i="5"/>
  <c r="F1139" i="5"/>
  <c r="E1139" i="5"/>
  <c r="D1139" i="5"/>
  <c r="I1139" i="5" s="1"/>
  <c r="O1139" i="5"/>
  <c r="P1139" i="5"/>
  <c r="L1139" i="5"/>
  <c r="T1139" i="5"/>
  <c r="H1139" i="5"/>
  <c r="J1139" i="5"/>
  <c r="G1139" i="5"/>
  <c r="N1139" i="5"/>
  <c r="E1192" i="5"/>
  <c r="D1192" i="5"/>
  <c r="I1192" i="5" s="1"/>
  <c r="G1192" i="5"/>
  <c r="L1192" i="5"/>
  <c r="H1192" i="5"/>
  <c r="T1192" i="5"/>
  <c r="P1192" i="5"/>
  <c r="F1192" i="5"/>
  <c r="J1192" i="5"/>
  <c r="N1192" i="5"/>
  <c r="O1192" i="5"/>
  <c r="M1192" i="5"/>
  <c r="J1070" i="5"/>
  <c r="L1070" i="5"/>
  <c r="M1070" i="5"/>
  <c r="O1070" i="5"/>
  <c r="T1070" i="5"/>
  <c r="P1070" i="5"/>
  <c r="E1070" i="5"/>
  <c r="D1070" i="5"/>
  <c r="I1070" i="5" s="1"/>
  <c r="G1070" i="5"/>
  <c r="F1070" i="5"/>
  <c r="H1070" i="5"/>
  <c r="N1070" i="5"/>
  <c r="O1265" i="5"/>
  <c r="G1265" i="5"/>
  <c r="E1265" i="5"/>
  <c r="J1265" i="5"/>
  <c r="F1265" i="5"/>
  <c r="L1265" i="5"/>
  <c r="P1265" i="5"/>
  <c r="N1265" i="5"/>
  <c r="D1265" i="5"/>
  <c r="I1265" i="5" s="1"/>
  <c r="T1265" i="5"/>
  <c r="M1265" i="5"/>
  <c r="H1265" i="5"/>
  <c r="L1715" i="5"/>
  <c r="H1715" i="5"/>
  <c r="F1715" i="5"/>
  <c r="N1715" i="5"/>
  <c r="D1715" i="5"/>
  <c r="I1715" i="5" s="1"/>
  <c r="M1715" i="5"/>
  <c r="G1715" i="5"/>
  <c r="T1715" i="5"/>
  <c r="E1715" i="5"/>
  <c r="J1715" i="5"/>
  <c r="P1715" i="5"/>
  <c r="O1715" i="5"/>
  <c r="E1218" i="5"/>
  <c r="N1218" i="5"/>
  <c r="M1218" i="5"/>
  <c r="G1218" i="5"/>
  <c r="O1218" i="5"/>
  <c r="P1218" i="5"/>
  <c r="L1218" i="5"/>
  <c r="J1218" i="5"/>
  <c r="F1218" i="5"/>
  <c r="D1218" i="5"/>
  <c r="I1218" i="5" s="1"/>
  <c r="H1218" i="5"/>
  <c r="E1836" i="5"/>
  <c r="D1836" i="5"/>
  <c r="I1836" i="5" s="1"/>
  <c r="G1836" i="5"/>
  <c r="L1836" i="5"/>
  <c r="O1836" i="5"/>
  <c r="N1836" i="5"/>
  <c r="P1836" i="5"/>
  <c r="M1836" i="5"/>
  <c r="J1836" i="5"/>
  <c r="F1836" i="5"/>
  <c r="H1836" i="5"/>
  <c r="F1021" i="5"/>
  <c r="L1021" i="5"/>
  <c r="E1021" i="5"/>
  <c r="D1021" i="5"/>
  <c r="I1021" i="5" s="1"/>
  <c r="M1021" i="5"/>
  <c r="H1021" i="5"/>
  <c r="O1021" i="5"/>
  <c r="P1021" i="5"/>
  <c r="N1021" i="5"/>
  <c r="G1021" i="5"/>
  <c r="J1021" i="5"/>
  <c r="L1739" i="5"/>
  <c r="J1739" i="5"/>
  <c r="F1739" i="5"/>
  <c r="H1739" i="5"/>
  <c r="N1739" i="5"/>
  <c r="T1739" i="5"/>
  <c r="O1739" i="5"/>
  <c r="P1739" i="5"/>
  <c r="M1739" i="5"/>
  <c r="E1739" i="5"/>
  <c r="D1739" i="5"/>
  <c r="I1739" i="5" s="1"/>
  <c r="G1739" i="5"/>
  <c r="P1337" i="5"/>
  <c r="T1337" i="5"/>
  <c r="M1337" i="5"/>
  <c r="N1337" i="5"/>
  <c r="E1337" i="5"/>
  <c r="D1337" i="5"/>
  <c r="I1337" i="5" s="1"/>
  <c r="O1337" i="5"/>
  <c r="L1337" i="5"/>
  <c r="H1337" i="5"/>
  <c r="F1337" i="5"/>
  <c r="J1337" i="5"/>
  <c r="G1337" i="5"/>
  <c r="O1657" i="5"/>
  <c r="N1657" i="5"/>
  <c r="M1657" i="5"/>
  <c r="P1657" i="5"/>
  <c r="E1657" i="5"/>
  <c r="L1657" i="5"/>
  <c r="D1657" i="5"/>
  <c r="I1657" i="5" s="1"/>
  <c r="G1657" i="5"/>
  <c r="F1657" i="5"/>
  <c r="H1657" i="5"/>
  <c r="J1657" i="5"/>
  <c r="D1844" i="5"/>
  <c r="I1844" i="5" s="1"/>
  <c r="N1844" i="5"/>
  <c r="O1844" i="5"/>
  <c r="E1844" i="5"/>
  <c r="L1844" i="5"/>
  <c r="H1844" i="5"/>
  <c r="F1844" i="5"/>
  <c r="M1844" i="5"/>
  <c r="G1844" i="5"/>
  <c r="J1844" i="5"/>
  <c r="P1844" i="5"/>
  <c r="T1844" i="5"/>
  <c r="L1079" i="5"/>
  <c r="D1079" i="5"/>
  <c r="I1079" i="5" s="1"/>
  <c r="P1079" i="5"/>
  <c r="M1079" i="5"/>
  <c r="T1079" i="5"/>
  <c r="E1079" i="5"/>
  <c r="J1079" i="5"/>
  <c r="G1079" i="5"/>
  <c r="F1079" i="5"/>
  <c r="O1079" i="5"/>
  <c r="H1079" i="5"/>
  <c r="N1079" i="5"/>
  <c r="J1445" i="5"/>
  <c r="G1445" i="5"/>
  <c r="N1445" i="5"/>
  <c r="H1445" i="5"/>
  <c r="L1445" i="5"/>
  <c r="D1445" i="5"/>
  <c r="I1445" i="5" s="1"/>
  <c r="E1445" i="5"/>
  <c r="T1445" i="5"/>
  <c r="F1445" i="5"/>
  <c r="O1445" i="5"/>
  <c r="M1445" i="5"/>
  <c r="P1445" i="5"/>
  <c r="J1887" i="5"/>
  <c r="P1887" i="5"/>
  <c r="T1887" i="5"/>
  <c r="H1887" i="5"/>
  <c r="L1887" i="5"/>
  <c r="F1887" i="5"/>
  <c r="N1887" i="5"/>
  <c r="E1887" i="5"/>
  <c r="D1887" i="5"/>
  <c r="I1887" i="5" s="1"/>
  <c r="O1887" i="5"/>
  <c r="M1887" i="5"/>
  <c r="G1887" i="5"/>
  <c r="P1690" i="5"/>
  <c r="F1690" i="5"/>
  <c r="D1690" i="5"/>
  <c r="I1690" i="5" s="1"/>
  <c r="O1690" i="5"/>
  <c r="E1690" i="5"/>
  <c r="G1690" i="5"/>
  <c r="L1690" i="5"/>
  <c r="H1690" i="5"/>
  <c r="N1690" i="5"/>
  <c r="J1690" i="5"/>
  <c r="T1690" i="5"/>
  <c r="M1690" i="5"/>
  <c r="L1273" i="5"/>
  <c r="J1273" i="5"/>
  <c r="M1273" i="5"/>
  <c r="H1273" i="5"/>
  <c r="O1273" i="5"/>
  <c r="N1273" i="5"/>
  <c r="P1273" i="5"/>
  <c r="E1273" i="5"/>
  <c r="D1273" i="5"/>
  <c r="I1273" i="5" s="1"/>
  <c r="F1273" i="5"/>
  <c r="G1273" i="5"/>
  <c r="F1864" i="5"/>
  <c r="H1864" i="5"/>
  <c r="N1864" i="5"/>
  <c r="P1864" i="5"/>
  <c r="J1864" i="5"/>
  <c r="O1864" i="5"/>
  <c r="E1864" i="5"/>
  <c r="D1864" i="5"/>
  <c r="I1864" i="5" s="1"/>
  <c r="G1864" i="5"/>
  <c r="L1864" i="5"/>
  <c r="M1864" i="5"/>
  <c r="T1864" i="5"/>
  <c r="T1043" i="5"/>
  <c r="D1043" i="5"/>
  <c r="I1043" i="5" s="1"/>
  <c r="M1043" i="5"/>
  <c r="E1043" i="5"/>
  <c r="L1043" i="5"/>
  <c r="J1043" i="5"/>
  <c r="G1043" i="5"/>
  <c r="F1043" i="5"/>
  <c r="N1043" i="5"/>
  <c r="O1043" i="5"/>
  <c r="P1043" i="5"/>
  <c r="H1043" i="5"/>
  <c r="G1842" i="5"/>
  <c r="F1842" i="5"/>
  <c r="H1842" i="5"/>
  <c r="M1842" i="5"/>
  <c r="J1842" i="5"/>
  <c r="N1842" i="5"/>
  <c r="O1842" i="5"/>
  <c r="P1842" i="5"/>
  <c r="D1842" i="5"/>
  <c r="I1842" i="5" s="1"/>
  <c r="L1842" i="5"/>
  <c r="E1842" i="5"/>
  <c r="D1797" i="5"/>
  <c r="I1797" i="5" s="1"/>
  <c r="G1797" i="5"/>
  <c r="F1797" i="5"/>
  <c r="O1797" i="5"/>
  <c r="L1797" i="5"/>
  <c r="T1797" i="5"/>
  <c r="E1797" i="5"/>
  <c r="H1797" i="5"/>
  <c r="M1797" i="5"/>
  <c r="P1797" i="5"/>
  <c r="J1797" i="5"/>
  <c r="N1797" i="5"/>
  <c r="L987" i="5"/>
  <c r="P987" i="5"/>
  <c r="O987" i="5"/>
  <c r="T987" i="5"/>
  <c r="M987" i="5"/>
  <c r="D987" i="5"/>
  <c r="I987" i="5" s="1"/>
  <c r="G987" i="5"/>
  <c r="J987" i="5"/>
  <c r="N987" i="5"/>
  <c r="F987" i="5"/>
  <c r="H987" i="5"/>
  <c r="E987" i="5"/>
  <c r="M1449" i="5"/>
  <c r="T1449" i="5"/>
  <c r="E1449" i="5"/>
  <c r="D1449" i="5"/>
  <c r="I1449" i="5" s="1"/>
  <c r="L1449" i="5"/>
  <c r="N1449" i="5"/>
  <c r="J1449" i="5"/>
  <c r="H1449" i="5"/>
  <c r="O1449" i="5"/>
  <c r="P1449" i="5"/>
  <c r="F1449" i="5"/>
  <c r="G1449" i="5"/>
  <c r="L1736" i="5"/>
  <c r="D1736" i="5"/>
  <c r="I1736" i="5" s="1"/>
  <c r="N1736" i="5"/>
  <c r="T1736" i="5"/>
  <c r="F1736" i="5"/>
  <c r="M1736" i="5"/>
  <c r="E1736" i="5"/>
  <c r="G1736" i="5"/>
  <c r="J1736" i="5"/>
  <c r="P1736" i="5"/>
  <c r="O1736" i="5"/>
  <c r="H1736" i="5"/>
  <c r="H1837" i="5"/>
  <c r="F1837" i="5"/>
  <c r="G1837" i="5"/>
  <c r="J1837" i="5"/>
  <c r="L1837" i="5"/>
  <c r="D1837" i="5"/>
  <c r="I1837" i="5" s="1"/>
  <c r="N1837" i="5"/>
  <c r="P1837" i="5"/>
  <c r="M1837" i="5"/>
  <c r="O1837" i="5"/>
  <c r="E1837" i="5"/>
  <c r="E1555" i="5"/>
  <c r="F1555" i="5"/>
  <c r="J1555" i="5"/>
  <c r="N1555" i="5"/>
  <c r="M1555" i="5"/>
  <c r="O1555" i="5"/>
  <c r="P1555" i="5"/>
  <c r="L1555" i="5"/>
  <c r="G1555" i="5"/>
  <c r="H1555" i="5"/>
  <c r="D1555" i="5"/>
  <c r="I1555" i="5" s="1"/>
  <c r="M1431" i="5"/>
  <c r="E1431" i="5"/>
  <c r="N1431" i="5"/>
  <c r="O1431" i="5"/>
  <c r="L1431" i="5"/>
  <c r="P1431" i="5"/>
  <c r="G1431" i="5"/>
  <c r="D1431" i="5"/>
  <c r="I1431" i="5" s="1"/>
  <c r="H1431" i="5"/>
  <c r="J1431" i="5"/>
  <c r="F1431" i="5"/>
  <c r="T1497" i="5"/>
  <c r="E1497" i="5"/>
  <c r="N1497" i="5"/>
  <c r="J1497" i="5"/>
  <c r="L1497" i="5"/>
  <c r="H1497" i="5"/>
  <c r="F1497" i="5"/>
  <c r="M1497" i="5"/>
  <c r="G1497" i="5"/>
  <c r="O1497" i="5"/>
  <c r="P1497" i="5"/>
  <c r="D1497" i="5"/>
  <c r="I1497" i="5" s="1"/>
  <c r="D1420" i="5"/>
  <c r="I1420" i="5" s="1"/>
  <c r="L1420" i="5"/>
  <c r="G1420" i="5"/>
  <c r="J1420" i="5"/>
  <c r="N1420" i="5"/>
  <c r="H1420" i="5"/>
  <c r="T1420" i="5"/>
  <c r="O1420" i="5"/>
  <c r="P1420" i="5"/>
  <c r="M1420" i="5"/>
  <c r="E1420" i="5"/>
  <c r="F1420" i="5"/>
  <c r="M1506" i="5"/>
  <c r="D1506" i="5"/>
  <c r="I1506" i="5" s="1"/>
  <c r="N1506" i="5"/>
  <c r="F1506" i="5"/>
  <c r="P1506" i="5"/>
  <c r="E1506" i="5"/>
  <c r="H1506" i="5"/>
  <c r="O1506" i="5"/>
  <c r="J1506" i="5"/>
  <c r="L1506" i="5"/>
  <c r="G1506" i="5"/>
  <c r="P1181" i="5"/>
  <c r="T1181" i="5"/>
  <c r="E1181" i="5"/>
  <c r="M1181" i="5"/>
  <c r="H1181" i="5"/>
  <c r="D1181" i="5"/>
  <c r="I1181" i="5" s="1"/>
  <c r="L1181" i="5"/>
  <c r="F1181" i="5"/>
  <c r="N1181" i="5"/>
  <c r="G1181" i="5"/>
  <c r="J1181" i="5"/>
  <c r="O1181" i="5"/>
  <c r="T1049" i="5"/>
  <c r="H1049" i="5"/>
  <c r="J1049" i="5"/>
  <c r="F1049" i="5"/>
  <c r="N1049" i="5"/>
  <c r="E1049" i="5"/>
  <c r="P1049" i="5"/>
  <c r="D1049" i="5"/>
  <c r="I1049" i="5" s="1"/>
  <c r="L1049" i="5"/>
  <c r="O1049" i="5"/>
  <c r="M1049" i="5"/>
  <c r="G1049" i="5"/>
  <c r="H1029" i="5"/>
  <c r="G1029" i="5"/>
  <c r="L1029" i="5"/>
  <c r="P1029" i="5"/>
  <c r="M1029" i="5"/>
  <c r="N1029" i="5"/>
  <c r="D1029" i="5"/>
  <c r="I1029" i="5" s="1"/>
  <c r="F1029" i="5"/>
  <c r="O1029" i="5"/>
  <c r="J1029" i="5"/>
  <c r="E1029" i="5"/>
  <c r="T1029" i="5"/>
  <c r="T1215" i="5"/>
  <c r="E1215" i="5"/>
  <c r="D1215" i="5"/>
  <c r="I1215" i="5" s="1"/>
  <c r="M1215" i="5"/>
  <c r="N1215" i="5"/>
  <c r="J1215" i="5"/>
  <c r="L1215" i="5"/>
  <c r="P1215" i="5"/>
  <c r="F1215" i="5"/>
  <c r="H1215" i="5"/>
  <c r="O1215" i="5"/>
  <c r="G1215" i="5"/>
  <c r="N1176" i="5"/>
  <c r="O1176" i="5"/>
  <c r="L1176" i="5"/>
  <c r="P1176" i="5"/>
  <c r="E1176" i="5"/>
  <c r="F1176" i="5"/>
  <c r="G1176" i="5"/>
  <c r="J1176" i="5"/>
  <c r="M1176" i="5"/>
  <c r="H1176" i="5"/>
  <c r="D1176" i="5"/>
  <c r="I1176" i="5" s="1"/>
  <c r="O1612" i="5"/>
  <c r="P1612" i="5"/>
  <c r="D1612" i="5"/>
  <c r="I1612" i="5" s="1"/>
  <c r="T1612" i="5"/>
  <c r="G1612" i="5"/>
  <c r="H1612" i="5"/>
  <c r="M1612" i="5"/>
  <c r="J1612" i="5"/>
  <c r="N1612" i="5"/>
  <c r="F1612" i="5"/>
  <c r="E1612" i="5"/>
  <c r="L1612" i="5"/>
  <c r="J1324" i="5"/>
  <c r="H1324" i="5"/>
  <c r="F1324" i="5"/>
  <c r="G1324" i="5"/>
  <c r="D1324" i="5"/>
  <c r="I1324" i="5" s="1"/>
  <c r="E1324" i="5"/>
  <c r="L1324" i="5"/>
  <c r="P1324" i="5"/>
  <c r="M1324" i="5"/>
  <c r="O1324" i="5"/>
  <c r="N1324" i="5"/>
  <c r="T1324" i="5"/>
  <c r="G1747" i="5"/>
  <c r="O1747" i="5"/>
  <c r="E1747" i="5"/>
  <c r="L1747" i="5"/>
  <c r="M1747" i="5"/>
  <c r="F1747" i="5"/>
  <c r="J1747" i="5"/>
  <c r="P1747" i="5"/>
  <c r="D1747" i="5"/>
  <c r="I1747" i="5" s="1"/>
  <c r="H1747" i="5"/>
  <c r="N1747" i="5"/>
  <c r="J1494" i="5"/>
  <c r="M1494" i="5"/>
  <c r="P1494" i="5"/>
  <c r="D1494" i="5"/>
  <c r="I1494" i="5" s="1"/>
  <c r="L1494" i="5"/>
  <c r="O1494" i="5"/>
  <c r="G1494" i="5"/>
  <c r="F1494" i="5"/>
  <c r="H1494" i="5"/>
  <c r="E1494" i="5"/>
  <c r="N1494" i="5"/>
  <c r="N1321" i="5"/>
  <c r="E1321" i="5"/>
  <c r="H1321" i="5"/>
  <c r="G1321" i="5"/>
  <c r="J1321" i="5"/>
  <c r="L1321" i="5"/>
  <c r="O1321" i="5"/>
  <c r="P1321" i="5"/>
  <c r="D1321" i="5"/>
  <c r="I1321" i="5" s="1"/>
  <c r="M1321" i="5"/>
  <c r="F1321" i="5"/>
  <c r="E1742" i="5"/>
  <c r="O1742" i="5"/>
  <c r="P1742" i="5"/>
  <c r="D1742" i="5"/>
  <c r="I1742" i="5" s="1"/>
  <c r="M1742" i="5"/>
  <c r="F1742" i="5"/>
  <c r="J1742" i="5"/>
  <c r="G1742" i="5"/>
  <c r="N1742" i="5"/>
  <c r="H1742" i="5"/>
  <c r="L1742" i="5"/>
  <c r="T1742" i="5"/>
  <c r="L1593" i="5"/>
  <c r="G1593" i="5"/>
  <c r="N1593" i="5"/>
  <c r="O1593" i="5"/>
  <c r="P1593" i="5"/>
  <c r="M1593" i="5"/>
  <c r="E1593" i="5"/>
  <c r="J1593" i="5"/>
  <c r="F1593" i="5"/>
  <c r="H1593" i="5"/>
  <c r="T1593" i="5"/>
  <c r="D1593" i="5"/>
  <c r="I1593" i="5" s="1"/>
  <c r="P1311" i="5"/>
  <c r="T1311" i="5"/>
  <c r="M1311" i="5"/>
  <c r="J1311" i="5"/>
  <c r="G1311" i="5"/>
  <c r="F1311" i="5"/>
  <c r="N1311" i="5"/>
  <c r="O1311" i="5"/>
  <c r="H1311" i="5"/>
  <c r="E1311" i="5"/>
  <c r="D1311" i="5"/>
  <c r="I1311" i="5" s="1"/>
  <c r="L1311" i="5"/>
  <c r="N1469" i="5"/>
  <c r="T1469" i="5"/>
  <c r="P1469" i="5"/>
  <c r="L1469" i="5"/>
  <c r="J1469" i="5"/>
  <c r="M1469" i="5"/>
  <c r="E1469" i="5"/>
  <c r="O1469" i="5"/>
  <c r="D1469" i="5"/>
  <c r="I1469" i="5" s="1"/>
  <c r="G1469" i="5"/>
  <c r="H1469" i="5"/>
  <c r="F1469" i="5"/>
  <c r="G1805" i="5"/>
  <c r="N1805" i="5"/>
  <c r="T1805" i="5"/>
  <c r="O1805" i="5"/>
  <c r="P1805" i="5"/>
  <c r="M1805" i="5"/>
  <c r="E1805" i="5"/>
  <c r="D1805" i="5"/>
  <c r="I1805" i="5" s="1"/>
  <c r="J1805" i="5"/>
  <c r="L1805" i="5"/>
  <c r="H1805" i="5"/>
  <c r="F1805" i="5"/>
  <c r="D1304" i="5"/>
  <c r="I1304" i="5" s="1"/>
  <c r="F1304" i="5"/>
  <c r="E1304" i="5"/>
  <c r="P1304" i="5"/>
  <c r="M1304" i="5"/>
  <c r="N1304" i="5"/>
  <c r="H1304" i="5"/>
  <c r="G1304" i="5"/>
  <c r="J1304" i="5"/>
  <c r="O1304" i="5"/>
  <c r="L1304" i="5"/>
  <c r="T1304" i="5"/>
  <c r="P1476" i="5"/>
  <c r="L1476" i="5"/>
  <c r="F1476" i="5"/>
  <c r="D1476" i="5"/>
  <c r="I1476" i="5" s="1"/>
  <c r="G1476" i="5"/>
  <c r="E1476" i="5"/>
  <c r="J1476" i="5"/>
  <c r="H1476" i="5"/>
  <c r="N1476" i="5"/>
  <c r="O1476" i="5"/>
  <c r="M1476" i="5"/>
  <c r="L317" i="5"/>
  <c r="E317" i="5"/>
  <c r="T317" i="5"/>
  <c r="G317" i="5"/>
  <c r="D317" i="5"/>
  <c r="I317" i="5" s="1"/>
  <c r="J317" i="5"/>
  <c r="O317" i="5"/>
  <c r="P317" i="5"/>
  <c r="M317" i="5"/>
  <c r="N317" i="5"/>
  <c r="H317" i="5"/>
  <c r="F317" i="5"/>
  <c r="F153" i="5"/>
  <c r="J153" i="5"/>
  <c r="D153" i="5"/>
  <c r="I153" i="5" s="1"/>
  <c r="P153" i="5"/>
  <c r="G153" i="5"/>
  <c r="L153" i="5"/>
  <c r="E153" i="5"/>
  <c r="M153" i="5"/>
  <c r="H153" i="5"/>
  <c r="O153" i="5"/>
  <c r="T153" i="5"/>
  <c r="N153" i="5"/>
  <c r="T443" i="5"/>
  <c r="N443" i="5"/>
  <c r="E443" i="5"/>
  <c r="H443" i="5"/>
  <c r="O443" i="5"/>
  <c r="G443" i="5"/>
  <c r="F443" i="5"/>
  <c r="J443" i="5"/>
  <c r="M443" i="5"/>
  <c r="D443" i="5"/>
  <c r="I443" i="5" s="1"/>
  <c r="P443" i="5"/>
  <c r="L443" i="5"/>
  <c r="E557" i="5"/>
  <c r="J557" i="5"/>
  <c r="F557" i="5"/>
  <c r="O557" i="5"/>
  <c r="P557" i="5"/>
  <c r="T557" i="5"/>
  <c r="N557" i="5"/>
  <c r="D557" i="5"/>
  <c r="I557" i="5" s="1"/>
  <c r="M557" i="5"/>
  <c r="H557" i="5"/>
  <c r="L557" i="5"/>
  <c r="G557" i="5"/>
  <c r="N1451" i="5"/>
  <c r="L1451" i="5"/>
  <c r="T1451" i="5"/>
  <c r="E1451" i="5"/>
  <c r="D1451" i="5"/>
  <c r="I1451" i="5" s="1"/>
  <c r="J1451" i="5"/>
  <c r="G1451" i="5"/>
  <c r="H1451" i="5"/>
  <c r="M1451" i="5"/>
  <c r="O1451" i="5"/>
  <c r="P1451" i="5"/>
  <c r="F1451" i="5"/>
  <c r="D318" i="5"/>
  <c r="I318" i="5" s="1"/>
  <c r="G318" i="5"/>
  <c r="P318" i="5"/>
  <c r="N318" i="5"/>
  <c r="F318" i="5"/>
  <c r="E318" i="5"/>
  <c r="H318" i="5"/>
  <c r="L318" i="5"/>
  <c r="M318" i="5"/>
  <c r="O318" i="5"/>
  <c r="J318" i="5"/>
  <c r="P1788" i="5"/>
  <c r="E1788" i="5"/>
  <c r="D1788" i="5"/>
  <c r="I1788" i="5" s="1"/>
  <c r="F1788" i="5"/>
  <c r="J1788" i="5"/>
  <c r="M1788" i="5"/>
  <c r="N1788" i="5"/>
  <c r="L1788" i="5"/>
  <c r="H1788" i="5"/>
  <c r="G1788" i="5"/>
  <c r="O1788" i="5"/>
  <c r="N472" i="5"/>
  <c r="L472" i="5"/>
  <c r="F472" i="5"/>
  <c r="D472" i="5"/>
  <c r="I472" i="5" s="1"/>
  <c r="T472" i="5"/>
  <c r="J472" i="5"/>
  <c r="H472" i="5"/>
  <c r="M472" i="5"/>
  <c r="G472" i="5"/>
  <c r="O472" i="5"/>
  <c r="P472" i="5"/>
  <c r="E472" i="5"/>
  <c r="P791" i="5"/>
  <c r="D791" i="5"/>
  <c r="I791" i="5" s="1"/>
  <c r="G791" i="5"/>
  <c r="M791" i="5"/>
  <c r="H791" i="5"/>
  <c r="L791" i="5"/>
  <c r="F791" i="5"/>
  <c r="E791" i="5"/>
  <c r="O791" i="5"/>
  <c r="T791" i="5"/>
  <c r="J791" i="5"/>
  <c r="N791" i="5"/>
  <c r="H507" i="5"/>
  <c r="F507" i="5"/>
  <c r="P507" i="5"/>
  <c r="D507" i="5"/>
  <c r="I507" i="5" s="1"/>
  <c r="L507" i="5"/>
  <c r="E507" i="5"/>
  <c r="M507" i="5"/>
  <c r="J507" i="5"/>
  <c r="T507" i="5"/>
  <c r="O507" i="5"/>
  <c r="G507" i="5"/>
  <c r="N507" i="5"/>
  <c r="M805" i="5"/>
  <c r="D805" i="5"/>
  <c r="I805" i="5" s="1"/>
  <c r="F805" i="5"/>
  <c r="P805" i="5"/>
  <c r="O805" i="5"/>
  <c r="L805" i="5"/>
  <c r="G805" i="5"/>
  <c r="H805" i="5"/>
  <c r="N805" i="5"/>
  <c r="E805" i="5"/>
  <c r="J805" i="5"/>
  <c r="O135" i="5"/>
  <c r="D135" i="5"/>
  <c r="I135" i="5" s="1"/>
  <c r="N135" i="5"/>
  <c r="F135" i="5"/>
  <c r="L135" i="5"/>
  <c r="H135" i="5"/>
  <c r="M135" i="5"/>
  <c r="E135" i="5"/>
  <c r="J135" i="5"/>
  <c r="P135" i="5"/>
  <c r="G135" i="5"/>
  <c r="J1834" i="5"/>
  <c r="N1834" i="5"/>
  <c r="L1834" i="5"/>
  <c r="O1834" i="5"/>
  <c r="G1834" i="5"/>
  <c r="M1834" i="5"/>
  <c r="F1834" i="5"/>
  <c r="P1834" i="5"/>
  <c r="T1834" i="5"/>
  <c r="E1834" i="5"/>
  <c r="D1834" i="5"/>
  <c r="I1834" i="5" s="1"/>
  <c r="H1834" i="5"/>
  <c r="N792" i="5"/>
  <c r="G792" i="5"/>
  <c r="E792" i="5"/>
  <c r="P792" i="5"/>
  <c r="J792" i="5"/>
  <c r="M792" i="5"/>
  <c r="F792" i="5"/>
  <c r="O792" i="5"/>
  <c r="H792" i="5"/>
  <c r="D792" i="5"/>
  <c r="I792" i="5" s="1"/>
  <c r="L792" i="5"/>
  <c r="L881" i="5"/>
  <c r="H881" i="5"/>
  <c r="J881" i="5"/>
  <c r="D881" i="5"/>
  <c r="I881" i="5" s="1"/>
  <c r="P881" i="5"/>
  <c r="G881" i="5"/>
  <c r="N881" i="5"/>
  <c r="T881" i="5"/>
  <c r="E881" i="5"/>
  <c r="M881" i="5"/>
  <c r="O881" i="5"/>
  <c r="F881" i="5"/>
  <c r="P959" i="5"/>
  <c r="T959" i="5"/>
  <c r="D959" i="5"/>
  <c r="I959" i="5" s="1"/>
  <c r="F959" i="5"/>
  <c r="O959" i="5"/>
  <c r="M959" i="5"/>
  <c r="N959" i="5"/>
  <c r="E959" i="5"/>
  <c r="H959" i="5"/>
  <c r="J959" i="5"/>
  <c r="G959" i="5"/>
  <c r="L959" i="5"/>
  <c r="J163" i="5"/>
  <c r="P163" i="5"/>
  <c r="O163" i="5"/>
  <c r="M163" i="5"/>
  <c r="E163" i="5"/>
  <c r="G163" i="5"/>
  <c r="L163" i="5"/>
  <c r="H163" i="5"/>
  <c r="D163" i="5"/>
  <c r="I163" i="5" s="1"/>
  <c r="N163" i="5"/>
  <c r="F163" i="5"/>
  <c r="O360" i="5"/>
  <c r="F360" i="5"/>
  <c r="N360" i="5"/>
  <c r="P360" i="5"/>
  <c r="J360" i="5"/>
  <c r="G360" i="5"/>
  <c r="E360" i="5"/>
  <c r="H360" i="5"/>
  <c r="M360" i="5"/>
  <c r="D360" i="5"/>
  <c r="I360" i="5" s="1"/>
  <c r="L360" i="5"/>
  <c r="O808" i="5"/>
  <c r="J808" i="5"/>
  <c r="P808" i="5"/>
  <c r="G808" i="5"/>
  <c r="E808" i="5"/>
  <c r="H808" i="5"/>
  <c r="N808" i="5"/>
  <c r="T808" i="5"/>
  <c r="L808" i="5"/>
  <c r="F808" i="5"/>
  <c r="M808" i="5"/>
  <c r="D808" i="5"/>
  <c r="I808" i="5" s="1"/>
  <c r="J405" i="5"/>
  <c r="T405" i="5"/>
  <c r="N405" i="5"/>
  <c r="F405" i="5"/>
  <c r="P405" i="5"/>
  <c r="M405" i="5"/>
  <c r="D405" i="5"/>
  <c r="I405" i="5" s="1"/>
  <c r="L405" i="5"/>
  <c r="H405" i="5"/>
  <c r="O405" i="5"/>
  <c r="G405" i="5"/>
  <c r="E405" i="5"/>
  <c r="J897" i="5"/>
  <c r="L897" i="5"/>
  <c r="F897" i="5"/>
  <c r="H897" i="5"/>
  <c r="P897" i="5"/>
  <c r="D897" i="5"/>
  <c r="I897" i="5" s="1"/>
  <c r="T897" i="5"/>
  <c r="M897" i="5"/>
  <c r="O897" i="5"/>
  <c r="E897" i="5"/>
  <c r="G897" i="5"/>
  <c r="N897" i="5"/>
  <c r="H60" i="5"/>
  <c r="E60" i="5"/>
  <c r="M60" i="5"/>
  <c r="O60" i="5"/>
  <c r="G60" i="5"/>
  <c r="F60" i="5"/>
  <c r="J60" i="5"/>
  <c r="L60" i="5"/>
  <c r="D60" i="5"/>
  <c r="I60" i="5" s="1"/>
  <c r="P60" i="5"/>
  <c r="N60" i="5"/>
  <c r="G510" i="5"/>
  <c r="E510" i="5"/>
  <c r="D510" i="5"/>
  <c r="I510" i="5" s="1"/>
  <c r="F510" i="5"/>
  <c r="P510" i="5"/>
  <c r="O510" i="5"/>
  <c r="N510" i="5"/>
  <c r="M510" i="5"/>
  <c r="H510" i="5"/>
  <c r="J510" i="5"/>
  <c r="L510" i="5"/>
  <c r="F926" i="5"/>
  <c r="O926" i="5"/>
  <c r="L926" i="5"/>
  <c r="T926" i="5"/>
  <c r="N926" i="5"/>
  <c r="P926" i="5"/>
  <c r="J926" i="5"/>
  <c r="H926" i="5"/>
  <c r="G926" i="5"/>
  <c r="D926" i="5"/>
  <c r="I926" i="5" s="1"/>
  <c r="E926" i="5"/>
  <c r="M926" i="5"/>
  <c r="H61" i="5"/>
  <c r="O61" i="5"/>
  <c r="E61" i="5"/>
  <c r="M61" i="5"/>
  <c r="L61" i="5"/>
  <c r="J61" i="5"/>
  <c r="D61" i="5"/>
  <c r="I61" i="5" s="1"/>
  <c r="N61" i="5"/>
  <c r="G61" i="5"/>
  <c r="F61" i="5"/>
  <c r="P61" i="5"/>
  <c r="T543" i="5"/>
  <c r="J543" i="5"/>
  <c r="N543" i="5"/>
  <c r="G543" i="5"/>
  <c r="E543" i="5"/>
  <c r="P543" i="5"/>
  <c r="O543" i="5"/>
  <c r="L543" i="5"/>
  <c r="H543" i="5"/>
  <c r="D543" i="5"/>
  <c r="I543" i="5" s="1"/>
  <c r="F543" i="5"/>
  <c r="M543" i="5"/>
  <c r="H168" i="5"/>
  <c r="E168" i="5"/>
  <c r="O168" i="5"/>
  <c r="L168" i="5"/>
  <c r="P168" i="5"/>
  <c r="G168" i="5"/>
  <c r="J168" i="5"/>
  <c r="F168" i="5"/>
  <c r="D168" i="5"/>
  <c r="I168" i="5" s="1"/>
  <c r="N168" i="5"/>
  <c r="M168" i="5"/>
  <c r="G588" i="5"/>
  <c r="P588" i="5"/>
  <c r="N588" i="5"/>
  <c r="O588" i="5"/>
  <c r="L588" i="5"/>
  <c r="E588" i="5"/>
  <c r="D588" i="5"/>
  <c r="I588" i="5" s="1"/>
  <c r="H588" i="5"/>
  <c r="M588" i="5"/>
  <c r="F588" i="5"/>
  <c r="J588" i="5"/>
  <c r="L229" i="5"/>
  <c r="D229" i="5"/>
  <c r="I229" i="5" s="1"/>
  <c r="J229" i="5"/>
  <c r="P229" i="5"/>
  <c r="F229" i="5"/>
  <c r="H229" i="5"/>
  <c r="N229" i="5"/>
  <c r="E229" i="5"/>
  <c r="M229" i="5"/>
  <c r="G229" i="5"/>
  <c r="O229" i="5"/>
  <c r="H64" i="5"/>
  <c r="T64" i="5"/>
  <c r="N64" i="5"/>
  <c r="D64" i="5"/>
  <c r="I64" i="5" s="1"/>
  <c r="M64" i="5"/>
  <c r="L64" i="5"/>
  <c r="E64" i="5"/>
  <c r="F64" i="5"/>
  <c r="J64" i="5"/>
  <c r="G64" i="5"/>
  <c r="P64" i="5"/>
  <c r="O64" i="5"/>
  <c r="M499" i="5"/>
  <c r="D499" i="5"/>
  <c r="I499" i="5" s="1"/>
  <c r="H499" i="5"/>
  <c r="E499" i="5"/>
  <c r="F499" i="5"/>
  <c r="O499" i="5"/>
  <c r="L499" i="5"/>
  <c r="P499" i="5"/>
  <c r="N499" i="5"/>
  <c r="J499" i="5"/>
  <c r="G499" i="5"/>
  <c r="O217" i="5"/>
  <c r="N217" i="5"/>
  <c r="M217" i="5"/>
  <c r="J217" i="5"/>
  <c r="L217" i="5"/>
  <c r="D217" i="5"/>
  <c r="I217" i="5" s="1"/>
  <c r="F217" i="5"/>
  <c r="P217" i="5"/>
  <c r="G217" i="5"/>
  <c r="H217" i="5"/>
  <c r="E217" i="5"/>
  <c r="G681" i="5"/>
  <c r="T681" i="5"/>
  <c r="L681" i="5"/>
  <c r="H681" i="5"/>
  <c r="D681" i="5"/>
  <c r="I681" i="5" s="1"/>
  <c r="J681" i="5"/>
  <c r="F681" i="5"/>
  <c r="E681" i="5"/>
  <c r="P681" i="5"/>
  <c r="N681" i="5"/>
  <c r="M681" i="5"/>
  <c r="O681" i="5"/>
  <c r="P370" i="5"/>
  <c r="H370" i="5"/>
  <c r="D370" i="5"/>
  <c r="I370" i="5" s="1"/>
  <c r="O370" i="5"/>
  <c r="T370" i="5"/>
  <c r="N370" i="5"/>
  <c r="G370" i="5"/>
  <c r="J370" i="5"/>
  <c r="L370" i="5"/>
  <c r="M370" i="5"/>
  <c r="F370" i="5"/>
  <c r="E370" i="5"/>
  <c r="H802" i="5"/>
  <c r="E802" i="5"/>
  <c r="J802" i="5"/>
  <c r="F802" i="5"/>
  <c r="L802" i="5"/>
  <c r="D802" i="5"/>
  <c r="I802" i="5" s="1"/>
  <c r="M802" i="5"/>
  <c r="P802" i="5"/>
  <c r="G802" i="5"/>
  <c r="N802" i="5"/>
  <c r="O802" i="5"/>
  <c r="T802" i="5"/>
  <c r="D328" i="5"/>
  <c r="I328" i="5" s="1"/>
  <c r="G328" i="5"/>
  <c r="E328" i="5"/>
  <c r="J328" i="5"/>
  <c r="O328" i="5"/>
  <c r="M328" i="5"/>
  <c r="L328" i="5"/>
  <c r="N328" i="5"/>
  <c r="H328" i="5"/>
  <c r="T328" i="5"/>
  <c r="P328" i="5"/>
  <c r="F328" i="5"/>
  <c r="G744" i="5"/>
  <c r="J744" i="5"/>
  <c r="E744" i="5"/>
  <c r="M744" i="5"/>
  <c r="H744" i="5"/>
  <c r="P744" i="5"/>
  <c r="O744" i="5"/>
  <c r="L744" i="5"/>
  <c r="F744" i="5"/>
  <c r="D744" i="5"/>
  <c r="I744" i="5" s="1"/>
  <c r="N744" i="5"/>
  <c r="G745" i="5"/>
  <c r="M745" i="5"/>
  <c r="H745" i="5"/>
  <c r="E745" i="5"/>
  <c r="D745" i="5"/>
  <c r="I745" i="5" s="1"/>
  <c r="J745" i="5"/>
  <c r="F745" i="5"/>
  <c r="L745" i="5"/>
  <c r="O745" i="5"/>
  <c r="P745" i="5"/>
  <c r="N745" i="5"/>
  <c r="G774" i="5"/>
  <c r="D774" i="5"/>
  <c r="I774" i="5" s="1"/>
  <c r="M774" i="5"/>
  <c r="F774" i="5"/>
  <c r="P774" i="5"/>
  <c r="J774" i="5"/>
  <c r="E774" i="5"/>
  <c r="O774" i="5"/>
  <c r="H774" i="5"/>
  <c r="N774" i="5"/>
  <c r="L774" i="5"/>
  <c r="D298" i="5"/>
  <c r="I298" i="5" s="1"/>
  <c r="P298" i="5"/>
  <c r="E298" i="5"/>
  <c r="F298" i="5"/>
  <c r="T298" i="5"/>
  <c r="L298" i="5"/>
  <c r="G298" i="5"/>
  <c r="O298" i="5"/>
  <c r="H298" i="5"/>
  <c r="M298" i="5"/>
  <c r="J298" i="5"/>
  <c r="N298" i="5"/>
  <c r="J314" i="5"/>
  <c r="D314" i="5"/>
  <c r="I314" i="5" s="1"/>
  <c r="H314" i="5"/>
  <c r="G314" i="5"/>
  <c r="L314" i="5"/>
  <c r="N314" i="5"/>
  <c r="O314" i="5"/>
  <c r="F314" i="5"/>
  <c r="M314" i="5"/>
  <c r="E314" i="5"/>
  <c r="P314" i="5"/>
  <c r="O371" i="5"/>
  <c r="M371" i="5"/>
  <c r="J371" i="5"/>
  <c r="L371" i="5"/>
  <c r="D371" i="5"/>
  <c r="I371" i="5" s="1"/>
  <c r="P371" i="5"/>
  <c r="N371" i="5"/>
  <c r="G371" i="5"/>
  <c r="E371" i="5"/>
  <c r="F371" i="5"/>
  <c r="T371" i="5"/>
  <c r="H371" i="5"/>
  <c r="P368" i="5"/>
  <c r="O368" i="5"/>
  <c r="G368" i="5"/>
  <c r="D368" i="5"/>
  <c r="I368" i="5" s="1"/>
  <c r="N368" i="5"/>
  <c r="F368" i="5"/>
  <c r="E368" i="5"/>
  <c r="H368" i="5"/>
  <c r="J368" i="5"/>
  <c r="L368" i="5"/>
  <c r="M368" i="5"/>
  <c r="E514" i="5"/>
  <c r="F514" i="5"/>
  <c r="N514" i="5"/>
  <c r="J514" i="5"/>
  <c r="T514" i="5"/>
  <c r="P514" i="5"/>
  <c r="M514" i="5"/>
  <c r="H514" i="5"/>
  <c r="D514" i="5"/>
  <c r="I514" i="5" s="1"/>
  <c r="G514" i="5"/>
  <c r="O514" i="5"/>
  <c r="L514" i="5"/>
  <c r="T945" i="5"/>
  <c r="G945" i="5"/>
  <c r="H945" i="5"/>
  <c r="M945" i="5"/>
  <c r="P945" i="5"/>
  <c r="O945" i="5"/>
  <c r="L945" i="5"/>
  <c r="N945" i="5"/>
  <c r="J945" i="5"/>
  <c r="F945" i="5"/>
  <c r="E945" i="5"/>
  <c r="D945" i="5"/>
  <c r="I945" i="5" s="1"/>
  <c r="F754" i="5"/>
  <c r="P754" i="5"/>
  <c r="L754" i="5"/>
  <c r="D754" i="5"/>
  <c r="I754" i="5" s="1"/>
  <c r="E754" i="5"/>
  <c r="M754" i="5"/>
  <c r="G754" i="5"/>
  <c r="T754" i="5"/>
  <c r="J754" i="5"/>
  <c r="O754" i="5"/>
  <c r="H754" i="5"/>
  <c r="N754" i="5"/>
  <c r="O599" i="5"/>
  <c r="F599" i="5"/>
  <c r="D599" i="5"/>
  <c r="I599" i="5" s="1"/>
  <c r="G599" i="5"/>
  <c r="P599" i="5"/>
  <c r="E599" i="5"/>
  <c r="L599" i="5"/>
  <c r="J599" i="5"/>
  <c r="H599" i="5"/>
  <c r="M599" i="5"/>
  <c r="N599" i="5"/>
  <c r="T599" i="5"/>
  <c r="E578" i="5"/>
  <c r="H578" i="5"/>
  <c r="P578" i="5"/>
  <c r="N578" i="5"/>
  <c r="J578" i="5"/>
  <c r="G578" i="5"/>
  <c r="D578" i="5"/>
  <c r="I578" i="5" s="1"/>
  <c r="F578" i="5"/>
  <c r="L578" i="5"/>
  <c r="O578" i="5"/>
  <c r="M578" i="5"/>
  <c r="N1417" i="5"/>
  <c r="P1417" i="5"/>
  <c r="D1417" i="5"/>
  <c r="I1417" i="5" s="1"/>
  <c r="F1417" i="5"/>
  <c r="H1417" i="5"/>
  <c r="G1417" i="5"/>
  <c r="E1417" i="5"/>
  <c r="O1417" i="5"/>
  <c r="L1417" i="5"/>
  <c r="J1417" i="5"/>
  <c r="M1417" i="5"/>
  <c r="D1017" i="5"/>
  <c r="I1017" i="5" s="1"/>
  <c r="F1017" i="5"/>
  <c r="O1017" i="5"/>
  <c r="E1017" i="5"/>
  <c r="G1017" i="5"/>
  <c r="M1017" i="5"/>
  <c r="T1017" i="5"/>
  <c r="H1017" i="5"/>
  <c r="J1017" i="5"/>
  <c r="N1017" i="5"/>
  <c r="P1017" i="5"/>
  <c r="L1017" i="5"/>
  <c r="N1224" i="5"/>
  <c r="E1224" i="5"/>
  <c r="P1224" i="5"/>
  <c r="O1224" i="5"/>
  <c r="F1224" i="5"/>
  <c r="G1224" i="5"/>
  <c r="J1224" i="5"/>
  <c r="D1224" i="5"/>
  <c r="I1224" i="5" s="1"/>
  <c r="M1224" i="5"/>
  <c r="H1224" i="5"/>
  <c r="L1224" i="5"/>
  <c r="L1207" i="5"/>
  <c r="G1207" i="5"/>
  <c r="F1207" i="5"/>
  <c r="N1207" i="5"/>
  <c r="P1207" i="5"/>
  <c r="E1207" i="5"/>
  <c r="H1207" i="5"/>
  <c r="J1207" i="5"/>
  <c r="D1207" i="5"/>
  <c r="I1207" i="5" s="1"/>
  <c r="O1207" i="5"/>
  <c r="M1207" i="5"/>
  <c r="T1207" i="5"/>
  <c r="P409" i="5"/>
  <c r="H409" i="5"/>
  <c r="F409" i="5"/>
  <c r="G409" i="5"/>
  <c r="D409" i="5"/>
  <c r="I409" i="5" s="1"/>
  <c r="J409" i="5"/>
  <c r="N409" i="5"/>
  <c r="O409" i="5"/>
  <c r="M409" i="5"/>
  <c r="L409" i="5"/>
  <c r="E409" i="5"/>
  <c r="M424" i="5"/>
  <c r="E424" i="5"/>
  <c r="T424" i="5"/>
  <c r="D424" i="5"/>
  <c r="I424" i="5" s="1"/>
  <c r="H424" i="5"/>
  <c r="P424" i="5"/>
  <c r="N424" i="5"/>
  <c r="O424" i="5"/>
  <c r="G424" i="5"/>
  <c r="L424" i="5"/>
  <c r="F424" i="5"/>
  <c r="J424" i="5"/>
  <c r="L1286" i="5"/>
  <c r="N1286" i="5"/>
  <c r="O1286" i="5"/>
  <c r="M1286" i="5"/>
  <c r="D1286" i="5"/>
  <c r="I1286" i="5" s="1"/>
  <c r="G1286" i="5"/>
  <c r="H1286" i="5"/>
  <c r="J1286" i="5"/>
  <c r="P1286" i="5"/>
  <c r="E1286" i="5"/>
  <c r="F1286" i="5"/>
  <c r="P1255" i="5"/>
  <c r="G1255" i="5"/>
  <c r="F1255" i="5"/>
  <c r="J1255" i="5"/>
  <c r="L1255" i="5"/>
  <c r="M1255" i="5"/>
  <c r="H1255" i="5"/>
  <c r="T1255" i="5"/>
  <c r="N1255" i="5"/>
  <c r="O1255" i="5"/>
  <c r="E1255" i="5"/>
  <c r="D1255" i="5"/>
  <c r="I1255" i="5" s="1"/>
  <c r="N1329" i="5"/>
  <c r="L1329" i="5"/>
  <c r="G1329" i="5"/>
  <c r="D1329" i="5"/>
  <c r="I1329" i="5" s="1"/>
  <c r="J1329" i="5"/>
  <c r="P1329" i="5"/>
  <c r="M1329" i="5"/>
  <c r="T1329" i="5"/>
  <c r="E1329" i="5"/>
  <c r="H1329" i="5"/>
  <c r="F1329" i="5"/>
  <c r="O1329" i="5"/>
  <c r="P1042" i="5"/>
  <c r="M1042" i="5"/>
  <c r="F1042" i="5"/>
  <c r="E1042" i="5"/>
  <c r="D1042" i="5"/>
  <c r="I1042" i="5" s="1"/>
  <c r="H1042" i="5"/>
  <c r="G1042" i="5"/>
  <c r="J1042" i="5"/>
  <c r="O1042" i="5"/>
  <c r="N1042" i="5"/>
  <c r="T1042" i="5"/>
  <c r="L1042" i="5"/>
  <c r="J1077" i="5"/>
  <c r="F1077" i="5"/>
  <c r="P1077" i="5"/>
  <c r="D1077" i="5"/>
  <c r="I1077" i="5" s="1"/>
  <c r="E1077" i="5"/>
  <c r="H1077" i="5"/>
  <c r="G1077" i="5"/>
  <c r="M1077" i="5"/>
  <c r="O1077" i="5"/>
  <c r="T1077" i="5"/>
  <c r="L1077" i="5"/>
  <c r="N1077" i="5"/>
  <c r="P1896" i="5"/>
  <c r="E1896" i="5"/>
  <c r="D1896" i="5"/>
  <c r="I1896" i="5" s="1"/>
  <c r="O1896" i="5"/>
  <c r="M1896" i="5"/>
  <c r="L1896" i="5"/>
  <c r="H1896" i="5"/>
  <c r="J1896" i="5"/>
  <c r="F1896" i="5"/>
  <c r="G1896" i="5"/>
  <c r="N1896" i="5"/>
  <c r="G1429" i="5"/>
  <c r="O1429" i="5"/>
  <c r="P1429" i="5"/>
  <c r="D1429" i="5"/>
  <c r="I1429" i="5" s="1"/>
  <c r="J1429" i="5"/>
  <c r="H1429" i="5"/>
  <c r="F1429" i="5"/>
  <c r="M1429" i="5"/>
  <c r="E1429" i="5"/>
  <c r="N1429" i="5"/>
  <c r="L1429" i="5"/>
  <c r="D1407" i="5"/>
  <c r="I1407" i="5" s="1"/>
  <c r="L1407" i="5"/>
  <c r="M1407" i="5"/>
  <c r="E1407" i="5"/>
  <c r="J1407" i="5"/>
  <c r="F1407" i="5"/>
  <c r="T1407" i="5"/>
  <c r="N1407" i="5"/>
  <c r="H1407" i="5"/>
  <c r="O1407" i="5"/>
  <c r="P1407" i="5"/>
  <c r="G1407" i="5"/>
  <c r="M1143" i="5"/>
  <c r="N1143" i="5"/>
  <c r="E1143" i="5"/>
  <c r="J1143" i="5"/>
  <c r="G1143" i="5"/>
  <c r="L1143" i="5"/>
  <c r="F1143" i="5"/>
  <c r="H1143" i="5"/>
  <c r="P1143" i="5"/>
  <c r="D1143" i="5"/>
  <c r="I1143" i="5" s="1"/>
  <c r="O1143" i="5"/>
  <c r="J1504" i="5"/>
  <c r="N1504" i="5"/>
  <c r="H1504" i="5"/>
  <c r="L1504" i="5"/>
  <c r="F1504" i="5"/>
  <c r="M1504" i="5"/>
  <c r="D1504" i="5"/>
  <c r="I1504" i="5" s="1"/>
  <c r="G1504" i="5"/>
  <c r="O1504" i="5"/>
  <c r="P1504" i="5"/>
  <c r="E1504" i="5"/>
  <c r="T1504" i="5"/>
  <c r="M1665" i="5"/>
  <c r="T1665" i="5"/>
  <c r="D1665" i="5"/>
  <c r="I1665" i="5" s="1"/>
  <c r="G1665" i="5"/>
  <c r="L1665" i="5"/>
  <c r="J1665" i="5"/>
  <c r="E1665" i="5"/>
  <c r="P1665" i="5"/>
  <c r="O1665" i="5"/>
  <c r="H1665" i="5"/>
  <c r="F1665" i="5"/>
  <c r="N1665" i="5"/>
  <c r="O1604" i="5"/>
  <c r="G1604" i="5"/>
  <c r="L1604" i="5"/>
  <c r="F1604" i="5"/>
  <c r="J1604" i="5"/>
  <c r="H1604" i="5"/>
  <c r="E1604" i="5"/>
  <c r="D1604" i="5"/>
  <c r="I1604" i="5" s="1"/>
  <c r="T1604" i="5"/>
  <c r="P1604" i="5"/>
  <c r="M1604" i="5"/>
  <c r="N1604" i="5"/>
  <c r="G1370" i="5"/>
  <c r="D1370" i="5"/>
  <c r="I1370" i="5" s="1"/>
  <c r="J1370" i="5"/>
  <c r="P1370" i="5"/>
  <c r="F1370" i="5"/>
  <c r="N1370" i="5"/>
  <c r="L1370" i="5"/>
  <c r="M1370" i="5"/>
  <c r="O1370" i="5"/>
  <c r="E1370" i="5"/>
  <c r="H1370" i="5"/>
  <c r="E1353" i="5"/>
  <c r="D1353" i="5"/>
  <c r="I1353" i="5" s="1"/>
  <c r="T1353" i="5"/>
  <c r="J1353" i="5"/>
  <c r="G1353" i="5"/>
  <c r="F1353" i="5"/>
  <c r="M1353" i="5"/>
  <c r="H1353" i="5"/>
  <c r="P1353" i="5"/>
  <c r="L1353" i="5"/>
  <c r="N1353" i="5"/>
  <c r="O1353" i="5"/>
  <c r="J1529" i="5"/>
  <c r="L1529" i="5"/>
  <c r="T1529" i="5"/>
  <c r="O1529" i="5"/>
  <c r="M1529" i="5"/>
  <c r="F1529" i="5"/>
  <c r="H1529" i="5"/>
  <c r="E1529" i="5"/>
  <c r="D1529" i="5"/>
  <c r="I1529" i="5" s="1"/>
  <c r="P1529" i="5"/>
  <c r="N1529" i="5"/>
  <c r="G1529" i="5"/>
  <c r="N1187" i="5"/>
  <c r="T1187" i="5"/>
  <c r="D1187" i="5"/>
  <c r="I1187" i="5" s="1"/>
  <c r="E1187" i="5"/>
  <c r="L1187" i="5"/>
  <c r="M1187" i="5"/>
  <c r="J1187" i="5"/>
  <c r="F1187" i="5"/>
  <c r="G1187" i="5"/>
  <c r="O1187" i="5"/>
  <c r="P1187" i="5"/>
  <c r="H1187" i="5"/>
  <c r="O1914" i="5"/>
  <c r="P1914" i="5"/>
  <c r="G1914" i="5"/>
  <c r="M1914" i="5"/>
  <c r="E1914" i="5"/>
  <c r="H1914" i="5"/>
  <c r="J1914" i="5"/>
  <c r="F1914" i="5"/>
  <c r="D1914" i="5"/>
  <c r="I1914" i="5" s="1"/>
  <c r="L1914" i="5"/>
  <c r="N1914" i="5"/>
  <c r="P1015" i="5"/>
  <c r="H1015" i="5"/>
  <c r="G1015" i="5"/>
  <c r="J1015" i="5"/>
  <c r="N1015" i="5"/>
  <c r="O1015" i="5"/>
  <c r="L1015" i="5"/>
  <c r="E1015" i="5"/>
  <c r="M1015" i="5"/>
  <c r="F1015" i="5"/>
  <c r="D1015" i="5"/>
  <c r="I1015" i="5" s="1"/>
  <c r="T1015" i="5"/>
  <c r="T1895" i="5"/>
  <c r="P1895" i="5"/>
  <c r="D1895" i="5"/>
  <c r="I1895" i="5" s="1"/>
  <c r="J1895" i="5"/>
  <c r="M1895" i="5"/>
  <c r="H1895" i="5"/>
  <c r="O1895" i="5"/>
  <c r="F1895" i="5"/>
  <c r="E1895" i="5"/>
  <c r="N1895" i="5"/>
  <c r="L1895" i="5"/>
  <c r="G1895" i="5"/>
  <c r="J1178" i="5"/>
  <c r="G1178" i="5"/>
  <c r="D1178" i="5"/>
  <c r="I1178" i="5" s="1"/>
  <c r="F1178" i="5"/>
  <c r="L1178" i="5"/>
  <c r="H1178" i="5"/>
  <c r="O1178" i="5"/>
  <c r="P1178" i="5"/>
  <c r="N1178" i="5"/>
  <c r="M1178" i="5"/>
  <c r="E1178" i="5"/>
  <c r="J1453" i="5"/>
  <c r="L1453" i="5"/>
  <c r="O1453" i="5"/>
  <c r="F1453" i="5"/>
  <c r="M1453" i="5"/>
  <c r="E1453" i="5"/>
  <c r="N1453" i="5"/>
  <c r="D1453" i="5"/>
  <c r="I1453" i="5" s="1"/>
  <c r="P1453" i="5"/>
  <c r="H1453" i="5"/>
  <c r="G1453" i="5"/>
  <c r="D1475" i="5"/>
  <c r="I1475" i="5" s="1"/>
  <c r="E1475" i="5"/>
  <c r="T1475" i="5"/>
  <c r="O1475" i="5"/>
  <c r="P1475" i="5"/>
  <c r="L1475" i="5"/>
  <c r="J1475" i="5"/>
  <c r="M1475" i="5"/>
  <c r="F1475" i="5"/>
  <c r="G1475" i="5"/>
  <c r="N1475" i="5"/>
  <c r="H1475" i="5"/>
  <c r="D1737" i="5"/>
  <c r="I1737" i="5" s="1"/>
  <c r="H1737" i="5"/>
  <c r="T1737" i="5"/>
  <c r="M1737" i="5"/>
  <c r="F1737" i="5"/>
  <c r="N1737" i="5"/>
  <c r="O1737" i="5"/>
  <c r="G1737" i="5"/>
  <c r="J1737" i="5"/>
  <c r="L1737" i="5"/>
  <c r="P1737" i="5"/>
  <c r="E1737" i="5"/>
  <c r="O1446" i="5"/>
  <c r="N1446" i="5"/>
  <c r="P1446" i="5"/>
  <c r="G1446" i="5"/>
  <c r="F1446" i="5"/>
  <c r="H1446" i="5"/>
  <c r="D1446" i="5"/>
  <c r="I1446" i="5" s="1"/>
  <c r="L1446" i="5"/>
  <c r="J1446" i="5"/>
  <c r="M1446" i="5"/>
  <c r="E1446" i="5"/>
  <c r="J1366" i="5"/>
  <c r="F1366" i="5"/>
  <c r="G1366" i="5"/>
  <c r="M1366" i="5"/>
  <c r="T1366" i="5"/>
  <c r="E1366" i="5"/>
  <c r="D1366" i="5"/>
  <c r="I1366" i="5" s="1"/>
  <c r="L1366" i="5"/>
  <c r="H1366" i="5"/>
  <c r="N1366" i="5"/>
  <c r="O1366" i="5"/>
  <c r="P1366" i="5"/>
  <c r="F1613" i="5"/>
  <c r="G1613" i="5"/>
  <c r="P1613" i="5"/>
  <c r="M1613" i="5"/>
  <c r="D1613" i="5"/>
  <c r="I1613" i="5" s="1"/>
  <c r="L1613" i="5"/>
  <c r="N1613" i="5"/>
  <c r="T1613" i="5"/>
  <c r="O1613" i="5"/>
  <c r="J1613" i="5"/>
  <c r="E1613" i="5"/>
  <c r="H1613" i="5"/>
  <c r="P1471" i="5"/>
  <c r="G1471" i="5"/>
  <c r="J1471" i="5"/>
  <c r="O1471" i="5"/>
  <c r="F1471" i="5"/>
  <c r="E1471" i="5"/>
  <c r="H1471" i="5"/>
  <c r="L1471" i="5"/>
  <c r="M1471" i="5"/>
  <c r="D1471" i="5"/>
  <c r="I1471" i="5" s="1"/>
  <c r="N1471" i="5"/>
  <c r="M1169" i="5"/>
  <c r="O1169" i="5"/>
  <c r="D1169" i="5"/>
  <c r="I1169" i="5" s="1"/>
  <c r="H1169" i="5"/>
  <c r="J1169" i="5"/>
  <c r="E1169" i="5"/>
  <c r="P1169" i="5"/>
  <c r="T1169" i="5"/>
  <c r="F1169" i="5"/>
  <c r="L1169" i="5"/>
  <c r="N1169" i="5"/>
  <c r="G1169" i="5"/>
  <c r="P1659" i="5"/>
  <c r="D1659" i="5"/>
  <c r="I1659" i="5" s="1"/>
  <c r="F1659" i="5"/>
  <c r="L1659" i="5"/>
  <c r="H1659" i="5"/>
  <c r="O1659" i="5"/>
  <c r="E1659" i="5"/>
  <c r="T1659" i="5"/>
  <c r="M1659" i="5"/>
  <c r="J1659" i="5"/>
  <c r="G1659" i="5"/>
  <c r="N1659" i="5"/>
  <c r="H1119" i="5"/>
  <c r="T1119" i="5"/>
  <c r="F1119" i="5"/>
  <c r="N1119" i="5"/>
  <c r="E1119" i="5"/>
  <c r="L1119" i="5"/>
  <c r="M1119" i="5"/>
  <c r="J1119" i="5"/>
  <c r="G1119" i="5"/>
  <c r="P1119" i="5"/>
  <c r="D1119" i="5"/>
  <c r="I1119" i="5" s="1"/>
  <c r="O1119" i="5"/>
  <c r="H982" i="5"/>
  <c r="L982" i="5"/>
  <c r="F982" i="5"/>
  <c r="O982" i="5"/>
  <c r="P982" i="5"/>
  <c r="J982" i="5"/>
  <c r="G982" i="5"/>
  <c r="N982" i="5"/>
  <c r="T982" i="5"/>
  <c r="D982" i="5"/>
  <c r="I982" i="5" s="1"/>
  <c r="M982" i="5"/>
  <c r="E982" i="5"/>
  <c r="M1204" i="5"/>
  <c r="O1204" i="5"/>
  <c r="E1204" i="5"/>
  <c r="D1204" i="5"/>
  <c r="I1204" i="5" s="1"/>
  <c r="F1204" i="5"/>
  <c r="L1204" i="5"/>
  <c r="H1204" i="5"/>
  <c r="N1204" i="5"/>
  <c r="P1204" i="5"/>
  <c r="J1204" i="5"/>
  <c r="G1204" i="5"/>
  <c r="E1163" i="5"/>
  <c r="D1163" i="5"/>
  <c r="I1163" i="5" s="1"/>
  <c r="F1163" i="5"/>
  <c r="H1163" i="5"/>
  <c r="M1163" i="5"/>
  <c r="L1163" i="5"/>
  <c r="P1163" i="5"/>
  <c r="G1163" i="5"/>
  <c r="J1163" i="5"/>
  <c r="N1163" i="5"/>
  <c r="O1163" i="5"/>
  <c r="T1163" i="5"/>
  <c r="J1744" i="5"/>
  <c r="H1744" i="5"/>
  <c r="G1744" i="5"/>
  <c r="F1744" i="5"/>
  <c r="M1744" i="5"/>
  <c r="N1744" i="5"/>
  <c r="T1744" i="5"/>
  <c r="O1744" i="5"/>
  <c r="E1744" i="5"/>
  <c r="L1744" i="5"/>
  <c r="P1744" i="5"/>
  <c r="M1161" i="5"/>
  <c r="O1161" i="5"/>
  <c r="T1161" i="5"/>
  <c r="E1161" i="5"/>
  <c r="D1161" i="5"/>
  <c r="I1161" i="5" s="1"/>
  <c r="J1161" i="5"/>
  <c r="F1161" i="5"/>
  <c r="N1161" i="5"/>
  <c r="P1161" i="5"/>
  <c r="L1161" i="5"/>
  <c r="G1161" i="5"/>
  <c r="H1161" i="5"/>
  <c r="P1282" i="5"/>
  <c r="E1282" i="5"/>
  <c r="L1282" i="5"/>
  <c r="N1282" i="5"/>
  <c r="J1282" i="5"/>
  <c r="M1282" i="5"/>
  <c r="O1282" i="5"/>
  <c r="H1282" i="5"/>
  <c r="G1282" i="5"/>
  <c r="T1282" i="5"/>
  <c r="F1282" i="5"/>
  <c r="D1282" i="5"/>
  <c r="I1282" i="5" s="1"/>
  <c r="T989" i="5"/>
  <c r="D989" i="5"/>
  <c r="I989" i="5" s="1"/>
  <c r="J989" i="5"/>
  <c r="O989" i="5"/>
  <c r="F989" i="5"/>
  <c r="M989" i="5"/>
  <c r="N989" i="5"/>
  <c r="G989" i="5"/>
  <c r="H989" i="5"/>
  <c r="L989" i="5"/>
  <c r="P989" i="5"/>
  <c r="E989" i="5"/>
  <c r="E1560" i="5"/>
  <c r="N1560" i="5"/>
  <c r="P1560" i="5"/>
  <c r="M1560" i="5"/>
  <c r="H1560" i="5"/>
  <c r="J1560" i="5"/>
  <c r="D1560" i="5"/>
  <c r="I1560" i="5" s="1"/>
  <c r="L1560" i="5"/>
  <c r="G1560" i="5"/>
  <c r="O1560" i="5"/>
  <c r="F1560" i="5"/>
  <c r="M1816" i="5"/>
  <c r="E1816" i="5"/>
  <c r="O1816" i="5"/>
  <c r="H1816" i="5"/>
  <c r="T1816" i="5"/>
  <c r="D1816" i="5"/>
  <c r="I1816" i="5" s="1"/>
  <c r="L1816" i="5"/>
  <c r="G1816" i="5"/>
  <c r="N1816" i="5"/>
  <c r="J1816" i="5"/>
  <c r="F1816" i="5"/>
  <c r="P1816" i="5"/>
  <c r="O1073" i="5"/>
  <c r="L1073" i="5"/>
  <c r="P1073" i="5"/>
  <c r="N1073" i="5"/>
  <c r="M1073" i="5"/>
  <c r="F1073" i="5"/>
  <c r="J1073" i="5"/>
  <c r="H1073" i="5"/>
  <c r="E1073" i="5"/>
  <c r="D1073" i="5"/>
  <c r="I1073" i="5" s="1"/>
  <c r="G1073" i="5"/>
  <c r="T1073" i="5"/>
  <c r="N1272" i="5"/>
  <c r="H1272" i="5"/>
  <c r="O1272" i="5"/>
  <c r="E1272" i="5"/>
  <c r="F1272" i="5"/>
  <c r="L1272" i="5"/>
  <c r="G1272" i="5"/>
  <c r="P1272" i="5"/>
  <c r="J1272" i="5"/>
  <c r="D1272" i="5"/>
  <c r="I1272" i="5" s="1"/>
  <c r="M1272" i="5"/>
  <c r="M1240" i="5"/>
  <c r="G1240" i="5"/>
  <c r="N1240" i="5"/>
  <c r="D1240" i="5"/>
  <c r="I1240" i="5" s="1"/>
  <c r="L1240" i="5"/>
  <c r="F1240" i="5"/>
  <c r="O1240" i="5"/>
  <c r="P1240" i="5"/>
  <c r="J1240" i="5"/>
  <c r="T1240" i="5"/>
  <c r="E1240" i="5"/>
  <c r="J1479" i="5"/>
  <c r="F1479" i="5"/>
  <c r="P1479" i="5"/>
  <c r="H1479" i="5"/>
  <c r="L1479" i="5"/>
  <c r="D1479" i="5"/>
  <c r="I1479" i="5" s="1"/>
  <c r="G1479" i="5"/>
  <c r="O1479" i="5"/>
  <c r="E1479" i="5"/>
  <c r="M1479" i="5"/>
  <c r="N1479" i="5"/>
  <c r="N467" i="5"/>
  <c r="P467" i="5"/>
  <c r="E467" i="5"/>
  <c r="M467" i="5"/>
  <c r="O467" i="5"/>
  <c r="H467" i="5"/>
  <c r="D467" i="5"/>
  <c r="I467" i="5" s="1"/>
  <c r="G467" i="5"/>
  <c r="F467" i="5"/>
  <c r="L467" i="5"/>
  <c r="J467" i="5"/>
  <c r="T467" i="5"/>
  <c r="H270" i="5"/>
  <c r="E270" i="5"/>
  <c r="J270" i="5"/>
  <c r="O270" i="5"/>
  <c r="L270" i="5"/>
  <c r="D270" i="5"/>
  <c r="I270" i="5" s="1"/>
  <c r="N270" i="5"/>
  <c r="F270" i="5"/>
  <c r="M270" i="5"/>
  <c r="P270" i="5"/>
  <c r="G270" i="5"/>
  <c r="N575" i="5"/>
  <c r="G575" i="5"/>
  <c r="D575" i="5"/>
  <c r="I575" i="5" s="1"/>
  <c r="H575" i="5"/>
  <c r="J575" i="5"/>
  <c r="L575" i="5"/>
  <c r="T575" i="5"/>
  <c r="O575" i="5"/>
  <c r="P575" i="5"/>
  <c r="E575" i="5"/>
  <c r="F575" i="5"/>
  <c r="M575" i="5"/>
  <c r="N1095" i="5"/>
  <c r="O1095" i="5"/>
  <c r="M1095" i="5"/>
  <c r="P1095" i="5"/>
  <c r="E1095" i="5"/>
  <c r="H1095" i="5"/>
  <c r="L1095" i="5"/>
  <c r="F1095" i="5"/>
  <c r="J1095" i="5"/>
  <c r="G1095" i="5"/>
  <c r="D1095" i="5"/>
  <c r="I1095" i="5" s="1"/>
  <c r="F290" i="5"/>
  <c r="J290" i="5"/>
  <c r="M290" i="5"/>
  <c r="N290" i="5"/>
  <c r="D290" i="5"/>
  <c r="I290" i="5" s="1"/>
  <c r="E290" i="5"/>
  <c r="O290" i="5"/>
  <c r="H290" i="5"/>
  <c r="G290" i="5"/>
  <c r="P290" i="5"/>
  <c r="L290" i="5"/>
  <c r="J1066" i="5"/>
  <c r="N1066" i="5"/>
  <c r="L1066" i="5"/>
  <c r="G1066" i="5"/>
  <c r="D1066" i="5"/>
  <c r="I1066" i="5" s="1"/>
  <c r="T1066" i="5"/>
  <c r="E1066" i="5"/>
  <c r="O1066" i="5"/>
  <c r="P1066" i="5"/>
  <c r="F1066" i="5"/>
  <c r="H1066" i="5"/>
  <c r="M1066" i="5"/>
  <c r="L711" i="5"/>
  <c r="N711" i="5"/>
  <c r="O711" i="5"/>
  <c r="J711" i="5"/>
  <c r="G711" i="5"/>
  <c r="M711" i="5"/>
  <c r="D711" i="5"/>
  <c r="I711" i="5" s="1"/>
  <c r="P711" i="5"/>
  <c r="H711" i="5"/>
  <c r="F711" i="5"/>
  <c r="E711" i="5"/>
  <c r="D743" i="5"/>
  <c r="I743" i="5" s="1"/>
  <c r="O743" i="5"/>
  <c r="P743" i="5"/>
  <c r="M743" i="5"/>
  <c r="G743" i="5"/>
  <c r="H743" i="5"/>
  <c r="L743" i="5"/>
  <c r="F743" i="5"/>
  <c r="J743" i="5"/>
  <c r="E743" i="5"/>
  <c r="N743" i="5"/>
  <c r="T743" i="5"/>
  <c r="M200" i="5"/>
  <c r="D200" i="5"/>
  <c r="I200" i="5" s="1"/>
  <c r="P200" i="5"/>
  <c r="T200" i="5"/>
  <c r="N200" i="5"/>
  <c r="J200" i="5"/>
  <c r="E200" i="5"/>
  <c r="L200" i="5"/>
  <c r="G200" i="5"/>
  <c r="H200" i="5"/>
  <c r="O200" i="5"/>
  <c r="F200" i="5"/>
  <c r="O59" i="5"/>
  <c r="G59" i="5"/>
  <c r="P59" i="5"/>
  <c r="N59" i="5"/>
  <c r="J59" i="5"/>
  <c r="D59" i="5"/>
  <c r="I59" i="5" s="1"/>
  <c r="F59" i="5"/>
  <c r="T59" i="5"/>
  <c r="M59" i="5"/>
  <c r="E59" i="5"/>
  <c r="L59" i="5"/>
  <c r="H59" i="5"/>
  <c r="E1906" i="5"/>
  <c r="F1906" i="5"/>
  <c r="J1906" i="5"/>
  <c r="G1906" i="5"/>
  <c r="H1906" i="5"/>
  <c r="L1906" i="5"/>
  <c r="N1906" i="5"/>
  <c r="M1906" i="5"/>
  <c r="O1906" i="5"/>
  <c r="D1906" i="5"/>
  <c r="I1906" i="5" s="1"/>
  <c r="P1906" i="5"/>
  <c r="T1906" i="5"/>
  <c r="E119" i="5"/>
  <c r="T119" i="5"/>
  <c r="P119" i="5"/>
  <c r="O119" i="5"/>
  <c r="G119" i="5"/>
  <c r="H119" i="5"/>
  <c r="L119" i="5"/>
  <c r="F119" i="5"/>
  <c r="J119" i="5"/>
  <c r="D119" i="5"/>
  <c r="I119" i="5" s="1"/>
  <c r="N119" i="5"/>
  <c r="M119" i="5"/>
  <c r="N344" i="5"/>
  <c r="T344" i="5"/>
  <c r="E344" i="5"/>
  <c r="J344" i="5"/>
  <c r="F344" i="5"/>
  <c r="P344" i="5"/>
  <c r="O344" i="5"/>
  <c r="L344" i="5"/>
  <c r="D344" i="5"/>
  <c r="I344" i="5" s="1"/>
  <c r="H344" i="5"/>
  <c r="G344" i="5"/>
  <c r="M344" i="5"/>
  <c r="G511" i="5"/>
  <c r="D511" i="5"/>
  <c r="I511" i="5" s="1"/>
  <c r="P511" i="5"/>
  <c r="N511" i="5"/>
  <c r="E511" i="5"/>
  <c r="F511" i="5"/>
  <c r="L511" i="5"/>
  <c r="O511" i="5"/>
  <c r="J511" i="5"/>
  <c r="M511" i="5"/>
  <c r="H511" i="5"/>
  <c r="E179" i="5"/>
  <c r="P179" i="5"/>
  <c r="J179" i="5"/>
  <c r="H179" i="5"/>
  <c r="L179" i="5"/>
  <c r="T179" i="5"/>
  <c r="O179" i="5"/>
  <c r="F179" i="5"/>
  <c r="N179" i="5"/>
  <c r="D179" i="5"/>
  <c r="I179" i="5" s="1"/>
  <c r="G179" i="5"/>
  <c r="M179" i="5"/>
  <c r="M376" i="5"/>
  <c r="L376" i="5"/>
  <c r="D376" i="5"/>
  <c r="I376" i="5" s="1"/>
  <c r="T376" i="5"/>
  <c r="O376" i="5"/>
  <c r="E376" i="5"/>
  <c r="N376" i="5"/>
  <c r="G376" i="5"/>
  <c r="F376" i="5"/>
  <c r="J376" i="5"/>
  <c r="P376" i="5"/>
  <c r="H376" i="5"/>
  <c r="J836" i="5"/>
  <c r="M836" i="5"/>
  <c r="L836" i="5"/>
  <c r="G836" i="5"/>
  <c r="E836" i="5"/>
  <c r="H836" i="5"/>
  <c r="N836" i="5"/>
  <c r="F836" i="5"/>
  <c r="O836" i="5"/>
  <c r="D836" i="5"/>
  <c r="I836" i="5" s="1"/>
  <c r="P836" i="5"/>
  <c r="T836" i="5"/>
  <c r="F421" i="5"/>
  <c r="P421" i="5"/>
  <c r="L421" i="5"/>
  <c r="M421" i="5"/>
  <c r="H421" i="5"/>
  <c r="J421" i="5"/>
  <c r="N421" i="5"/>
  <c r="G421" i="5"/>
  <c r="E421" i="5"/>
  <c r="O421" i="5"/>
  <c r="D421" i="5"/>
  <c r="I421" i="5" s="1"/>
  <c r="E957" i="5"/>
  <c r="F957" i="5"/>
  <c r="G957" i="5"/>
  <c r="D957" i="5"/>
  <c r="I957" i="5" s="1"/>
  <c r="J957" i="5"/>
  <c r="M957" i="5"/>
  <c r="L957" i="5"/>
  <c r="O957" i="5"/>
  <c r="N957" i="5"/>
  <c r="P957" i="5"/>
  <c r="H957" i="5"/>
  <c r="D106" i="5"/>
  <c r="I106" i="5" s="1"/>
  <c r="J106" i="5"/>
  <c r="O106" i="5"/>
  <c r="T106" i="5"/>
  <c r="F106" i="5"/>
  <c r="E106" i="5"/>
  <c r="H106" i="5"/>
  <c r="P106" i="5"/>
  <c r="M106" i="5"/>
  <c r="N106" i="5"/>
  <c r="L106" i="5"/>
  <c r="G106" i="5"/>
  <c r="G542" i="5"/>
  <c r="N542" i="5"/>
  <c r="J542" i="5"/>
  <c r="O542" i="5"/>
  <c r="D542" i="5"/>
  <c r="I542" i="5" s="1"/>
  <c r="P542" i="5"/>
  <c r="E542" i="5"/>
  <c r="T542" i="5"/>
  <c r="L542" i="5"/>
  <c r="H542" i="5"/>
  <c r="M542" i="5"/>
  <c r="O107" i="5"/>
  <c r="J107" i="5"/>
  <c r="H107" i="5"/>
  <c r="M107" i="5"/>
  <c r="G107" i="5"/>
  <c r="L107" i="5"/>
  <c r="E107" i="5"/>
  <c r="F107" i="5"/>
  <c r="D107" i="5"/>
  <c r="I107" i="5" s="1"/>
  <c r="P107" i="5"/>
  <c r="T107" i="5"/>
  <c r="N107" i="5"/>
  <c r="O587" i="5"/>
  <c r="E587" i="5"/>
  <c r="F587" i="5"/>
  <c r="H587" i="5"/>
  <c r="J587" i="5"/>
  <c r="L587" i="5"/>
  <c r="G587" i="5"/>
  <c r="D587" i="5"/>
  <c r="I587" i="5" s="1"/>
  <c r="N587" i="5"/>
  <c r="P587" i="5"/>
  <c r="T587" i="5"/>
  <c r="M587" i="5"/>
  <c r="H184" i="5"/>
  <c r="F184" i="5"/>
  <c r="G184" i="5"/>
  <c r="P184" i="5"/>
  <c r="E184" i="5"/>
  <c r="N184" i="5"/>
  <c r="O184" i="5"/>
  <c r="J184" i="5"/>
  <c r="L184" i="5"/>
  <c r="D184" i="5"/>
  <c r="I184" i="5" s="1"/>
  <c r="M184" i="5"/>
  <c r="T184" i="5"/>
  <c r="H664" i="5"/>
  <c r="L664" i="5"/>
  <c r="N664" i="5"/>
  <c r="P664" i="5"/>
  <c r="O664" i="5"/>
  <c r="J664" i="5"/>
  <c r="E664" i="5"/>
  <c r="D664" i="5"/>
  <c r="I664" i="5" s="1"/>
  <c r="M664" i="5"/>
  <c r="T664" i="5"/>
  <c r="G664" i="5"/>
  <c r="F664" i="5"/>
  <c r="E277" i="5"/>
  <c r="P277" i="5"/>
  <c r="J277" i="5"/>
  <c r="G277" i="5"/>
  <c r="N277" i="5"/>
  <c r="O277" i="5"/>
  <c r="D277" i="5"/>
  <c r="I277" i="5" s="1"/>
  <c r="L277" i="5"/>
  <c r="M277" i="5"/>
  <c r="H277" i="5"/>
  <c r="F277" i="5"/>
  <c r="J110" i="5"/>
  <c r="P110" i="5"/>
  <c r="L110" i="5"/>
  <c r="D110" i="5"/>
  <c r="I110" i="5" s="1"/>
  <c r="O110" i="5"/>
  <c r="H110" i="5"/>
  <c r="M110" i="5"/>
  <c r="T110" i="5"/>
  <c r="G110" i="5"/>
  <c r="E110" i="5"/>
  <c r="N110" i="5"/>
  <c r="F110" i="5"/>
  <c r="M515" i="5"/>
  <c r="D515" i="5"/>
  <c r="I515" i="5" s="1"/>
  <c r="F515" i="5"/>
  <c r="P515" i="5"/>
  <c r="H515" i="5"/>
  <c r="N515" i="5"/>
  <c r="L515" i="5"/>
  <c r="T515" i="5"/>
  <c r="G515" i="5"/>
  <c r="J515" i="5"/>
  <c r="E515" i="5"/>
  <c r="O515" i="5"/>
  <c r="N233" i="5"/>
  <c r="P233" i="5"/>
  <c r="T233" i="5"/>
  <c r="D233" i="5"/>
  <c r="I233" i="5" s="1"/>
  <c r="J233" i="5"/>
  <c r="E233" i="5"/>
  <c r="F233" i="5"/>
  <c r="G233" i="5"/>
  <c r="L233" i="5"/>
  <c r="O233" i="5"/>
  <c r="H233" i="5"/>
  <c r="L697" i="5"/>
  <c r="G697" i="5"/>
  <c r="F697" i="5"/>
  <c r="E697" i="5"/>
  <c r="N697" i="5"/>
  <c r="P697" i="5"/>
  <c r="D697" i="5"/>
  <c r="I697" i="5" s="1"/>
  <c r="J697" i="5"/>
  <c r="O697" i="5"/>
  <c r="H697" i="5"/>
  <c r="M697" i="5"/>
  <c r="F414" i="5"/>
  <c r="J414" i="5"/>
  <c r="H414" i="5"/>
  <c r="E414" i="5"/>
  <c r="O414" i="5"/>
  <c r="P414" i="5"/>
  <c r="M414" i="5"/>
  <c r="L414" i="5"/>
  <c r="G414" i="5"/>
  <c r="N414" i="5"/>
  <c r="D414" i="5"/>
  <c r="I414" i="5" s="1"/>
  <c r="H830" i="5"/>
  <c r="J830" i="5"/>
  <c r="M830" i="5"/>
  <c r="N830" i="5"/>
  <c r="P830" i="5"/>
  <c r="G830" i="5"/>
  <c r="T830" i="5"/>
  <c r="L830" i="5"/>
  <c r="O830" i="5"/>
  <c r="D830" i="5"/>
  <c r="I830" i="5" s="1"/>
  <c r="F830" i="5"/>
  <c r="E830" i="5"/>
  <c r="J372" i="5"/>
  <c r="E372" i="5"/>
  <c r="H372" i="5"/>
  <c r="G372" i="5"/>
  <c r="O372" i="5"/>
  <c r="D372" i="5"/>
  <c r="I372" i="5" s="1"/>
  <c r="M372" i="5"/>
  <c r="N372" i="5"/>
  <c r="P372" i="5"/>
  <c r="F372" i="5"/>
  <c r="L372" i="5"/>
  <c r="E760" i="5"/>
  <c r="O760" i="5"/>
  <c r="L760" i="5"/>
  <c r="F760" i="5"/>
  <c r="N760" i="5"/>
  <c r="J760" i="5"/>
  <c r="D760" i="5"/>
  <c r="I760" i="5" s="1"/>
  <c r="M760" i="5"/>
  <c r="P760" i="5"/>
  <c r="G760" i="5"/>
  <c r="H760" i="5"/>
  <c r="T760" i="5"/>
  <c r="H850" i="5"/>
  <c r="L850" i="5"/>
  <c r="N850" i="5"/>
  <c r="D850" i="5"/>
  <c r="I850" i="5" s="1"/>
  <c r="T850" i="5"/>
  <c r="F850" i="5"/>
  <c r="P850" i="5"/>
  <c r="G850" i="5"/>
  <c r="J850" i="5"/>
  <c r="O850" i="5"/>
  <c r="E850" i="5"/>
  <c r="M850" i="5"/>
  <c r="M955" i="5"/>
  <c r="D955" i="5"/>
  <c r="I955" i="5" s="1"/>
  <c r="L955" i="5"/>
  <c r="P955" i="5"/>
  <c r="G955" i="5"/>
  <c r="F955" i="5"/>
  <c r="O955" i="5"/>
  <c r="J955" i="5"/>
  <c r="N955" i="5"/>
  <c r="H955" i="5"/>
  <c r="E955" i="5"/>
  <c r="D461" i="5"/>
  <c r="I461" i="5" s="1"/>
  <c r="G461" i="5"/>
  <c r="N461" i="5"/>
  <c r="M461" i="5"/>
  <c r="O461" i="5"/>
  <c r="J461" i="5"/>
  <c r="P461" i="5"/>
  <c r="F461" i="5"/>
  <c r="E461" i="5"/>
  <c r="T461" i="5"/>
  <c r="L461" i="5"/>
  <c r="H461" i="5"/>
  <c r="D686" i="5"/>
  <c r="I686" i="5" s="1"/>
  <c r="L686" i="5"/>
  <c r="T686" i="5"/>
  <c r="E686" i="5"/>
  <c r="N686" i="5"/>
  <c r="O686" i="5"/>
  <c r="H686" i="5"/>
  <c r="P686" i="5"/>
  <c r="G686" i="5"/>
  <c r="J686" i="5"/>
  <c r="M686" i="5"/>
  <c r="F686" i="5"/>
  <c r="H355" i="5"/>
  <c r="P355" i="5"/>
  <c r="F355" i="5"/>
  <c r="N355" i="5"/>
  <c r="L355" i="5"/>
  <c r="G355" i="5"/>
  <c r="J355" i="5"/>
  <c r="M355" i="5"/>
  <c r="E355" i="5"/>
  <c r="O355" i="5"/>
  <c r="D355" i="5"/>
  <c r="I355" i="5" s="1"/>
  <c r="H352" i="5"/>
  <c r="O352" i="5"/>
  <c r="D352" i="5"/>
  <c r="I352" i="5" s="1"/>
  <c r="M352" i="5"/>
  <c r="J352" i="5"/>
  <c r="G352" i="5"/>
  <c r="L352" i="5"/>
  <c r="N352" i="5"/>
  <c r="P352" i="5"/>
  <c r="F352" i="5"/>
  <c r="E352" i="5"/>
  <c r="T352" i="5"/>
  <c r="G470" i="5"/>
  <c r="H470" i="5"/>
  <c r="N470" i="5"/>
  <c r="F470" i="5"/>
  <c r="L470" i="5"/>
  <c r="P470" i="5"/>
  <c r="O470" i="5"/>
  <c r="D470" i="5"/>
  <c r="I470" i="5" s="1"/>
  <c r="J470" i="5"/>
  <c r="E470" i="5"/>
  <c r="M470" i="5"/>
  <c r="G857" i="5"/>
  <c r="T857" i="5"/>
  <c r="D857" i="5"/>
  <c r="I857" i="5" s="1"/>
  <c r="P857" i="5"/>
  <c r="M857" i="5"/>
  <c r="L857" i="5"/>
  <c r="J857" i="5"/>
  <c r="H857" i="5"/>
  <c r="F857" i="5"/>
  <c r="E857" i="5"/>
  <c r="O857" i="5"/>
  <c r="N857" i="5"/>
  <c r="E590" i="5"/>
  <c r="O590" i="5"/>
  <c r="M590" i="5"/>
  <c r="G590" i="5"/>
  <c r="P590" i="5"/>
  <c r="T590" i="5"/>
  <c r="F590" i="5"/>
  <c r="D590" i="5"/>
  <c r="I590" i="5" s="1"/>
  <c r="L590" i="5"/>
  <c r="N590" i="5"/>
  <c r="H590" i="5"/>
  <c r="J590" i="5"/>
  <c r="T583" i="5"/>
  <c r="P583" i="5"/>
  <c r="G583" i="5"/>
  <c r="O583" i="5"/>
  <c r="L583" i="5"/>
  <c r="F583" i="5"/>
  <c r="N583" i="5"/>
  <c r="D583" i="5"/>
  <c r="I583" i="5" s="1"/>
  <c r="M583" i="5"/>
  <c r="H583" i="5"/>
  <c r="E583" i="5"/>
  <c r="J583" i="5"/>
  <c r="G761" i="5"/>
  <c r="F761" i="5"/>
  <c r="M761" i="5"/>
  <c r="D761" i="5"/>
  <c r="I761" i="5" s="1"/>
  <c r="J761" i="5"/>
  <c r="T761" i="5"/>
  <c r="E761" i="5"/>
  <c r="O761" i="5"/>
  <c r="P761" i="5"/>
  <c r="N761" i="5"/>
  <c r="L761" i="5"/>
  <c r="H761" i="5"/>
  <c r="G582" i="5"/>
  <c r="M582" i="5"/>
  <c r="F582" i="5"/>
  <c r="N582" i="5"/>
  <c r="J582" i="5"/>
  <c r="H582" i="5"/>
  <c r="D582" i="5"/>
  <c r="I582" i="5" s="1"/>
  <c r="O582" i="5"/>
  <c r="E582" i="5"/>
  <c r="L582" i="5"/>
  <c r="P582" i="5"/>
  <c r="G570" i="5"/>
  <c r="F570" i="5"/>
  <c r="E570" i="5"/>
  <c r="P570" i="5"/>
  <c r="O570" i="5"/>
  <c r="N570" i="5"/>
  <c r="M570" i="5"/>
  <c r="H570" i="5"/>
  <c r="L570" i="5"/>
  <c r="D570" i="5"/>
  <c r="I570" i="5" s="1"/>
  <c r="J570" i="5"/>
  <c r="F1545" i="5"/>
  <c r="H1545" i="5"/>
  <c r="L1545" i="5"/>
  <c r="T1545" i="5"/>
  <c r="O1545" i="5"/>
  <c r="M1545" i="5"/>
  <c r="E1545" i="5"/>
  <c r="D1545" i="5"/>
  <c r="I1545" i="5" s="1"/>
  <c r="J1545" i="5"/>
  <c r="N1545" i="5"/>
  <c r="G1545" i="5"/>
  <c r="P1545" i="5"/>
  <c r="E1064" i="5"/>
  <c r="D1064" i="5"/>
  <c r="I1064" i="5" s="1"/>
  <c r="J1064" i="5"/>
  <c r="N1064" i="5"/>
  <c r="O1064" i="5"/>
  <c r="T1064" i="5"/>
  <c r="P1064" i="5"/>
  <c r="M1064" i="5"/>
  <c r="H1064" i="5"/>
  <c r="L1064" i="5"/>
  <c r="F1064" i="5"/>
  <c r="G1064" i="5"/>
  <c r="J1317" i="5"/>
  <c r="E1317" i="5"/>
  <c r="L1317" i="5"/>
  <c r="O1317" i="5"/>
  <c r="M1317" i="5"/>
  <c r="P1317" i="5"/>
  <c r="T1317" i="5"/>
  <c r="G1317" i="5"/>
  <c r="F1317" i="5"/>
  <c r="H1317" i="5"/>
  <c r="N1317" i="5"/>
  <c r="D1317" i="5"/>
  <c r="I1317" i="5" s="1"/>
  <c r="P1416" i="5"/>
  <c r="L1416" i="5"/>
  <c r="G1416" i="5"/>
  <c r="F1416" i="5"/>
  <c r="O1416" i="5"/>
  <c r="H1416" i="5"/>
  <c r="N1416" i="5"/>
  <c r="M1416" i="5"/>
  <c r="J1416" i="5"/>
  <c r="D1416" i="5"/>
  <c r="I1416" i="5" s="1"/>
  <c r="E1416" i="5"/>
  <c r="G1609" i="5"/>
  <c r="E1609" i="5"/>
  <c r="O1609" i="5"/>
  <c r="L1609" i="5"/>
  <c r="H1609" i="5"/>
  <c r="F1609" i="5"/>
  <c r="D1609" i="5"/>
  <c r="I1609" i="5" s="1"/>
  <c r="M1609" i="5"/>
  <c r="J1609" i="5"/>
  <c r="P1609" i="5"/>
  <c r="N1609" i="5"/>
  <c r="F1573" i="5"/>
  <c r="D1573" i="5"/>
  <c r="I1573" i="5" s="1"/>
  <c r="N1573" i="5"/>
  <c r="M1573" i="5"/>
  <c r="O1573" i="5"/>
  <c r="E1573" i="5"/>
  <c r="J1573" i="5"/>
  <c r="H1573" i="5"/>
  <c r="L1573" i="5"/>
  <c r="P1573" i="5"/>
  <c r="H1422" i="5"/>
  <c r="G1422" i="5"/>
  <c r="O1422" i="5"/>
  <c r="J1422" i="5"/>
  <c r="N1422" i="5"/>
  <c r="F1422" i="5"/>
  <c r="P1422" i="5"/>
  <c r="E1422" i="5"/>
  <c r="M1422" i="5"/>
  <c r="D1422" i="5"/>
  <c r="I1422" i="5" s="1"/>
  <c r="L1422" i="5"/>
  <c r="O1093" i="5"/>
  <c r="M1093" i="5"/>
  <c r="G1093" i="5"/>
  <c r="L1093" i="5"/>
  <c r="N1093" i="5"/>
  <c r="F1093" i="5"/>
  <c r="P1093" i="5"/>
  <c r="E1093" i="5"/>
  <c r="D1093" i="5"/>
  <c r="I1093" i="5" s="1"/>
  <c r="H1093" i="5"/>
  <c r="J1093" i="5"/>
  <c r="N1138" i="5"/>
  <c r="P1138" i="5"/>
  <c r="T1138" i="5"/>
  <c r="E1138" i="5"/>
  <c r="O1138" i="5"/>
  <c r="D1138" i="5"/>
  <c r="I1138" i="5" s="1"/>
  <c r="L1138" i="5"/>
  <c r="F1138" i="5"/>
  <c r="H1138" i="5"/>
  <c r="J1138" i="5"/>
  <c r="G1138" i="5"/>
  <c r="M1138" i="5"/>
  <c r="H1764" i="5"/>
  <c r="P1764" i="5"/>
  <c r="D1764" i="5"/>
  <c r="I1764" i="5" s="1"/>
  <c r="E1764" i="5"/>
  <c r="L1764" i="5"/>
  <c r="M1764" i="5"/>
  <c r="O1764" i="5"/>
  <c r="G1764" i="5"/>
  <c r="J1764" i="5"/>
  <c r="N1764" i="5"/>
  <c r="F1764" i="5"/>
  <c r="T1316" i="5"/>
  <c r="P1316" i="5"/>
  <c r="E1316" i="5"/>
  <c r="D1316" i="5"/>
  <c r="I1316" i="5" s="1"/>
  <c r="J1316" i="5"/>
  <c r="F1316" i="5"/>
  <c r="H1316" i="5"/>
  <c r="L1316" i="5"/>
  <c r="G1316" i="5"/>
  <c r="N1316" i="5"/>
  <c r="M1316" i="5"/>
  <c r="O1316" i="5"/>
  <c r="H1196" i="5"/>
  <c r="J1196" i="5"/>
  <c r="F1196" i="5"/>
  <c r="L1196" i="5"/>
  <c r="G1196" i="5"/>
  <c r="N1196" i="5"/>
  <c r="P1196" i="5"/>
  <c r="E1196" i="5"/>
  <c r="D1196" i="5"/>
  <c r="I1196" i="5" s="1"/>
  <c r="O1196" i="5"/>
  <c r="M1196" i="5"/>
  <c r="O1543" i="5"/>
  <c r="T1543" i="5"/>
  <c r="P1543" i="5"/>
  <c r="F1543" i="5"/>
  <c r="H1543" i="5"/>
  <c r="G1543" i="5"/>
  <c r="N1543" i="5"/>
  <c r="E1543" i="5"/>
  <c r="D1543" i="5"/>
  <c r="I1543" i="5" s="1"/>
  <c r="J1543" i="5"/>
  <c r="L1543" i="5"/>
  <c r="M1543" i="5"/>
  <c r="H1798" i="5"/>
  <c r="F1798" i="5"/>
  <c r="L1798" i="5"/>
  <c r="G1798" i="5"/>
  <c r="M1798" i="5"/>
  <c r="T1798" i="5"/>
  <c r="J1798" i="5"/>
  <c r="E1798" i="5"/>
  <c r="P1798" i="5"/>
  <c r="N1798" i="5"/>
  <c r="E1033" i="5"/>
  <c r="F1033" i="5"/>
  <c r="H1033" i="5"/>
  <c r="L1033" i="5"/>
  <c r="O1033" i="5"/>
  <c r="J1033" i="5"/>
  <c r="D1033" i="5"/>
  <c r="I1033" i="5" s="1"/>
  <c r="N1033" i="5"/>
  <c r="P1033" i="5"/>
  <c r="M1033" i="5"/>
  <c r="G1033" i="5"/>
  <c r="N1910" i="5"/>
  <c r="E1910" i="5"/>
  <c r="P1910" i="5"/>
  <c r="D1910" i="5"/>
  <c r="I1910" i="5" s="1"/>
  <c r="F1910" i="5"/>
  <c r="H1910" i="5"/>
  <c r="G1910" i="5"/>
  <c r="J1910" i="5"/>
  <c r="O1910" i="5"/>
  <c r="L1910" i="5"/>
  <c r="M1910" i="5"/>
  <c r="N1503" i="5"/>
  <c r="G1503" i="5"/>
  <c r="T1503" i="5"/>
  <c r="H1503" i="5"/>
  <c r="M1503" i="5"/>
  <c r="E1503" i="5"/>
  <c r="F1503" i="5"/>
  <c r="D1503" i="5"/>
  <c r="I1503" i="5" s="1"/>
  <c r="O1503" i="5"/>
  <c r="L1503" i="5"/>
  <c r="P1503" i="5"/>
  <c r="J1503" i="5"/>
  <c r="L1189" i="5"/>
  <c r="H1189" i="5"/>
  <c r="G1189" i="5"/>
  <c r="F1189" i="5"/>
  <c r="E1189" i="5"/>
  <c r="D1189" i="5"/>
  <c r="I1189" i="5" s="1"/>
  <c r="M1189" i="5"/>
  <c r="N1189" i="5"/>
  <c r="P1189" i="5"/>
  <c r="J1189" i="5"/>
  <c r="O1189" i="5"/>
  <c r="E1569" i="5"/>
  <c r="F1569" i="5"/>
  <c r="H1569" i="5"/>
  <c r="O1569" i="5"/>
  <c r="T1569" i="5"/>
  <c r="D1569" i="5"/>
  <c r="I1569" i="5" s="1"/>
  <c r="P1569" i="5"/>
  <c r="L1569" i="5"/>
  <c r="M1569" i="5"/>
  <c r="J1569" i="5"/>
  <c r="N1569" i="5"/>
  <c r="G1569" i="5"/>
  <c r="M1368" i="5"/>
  <c r="J1368" i="5"/>
  <c r="E1368" i="5"/>
  <c r="L1368" i="5"/>
  <c r="F1368" i="5"/>
  <c r="G1368" i="5"/>
  <c r="O1368" i="5"/>
  <c r="H1368" i="5"/>
  <c r="D1368" i="5"/>
  <c r="I1368" i="5" s="1"/>
  <c r="N1368" i="5"/>
  <c r="P1368" i="5"/>
  <c r="L1363" i="5"/>
  <c r="N1363" i="5"/>
  <c r="M1363" i="5"/>
  <c r="O1363" i="5"/>
  <c r="J1363" i="5"/>
  <c r="E1363" i="5"/>
  <c r="H1363" i="5"/>
  <c r="F1363" i="5"/>
  <c r="G1363" i="5"/>
  <c r="D1363" i="5"/>
  <c r="I1363" i="5" s="1"/>
  <c r="P1363" i="5"/>
  <c r="L1183" i="5"/>
  <c r="H1183" i="5"/>
  <c r="J1183" i="5"/>
  <c r="F1183" i="5"/>
  <c r="P1183" i="5"/>
  <c r="G1183" i="5"/>
  <c r="N1183" i="5"/>
  <c r="M1183" i="5"/>
  <c r="D1183" i="5"/>
  <c r="I1183" i="5" s="1"/>
  <c r="E1183" i="5"/>
  <c r="E1748" i="5"/>
  <c r="T1748" i="5"/>
  <c r="P1748" i="5"/>
  <c r="F1748" i="5"/>
  <c r="D1748" i="5"/>
  <c r="I1748" i="5" s="1"/>
  <c r="M1748" i="5"/>
  <c r="N1748" i="5"/>
  <c r="O1748" i="5"/>
  <c r="H1748" i="5"/>
  <c r="G1748" i="5"/>
  <c r="L1748" i="5"/>
  <c r="J1748" i="5"/>
  <c r="O1426" i="5"/>
  <c r="P1426" i="5"/>
  <c r="T1426" i="5"/>
  <c r="M1426" i="5"/>
  <c r="F1426" i="5"/>
  <c r="J1426" i="5"/>
  <c r="H1426" i="5"/>
  <c r="D1426" i="5"/>
  <c r="I1426" i="5" s="1"/>
  <c r="G1426" i="5"/>
  <c r="E1426" i="5"/>
  <c r="L1426" i="5"/>
  <c r="N1426" i="5"/>
  <c r="G1919" i="5"/>
  <c r="H1919" i="5"/>
  <c r="F1919" i="5"/>
  <c r="E1919" i="5"/>
  <c r="D1919" i="5"/>
  <c r="I1919" i="5" s="1"/>
  <c r="N1919" i="5"/>
  <c r="J1919" i="5"/>
  <c r="T1919" i="5"/>
  <c r="P1919" i="5"/>
  <c r="L1919" i="5"/>
  <c r="O1919" i="5"/>
  <c r="M1919" i="5"/>
  <c r="H1894" i="5"/>
  <c r="O1894" i="5"/>
  <c r="G1894" i="5"/>
  <c r="P1894" i="5"/>
  <c r="E1894" i="5"/>
  <c r="F1894" i="5"/>
  <c r="J1894" i="5"/>
  <c r="D1894" i="5"/>
  <c r="I1894" i="5" s="1"/>
  <c r="T1894" i="5"/>
  <c r="N1894" i="5"/>
  <c r="L1894" i="5"/>
  <c r="M1894" i="5"/>
  <c r="F1784" i="5"/>
  <c r="O1784" i="5"/>
  <c r="T1784" i="5"/>
  <c r="D1784" i="5"/>
  <c r="I1784" i="5" s="1"/>
  <c r="L1784" i="5"/>
  <c r="N1784" i="5"/>
  <c r="H1784" i="5"/>
  <c r="P1784" i="5"/>
  <c r="J1784" i="5"/>
  <c r="E1784" i="5"/>
  <c r="M1784" i="5"/>
  <c r="G1784" i="5"/>
  <c r="E1763" i="5"/>
  <c r="O1763" i="5"/>
  <c r="P1763" i="5"/>
  <c r="D1763" i="5"/>
  <c r="I1763" i="5" s="1"/>
  <c r="M1763" i="5"/>
  <c r="L1763" i="5"/>
  <c r="G1763" i="5"/>
  <c r="H1763" i="5"/>
  <c r="N1763" i="5"/>
  <c r="F1763" i="5"/>
  <c r="T1763" i="5"/>
  <c r="J1763" i="5"/>
  <c r="O1704" i="5"/>
  <c r="H1704" i="5"/>
  <c r="D1704" i="5"/>
  <c r="I1704" i="5" s="1"/>
  <c r="J1704" i="5"/>
  <c r="M1704" i="5"/>
  <c r="P1704" i="5"/>
  <c r="E1704" i="5"/>
  <c r="N1704" i="5"/>
  <c r="L1704" i="5"/>
  <c r="F1704" i="5"/>
  <c r="G1704" i="5"/>
  <c r="M1865" i="5"/>
  <c r="N1865" i="5"/>
  <c r="O1865" i="5"/>
  <c r="P1865" i="5"/>
  <c r="T1865" i="5"/>
  <c r="D1865" i="5"/>
  <c r="I1865" i="5" s="1"/>
  <c r="F1865" i="5"/>
  <c r="L1865" i="5"/>
  <c r="H1865" i="5"/>
  <c r="F1332" i="5"/>
  <c r="J1332" i="5"/>
  <c r="G1332" i="5"/>
  <c r="O1332" i="5"/>
  <c r="M1332" i="5"/>
  <c r="D1332" i="5"/>
  <c r="I1332" i="5" s="1"/>
  <c r="P1332" i="5"/>
  <c r="L1332" i="5"/>
  <c r="H1332" i="5"/>
  <c r="N1332" i="5"/>
  <c r="E1332" i="5"/>
  <c r="J1653" i="5"/>
  <c r="H1653" i="5"/>
  <c r="G1653" i="5"/>
  <c r="E1653" i="5"/>
  <c r="M1653" i="5"/>
  <c r="F1653" i="5"/>
  <c r="O1653" i="5"/>
  <c r="P1653" i="5"/>
  <c r="N1653" i="5"/>
  <c r="T1653" i="5"/>
  <c r="D1653" i="5"/>
  <c r="I1653" i="5" s="1"/>
  <c r="L1653" i="5"/>
  <c r="G1862" i="5"/>
  <c r="M1862" i="5"/>
  <c r="H1862" i="5"/>
  <c r="J1862" i="5"/>
  <c r="P1862" i="5"/>
  <c r="E1862" i="5"/>
  <c r="N1862" i="5"/>
  <c r="O1862" i="5"/>
  <c r="L1862" i="5"/>
  <c r="D1862" i="5"/>
  <c r="I1862" i="5" s="1"/>
  <c r="F1862" i="5"/>
  <c r="T976" i="5"/>
  <c r="O976" i="5"/>
  <c r="N976" i="5"/>
  <c r="E976" i="5"/>
  <c r="D976" i="5"/>
  <c r="I976" i="5" s="1"/>
  <c r="H976" i="5"/>
  <c r="J976" i="5"/>
  <c r="G976" i="5"/>
  <c r="F976" i="5"/>
  <c r="L976" i="5"/>
  <c r="M976" i="5"/>
  <c r="P976" i="5"/>
  <c r="J1808" i="5"/>
  <c r="L1808" i="5"/>
  <c r="G1808" i="5"/>
  <c r="O1808" i="5"/>
  <c r="P1808" i="5"/>
  <c r="E1808" i="5"/>
  <c r="D1808" i="5"/>
  <c r="I1808" i="5" s="1"/>
  <c r="F1808" i="5"/>
  <c r="H1808" i="5"/>
  <c r="N1808" i="5"/>
  <c r="M1808" i="5"/>
  <c r="G1922" i="5"/>
  <c r="H1922" i="5"/>
  <c r="N1922" i="5"/>
  <c r="O1922" i="5"/>
  <c r="P1922" i="5"/>
  <c r="E1922" i="5"/>
  <c r="J1922" i="5"/>
  <c r="M1922" i="5"/>
  <c r="D1922" i="5"/>
  <c r="I1922" i="5" s="1"/>
  <c r="L1922" i="5"/>
  <c r="F1922" i="5"/>
  <c r="H1466" i="5"/>
  <c r="M1466" i="5"/>
  <c r="J1466" i="5"/>
  <c r="E1466" i="5"/>
  <c r="N1466" i="5"/>
  <c r="G1466" i="5"/>
  <c r="D1466" i="5"/>
  <c r="I1466" i="5" s="1"/>
  <c r="F1466" i="5"/>
  <c r="L1466" i="5"/>
  <c r="P1466" i="5"/>
  <c r="O1466" i="5"/>
  <c r="O1464" i="5"/>
  <c r="F1464" i="5"/>
  <c r="P1464" i="5"/>
  <c r="D1464" i="5"/>
  <c r="I1464" i="5" s="1"/>
  <c r="L1464" i="5"/>
  <c r="J1464" i="5"/>
  <c r="M1464" i="5"/>
  <c r="H1464" i="5"/>
  <c r="H1617" i="5"/>
  <c r="L1617" i="5"/>
  <c r="O1617" i="5"/>
  <c r="J1617" i="5"/>
  <c r="F1617" i="5"/>
  <c r="G1617" i="5"/>
  <c r="M1617" i="5"/>
  <c r="D1617" i="5"/>
  <c r="I1617" i="5" s="1"/>
  <c r="E1617" i="5"/>
  <c r="N1617" i="5"/>
  <c r="P1617" i="5"/>
  <c r="T1617" i="5"/>
  <c r="P1571" i="5"/>
  <c r="D1571" i="5"/>
  <c r="I1571" i="5" s="1"/>
  <c r="M1571" i="5"/>
  <c r="N1571" i="5"/>
  <c r="T1571" i="5"/>
  <c r="F1571" i="5"/>
  <c r="H1571" i="5"/>
  <c r="L1571" i="5"/>
  <c r="G1571" i="5"/>
  <c r="O1571" i="5"/>
  <c r="J1571" i="5"/>
  <c r="E1571" i="5"/>
  <c r="G1459" i="5"/>
  <c r="E1459" i="5"/>
  <c r="H1459" i="5"/>
  <c r="J1459" i="5"/>
  <c r="M1459" i="5"/>
  <c r="F1459" i="5"/>
  <c r="P1459" i="5"/>
  <c r="O1459" i="5"/>
  <c r="D1459" i="5"/>
  <c r="I1459" i="5" s="1"/>
  <c r="L1459" i="5"/>
  <c r="N1459" i="5"/>
  <c r="N1193" i="5"/>
  <c r="E1193" i="5"/>
  <c r="J1193" i="5"/>
  <c r="H1193" i="5"/>
  <c r="O1193" i="5"/>
  <c r="M1193" i="5"/>
  <c r="P1193" i="5"/>
  <c r="T1193" i="5"/>
  <c r="G1193" i="5"/>
  <c r="F1193" i="5"/>
  <c r="L1193" i="5"/>
  <c r="D1193" i="5"/>
  <c r="I1193" i="5" s="1"/>
  <c r="D1550" i="5"/>
  <c r="I1550" i="5" s="1"/>
  <c r="N1550" i="5"/>
  <c r="J1550" i="5"/>
  <c r="P1550" i="5"/>
  <c r="L1550" i="5"/>
  <c r="M1550" i="5"/>
  <c r="H1550" i="5"/>
  <c r="O1550" i="5"/>
  <c r="T1550" i="5"/>
  <c r="E1550" i="5"/>
  <c r="G1550" i="5"/>
  <c r="F1550" i="5"/>
  <c r="H1645" i="5"/>
  <c r="F1645" i="5"/>
  <c r="L1645" i="5"/>
  <c r="N1645" i="5"/>
  <c r="P1645" i="5"/>
  <c r="O1645" i="5"/>
  <c r="D1645" i="5"/>
  <c r="I1645" i="5" s="1"/>
  <c r="E1645" i="5"/>
  <c r="M1645" i="5"/>
  <c r="J1645" i="5"/>
  <c r="G1645" i="5"/>
  <c r="T1024" i="5"/>
  <c r="F1024" i="5"/>
  <c r="D1024" i="5"/>
  <c r="I1024" i="5" s="1"/>
  <c r="O1024" i="5"/>
  <c r="E1024" i="5"/>
  <c r="G1024" i="5"/>
  <c r="J1024" i="5"/>
  <c r="H1024" i="5"/>
  <c r="N1024" i="5"/>
  <c r="L1024" i="5"/>
  <c r="M1024" i="5"/>
  <c r="P1024" i="5"/>
  <c r="H1306" i="5"/>
  <c r="J1306" i="5"/>
  <c r="G1306" i="5"/>
  <c r="L1306" i="5"/>
  <c r="E1306" i="5"/>
  <c r="D1306" i="5"/>
  <c r="I1306" i="5" s="1"/>
  <c r="N1306" i="5"/>
  <c r="M1306" i="5"/>
  <c r="E1014" i="5"/>
  <c r="H1014" i="5"/>
  <c r="N1014" i="5"/>
  <c r="P1014" i="5"/>
  <c r="D1014" i="5"/>
  <c r="I1014" i="5" s="1"/>
  <c r="L1014" i="5"/>
  <c r="O1014" i="5"/>
  <c r="M1014" i="5"/>
  <c r="F1014" i="5"/>
  <c r="G1014" i="5"/>
  <c r="J1014" i="5"/>
  <c r="N1235" i="5"/>
  <c r="T1235" i="5"/>
  <c r="L1235" i="5"/>
  <c r="P1235" i="5"/>
  <c r="E1235" i="5"/>
  <c r="D1235" i="5"/>
  <c r="I1235" i="5" s="1"/>
  <c r="O1235" i="5"/>
  <c r="H1235" i="5"/>
  <c r="F1235" i="5"/>
  <c r="G1235" i="5"/>
  <c r="J1235" i="5"/>
  <c r="M1235" i="5"/>
  <c r="F998" i="5"/>
  <c r="H998" i="5"/>
  <c r="G998" i="5"/>
  <c r="J998" i="5"/>
  <c r="L998" i="5"/>
  <c r="P998" i="5"/>
  <c r="M998" i="5"/>
  <c r="N998" i="5"/>
  <c r="O998" i="5"/>
  <c r="D998" i="5"/>
  <c r="I998" i="5" s="1"/>
  <c r="E998" i="5"/>
  <c r="D549" i="5"/>
  <c r="I549" i="5" s="1"/>
  <c r="M549" i="5"/>
  <c r="T549" i="5"/>
  <c r="F549" i="5"/>
  <c r="O549" i="5"/>
  <c r="J549" i="5"/>
  <c r="P549" i="5"/>
  <c r="G549" i="5"/>
  <c r="N549" i="5"/>
  <c r="E549" i="5"/>
  <c r="L549" i="5"/>
  <c r="H549" i="5"/>
  <c r="F469" i="5"/>
  <c r="L469" i="5"/>
  <c r="N469" i="5"/>
  <c r="H469" i="5"/>
  <c r="E469" i="5"/>
  <c r="M469" i="5"/>
  <c r="D469" i="5"/>
  <c r="I469" i="5" s="1"/>
  <c r="O469" i="5"/>
  <c r="J469" i="5"/>
  <c r="G469" i="5"/>
  <c r="P469" i="5"/>
  <c r="P1519" i="5"/>
  <c r="G1519" i="5"/>
  <c r="N1519" i="5"/>
  <c r="F1519" i="5"/>
  <c r="O1519" i="5"/>
  <c r="M1519" i="5"/>
  <c r="E1519" i="5"/>
  <c r="D1519" i="5"/>
  <c r="I1519" i="5" s="1"/>
  <c r="J1519" i="5"/>
  <c r="L1519" i="5"/>
  <c r="H1519" i="5"/>
  <c r="E1444" i="5"/>
  <c r="D1444" i="5"/>
  <c r="I1444" i="5" s="1"/>
  <c r="F1444" i="5"/>
  <c r="H1444" i="5"/>
  <c r="J1444" i="5"/>
  <c r="L1444" i="5"/>
  <c r="G1444" i="5"/>
  <c r="N1444" i="5"/>
  <c r="M1444" i="5"/>
  <c r="O1444" i="5"/>
  <c r="P1444" i="5"/>
  <c r="F1671" i="5"/>
  <c r="N1671" i="5"/>
  <c r="G1671" i="5"/>
  <c r="E1671" i="5"/>
  <c r="J1671" i="5"/>
  <c r="O1671" i="5"/>
  <c r="H1671" i="5"/>
  <c r="L1671" i="5"/>
  <c r="M1671" i="5"/>
  <c r="P1671" i="5"/>
  <c r="D1671" i="5"/>
  <c r="I1671" i="5" s="1"/>
  <c r="G1596" i="5"/>
  <c r="H1596" i="5"/>
  <c r="P1596" i="5"/>
  <c r="F1596" i="5"/>
  <c r="N1596" i="5"/>
  <c r="M1596" i="5"/>
  <c r="D1596" i="5"/>
  <c r="I1596" i="5" s="1"/>
  <c r="O1596" i="5"/>
  <c r="E1596" i="5"/>
  <c r="L1596" i="5"/>
  <c r="J1596" i="5"/>
  <c r="T680" i="5"/>
  <c r="H680" i="5"/>
  <c r="F680" i="5"/>
  <c r="D680" i="5"/>
  <c r="I680" i="5" s="1"/>
  <c r="E680" i="5"/>
  <c r="N680" i="5"/>
  <c r="M680" i="5"/>
  <c r="P680" i="5"/>
  <c r="O680" i="5"/>
  <c r="L680" i="5"/>
  <c r="G680" i="5"/>
  <c r="J680" i="5"/>
  <c r="L521" i="5"/>
  <c r="N521" i="5"/>
  <c r="P521" i="5"/>
  <c r="H521" i="5"/>
  <c r="M521" i="5"/>
  <c r="D521" i="5"/>
  <c r="I521" i="5" s="1"/>
  <c r="J521" i="5"/>
  <c r="G521" i="5"/>
  <c r="O521" i="5"/>
  <c r="E521" i="5"/>
  <c r="T521" i="5"/>
  <c r="F521" i="5"/>
  <c r="J558" i="5"/>
  <c r="G558" i="5"/>
  <c r="O558" i="5"/>
  <c r="D558" i="5"/>
  <c r="I558" i="5" s="1"/>
  <c r="P558" i="5"/>
  <c r="F558" i="5"/>
  <c r="M558" i="5"/>
  <c r="L558" i="5"/>
  <c r="M123" i="5"/>
  <c r="H123" i="5"/>
  <c r="L123" i="5"/>
  <c r="E123" i="5"/>
  <c r="P123" i="5"/>
  <c r="J123" i="5"/>
  <c r="N123" i="5"/>
  <c r="F123" i="5"/>
  <c r="T123" i="5"/>
  <c r="O123" i="5"/>
  <c r="G123" i="5"/>
  <c r="D123" i="5"/>
  <c r="I123" i="5" s="1"/>
  <c r="D603" i="5"/>
  <c r="I603" i="5" s="1"/>
  <c r="L603" i="5"/>
  <c r="O603" i="5"/>
  <c r="E603" i="5"/>
  <c r="F603" i="5"/>
  <c r="G603" i="5"/>
  <c r="M603" i="5"/>
  <c r="T603" i="5"/>
  <c r="N603" i="5"/>
  <c r="P603" i="5"/>
  <c r="J603" i="5"/>
  <c r="H603" i="5"/>
  <c r="D212" i="5"/>
  <c r="I212" i="5" s="1"/>
  <c r="N212" i="5"/>
  <c r="L212" i="5"/>
  <c r="H212" i="5"/>
  <c r="T212" i="5"/>
  <c r="P212" i="5"/>
  <c r="J212" i="5"/>
  <c r="E212" i="5"/>
  <c r="O212" i="5"/>
  <c r="G212" i="5"/>
  <c r="M212" i="5"/>
  <c r="F212" i="5"/>
  <c r="L692" i="5"/>
  <c r="F692" i="5"/>
  <c r="E692" i="5"/>
  <c r="N692" i="5"/>
  <c r="J692" i="5"/>
  <c r="O692" i="5"/>
  <c r="G692" i="5"/>
  <c r="M692" i="5"/>
  <c r="H692" i="5"/>
  <c r="D692" i="5"/>
  <c r="I692" i="5" s="1"/>
  <c r="P692" i="5"/>
  <c r="T692" i="5"/>
  <c r="H349" i="5"/>
  <c r="L349" i="5"/>
  <c r="O349" i="5"/>
  <c r="G349" i="5"/>
  <c r="J349" i="5"/>
  <c r="D349" i="5"/>
  <c r="I349" i="5" s="1"/>
  <c r="F349" i="5"/>
  <c r="M349" i="5"/>
  <c r="N349" i="5"/>
  <c r="E349" i="5"/>
  <c r="P349" i="5"/>
  <c r="H126" i="5"/>
  <c r="P126" i="5"/>
  <c r="M126" i="5"/>
  <c r="J126" i="5"/>
  <c r="E126" i="5"/>
  <c r="N126" i="5"/>
  <c r="F126" i="5"/>
  <c r="D126" i="5"/>
  <c r="I126" i="5" s="1"/>
  <c r="G126" i="5"/>
  <c r="L126" i="5"/>
  <c r="O126" i="5"/>
  <c r="N13" i="5"/>
  <c r="M13" i="5"/>
  <c r="D13" i="5"/>
  <c r="I13" i="5" s="1"/>
  <c r="G13" i="5"/>
  <c r="T13" i="5"/>
  <c r="E13" i="5"/>
  <c r="F13" i="5"/>
  <c r="L13" i="5"/>
  <c r="O13" i="5"/>
  <c r="H13" i="5"/>
  <c r="P13" i="5"/>
  <c r="J13" i="5"/>
  <c r="E547" i="5"/>
  <c r="P547" i="5"/>
  <c r="N547" i="5"/>
  <c r="L547" i="5"/>
  <c r="D547" i="5"/>
  <c r="I547" i="5" s="1"/>
  <c r="M547" i="5"/>
  <c r="J547" i="5"/>
  <c r="O547" i="5"/>
  <c r="H265" i="5"/>
  <c r="P265" i="5"/>
  <c r="E265" i="5"/>
  <c r="O265" i="5"/>
  <c r="N265" i="5"/>
  <c r="M265" i="5"/>
  <c r="L265" i="5"/>
  <c r="D265" i="5"/>
  <c r="I265" i="5" s="1"/>
  <c r="F265" i="5"/>
  <c r="J265" i="5"/>
  <c r="G265" i="5"/>
  <c r="N713" i="5"/>
  <c r="P713" i="5"/>
  <c r="F713" i="5"/>
  <c r="D713" i="5"/>
  <c r="I713" i="5" s="1"/>
  <c r="M713" i="5"/>
  <c r="J713" i="5"/>
  <c r="E713" i="5"/>
  <c r="H713" i="5"/>
  <c r="G713" i="5"/>
  <c r="O713" i="5"/>
  <c r="T713" i="5"/>
  <c r="L713" i="5"/>
  <c r="E486" i="5"/>
  <c r="O486" i="5"/>
  <c r="P486" i="5"/>
  <c r="G486" i="5"/>
  <c r="F486" i="5"/>
  <c r="J486" i="5"/>
  <c r="M486" i="5"/>
  <c r="L486" i="5"/>
  <c r="N486" i="5"/>
  <c r="H486" i="5"/>
  <c r="D486" i="5"/>
  <c r="I486" i="5" s="1"/>
  <c r="J846" i="5"/>
  <c r="L846" i="5"/>
  <c r="E846" i="5"/>
  <c r="F846" i="5"/>
  <c r="N846" i="5"/>
  <c r="O846" i="5"/>
  <c r="D846" i="5"/>
  <c r="I846" i="5" s="1"/>
  <c r="P846" i="5"/>
  <c r="G846" i="5"/>
  <c r="M846" i="5"/>
  <c r="H846" i="5"/>
  <c r="P400" i="5"/>
  <c r="J400" i="5"/>
  <c r="M400" i="5"/>
  <c r="E400" i="5"/>
  <c r="D400" i="5"/>
  <c r="I400" i="5" s="1"/>
  <c r="H400" i="5"/>
  <c r="G400" i="5"/>
  <c r="N400" i="5"/>
  <c r="O400" i="5"/>
  <c r="L400" i="5"/>
  <c r="T400" i="5"/>
  <c r="F400" i="5"/>
  <c r="D788" i="5"/>
  <c r="I788" i="5" s="1"/>
  <c r="L788" i="5"/>
  <c r="E788" i="5"/>
  <c r="H788" i="5"/>
  <c r="N788" i="5"/>
  <c r="P788" i="5"/>
  <c r="T788" i="5"/>
  <c r="M788" i="5"/>
  <c r="F788" i="5"/>
  <c r="J788" i="5"/>
  <c r="O788" i="5"/>
  <c r="G788" i="5"/>
  <c r="J946" i="5"/>
  <c r="N946" i="5"/>
  <c r="O946" i="5"/>
  <c r="E946" i="5"/>
  <c r="T946" i="5"/>
  <c r="D946" i="5"/>
  <c r="I946" i="5" s="1"/>
  <c r="M946" i="5"/>
  <c r="P946" i="5"/>
  <c r="G946" i="5"/>
  <c r="L946" i="5"/>
  <c r="H946" i="5"/>
  <c r="F946" i="5"/>
  <c r="L962" i="5"/>
  <c r="M962" i="5"/>
  <c r="N962" i="5"/>
  <c r="F962" i="5"/>
  <c r="P962" i="5"/>
  <c r="E962" i="5"/>
  <c r="O962" i="5"/>
  <c r="J962" i="5"/>
  <c r="L554" i="5"/>
  <c r="O554" i="5"/>
  <c r="F554" i="5"/>
  <c r="E554" i="5"/>
  <c r="D554" i="5"/>
  <c r="I554" i="5" s="1"/>
  <c r="N554" i="5"/>
  <c r="M554" i="5"/>
  <c r="P554" i="5"/>
  <c r="H554" i="5"/>
  <c r="J554" i="5"/>
  <c r="G554" i="5"/>
  <c r="J800" i="5"/>
  <c r="E800" i="5"/>
  <c r="O800" i="5"/>
  <c r="F800" i="5"/>
  <c r="G800" i="5"/>
  <c r="D800" i="5"/>
  <c r="I800" i="5" s="1"/>
  <c r="L800" i="5"/>
  <c r="P800" i="5"/>
  <c r="H800" i="5"/>
  <c r="N800" i="5"/>
  <c r="M800" i="5"/>
  <c r="J935" i="5"/>
  <c r="F935" i="5"/>
  <c r="D935" i="5"/>
  <c r="I935" i="5" s="1"/>
  <c r="P935" i="5"/>
  <c r="H935" i="5"/>
  <c r="M935" i="5"/>
  <c r="L935" i="5"/>
  <c r="T935" i="5"/>
  <c r="O935" i="5"/>
  <c r="G935" i="5"/>
  <c r="N935" i="5"/>
  <c r="E935" i="5"/>
  <c r="H311" i="5"/>
  <c r="F311" i="5"/>
  <c r="T311" i="5"/>
  <c r="N311" i="5"/>
  <c r="D311" i="5"/>
  <c r="I311" i="5" s="1"/>
  <c r="M311" i="5"/>
  <c r="G311" i="5"/>
  <c r="O311" i="5"/>
  <c r="E311" i="5"/>
  <c r="L311" i="5"/>
  <c r="J311" i="5"/>
  <c r="P311" i="5"/>
  <c r="L308" i="5"/>
  <c r="E308" i="5"/>
  <c r="T308" i="5"/>
  <c r="M308" i="5"/>
  <c r="D308" i="5"/>
  <c r="I308" i="5" s="1"/>
  <c r="J308" i="5"/>
  <c r="H308" i="5"/>
  <c r="F308" i="5"/>
  <c r="N308" i="5"/>
  <c r="O308" i="5"/>
  <c r="G308" i="5"/>
  <c r="P308" i="5"/>
  <c r="N454" i="5"/>
  <c r="O454" i="5"/>
  <c r="L454" i="5"/>
  <c r="G454" i="5"/>
  <c r="E454" i="5"/>
  <c r="P454" i="5"/>
  <c r="D454" i="5"/>
  <c r="I454" i="5" s="1"/>
  <c r="H454" i="5"/>
  <c r="T454" i="5"/>
  <c r="F454" i="5"/>
  <c r="J454" i="5"/>
  <c r="M454" i="5"/>
  <c r="G709" i="5"/>
  <c r="L709" i="5"/>
  <c r="N709" i="5"/>
  <c r="D709" i="5"/>
  <c r="I709" i="5" s="1"/>
  <c r="O709" i="5"/>
  <c r="E709" i="5"/>
  <c r="M709" i="5"/>
  <c r="H709" i="5"/>
  <c r="P709" i="5"/>
  <c r="J709" i="5"/>
  <c r="F709" i="5"/>
  <c r="G870" i="5"/>
  <c r="N870" i="5"/>
  <c r="D870" i="5"/>
  <c r="I870" i="5" s="1"/>
  <c r="J870" i="5"/>
  <c r="L870" i="5"/>
  <c r="H870" i="5"/>
  <c r="F870" i="5"/>
  <c r="P870" i="5"/>
  <c r="O870" i="5"/>
  <c r="T539" i="5"/>
  <c r="F539" i="5"/>
  <c r="P539" i="5"/>
  <c r="E539" i="5"/>
  <c r="O539" i="5"/>
  <c r="G539" i="5"/>
  <c r="H539" i="5"/>
  <c r="D539" i="5"/>
  <c r="I539" i="5" s="1"/>
  <c r="L539" i="5"/>
  <c r="J539" i="5"/>
  <c r="N539" i="5"/>
  <c r="M539" i="5"/>
  <c r="J401" i="5"/>
  <c r="G401" i="5"/>
  <c r="M401" i="5"/>
  <c r="P401" i="5"/>
  <c r="H401" i="5"/>
  <c r="F401" i="5"/>
  <c r="L401" i="5"/>
  <c r="N401" i="5"/>
  <c r="T401" i="5"/>
  <c r="O401" i="5"/>
  <c r="E401" i="5"/>
  <c r="D401" i="5"/>
  <c r="I401" i="5" s="1"/>
  <c r="N953" i="5"/>
  <c r="M953" i="5"/>
  <c r="L953" i="5"/>
  <c r="H953" i="5"/>
  <c r="J953" i="5"/>
  <c r="F953" i="5"/>
  <c r="O953" i="5"/>
  <c r="D953" i="5"/>
  <c r="I953" i="5" s="1"/>
  <c r="E953" i="5"/>
  <c r="T953" i="5"/>
  <c r="G953" i="5"/>
  <c r="P953" i="5"/>
  <c r="H1517" i="5"/>
  <c r="E1517" i="5"/>
  <c r="F1517" i="5"/>
  <c r="G1517" i="5"/>
  <c r="O1517" i="5"/>
  <c r="P1517" i="5"/>
  <c r="J1517" i="5"/>
  <c r="T1517" i="5"/>
  <c r="N1517" i="5"/>
  <c r="M1517" i="5"/>
  <c r="L1517" i="5"/>
  <c r="D1517" i="5"/>
  <c r="I1517" i="5" s="1"/>
  <c r="P1761" i="5"/>
  <c r="M1761" i="5"/>
  <c r="G1761" i="5"/>
  <c r="H1761" i="5"/>
  <c r="T1761" i="5"/>
  <c r="L1761" i="5"/>
  <c r="N1761" i="5"/>
  <c r="O1761" i="5"/>
  <c r="D1761" i="5"/>
  <c r="I1761" i="5" s="1"/>
  <c r="F1761" i="5"/>
  <c r="E1761" i="5"/>
  <c r="J1761" i="5"/>
  <c r="P1413" i="5"/>
  <c r="E1413" i="5"/>
  <c r="G1413" i="5"/>
  <c r="H1413" i="5"/>
  <c r="T1413" i="5"/>
  <c r="F1413" i="5"/>
  <c r="J1413" i="5"/>
  <c r="O1413" i="5"/>
  <c r="D1413" i="5"/>
  <c r="I1413" i="5" s="1"/>
  <c r="N1413" i="5"/>
  <c r="L1413" i="5"/>
  <c r="M1413" i="5"/>
  <c r="H1228" i="5"/>
  <c r="G1228" i="5"/>
  <c r="J1228" i="5"/>
  <c r="D1228" i="5"/>
  <c r="I1228" i="5" s="1"/>
  <c r="E1228" i="5"/>
  <c r="L1228" i="5"/>
  <c r="N1228" i="5"/>
  <c r="O1228" i="5"/>
  <c r="P1228" i="5"/>
  <c r="T1228" i="5"/>
  <c r="F1228" i="5"/>
  <c r="M1228" i="5"/>
  <c r="J927" i="5"/>
  <c r="P927" i="5"/>
  <c r="H927" i="5"/>
  <c r="T927" i="5"/>
  <c r="E927" i="5"/>
  <c r="D927" i="5"/>
  <c r="I927" i="5" s="1"/>
  <c r="L927" i="5"/>
  <c r="O927" i="5"/>
  <c r="F927" i="5"/>
  <c r="N927" i="5"/>
  <c r="N653" i="5"/>
  <c r="D653" i="5"/>
  <c r="I653" i="5" s="1"/>
  <c r="J653" i="5"/>
  <c r="G653" i="5"/>
  <c r="M653" i="5"/>
  <c r="T653" i="5"/>
  <c r="H653" i="5"/>
  <c r="F653" i="5"/>
  <c r="L653" i="5"/>
  <c r="E653" i="5"/>
  <c r="O653" i="5"/>
  <c r="P653" i="5"/>
  <c r="M1684" i="5"/>
  <c r="O1684" i="5"/>
  <c r="D1684" i="5"/>
  <c r="I1684" i="5" s="1"/>
  <c r="L1684" i="5"/>
  <c r="H1684" i="5"/>
  <c r="F1684" i="5"/>
  <c r="E1684" i="5"/>
  <c r="G1684" i="5"/>
  <c r="P1684" i="5"/>
  <c r="J1684" i="5"/>
  <c r="N1684" i="5"/>
  <c r="T249" i="5"/>
  <c r="N249" i="5"/>
  <c r="O249" i="5"/>
  <c r="H249" i="5"/>
  <c r="P249" i="5"/>
  <c r="L249" i="5"/>
  <c r="J249" i="5"/>
  <c r="M249" i="5"/>
  <c r="G249" i="5"/>
  <c r="D249" i="5"/>
  <c r="I249" i="5" s="1"/>
  <c r="E249" i="5"/>
  <c r="F249" i="5"/>
  <c r="O1433" i="5"/>
  <c r="E1433" i="5"/>
  <c r="J1433" i="5"/>
  <c r="T1433" i="5"/>
  <c r="D1433" i="5"/>
  <c r="I1433" i="5" s="1"/>
  <c r="M1433" i="5"/>
  <c r="F1433" i="5"/>
  <c r="G1433" i="5"/>
  <c r="H1433" i="5"/>
  <c r="N1433" i="5"/>
  <c r="P1433" i="5"/>
  <c r="L1433" i="5"/>
  <c r="G1227" i="5"/>
  <c r="F1227" i="5"/>
  <c r="L1227" i="5"/>
  <c r="T1227" i="5"/>
  <c r="J1227" i="5"/>
  <c r="H1227" i="5"/>
  <c r="O1227" i="5"/>
  <c r="M1227" i="5"/>
  <c r="P1227" i="5"/>
  <c r="N1227" i="5"/>
  <c r="E1227" i="5"/>
  <c r="D1227" i="5"/>
  <c r="I1227" i="5" s="1"/>
  <c r="J412" i="5"/>
  <c r="L412" i="5"/>
  <c r="G412" i="5"/>
  <c r="P412" i="5"/>
  <c r="F412" i="5"/>
  <c r="O412" i="5"/>
  <c r="T412" i="5"/>
  <c r="H412" i="5"/>
  <c r="E412" i="5"/>
  <c r="D412" i="5"/>
  <c r="I412" i="5" s="1"/>
  <c r="M412" i="5"/>
  <c r="N412" i="5"/>
  <c r="N1037" i="5"/>
  <c r="P1037" i="5"/>
  <c r="T1037" i="5"/>
  <c r="M1037" i="5"/>
  <c r="F1037" i="5"/>
  <c r="E1037" i="5"/>
  <c r="J1037" i="5"/>
  <c r="G1037" i="5"/>
  <c r="L1037" i="5"/>
  <c r="O1037" i="5"/>
  <c r="D1037" i="5"/>
  <c r="I1037" i="5" s="1"/>
  <c r="H1037" i="5"/>
  <c r="N1197" i="5"/>
  <c r="O1197" i="5"/>
  <c r="P1197" i="5"/>
  <c r="M1197" i="5"/>
  <c r="H1197" i="5"/>
  <c r="E1197" i="5"/>
  <c r="D1197" i="5"/>
  <c r="I1197" i="5" s="1"/>
  <c r="G1197" i="5"/>
  <c r="L1197" i="5"/>
  <c r="N1113" i="5"/>
  <c r="G1113" i="5"/>
  <c r="D1113" i="5"/>
  <c r="I1113" i="5" s="1"/>
  <c r="J1113" i="5"/>
  <c r="L1113" i="5"/>
  <c r="M1113" i="5"/>
  <c r="P1113" i="5"/>
  <c r="T1113" i="5"/>
  <c r="E1113" i="5"/>
  <c r="H1113" i="5"/>
  <c r="F1113" i="5"/>
  <c r="O1113" i="5"/>
  <c r="D1916" i="5"/>
  <c r="I1916" i="5" s="1"/>
  <c r="F1916" i="5"/>
  <c r="J1916" i="5"/>
  <c r="M1916" i="5"/>
  <c r="P1916" i="5"/>
  <c r="G1916" i="5"/>
  <c r="E1916" i="5"/>
  <c r="L1916" i="5"/>
  <c r="N1916" i="5"/>
  <c r="H1916" i="5"/>
  <c r="O1916" i="5"/>
  <c r="M1084" i="5"/>
  <c r="N1084" i="5"/>
  <c r="H1084" i="5"/>
  <c r="G1084" i="5"/>
  <c r="D1084" i="5"/>
  <c r="I1084" i="5" s="1"/>
  <c r="E1084" i="5"/>
  <c r="T1084" i="5"/>
  <c r="L1084" i="5"/>
  <c r="O1084" i="5"/>
  <c r="P1084" i="5"/>
  <c r="F1084" i="5"/>
  <c r="J1084" i="5"/>
  <c r="N1067" i="5"/>
  <c r="O1067" i="5"/>
  <c r="P1067" i="5"/>
  <c r="H1067" i="5"/>
  <c r="G1067" i="5"/>
  <c r="M1067" i="5"/>
  <c r="L1067" i="5"/>
  <c r="E1067" i="5"/>
  <c r="F1067" i="5"/>
  <c r="T1067" i="5"/>
  <c r="D1067" i="5"/>
  <c r="I1067" i="5" s="1"/>
  <c r="J1067" i="5"/>
  <c r="P1310" i="5"/>
  <c r="T1310" i="5"/>
  <c r="M1310" i="5"/>
  <c r="E1310" i="5"/>
  <c r="D1310" i="5"/>
  <c r="I1310" i="5" s="1"/>
  <c r="O1310" i="5"/>
  <c r="F1310" i="5"/>
  <c r="H1310" i="5"/>
  <c r="N1310" i="5"/>
  <c r="L1310" i="5"/>
  <c r="G1310" i="5"/>
  <c r="J1310" i="5"/>
  <c r="G1065" i="5"/>
  <c r="N1065" i="5"/>
  <c r="E1065" i="5"/>
  <c r="L1065" i="5"/>
  <c r="M1065" i="5"/>
  <c r="O1065" i="5"/>
  <c r="P1065" i="5"/>
  <c r="D1065" i="5"/>
  <c r="I1065" i="5" s="1"/>
  <c r="J1065" i="5"/>
  <c r="T1065" i="5"/>
  <c r="H1065" i="5"/>
  <c r="F1065" i="5"/>
  <c r="O1439" i="5"/>
  <c r="J1439" i="5"/>
  <c r="P1439" i="5"/>
  <c r="F1439" i="5"/>
  <c r="T1439" i="5"/>
  <c r="M1439" i="5"/>
  <c r="D1439" i="5"/>
  <c r="I1439" i="5" s="1"/>
  <c r="E1439" i="5"/>
  <c r="G1439" i="5"/>
  <c r="L1439" i="5"/>
  <c r="N1439" i="5"/>
  <c r="H1439" i="5"/>
  <c r="P1703" i="5"/>
  <c r="L1703" i="5"/>
  <c r="F1703" i="5"/>
  <c r="J1703" i="5"/>
  <c r="D1703" i="5"/>
  <c r="I1703" i="5" s="1"/>
  <c r="G1703" i="5"/>
  <c r="T1703" i="5"/>
  <c r="N1703" i="5"/>
  <c r="M1703" i="5"/>
  <c r="E1703" i="5"/>
  <c r="M1328" i="5"/>
  <c r="J1328" i="5"/>
  <c r="H1328" i="5"/>
  <c r="N1328" i="5"/>
  <c r="O1328" i="5"/>
  <c r="P1328" i="5"/>
  <c r="D1328" i="5"/>
  <c r="I1328" i="5" s="1"/>
  <c r="G1328" i="5"/>
  <c r="L1328" i="5"/>
  <c r="F1328" i="5"/>
  <c r="E1328" i="5"/>
  <c r="H1835" i="5"/>
  <c r="N1835" i="5"/>
  <c r="E1835" i="5"/>
  <c r="F1835" i="5"/>
  <c r="J1835" i="5"/>
  <c r="L1835" i="5"/>
  <c r="M1835" i="5"/>
  <c r="D1835" i="5"/>
  <c r="I1835" i="5" s="1"/>
  <c r="P1835" i="5"/>
  <c r="T1835" i="5"/>
  <c r="O1835" i="5"/>
  <c r="G1835" i="5"/>
  <c r="J1843" i="5"/>
  <c r="N1843" i="5"/>
  <c r="G1843" i="5"/>
  <c r="L1843" i="5"/>
  <c r="H1843" i="5"/>
  <c r="D1843" i="5"/>
  <c r="I1843" i="5" s="1"/>
  <c r="O1843" i="5"/>
  <c r="P1843" i="5"/>
  <c r="M1843" i="5"/>
  <c r="E1843" i="5"/>
  <c r="F1843" i="5"/>
  <c r="O1089" i="5"/>
  <c r="G1089" i="5"/>
  <c r="J1089" i="5"/>
  <c r="D1089" i="5"/>
  <c r="I1089" i="5" s="1"/>
  <c r="M1089" i="5"/>
  <c r="N1089" i="5"/>
  <c r="T1089" i="5"/>
  <c r="E1089" i="5"/>
  <c r="H1089" i="5"/>
  <c r="F1089" i="5"/>
  <c r="P1089" i="5"/>
  <c r="L1089" i="5"/>
  <c r="O1016" i="5"/>
  <c r="J1016" i="5"/>
  <c r="P1016" i="5"/>
  <c r="G1016" i="5"/>
  <c r="L1016" i="5"/>
  <c r="M1016" i="5"/>
  <c r="N1016" i="5"/>
  <c r="F1016" i="5"/>
  <c r="H1016" i="5"/>
  <c r="D1016" i="5"/>
  <c r="I1016" i="5" s="1"/>
  <c r="E1016" i="5"/>
  <c r="T1016" i="5"/>
  <c r="N1072" i="5"/>
  <c r="G1072" i="5"/>
  <c r="M1072" i="5"/>
  <c r="F1072" i="5"/>
  <c r="P1072" i="5"/>
  <c r="T1072" i="5"/>
  <c r="L1072" i="5"/>
  <c r="O1072" i="5"/>
  <c r="E1072" i="5"/>
  <c r="D1072" i="5"/>
  <c r="I1072" i="5" s="1"/>
  <c r="H1072" i="5"/>
  <c r="J1072" i="5"/>
  <c r="O1878" i="5"/>
  <c r="M1878" i="5"/>
  <c r="P1878" i="5"/>
  <c r="E1878" i="5"/>
  <c r="D1878" i="5"/>
  <c r="I1878" i="5" s="1"/>
  <c r="G1878" i="5"/>
  <c r="N1878" i="5"/>
  <c r="L1878" i="5"/>
  <c r="F1878" i="5"/>
  <c r="J1878" i="5"/>
  <c r="H1878" i="5"/>
  <c r="D1501" i="5"/>
  <c r="I1501" i="5" s="1"/>
  <c r="P1501" i="5"/>
  <c r="G1501" i="5"/>
  <c r="O1501" i="5"/>
  <c r="F1501" i="5"/>
  <c r="M1501" i="5"/>
  <c r="H1501" i="5"/>
  <c r="N1501" i="5"/>
  <c r="H1385" i="5"/>
  <c r="E1385" i="5"/>
  <c r="O1385" i="5"/>
  <c r="T1385" i="5"/>
  <c r="D1385" i="5"/>
  <c r="I1385" i="5" s="1"/>
  <c r="J1385" i="5"/>
  <c r="G1385" i="5"/>
  <c r="F1385" i="5"/>
  <c r="N1385" i="5"/>
  <c r="P1385" i="5"/>
  <c r="L1385" i="5"/>
  <c r="M1385" i="5"/>
  <c r="H1696" i="5"/>
  <c r="G1696" i="5"/>
  <c r="D1696" i="5"/>
  <c r="I1696" i="5" s="1"/>
  <c r="F1696" i="5"/>
  <c r="J1696" i="5"/>
  <c r="L1696" i="5"/>
  <c r="N1696" i="5"/>
  <c r="P1696" i="5"/>
  <c r="T1696" i="5"/>
  <c r="O1696" i="5"/>
  <c r="E1696" i="5"/>
  <c r="M1696" i="5"/>
  <c r="G1830" i="5"/>
  <c r="H1830" i="5"/>
  <c r="E1830" i="5"/>
  <c r="M1830" i="5"/>
  <c r="N1830" i="5"/>
  <c r="P1830" i="5"/>
  <c r="L1830" i="5"/>
  <c r="F1830" i="5"/>
  <c r="D1830" i="5"/>
  <c r="I1830" i="5" s="1"/>
  <c r="J1830" i="5"/>
  <c r="O1830" i="5"/>
  <c r="M1801" i="5"/>
  <c r="L1801" i="5"/>
  <c r="G1801" i="5"/>
  <c r="O1801" i="5"/>
  <c r="P1801" i="5"/>
  <c r="E1801" i="5"/>
  <c r="F1801" i="5"/>
  <c r="H1801" i="5"/>
  <c r="J1801" i="5"/>
  <c r="N1801" i="5"/>
  <c r="D1801" i="5"/>
  <c r="I1801" i="5" s="1"/>
  <c r="N1886" i="5"/>
  <c r="O1886" i="5"/>
  <c r="D1886" i="5"/>
  <c r="I1886" i="5" s="1"/>
  <c r="J1886" i="5"/>
  <c r="T1886" i="5"/>
  <c r="G1886" i="5"/>
  <c r="F1886" i="5"/>
  <c r="H1886" i="5"/>
  <c r="M1886" i="5"/>
  <c r="E1886" i="5"/>
  <c r="L1886" i="5"/>
  <c r="P1886" i="5"/>
  <c r="T1900" i="5"/>
  <c r="L1900" i="5"/>
  <c r="N1900" i="5"/>
  <c r="O1900" i="5"/>
  <c r="P1900" i="5"/>
  <c r="D1900" i="5"/>
  <c r="I1900" i="5" s="1"/>
  <c r="F1900" i="5"/>
  <c r="E1900" i="5"/>
  <c r="G1900" i="5"/>
  <c r="M1900" i="5"/>
  <c r="J1900" i="5"/>
  <c r="H1900" i="5"/>
  <c r="O1782" i="5"/>
  <c r="M1782" i="5"/>
  <c r="L1782" i="5"/>
  <c r="D1782" i="5"/>
  <c r="I1782" i="5" s="1"/>
  <c r="F1782" i="5"/>
  <c r="P1782" i="5"/>
  <c r="G1782" i="5"/>
  <c r="J1782" i="5"/>
  <c r="E1782" i="5"/>
  <c r="H1782" i="5"/>
  <c r="N1782" i="5"/>
  <c r="E1437" i="5"/>
  <c r="D1437" i="5"/>
  <c r="I1437" i="5" s="1"/>
  <c r="P1437" i="5"/>
  <c r="O1437" i="5"/>
  <c r="F1437" i="5"/>
  <c r="L1437" i="5"/>
  <c r="M1437" i="5"/>
  <c r="N1437" i="5"/>
  <c r="G1925" i="5"/>
  <c r="M1925" i="5"/>
  <c r="N1925" i="5"/>
  <c r="O1925" i="5"/>
  <c r="P1925" i="5"/>
  <c r="T1925" i="5"/>
  <c r="D1925" i="5"/>
  <c r="I1925" i="5" s="1"/>
  <c r="E1925" i="5"/>
  <c r="H1925" i="5"/>
  <c r="L1925" i="5"/>
  <c r="J1925" i="5"/>
  <c r="F1925" i="5"/>
  <c r="E1045" i="5"/>
  <c r="G1045" i="5"/>
  <c r="H1045" i="5"/>
  <c r="F1045" i="5"/>
  <c r="L1045" i="5"/>
  <c r="M1045" i="5"/>
  <c r="N1045" i="5"/>
  <c r="O1045" i="5"/>
  <c r="D1045" i="5"/>
  <c r="I1045" i="5" s="1"/>
  <c r="J1045" i="5"/>
  <c r="P1045" i="5"/>
  <c r="P1458" i="5"/>
  <c r="J1458" i="5"/>
  <c r="E1458" i="5"/>
  <c r="G1458" i="5"/>
  <c r="F1458" i="5"/>
  <c r="L1458" i="5"/>
  <c r="H1458" i="5"/>
  <c r="N1458" i="5"/>
  <c r="M1458" i="5"/>
  <c r="O1458" i="5"/>
  <c r="D1458" i="5"/>
  <c r="I1458" i="5" s="1"/>
  <c r="O1757" i="5"/>
  <c r="D1757" i="5"/>
  <c r="I1757" i="5" s="1"/>
  <c r="M1757" i="5"/>
  <c r="P1757" i="5"/>
  <c r="F1757" i="5"/>
  <c r="G1757" i="5"/>
  <c r="H1757" i="5"/>
  <c r="N1757" i="5"/>
  <c r="E1757" i="5"/>
  <c r="T1757" i="5"/>
  <c r="J1757" i="5"/>
  <c r="L1757" i="5"/>
  <c r="D973" i="5"/>
  <c r="I973" i="5" s="1"/>
  <c r="F973" i="5"/>
  <c r="M973" i="5"/>
  <c r="L973" i="5"/>
  <c r="N973" i="5"/>
  <c r="O973" i="5"/>
  <c r="E973" i="5"/>
  <c r="G973" i="5"/>
  <c r="P973" i="5"/>
  <c r="J973" i="5"/>
  <c r="H973" i="5"/>
  <c r="E1335" i="5"/>
  <c r="O1335" i="5"/>
  <c r="J1335" i="5"/>
  <c r="M1335" i="5"/>
  <c r="D1335" i="5"/>
  <c r="I1335" i="5" s="1"/>
  <c r="L1335" i="5"/>
  <c r="G1335" i="5"/>
  <c r="H1335" i="5"/>
  <c r="F1335" i="5"/>
  <c r="N1335" i="5"/>
  <c r="P1335" i="5"/>
  <c r="T1180" i="5"/>
  <c r="G1180" i="5"/>
  <c r="J1180" i="5"/>
  <c r="F1180" i="5"/>
  <c r="L1180" i="5"/>
  <c r="H1180" i="5"/>
  <c r="M1180" i="5"/>
  <c r="N1180" i="5"/>
  <c r="O1180" i="5"/>
  <c r="P1180" i="5"/>
  <c r="E1180" i="5"/>
  <c r="D1180" i="5"/>
  <c r="I1180" i="5" s="1"/>
  <c r="O1400" i="5"/>
  <c r="P1400" i="5"/>
  <c r="G1400" i="5"/>
  <c r="H1400" i="5"/>
  <c r="N1400" i="5"/>
  <c r="J1400" i="5"/>
  <c r="D1400" i="5"/>
  <c r="I1400" i="5" s="1"/>
  <c r="F1400" i="5"/>
  <c r="E1400" i="5"/>
  <c r="D1572" i="5"/>
  <c r="I1572" i="5" s="1"/>
  <c r="L1572" i="5"/>
  <c r="P1572" i="5"/>
  <c r="N1572" i="5"/>
  <c r="F1572" i="5"/>
  <c r="H1572" i="5"/>
  <c r="J1572" i="5"/>
  <c r="O1572" i="5"/>
  <c r="M1572" i="5"/>
  <c r="G1572" i="5"/>
  <c r="E1572" i="5"/>
  <c r="M1116" i="5"/>
  <c r="E1116" i="5"/>
  <c r="P1116" i="5"/>
  <c r="O1116" i="5"/>
  <c r="L1116" i="5"/>
  <c r="N1116" i="5"/>
  <c r="D1116" i="5"/>
  <c r="I1116" i="5" s="1"/>
  <c r="H1116" i="5"/>
  <c r="F1116" i="5"/>
  <c r="G1116" i="5"/>
  <c r="J1116" i="5"/>
  <c r="J1565" i="5"/>
  <c r="P1565" i="5"/>
  <c r="E1565" i="5"/>
  <c r="T1565" i="5"/>
  <c r="G1565" i="5"/>
  <c r="F1565" i="5"/>
  <c r="N1565" i="5"/>
  <c r="D1565" i="5"/>
  <c r="I1565" i="5" s="1"/>
  <c r="M1565" i="5"/>
  <c r="L1565" i="5"/>
  <c r="H1565" i="5"/>
  <c r="O1565" i="5"/>
  <c r="L1289" i="5"/>
  <c r="F1289" i="5"/>
  <c r="N1289" i="5"/>
  <c r="E1289" i="5"/>
  <c r="D1289" i="5"/>
  <c r="I1289" i="5" s="1"/>
  <c r="G1289" i="5"/>
  <c r="H1289" i="5"/>
  <c r="T1289" i="5"/>
  <c r="M1289" i="5"/>
  <c r="J1289" i="5"/>
  <c r="O1289" i="5"/>
  <c r="P1289" i="5"/>
  <c r="O1457" i="5"/>
  <c r="L1457" i="5"/>
  <c r="M1457" i="5"/>
  <c r="F1457" i="5"/>
  <c r="P1457" i="5"/>
  <c r="G1457" i="5"/>
  <c r="J1457" i="5"/>
  <c r="E1457" i="5"/>
  <c r="D1457" i="5"/>
  <c r="I1457" i="5" s="1"/>
  <c r="N1457" i="5"/>
  <c r="T1457" i="5"/>
  <c r="H1457" i="5"/>
  <c r="G1171" i="5"/>
  <c r="F1171" i="5"/>
  <c r="O1171" i="5"/>
  <c r="L1171" i="5"/>
  <c r="N1171" i="5"/>
  <c r="P1171" i="5"/>
  <c r="D1171" i="5"/>
  <c r="I1171" i="5" s="1"/>
  <c r="H1171" i="5"/>
  <c r="E1171" i="5"/>
  <c r="J1171" i="5"/>
  <c r="M1171" i="5"/>
  <c r="H975" i="5"/>
  <c r="O975" i="5"/>
  <c r="E975" i="5"/>
  <c r="P975" i="5"/>
  <c r="D975" i="5"/>
  <c r="I975" i="5" s="1"/>
  <c r="L975" i="5"/>
  <c r="J975" i="5"/>
  <c r="F975" i="5"/>
  <c r="M975" i="5"/>
  <c r="N975" i="5"/>
  <c r="G975" i="5"/>
  <c r="T975" i="5"/>
  <c r="F1523" i="5"/>
  <c r="H1523" i="5"/>
  <c r="G1523" i="5"/>
  <c r="T1523" i="5"/>
  <c r="L1523" i="5"/>
  <c r="J1523" i="5"/>
  <c r="D1523" i="5"/>
  <c r="I1523" i="5" s="1"/>
  <c r="P1523" i="5"/>
  <c r="M1523" i="5"/>
  <c r="E1523" i="5"/>
  <c r="D1549" i="5"/>
  <c r="I1549" i="5" s="1"/>
  <c r="J1549" i="5"/>
  <c r="F1549" i="5"/>
  <c r="P1549" i="5"/>
  <c r="H1549" i="5"/>
  <c r="N1549" i="5"/>
  <c r="E1549" i="5"/>
  <c r="L1549" i="5"/>
  <c r="G1549" i="5"/>
  <c r="M1549" i="5"/>
  <c r="O1549" i="5"/>
  <c r="D1734" i="5"/>
  <c r="I1734" i="5" s="1"/>
  <c r="O1734" i="5"/>
  <c r="G1734" i="5"/>
  <c r="F1734" i="5"/>
  <c r="L1734" i="5"/>
  <c r="J1734" i="5"/>
  <c r="H1734" i="5"/>
  <c r="M1734" i="5"/>
  <c r="N1734" i="5"/>
  <c r="E1734" i="5"/>
  <c r="P1734" i="5"/>
  <c r="H994" i="5"/>
  <c r="M994" i="5"/>
  <c r="N994" i="5"/>
  <c r="E994" i="5"/>
  <c r="J994" i="5"/>
  <c r="G994" i="5"/>
  <c r="O994" i="5"/>
  <c r="P994" i="5"/>
  <c r="D994" i="5"/>
  <c r="I994" i="5" s="1"/>
  <c r="L994" i="5"/>
  <c r="F994" i="5"/>
  <c r="T994" i="5"/>
  <c r="E1382" i="5"/>
  <c r="J1382" i="5"/>
  <c r="M1382" i="5"/>
  <c r="N1382" i="5"/>
  <c r="D1382" i="5"/>
  <c r="I1382" i="5" s="1"/>
  <c r="P1382" i="5"/>
  <c r="O1382" i="5"/>
  <c r="G1382" i="5"/>
  <c r="H1382" i="5"/>
  <c r="F1382" i="5"/>
  <c r="L1382" i="5"/>
  <c r="J1577" i="5"/>
  <c r="T1577" i="5"/>
  <c r="F1577" i="5"/>
  <c r="E1577" i="5"/>
  <c r="L1577" i="5"/>
  <c r="G1577" i="5"/>
  <c r="P1577" i="5"/>
  <c r="D1577" i="5"/>
  <c r="I1577" i="5" s="1"/>
  <c r="H1577" i="5"/>
  <c r="M1577" i="5"/>
  <c r="N1577" i="5"/>
  <c r="O1577" i="5"/>
  <c r="O1000" i="5"/>
  <c r="M1000" i="5"/>
  <c r="F1000" i="5"/>
  <c r="T1000" i="5"/>
  <c r="H1000" i="5"/>
  <c r="D1000" i="5"/>
  <c r="I1000" i="5" s="1"/>
  <c r="N1000" i="5"/>
  <c r="E1000" i="5"/>
  <c r="G1000" i="5"/>
  <c r="J1000" i="5"/>
  <c r="P1000" i="5"/>
  <c r="L1000" i="5"/>
  <c r="F1237" i="5"/>
  <c r="J1237" i="5"/>
  <c r="H1237" i="5"/>
  <c r="L1237" i="5"/>
  <c r="E1237" i="5"/>
  <c r="P1237" i="5"/>
  <c r="G1237" i="5"/>
  <c r="M1237" i="5"/>
  <c r="D1237" i="5"/>
  <c r="I1237" i="5" s="1"/>
  <c r="O1237" i="5"/>
  <c r="N1237" i="5"/>
  <c r="J1720" i="5"/>
  <c r="D1720" i="5"/>
  <c r="I1720" i="5" s="1"/>
  <c r="H1720" i="5"/>
  <c r="P1720" i="5"/>
  <c r="M1720" i="5"/>
  <c r="O1720" i="5"/>
  <c r="L1720" i="5"/>
  <c r="G1720" i="5"/>
  <c r="F1720" i="5"/>
  <c r="N644" i="5"/>
  <c r="P644" i="5"/>
  <c r="O62" i="5"/>
  <c r="P62" i="5"/>
  <c r="D62" i="5"/>
  <c r="I62" i="5" s="1"/>
  <c r="F62" i="5"/>
  <c r="E62" i="5"/>
  <c r="M62" i="5"/>
  <c r="J62" i="5"/>
  <c r="N62" i="5"/>
  <c r="G62" i="5"/>
  <c r="H62" i="5"/>
  <c r="L62" i="5"/>
  <c r="T62" i="5"/>
  <c r="D158" i="5"/>
  <c r="I158" i="5" s="1"/>
  <c r="O158" i="5"/>
  <c r="E158" i="5"/>
  <c r="J158" i="5"/>
  <c r="M158" i="5"/>
  <c r="H158" i="5"/>
  <c r="L158" i="5"/>
  <c r="N158" i="5"/>
  <c r="F158" i="5"/>
  <c r="P158" i="5"/>
  <c r="T158" i="5"/>
  <c r="L885" i="5"/>
  <c r="M885" i="5"/>
  <c r="D885" i="5"/>
  <c r="I885" i="5" s="1"/>
  <c r="T885" i="5"/>
  <c r="P885" i="5"/>
  <c r="O885" i="5"/>
  <c r="F885" i="5"/>
  <c r="E885" i="5"/>
  <c r="G885" i="5"/>
  <c r="H885" i="5"/>
  <c r="N885" i="5"/>
  <c r="J885" i="5"/>
  <c r="L663" i="5"/>
  <c r="H663" i="5"/>
  <c r="D663" i="5"/>
  <c r="I663" i="5" s="1"/>
  <c r="N663" i="5"/>
  <c r="F663" i="5"/>
  <c r="O663" i="5"/>
  <c r="J663" i="5"/>
  <c r="E663" i="5"/>
  <c r="G663" i="5"/>
  <c r="M663" i="5"/>
  <c r="P663" i="5"/>
  <c r="F1746" i="5"/>
  <c r="N1746" i="5"/>
  <c r="J1746" i="5"/>
  <c r="O1746" i="5"/>
  <c r="P1746" i="5"/>
  <c r="M1746" i="5"/>
  <c r="E1746" i="5"/>
  <c r="L1746" i="5"/>
  <c r="G1746" i="5"/>
  <c r="H1746" i="5"/>
  <c r="D1746" i="5"/>
  <c r="I1746" i="5" s="1"/>
  <c r="H1669" i="5"/>
  <c r="M1669" i="5"/>
  <c r="N1669" i="5"/>
  <c r="O1669" i="5"/>
  <c r="D1669" i="5"/>
  <c r="I1669" i="5" s="1"/>
  <c r="E1669" i="5"/>
  <c r="F1669" i="5"/>
  <c r="J1669" i="5"/>
  <c r="L1669" i="5"/>
  <c r="P1669" i="5"/>
  <c r="G1669" i="5"/>
  <c r="M1188" i="5"/>
  <c r="P1188" i="5"/>
  <c r="E1188" i="5"/>
  <c r="D1188" i="5"/>
  <c r="I1188" i="5" s="1"/>
  <c r="G1188" i="5"/>
  <c r="F1188" i="5"/>
  <c r="H1188" i="5"/>
  <c r="O1188" i="5"/>
  <c r="N1188" i="5"/>
  <c r="J1188" i="5"/>
  <c r="L1188" i="5"/>
  <c r="F647" i="5"/>
  <c r="D647" i="5"/>
  <c r="I647" i="5" s="1"/>
  <c r="E647" i="5"/>
  <c r="M647" i="5"/>
  <c r="T647" i="5"/>
  <c r="J647" i="5"/>
  <c r="G647" i="5"/>
  <c r="L647" i="5"/>
  <c r="H647" i="5"/>
  <c r="N647" i="5"/>
  <c r="O647" i="5"/>
  <c r="P647" i="5"/>
  <c r="J1271" i="5"/>
  <c r="N1271" i="5"/>
  <c r="T1271" i="5"/>
  <c r="M1271" i="5"/>
  <c r="E1271" i="5"/>
  <c r="P1271" i="5"/>
  <c r="D1271" i="5"/>
  <c r="I1271" i="5" s="1"/>
  <c r="G1271" i="5"/>
  <c r="L1271" i="5"/>
  <c r="H1271" i="5"/>
  <c r="O1271" i="5"/>
  <c r="F1271" i="5"/>
  <c r="N1786" i="5"/>
  <c r="E1786" i="5"/>
  <c r="P1786" i="5"/>
  <c r="T1786" i="5"/>
  <c r="H1786" i="5"/>
  <c r="O1786" i="5"/>
  <c r="G1786" i="5"/>
  <c r="M1786" i="5"/>
  <c r="L1786" i="5"/>
  <c r="D1786" i="5"/>
  <c r="I1786" i="5" s="1"/>
  <c r="J1786" i="5"/>
  <c r="F1786" i="5"/>
  <c r="H404" i="5"/>
  <c r="M404" i="5"/>
  <c r="G404" i="5"/>
  <c r="N404" i="5"/>
  <c r="L404" i="5"/>
  <c r="T404" i="5"/>
  <c r="J404" i="5"/>
  <c r="D404" i="5"/>
  <c r="I404" i="5" s="1"/>
  <c r="P404" i="5"/>
  <c r="F404" i="5"/>
  <c r="O404" i="5"/>
  <c r="E404" i="5"/>
  <c r="M465" i="5"/>
  <c r="J465" i="5"/>
  <c r="O736" i="5"/>
  <c r="F736" i="5"/>
  <c r="H736" i="5"/>
  <c r="E736" i="5"/>
  <c r="N736" i="5"/>
  <c r="J736" i="5"/>
  <c r="M736" i="5"/>
  <c r="T736" i="5"/>
  <c r="G736" i="5"/>
  <c r="D736" i="5"/>
  <c r="I736" i="5" s="1"/>
  <c r="P736" i="5"/>
  <c r="L736" i="5"/>
  <c r="F65" i="5"/>
  <c r="P65" i="5"/>
  <c r="E65" i="5"/>
  <c r="D65" i="5"/>
  <c r="I65" i="5" s="1"/>
  <c r="O65" i="5"/>
  <c r="N65" i="5"/>
  <c r="L65" i="5"/>
  <c r="G65" i="5"/>
  <c r="H65" i="5"/>
  <c r="J65" i="5"/>
  <c r="M65" i="5"/>
  <c r="T65" i="5"/>
  <c r="D281" i="5"/>
  <c r="I281" i="5" s="1"/>
  <c r="H281" i="5"/>
  <c r="L281" i="5"/>
  <c r="E281" i="5"/>
  <c r="T281" i="5"/>
  <c r="N281" i="5"/>
  <c r="J281" i="5"/>
  <c r="M281" i="5"/>
  <c r="G281" i="5"/>
  <c r="F281" i="5"/>
  <c r="O281" i="5"/>
  <c r="P281" i="5"/>
  <c r="N874" i="5"/>
  <c r="G874" i="5"/>
  <c r="D874" i="5"/>
  <c r="I874" i="5" s="1"/>
  <c r="T874" i="5"/>
  <c r="P874" i="5"/>
  <c r="E874" i="5"/>
  <c r="M874" i="5"/>
  <c r="L874" i="5"/>
  <c r="J874" i="5"/>
  <c r="H874" i="5"/>
  <c r="O874" i="5"/>
  <c r="F874" i="5"/>
  <c r="F418" i="5"/>
  <c r="H418" i="5"/>
  <c r="N418" i="5"/>
  <c r="P418" i="5"/>
  <c r="T418" i="5"/>
  <c r="G418" i="5"/>
  <c r="O418" i="5"/>
  <c r="D418" i="5"/>
  <c r="I418" i="5" s="1"/>
  <c r="M418" i="5"/>
  <c r="L418" i="5"/>
  <c r="E418" i="5"/>
  <c r="J418" i="5"/>
  <c r="L893" i="5"/>
  <c r="J893" i="5"/>
  <c r="P893" i="5"/>
  <c r="H893" i="5"/>
  <c r="O893" i="5"/>
  <c r="F893" i="5"/>
  <c r="T893" i="5"/>
  <c r="E893" i="5"/>
  <c r="N893" i="5"/>
  <c r="G893" i="5"/>
  <c r="D893" i="5"/>
  <c r="I893" i="5" s="1"/>
  <c r="M893" i="5"/>
  <c r="L295" i="5"/>
  <c r="H295" i="5"/>
  <c r="M295" i="5"/>
  <c r="O295" i="5"/>
  <c r="T295" i="5"/>
  <c r="F295" i="5"/>
  <c r="G295" i="5"/>
  <c r="E295" i="5"/>
  <c r="D295" i="5"/>
  <c r="I295" i="5" s="1"/>
  <c r="P295" i="5"/>
  <c r="N295" i="5"/>
  <c r="J295" i="5"/>
  <c r="E438" i="5"/>
  <c r="D438" i="5"/>
  <c r="I438" i="5" s="1"/>
  <c r="P438" i="5"/>
  <c r="N438" i="5"/>
  <c r="J438" i="5"/>
  <c r="L438" i="5"/>
  <c r="H438" i="5"/>
  <c r="G438" i="5"/>
  <c r="F438" i="5"/>
  <c r="O438" i="5"/>
  <c r="M438" i="5"/>
  <c r="L833" i="5"/>
  <c r="G833" i="5"/>
  <c r="P833" i="5"/>
  <c r="D833" i="5"/>
  <c r="I833" i="5" s="1"/>
  <c r="N833" i="5"/>
  <c r="H833" i="5"/>
  <c r="O833" i="5"/>
  <c r="T833" i="5"/>
  <c r="M833" i="5"/>
  <c r="E833" i="5"/>
  <c r="F833" i="5"/>
  <c r="J833" i="5"/>
  <c r="J285" i="5"/>
  <c r="H285" i="5"/>
  <c r="O285" i="5"/>
  <c r="L285" i="5"/>
  <c r="N285" i="5"/>
  <c r="M285" i="5"/>
  <c r="E285" i="5"/>
  <c r="F285" i="5"/>
  <c r="G285" i="5"/>
  <c r="P285" i="5"/>
  <c r="D285" i="5"/>
  <c r="I285" i="5" s="1"/>
  <c r="F218" i="5"/>
  <c r="N218" i="5"/>
  <c r="O218" i="5"/>
  <c r="J218" i="5"/>
  <c r="P218" i="5"/>
  <c r="D218" i="5"/>
  <c r="I218" i="5" s="1"/>
  <c r="M218" i="5"/>
  <c r="G218" i="5"/>
  <c r="L218" i="5"/>
  <c r="E218" i="5"/>
  <c r="H218" i="5"/>
  <c r="P662" i="5"/>
  <c r="N662" i="5"/>
  <c r="G662" i="5"/>
  <c r="E662" i="5"/>
  <c r="J662" i="5"/>
  <c r="L662" i="5"/>
  <c r="F662" i="5"/>
  <c r="O662" i="5"/>
  <c r="M662" i="5"/>
  <c r="H662" i="5"/>
  <c r="D662" i="5"/>
  <c r="I662" i="5" s="1"/>
  <c r="P1528" i="5"/>
  <c r="H1528" i="5"/>
  <c r="J1528" i="5"/>
  <c r="T1528" i="5"/>
  <c r="O1528" i="5"/>
  <c r="D1528" i="5"/>
  <c r="I1528" i="5" s="1"/>
  <c r="E1528" i="5"/>
  <c r="F1528" i="5"/>
  <c r="L1528" i="5"/>
  <c r="M1528" i="5"/>
  <c r="G1528" i="5"/>
  <c r="N1528" i="5"/>
  <c r="O292" i="5"/>
  <c r="H292" i="5"/>
  <c r="N292" i="5"/>
  <c r="P292" i="5"/>
  <c r="E292" i="5"/>
  <c r="D292" i="5"/>
  <c r="I292" i="5" s="1"/>
  <c r="G292" i="5"/>
  <c r="J292" i="5"/>
  <c r="L292" i="5"/>
  <c r="F292" i="5"/>
  <c r="M292" i="5"/>
  <c r="E342" i="5"/>
  <c r="P342" i="5"/>
  <c r="N342" i="5"/>
  <c r="D342" i="5"/>
  <c r="I342" i="5" s="1"/>
  <c r="J342" i="5"/>
  <c r="M342" i="5"/>
  <c r="G342" i="5"/>
  <c r="O342" i="5"/>
  <c r="L342" i="5"/>
  <c r="L1409" i="5"/>
  <c r="O1409" i="5"/>
  <c r="H1409" i="5"/>
  <c r="D1409" i="5"/>
  <c r="I1409" i="5" s="1"/>
  <c r="P1409" i="5"/>
  <c r="T1409" i="5"/>
  <c r="G1409" i="5"/>
  <c r="E1409" i="5"/>
  <c r="F1409" i="5"/>
  <c r="M1409" i="5"/>
  <c r="J1409" i="5"/>
  <c r="N1409" i="5"/>
  <c r="L1673" i="5"/>
  <c r="P1673" i="5"/>
  <c r="T1673" i="5"/>
  <c r="E1673" i="5"/>
  <c r="D1673" i="5"/>
  <c r="I1673" i="5" s="1"/>
  <c r="G1673" i="5"/>
  <c r="H1673" i="5"/>
  <c r="J1673" i="5"/>
  <c r="N1673" i="5"/>
  <c r="O1673" i="5"/>
  <c r="M1673" i="5"/>
  <c r="F1673" i="5"/>
  <c r="D1495" i="5"/>
  <c r="I1495" i="5" s="1"/>
  <c r="E1495" i="5"/>
  <c r="J1495" i="5"/>
  <c r="M1495" i="5"/>
  <c r="N1495" i="5"/>
  <c r="G1495" i="5"/>
  <c r="O1495" i="5"/>
  <c r="P1495" i="5"/>
  <c r="L1495" i="5"/>
  <c r="H1495" i="5"/>
  <c r="F1495" i="5"/>
  <c r="T1495" i="5"/>
  <c r="N1810" i="5"/>
  <c r="O1810" i="5"/>
  <c r="E1810" i="5"/>
  <c r="F1810" i="5"/>
  <c r="D1810" i="5"/>
  <c r="I1810" i="5" s="1"/>
  <c r="L1810" i="5"/>
  <c r="H1810" i="5"/>
  <c r="P1810" i="5"/>
  <c r="T1810" i="5"/>
  <c r="G1810" i="5"/>
  <c r="M1810" i="5"/>
  <c r="J1810" i="5"/>
  <c r="M1705" i="5"/>
  <c r="F1705" i="5"/>
  <c r="D1705" i="5"/>
  <c r="I1705" i="5" s="1"/>
  <c r="J1705" i="5"/>
  <c r="L1705" i="5"/>
  <c r="O1705" i="5"/>
  <c r="P1705" i="5"/>
  <c r="H1705" i="5"/>
  <c r="E1705" i="5"/>
  <c r="G1705" i="5"/>
  <c r="N1705" i="5"/>
  <c r="D1194" i="5"/>
  <c r="I1194" i="5" s="1"/>
  <c r="J1194" i="5"/>
  <c r="O1194" i="5"/>
  <c r="G1194" i="5"/>
  <c r="E1194" i="5"/>
  <c r="H1194" i="5"/>
  <c r="N1194" i="5"/>
  <c r="L1194" i="5"/>
  <c r="M1194" i="5"/>
  <c r="F1194" i="5"/>
  <c r="P1194" i="5"/>
  <c r="G252" i="5"/>
  <c r="H252" i="5"/>
  <c r="P252" i="5"/>
  <c r="E252" i="5"/>
  <c r="L252" i="5"/>
  <c r="F252" i="5"/>
  <c r="N252" i="5"/>
  <c r="J252" i="5"/>
  <c r="O252" i="5"/>
  <c r="D252" i="5"/>
  <c r="I252" i="5" s="1"/>
  <c r="M252" i="5"/>
  <c r="E648" i="5"/>
  <c r="D648" i="5"/>
  <c r="I648" i="5" s="1"/>
  <c r="N648" i="5"/>
  <c r="O648" i="5"/>
  <c r="G648" i="5"/>
  <c r="H648" i="5"/>
  <c r="J648" i="5"/>
  <c r="M648" i="5"/>
  <c r="P648" i="5"/>
  <c r="O1097" i="5"/>
  <c r="G1097" i="5"/>
  <c r="L1097" i="5"/>
  <c r="J1097" i="5"/>
  <c r="P1097" i="5"/>
  <c r="F1097" i="5"/>
  <c r="N1097" i="5"/>
  <c r="T1097" i="5"/>
  <c r="M1097" i="5"/>
  <c r="E1097" i="5"/>
  <c r="D1097" i="5"/>
  <c r="I1097" i="5" s="1"/>
  <c r="H1097" i="5"/>
  <c r="H1602" i="5"/>
  <c r="D1602" i="5"/>
  <c r="I1602" i="5" s="1"/>
  <c r="F1602" i="5"/>
  <c r="G1602" i="5"/>
  <c r="L1602" i="5"/>
  <c r="P1602" i="5"/>
  <c r="N1602" i="5"/>
  <c r="O1602" i="5"/>
  <c r="E1602" i="5"/>
  <c r="M1602" i="5"/>
  <c r="J1602" i="5"/>
  <c r="T1173" i="5"/>
  <c r="D1173" i="5"/>
  <c r="I1173" i="5" s="1"/>
  <c r="E1173" i="5"/>
  <c r="J1173" i="5"/>
  <c r="L1173" i="5"/>
  <c r="P1173" i="5"/>
  <c r="M1173" i="5"/>
  <c r="F1173" i="5"/>
  <c r="N1173" i="5"/>
  <c r="O1173" i="5"/>
  <c r="G1173" i="5"/>
  <c r="H1173" i="5"/>
  <c r="O1863" i="5"/>
  <c r="E1863" i="5"/>
  <c r="G1863" i="5"/>
  <c r="L1863" i="5"/>
  <c r="J1863" i="5"/>
  <c r="M1863" i="5"/>
  <c r="D1863" i="5"/>
  <c r="I1863" i="5" s="1"/>
  <c r="F1863" i="5"/>
  <c r="P1863" i="5"/>
  <c r="N1863" i="5"/>
  <c r="H1863" i="5"/>
  <c r="H1088" i="5"/>
  <c r="L1088" i="5"/>
  <c r="F1088" i="5"/>
  <c r="N1088" i="5"/>
  <c r="D1088" i="5"/>
  <c r="I1088" i="5" s="1"/>
  <c r="P1088" i="5"/>
  <c r="J1088" i="5"/>
  <c r="O1088" i="5"/>
  <c r="M1088" i="5"/>
  <c r="E1088" i="5"/>
  <c r="G1088" i="5"/>
  <c r="M1622" i="5"/>
  <c r="E1622" i="5"/>
  <c r="D1622" i="5"/>
  <c r="I1622" i="5" s="1"/>
  <c r="F1622" i="5"/>
  <c r="G1622" i="5"/>
  <c r="N1622" i="5"/>
  <c r="O1622" i="5"/>
  <c r="P1622" i="5"/>
  <c r="H1622" i="5"/>
  <c r="L1622" i="5"/>
  <c r="J1622" i="5"/>
  <c r="M634" i="5"/>
  <c r="L634" i="5"/>
  <c r="D634" i="5"/>
  <c r="I634" i="5" s="1"/>
  <c r="H634" i="5"/>
  <c r="J634" i="5"/>
  <c r="F634" i="5"/>
  <c r="P634" i="5"/>
  <c r="N634" i="5"/>
  <c r="T634" i="5"/>
  <c r="E634" i="5"/>
  <c r="G634" i="5"/>
  <c r="O634" i="5"/>
  <c r="M1783" i="5"/>
  <c r="L1783" i="5"/>
  <c r="F1783" i="5"/>
  <c r="N1783" i="5"/>
  <c r="E1783" i="5"/>
  <c r="J1783" i="5"/>
  <c r="T1783" i="5"/>
  <c r="O1783" i="5"/>
  <c r="P1783" i="5"/>
  <c r="M319" i="5"/>
  <c r="G319" i="5"/>
  <c r="L319" i="5"/>
  <c r="P319" i="5"/>
  <c r="D319" i="5"/>
  <c r="I319" i="5" s="1"/>
  <c r="N319" i="5"/>
  <c r="E319" i="5"/>
  <c r="F319" i="5"/>
  <c r="O319" i="5"/>
  <c r="J319" i="5"/>
  <c r="H319" i="5"/>
  <c r="M230" i="5"/>
  <c r="G230" i="5"/>
  <c r="E230" i="5"/>
  <c r="N230" i="5"/>
  <c r="F230" i="5"/>
  <c r="L230" i="5"/>
  <c r="D230" i="5"/>
  <c r="I230" i="5" s="1"/>
  <c r="O230" i="5"/>
  <c r="P230" i="5"/>
  <c r="H230" i="5"/>
  <c r="J230" i="5"/>
  <c r="L1695" i="5"/>
  <c r="D1695" i="5"/>
  <c r="I1695" i="5" s="1"/>
  <c r="F1695" i="5"/>
  <c r="E1695" i="5"/>
  <c r="H1695" i="5"/>
  <c r="P1695" i="5"/>
  <c r="J1695" i="5"/>
  <c r="T1695" i="5"/>
  <c r="O1695" i="5"/>
  <c r="G1695" i="5"/>
  <c r="N1695" i="5"/>
  <c r="M1695" i="5"/>
  <c r="J1620" i="5"/>
  <c r="L1620" i="5"/>
  <c r="O1620" i="5"/>
  <c r="M1620" i="5"/>
  <c r="G1620" i="5"/>
  <c r="N1620" i="5"/>
  <c r="D1620" i="5"/>
  <c r="I1620" i="5" s="1"/>
  <c r="P1620" i="5"/>
  <c r="H1620" i="5"/>
  <c r="E1620" i="5"/>
  <c r="F1620" i="5"/>
  <c r="D1575" i="5"/>
  <c r="I1575" i="5" s="1"/>
  <c r="L1575" i="5"/>
  <c r="E1575" i="5"/>
  <c r="F1575" i="5"/>
  <c r="G1575" i="5"/>
  <c r="N1575" i="5"/>
  <c r="M1575" i="5"/>
  <c r="O1575" i="5"/>
  <c r="P1575" i="5"/>
  <c r="H1575" i="5"/>
  <c r="J1575" i="5"/>
  <c r="O964" i="5"/>
  <c r="J964" i="5"/>
  <c r="P964" i="5"/>
  <c r="M964" i="5"/>
  <c r="D964" i="5"/>
  <c r="I964" i="5" s="1"/>
  <c r="F964" i="5"/>
  <c r="G964" i="5"/>
  <c r="H964" i="5"/>
  <c r="E964" i="5"/>
  <c r="L964" i="5"/>
  <c r="N964" i="5"/>
  <c r="G1034" i="5"/>
  <c r="M1034" i="5"/>
  <c r="H1034" i="5"/>
  <c r="J1034" i="5"/>
  <c r="D1034" i="5"/>
  <c r="I1034" i="5" s="1"/>
  <c r="E1034" i="5"/>
  <c r="N1034" i="5"/>
  <c r="P1034" i="5"/>
  <c r="F1034" i="5"/>
  <c r="L1034" i="5"/>
  <c r="O1034" i="5"/>
  <c r="G1765" i="5"/>
  <c r="E1765" i="5"/>
  <c r="F1765" i="5"/>
  <c r="L1765" i="5"/>
  <c r="J1765" i="5"/>
  <c r="H1765" i="5"/>
  <c r="M1765" i="5"/>
  <c r="N1765" i="5"/>
  <c r="F1574" i="5"/>
  <c r="P1574" i="5"/>
  <c r="D1574" i="5"/>
  <c r="I1574" i="5" s="1"/>
  <c r="J1574" i="5"/>
  <c r="O1574" i="5"/>
  <c r="N1574" i="5"/>
  <c r="E1574" i="5"/>
  <c r="L1574" i="5"/>
  <c r="H1574" i="5"/>
  <c r="G1574" i="5"/>
  <c r="M1574" i="5"/>
  <c r="G351" i="5"/>
  <c r="L351" i="5"/>
  <c r="P351" i="5"/>
  <c r="D351" i="5"/>
  <c r="I351" i="5" s="1"/>
  <c r="T351" i="5"/>
  <c r="H351" i="5"/>
  <c r="J351" i="5"/>
  <c r="E351" i="5"/>
  <c r="O351" i="5"/>
  <c r="M351" i="5"/>
  <c r="F351" i="5"/>
  <c r="N351" i="5"/>
  <c r="F1125" i="5"/>
  <c r="L1125" i="5"/>
  <c r="P536" i="5"/>
  <c r="O536" i="5"/>
  <c r="T536" i="5"/>
  <c r="E536" i="5"/>
  <c r="G536" i="5"/>
  <c r="F536" i="5"/>
  <c r="N536" i="5"/>
  <c r="J536" i="5"/>
  <c r="D536" i="5"/>
  <c r="I536" i="5" s="1"/>
  <c r="H536" i="5"/>
  <c r="L536" i="5"/>
  <c r="M536" i="5"/>
  <c r="G1920" i="5"/>
  <c r="N1920" i="5"/>
  <c r="P1920" i="5"/>
  <c r="O1920" i="5"/>
  <c r="M1920" i="5"/>
  <c r="E1920" i="5"/>
  <c r="D1920" i="5"/>
  <c r="I1920" i="5" s="1"/>
  <c r="L1920" i="5"/>
  <c r="H1920" i="5"/>
  <c r="J1920" i="5"/>
  <c r="F1920" i="5"/>
  <c r="O324" i="5"/>
  <c r="L324" i="5"/>
  <c r="M324" i="5"/>
  <c r="G324" i="5"/>
  <c r="N324" i="5"/>
  <c r="E324" i="5"/>
  <c r="P324" i="5"/>
  <c r="H324" i="5"/>
  <c r="J324" i="5"/>
  <c r="D324" i="5"/>
  <c r="I324" i="5" s="1"/>
  <c r="F324" i="5"/>
  <c r="L1618" i="5"/>
  <c r="T1618" i="5"/>
  <c r="M1618" i="5"/>
  <c r="O1618" i="5"/>
  <c r="N1618" i="5"/>
  <c r="H1618" i="5"/>
  <c r="P1618" i="5"/>
  <c r="D1618" i="5"/>
  <c r="I1618" i="5" s="1"/>
  <c r="J1618" i="5"/>
  <c r="E1618" i="5"/>
  <c r="G1618" i="5"/>
  <c r="F1618" i="5"/>
  <c r="F1546" i="5"/>
  <c r="T1546" i="5"/>
  <c r="J1546" i="5"/>
  <c r="O1546" i="5"/>
  <c r="G1546" i="5"/>
  <c r="P1546" i="5"/>
  <c r="D1546" i="5"/>
  <c r="I1546" i="5" s="1"/>
  <c r="N1546" i="5"/>
  <c r="F1650" i="5"/>
  <c r="L1650" i="5"/>
  <c r="N1650" i="5"/>
  <c r="O1650" i="5"/>
  <c r="E1650" i="5"/>
  <c r="J1650" i="5"/>
  <c r="D1650" i="5"/>
  <c r="I1650" i="5" s="1"/>
  <c r="G1650" i="5"/>
  <c r="M1650" i="5"/>
  <c r="P1650" i="5"/>
  <c r="H1650" i="5"/>
  <c r="F841" i="5"/>
  <c r="M841" i="5"/>
  <c r="H841" i="5"/>
  <c r="J841" i="5"/>
  <c r="N841" i="5"/>
  <c r="L841" i="5"/>
  <c r="E841" i="5"/>
  <c r="D841" i="5"/>
  <c r="I841" i="5" s="1"/>
  <c r="P841" i="5"/>
  <c r="O841" i="5"/>
  <c r="G841" i="5"/>
  <c r="M1432" i="5"/>
  <c r="N1432" i="5"/>
  <c r="O326" i="5"/>
  <c r="J326" i="5"/>
  <c r="P326" i="5"/>
  <c r="E326" i="5"/>
  <c r="D326" i="5"/>
  <c r="I326" i="5" s="1"/>
  <c r="M326" i="5"/>
  <c r="F326" i="5"/>
  <c r="L326" i="5"/>
  <c r="G326" i="5"/>
  <c r="H326" i="5"/>
  <c r="N326" i="5"/>
  <c r="J984" i="5"/>
  <c r="E984" i="5"/>
  <c r="D984" i="5"/>
  <c r="I984" i="5" s="1"/>
  <c r="L984" i="5"/>
  <c r="F984" i="5"/>
  <c r="P984" i="5"/>
  <c r="O984" i="5"/>
  <c r="M984" i="5"/>
  <c r="G984" i="5"/>
  <c r="H984" i="5"/>
  <c r="N984" i="5"/>
  <c r="N890" i="5"/>
  <c r="E890" i="5"/>
  <c r="P890" i="5"/>
  <c r="G890" i="5"/>
  <c r="D890" i="5"/>
  <c r="I890" i="5" s="1"/>
  <c r="M890" i="5"/>
  <c r="J890" i="5"/>
  <c r="O890" i="5"/>
  <c r="H890" i="5"/>
  <c r="L890" i="5"/>
  <c r="F890" i="5"/>
  <c r="J516" i="5"/>
  <c r="G516" i="5"/>
  <c r="L516" i="5"/>
  <c r="P516" i="5"/>
  <c r="D516" i="5"/>
  <c r="I516" i="5" s="1"/>
  <c r="M516" i="5"/>
  <c r="F516" i="5"/>
  <c r="H516" i="5"/>
  <c r="N516" i="5"/>
  <c r="O516" i="5"/>
  <c r="E516" i="5"/>
  <c r="T57" i="5"/>
  <c r="P57" i="5"/>
  <c r="H57" i="5"/>
  <c r="E57" i="5"/>
  <c r="J57" i="5"/>
  <c r="F57" i="5"/>
  <c r="L57" i="5"/>
  <c r="M57" i="5"/>
  <c r="H646" i="5"/>
  <c r="M646" i="5"/>
  <c r="E646" i="5"/>
  <c r="L646" i="5"/>
  <c r="N646" i="5"/>
  <c r="J646" i="5"/>
  <c r="T646" i="5"/>
  <c r="D646" i="5"/>
  <c r="I646" i="5" s="1"/>
  <c r="G646" i="5"/>
  <c r="P646" i="5"/>
  <c r="F646" i="5"/>
  <c r="O646" i="5"/>
  <c r="O942" i="5"/>
  <c r="G942" i="5"/>
  <c r="J942" i="5"/>
  <c r="N942" i="5"/>
  <c r="M942" i="5"/>
  <c r="H942" i="5"/>
  <c r="E942" i="5"/>
  <c r="F942" i="5"/>
  <c r="P942" i="5"/>
  <c r="L942" i="5"/>
  <c r="D942" i="5"/>
  <c r="I942" i="5" s="1"/>
  <c r="P614" i="5"/>
  <c r="F614" i="5"/>
  <c r="F398" i="5"/>
  <c r="J398" i="5"/>
  <c r="H398" i="5"/>
  <c r="D398" i="5"/>
  <c r="I398" i="5" s="1"/>
  <c r="O398" i="5"/>
  <c r="L398" i="5"/>
  <c r="T398" i="5"/>
  <c r="G398" i="5"/>
  <c r="E398" i="5"/>
  <c r="M398" i="5"/>
  <c r="N398" i="5"/>
  <c r="P398" i="5"/>
  <c r="T919" i="5"/>
  <c r="F919" i="5"/>
  <c r="J919" i="5"/>
  <c r="G919" i="5"/>
  <c r="O919" i="5"/>
  <c r="H919" i="5"/>
  <c r="E919" i="5"/>
  <c r="L919" i="5"/>
  <c r="D919" i="5"/>
  <c r="I919" i="5" s="1"/>
  <c r="N919" i="5"/>
  <c r="M919" i="5"/>
  <c r="P919" i="5"/>
  <c r="F565" i="5"/>
  <c r="N565" i="5"/>
  <c r="P565" i="5"/>
  <c r="H565" i="5"/>
  <c r="L565" i="5"/>
  <c r="D565" i="5"/>
  <c r="I565" i="5" s="1"/>
  <c r="J565" i="5"/>
  <c r="E565" i="5"/>
  <c r="M565" i="5"/>
  <c r="G565" i="5"/>
  <c r="O565" i="5"/>
  <c r="M471" i="5"/>
  <c r="P471" i="5"/>
  <c r="J471" i="5"/>
  <c r="N471" i="5"/>
  <c r="D471" i="5"/>
  <c r="I471" i="5" s="1"/>
  <c r="F471" i="5"/>
  <c r="G471" i="5"/>
  <c r="L471" i="5"/>
  <c r="E471" i="5"/>
  <c r="H471" i="5"/>
  <c r="O471" i="5"/>
  <c r="T939" i="5"/>
  <c r="P939" i="5"/>
  <c r="E939" i="5"/>
  <c r="D939" i="5"/>
  <c r="I939" i="5" s="1"/>
  <c r="M939" i="5"/>
  <c r="L939" i="5"/>
  <c r="G939" i="5"/>
  <c r="H939" i="5"/>
  <c r="F939" i="5"/>
  <c r="P509" i="5"/>
  <c r="E509" i="5"/>
  <c r="T509" i="5"/>
  <c r="G509" i="5"/>
  <c r="L509" i="5"/>
  <c r="N509" i="5"/>
  <c r="O509" i="5"/>
  <c r="D509" i="5"/>
  <c r="I509" i="5" s="1"/>
  <c r="J509" i="5"/>
  <c r="H509" i="5"/>
  <c r="F509" i="5"/>
  <c r="M509" i="5"/>
  <c r="O548" i="5"/>
  <c r="N548" i="5"/>
  <c r="E548" i="5"/>
  <c r="F548" i="5"/>
  <c r="J548" i="5"/>
  <c r="D548" i="5"/>
  <c r="I548" i="5" s="1"/>
  <c r="T548" i="5"/>
  <c r="H548" i="5"/>
  <c r="P548" i="5"/>
  <c r="M548" i="5"/>
  <c r="L548" i="5"/>
  <c r="G548" i="5"/>
  <c r="L882" i="5"/>
  <c r="J464" i="5"/>
  <c r="N464" i="5"/>
  <c r="P464" i="5"/>
  <c r="F464" i="5"/>
  <c r="E464" i="5"/>
  <c r="O464" i="5"/>
  <c r="H464" i="5"/>
  <c r="L464" i="5"/>
  <c r="D464" i="5"/>
  <c r="I464" i="5" s="1"/>
  <c r="M464" i="5"/>
  <c r="G464" i="5"/>
  <c r="G498" i="5"/>
  <c r="M498" i="5"/>
  <c r="H498" i="5"/>
  <c r="O498" i="5"/>
  <c r="J498" i="5"/>
  <c r="P498" i="5"/>
  <c r="L498" i="5"/>
  <c r="D498" i="5"/>
  <c r="I498" i="5" s="1"/>
  <c r="E498" i="5"/>
  <c r="F498" i="5"/>
  <c r="N498" i="5"/>
  <c r="E66" i="5"/>
  <c r="L66" i="5"/>
  <c r="G66" i="5"/>
  <c r="N66" i="5"/>
  <c r="F66" i="5"/>
  <c r="D66" i="5"/>
  <c r="I66" i="5" s="1"/>
  <c r="J66" i="5"/>
  <c r="O66" i="5"/>
  <c r="H66" i="5"/>
  <c r="M66" i="5"/>
  <c r="P66" i="5"/>
  <c r="F809" i="5"/>
  <c r="E809" i="5"/>
  <c r="N809" i="5"/>
  <c r="D809" i="5"/>
  <c r="I809" i="5" s="1"/>
  <c r="P809" i="5"/>
  <c r="L809" i="5"/>
  <c r="M809" i="5"/>
  <c r="G809" i="5"/>
  <c r="H809" i="5"/>
  <c r="O809" i="5"/>
  <c r="T809" i="5"/>
  <c r="J809" i="5"/>
  <c r="L880" i="5"/>
  <c r="D880" i="5"/>
  <c r="I880" i="5" s="1"/>
  <c r="G880" i="5"/>
  <c r="F880" i="5"/>
  <c r="P880" i="5"/>
  <c r="N880" i="5"/>
  <c r="M880" i="5"/>
  <c r="H880" i="5"/>
  <c r="L343" i="5"/>
  <c r="J343" i="5"/>
  <c r="P343" i="5"/>
  <c r="M343" i="5"/>
  <c r="O343" i="5"/>
  <c r="E343" i="5"/>
  <c r="F343" i="5"/>
  <c r="H343" i="5"/>
  <c r="T343" i="5"/>
  <c r="N343" i="5"/>
  <c r="D343" i="5"/>
  <c r="I343" i="5" s="1"/>
  <c r="G343" i="5"/>
  <c r="M131" i="5"/>
  <c r="D131" i="5"/>
  <c r="I131" i="5" s="1"/>
  <c r="E131" i="5"/>
  <c r="J131" i="5"/>
  <c r="N131" i="5"/>
  <c r="L131" i="5"/>
  <c r="T131" i="5"/>
  <c r="G131" i="5"/>
  <c r="P131" i="5"/>
  <c r="F131" i="5"/>
  <c r="O131" i="5"/>
  <c r="H131" i="5"/>
  <c r="P601" i="5"/>
  <c r="N601" i="5"/>
  <c r="G601" i="5"/>
  <c r="M601" i="5"/>
  <c r="F601" i="5"/>
  <c r="D601" i="5"/>
  <c r="I601" i="5" s="1"/>
  <c r="L601" i="5"/>
  <c r="O601" i="5"/>
  <c r="J601" i="5"/>
  <c r="E601" i="5"/>
  <c r="H601" i="5"/>
  <c r="M559" i="5"/>
  <c r="D559" i="5"/>
  <c r="I559" i="5" s="1"/>
  <c r="L559" i="5"/>
  <c r="J559" i="5"/>
  <c r="F559" i="5"/>
  <c r="O559" i="5"/>
  <c r="H559" i="5"/>
  <c r="G559" i="5"/>
  <c r="E559" i="5"/>
  <c r="P559" i="5"/>
  <c r="N559" i="5"/>
  <c r="J606" i="5"/>
  <c r="E606" i="5"/>
  <c r="O606" i="5"/>
  <c r="G606" i="5"/>
  <c r="N606" i="5"/>
  <c r="P606" i="5"/>
  <c r="D606" i="5"/>
  <c r="I606" i="5" s="1"/>
  <c r="F606" i="5"/>
  <c r="L606" i="5"/>
  <c r="M606" i="5"/>
  <c r="H606" i="5"/>
  <c r="D373" i="5"/>
  <c r="I373" i="5" s="1"/>
  <c r="F373" i="5"/>
  <c r="M373" i="5"/>
  <c r="J373" i="5"/>
  <c r="G373" i="5"/>
  <c r="O373" i="5"/>
  <c r="E373" i="5"/>
  <c r="P373" i="5"/>
  <c r="H373" i="5"/>
  <c r="L373" i="5"/>
  <c r="N373" i="5"/>
  <c r="L310" i="5"/>
  <c r="P310" i="5"/>
  <c r="N310" i="5"/>
  <c r="F310" i="5"/>
  <c r="M310" i="5"/>
  <c r="T310" i="5"/>
  <c r="D310" i="5"/>
  <c r="I310" i="5" s="1"/>
  <c r="E310" i="5"/>
  <c r="O689" i="5"/>
  <c r="N689" i="5"/>
  <c r="P689" i="5"/>
  <c r="M689" i="5"/>
  <c r="F689" i="5"/>
  <c r="J689" i="5"/>
  <c r="E689" i="5"/>
  <c r="T689" i="5"/>
  <c r="H689" i="5"/>
  <c r="L689" i="5"/>
  <c r="D689" i="5"/>
  <c r="I689" i="5" s="1"/>
  <c r="G689" i="5"/>
  <c r="N1649" i="5"/>
  <c r="O1649" i="5"/>
  <c r="P1649" i="5"/>
  <c r="J1649" i="5"/>
  <c r="L1649" i="5"/>
  <c r="F1649" i="5"/>
  <c r="G1649" i="5"/>
  <c r="E1649" i="5"/>
  <c r="D1649" i="5"/>
  <c r="I1649" i="5" s="1"/>
  <c r="M1649" i="5"/>
  <c r="T1649" i="5"/>
  <c r="H1649" i="5"/>
  <c r="J1160" i="5"/>
  <c r="M1647" i="5"/>
  <c r="T1647" i="5"/>
  <c r="P1647" i="5"/>
  <c r="F1647" i="5"/>
  <c r="E1647" i="5"/>
  <c r="D1647" i="5"/>
  <c r="I1647" i="5" s="1"/>
  <c r="O1647" i="5"/>
  <c r="G1647" i="5"/>
  <c r="L1647" i="5"/>
  <c r="H1647" i="5"/>
  <c r="J1647" i="5"/>
  <c r="N1647" i="5"/>
  <c r="D1522" i="5"/>
  <c r="I1522" i="5" s="1"/>
  <c r="P1522" i="5"/>
  <c r="F1522" i="5"/>
  <c r="L1522" i="5"/>
  <c r="G1522" i="5"/>
  <c r="N1522" i="5"/>
  <c r="T1522" i="5"/>
  <c r="M1522" i="5"/>
  <c r="J1522" i="5"/>
  <c r="E1522" i="5"/>
  <c r="H1522" i="5"/>
  <c r="O1522" i="5"/>
  <c r="O986" i="5"/>
  <c r="F986" i="5"/>
  <c r="G986" i="5"/>
  <c r="H986" i="5"/>
  <c r="N986" i="5"/>
  <c r="L986" i="5"/>
  <c r="P986" i="5"/>
  <c r="E986" i="5"/>
  <c r="M986" i="5"/>
  <c r="J986" i="5"/>
  <c r="D986" i="5"/>
  <c r="I986" i="5" s="1"/>
  <c r="E1360" i="5"/>
  <c r="L1360" i="5"/>
  <c r="F1360" i="5"/>
  <c r="O1360" i="5"/>
  <c r="D1360" i="5"/>
  <c r="I1360" i="5" s="1"/>
  <c r="J1360" i="5"/>
  <c r="G1360" i="5"/>
  <c r="H1360" i="5"/>
  <c r="P1360" i="5"/>
  <c r="T1360" i="5"/>
  <c r="M1360" i="5"/>
  <c r="N1360" i="5"/>
  <c r="H1217" i="5"/>
  <c r="E1217" i="5"/>
  <c r="T1217" i="5"/>
  <c r="N1217" i="5"/>
  <c r="O1217" i="5"/>
  <c r="P1217" i="5"/>
  <c r="J1217" i="5"/>
  <c r="G1217" i="5"/>
  <c r="F1217" i="5"/>
  <c r="D1217" i="5"/>
  <c r="I1217" i="5" s="1"/>
  <c r="E1719" i="5"/>
  <c r="L1719" i="5"/>
  <c r="J1719" i="5"/>
  <c r="N1719" i="5"/>
  <c r="O1719" i="5"/>
  <c r="M1719" i="5"/>
  <c r="D1719" i="5"/>
  <c r="I1719" i="5" s="1"/>
  <c r="F1719" i="5"/>
  <c r="H1719" i="5"/>
  <c r="G1719" i="5"/>
  <c r="P1719" i="5"/>
  <c r="O164" i="5"/>
  <c r="F164" i="5"/>
  <c r="H164" i="5"/>
  <c r="E164" i="5"/>
  <c r="L164" i="5"/>
  <c r="T164" i="5"/>
  <c r="D164" i="5"/>
  <c r="I164" i="5" s="1"/>
  <c r="M164" i="5"/>
  <c r="J164" i="5"/>
  <c r="N164" i="5"/>
  <c r="L838" i="5"/>
  <c r="E838" i="5"/>
  <c r="O838" i="5"/>
  <c r="D838" i="5"/>
  <c r="I838" i="5" s="1"/>
  <c r="G838" i="5"/>
  <c r="N838" i="5"/>
  <c r="M838" i="5"/>
  <c r="P838" i="5"/>
  <c r="H838" i="5"/>
  <c r="F838" i="5"/>
  <c r="T838" i="5"/>
  <c r="J838" i="5"/>
  <c r="E742" i="5"/>
  <c r="O742" i="5"/>
  <c r="M742" i="5"/>
  <c r="H742" i="5"/>
  <c r="G742" i="5"/>
  <c r="D742" i="5"/>
  <c r="I742" i="5" s="1"/>
  <c r="J742" i="5"/>
  <c r="L742" i="5"/>
  <c r="N742" i="5"/>
  <c r="F742" i="5"/>
  <c r="T742" i="5"/>
  <c r="P742" i="5"/>
  <c r="G710" i="5"/>
  <c r="L710" i="5"/>
  <c r="P710" i="5"/>
  <c r="E710" i="5"/>
  <c r="O710" i="5"/>
  <c r="N710" i="5"/>
  <c r="J710" i="5"/>
  <c r="H710" i="5"/>
  <c r="D710" i="5"/>
  <c r="I710" i="5" s="1"/>
  <c r="M710" i="5"/>
  <c r="F710" i="5"/>
  <c r="E1563" i="5"/>
  <c r="D1563" i="5"/>
  <c r="I1563" i="5" s="1"/>
  <c r="G1563" i="5"/>
  <c r="M1563" i="5"/>
  <c r="O1563" i="5"/>
  <c r="T1563" i="5"/>
  <c r="P1563" i="5"/>
  <c r="J1563" i="5"/>
  <c r="H1563" i="5"/>
  <c r="N1563" i="5"/>
  <c r="L1563" i="5"/>
  <c r="F1563" i="5"/>
  <c r="H293" i="5"/>
  <c r="F293" i="5"/>
  <c r="T293" i="5"/>
  <c r="D293" i="5"/>
  <c r="I293" i="5" s="1"/>
  <c r="N293" i="5"/>
  <c r="M293" i="5"/>
  <c r="P293" i="5"/>
  <c r="J293" i="5"/>
  <c r="L293" i="5"/>
  <c r="E293" i="5"/>
  <c r="O293" i="5"/>
  <c r="G293" i="5"/>
  <c r="F1809" i="5"/>
  <c r="E1809" i="5"/>
  <c r="L1809" i="5"/>
  <c r="O1809" i="5"/>
  <c r="J1809" i="5"/>
  <c r="T1809" i="5"/>
  <c r="M1809" i="5"/>
  <c r="G1809" i="5"/>
  <c r="H1809" i="5"/>
  <c r="N1809" i="5"/>
  <c r="D1809" i="5"/>
  <c r="I1809" i="5" s="1"/>
  <c r="P1809" i="5"/>
  <c r="F1036" i="5"/>
  <c r="N1036" i="5"/>
  <c r="H1036" i="5"/>
  <c r="P1036" i="5"/>
  <c r="E1036" i="5"/>
  <c r="D1036" i="5"/>
  <c r="I1036" i="5" s="1"/>
  <c r="T1036" i="5"/>
  <c r="G1036" i="5"/>
  <c r="O1036" i="5"/>
  <c r="L1036" i="5"/>
  <c r="J1036" i="5"/>
  <c r="M1036" i="5"/>
  <c r="G654" i="5"/>
  <c r="J654" i="5"/>
  <c r="P654" i="5"/>
  <c r="F654" i="5"/>
  <c r="O654" i="5"/>
  <c r="D654" i="5"/>
  <c r="I654" i="5" s="1"/>
  <c r="H654" i="5"/>
  <c r="N654" i="5"/>
  <c r="E654" i="5"/>
  <c r="M654" i="5"/>
  <c r="L654" i="5"/>
  <c r="E1191" i="5"/>
  <c r="J1191" i="5"/>
  <c r="F1191" i="5"/>
  <c r="O1191" i="5"/>
  <c r="M1191" i="5"/>
  <c r="L1191" i="5"/>
  <c r="P1191" i="5"/>
  <c r="D1191" i="5"/>
  <c r="I1191" i="5" s="1"/>
  <c r="G1191" i="5"/>
  <c r="N1191" i="5"/>
  <c r="H1191" i="5"/>
  <c r="H122" i="5"/>
  <c r="N122" i="5"/>
  <c r="L122" i="5"/>
  <c r="E122" i="5"/>
  <c r="G122" i="5"/>
  <c r="D122" i="5"/>
  <c r="I122" i="5" s="1"/>
  <c r="J122" i="5"/>
  <c r="P122" i="5"/>
  <c r="M122" i="5"/>
  <c r="O122" i="5"/>
  <c r="F122" i="5"/>
  <c r="J586" i="5"/>
  <c r="P586" i="5"/>
  <c r="E586" i="5"/>
  <c r="T586" i="5"/>
  <c r="F586" i="5"/>
  <c r="O586" i="5"/>
  <c r="G586" i="5"/>
  <c r="D586" i="5"/>
  <c r="I586" i="5" s="1"/>
  <c r="N586" i="5"/>
  <c r="M586" i="5"/>
  <c r="H586" i="5"/>
  <c r="L586" i="5"/>
  <c r="L260" i="5"/>
  <c r="G260" i="5"/>
  <c r="M260" i="5"/>
  <c r="N260" i="5"/>
  <c r="F260" i="5"/>
  <c r="H260" i="5"/>
  <c r="D260" i="5"/>
  <c r="I260" i="5" s="1"/>
  <c r="T260" i="5"/>
  <c r="P260" i="5"/>
  <c r="E260" i="5"/>
  <c r="O260" i="5"/>
  <c r="J260" i="5"/>
  <c r="J563" i="5"/>
  <c r="H502" i="5"/>
  <c r="D502" i="5"/>
  <c r="I502" i="5" s="1"/>
  <c r="J502" i="5"/>
  <c r="P502" i="5"/>
  <c r="N502" i="5"/>
  <c r="E502" i="5"/>
  <c r="F502" i="5"/>
  <c r="M502" i="5"/>
  <c r="L502" i="5"/>
  <c r="G502" i="5"/>
  <c r="T502" i="5"/>
  <c r="O502" i="5"/>
  <c r="N804" i="5"/>
  <c r="H804" i="5"/>
  <c r="P804" i="5"/>
  <c r="D804" i="5"/>
  <c r="I804" i="5" s="1"/>
  <c r="E804" i="5"/>
  <c r="L804" i="5"/>
  <c r="O804" i="5"/>
  <c r="F804" i="5"/>
  <c r="M804" i="5"/>
  <c r="G804" i="5"/>
  <c r="J804" i="5"/>
  <c r="N875" i="5"/>
  <c r="D875" i="5"/>
  <c r="I875" i="5" s="1"/>
  <c r="O875" i="5"/>
  <c r="M875" i="5"/>
  <c r="J875" i="5"/>
  <c r="L875" i="5"/>
  <c r="E875" i="5"/>
  <c r="F875" i="5"/>
  <c r="G875" i="5"/>
  <c r="P875" i="5"/>
  <c r="T875" i="5"/>
  <c r="H875" i="5"/>
  <c r="G280" i="5"/>
  <c r="M280" i="5"/>
  <c r="F280" i="5"/>
  <c r="E280" i="5"/>
  <c r="P280" i="5"/>
  <c r="T280" i="5"/>
  <c r="H280" i="5"/>
  <c r="L280" i="5"/>
  <c r="O280" i="5"/>
  <c r="D280" i="5"/>
  <c r="I280" i="5" s="1"/>
  <c r="J280" i="5"/>
  <c r="N280" i="5"/>
  <c r="T605" i="5"/>
  <c r="N605" i="5"/>
  <c r="P605" i="5"/>
  <c r="O605" i="5"/>
  <c r="D605" i="5"/>
  <c r="I605" i="5" s="1"/>
  <c r="G605" i="5"/>
  <c r="E605" i="5"/>
  <c r="M605" i="5"/>
  <c r="J605" i="5"/>
  <c r="F605" i="5"/>
  <c r="H605" i="5"/>
  <c r="L605" i="5"/>
  <c r="H55" i="5"/>
  <c r="M55" i="5"/>
  <c r="T55" i="5"/>
  <c r="F55" i="5"/>
  <c r="D55" i="5"/>
  <c r="I55" i="5" s="1"/>
  <c r="L55" i="5"/>
  <c r="J55" i="5"/>
  <c r="N55" i="5"/>
  <c r="G55" i="5"/>
  <c r="F272" i="5"/>
  <c r="O272" i="5"/>
  <c r="N272" i="5"/>
  <c r="P272" i="5"/>
  <c r="G272" i="5"/>
  <c r="D272" i="5"/>
  <c r="I272" i="5" s="1"/>
  <c r="E272" i="5"/>
  <c r="H272" i="5"/>
  <c r="J272" i="5"/>
  <c r="M272" i="5"/>
  <c r="L272" i="5"/>
  <c r="J448" i="5"/>
  <c r="G448" i="5"/>
  <c r="N448" i="5"/>
  <c r="L448" i="5"/>
  <c r="P448" i="5"/>
  <c r="E448" i="5"/>
  <c r="O448" i="5"/>
  <c r="D448" i="5"/>
  <c r="I448" i="5" s="1"/>
  <c r="H448" i="5"/>
  <c r="T448" i="5"/>
  <c r="F448" i="5"/>
  <c r="M448" i="5"/>
  <c r="N493" i="5"/>
  <c r="L493" i="5"/>
  <c r="D493" i="5"/>
  <c r="I493" i="5" s="1"/>
  <c r="P493" i="5"/>
  <c r="F493" i="5"/>
  <c r="O493" i="5"/>
  <c r="H493" i="5"/>
  <c r="J166" i="5"/>
  <c r="O166" i="5"/>
  <c r="E166" i="5"/>
  <c r="F166" i="5"/>
  <c r="T166" i="5"/>
  <c r="M166" i="5"/>
  <c r="G166" i="5"/>
  <c r="H166" i="5"/>
  <c r="N166" i="5"/>
  <c r="D166" i="5"/>
  <c r="I166" i="5" s="1"/>
  <c r="P166" i="5"/>
  <c r="L166" i="5"/>
  <c r="L602" i="5"/>
  <c r="P602" i="5"/>
  <c r="H602" i="5"/>
  <c r="J602" i="5"/>
  <c r="N602" i="5"/>
  <c r="M602" i="5"/>
  <c r="F602" i="5"/>
  <c r="E602" i="5"/>
  <c r="D602" i="5"/>
  <c r="I602" i="5" s="1"/>
  <c r="G602" i="5"/>
  <c r="O602" i="5"/>
  <c r="E167" i="5"/>
  <c r="O691" i="5"/>
  <c r="P691" i="5"/>
  <c r="M691" i="5"/>
  <c r="H691" i="5"/>
  <c r="F691" i="5"/>
  <c r="N691" i="5"/>
  <c r="G691" i="5"/>
  <c r="L691" i="5"/>
  <c r="D691" i="5"/>
  <c r="I691" i="5" s="1"/>
  <c r="E691" i="5"/>
  <c r="J691" i="5"/>
  <c r="J276" i="5"/>
  <c r="O276" i="5"/>
  <c r="G276" i="5"/>
  <c r="E276" i="5"/>
  <c r="N276" i="5"/>
  <c r="P276" i="5"/>
  <c r="L276" i="5"/>
  <c r="M276" i="5"/>
  <c r="H276" i="5"/>
  <c r="D276" i="5"/>
  <c r="I276" i="5" s="1"/>
  <c r="F276" i="5"/>
  <c r="N752" i="5"/>
  <c r="D752" i="5"/>
  <c r="I752" i="5" s="1"/>
  <c r="L752" i="5"/>
  <c r="O752" i="5"/>
  <c r="G752" i="5"/>
  <c r="F752" i="5"/>
  <c r="P752" i="5"/>
  <c r="E752" i="5"/>
  <c r="J752" i="5"/>
  <c r="M752" i="5"/>
  <c r="H752" i="5"/>
  <c r="N170" i="5"/>
  <c r="E170" i="5"/>
  <c r="L170" i="5"/>
  <c r="J170" i="5"/>
  <c r="D170" i="5"/>
  <c r="I170" i="5" s="1"/>
  <c r="F170" i="5"/>
  <c r="O170" i="5"/>
  <c r="G170" i="5"/>
  <c r="H170" i="5"/>
  <c r="M170" i="5"/>
  <c r="P170" i="5"/>
  <c r="D111" i="5"/>
  <c r="I111" i="5" s="1"/>
  <c r="E111" i="5"/>
  <c r="P111" i="5"/>
  <c r="J111" i="5"/>
  <c r="G111" i="5"/>
  <c r="N111" i="5"/>
  <c r="H111" i="5"/>
  <c r="T111" i="5"/>
  <c r="H591" i="5"/>
  <c r="F591" i="5"/>
  <c r="D591" i="5"/>
  <c r="I591" i="5" s="1"/>
  <c r="J591" i="5"/>
  <c r="L591" i="5"/>
  <c r="E591" i="5"/>
  <c r="N591" i="5"/>
  <c r="G591" i="5"/>
  <c r="P591" i="5"/>
  <c r="T591" i="5"/>
  <c r="M591" i="5"/>
  <c r="O591" i="5"/>
  <c r="L325" i="5"/>
  <c r="M325" i="5"/>
  <c r="H325" i="5"/>
  <c r="D325" i="5"/>
  <c r="I325" i="5" s="1"/>
  <c r="G325" i="5"/>
  <c r="P325" i="5"/>
  <c r="E325" i="5"/>
  <c r="J325" i="5"/>
  <c r="F325" i="5"/>
  <c r="N325" i="5"/>
  <c r="O325" i="5"/>
  <c r="H518" i="5"/>
  <c r="P518" i="5"/>
  <c r="O518" i="5"/>
  <c r="G518" i="5"/>
  <c r="L518" i="5"/>
  <c r="D518" i="5"/>
  <c r="I518" i="5" s="1"/>
  <c r="N518" i="5"/>
  <c r="F518" i="5"/>
  <c r="J518" i="5"/>
  <c r="E518" i="5"/>
  <c r="M518" i="5"/>
  <c r="H918" i="5"/>
  <c r="N918" i="5"/>
  <c r="E918" i="5"/>
  <c r="O918" i="5"/>
  <c r="P918" i="5"/>
  <c r="G918" i="5"/>
  <c r="D918" i="5"/>
  <c r="I918" i="5" s="1"/>
  <c r="F918" i="5"/>
  <c r="L918" i="5"/>
  <c r="M918" i="5"/>
  <c r="J918" i="5"/>
  <c r="D444" i="5"/>
  <c r="I444" i="5" s="1"/>
  <c r="G444" i="5"/>
  <c r="P444" i="5"/>
  <c r="M444" i="5"/>
  <c r="L444" i="5"/>
  <c r="E444" i="5"/>
  <c r="F444" i="5"/>
  <c r="H444" i="5"/>
  <c r="J444" i="5"/>
  <c r="N444" i="5"/>
  <c r="O444" i="5"/>
  <c r="E848" i="5"/>
  <c r="O848" i="5"/>
  <c r="J848" i="5"/>
  <c r="G848" i="5"/>
  <c r="F848" i="5"/>
  <c r="L848" i="5"/>
  <c r="P848" i="5"/>
  <c r="D848" i="5"/>
  <c r="I848" i="5" s="1"/>
  <c r="M848" i="5"/>
  <c r="H848" i="5"/>
  <c r="N848" i="5"/>
  <c r="M489" i="5"/>
  <c r="T489" i="5"/>
  <c r="N489" i="5"/>
  <c r="D489" i="5"/>
  <c r="I489" i="5" s="1"/>
  <c r="L489" i="5"/>
  <c r="E489" i="5"/>
  <c r="G489" i="5"/>
  <c r="O489" i="5"/>
  <c r="H490" i="5"/>
  <c r="O490" i="5"/>
  <c r="N490" i="5"/>
  <c r="P490" i="5"/>
  <c r="T490" i="5"/>
  <c r="L490" i="5"/>
  <c r="F490" i="5"/>
  <c r="E490" i="5"/>
  <c r="J490" i="5"/>
  <c r="M490" i="5"/>
  <c r="G490" i="5"/>
  <c r="D490" i="5"/>
  <c r="I490" i="5" s="1"/>
  <c r="E787" i="5"/>
  <c r="M787" i="5"/>
  <c r="H787" i="5"/>
  <c r="D787" i="5"/>
  <c r="I787" i="5" s="1"/>
  <c r="P787" i="5"/>
  <c r="O787" i="5"/>
  <c r="L787" i="5"/>
  <c r="J787" i="5"/>
  <c r="N787" i="5"/>
  <c r="F787" i="5"/>
  <c r="G787" i="5"/>
  <c r="M248" i="5"/>
  <c r="J248" i="5"/>
  <c r="O248" i="5"/>
  <c r="E248" i="5"/>
  <c r="H248" i="5"/>
  <c r="P248" i="5"/>
  <c r="N248" i="5"/>
  <c r="D248" i="5"/>
  <c r="I248" i="5" s="1"/>
  <c r="G248" i="5"/>
  <c r="T248" i="5"/>
  <c r="F248" i="5"/>
  <c r="L248" i="5"/>
  <c r="L410" i="5"/>
  <c r="M410" i="5"/>
  <c r="N410" i="5"/>
  <c r="J410" i="5"/>
  <c r="E410" i="5"/>
  <c r="F410" i="5"/>
  <c r="P410" i="5"/>
  <c r="H410" i="5"/>
  <c r="D410" i="5"/>
  <c r="I410" i="5" s="1"/>
  <c r="G410" i="5"/>
  <c r="O410" i="5"/>
  <c r="D589" i="5"/>
  <c r="I589" i="5" s="1"/>
  <c r="P589" i="5"/>
  <c r="H589" i="5"/>
  <c r="O589" i="5"/>
  <c r="M589" i="5"/>
  <c r="F589" i="5"/>
  <c r="J589" i="5"/>
  <c r="N589" i="5"/>
  <c r="L589" i="5"/>
  <c r="E589" i="5"/>
  <c r="G589" i="5"/>
  <c r="G562" i="5"/>
  <c r="D562" i="5"/>
  <c r="I562" i="5" s="1"/>
  <c r="J562" i="5"/>
  <c r="P562" i="5"/>
  <c r="M562" i="5"/>
  <c r="F562" i="5"/>
  <c r="E562" i="5"/>
  <c r="T562" i="5"/>
  <c r="N562" i="5"/>
  <c r="L562" i="5"/>
  <c r="O562" i="5"/>
  <c r="H562" i="5"/>
  <c r="N445" i="5"/>
  <c r="L445" i="5"/>
  <c r="M445" i="5"/>
  <c r="D445" i="5"/>
  <c r="I445" i="5" s="1"/>
  <c r="E445" i="5"/>
  <c r="P445" i="5"/>
  <c r="F445" i="5"/>
  <c r="J592" i="5"/>
  <c r="L592" i="5"/>
  <c r="E592" i="5"/>
  <c r="H592" i="5"/>
  <c r="G592" i="5"/>
  <c r="P592" i="5"/>
  <c r="D592" i="5"/>
  <c r="I592" i="5" s="1"/>
  <c r="T592" i="5"/>
  <c r="N592" i="5"/>
  <c r="O592" i="5"/>
  <c r="M592" i="5"/>
  <c r="F592" i="5"/>
  <c r="M580" i="5"/>
  <c r="F580" i="5"/>
  <c r="D580" i="5"/>
  <c r="I580" i="5" s="1"/>
  <c r="E580" i="5"/>
  <c r="H580" i="5"/>
  <c r="J580" i="5"/>
  <c r="N580" i="5"/>
  <c r="G580" i="5"/>
  <c r="L580" i="5"/>
  <c r="P580" i="5"/>
  <c r="O580" i="5"/>
  <c r="E286" i="5"/>
  <c r="L1799" i="5"/>
  <c r="F1799" i="5"/>
  <c r="D1799" i="5"/>
  <c r="I1799" i="5" s="1"/>
  <c r="H1799" i="5"/>
  <c r="G1799" i="5"/>
  <c r="J1799" i="5"/>
  <c r="N1799" i="5"/>
  <c r="P1799" i="5"/>
  <c r="M1799" i="5"/>
  <c r="E1799" i="5"/>
  <c r="T1799" i="5"/>
  <c r="O1799" i="5"/>
  <c r="E1412" i="5"/>
  <c r="D1412" i="5"/>
  <c r="I1412" i="5" s="1"/>
  <c r="F1412" i="5"/>
  <c r="J1412" i="5"/>
  <c r="P1412" i="5"/>
  <c r="M1412" i="5"/>
  <c r="O1412" i="5"/>
  <c r="T1412" i="5"/>
  <c r="H1412" i="5"/>
  <c r="G1412" i="5"/>
  <c r="N1412" i="5"/>
  <c r="L1412" i="5"/>
  <c r="E1642" i="5"/>
  <c r="G1642" i="5"/>
  <c r="F1642" i="5"/>
  <c r="P1642" i="5"/>
  <c r="N1642" i="5"/>
  <c r="J1642" i="5"/>
  <c r="O1642" i="5"/>
  <c r="T1642" i="5"/>
  <c r="D1642" i="5"/>
  <c r="I1642" i="5" s="1"/>
  <c r="M1642" i="5"/>
  <c r="H1642" i="5"/>
  <c r="L1642" i="5"/>
  <c r="E269" i="5"/>
  <c r="G269" i="5"/>
  <c r="D269" i="5"/>
  <c r="I269" i="5" s="1"/>
  <c r="F269" i="5"/>
  <c r="J269" i="5"/>
  <c r="T269" i="5"/>
  <c r="O269" i="5"/>
  <c r="H269" i="5"/>
  <c r="N269" i="5"/>
  <c r="L269" i="5"/>
  <c r="P269" i="5"/>
  <c r="M269" i="5"/>
  <c r="L1658" i="5"/>
  <c r="G1658" i="5"/>
  <c r="O1658" i="5"/>
  <c r="P1658" i="5"/>
  <c r="N1658" i="5"/>
  <c r="M1658" i="5"/>
  <c r="J1658" i="5"/>
  <c r="E1658" i="5"/>
  <c r="L1745" i="5"/>
  <c r="F1745" i="5"/>
  <c r="T1745" i="5"/>
  <c r="N1745" i="5"/>
  <c r="J1745" i="5"/>
  <c r="E1745" i="5"/>
  <c r="O1745" i="5"/>
  <c r="G1745" i="5"/>
  <c r="P1745" i="5"/>
  <c r="M1745" i="5"/>
  <c r="H1745" i="5"/>
  <c r="D1745" i="5"/>
  <c r="I1745" i="5" s="1"/>
  <c r="F1219" i="5"/>
  <c r="L1219" i="5"/>
  <c r="N1219" i="5"/>
  <c r="E1219" i="5"/>
  <c r="D1219" i="5"/>
  <c r="I1219" i="5" s="1"/>
  <c r="J1219" i="5"/>
  <c r="O1219" i="5"/>
  <c r="G1219" i="5"/>
  <c r="H1219" i="5"/>
  <c r="M1219" i="5"/>
  <c r="P1219" i="5"/>
  <c r="F1136" i="5"/>
  <c r="J1682" i="5"/>
  <c r="E1682" i="5"/>
  <c r="M1682" i="5"/>
  <c r="N1682" i="5"/>
  <c r="P1682" i="5"/>
  <c r="D1682" i="5"/>
  <c r="I1682" i="5" s="1"/>
  <c r="F1682" i="5"/>
  <c r="O1682" i="5"/>
  <c r="H1682" i="5"/>
  <c r="G1682" i="5"/>
  <c r="L1682" i="5"/>
  <c r="H1605" i="5"/>
  <c r="N1605" i="5"/>
  <c r="O1605" i="5"/>
  <c r="M1605" i="5"/>
  <c r="E1605" i="5"/>
  <c r="J1605" i="5"/>
  <c r="F1605" i="5"/>
  <c r="L1605" i="5"/>
  <c r="D1605" i="5"/>
  <c r="I1605" i="5" s="1"/>
  <c r="G1605" i="5"/>
  <c r="T1605" i="5"/>
  <c r="P1605" i="5"/>
  <c r="M1364" i="5"/>
  <c r="E1364" i="5"/>
  <c r="J1364" i="5"/>
  <c r="N1364" i="5"/>
  <c r="G1364" i="5"/>
  <c r="F1364" i="5"/>
  <c r="L1364" i="5"/>
  <c r="O1364" i="5"/>
  <c r="D1364" i="5"/>
  <c r="I1364" i="5" s="1"/>
  <c r="H1364" i="5"/>
  <c r="P1364" i="5"/>
  <c r="T1364" i="5"/>
  <c r="J1812" i="5"/>
  <c r="M1812" i="5"/>
  <c r="D1812" i="5"/>
  <c r="I1812" i="5" s="1"/>
  <c r="G1812" i="5"/>
  <c r="L1812" i="5"/>
  <c r="H1812" i="5"/>
  <c r="O1812" i="5"/>
  <c r="P1812" i="5"/>
  <c r="E1812" i="5"/>
  <c r="F1812" i="5"/>
  <c r="N1812" i="5"/>
  <c r="H1600" i="5"/>
  <c r="M1600" i="5"/>
  <c r="O1600" i="5"/>
  <c r="F1600" i="5"/>
  <c r="T1600" i="5"/>
  <c r="E1600" i="5"/>
  <c r="P1600" i="5"/>
  <c r="L1600" i="5"/>
  <c r="J1600" i="5"/>
  <c r="J1408" i="5"/>
  <c r="F1408" i="5"/>
  <c r="N1408" i="5"/>
  <c r="T1408" i="5"/>
  <c r="H1408" i="5"/>
  <c r="M1408" i="5"/>
  <c r="G1408" i="5"/>
  <c r="L1408" i="5"/>
  <c r="O1408" i="5"/>
  <c r="P1408" i="5"/>
  <c r="D1408" i="5"/>
  <c r="I1408" i="5" s="1"/>
  <c r="E1408" i="5"/>
  <c r="D1175" i="5"/>
  <c r="I1175" i="5" s="1"/>
  <c r="J1175" i="5"/>
  <c r="M1175" i="5"/>
  <c r="P1175" i="5"/>
  <c r="F1175" i="5"/>
  <c r="O1175" i="5"/>
  <c r="N1175" i="5"/>
  <c r="T1175" i="5"/>
  <c r="H1175" i="5"/>
  <c r="G1175" i="5"/>
  <c r="L1175" i="5"/>
  <c r="E1175" i="5"/>
  <c r="D1068" i="5"/>
  <c r="I1068" i="5" s="1"/>
  <c r="L1068" i="5"/>
  <c r="H1068" i="5"/>
  <c r="J1068" i="5"/>
  <c r="F1068" i="5"/>
  <c r="E1068" i="5"/>
  <c r="M1068" i="5"/>
  <c r="G1068" i="5"/>
  <c r="P1068" i="5"/>
  <c r="N1068" i="5"/>
  <c r="O1068" i="5"/>
  <c r="J1415" i="5"/>
  <c r="T1415" i="5"/>
  <c r="O1415" i="5"/>
  <c r="E1415" i="5"/>
  <c r="D1415" i="5"/>
  <c r="I1415" i="5" s="1"/>
  <c r="H1415" i="5"/>
  <c r="F1415" i="5"/>
  <c r="G1415" i="5"/>
  <c r="M1415" i="5"/>
  <c r="P1415" i="5"/>
  <c r="N1415" i="5"/>
  <c r="L1415" i="5"/>
  <c r="H1281" i="5"/>
  <c r="D1281" i="5"/>
  <c r="I1281" i="5" s="1"/>
  <c r="J1281" i="5"/>
  <c r="P1281" i="5"/>
  <c r="G1281" i="5"/>
  <c r="N1281" i="5"/>
  <c r="E1281" i="5"/>
  <c r="L1281" i="5"/>
  <c r="M1281" i="5"/>
  <c r="F1281" i="5"/>
  <c r="O1281" i="5"/>
  <c r="T1281" i="5"/>
  <c r="G1847" i="5"/>
  <c r="N1847" i="5"/>
  <c r="O1847" i="5"/>
  <c r="J1847" i="5"/>
  <c r="P1847" i="5"/>
  <c r="F1847" i="5"/>
  <c r="L1847" i="5"/>
  <c r="M1847" i="5"/>
  <c r="D1847" i="5"/>
  <c r="I1847" i="5" s="1"/>
  <c r="E1847" i="5"/>
  <c r="H1847" i="5"/>
  <c r="T1847" i="5"/>
  <c r="M1443" i="5"/>
  <c r="F1443" i="5"/>
  <c r="L1443" i="5"/>
  <c r="O1443" i="5"/>
  <c r="N1443" i="5"/>
  <c r="P1443" i="5"/>
  <c r="E1592" i="5"/>
  <c r="T1592" i="5"/>
  <c r="L1592" i="5"/>
  <c r="M1592" i="5"/>
  <c r="G1592" i="5"/>
  <c r="H1592" i="5"/>
  <c r="N1592" i="5"/>
  <c r="F1592" i="5"/>
  <c r="P1592" i="5"/>
  <c r="O1592" i="5"/>
  <c r="J1592" i="5"/>
  <c r="D1592" i="5"/>
  <c r="I1592" i="5" s="1"/>
  <c r="O1833" i="5"/>
  <c r="E1833" i="5"/>
  <c r="T1833" i="5"/>
  <c r="L1833" i="5"/>
  <c r="J1833" i="5"/>
  <c r="M1833" i="5"/>
  <c r="F1833" i="5"/>
  <c r="N1833" i="5"/>
  <c r="G1833" i="5"/>
  <c r="H1833" i="5"/>
  <c r="D1833" i="5"/>
  <c r="I1833" i="5" s="1"/>
  <c r="P1833" i="5"/>
  <c r="N1908" i="5"/>
  <c r="G1908" i="5"/>
  <c r="D1908" i="5"/>
  <c r="I1908" i="5" s="1"/>
  <c r="L1908" i="5"/>
  <c r="O1908" i="5"/>
  <c r="F1908" i="5"/>
  <c r="E1908" i="5"/>
  <c r="P1908" i="5"/>
  <c r="H1908" i="5"/>
  <c r="J1908" i="5"/>
  <c r="M1908" i="5"/>
  <c r="L1165" i="5"/>
  <c r="F1165" i="5"/>
  <c r="G1165" i="5"/>
  <c r="P1165" i="5"/>
  <c r="O1165" i="5"/>
  <c r="E1165" i="5"/>
  <c r="M1165" i="5"/>
  <c r="N1165" i="5"/>
  <c r="D1165" i="5"/>
  <c r="I1165" i="5" s="1"/>
  <c r="J1165" i="5"/>
  <c r="H1165" i="5"/>
  <c r="E1527" i="5"/>
  <c r="L1527" i="5"/>
  <c r="G1527" i="5"/>
  <c r="J1527" i="5"/>
  <c r="H1527" i="5"/>
  <c r="F1527" i="5"/>
  <c r="M1527" i="5"/>
  <c r="D1527" i="5"/>
  <c r="I1527" i="5" s="1"/>
  <c r="N1527" i="5"/>
  <c r="P1527" i="5"/>
  <c r="O1527" i="5"/>
  <c r="N1912" i="5"/>
  <c r="G1912" i="5"/>
  <c r="P1912" i="5"/>
  <c r="O1912" i="5"/>
  <c r="D1912" i="5"/>
  <c r="I1912" i="5" s="1"/>
  <c r="H1912" i="5"/>
  <c r="F1912" i="5"/>
  <c r="T1912" i="5"/>
  <c r="L1912" i="5"/>
  <c r="M1912" i="5"/>
  <c r="E1912" i="5"/>
  <c r="J1912" i="5"/>
  <c r="E1760" i="5"/>
  <c r="M1760" i="5"/>
  <c r="G1760" i="5"/>
  <c r="L1760" i="5"/>
  <c r="P1760" i="5"/>
  <c r="D1691" i="5"/>
  <c r="I1691" i="5" s="1"/>
  <c r="M1691" i="5"/>
  <c r="F1691" i="5"/>
  <c r="G1691" i="5"/>
  <c r="J1691" i="5"/>
  <c r="O1691" i="5"/>
  <c r="E1691" i="5"/>
  <c r="T1691" i="5"/>
  <c r="L1691" i="5"/>
  <c r="P1691" i="5"/>
  <c r="N1691" i="5"/>
  <c r="H1691" i="5"/>
  <c r="J1091" i="5"/>
  <c r="F1091" i="5"/>
  <c r="T1091" i="5"/>
  <c r="E1091" i="5"/>
  <c r="H1091" i="5"/>
  <c r="G1091" i="5"/>
  <c r="O1091" i="5"/>
  <c r="P1091" i="5"/>
  <c r="M1091" i="5"/>
  <c r="D1091" i="5"/>
  <c r="I1091" i="5" s="1"/>
  <c r="L1091" i="5"/>
  <c r="N1091" i="5"/>
  <c r="G1640" i="5"/>
  <c r="L1640" i="5"/>
  <c r="T1640" i="5"/>
  <c r="E1640" i="5"/>
  <c r="P1640" i="5"/>
  <c r="F1640" i="5"/>
  <c r="N1640" i="5"/>
  <c r="H1640" i="5"/>
  <c r="J1640" i="5"/>
  <c r="M1640" i="5"/>
  <c r="O1640" i="5"/>
  <c r="D1640" i="5"/>
  <c r="I1640" i="5" s="1"/>
  <c r="M1118" i="5"/>
  <c r="J1118" i="5"/>
  <c r="F1118" i="5"/>
  <c r="L1118" i="5"/>
  <c r="O1118" i="5"/>
  <c r="P1118" i="5"/>
  <c r="T1118" i="5"/>
  <c r="E1118" i="5"/>
  <c r="D1118" i="5"/>
  <c r="I1118" i="5" s="1"/>
  <c r="H1118" i="5"/>
  <c r="G1118" i="5"/>
  <c r="N1118" i="5"/>
  <c r="O1044" i="5"/>
  <c r="P1044" i="5"/>
  <c r="N1044" i="5"/>
  <c r="L1044" i="5"/>
  <c r="F1044" i="5"/>
  <c r="M1044" i="5"/>
  <c r="H1044" i="5"/>
  <c r="G1044" i="5"/>
  <c r="E1044" i="5"/>
  <c r="J1044" i="5"/>
  <c r="D1044" i="5"/>
  <c r="I1044" i="5" s="1"/>
  <c r="L1266" i="5"/>
  <c r="J1266" i="5"/>
  <c r="M1266" i="5"/>
  <c r="O1266" i="5"/>
  <c r="N1266" i="5"/>
  <c r="G1266" i="5"/>
  <c r="H1266" i="5"/>
  <c r="E1266" i="5"/>
  <c r="D1266" i="5"/>
  <c r="I1266" i="5" s="1"/>
  <c r="P1266" i="5"/>
  <c r="F1266" i="5"/>
  <c r="J1441" i="5"/>
  <c r="O1441" i="5"/>
  <c r="D1441" i="5"/>
  <c r="I1441" i="5" s="1"/>
  <c r="N1441" i="5"/>
  <c r="E1441" i="5"/>
  <c r="P1038" i="5"/>
  <c r="M1038" i="5"/>
  <c r="L1038" i="5"/>
  <c r="G1038" i="5"/>
  <c r="F1038" i="5"/>
  <c r="N1038" i="5"/>
  <c r="H1038" i="5"/>
  <c r="E1038" i="5"/>
  <c r="D1038" i="5"/>
  <c r="I1038" i="5" s="1"/>
  <c r="J1038" i="5"/>
  <c r="O1038" i="5"/>
  <c r="T1594" i="5"/>
  <c r="G1594" i="5"/>
  <c r="F1594" i="5"/>
  <c r="P1594" i="5"/>
  <c r="D1594" i="5"/>
  <c r="I1594" i="5" s="1"/>
  <c r="H1594" i="5"/>
  <c r="M1594" i="5"/>
  <c r="L1594" i="5"/>
  <c r="J1594" i="5"/>
  <c r="E1594" i="5"/>
  <c r="N1594" i="5"/>
  <c r="O1594" i="5"/>
  <c r="D972" i="5"/>
  <c r="I972" i="5" s="1"/>
  <c r="F972" i="5"/>
  <c r="G972" i="5"/>
  <c r="M972" i="5"/>
  <c r="E972" i="5"/>
  <c r="J972" i="5"/>
  <c r="H972" i="5"/>
  <c r="N972" i="5"/>
  <c r="O972" i="5"/>
  <c r="P972" i="5"/>
  <c r="L972" i="5"/>
  <c r="G1507" i="5"/>
  <c r="J1507" i="5"/>
  <c r="F1507" i="5"/>
  <c r="L1507" i="5"/>
  <c r="N1507" i="5"/>
  <c r="D1507" i="5"/>
  <c r="I1507" i="5" s="1"/>
  <c r="O1507" i="5"/>
  <c r="P1507" i="5"/>
  <c r="M1507" i="5"/>
  <c r="H1507" i="5"/>
  <c r="E1507" i="5"/>
  <c r="G999" i="5"/>
  <c r="H999" i="5"/>
  <c r="O999" i="5"/>
  <c r="N999" i="5"/>
  <c r="F999" i="5"/>
  <c r="M999" i="5"/>
  <c r="D999" i="5"/>
  <c r="I999" i="5" s="1"/>
  <c r="L999" i="5"/>
  <c r="E999" i="5"/>
  <c r="P999" i="5"/>
  <c r="J999" i="5"/>
  <c r="E256" i="5"/>
  <c r="J256" i="5"/>
  <c r="N256" i="5"/>
  <c r="O256" i="5"/>
  <c r="D256" i="5"/>
  <c r="I256" i="5" s="1"/>
  <c r="P256" i="5"/>
  <c r="F256" i="5"/>
  <c r="M256" i="5"/>
  <c r="G256" i="5"/>
  <c r="T256" i="5"/>
  <c r="L256" i="5"/>
  <c r="H256" i="5"/>
  <c r="H899" i="5"/>
  <c r="L899" i="5"/>
  <c r="T899" i="5"/>
  <c r="M899" i="5"/>
  <c r="E899" i="5"/>
  <c r="P899" i="5"/>
  <c r="N899" i="5"/>
  <c r="G899" i="5"/>
  <c r="O899" i="5"/>
  <c r="F899" i="5"/>
  <c r="J899" i="5"/>
  <c r="D899" i="5"/>
  <c r="I899" i="5" s="1"/>
  <c r="T268" i="5"/>
  <c r="H268" i="5"/>
  <c r="O268" i="5"/>
  <c r="G268" i="5"/>
  <c r="E268" i="5"/>
  <c r="L268" i="5"/>
  <c r="F268" i="5"/>
  <c r="J268" i="5"/>
  <c r="N268" i="5"/>
  <c r="M268" i="5"/>
  <c r="P268" i="5"/>
  <c r="D268" i="5"/>
  <c r="I268" i="5" s="1"/>
  <c r="L537" i="5"/>
  <c r="H537" i="5"/>
  <c r="E537" i="5"/>
  <c r="O537" i="5"/>
  <c r="T537" i="5"/>
  <c r="F537" i="5"/>
  <c r="M537" i="5"/>
  <c r="P537" i="5"/>
  <c r="J537" i="5"/>
  <c r="N537" i="5"/>
  <c r="D537" i="5"/>
  <c r="I537" i="5" s="1"/>
  <c r="G537" i="5"/>
  <c r="H275" i="5"/>
  <c r="M275" i="5"/>
  <c r="O275" i="5"/>
  <c r="T275" i="5"/>
  <c r="J275" i="5"/>
  <c r="D275" i="5"/>
  <c r="I275" i="5" s="1"/>
  <c r="P275" i="5"/>
  <c r="F275" i="5"/>
  <c r="N275" i="5"/>
  <c r="L275" i="5"/>
  <c r="E275" i="5"/>
  <c r="G275" i="5"/>
  <c r="H901" i="5"/>
  <c r="F901" i="5"/>
  <c r="P901" i="5"/>
  <c r="G901" i="5"/>
  <c r="E901" i="5"/>
  <c r="O901" i="5"/>
  <c r="J901" i="5"/>
  <c r="L901" i="5"/>
  <c r="D901" i="5"/>
  <c r="I901" i="5" s="1"/>
  <c r="N901" i="5"/>
  <c r="M901" i="5"/>
  <c r="O451" i="5"/>
  <c r="N451" i="5"/>
  <c r="G451" i="5"/>
  <c r="E451" i="5"/>
  <c r="L451" i="5"/>
  <c r="P451" i="5"/>
  <c r="H451" i="5"/>
  <c r="F451" i="5"/>
  <c r="D451" i="5"/>
  <c r="I451" i="5" s="1"/>
  <c r="J451" i="5"/>
  <c r="M451" i="5"/>
  <c r="H178" i="5"/>
  <c r="T178" i="5"/>
  <c r="G178" i="5"/>
  <c r="M178" i="5"/>
  <c r="J178" i="5"/>
  <c r="D178" i="5"/>
  <c r="I178" i="5" s="1"/>
  <c r="L178" i="5"/>
  <c r="E178" i="5"/>
  <c r="N178" i="5"/>
  <c r="O178" i="5"/>
  <c r="F178" i="5"/>
  <c r="P178" i="5"/>
  <c r="D152" i="5"/>
  <c r="I152" i="5" s="1"/>
  <c r="P152" i="5"/>
  <c r="M152" i="5"/>
  <c r="E152" i="5"/>
  <c r="G152" i="5"/>
  <c r="L152" i="5"/>
  <c r="H152" i="5"/>
  <c r="J152" i="5"/>
  <c r="N152" i="5"/>
  <c r="O152" i="5"/>
  <c r="F152" i="5"/>
  <c r="T152" i="5"/>
  <c r="D727" i="5"/>
  <c r="I727" i="5" s="1"/>
  <c r="E727" i="5"/>
  <c r="J727" i="5"/>
  <c r="G727" i="5"/>
  <c r="O727" i="5"/>
  <c r="M727" i="5"/>
  <c r="N727" i="5"/>
  <c r="L727" i="5"/>
  <c r="F727" i="5"/>
  <c r="H727" i="5"/>
  <c r="T727" i="5"/>
  <c r="P727" i="5"/>
  <c r="T776" i="5"/>
  <c r="F776" i="5"/>
  <c r="N776" i="5"/>
  <c r="O776" i="5"/>
  <c r="D776" i="5"/>
  <c r="I776" i="5" s="1"/>
  <c r="P776" i="5"/>
  <c r="M776" i="5"/>
  <c r="L776" i="5"/>
  <c r="G776" i="5"/>
  <c r="J776" i="5"/>
  <c r="E776" i="5"/>
  <c r="H776" i="5"/>
  <c r="F852" i="5"/>
  <c r="M852" i="5"/>
  <c r="L852" i="5"/>
  <c r="N852" i="5"/>
  <c r="J852" i="5"/>
  <c r="P852" i="5"/>
  <c r="H852" i="5"/>
  <c r="E852" i="5"/>
  <c r="G852" i="5"/>
  <c r="D852" i="5"/>
  <c r="I852" i="5" s="1"/>
  <c r="O852" i="5"/>
  <c r="L150" i="5"/>
  <c r="M631" i="5"/>
  <c r="L631" i="5"/>
  <c r="N631" i="5"/>
  <c r="F631" i="5"/>
  <c r="E631" i="5"/>
  <c r="D631" i="5"/>
  <c r="I631" i="5" s="1"/>
  <c r="G631" i="5"/>
  <c r="O631" i="5"/>
  <c r="H631" i="5"/>
  <c r="T631" i="5"/>
  <c r="J631" i="5"/>
  <c r="P631" i="5"/>
  <c r="L154" i="5"/>
  <c r="O154" i="5"/>
  <c r="J154" i="5"/>
  <c r="M154" i="5"/>
  <c r="T154" i="5"/>
  <c r="N154" i="5"/>
  <c r="E154" i="5"/>
  <c r="F154" i="5"/>
  <c r="G154" i="5"/>
  <c r="D154" i="5"/>
  <c r="I154" i="5" s="1"/>
  <c r="H154" i="5"/>
  <c r="P154" i="5"/>
  <c r="M757" i="5"/>
  <c r="F757" i="5"/>
  <c r="D757" i="5"/>
  <c r="I757" i="5" s="1"/>
  <c r="O757" i="5"/>
  <c r="J757" i="5"/>
  <c r="L757" i="5"/>
  <c r="P757" i="5"/>
  <c r="H757" i="5"/>
  <c r="N757" i="5"/>
  <c r="E757" i="5"/>
  <c r="G757" i="5"/>
  <c r="N416" i="5"/>
  <c r="M416" i="5"/>
  <c r="J416" i="5"/>
  <c r="D416" i="5"/>
  <c r="I416" i="5" s="1"/>
  <c r="E416" i="5"/>
  <c r="F416" i="5"/>
  <c r="L416" i="5"/>
  <c r="P416" i="5"/>
  <c r="H416" i="5"/>
  <c r="G416" i="5"/>
  <c r="O416" i="5"/>
  <c r="J329" i="5"/>
  <c r="L329" i="5"/>
  <c r="P329" i="5"/>
  <c r="D329" i="5"/>
  <c r="I329" i="5" s="1"/>
  <c r="O329" i="5"/>
  <c r="N329" i="5"/>
  <c r="E329" i="5"/>
  <c r="M329" i="5"/>
  <c r="T329" i="5"/>
  <c r="G329" i="5"/>
  <c r="P738" i="5"/>
  <c r="H738" i="5"/>
  <c r="L738" i="5"/>
  <c r="G738" i="5"/>
  <c r="E738" i="5"/>
  <c r="O738" i="5"/>
  <c r="N738" i="5"/>
  <c r="D738" i="5"/>
  <c r="I738" i="5" s="1"/>
  <c r="M738" i="5"/>
  <c r="J738" i="5"/>
  <c r="F738" i="5"/>
  <c r="F1651" i="5"/>
  <c r="N1651" i="5"/>
  <c r="M1651" i="5"/>
  <c r="O1651" i="5"/>
  <c r="E1651" i="5"/>
  <c r="G1651" i="5"/>
  <c r="D1651" i="5"/>
  <c r="I1651" i="5" s="1"/>
  <c r="L1651" i="5"/>
  <c r="H1651" i="5"/>
  <c r="J1651" i="5"/>
  <c r="P1651" i="5"/>
  <c r="H299" i="5"/>
  <c r="P299" i="5"/>
  <c r="F299" i="5"/>
  <c r="N299" i="5"/>
  <c r="J299" i="5"/>
  <c r="T299" i="5"/>
  <c r="D299" i="5"/>
  <c r="I299" i="5" s="1"/>
  <c r="L299" i="5"/>
  <c r="G299" i="5"/>
  <c r="O299" i="5"/>
  <c r="M299" i="5"/>
  <c r="E299" i="5"/>
  <c r="O924" i="5"/>
  <c r="F924" i="5"/>
  <c r="P924" i="5"/>
  <c r="J924" i="5"/>
  <c r="D924" i="5"/>
  <c r="I924" i="5" s="1"/>
  <c r="N924" i="5"/>
  <c r="L924" i="5"/>
  <c r="E924" i="5"/>
  <c r="G924" i="5"/>
  <c r="H924" i="5"/>
  <c r="M924" i="5"/>
  <c r="T315" i="5"/>
  <c r="D492" i="5"/>
  <c r="I492" i="5" s="1"/>
  <c r="J492" i="5"/>
  <c r="P492" i="5"/>
  <c r="O492" i="5"/>
  <c r="M492" i="5"/>
  <c r="L492" i="5"/>
  <c r="N492" i="5"/>
  <c r="G492" i="5"/>
  <c r="H492" i="5"/>
  <c r="F492" i="5"/>
  <c r="E492" i="5"/>
  <c r="T940" i="5"/>
  <c r="D940" i="5"/>
  <c r="I940" i="5" s="1"/>
  <c r="O940" i="5"/>
  <c r="H940" i="5"/>
  <c r="F940" i="5"/>
  <c r="J940" i="5"/>
  <c r="N940" i="5"/>
  <c r="E940" i="5"/>
  <c r="M940" i="5"/>
  <c r="G940" i="5"/>
  <c r="L940" i="5"/>
  <c r="P940" i="5"/>
  <c r="D541" i="5"/>
  <c r="I541" i="5" s="1"/>
  <c r="O541" i="5"/>
  <c r="J541" i="5"/>
  <c r="G541" i="5"/>
  <c r="N541" i="5"/>
  <c r="H541" i="5"/>
  <c r="P541" i="5"/>
  <c r="M541" i="5"/>
  <c r="L541" i="5"/>
  <c r="E541" i="5"/>
  <c r="F541" i="5"/>
  <c r="E182" i="5"/>
  <c r="D182" i="5"/>
  <c r="I182" i="5" s="1"/>
  <c r="P182" i="5"/>
  <c r="G182" i="5"/>
  <c r="N182" i="5"/>
  <c r="L182" i="5"/>
  <c r="O182" i="5"/>
  <c r="M182" i="5"/>
  <c r="F182" i="5"/>
  <c r="J182" i="5"/>
  <c r="H182" i="5"/>
  <c r="D630" i="5"/>
  <c r="I630" i="5" s="1"/>
  <c r="G630" i="5"/>
  <c r="L630" i="5"/>
  <c r="F630" i="5"/>
  <c r="P630" i="5"/>
  <c r="J630" i="5"/>
  <c r="J211" i="5"/>
  <c r="F211" i="5"/>
  <c r="N211" i="5"/>
  <c r="O211" i="5"/>
  <c r="E211" i="5"/>
  <c r="P211" i="5"/>
  <c r="M211" i="5"/>
  <c r="G211" i="5"/>
  <c r="L211" i="5"/>
  <c r="D211" i="5"/>
  <c r="I211" i="5" s="1"/>
  <c r="H211" i="5"/>
  <c r="D707" i="5"/>
  <c r="I707" i="5" s="1"/>
  <c r="L707" i="5"/>
  <c r="N707" i="5"/>
  <c r="O707" i="5"/>
  <c r="E707" i="5"/>
  <c r="T707" i="5"/>
  <c r="M707" i="5"/>
  <c r="P707" i="5"/>
  <c r="J707" i="5"/>
  <c r="G707" i="5"/>
  <c r="F707" i="5"/>
  <c r="H707" i="5"/>
  <c r="J824" i="5"/>
  <c r="P824" i="5"/>
  <c r="O824" i="5"/>
  <c r="E824" i="5"/>
  <c r="N824" i="5"/>
  <c r="L824" i="5"/>
  <c r="G824" i="5"/>
  <c r="M824" i="5"/>
  <c r="F824" i="5"/>
  <c r="D824" i="5"/>
  <c r="I824" i="5" s="1"/>
  <c r="H824" i="5"/>
  <c r="T824" i="5"/>
  <c r="D155" i="5"/>
  <c r="I155" i="5" s="1"/>
  <c r="E155" i="5"/>
  <c r="F155" i="5"/>
  <c r="H155" i="5"/>
  <c r="L155" i="5"/>
  <c r="O155" i="5"/>
  <c r="J155" i="5"/>
  <c r="N155" i="5"/>
  <c r="P155" i="5"/>
  <c r="T155" i="5"/>
  <c r="M155" i="5"/>
  <c r="G155" i="5"/>
  <c r="D607" i="5"/>
  <c r="I607" i="5" s="1"/>
  <c r="P607" i="5"/>
  <c r="O607" i="5"/>
  <c r="F607" i="5"/>
  <c r="N607" i="5"/>
  <c r="J607" i="5"/>
  <c r="L607" i="5"/>
  <c r="E607" i="5"/>
  <c r="G607" i="5"/>
  <c r="M607" i="5"/>
  <c r="H607" i="5"/>
  <c r="G353" i="5"/>
  <c r="M353" i="5"/>
  <c r="J353" i="5"/>
  <c r="D353" i="5"/>
  <c r="I353" i="5" s="1"/>
  <c r="F353" i="5"/>
  <c r="H353" i="5"/>
  <c r="E353" i="5"/>
  <c r="P353" i="5"/>
  <c r="N353" i="5"/>
  <c r="O353" i="5"/>
  <c r="T353" i="5"/>
  <c r="L353" i="5"/>
  <c r="N801" i="5"/>
  <c r="D801" i="5"/>
  <c r="I801" i="5" s="1"/>
  <c r="G801" i="5"/>
  <c r="H801" i="5"/>
  <c r="L801" i="5"/>
  <c r="M801" i="5"/>
  <c r="T801" i="5"/>
  <c r="L534" i="5"/>
  <c r="M534" i="5"/>
  <c r="G534" i="5"/>
  <c r="D534" i="5"/>
  <c r="I534" i="5" s="1"/>
  <c r="H534" i="5"/>
  <c r="E534" i="5"/>
  <c r="N534" i="5"/>
  <c r="F534" i="5"/>
  <c r="J534" i="5"/>
  <c r="P534" i="5"/>
  <c r="O534" i="5"/>
  <c r="G950" i="5"/>
  <c r="F950" i="5"/>
  <c r="J950" i="5"/>
  <c r="H950" i="5"/>
  <c r="N950" i="5"/>
  <c r="P950" i="5"/>
  <c r="M950" i="5"/>
  <c r="O950" i="5"/>
  <c r="L950" i="5"/>
  <c r="E950" i="5"/>
  <c r="D950" i="5"/>
  <c r="I950" i="5" s="1"/>
  <c r="G17" i="5"/>
  <c r="T460" i="5"/>
  <c r="L460" i="5"/>
  <c r="D460" i="5"/>
  <c r="I460" i="5" s="1"/>
  <c r="F460" i="5"/>
  <c r="H460" i="5"/>
  <c r="E460" i="5"/>
  <c r="M460" i="5"/>
  <c r="J460" i="5"/>
  <c r="P460" i="5"/>
  <c r="N460" i="5"/>
  <c r="G460" i="5"/>
  <c r="O460" i="5"/>
  <c r="D892" i="5"/>
  <c r="I892" i="5" s="1"/>
  <c r="F892" i="5"/>
  <c r="T892" i="5"/>
  <c r="P892" i="5"/>
  <c r="G892" i="5"/>
  <c r="E892" i="5"/>
  <c r="L892" i="5"/>
  <c r="H892" i="5"/>
  <c r="J892" i="5"/>
  <c r="O892" i="5"/>
  <c r="M892" i="5"/>
  <c r="N892" i="5"/>
  <c r="D71" i="5"/>
  <c r="I71" i="5" s="1"/>
  <c r="F71" i="5"/>
  <c r="N71" i="5"/>
  <c r="L71" i="5"/>
  <c r="P71" i="5"/>
  <c r="O71" i="5"/>
  <c r="E71" i="5"/>
  <c r="J71" i="5"/>
  <c r="M71" i="5"/>
  <c r="G71" i="5"/>
  <c r="T71" i="5"/>
  <c r="H71" i="5"/>
  <c r="O133" i="5"/>
  <c r="G133" i="5"/>
  <c r="L133" i="5"/>
  <c r="J133" i="5"/>
  <c r="H133" i="5"/>
  <c r="N133" i="5"/>
  <c r="M133" i="5"/>
  <c r="D133" i="5"/>
  <c r="I133" i="5" s="1"/>
  <c r="F133" i="5"/>
  <c r="P133" i="5"/>
  <c r="E133" i="5"/>
  <c r="N683" i="5"/>
  <c r="O683" i="5"/>
  <c r="T683" i="5"/>
  <c r="H683" i="5"/>
  <c r="D683" i="5"/>
  <c r="I683" i="5" s="1"/>
  <c r="M683" i="5"/>
  <c r="L683" i="5"/>
  <c r="G683" i="5"/>
  <c r="D891" i="5"/>
  <c r="I891" i="5" s="1"/>
  <c r="H891" i="5"/>
  <c r="O891" i="5"/>
  <c r="E891" i="5"/>
  <c r="G891" i="5"/>
  <c r="T891" i="5"/>
  <c r="M891" i="5"/>
  <c r="F891" i="5"/>
  <c r="L891" i="5"/>
  <c r="J891" i="5"/>
  <c r="N891" i="5"/>
  <c r="P891" i="5"/>
  <c r="G232" i="5"/>
  <c r="O232" i="5"/>
  <c r="E232" i="5"/>
  <c r="L232" i="5"/>
  <c r="J232" i="5"/>
  <c r="D232" i="5"/>
  <c r="I232" i="5" s="1"/>
  <c r="F232" i="5"/>
  <c r="M232" i="5"/>
  <c r="P232" i="5"/>
  <c r="N232" i="5"/>
  <c r="T232" i="5"/>
  <c r="H232" i="5"/>
  <c r="O545" i="5"/>
  <c r="N545" i="5"/>
  <c r="G545" i="5"/>
  <c r="P545" i="5"/>
  <c r="E545" i="5"/>
  <c r="T545" i="5"/>
  <c r="H545" i="5"/>
  <c r="J545" i="5"/>
  <c r="L545" i="5"/>
  <c r="M545" i="5"/>
  <c r="D545" i="5"/>
  <c r="I545" i="5" s="1"/>
  <c r="F545" i="5"/>
  <c r="M923" i="5"/>
  <c r="D923" i="5"/>
  <c r="I923" i="5" s="1"/>
  <c r="H923" i="5"/>
  <c r="L923" i="5"/>
  <c r="F923" i="5"/>
  <c r="E923" i="5"/>
  <c r="G923" i="5"/>
  <c r="O923" i="5"/>
  <c r="J923" i="5"/>
  <c r="T923" i="5"/>
  <c r="N923" i="5"/>
  <c r="P923" i="5"/>
  <c r="H834" i="5"/>
  <c r="J834" i="5"/>
  <c r="P834" i="5"/>
  <c r="F834" i="5"/>
  <c r="L834" i="5"/>
  <c r="E834" i="5"/>
  <c r="O834" i="5"/>
  <c r="M834" i="5"/>
  <c r="D834" i="5"/>
  <c r="I834" i="5" s="1"/>
  <c r="G834" i="5"/>
  <c r="N834" i="5"/>
  <c r="P954" i="5"/>
  <c r="F954" i="5"/>
  <c r="J954" i="5"/>
  <c r="O954" i="5"/>
  <c r="E954" i="5"/>
  <c r="M954" i="5"/>
  <c r="H954" i="5"/>
  <c r="L954" i="5"/>
  <c r="D954" i="5"/>
  <c r="I954" i="5" s="1"/>
  <c r="G954" i="5"/>
  <c r="N954" i="5"/>
  <c r="G8" i="5"/>
  <c r="M8" i="5"/>
  <c r="J8" i="5"/>
  <c r="D8" i="5"/>
  <c r="I8" i="5" s="1"/>
  <c r="P8" i="5"/>
  <c r="H8" i="5"/>
  <c r="T8" i="5"/>
  <c r="F8" i="5"/>
  <c r="L1254" i="5"/>
  <c r="N1254" i="5"/>
  <c r="P1254" i="5"/>
  <c r="D1254" i="5"/>
  <c r="I1254" i="5" s="1"/>
  <c r="H1254" i="5"/>
  <c r="J1254" i="5"/>
  <c r="F1254" i="5"/>
  <c r="E1254" i="5"/>
  <c r="G1254" i="5"/>
  <c r="M1254" i="5"/>
  <c r="O1254" i="5"/>
  <c r="J1913" i="5"/>
  <c r="N1913" i="5"/>
  <c r="P1913" i="5"/>
  <c r="T1913" i="5"/>
  <c r="L1913" i="5"/>
  <c r="H1913" i="5"/>
  <c r="F1913" i="5"/>
  <c r="E1913" i="5"/>
  <c r="M1913" i="5"/>
  <c r="D1913" i="5"/>
  <c r="I1913" i="5" s="1"/>
  <c r="G1913" i="5"/>
  <c r="O1913" i="5"/>
  <c r="N1678" i="5"/>
  <c r="E1678" i="5"/>
  <c r="F1678" i="5"/>
  <c r="L1678" i="5"/>
  <c r="G1678" i="5"/>
  <c r="J1678" i="5"/>
  <c r="M1678" i="5"/>
  <c r="O1678" i="5"/>
  <c r="H1678" i="5"/>
  <c r="D1678" i="5"/>
  <c r="I1678" i="5" s="1"/>
  <c r="T1678" i="5"/>
  <c r="P1678" i="5"/>
  <c r="E1198" i="5"/>
  <c r="D1198" i="5"/>
  <c r="I1198" i="5" s="1"/>
  <c r="P1198" i="5"/>
  <c r="L1198" i="5"/>
  <c r="O1198" i="5"/>
  <c r="T1198" i="5"/>
  <c r="N1198" i="5"/>
  <c r="G1198" i="5"/>
  <c r="H1198" i="5"/>
  <c r="J1198" i="5"/>
  <c r="M1198" i="5"/>
  <c r="F1198" i="5"/>
  <c r="P1544" i="5"/>
  <c r="J1544" i="5"/>
  <c r="N1544" i="5"/>
  <c r="D1544" i="5"/>
  <c r="I1544" i="5" s="1"/>
  <c r="L1544" i="5"/>
  <c r="G1544" i="5"/>
  <c r="F1544" i="5"/>
  <c r="O1544" i="5"/>
  <c r="E1544" i="5"/>
  <c r="M1544" i="5"/>
  <c r="H1544" i="5"/>
  <c r="T1544" i="5"/>
  <c r="N1080" i="5"/>
  <c r="P1080" i="5"/>
  <c r="D1080" i="5"/>
  <c r="I1080" i="5" s="1"/>
  <c r="E1080" i="5"/>
  <c r="H1080" i="5"/>
  <c r="J1080" i="5"/>
  <c r="L1080" i="5"/>
  <c r="M1080" i="5"/>
  <c r="O1080" i="5"/>
  <c r="F1080" i="5"/>
  <c r="G1080" i="5"/>
  <c r="L1365" i="5"/>
  <c r="J1365" i="5"/>
  <c r="E1365" i="5"/>
  <c r="F1365" i="5"/>
  <c r="T1365" i="5"/>
  <c r="L995" i="5"/>
  <c r="G995" i="5"/>
  <c r="N995" i="5"/>
  <c r="O995" i="5"/>
  <c r="P995" i="5"/>
  <c r="T995" i="5"/>
  <c r="E995" i="5"/>
  <c r="D995" i="5"/>
  <c r="I995" i="5" s="1"/>
  <c r="M995" i="5"/>
  <c r="H995" i="5"/>
  <c r="J995" i="5"/>
  <c r="F995" i="5"/>
  <c r="D1670" i="5"/>
  <c r="I1670" i="5" s="1"/>
  <c r="E1670" i="5"/>
  <c r="L1670" i="5"/>
  <c r="N1670" i="5"/>
  <c r="F1670" i="5"/>
  <c r="P1670" i="5"/>
  <c r="G1670" i="5"/>
  <c r="H1670" i="5"/>
  <c r="O1670" i="5"/>
  <c r="M1670" i="5"/>
  <c r="J1670" i="5"/>
  <c r="H1428" i="5"/>
  <c r="F1203" i="5"/>
  <c r="M1203" i="5"/>
  <c r="L1203" i="5"/>
  <c r="J1203" i="5"/>
  <c r="H1203" i="5"/>
  <c r="O1203" i="5"/>
  <c r="N1203" i="5"/>
  <c r="P1203" i="5"/>
  <c r="E1203" i="5"/>
  <c r="D1203" i="5"/>
  <c r="I1203" i="5" s="1"/>
  <c r="G1203" i="5"/>
  <c r="M1839" i="5"/>
  <c r="G1839" i="5"/>
  <c r="N1839" i="5"/>
  <c r="O1839" i="5"/>
  <c r="P1839" i="5"/>
  <c r="T1839" i="5"/>
  <c r="F1839" i="5"/>
  <c r="H1839" i="5"/>
  <c r="D1839" i="5"/>
  <c r="I1839" i="5" s="1"/>
  <c r="E1839" i="5"/>
  <c r="J1839" i="5"/>
  <c r="L1839" i="5"/>
  <c r="G1735" i="5"/>
  <c r="P1735" i="5"/>
  <c r="H1735" i="5"/>
  <c r="F1735" i="5"/>
  <c r="O1735" i="5"/>
  <c r="N1735" i="5"/>
  <c r="E1735" i="5"/>
  <c r="L1735" i="5"/>
  <c r="M1735" i="5"/>
  <c r="J1735" i="5"/>
  <c r="T1735" i="5"/>
  <c r="D1735" i="5"/>
  <c r="I1735" i="5" s="1"/>
  <c r="M1655" i="5"/>
  <c r="O1655" i="5"/>
  <c r="E1655" i="5"/>
  <c r="P1655" i="5"/>
  <c r="T1655" i="5"/>
  <c r="D1655" i="5"/>
  <c r="I1655" i="5" s="1"/>
  <c r="N1655" i="5"/>
  <c r="G1655" i="5"/>
  <c r="J1655" i="5"/>
  <c r="F1655" i="5"/>
  <c r="H1655" i="5"/>
  <c r="L1655" i="5"/>
  <c r="T1888" i="5"/>
  <c r="N1888" i="5"/>
  <c r="M1888" i="5"/>
  <c r="D1888" i="5"/>
  <c r="I1888" i="5" s="1"/>
  <c r="H1888" i="5"/>
  <c r="L1888" i="5"/>
  <c r="G1888" i="5"/>
  <c r="F1892" i="5"/>
  <c r="L1892" i="5"/>
  <c r="H1892" i="5"/>
  <c r="N1892" i="5"/>
  <c r="O1892" i="5"/>
  <c r="T1892" i="5"/>
  <c r="P1892" i="5"/>
  <c r="J1892" i="5"/>
  <c r="G1892" i="5"/>
  <c r="M1892" i="5"/>
  <c r="E1892" i="5"/>
  <c r="D1892" i="5"/>
  <c r="I1892" i="5" s="1"/>
  <c r="P1167" i="5"/>
  <c r="D1167" i="5"/>
  <c r="I1167" i="5" s="1"/>
  <c r="J1167" i="5"/>
  <c r="G1167" i="5"/>
  <c r="E1167" i="5"/>
  <c r="N1167" i="5"/>
  <c r="T1167" i="5"/>
  <c r="H1167" i="5"/>
  <c r="F1167" i="5"/>
  <c r="L1167" i="5"/>
  <c r="O1167" i="5"/>
  <c r="M1167" i="5"/>
  <c r="E1714" i="5"/>
  <c r="M1714" i="5"/>
  <c r="D1714" i="5"/>
  <c r="I1714" i="5" s="1"/>
  <c r="T1714" i="5"/>
  <c r="H1714" i="5"/>
  <c r="P1714" i="5"/>
  <c r="F1714" i="5"/>
  <c r="O1714" i="5"/>
  <c r="L1714" i="5"/>
  <c r="G1714" i="5"/>
  <c r="J1714" i="5"/>
  <c r="N1714" i="5"/>
  <c r="L1473" i="5"/>
  <c r="J1473" i="5"/>
  <c r="N1473" i="5"/>
  <c r="F1473" i="5"/>
  <c r="E1473" i="5"/>
  <c r="O1473" i="5"/>
  <c r="P1473" i="5"/>
  <c r="G1473" i="5"/>
  <c r="M1473" i="5"/>
  <c r="H1473" i="5"/>
  <c r="T1473" i="5"/>
  <c r="D1473" i="5"/>
  <c r="I1473" i="5" s="1"/>
  <c r="O1195" i="5"/>
  <c r="D1195" i="5"/>
  <c r="I1195" i="5" s="1"/>
  <c r="L1195" i="5"/>
  <c r="G1195" i="5"/>
  <c r="N1195" i="5"/>
  <c r="P1195" i="5"/>
  <c r="F1195" i="5"/>
  <c r="E1195" i="5"/>
  <c r="M1195" i="5"/>
  <c r="J1195" i="5"/>
  <c r="H1195" i="5"/>
  <c r="L1285" i="5"/>
  <c r="G1285" i="5"/>
  <c r="H1285" i="5"/>
  <c r="N1285" i="5"/>
  <c r="O1285" i="5"/>
  <c r="D1285" i="5"/>
  <c r="I1285" i="5" s="1"/>
  <c r="E1285" i="5"/>
  <c r="M1285" i="5"/>
  <c r="J1285" i="5"/>
  <c r="P1285" i="5"/>
  <c r="F1285" i="5"/>
  <c r="N1660" i="5"/>
  <c r="G1660" i="5"/>
  <c r="M1660" i="5"/>
  <c r="J1660" i="5"/>
  <c r="D1660" i="5"/>
  <c r="I1660" i="5" s="1"/>
  <c r="L1660" i="5"/>
  <c r="T1660" i="5"/>
  <c r="E1756" i="5"/>
  <c r="D1756" i="5"/>
  <c r="I1756" i="5" s="1"/>
  <c r="G1756" i="5"/>
  <c r="L1756" i="5"/>
  <c r="H1756" i="5"/>
  <c r="F1756" i="5"/>
  <c r="J1756" i="5"/>
  <c r="M1756" i="5"/>
  <c r="N1756" i="5"/>
  <c r="T1756" i="5"/>
  <c r="O1756" i="5"/>
  <c r="P1756" i="5"/>
  <c r="P1384" i="5"/>
  <c r="H1384" i="5"/>
  <c r="J1384" i="5"/>
  <c r="G1384" i="5"/>
  <c r="O1384" i="5"/>
  <c r="M1384" i="5"/>
  <c r="T1384" i="5"/>
  <c r="E1384" i="5"/>
  <c r="L1384" i="5"/>
  <c r="N1384" i="5"/>
  <c r="F1384" i="5"/>
  <c r="D1384" i="5"/>
  <c r="I1384" i="5" s="1"/>
  <c r="H1465" i="5"/>
  <c r="L1465" i="5"/>
  <c r="F1465" i="5"/>
  <c r="P1465" i="5"/>
  <c r="M1465" i="5"/>
  <c r="D1465" i="5"/>
  <c r="I1465" i="5" s="1"/>
  <c r="E1465" i="5"/>
  <c r="N1465" i="5"/>
  <c r="O1465" i="5"/>
  <c r="G1465" i="5"/>
  <c r="J1465" i="5"/>
  <c r="N1048" i="5"/>
  <c r="P1048" i="5"/>
  <c r="G1048" i="5"/>
  <c r="F1048" i="5"/>
  <c r="O1048" i="5"/>
  <c r="M1048" i="5"/>
  <c r="L1048" i="5"/>
  <c r="J1048" i="5"/>
  <c r="D1048" i="5"/>
  <c r="I1048" i="5" s="1"/>
  <c r="H1048" i="5"/>
  <c r="T1048" i="5"/>
  <c r="E1048" i="5"/>
  <c r="J1040" i="5"/>
  <c r="G1040" i="5"/>
  <c r="E1040" i="5"/>
  <c r="O1040" i="5"/>
  <c r="D1040" i="5"/>
  <c r="I1040" i="5" s="1"/>
  <c r="M1040" i="5"/>
  <c r="L1040" i="5"/>
  <c r="F1040" i="5"/>
  <c r="H1040" i="5"/>
  <c r="N1040" i="5"/>
  <c r="P1040" i="5"/>
  <c r="T1229" i="5"/>
  <c r="D1229" i="5"/>
  <c r="I1229" i="5" s="1"/>
  <c r="E1229" i="5"/>
  <c r="L1229" i="5"/>
  <c r="M1229" i="5"/>
  <c r="G1229" i="5"/>
  <c r="H1229" i="5"/>
  <c r="J1229" i="5"/>
  <c r="N1229" i="5"/>
  <c r="O1229" i="5"/>
  <c r="F1229" i="5"/>
  <c r="P1229" i="5"/>
  <c r="L1595" i="5"/>
  <c r="J1595" i="5"/>
  <c r="N1595" i="5"/>
  <c r="O1561" i="5"/>
  <c r="H1561" i="5"/>
  <c r="J1561" i="5"/>
  <c r="N1561" i="5"/>
  <c r="P1561" i="5"/>
  <c r="E1561" i="5"/>
  <c r="D1561" i="5"/>
  <c r="I1561" i="5" s="1"/>
  <c r="G1561" i="5"/>
  <c r="M1561" i="5"/>
  <c r="L1561" i="5"/>
  <c r="F1561" i="5"/>
  <c r="H1318" i="5"/>
  <c r="M1318" i="5"/>
  <c r="N1318" i="5"/>
  <c r="E1318" i="5"/>
  <c r="D1318" i="5"/>
  <c r="I1318" i="5" s="1"/>
  <c r="L1318" i="5"/>
  <c r="J1318" i="5"/>
  <c r="P1318" i="5"/>
  <c r="T1318" i="5"/>
  <c r="G1318" i="5"/>
  <c r="F1318" i="5"/>
  <c r="O1318" i="5"/>
  <c r="H1547" i="5"/>
  <c r="M1907" i="5"/>
  <c r="O1907" i="5"/>
  <c r="L1907" i="5"/>
  <c r="E1907" i="5"/>
  <c r="H1907" i="5"/>
  <c r="N1907" i="5"/>
  <c r="T1907" i="5"/>
  <c r="J1907" i="5"/>
  <c r="D1907" i="5"/>
  <c r="I1907" i="5" s="1"/>
  <c r="G1907" i="5"/>
  <c r="P1907" i="5"/>
  <c r="F1907" i="5"/>
  <c r="P1144" i="5"/>
  <c r="N1144" i="5"/>
  <c r="T1144" i="5"/>
  <c r="O1144" i="5"/>
  <c r="M1144" i="5"/>
  <c r="L1144" i="5"/>
  <c r="E1144" i="5"/>
  <c r="D1144" i="5"/>
  <c r="I1144" i="5" s="1"/>
  <c r="G1144" i="5"/>
  <c r="J1144" i="5"/>
  <c r="H1144" i="5"/>
  <c r="F1144" i="5"/>
  <c r="G1468" i="5"/>
  <c r="L1468" i="5"/>
  <c r="M1468" i="5"/>
  <c r="O1468" i="5"/>
  <c r="F1468" i="5"/>
  <c r="N1468" i="5"/>
  <c r="P1468" i="5"/>
  <c r="H1468" i="5"/>
  <c r="E1468" i="5"/>
  <c r="T1468" i="5"/>
  <c r="D1468" i="5"/>
  <c r="I1468" i="5" s="1"/>
  <c r="J1468" i="5"/>
  <c r="N996" i="5"/>
  <c r="L996" i="5"/>
  <c r="H996" i="5"/>
  <c r="O996" i="5"/>
  <c r="E996" i="5"/>
  <c r="J996" i="5"/>
  <c r="M996" i="5"/>
  <c r="F996" i="5"/>
  <c r="G996" i="5"/>
  <c r="P996" i="5"/>
  <c r="D996" i="5"/>
  <c r="I996" i="5" s="1"/>
  <c r="E1236" i="5"/>
  <c r="M1236" i="5"/>
  <c r="D1236" i="5"/>
  <c r="I1236" i="5" s="1"/>
  <c r="F1236" i="5"/>
  <c r="J1236" i="5"/>
  <c r="J732" i="5"/>
  <c r="E732" i="5"/>
  <c r="M732" i="5"/>
  <c r="L732" i="5"/>
  <c r="P732" i="5"/>
  <c r="F732" i="5"/>
  <c r="H732" i="5"/>
  <c r="G732" i="5"/>
  <c r="D732" i="5"/>
  <c r="I732" i="5" s="1"/>
  <c r="O732" i="5"/>
  <c r="N732" i="5"/>
  <c r="H931" i="5"/>
  <c r="N931" i="5"/>
  <c r="P931" i="5"/>
  <c r="E931" i="5"/>
  <c r="J931" i="5"/>
  <c r="L931" i="5"/>
  <c r="G931" i="5"/>
  <c r="O931" i="5"/>
  <c r="M931" i="5"/>
  <c r="F931" i="5"/>
  <c r="D931" i="5"/>
  <c r="I931" i="5" s="1"/>
  <c r="E701" i="5"/>
  <c r="O701" i="5"/>
  <c r="J701" i="5"/>
  <c r="T701" i="5"/>
  <c r="N701" i="5"/>
  <c r="G701" i="5"/>
  <c r="D701" i="5"/>
  <c r="I701" i="5" s="1"/>
  <c r="P701" i="5"/>
  <c r="M701" i="5"/>
  <c r="L701" i="5"/>
  <c r="F701" i="5"/>
  <c r="H701" i="5"/>
  <c r="M1264" i="5"/>
  <c r="T1264" i="5"/>
  <c r="L1264" i="5"/>
  <c r="N1264" i="5"/>
  <c r="D1264" i="5"/>
  <c r="I1264" i="5" s="1"/>
  <c r="O1264" i="5"/>
  <c r="P1264" i="5"/>
  <c r="E1264" i="5"/>
  <c r="H1264" i="5"/>
  <c r="G1264" i="5"/>
  <c r="J1264" i="5"/>
  <c r="F1264" i="5"/>
  <c r="P305" i="5"/>
  <c r="D305" i="5"/>
  <c r="I305" i="5" s="1"/>
  <c r="J305" i="5"/>
  <c r="N305" i="5"/>
  <c r="T305" i="5"/>
  <c r="L305" i="5"/>
  <c r="H305" i="5"/>
  <c r="O305" i="5"/>
  <c r="G305" i="5"/>
  <c r="F305" i="5"/>
  <c r="M305" i="5"/>
  <c r="E305" i="5"/>
  <c r="D1591" i="5"/>
  <c r="I1591" i="5" s="1"/>
  <c r="L1591" i="5"/>
  <c r="F1591" i="5"/>
  <c r="H1591" i="5"/>
  <c r="M1591" i="5"/>
  <c r="G1591" i="5"/>
  <c r="P1591" i="5"/>
  <c r="O1591" i="5"/>
  <c r="T1591" i="5"/>
  <c r="N1591" i="5"/>
  <c r="E1591" i="5"/>
  <c r="J1591" i="5"/>
  <c r="N393" i="5"/>
  <c r="D393" i="5"/>
  <c r="I393" i="5" s="1"/>
  <c r="T393" i="5"/>
  <c r="F393" i="5"/>
  <c r="H393" i="5"/>
  <c r="E393" i="5"/>
  <c r="O393" i="5"/>
  <c r="P393" i="5"/>
  <c r="M393" i="5"/>
  <c r="L393" i="5"/>
  <c r="J393" i="5"/>
  <c r="G393" i="5"/>
  <c r="D175" i="5"/>
  <c r="I175" i="5" s="1"/>
  <c r="P175" i="5"/>
  <c r="M175" i="5"/>
  <c r="L175" i="5"/>
  <c r="O175" i="5"/>
  <c r="F175" i="5"/>
  <c r="J175" i="5"/>
  <c r="E175" i="5"/>
  <c r="G175" i="5"/>
  <c r="N175" i="5"/>
  <c r="H175" i="5"/>
  <c r="M886" i="5"/>
  <c r="F886" i="5"/>
  <c r="E886" i="5"/>
  <c r="O886" i="5"/>
  <c r="T886" i="5"/>
  <c r="J886" i="5"/>
  <c r="L886" i="5"/>
  <c r="G886" i="5"/>
  <c r="N886" i="5"/>
  <c r="H886" i="5"/>
  <c r="P886" i="5"/>
  <c r="D886" i="5"/>
  <c r="I886" i="5" s="1"/>
  <c r="L504" i="5"/>
  <c r="H504" i="5"/>
  <c r="J504" i="5"/>
  <c r="O504" i="5"/>
  <c r="D504" i="5"/>
  <c r="I504" i="5" s="1"/>
  <c r="P504" i="5"/>
  <c r="F504" i="5"/>
  <c r="E504" i="5"/>
  <c r="M504" i="5"/>
  <c r="G504" i="5"/>
  <c r="N504" i="5"/>
  <c r="N420" i="5"/>
  <c r="D420" i="5"/>
  <c r="I420" i="5" s="1"/>
  <c r="G420" i="5"/>
  <c r="F420" i="5"/>
  <c r="P420" i="5"/>
  <c r="L420" i="5"/>
  <c r="M420" i="5"/>
  <c r="J420" i="5"/>
  <c r="O420" i="5"/>
  <c r="E420" i="5"/>
  <c r="H420" i="5"/>
  <c r="H585" i="5"/>
  <c r="E585" i="5"/>
  <c r="D585" i="5"/>
  <c r="I585" i="5" s="1"/>
  <c r="T585" i="5"/>
  <c r="P585" i="5"/>
  <c r="M585" i="5"/>
  <c r="L585" i="5"/>
  <c r="F585" i="5"/>
  <c r="N585" i="5"/>
  <c r="G585" i="5"/>
  <c r="J585" i="5"/>
  <c r="O585" i="5"/>
  <c r="F210" i="5"/>
  <c r="H210" i="5"/>
  <c r="N210" i="5"/>
  <c r="G210" i="5"/>
  <c r="P210" i="5"/>
  <c r="O210" i="5"/>
  <c r="E210" i="5"/>
  <c r="D210" i="5"/>
  <c r="I210" i="5" s="1"/>
  <c r="L210" i="5"/>
  <c r="M210" i="5"/>
  <c r="J210" i="5"/>
  <c r="D690" i="5"/>
  <c r="I690" i="5" s="1"/>
  <c r="L690" i="5"/>
  <c r="P690" i="5"/>
  <c r="M690" i="5"/>
  <c r="H690" i="5"/>
  <c r="H227" i="5"/>
  <c r="J227" i="5"/>
  <c r="L227" i="5"/>
  <c r="G227" i="5"/>
  <c r="F227" i="5"/>
  <c r="O227" i="5"/>
  <c r="D227" i="5"/>
  <c r="I227" i="5" s="1"/>
  <c r="E227" i="5"/>
  <c r="P227" i="5"/>
  <c r="N227" i="5"/>
  <c r="M227" i="5"/>
  <c r="T227" i="5"/>
  <c r="H735" i="5"/>
  <c r="J735" i="5"/>
  <c r="L735" i="5"/>
  <c r="G735" i="5"/>
  <c r="F735" i="5"/>
  <c r="M735" i="5"/>
  <c r="N735" i="5"/>
  <c r="T735" i="5"/>
  <c r="D735" i="5"/>
  <c r="I735" i="5" s="1"/>
  <c r="O735" i="5"/>
  <c r="P735" i="5"/>
  <c r="E735" i="5"/>
  <c r="F320" i="5"/>
  <c r="H856" i="5"/>
  <c r="G856" i="5"/>
  <c r="F856" i="5"/>
  <c r="L856" i="5"/>
  <c r="D856" i="5"/>
  <c r="I856" i="5" s="1"/>
  <c r="M856" i="5"/>
  <c r="J856" i="5"/>
  <c r="O856" i="5"/>
  <c r="P856" i="5"/>
  <c r="E856" i="5"/>
  <c r="T856" i="5"/>
  <c r="N856" i="5"/>
  <c r="H199" i="5"/>
  <c r="G199" i="5"/>
  <c r="P199" i="5"/>
  <c r="F199" i="5"/>
  <c r="L199" i="5"/>
  <c r="J199" i="5"/>
  <c r="E199" i="5"/>
  <c r="D199" i="5"/>
  <c r="I199" i="5" s="1"/>
  <c r="O199" i="5"/>
  <c r="M199" i="5"/>
  <c r="N199" i="5"/>
  <c r="T199" i="5"/>
  <c r="F695" i="5"/>
  <c r="O695" i="5"/>
  <c r="H695" i="5"/>
  <c r="L695" i="5"/>
  <c r="P695" i="5"/>
  <c r="N695" i="5"/>
  <c r="J695" i="5"/>
  <c r="D695" i="5"/>
  <c r="I695" i="5" s="1"/>
  <c r="T695" i="5"/>
  <c r="G695" i="5"/>
  <c r="E695" i="5"/>
  <c r="M695" i="5"/>
  <c r="F369" i="5"/>
  <c r="O369" i="5"/>
  <c r="G369" i="5"/>
  <c r="M369" i="5"/>
  <c r="L369" i="5"/>
  <c r="N369" i="5"/>
  <c r="D369" i="5"/>
  <c r="I369" i="5" s="1"/>
  <c r="P369" i="5"/>
  <c r="H369" i="5"/>
  <c r="E369" i="5"/>
  <c r="J369" i="5"/>
  <c r="T369" i="5"/>
  <c r="J845" i="5"/>
  <c r="H845" i="5"/>
  <c r="N845" i="5"/>
  <c r="P845" i="5"/>
  <c r="G845" i="5"/>
  <c r="H550" i="5"/>
  <c r="E550" i="5"/>
  <c r="T550" i="5"/>
  <c r="O550" i="5"/>
  <c r="N550" i="5"/>
  <c r="P550" i="5"/>
  <c r="L550" i="5"/>
  <c r="F550" i="5"/>
  <c r="D550" i="5"/>
  <c r="I550" i="5" s="1"/>
  <c r="M550" i="5"/>
  <c r="J550" i="5"/>
  <c r="G550" i="5"/>
  <c r="L11" i="5"/>
  <c r="T11" i="5"/>
  <c r="E11" i="5"/>
  <c r="D11" i="5"/>
  <c r="I11" i="5" s="1"/>
  <c r="F11" i="5"/>
  <c r="H11" i="5"/>
  <c r="O11" i="5"/>
  <c r="J11" i="5"/>
  <c r="N11" i="5"/>
  <c r="G11" i="5"/>
  <c r="P11" i="5"/>
  <c r="M11" i="5"/>
  <c r="P159" i="5"/>
  <c r="N488" i="5"/>
  <c r="J488" i="5"/>
  <c r="E488" i="5"/>
  <c r="G488" i="5"/>
  <c r="L488" i="5"/>
  <c r="P488" i="5"/>
  <c r="D488" i="5"/>
  <c r="I488" i="5" s="1"/>
  <c r="O488" i="5"/>
  <c r="T488" i="5"/>
  <c r="H488" i="5"/>
  <c r="M488" i="5"/>
  <c r="F488" i="5"/>
  <c r="P920" i="5"/>
  <c r="N920" i="5"/>
  <c r="L920" i="5"/>
  <c r="E920" i="5"/>
  <c r="H920" i="5"/>
  <c r="J920" i="5"/>
  <c r="O920" i="5"/>
  <c r="F920" i="5"/>
  <c r="M920" i="5"/>
  <c r="T920" i="5"/>
  <c r="G920" i="5"/>
  <c r="D920" i="5"/>
  <c r="I920" i="5" s="1"/>
  <c r="P641" i="5"/>
  <c r="D641" i="5"/>
  <c r="I641" i="5" s="1"/>
  <c r="L641" i="5"/>
  <c r="N641" i="5"/>
  <c r="H641" i="5"/>
  <c r="T641" i="5"/>
  <c r="G641" i="5"/>
  <c r="J641" i="5"/>
  <c r="M641" i="5"/>
  <c r="O641" i="5"/>
  <c r="F641" i="5"/>
  <c r="E641" i="5"/>
  <c r="F297" i="5"/>
  <c r="E297" i="5"/>
  <c r="M297" i="5"/>
  <c r="J297" i="5"/>
  <c r="O297" i="5"/>
  <c r="H297" i="5"/>
  <c r="G297" i="5"/>
  <c r="T297" i="5"/>
  <c r="N297" i="5"/>
  <c r="L297" i="5"/>
  <c r="D297" i="5"/>
  <c r="I297" i="5" s="1"/>
  <c r="P297" i="5"/>
  <c r="P313" i="5"/>
  <c r="N313" i="5"/>
  <c r="H313" i="5"/>
  <c r="D313" i="5"/>
  <c r="I313" i="5" s="1"/>
  <c r="E639" i="5"/>
  <c r="O639" i="5"/>
  <c r="H639" i="5"/>
  <c r="T639" i="5"/>
  <c r="G639" i="5"/>
  <c r="N639" i="5"/>
  <c r="L639" i="5"/>
  <c r="M639" i="5"/>
  <c r="D639" i="5"/>
  <c r="I639" i="5" s="1"/>
  <c r="F639" i="5"/>
  <c r="J639" i="5"/>
  <c r="P639" i="5"/>
  <c r="P831" i="5"/>
  <c r="F831" i="5"/>
  <c r="H831" i="5"/>
  <c r="L831" i="5"/>
  <c r="G831" i="5"/>
  <c r="D831" i="5"/>
  <c r="I831" i="5" s="1"/>
  <c r="N831" i="5"/>
  <c r="J831" i="5"/>
  <c r="O831" i="5"/>
  <c r="T831" i="5"/>
  <c r="M831" i="5"/>
  <c r="E831" i="5"/>
  <c r="F216" i="5"/>
  <c r="H366" i="5"/>
  <c r="J366" i="5"/>
  <c r="L366" i="5"/>
  <c r="G366" i="5"/>
  <c r="E366" i="5"/>
  <c r="F366" i="5"/>
  <c r="P366" i="5"/>
  <c r="D366" i="5"/>
  <c r="I366" i="5" s="1"/>
  <c r="O366" i="5"/>
  <c r="M366" i="5"/>
  <c r="N366" i="5"/>
  <c r="L513" i="5"/>
  <c r="H513" i="5"/>
  <c r="T513" i="5"/>
  <c r="G513" i="5"/>
  <c r="N513" i="5"/>
  <c r="F513" i="5"/>
  <c r="E513" i="5"/>
  <c r="P513" i="5"/>
  <c r="D513" i="5"/>
  <c r="I513" i="5" s="1"/>
  <c r="M513" i="5"/>
  <c r="J513" i="5"/>
  <c r="O513" i="5"/>
  <c r="E895" i="5"/>
  <c r="O895" i="5"/>
  <c r="D895" i="5"/>
  <c r="I895" i="5" s="1"/>
  <c r="M895" i="5"/>
  <c r="J895" i="5"/>
  <c r="L895" i="5"/>
  <c r="F895" i="5"/>
  <c r="P895" i="5"/>
  <c r="N895" i="5"/>
  <c r="G895" i="5"/>
  <c r="H895" i="5"/>
  <c r="H374" i="5"/>
  <c r="E374" i="5"/>
  <c r="F374" i="5"/>
  <c r="O374" i="5"/>
  <c r="P374" i="5"/>
  <c r="M374" i="5"/>
  <c r="L374" i="5"/>
  <c r="J374" i="5"/>
  <c r="D374" i="5"/>
  <c r="I374" i="5" s="1"/>
  <c r="G374" i="5"/>
  <c r="N374" i="5"/>
  <c r="L505" i="5"/>
  <c r="G505" i="5"/>
  <c r="H505" i="5"/>
  <c r="E102" i="5"/>
  <c r="N102" i="5"/>
  <c r="J102" i="5"/>
  <c r="L102" i="5"/>
  <c r="P102" i="5"/>
  <c r="G102" i="5"/>
  <c r="O102" i="5"/>
  <c r="H102" i="5"/>
  <c r="F102" i="5"/>
  <c r="D102" i="5"/>
  <c r="I102" i="5" s="1"/>
  <c r="M102" i="5"/>
  <c r="O287" i="5"/>
  <c r="N287" i="5"/>
  <c r="T287" i="5"/>
  <c r="J287" i="5"/>
  <c r="P287" i="5"/>
  <c r="E287" i="5"/>
  <c r="M287" i="5"/>
  <c r="F287" i="5"/>
  <c r="H287" i="5"/>
  <c r="G287" i="5"/>
  <c r="L287" i="5"/>
  <c r="D287" i="5"/>
  <c r="I287" i="5" s="1"/>
  <c r="D797" i="5"/>
  <c r="I797" i="5" s="1"/>
  <c r="J797" i="5"/>
  <c r="F797" i="5"/>
  <c r="T797" i="5"/>
  <c r="G797" i="5"/>
  <c r="L797" i="5"/>
  <c r="P797" i="5"/>
  <c r="E797" i="5"/>
  <c r="H797" i="5"/>
  <c r="N797" i="5"/>
  <c r="O797" i="5"/>
  <c r="M797" i="5"/>
  <c r="M253" i="5"/>
  <c r="D253" i="5"/>
  <c r="I253" i="5" s="1"/>
  <c r="H253" i="5"/>
  <c r="J253" i="5"/>
  <c r="N253" i="5"/>
  <c r="G253" i="5"/>
  <c r="O253" i="5"/>
  <c r="P253" i="5"/>
  <c r="F253" i="5"/>
  <c r="E253" i="5"/>
  <c r="L253" i="5"/>
  <c r="E206" i="5"/>
  <c r="L206" i="5"/>
  <c r="J206" i="5"/>
  <c r="P206" i="5"/>
  <c r="H206" i="5"/>
  <c r="T206" i="5"/>
  <c r="D206" i="5"/>
  <c r="I206" i="5" s="1"/>
  <c r="F206" i="5"/>
  <c r="O206" i="5"/>
  <c r="M206" i="5"/>
  <c r="N206" i="5"/>
  <c r="G206" i="5"/>
  <c r="H1261" i="5"/>
  <c r="O1261" i="5"/>
  <c r="N1261" i="5"/>
  <c r="P1261" i="5"/>
  <c r="F1261" i="5"/>
  <c r="J1261" i="5"/>
  <c r="M1261" i="5"/>
  <c r="E1261" i="5"/>
  <c r="D1261" i="5"/>
  <c r="I1261" i="5" s="1"/>
  <c r="L1261" i="5"/>
  <c r="G1261" i="5"/>
  <c r="T1179" i="5"/>
  <c r="D1179" i="5"/>
  <c r="I1179" i="5" s="1"/>
  <c r="O1179" i="5"/>
  <c r="J1303" i="5"/>
  <c r="H1303" i="5"/>
  <c r="N1303" i="5"/>
  <c r="E1303" i="5"/>
  <c r="F1303" i="5"/>
  <c r="T1303" i="5"/>
  <c r="L1303" i="5"/>
  <c r="P1303" i="5"/>
  <c r="O1303" i="5"/>
  <c r="M1303" i="5"/>
  <c r="D1303" i="5"/>
  <c r="I1303" i="5" s="1"/>
  <c r="G1303" i="5"/>
  <c r="P902" i="5"/>
  <c r="L902" i="5"/>
  <c r="G902" i="5"/>
  <c r="O902" i="5"/>
  <c r="N902" i="5"/>
  <c r="D902" i="5"/>
  <c r="I902" i="5" s="1"/>
  <c r="M902" i="5"/>
  <c r="J902" i="5"/>
  <c r="H902" i="5"/>
  <c r="E902" i="5"/>
  <c r="F902" i="5"/>
  <c r="J1524" i="5"/>
  <c r="G291" i="5"/>
  <c r="H291" i="5"/>
  <c r="J291" i="5"/>
  <c r="N291" i="5"/>
  <c r="O291" i="5"/>
  <c r="E291" i="5"/>
  <c r="P291" i="5"/>
  <c r="M291" i="5"/>
  <c r="D291" i="5"/>
  <c r="I291" i="5" s="1"/>
  <c r="L291" i="5"/>
  <c r="F291" i="5"/>
  <c r="D1123" i="5"/>
  <c r="I1123" i="5" s="1"/>
  <c r="F1123" i="5"/>
  <c r="L1123" i="5"/>
  <c r="H1123" i="5"/>
  <c r="J1123" i="5"/>
  <c r="N1123" i="5"/>
  <c r="O1123" i="5"/>
  <c r="P1123" i="5"/>
  <c r="E1123" i="5"/>
  <c r="M1123" i="5"/>
  <c r="G1123" i="5"/>
  <c r="G264" i="5"/>
  <c r="P264" i="5"/>
  <c r="M264" i="5"/>
  <c r="H264" i="5"/>
  <c r="O264" i="5"/>
  <c r="L264" i="5"/>
  <c r="N264" i="5"/>
  <c r="E264" i="5"/>
  <c r="D264" i="5"/>
  <c r="I264" i="5" s="1"/>
  <c r="F264" i="5"/>
  <c r="J264" i="5"/>
  <c r="L1467" i="5"/>
  <c r="N1467" i="5"/>
  <c r="T1467" i="5"/>
  <c r="O1467" i="5"/>
  <c r="D1467" i="5"/>
  <c r="I1467" i="5" s="1"/>
  <c r="J1467" i="5"/>
  <c r="P1467" i="5"/>
  <c r="M1467" i="5"/>
  <c r="E1467" i="5"/>
  <c r="G1467" i="5"/>
  <c r="F1467" i="5"/>
  <c r="H1467" i="5"/>
  <c r="G181" i="5"/>
  <c r="O181" i="5"/>
  <c r="P181" i="5"/>
  <c r="J181" i="5"/>
  <c r="P1430" i="5"/>
  <c r="H1430" i="5"/>
  <c r="L1430" i="5"/>
  <c r="F1430" i="5"/>
  <c r="G1430" i="5"/>
  <c r="E1430" i="5"/>
  <c r="M1430" i="5"/>
  <c r="J1430" i="5"/>
  <c r="O1430" i="5"/>
  <c r="N1430" i="5"/>
  <c r="D1430" i="5"/>
  <c r="I1430" i="5" s="1"/>
  <c r="G1434" i="5"/>
  <c r="N1434" i="5"/>
  <c r="E1434" i="5"/>
  <c r="D1434" i="5"/>
  <c r="I1434" i="5" s="1"/>
  <c r="L1434" i="5"/>
  <c r="F1434" i="5"/>
  <c r="P1434" i="5"/>
  <c r="M1434" i="5"/>
  <c r="J1434" i="5"/>
  <c r="H1434" i="5"/>
  <c r="O1434" i="5"/>
  <c r="D1214" i="5"/>
  <c r="I1214" i="5" s="1"/>
  <c r="J974" i="5"/>
  <c r="L974" i="5"/>
  <c r="P974" i="5"/>
  <c r="N974" i="5"/>
  <c r="O974" i="5"/>
  <c r="D974" i="5"/>
  <c r="I974" i="5" s="1"/>
  <c r="M974" i="5"/>
  <c r="H974" i="5"/>
  <c r="G974" i="5"/>
  <c r="T974" i="5"/>
  <c r="F974" i="5"/>
  <c r="E974" i="5"/>
  <c r="M1500" i="5"/>
  <c r="L1500" i="5"/>
  <c r="N1500" i="5"/>
  <c r="O1500" i="5"/>
  <c r="P1500" i="5"/>
  <c r="E1500" i="5"/>
  <c r="H1500" i="5"/>
  <c r="G1500" i="5"/>
  <c r="J1500" i="5"/>
  <c r="D1500" i="5"/>
  <c r="I1500" i="5" s="1"/>
  <c r="F1500" i="5"/>
  <c r="G1223" i="5"/>
  <c r="H1223" i="5"/>
  <c r="M1223" i="5"/>
  <c r="N1223" i="5"/>
  <c r="O1223" i="5"/>
  <c r="D1223" i="5"/>
  <c r="I1223" i="5" s="1"/>
  <c r="E1223" i="5"/>
  <c r="T1223" i="5"/>
  <c r="L1223" i="5"/>
  <c r="J1223" i="5"/>
  <c r="F1223" i="5"/>
  <c r="P1223" i="5"/>
  <c r="O1078" i="5"/>
  <c r="H1078" i="5"/>
  <c r="L1078" i="5"/>
  <c r="N1078" i="5"/>
  <c r="M1078" i="5"/>
  <c r="E1078" i="5"/>
  <c r="P1078" i="5"/>
  <c r="G1078" i="5"/>
  <c r="T1078" i="5"/>
  <c r="F1078" i="5"/>
  <c r="J1078" i="5"/>
  <c r="D1078" i="5"/>
  <c r="I1078" i="5" s="1"/>
  <c r="G1676" i="5"/>
  <c r="J1676" i="5"/>
  <c r="D1676" i="5"/>
  <c r="I1676" i="5" s="1"/>
  <c r="H1676" i="5"/>
  <c r="L1676" i="5"/>
  <c r="P1676" i="5"/>
  <c r="O1676" i="5"/>
  <c r="F1676" i="5"/>
  <c r="E1676" i="5"/>
  <c r="M1676" i="5"/>
  <c r="N1676" i="5"/>
  <c r="G1689" i="5"/>
  <c r="J1689" i="5"/>
  <c r="H1689" i="5"/>
  <c r="O1689" i="5"/>
  <c r="D1689" i="5"/>
  <c r="I1689" i="5" s="1"/>
  <c r="P1689" i="5"/>
  <c r="M1689" i="5"/>
  <c r="T1689" i="5"/>
  <c r="E1689" i="5"/>
  <c r="L1689" i="5"/>
  <c r="F1689" i="5"/>
  <c r="N1689" i="5"/>
  <c r="N1614" i="5"/>
  <c r="F1614" i="5"/>
  <c r="P1614" i="5"/>
  <c r="M1614" i="5"/>
  <c r="G1614" i="5"/>
  <c r="E1614" i="5"/>
  <c r="L1614" i="5"/>
  <c r="J1614" i="5"/>
  <c r="O1614" i="5"/>
  <c r="D1614" i="5"/>
  <c r="I1614" i="5" s="1"/>
  <c r="H1614" i="5"/>
  <c r="D581" i="5"/>
  <c r="I581" i="5" s="1"/>
  <c r="F581" i="5"/>
  <c r="P581" i="5"/>
  <c r="L581" i="5"/>
  <c r="O581" i="5"/>
  <c r="N581" i="5"/>
  <c r="T581" i="5"/>
  <c r="M581" i="5"/>
  <c r="H581" i="5"/>
  <c r="J581" i="5"/>
  <c r="G581" i="5"/>
  <c r="E581" i="5"/>
  <c r="O1758" i="5"/>
  <c r="H1758" i="5"/>
  <c r="J1758" i="5"/>
  <c r="G1758" i="5"/>
  <c r="L1758" i="5"/>
  <c r="F1758" i="5"/>
  <c r="P1758" i="5"/>
  <c r="M1758" i="5"/>
  <c r="E1758" i="5"/>
  <c r="D1758" i="5"/>
  <c r="I1758" i="5" s="1"/>
  <c r="N1758" i="5"/>
  <c r="F1789" i="5"/>
  <c r="D1789" i="5"/>
  <c r="I1789" i="5" s="1"/>
  <c r="E1789" i="5"/>
  <c r="L1789" i="5"/>
  <c r="O1789" i="5"/>
  <c r="M1789" i="5"/>
  <c r="H1789" i="5"/>
  <c r="P1789" i="5"/>
  <c r="J1789" i="5"/>
  <c r="G1789" i="5"/>
  <c r="N1789" i="5"/>
  <c r="J1860" i="5"/>
  <c r="G1860" i="5"/>
  <c r="E1860" i="5"/>
  <c r="O1692" i="5"/>
  <c r="P1692" i="5"/>
  <c r="L1692" i="5"/>
  <c r="H1692" i="5"/>
  <c r="N1692" i="5"/>
  <c r="G1692" i="5"/>
  <c r="J1692" i="5"/>
  <c r="E1692" i="5"/>
  <c r="D1692" i="5"/>
  <c r="I1692" i="5" s="1"/>
  <c r="F1692" i="5"/>
  <c r="M1692" i="5"/>
  <c r="J1924" i="5"/>
  <c r="H1924" i="5"/>
  <c r="M1924" i="5"/>
  <c r="O1924" i="5"/>
  <c r="N1924" i="5"/>
  <c r="P1924" i="5"/>
  <c r="L1924" i="5"/>
  <c r="E1924" i="5"/>
  <c r="F1924" i="5"/>
  <c r="G1924" i="5"/>
  <c r="D1924" i="5"/>
  <c r="I1924" i="5" s="1"/>
  <c r="N1127" i="5"/>
  <c r="P1127" i="5"/>
  <c r="H1127" i="5"/>
  <c r="F1127" i="5"/>
  <c r="M1127" i="5"/>
  <c r="L1127" i="5"/>
  <c r="G1127" i="5"/>
  <c r="O1127" i="5"/>
  <c r="T1127" i="5"/>
  <c r="E1127" i="5"/>
  <c r="D1127" i="5"/>
  <c r="I1127" i="5" s="1"/>
  <c r="J1127" i="5"/>
  <c r="E365" i="5"/>
  <c r="M365" i="5"/>
  <c r="L365" i="5"/>
  <c r="G365" i="5"/>
  <c r="T365" i="5"/>
  <c r="N365" i="5"/>
  <c r="D365" i="5"/>
  <c r="I365" i="5" s="1"/>
  <c r="P365" i="5"/>
  <c r="F365" i="5"/>
  <c r="J365" i="5"/>
  <c r="O365" i="5"/>
  <c r="H365" i="5"/>
  <c r="D1025" i="5"/>
  <c r="I1025" i="5" s="1"/>
  <c r="E1025" i="5"/>
  <c r="N1025" i="5"/>
  <c r="O1025" i="5"/>
  <c r="P1025" i="5"/>
  <c r="T1025" i="5"/>
  <c r="G1025" i="5"/>
  <c r="H1025" i="5"/>
  <c r="J1025" i="5"/>
  <c r="M1025" i="5"/>
  <c r="L1025" i="5"/>
  <c r="F1025" i="5"/>
  <c r="H1759" i="5"/>
  <c r="O1759" i="5"/>
  <c r="M1759" i="5"/>
  <c r="F1759" i="5"/>
  <c r="L1759" i="5"/>
  <c r="N1759" i="5"/>
  <c r="P1759" i="5"/>
  <c r="D1759" i="5"/>
  <c r="I1759" i="5" s="1"/>
  <c r="G1759" i="5"/>
  <c r="J1759" i="5"/>
  <c r="E1759" i="5"/>
  <c r="P1463" i="5"/>
  <c r="G1463" i="5"/>
  <c r="H1463" i="5"/>
  <c r="J1767" i="5"/>
  <c r="M1767" i="5"/>
  <c r="P1767" i="5"/>
  <c r="N1767" i="5"/>
  <c r="O1767" i="5"/>
  <c r="D1767" i="5"/>
  <c r="I1767" i="5" s="1"/>
  <c r="G1767" i="5"/>
  <c r="L1767" i="5"/>
  <c r="F1767" i="5"/>
  <c r="E1767" i="5"/>
  <c r="H1767" i="5"/>
  <c r="E1625" i="5"/>
  <c r="M1625" i="5"/>
  <c r="F1625" i="5"/>
  <c r="T1625" i="5"/>
  <c r="N1625" i="5"/>
  <c r="D1625" i="5"/>
  <c r="I1625" i="5" s="1"/>
  <c r="G1625" i="5"/>
  <c r="H1625" i="5"/>
  <c r="J1625" i="5"/>
  <c r="L1625" i="5"/>
  <c r="O1625" i="5"/>
  <c r="P1625" i="5"/>
  <c r="G1576" i="5"/>
  <c r="O1576" i="5"/>
  <c r="D1576" i="5"/>
  <c r="I1576" i="5" s="1"/>
  <c r="N1576" i="5"/>
  <c r="P1576" i="5"/>
  <c r="M1576" i="5"/>
  <c r="J1576" i="5"/>
  <c r="F1576" i="5"/>
  <c r="E1576" i="5"/>
  <c r="T1576" i="5"/>
  <c r="L1576" i="5"/>
  <c r="H1576" i="5"/>
  <c r="O1421" i="5"/>
  <c r="N1421" i="5"/>
  <c r="D1421" i="5"/>
  <c r="I1421" i="5" s="1"/>
  <c r="H1421" i="5"/>
  <c r="J1421" i="5"/>
  <c r="G1421" i="5"/>
  <c r="F1421" i="5"/>
  <c r="T1421" i="5"/>
  <c r="L1421" i="5"/>
  <c r="P1421" i="5"/>
  <c r="M1421" i="5"/>
  <c r="E1421" i="5"/>
  <c r="N1028" i="5"/>
  <c r="L1028" i="5"/>
  <c r="G1028" i="5"/>
  <c r="F1028" i="5"/>
  <c r="P1028" i="5"/>
  <c r="T1028" i="5"/>
  <c r="O1028" i="5"/>
  <c r="E1028" i="5"/>
  <c r="J1028" i="5"/>
  <c r="H1028" i="5"/>
  <c r="M1028" i="5"/>
  <c r="D1028" i="5"/>
  <c r="I1028" i="5" s="1"/>
  <c r="E1177" i="5"/>
  <c r="L1177" i="5"/>
  <c r="G1177" i="5"/>
  <c r="M1177" i="5"/>
  <c r="N1177" i="5"/>
  <c r="H1177" i="5"/>
  <c r="O1177" i="5"/>
  <c r="P1177" i="5"/>
  <c r="J1177" i="5"/>
  <c r="F1177" i="5"/>
  <c r="D1177" i="5"/>
  <c r="I1177" i="5" s="1"/>
  <c r="O1026" i="5"/>
  <c r="H1026" i="5"/>
  <c r="M1026" i="5"/>
  <c r="L1162" i="5"/>
  <c r="E1162" i="5"/>
  <c r="G1162" i="5"/>
  <c r="M1162" i="5"/>
  <c r="O1162" i="5"/>
  <c r="D1162" i="5"/>
  <c r="I1162" i="5" s="1"/>
  <c r="N1162" i="5"/>
  <c r="P1162" i="5"/>
  <c r="J1162" i="5"/>
  <c r="F1162" i="5"/>
  <c r="H1162" i="5"/>
  <c r="T1162" i="5"/>
  <c r="D1608" i="5"/>
  <c r="I1608" i="5" s="1"/>
  <c r="H1608" i="5"/>
  <c r="E1608" i="5"/>
  <c r="O1608" i="5"/>
  <c r="J1608" i="5"/>
  <c r="G1608" i="5"/>
  <c r="N1608" i="5"/>
  <c r="P1608" i="5"/>
  <c r="L1608" i="5"/>
  <c r="M1608" i="5"/>
  <c r="F1608" i="5"/>
  <c r="F1552" i="5"/>
  <c r="L1848" i="5"/>
  <c r="M1848" i="5"/>
  <c r="H1848" i="5"/>
  <c r="J1848" i="5"/>
  <c r="G1848" i="5"/>
  <c r="N1848" i="5"/>
  <c r="F1848" i="5"/>
  <c r="P1848" i="5"/>
  <c r="E1848" i="5"/>
  <c r="D1848" i="5"/>
  <c r="I1848" i="5" s="1"/>
  <c r="O1848" i="5"/>
  <c r="L1278" i="5"/>
  <c r="D1278" i="5"/>
  <c r="I1278" i="5" s="1"/>
  <c r="G1278" i="5"/>
  <c r="P1278" i="5"/>
  <c r="E1278" i="5"/>
  <c r="J1278" i="5"/>
  <c r="F1278" i="5"/>
  <c r="H1278" i="5"/>
  <c r="M1278" i="5"/>
  <c r="O1278" i="5"/>
  <c r="N1278" i="5"/>
  <c r="E1510" i="5"/>
  <c r="T1510" i="5"/>
  <c r="F1510" i="5"/>
  <c r="H1510" i="5"/>
  <c r="G1510" i="5"/>
  <c r="L1510" i="5"/>
  <c r="P1510" i="5"/>
  <c r="O1510" i="5"/>
  <c r="M1510" i="5"/>
  <c r="J1510" i="5"/>
  <c r="D1510" i="5"/>
  <c r="I1510" i="5" s="1"/>
  <c r="N1510" i="5"/>
  <c r="P1901" i="5"/>
  <c r="N1901" i="5"/>
  <c r="L1901" i="5"/>
  <c r="J1901" i="5"/>
  <c r="O1901" i="5"/>
  <c r="D1901" i="5"/>
  <c r="I1901" i="5" s="1"/>
  <c r="G1901" i="5"/>
  <c r="T1901" i="5"/>
  <c r="E1901" i="5"/>
  <c r="F1901" i="5"/>
  <c r="M1901" i="5"/>
  <c r="H1901" i="5"/>
  <c r="P1130" i="5"/>
  <c r="F1130" i="5"/>
  <c r="F1414" i="5"/>
  <c r="P1414" i="5"/>
  <c r="G1414" i="5"/>
  <c r="H1414" i="5"/>
  <c r="E1414" i="5"/>
  <c r="T1414" i="5"/>
  <c r="N1414" i="5"/>
  <c r="O1414" i="5"/>
  <c r="M1414" i="5"/>
  <c r="L1414" i="5"/>
  <c r="J1414" i="5"/>
  <c r="D1414" i="5"/>
  <c r="I1414" i="5" s="1"/>
  <c r="J1140" i="5"/>
  <c r="M1140" i="5"/>
  <c r="E1140" i="5"/>
  <c r="D1140" i="5"/>
  <c r="I1140" i="5" s="1"/>
  <c r="H1140" i="5"/>
  <c r="L1140" i="5"/>
  <c r="G1140" i="5"/>
  <c r="N1140" i="5"/>
  <c r="O1140" i="5"/>
  <c r="P1140" i="5"/>
  <c r="F1140" i="5"/>
  <c r="M1716" i="5"/>
  <c r="D1716" i="5"/>
  <c r="I1716" i="5" s="1"/>
  <c r="E1716" i="5"/>
  <c r="L1716" i="5"/>
  <c r="J1716" i="5"/>
  <c r="F1716" i="5"/>
  <c r="H1716" i="5"/>
  <c r="G1716" i="5"/>
  <c r="N1716" i="5"/>
  <c r="O1716" i="5"/>
  <c r="P1716" i="5"/>
  <c r="H447" i="5"/>
  <c r="E447" i="5"/>
  <c r="L447" i="5"/>
  <c r="P447" i="5"/>
  <c r="F447" i="5"/>
  <c r="O447" i="5"/>
  <c r="D447" i="5"/>
  <c r="I447" i="5" s="1"/>
  <c r="G447" i="5"/>
  <c r="M447" i="5"/>
  <c r="T447" i="5"/>
  <c r="J447" i="5"/>
  <c r="N447" i="5"/>
  <c r="M450" i="5"/>
  <c r="J450" i="5"/>
  <c r="O450" i="5"/>
  <c r="P450" i="5"/>
  <c r="G450" i="5"/>
  <c r="D450" i="5"/>
  <c r="I450" i="5" s="1"/>
  <c r="L450" i="5"/>
  <c r="H450" i="5"/>
  <c r="N450" i="5"/>
  <c r="F450" i="5"/>
  <c r="E450" i="5"/>
  <c r="D656" i="5"/>
  <c r="I656" i="5" s="1"/>
  <c r="F656" i="5"/>
  <c r="J656" i="5"/>
  <c r="M656" i="5"/>
  <c r="G656" i="5"/>
  <c r="P656" i="5"/>
  <c r="E656" i="5"/>
  <c r="H656" i="5"/>
  <c r="L656" i="5"/>
  <c r="N656" i="5"/>
  <c r="O656" i="5"/>
  <c r="E659" i="5"/>
  <c r="O659" i="5"/>
  <c r="T659" i="5"/>
  <c r="D659" i="5"/>
  <c r="I659" i="5" s="1"/>
  <c r="P659" i="5"/>
  <c r="L659" i="5"/>
  <c r="J659" i="5"/>
  <c r="F659" i="5"/>
  <c r="M659" i="5"/>
  <c r="G659" i="5"/>
  <c r="N659" i="5"/>
  <c r="H659" i="5"/>
  <c r="N929" i="5"/>
  <c r="O929" i="5"/>
  <c r="F929" i="5"/>
  <c r="L929" i="5"/>
  <c r="E929" i="5"/>
  <c r="P929" i="5"/>
  <c r="J929" i="5"/>
  <c r="T929" i="5"/>
  <c r="G929" i="5"/>
  <c r="D929" i="5"/>
  <c r="I929" i="5" s="1"/>
  <c r="M929" i="5"/>
  <c r="H929" i="5"/>
  <c r="F1081" i="5"/>
  <c r="L1081" i="5"/>
  <c r="N1081" i="5"/>
  <c r="G1081" i="5"/>
  <c r="P1081" i="5"/>
  <c r="H1081" i="5"/>
  <c r="E1081" i="5"/>
  <c r="D1081" i="5"/>
  <c r="I1081" i="5" s="1"/>
  <c r="J1081" i="5"/>
  <c r="M1081" i="5"/>
  <c r="O1081" i="5"/>
  <c r="E271" i="5"/>
  <c r="J271" i="5"/>
  <c r="D271" i="5"/>
  <c r="I271" i="5" s="1"/>
  <c r="O271" i="5"/>
  <c r="H271" i="5"/>
  <c r="F271" i="5"/>
  <c r="L271" i="5"/>
  <c r="N271" i="5"/>
  <c r="M271" i="5"/>
  <c r="P271" i="5"/>
  <c r="G271" i="5"/>
  <c r="M323" i="5"/>
  <c r="N323" i="5"/>
  <c r="J323" i="5"/>
  <c r="E323" i="5"/>
  <c r="G323" i="5"/>
  <c r="O323" i="5"/>
  <c r="T323" i="5"/>
  <c r="F323" i="5"/>
  <c r="D323" i="5"/>
  <c r="I323" i="5" s="1"/>
  <c r="P323" i="5"/>
  <c r="H323" i="5"/>
  <c r="L323" i="5"/>
  <c r="H1074" i="5"/>
  <c r="M1074" i="5"/>
  <c r="N1074" i="5"/>
  <c r="D1074" i="5"/>
  <c r="I1074" i="5" s="1"/>
  <c r="F1074" i="5"/>
  <c r="J1074" i="5"/>
  <c r="L1074" i="5"/>
  <c r="G1074" i="5"/>
  <c r="O1074" i="5"/>
  <c r="E1074" i="5"/>
  <c r="P1074" i="5"/>
  <c r="P180" i="5"/>
  <c r="F180" i="5"/>
  <c r="O180" i="5"/>
  <c r="D180" i="5"/>
  <c r="I180" i="5" s="1"/>
  <c r="M180" i="5"/>
  <c r="E180" i="5"/>
  <c r="H180" i="5"/>
  <c r="L180" i="5"/>
  <c r="G180" i="5"/>
  <c r="J180" i="5"/>
  <c r="N180" i="5"/>
  <c r="D577" i="5"/>
  <c r="I577" i="5" s="1"/>
  <c r="N577" i="5"/>
  <c r="H577" i="5"/>
  <c r="L577" i="5"/>
  <c r="M577" i="5"/>
  <c r="E577" i="5"/>
  <c r="O577" i="5"/>
  <c r="F577" i="5"/>
  <c r="G577" i="5"/>
  <c r="J577" i="5"/>
  <c r="P577" i="5"/>
  <c r="F207" i="5"/>
  <c r="N207" i="5"/>
  <c r="E207" i="5"/>
  <c r="T207" i="5"/>
  <c r="M207" i="5"/>
  <c r="H207" i="5"/>
  <c r="P207" i="5"/>
  <c r="D207" i="5"/>
  <c r="I207" i="5" s="1"/>
  <c r="G207" i="5"/>
  <c r="L207" i="5"/>
  <c r="J207" i="5"/>
  <c r="O207" i="5"/>
  <c r="O223" i="5"/>
  <c r="N223" i="5"/>
  <c r="D223" i="5"/>
  <c r="I223" i="5" s="1"/>
  <c r="L223" i="5"/>
  <c r="G223" i="5"/>
  <c r="E223" i="5"/>
  <c r="J223" i="5"/>
  <c r="P223" i="5"/>
  <c r="H223" i="5"/>
  <c r="M223" i="5"/>
  <c r="F223" i="5"/>
  <c r="N508" i="5"/>
  <c r="P508" i="5"/>
  <c r="T508" i="5"/>
  <c r="G508" i="5"/>
  <c r="H508" i="5"/>
  <c r="F508" i="5"/>
  <c r="E508" i="5"/>
  <c r="L508" i="5"/>
  <c r="D508" i="5"/>
  <c r="I508" i="5" s="1"/>
  <c r="M508" i="5"/>
  <c r="J508" i="5"/>
  <c r="O508" i="5"/>
  <c r="D403" i="5"/>
  <c r="I403" i="5" s="1"/>
  <c r="L403" i="5"/>
  <c r="N403" i="5"/>
  <c r="H403" i="5"/>
  <c r="E403" i="5"/>
  <c r="G403" i="5"/>
  <c r="F403" i="5"/>
  <c r="J403" i="5"/>
  <c r="P403" i="5"/>
  <c r="O403" i="5"/>
  <c r="M403" i="5"/>
  <c r="O540" i="5"/>
  <c r="N540" i="5"/>
  <c r="G540" i="5"/>
  <c r="J540" i="5"/>
  <c r="L540" i="5"/>
  <c r="E540" i="5"/>
  <c r="F540" i="5"/>
  <c r="P540" i="5"/>
  <c r="H540" i="5"/>
  <c r="D540" i="5"/>
  <c r="I540" i="5" s="1"/>
  <c r="M540" i="5"/>
  <c r="H105" i="5"/>
  <c r="O617" i="5"/>
  <c r="N617" i="5"/>
  <c r="G617" i="5"/>
  <c r="P617" i="5"/>
  <c r="L617" i="5"/>
  <c r="F617" i="5"/>
  <c r="H617" i="5"/>
  <c r="J617" i="5"/>
  <c r="D617" i="5"/>
  <c r="I617" i="5" s="1"/>
  <c r="E617" i="5"/>
  <c r="M617" i="5"/>
  <c r="T617" i="5"/>
  <c r="N226" i="5"/>
  <c r="H226" i="5"/>
  <c r="T226" i="5"/>
  <c r="P226" i="5"/>
  <c r="J226" i="5"/>
  <c r="D226" i="5"/>
  <c r="I226" i="5" s="1"/>
  <c r="L226" i="5"/>
  <c r="G226" i="5"/>
  <c r="O226" i="5"/>
  <c r="F226" i="5"/>
  <c r="E226" i="5"/>
  <c r="M226" i="5"/>
  <c r="F706" i="5"/>
  <c r="T706" i="5"/>
  <c r="G706" i="5"/>
  <c r="L706" i="5"/>
  <c r="O706" i="5"/>
  <c r="N706" i="5"/>
  <c r="H706" i="5"/>
  <c r="J706" i="5"/>
  <c r="M706" i="5"/>
  <c r="E706" i="5"/>
  <c r="P706" i="5"/>
  <c r="D706" i="5"/>
  <c r="I706" i="5" s="1"/>
  <c r="G259" i="5"/>
  <c r="N259" i="5"/>
  <c r="P259" i="5"/>
  <c r="O259" i="5"/>
  <c r="F259" i="5"/>
  <c r="J259" i="5"/>
  <c r="H259" i="5"/>
  <c r="E259" i="5"/>
  <c r="M259" i="5"/>
  <c r="L259" i="5"/>
  <c r="D259" i="5"/>
  <c r="I259" i="5" s="1"/>
  <c r="L779" i="5"/>
  <c r="F779" i="5"/>
  <c r="O779" i="5"/>
  <c r="G348" i="5"/>
  <c r="M348" i="5"/>
  <c r="P348" i="5"/>
  <c r="E348" i="5"/>
  <c r="N348" i="5"/>
  <c r="F348" i="5"/>
  <c r="O348" i="5"/>
  <c r="H348" i="5"/>
  <c r="D348" i="5"/>
  <c r="I348" i="5" s="1"/>
  <c r="L348" i="5"/>
  <c r="J348" i="5"/>
  <c r="P900" i="5"/>
  <c r="N900" i="5"/>
  <c r="G900" i="5"/>
  <c r="H900" i="5"/>
  <c r="J900" i="5"/>
  <c r="O900" i="5"/>
  <c r="L900" i="5"/>
  <c r="M900" i="5"/>
  <c r="F900" i="5"/>
  <c r="D900" i="5"/>
  <c r="I900" i="5" s="1"/>
  <c r="E900" i="5"/>
  <c r="H215" i="5"/>
  <c r="J755" i="5"/>
  <c r="G755" i="5"/>
  <c r="N755" i="5"/>
  <c r="H755" i="5"/>
  <c r="F755" i="5"/>
  <c r="O755" i="5"/>
  <c r="M755" i="5"/>
  <c r="L755" i="5"/>
  <c r="E755" i="5"/>
  <c r="D755" i="5"/>
  <c r="I755" i="5" s="1"/>
  <c r="T755" i="5"/>
  <c r="P755" i="5"/>
  <c r="M413" i="5"/>
  <c r="L413" i="5"/>
  <c r="J413" i="5"/>
  <c r="N413" i="5"/>
  <c r="H413" i="5"/>
  <c r="T413" i="5"/>
  <c r="D413" i="5"/>
  <c r="I413" i="5" s="1"/>
  <c r="E413" i="5"/>
  <c r="P413" i="5"/>
  <c r="O413" i="5"/>
  <c r="G413" i="5"/>
  <c r="F413" i="5"/>
  <c r="D873" i="5"/>
  <c r="I873" i="5" s="1"/>
  <c r="G873" i="5"/>
  <c r="T873" i="5"/>
  <c r="H873" i="5"/>
  <c r="F873" i="5"/>
  <c r="J873" i="5"/>
  <c r="P873" i="5"/>
  <c r="N873" i="5"/>
  <c r="E873" i="5"/>
  <c r="O873" i="5"/>
  <c r="M873" i="5"/>
  <c r="L873" i="5"/>
  <c r="D566" i="5"/>
  <c r="I566" i="5" s="1"/>
  <c r="M566" i="5"/>
  <c r="L566" i="5"/>
  <c r="E566" i="5"/>
  <c r="P566" i="5"/>
  <c r="G566" i="5"/>
  <c r="N566" i="5"/>
  <c r="H566" i="5"/>
  <c r="J566" i="5"/>
  <c r="O566" i="5"/>
  <c r="F566" i="5"/>
  <c r="G219" i="5"/>
  <c r="F219" i="5"/>
  <c r="D219" i="5"/>
  <c r="I219" i="5" s="1"/>
  <c r="T70" i="5"/>
  <c r="L70" i="5"/>
  <c r="O70" i="5"/>
  <c r="D70" i="5"/>
  <c r="I70" i="5" s="1"/>
  <c r="N70" i="5"/>
  <c r="M70" i="5"/>
  <c r="J70" i="5"/>
  <c r="P70" i="5"/>
  <c r="F70" i="5"/>
  <c r="H70" i="5"/>
  <c r="G70" i="5"/>
  <c r="E70" i="5"/>
  <c r="H520" i="5"/>
  <c r="M520" i="5"/>
  <c r="E520" i="5"/>
  <c r="D520" i="5"/>
  <c r="I520" i="5" s="1"/>
  <c r="J520" i="5"/>
  <c r="N520" i="5"/>
  <c r="F520" i="5"/>
  <c r="P520" i="5"/>
  <c r="T520" i="5"/>
  <c r="O520" i="5"/>
  <c r="G520" i="5"/>
  <c r="L520" i="5"/>
  <c r="N746" i="5"/>
  <c r="D746" i="5"/>
  <c r="I746" i="5" s="1"/>
  <c r="M746" i="5"/>
  <c r="L746" i="5"/>
  <c r="P746" i="5"/>
  <c r="F746" i="5"/>
  <c r="H746" i="5"/>
  <c r="E746" i="5"/>
  <c r="G746" i="5"/>
  <c r="O746" i="5"/>
  <c r="J746" i="5"/>
  <c r="D456" i="5"/>
  <c r="I456" i="5" s="1"/>
  <c r="L456" i="5"/>
  <c r="P456" i="5"/>
  <c r="F456" i="5"/>
  <c r="E456" i="5"/>
  <c r="N456" i="5"/>
  <c r="G456" i="5"/>
  <c r="O456" i="5"/>
  <c r="J456" i="5"/>
  <c r="H456" i="5"/>
  <c r="M456" i="5"/>
  <c r="J462" i="5"/>
  <c r="L462" i="5"/>
  <c r="F462" i="5"/>
  <c r="P462" i="5"/>
  <c r="O462" i="5"/>
  <c r="N462" i="5"/>
  <c r="E462" i="5"/>
  <c r="G462" i="5"/>
  <c r="D462" i="5"/>
  <c r="I462" i="5" s="1"/>
  <c r="H462" i="5"/>
  <c r="M462" i="5"/>
  <c r="F205" i="5"/>
  <c r="N205" i="5"/>
  <c r="E205" i="5"/>
  <c r="J205" i="5"/>
  <c r="L205" i="5"/>
  <c r="D205" i="5"/>
  <c r="I205" i="5" s="1"/>
  <c r="G205" i="5"/>
  <c r="O205" i="5"/>
  <c r="H205" i="5"/>
  <c r="M205" i="5"/>
  <c r="P205" i="5"/>
  <c r="N595" i="5"/>
  <c r="E595" i="5"/>
  <c r="H699" i="5"/>
  <c r="E699" i="5"/>
  <c r="L699" i="5"/>
  <c r="J699" i="5"/>
  <c r="T699" i="5"/>
  <c r="F699" i="5"/>
  <c r="D699" i="5"/>
  <c r="I699" i="5" s="1"/>
  <c r="P699" i="5"/>
  <c r="M699" i="5"/>
  <c r="O699" i="5"/>
  <c r="N699" i="5"/>
  <c r="G699" i="5"/>
  <c r="O172" i="5"/>
  <c r="H172" i="5"/>
  <c r="N172" i="5"/>
  <c r="L172" i="5"/>
  <c r="P172" i="5"/>
  <c r="M172" i="5"/>
  <c r="J172" i="5"/>
  <c r="F172" i="5"/>
  <c r="T172" i="5"/>
  <c r="G172" i="5"/>
  <c r="E172" i="5"/>
  <c r="D172" i="5"/>
  <c r="I172" i="5" s="1"/>
  <c r="J350" i="5"/>
  <c r="T497" i="5"/>
  <c r="M497" i="5"/>
  <c r="O497" i="5"/>
  <c r="L497" i="5"/>
  <c r="P497" i="5"/>
  <c r="H497" i="5"/>
  <c r="E497" i="5"/>
  <c r="D497" i="5"/>
  <c r="I497" i="5" s="1"/>
  <c r="F497" i="5"/>
  <c r="J497" i="5"/>
  <c r="G497" i="5"/>
  <c r="N497" i="5"/>
  <c r="F879" i="5"/>
  <c r="E879" i="5"/>
  <c r="P879" i="5"/>
  <c r="D879" i="5"/>
  <c r="I879" i="5" s="1"/>
  <c r="L879" i="5"/>
  <c r="G879" i="5"/>
  <c r="O879" i="5"/>
  <c r="N879" i="5"/>
  <c r="H879" i="5"/>
  <c r="T879" i="5"/>
  <c r="M879" i="5"/>
  <c r="J879" i="5"/>
  <c r="M613" i="5"/>
  <c r="N613" i="5"/>
  <c r="G613" i="5"/>
  <c r="H613" i="5"/>
  <c r="D613" i="5"/>
  <c r="I613" i="5" s="1"/>
  <c r="J613" i="5"/>
  <c r="L613" i="5"/>
  <c r="O613" i="5"/>
  <c r="E613" i="5"/>
  <c r="P613" i="5"/>
  <c r="F613" i="5"/>
  <c r="J877" i="5"/>
  <c r="N877" i="5"/>
  <c r="P877" i="5"/>
  <c r="G877" i="5"/>
  <c r="D877" i="5"/>
  <c r="I877" i="5" s="1"/>
  <c r="H877" i="5"/>
  <c r="O877" i="5"/>
  <c r="E877" i="5"/>
  <c r="L877" i="5"/>
  <c r="F877" i="5"/>
  <c r="M877" i="5"/>
  <c r="F598" i="5"/>
  <c r="E598" i="5"/>
  <c r="N571" i="5"/>
  <c r="P571" i="5"/>
  <c r="D571" i="5"/>
  <c r="I571" i="5" s="1"/>
  <c r="J571" i="5"/>
  <c r="O571" i="5"/>
  <c r="E571" i="5"/>
  <c r="H571" i="5"/>
  <c r="G571" i="5"/>
  <c r="F571" i="5"/>
  <c r="M571" i="5"/>
  <c r="L571" i="5"/>
  <c r="N284" i="5"/>
  <c r="L284" i="5"/>
  <c r="D284" i="5"/>
  <c r="I284" i="5" s="1"/>
  <c r="H284" i="5"/>
  <c r="M284" i="5"/>
  <c r="O284" i="5"/>
  <c r="P284" i="5"/>
  <c r="G284" i="5"/>
  <c r="J284" i="5"/>
  <c r="F284" i="5"/>
  <c r="E284" i="5"/>
  <c r="G1616" i="5"/>
  <c r="H1616" i="5"/>
  <c r="D1616" i="5"/>
  <c r="I1616" i="5" s="1"/>
  <c r="F1616" i="5"/>
  <c r="P1616" i="5"/>
  <c r="E1616" i="5"/>
  <c r="L1616" i="5"/>
  <c r="J1616" i="5"/>
  <c r="O1616" i="5"/>
  <c r="M1616" i="5"/>
  <c r="N1616" i="5"/>
  <c r="L1505" i="5"/>
  <c r="J1505" i="5"/>
  <c r="N1505" i="5"/>
  <c r="O1505" i="5"/>
  <c r="T1505" i="5"/>
  <c r="F1505" i="5"/>
  <c r="M1505" i="5"/>
  <c r="D1505" i="5"/>
  <c r="I1505" i="5" s="1"/>
  <c r="G1505" i="5"/>
  <c r="E1505" i="5"/>
  <c r="P1505" i="5"/>
  <c r="H1505" i="5"/>
  <c r="J1202" i="5"/>
  <c r="O1202" i="5"/>
  <c r="P1202" i="5"/>
  <c r="E1202" i="5"/>
  <c r="M1202" i="5"/>
  <c r="N1202" i="5"/>
  <c r="G1202" i="5"/>
  <c r="F1202" i="5"/>
  <c r="D1202" i="5"/>
  <c r="I1202" i="5" s="1"/>
  <c r="H1202" i="5"/>
  <c r="L1202" i="5"/>
  <c r="N968" i="5"/>
  <c r="F968" i="5"/>
  <c r="L968" i="5"/>
  <c r="M968" i="5"/>
  <c r="T968" i="5"/>
  <c r="J968" i="5"/>
  <c r="E968" i="5"/>
  <c r="P968" i="5"/>
  <c r="D968" i="5"/>
  <c r="I968" i="5" s="1"/>
  <c r="H968" i="5"/>
  <c r="O968" i="5"/>
  <c r="G968" i="5"/>
  <c r="D1666" i="5"/>
  <c r="I1666" i="5" s="1"/>
  <c r="P1666" i="5"/>
  <c r="G1708" i="5"/>
  <c r="O1708" i="5"/>
  <c r="M1708" i="5"/>
  <c r="J1708" i="5"/>
  <c r="L1708" i="5"/>
  <c r="N1708" i="5"/>
  <c r="P1708" i="5"/>
  <c r="D1708" i="5"/>
  <c r="I1708" i="5" s="1"/>
  <c r="T1708" i="5"/>
  <c r="E1708" i="5"/>
  <c r="F1708" i="5"/>
  <c r="H1708" i="5"/>
  <c r="N1514" i="5"/>
  <c r="F1514" i="5"/>
  <c r="P1514" i="5"/>
  <c r="D1514" i="5"/>
  <c r="I1514" i="5" s="1"/>
  <c r="E1514" i="5"/>
  <c r="G1514" i="5"/>
  <c r="J1514" i="5"/>
  <c r="M1514" i="5"/>
  <c r="H1514" i="5"/>
  <c r="N1803" i="5"/>
  <c r="F1803" i="5"/>
  <c r="L1803" i="5"/>
  <c r="P1803" i="5"/>
  <c r="H1803" i="5"/>
  <c r="M1803" i="5"/>
  <c r="E1803" i="5"/>
  <c r="G1803" i="5"/>
  <c r="T1803" i="5"/>
  <c r="J1803" i="5"/>
  <c r="O1803" i="5"/>
  <c r="D1803" i="5"/>
  <c r="I1803" i="5" s="1"/>
  <c r="F1710" i="5"/>
  <c r="M1710" i="5"/>
  <c r="O1710" i="5"/>
  <c r="N1710" i="5"/>
  <c r="E1710" i="5"/>
  <c r="G1710" i="5"/>
  <c r="L1710" i="5"/>
  <c r="H1710" i="5"/>
  <c r="J1710" i="5"/>
  <c r="P1710" i="5"/>
  <c r="D1710" i="5"/>
  <c r="I1710" i="5" s="1"/>
  <c r="D1450" i="5"/>
  <c r="I1450" i="5" s="1"/>
  <c r="J1450" i="5"/>
  <c r="F1450" i="5"/>
  <c r="N1450" i="5"/>
  <c r="H1450" i="5"/>
  <c r="L1450" i="5"/>
  <c r="E1450" i="5"/>
  <c r="G1450" i="5"/>
  <c r="T1450" i="5"/>
  <c r="P1450" i="5"/>
  <c r="M1450" i="5"/>
  <c r="O1450" i="5"/>
  <c r="M1520" i="5"/>
  <c r="F1520" i="5"/>
  <c r="O1520" i="5"/>
  <c r="L1520" i="5"/>
  <c r="N1520" i="5"/>
  <c r="G1520" i="5"/>
  <c r="P1520" i="5"/>
  <c r="J1520" i="5"/>
  <c r="H1520" i="5"/>
  <c r="D1520" i="5"/>
  <c r="I1520" i="5" s="1"/>
  <c r="E1520" i="5"/>
  <c r="N1352" i="5"/>
  <c r="E1352" i="5"/>
  <c r="L1352" i="5"/>
  <c r="F1352" i="5"/>
  <c r="T1918" i="5"/>
  <c r="L1918" i="5"/>
  <c r="E1918" i="5"/>
  <c r="O1918" i="5"/>
  <c r="D1918" i="5"/>
  <c r="I1918" i="5" s="1"/>
  <c r="P1918" i="5"/>
  <c r="F1918" i="5"/>
  <c r="G1918" i="5"/>
  <c r="J1918" i="5"/>
  <c r="N1918" i="5"/>
  <c r="M1918" i="5"/>
  <c r="H1918" i="5"/>
  <c r="P1141" i="5"/>
  <c r="D1141" i="5"/>
  <c r="I1141" i="5" s="1"/>
  <c r="H1141" i="5"/>
  <c r="L1141" i="5"/>
  <c r="M1141" i="5"/>
  <c r="O1141" i="5"/>
  <c r="E1141" i="5"/>
  <c r="F1141" i="5"/>
  <c r="O1133" i="5"/>
  <c r="P1133" i="5"/>
  <c r="D1133" i="5"/>
  <c r="I1133" i="5" s="1"/>
  <c r="L1133" i="5"/>
  <c r="F1133" i="5"/>
  <c r="G1133" i="5"/>
  <c r="H1133" i="5"/>
  <c r="T1133" i="5"/>
  <c r="M1133" i="5"/>
  <c r="N1133" i="5"/>
  <c r="E1133" i="5"/>
  <c r="J1133" i="5"/>
  <c r="G1672" i="5"/>
  <c r="F1672" i="5"/>
  <c r="J1672" i="5"/>
  <c r="N1672" i="5"/>
  <c r="L1672" i="5"/>
  <c r="H1672" i="5"/>
  <c r="P1672" i="5"/>
  <c r="O1672" i="5"/>
  <c r="E1672" i="5"/>
  <c r="D1672" i="5"/>
  <c r="I1672" i="5" s="1"/>
  <c r="M1672" i="5"/>
  <c r="T1672" i="5"/>
  <c r="H1276" i="5"/>
  <c r="E1276" i="5"/>
  <c r="D1276" i="5"/>
  <c r="I1276" i="5" s="1"/>
  <c r="F1276" i="5"/>
  <c r="T1276" i="5"/>
  <c r="L1276" i="5"/>
  <c r="J1276" i="5"/>
  <c r="P1276" i="5"/>
  <c r="M1276" i="5"/>
  <c r="N1276" i="5"/>
  <c r="O1276" i="5"/>
  <c r="G1276" i="5"/>
  <c r="P1277" i="5"/>
  <c r="F1277" i="5"/>
  <c r="O1277" i="5"/>
  <c r="H1277" i="5"/>
  <c r="J1277" i="5"/>
  <c r="G1277" i="5"/>
  <c r="L1277" i="5"/>
  <c r="E1277" i="5"/>
  <c r="N1110" i="5"/>
  <c r="G1110" i="5"/>
  <c r="G1915" i="5"/>
  <c r="J1915" i="5"/>
  <c r="L1915" i="5"/>
  <c r="M1915" i="5"/>
  <c r="H1915" i="5"/>
  <c r="P1915" i="5"/>
  <c r="O1915" i="5"/>
  <c r="D1915" i="5"/>
  <c r="I1915" i="5" s="1"/>
  <c r="N1915" i="5"/>
  <c r="F1915" i="5"/>
  <c r="E1915" i="5"/>
  <c r="G1813" i="5"/>
  <c r="N1813" i="5"/>
  <c r="O1813" i="5"/>
  <c r="D1813" i="5"/>
  <c r="I1813" i="5" s="1"/>
  <c r="E1813" i="5"/>
  <c r="L1813" i="5"/>
  <c r="F1813" i="5"/>
  <c r="H1813" i="5"/>
  <c r="F1334" i="5"/>
  <c r="L1677" i="5"/>
  <c r="H1677" i="5"/>
  <c r="P1677" i="5"/>
  <c r="E1677" i="5"/>
  <c r="O1677" i="5"/>
  <c r="M1677" i="5"/>
  <c r="F1677" i="5"/>
  <c r="G1677" i="5"/>
  <c r="N1677" i="5"/>
  <c r="J1677" i="5"/>
  <c r="D1677" i="5"/>
  <c r="I1677" i="5" s="1"/>
  <c r="O1333" i="5"/>
  <c r="M1333" i="5"/>
  <c r="E1333" i="5"/>
  <c r="D1333" i="5"/>
  <c r="I1333" i="5" s="1"/>
  <c r="J1333" i="5"/>
  <c r="H1333" i="5"/>
  <c r="G1333" i="5"/>
  <c r="L1333" i="5"/>
  <c r="P1333" i="5"/>
  <c r="F1333" i="5"/>
  <c r="N1333" i="5"/>
  <c r="D1498" i="5"/>
  <c r="I1498" i="5" s="1"/>
  <c r="J1498" i="5"/>
  <c r="T1498" i="5"/>
  <c r="N1498" i="5"/>
  <c r="F1498" i="5"/>
  <c r="G1498" i="5"/>
  <c r="H1498" i="5"/>
  <c r="M1498" i="5"/>
  <c r="O1498" i="5"/>
  <c r="E1498" i="5"/>
  <c r="L1498" i="5"/>
  <c r="P1498" i="5"/>
  <c r="G1268" i="5"/>
  <c r="F1268" i="5"/>
  <c r="J1268" i="5"/>
  <c r="N1268" i="5"/>
  <c r="E1268" i="5"/>
  <c r="H1268" i="5"/>
  <c r="O1268" i="5"/>
  <c r="D1268" i="5"/>
  <c r="I1268" i="5" s="1"/>
  <c r="O1687" i="5"/>
  <c r="T1687" i="5"/>
  <c r="M1687" i="5"/>
  <c r="J1200" i="5"/>
  <c r="G1200" i="5"/>
  <c r="F1200" i="5"/>
  <c r="H1200" i="5"/>
  <c r="N1200" i="5"/>
  <c r="D1200" i="5"/>
  <c r="I1200" i="5" s="1"/>
  <c r="L1200" i="5"/>
  <c r="O1200" i="5"/>
  <c r="M1200" i="5"/>
  <c r="E1200" i="5"/>
  <c r="P1200" i="5"/>
  <c r="N1086" i="5"/>
  <c r="O1086" i="5"/>
  <c r="E1086" i="5"/>
  <c r="H1086" i="5"/>
  <c r="J1086" i="5"/>
  <c r="D1086" i="5"/>
  <c r="I1086" i="5" s="1"/>
  <c r="L1086" i="5"/>
  <c r="P1086" i="5"/>
  <c r="G1380" i="5"/>
  <c r="L1380" i="5"/>
  <c r="M1380" i="5"/>
  <c r="N1380" i="5"/>
  <c r="O1380" i="5"/>
  <c r="P1380" i="5"/>
  <c r="H1380" i="5"/>
  <c r="D1380" i="5"/>
  <c r="I1380" i="5" s="1"/>
  <c r="E1380" i="5"/>
  <c r="J1380" i="5"/>
  <c r="F1380" i="5"/>
  <c r="N1401" i="5"/>
  <c r="D1401" i="5"/>
  <c r="I1401" i="5" s="1"/>
  <c r="E1401" i="5"/>
  <c r="L1401" i="5"/>
  <c r="P1401" i="5"/>
  <c r="O1401" i="5"/>
  <c r="T1401" i="5"/>
  <c r="F1401" i="5"/>
  <c r="M1401" i="5"/>
  <c r="H1401" i="5"/>
  <c r="G1401" i="5"/>
  <c r="J1401" i="5"/>
  <c r="M990" i="5"/>
  <c r="N990" i="5"/>
  <c r="E990" i="5"/>
  <c r="O990" i="5"/>
  <c r="G990" i="5"/>
  <c r="J990" i="5"/>
  <c r="P990" i="5"/>
  <c r="F990" i="5"/>
  <c r="D990" i="5"/>
  <c r="I990" i="5" s="1"/>
  <c r="H990" i="5"/>
  <c r="L990" i="5"/>
  <c r="N1399" i="5"/>
  <c r="L1399" i="5"/>
  <c r="G1399" i="5"/>
  <c r="F1399" i="5"/>
  <c r="M1399" i="5"/>
  <c r="J1399" i="5"/>
  <c r="E1399" i="5"/>
  <c r="D1399" i="5"/>
  <c r="I1399" i="5" s="1"/>
  <c r="E979" i="5"/>
  <c r="E1460" i="5"/>
  <c r="G1460" i="5"/>
  <c r="F1460" i="5"/>
  <c r="J1460" i="5"/>
  <c r="P1460" i="5"/>
  <c r="H1460" i="5"/>
  <c r="D1460" i="5"/>
  <c r="I1460" i="5" s="1"/>
  <c r="L1460" i="5"/>
  <c r="O1460" i="5"/>
  <c r="T1460" i="5"/>
  <c r="N1460" i="5"/>
  <c r="M1460" i="5"/>
  <c r="G1603" i="5"/>
  <c r="H1603" i="5"/>
  <c r="F1603" i="5"/>
  <c r="P1603" i="5"/>
  <c r="M1603" i="5"/>
  <c r="E1603" i="5"/>
  <c r="N1603" i="5"/>
  <c r="O1603" i="5"/>
  <c r="D1330" i="5"/>
  <c r="I1330" i="5" s="1"/>
  <c r="F977" i="5"/>
  <c r="P977" i="5"/>
  <c r="G977" i="5"/>
  <c r="J977" i="5"/>
  <c r="L977" i="5"/>
  <c r="T977" i="5"/>
  <c r="M977" i="5"/>
  <c r="H977" i="5"/>
  <c r="E977" i="5"/>
  <c r="D977" i="5"/>
  <c r="I977" i="5" s="1"/>
  <c r="N977" i="5"/>
  <c r="O977" i="5"/>
  <c r="N1566" i="5"/>
  <c r="E1566" i="5"/>
  <c r="D1566" i="5"/>
  <c r="I1566" i="5" s="1"/>
  <c r="O1566" i="5"/>
  <c r="P1566" i="5"/>
  <c r="G1566" i="5"/>
  <c r="H1566" i="5"/>
  <c r="F1566" i="5"/>
  <c r="J1566" i="5"/>
  <c r="L1566" i="5"/>
  <c r="M1566" i="5"/>
  <c r="N1841" i="5"/>
  <c r="P1841" i="5"/>
  <c r="M1841" i="5"/>
  <c r="D1841" i="5"/>
  <c r="I1841" i="5" s="1"/>
  <c r="O1841" i="5"/>
  <c r="G1841" i="5"/>
  <c r="F1841" i="5"/>
  <c r="L1841" i="5"/>
  <c r="J1841" i="5"/>
  <c r="H1841" i="5"/>
  <c r="E1841" i="5"/>
  <c r="T1841" i="5"/>
  <c r="D1373" i="5"/>
  <c r="I1373" i="5" s="1"/>
  <c r="N1373" i="5"/>
  <c r="O1373" i="5"/>
  <c r="J1373" i="5"/>
  <c r="L1373" i="5"/>
  <c r="H1373" i="5"/>
  <c r="E1373" i="5"/>
  <c r="F1373" i="5"/>
  <c r="T1373" i="5"/>
  <c r="H966" i="5"/>
  <c r="G966" i="5"/>
  <c r="H1470" i="5"/>
  <c r="J1470" i="5"/>
  <c r="G1470" i="5"/>
  <c r="M1470" i="5"/>
  <c r="E1470" i="5"/>
  <c r="L1470" i="5"/>
  <c r="F1470" i="5"/>
  <c r="N1470" i="5"/>
  <c r="O1470" i="5"/>
  <c r="P1470" i="5"/>
  <c r="D1470" i="5"/>
  <c r="I1470" i="5" s="1"/>
  <c r="G1182" i="5"/>
  <c r="M1182" i="5"/>
  <c r="O1182" i="5"/>
  <c r="P1182" i="5"/>
  <c r="F1182" i="5"/>
  <c r="E1182" i="5"/>
  <c r="D1182" i="5"/>
  <c r="I1182" i="5" s="1"/>
  <c r="L1182" i="5"/>
  <c r="T1121" i="5"/>
  <c r="J1121" i="5"/>
  <c r="E1121" i="5"/>
  <c r="H1121" i="5"/>
  <c r="L1121" i="5"/>
  <c r="P1121" i="5"/>
  <c r="M1121" i="5"/>
  <c r="G1121" i="5"/>
  <c r="F1121" i="5"/>
  <c r="D1121" i="5"/>
  <c r="I1121" i="5" s="1"/>
  <c r="N1121" i="5"/>
  <c r="O1121" i="5"/>
  <c r="H1403" i="5"/>
  <c r="F1403" i="5"/>
  <c r="G1403" i="5"/>
  <c r="L1403" i="5"/>
  <c r="N1403" i="5"/>
  <c r="P1403" i="5"/>
  <c r="T1403" i="5"/>
  <c r="O1403" i="5"/>
  <c r="E1403" i="5"/>
  <c r="M1403" i="5"/>
  <c r="D1403" i="5"/>
  <c r="I1403" i="5" s="1"/>
  <c r="J1403" i="5"/>
  <c r="N1129" i="5"/>
  <c r="G1129" i="5"/>
  <c r="P1129" i="5"/>
  <c r="M1129" i="5"/>
  <c r="F1129" i="5"/>
  <c r="J1129" i="5"/>
  <c r="O1129" i="5"/>
  <c r="H1129" i="5"/>
  <c r="L1129" i="5"/>
  <c r="E1129" i="5"/>
  <c r="D1129" i="5"/>
  <c r="I1129" i="5" s="1"/>
  <c r="N1721" i="5"/>
  <c r="D1721" i="5"/>
  <c r="I1721" i="5" s="1"/>
  <c r="J1721" i="5"/>
  <c r="M1721" i="5"/>
  <c r="F1721" i="5"/>
  <c r="H1721" i="5"/>
  <c r="T1721" i="5"/>
  <c r="O1721" i="5"/>
  <c r="P1721" i="5"/>
  <c r="O411" i="5"/>
  <c r="D411" i="5"/>
  <c r="I411" i="5" s="1"/>
  <c r="P411" i="5"/>
  <c r="H411" i="5"/>
  <c r="M411" i="5"/>
  <c r="F411" i="5"/>
  <c r="G411" i="5"/>
  <c r="T411" i="5"/>
  <c r="N411" i="5"/>
  <c r="E411" i="5"/>
  <c r="L411" i="5"/>
  <c r="J411" i="5"/>
  <c r="P922" i="5"/>
  <c r="T922" i="5"/>
  <c r="E922" i="5"/>
  <c r="L922" i="5"/>
  <c r="N922" i="5"/>
  <c r="F922" i="5"/>
  <c r="J922" i="5"/>
  <c r="G922" i="5"/>
  <c r="D922" i="5"/>
  <c r="I922" i="5" s="1"/>
  <c r="M922" i="5"/>
  <c r="O922" i="5"/>
  <c r="H922" i="5"/>
  <c r="H1558" i="5"/>
  <c r="F1558" i="5"/>
  <c r="L1558" i="5"/>
  <c r="T1558" i="5"/>
  <c r="N1558" i="5"/>
  <c r="O1558" i="5"/>
  <c r="D1558" i="5"/>
  <c r="I1558" i="5" s="1"/>
  <c r="E1558" i="5"/>
  <c r="G1558" i="5"/>
  <c r="M1558" i="5"/>
  <c r="J1558" i="5"/>
  <c r="P1558" i="5"/>
  <c r="M117" i="5"/>
  <c r="H117" i="5"/>
  <c r="N117" i="5"/>
  <c r="L117" i="5"/>
  <c r="T117" i="5"/>
  <c r="E117" i="5"/>
  <c r="O117" i="5"/>
  <c r="F117" i="5"/>
  <c r="D117" i="5"/>
  <c r="I117" i="5" s="1"/>
  <c r="P117" i="5"/>
  <c r="J117" i="5"/>
  <c r="G117" i="5"/>
  <c r="D1359" i="5"/>
  <c r="I1359" i="5" s="1"/>
  <c r="M1359" i="5"/>
  <c r="L1359" i="5"/>
  <c r="N1359" i="5"/>
  <c r="O1359" i="5"/>
  <c r="P1359" i="5"/>
  <c r="F1359" i="5"/>
  <c r="J1359" i="5"/>
  <c r="E1359" i="5"/>
  <c r="H1359" i="5"/>
  <c r="T1359" i="5"/>
  <c r="G1359" i="5"/>
  <c r="O1923" i="5"/>
  <c r="J1923" i="5"/>
  <c r="P1923" i="5"/>
  <c r="E1923" i="5"/>
  <c r="H1923" i="5"/>
  <c r="F1923" i="5"/>
  <c r="N1923" i="5"/>
  <c r="D1923" i="5"/>
  <c r="I1923" i="5" s="1"/>
  <c r="G1923" i="5"/>
  <c r="L1923" i="5"/>
  <c r="M1923" i="5"/>
  <c r="F1423" i="5"/>
  <c r="N1423" i="5"/>
  <c r="L1423" i="5"/>
  <c r="H1423" i="5"/>
  <c r="O1423" i="5"/>
  <c r="D1423" i="5"/>
  <c r="I1423" i="5" s="1"/>
  <c r="E1423" i="5"/>
  <c r="G1423" i="5"/>
  <c r="P1423" i="5"/>
  <c r="J1423" i="5"/>
  <c r="M1423" i="5"/>
  <c r="M222" i="5"/>
  <c r="E222" i="5"/>
  <c r="N222" i="5"/>
  <c r="P222" i="5"/>
  <c r="H222" i="5"/>
  <c r="D222" i="5"/>
  <c r="I222" i="5" s="1"/>
  <c r="O222" i="5"/>
  <c r="J222" i="5"/>
  <c r="F222" i="5"/>
  <c r="L222" i="5"/>
  <c r="G222" i="5"/>
  <c r="H632" i="5"/>
  <c r="E632" i="5"/>
  <c r="D632" i="5"/>
  <c r="I632" i="5" s="1"/>
  <c r="M632" i="5"/>
  <c r="J632" i="5"/>
  <c r="F632" i="5"/>
  <c r="O632" i="5"/>
  <c r="N632" i="5"/>
  <c r="P632" i="5"/>
  <c r="G632" i="5"/>
  <c r="T632" i="5"/>
  <c r="L632" i="5"/>
  <c r="E781" i="5"/>
  <c r="F781" i="5"/>
  <c r="H781" i="5"/>
  <c r="L781" i="5"/>
  <c r="D781" i="5"/>
  <c r="I781" i="5" s="1"/>
  <c r="G781" i="5"/>
  <c r="N781" i="5"/>
  <c r="J781" i="5"/>
  <c r="M781" i="5"/>
  <c r="P781" i="5"/>
  <c r="O781" i="5"/>
  <c r="E449" i="5"/>
  <c r="N449" i="5"/>
  <c r="O449" i="5"/>
  <c r="T449" i="5"/>
  <c r="D449" i="5"/>
  <c r="I449" i="5" s="1"/>
  <c r="P449" i="5"/>
  <c r="L449" i="5"/>
  <c r="J449" i="5"/>
  <c r="F449" i="5"/>
  <c r="H449" i="5"/>
  <c r="M449" i="5"/>
  <c r="G449" i="5"/>
  <c r="M896" i="5"/>
  <c r="J896" i="5"/>
  <c r="F896" i="5"/>
  <c r="P896" i="5"/>
  <c r="L896" i="5"/>
  <c r="G896" i="5"/>
  <c r="E896" i="5"/>
  <c r="H896" i="5"/>
  <c r="N896" i="5"/>
  <c r="O896" i="5"/>
  <c r="D896" i="5"/>
  <c r="I896" i="5" s="1"/>
  <c r="G956" i="5"/>
  <c r="E956" i="5"/>
  <c r="O956" i="5"/>
  <c r="N956" i="5"/>
  <c r="M956" i="5"/>
  <c r="D956" i="5"/>
  <c r="I956" i="5" s="1"/>
  <c r="H956" i="5"/>
  <c r="J956" i="5"/>
  <c r="P956" i="5"/>
  <c r="F956" i="5"/>
  <c r="L956" i="5"/>
  <c r="J419" i="5"/>
  <c r="N419" i="5"/>
  <c r="O419" i="5"/>
  <c r="F419" i="5"/>
  <c r="G419" i="5"/>
  <c r="E419" i="5"/>
  <c r="T419" i="5"/>
  <c r="M419" i="5"/>
  <c r="D419" i="5"/>
  <c r="I419" i="5" s="1"/>
  <c r="F137" i="5"/>
  <c r="L137" i="5"/>
  <c r="T137" i="5"/>
  <c r="J137" i="5"/>
  <c r="D137" i="5"/>
  <c r="I137" i="5" s="1"/>
  <c r="E137" i="5"/>
  <c r="N137" i="5"/>
  <c r="G137" i="5"/>
  <c r="M137" i="5"/>
  <c r="H137" i="5"/>
  <c r="O137" i="5"/>
  <c r="P137" i="5"/>
  <c r="G661" i="5"/>
  <c r="F661" i="5"/>
  <c r="L661" i="5"/>
  <c r="J661" i="5"/>
  <c r="H661" i="5"/>
  <c r="E661" i="5"/>
  <c r="P661" i="5"/>
  <c r="D661" i="5"/>
  <c r="I661" i="5" s="1"/>
  <c r="O661" i="5"/>
  <c r="N661" i="5"/>
  <c r="M661" i="5"/>
  <c r="H258" i="5"/>
  <c r="N258" i="5"/>
  <c r="G258" i="5"/>
  <c r="L258" i="5"/>
  <c r="O258" i="5"/>
  <c r="J258" i="5"/>
  <c r="E258" i="5"/>
  <c r="P258" i="5"/>
  <c r="D258" i="5"/>
  <c r="I258" i="5" s="1"/>
  <c r="F258" i="5"/>
  <c r="M258" i="5"/>
  <c r="M734" i="5"/>
  <c r="P734" i="5"/>
  <c r="T734" i="5"/>
  <c r="N734" i="5"/>
  <c r="H734" i="5"/>
  <c r="L734" i="5"/>
  <c r="F734" i="5"/>
  <c r="E734" i="5"/>
  <c r="O734" i="5"/>
  <c r="M303" i="5"/>
  <c r="H303" i="5"/>
  <c r="G795" i="5"/>
  <c r="O795" i="5"/>
  <c r="P795" i="5"/>
  <c r="N795" i="5"/>
  <c r="L795" i="5"/>
  <c r="E795" i="5"/>
  <c r="M795" i="5"/>
  <c r="H795" i="5"/>
  <c r="J795" i="5"/>
  <c r="T795" i="5"/>
  <c r="F795" i="5"/>
  <c r="D795" i="5"/>
  <c r="I795" i="5" s="1"/>
  <c r="T364" i="5"/>
  <c r="F364" i="5"/>
  <c r="D364" i="5"/>
  <c r="I364" i="5" s="1"/>
  <c r="J364" i="5"/>
  <c r="O364" i="5"/>
  <c r="H364" i="5"/>
  <c r="G364" i="5"/>
  <c r="P364" i="5"/>
  <c r="L364" i="5"/>
  <c r="L231" i="5"/>
  <c r="O231" i="5"/>
  <c r="P231" i="5"/>
  <c r="H231" i="5"/>
  <c r="M231" i="5"/>
  <c r="J231" i="5"/>
  <c r="G231" i="5"/>
  <c r="D231" i="5"/>
  <c r="I231" i="5" s="1"/>
  <c r="E231" i="5"/>
  <c r="F231" i="5"/>
  <c r="N231" i="5"/>
  <c r="H783" i="5"/>
  <c r="L783" i="5"/>
  <c r="G783" i="5"/>
  <c r="T783" i="5"/>
  <c r="F783" i="5"/>
  <c r="O783" i="5"/>
  <c r="P783" i="5"/>
  <c r="N783" i="5"/>
  <c r="J783" i="5"/>
  <c r="M783" i="5"/>
  <c r="D783" i="5"/>
  <c r="I783" i="5" s="1"/>
  <c r="E783" i="5"/>
  <c r="O441" i="5"/>
  <c r="P441" i="5"/>
  <c r="L441" i="5"/>
  <c r="D441" i="5"/>
  <c r="I441" i="5" s="1"/>
  <c r="F441" i="5"/>
  <c r="G441" i="5"/>
  <c r="N441" i="5"/>
  <c r="M441" i="5"/>
  <c r="H441" i="5"/>
  <c r="T441" i="5"/>
  <c r="J441" i="5"/>
  <c r="E441" i="5"/>
  <c r="D889" i="5"/>
  <c r="I889" i="5" s="1"/>
  <c r="F889" i="5"/>
  <c r="H889" i="5"/>
  <c r="N889" i="5"/>
  <c r="M889" i="5"/>
  <c r="P889" i="5"/>
  <c r="E889" i="5"/>
  <c r="M610" i="5"/>
  <c r="J116" i="5"/>
  <c r="P116" i="5"/>
  <c r="H116" i="5"/>
  <c r="T116" i="5"/>
  <c r="L116" i="5"/>
  <c r="E116" i="5"/>
  <c r="N116" i="5"/>
  <c r="D116" i="5"/>
  <c r="I116" i="5" s="1"/>
  <c r="M116" i="5"/>
  <c r="F116" i="5"/>
  <c r="G116" i="5"/>
  <c r="O116" i="5"/>
  <c r="E552" i="5"/>
  <c r="M552" i="5"/>
  <c r="F552" i="5"/>
  <c r="O552" i="5"/>
  <c r="D552" i="5"/>
  <c r="I552" i="5" s="1"/>
  <c r="P552" i="5"/>
  <c r="J552" i="5"/>
  <c r="N552" i="5"/>
  <c r="G872" i="5"/>
  <c r="T872" i="5"/>
  <c r="F872" i="5"/>
  <c r="P872" i="5"/>
  <c r="O872" i="5"/>
  <c r="D872" i="5"/>
  <c r="I872" i="5" s="1"/>
  <c r="J872" i="5"/>
  <c r="L872" i="5"/>
  <c r="N872" i="5"/>
  <c r="E872" i="5"/>
  <c r="H872" i="5"/>
  <c r="M872" i="5"/>
  <c r="O553" i="5"/>
  <c r="L553" i="5"/>
  <c r="M553" i="5"/>
  <c r="H553" i="5"/>
  <c r="D553" i="5"/>
  <c r="I553" i="5" s="1"/>
  <c r="J553" i="5"/>
  <c r="N553" i="5"/>
  <c r="E553" i="5"/>
  <c r="P553" i="5"/>
  <c r="G553" i="5"/>
  <c r="F553" i="5"/>
  <c r="M564" i="5"/>
  <c r="D564" i="5"/>
  <c r="I564" i="5" s="1"/>
  <c r="J564" i="5"/>
  <c r="P564" i="5"/>
  <c r="H564" i="5"/>
  <c r="O564" i="5"/>
  <c r="L564" i="5"/>
  <c r="E564" i="5"/>
  <c r="F564" i="5"/>
  <c r="G564" i="5"/>
  <c r="N564" i="5"/>
  <c r="J357" i="5"/>
  <c r="D357" i="5"/>
  <c r="I357" i="5" s="1"/>
  <c r="L357" i="5"/>
  <c r="O357" i="5"/>
  <c r="F357" i="5"/>
  <c r="M357" i="5"/>
  <c r="E357" i="5"/>
  <c r="P357" i="5"/>
  <c r="G551" i="5"/>
  <c r="T551" i="5"/>
  <c r="O655" i="5"/>
  <c r="G655" i="5"/>
  <c r="F655" i="5"/>
  <c r="H655" i="5"/>
  <c r="E655" i="5"/>
  <c r="M655" i="5"/>
  <c r="J655" i="5"/>
  <c r="P655" i="5"/>
  <c r="D655" i="5"/>
  <c r="I655" i="5" s="1"/>
  <c r="N655" i="5"/>
  <c r="L655" i="5"/>
  <c r="J156" i="5"/>
  <c r="P156" i="5"/>
  <c r="N156" i="5"/>
  <c r="O156" i="5"/>
  <c r="M156" i="5"/>
  <c r="F156" i="5"/>
  <c r="H156" i="5"/>
  <c r="G156" i="5"/>
  <c r="P782" i="5"/>
  <c r="N782" i="5"/>
  <c r="H782" i="5"/>
  <c r="G782" i="5"/>
  <c r="E782" i="5"/>
  <c r="J782" i="5"/>
  <c r="F782" i="5"/>
  <c r="D782" i="5"/>
  <c r="I782" i="5" s="1"/>
  <c r="O782" i="5"/>
  <c r="L782" i="5"/>
  <c r="T782" i="5"/>
  <c r="M782" i="5"/>
  <c r="O851" i="5"/>
  <c r="D851" i="5"/>
  <c r="I851" i="5" s="1"/>
  <c r="E851" i="5"/>
  <c r="L851" i="5"/>
  <c r="T851" i="5"/>
  <c r="J851" i="5"/>
  <c r="N851" i="5"/>
  <c r="F851" i="5"/>
  <c r="P851" i="5"/>
  <c r="H851" i="5"/>
  <c r="G851" i="5"/>
  <c r="M851" i="5"/>
  <c r="J730" i="5"/>
  <c r="N730" i="5"/>
  <c r="M730" i="5"/>
  <c r="H730" i="5"/>
  <c r="T730" i="5"/>
  <c r="G730" i="5"/>
  <c r="P730" i="5"/>
  <c r="D730" i="5"/>
  <c r="I730" i="5" s="1"/>
  <c r="F730" i="5"/>
  <c r="E730" i="5"/>
  <c r="L730" i="5"/>
  <c r="O730" i="5"/>
  <c r="L930" i="5"/>
  <c r="F930" i="5"/>
  <c r="E930" i="5"/>
  <c r="P930" i="5"/>
  <c r="H930" i="5"/>
  <c r="G930" i="5"/>
  <c r="O930" i="5"/>
  <c r="M930" i="5"/>
  <c r="L1174" i="5"/>
  <c r="E1174" i="5"/>
  <c r="J903" i="5"/>
  <c r="H903" i="5"/>
  <c r="L903" i="5"/>
  <c r="E903" i="5"/>
  <c r="D903" i="5"/>
  <c r="I903" i="5" s="1"/>
  <c r="M903" i="5"/>
  <c r="N903" i="5"/>
  <c r="O903" i="5"/>
  <c r="G903" i="5"/>
  <c r="P903" i="5"/>
  <c r="F903" i="5"/>
  <c r="O1750" i="5"/>
  <c r="M1750" i="5"/>
  <c r="P1750" i="5"/>
  <c r="D1750" i="5"/>
  <c r="I1750" i="5" s="1"/>
  <c r="H1750" i="5"/>
  <c r="J1750" i="5"/>
  <c r="F1750" i="5"/>
  <c r="L1750" i="5"/>
  <c r="E1750" i="5"/>
  <c r="D157" i="5"/>
  <c r="I157" i="5" s="1"/>
  <c r="J157" i="5"/>
  <c r="N157" i="5"/>
  <c r="G157" i="5"/>
  <c r="H157" i="5"/>
  <c r="E157" i="5"/>
  <c r="F157" i="5"/>
  <c r="O157" i="5"/>
  <c r="M157" i="5"/>
  <c r="L157" i="5"/>
  <c r="P157" i="5"/>
  <c r="E1462" i="5"/>
  <c r="G1462" i="5"/>
  <c r="O1462" i="5"/>
  <c r="M1462" i="5"/>
  <c r="F1462" i="5"/>
  <c r="P1462" i="5"/>
  <c r="L1462" i="5"/>
  <c r="D1462" i="5"/>
  <c r="I1462" i="5" s="1"/>
  <c r="J1462" i="5"/>
  <c r="H1462" i="5"/>
  <c r="N1462" i="5"/>
  <c r="T1462" i="5"/>
  <c r="L289" i="5"/>
  <c r="F289" i="5"/>
  <c r="D289" i="5"/>
  <c r="I289" i="5" s="1"/>
  <c r="O289" i="5"/>
  <c r="P289" i="5"/>
  <c r="E289" i="5"/>
  <c r="M289" i="5"/>
  <c r="H289" i="5"/>
  <c r="N289" i="5"/>
  <c r="G289" i="5"/>
  <c r="J289" i="5"/>
  <c r="P1257" i="5"/>
  <c r="H1257" i="5"/>
  <c r="L1257" i="5"/>
  <c r="F1257" i="5"/>
  <c r="G1257" i="5"/>
  <c r="N1257" i="5"/>
  <c r="T1257" i="5"/>
  <c r="M1257" i="5"/>
  <c r="J1257" i="5"/>
  <c r="D1526" i="5"/>
  <c r="I1526" i="5" s="1"/>
  <c r="O1526" i="5"/>
  <c r="N1041" i="5"/>
  <c r="O1041" i="5"/>
  <c r="P1041" i="5"/>
  <c r="M1041" i="5"/>
  <c r="G1041" i="5"/>
  <c r="D1041" i="5"/>
  <c r="I1041" i="5" s="1"/>
  <c r="E1041" i="5"/>
  <c r="H1041" i="5"/>
  <c r="F1041" i="5"/>
  <c r="T1041" i="5"/>
  <c r="J1041" i="5"/>
  <c r="L1041" i="5"/>
  <c r="H1679" i="5"/>
  <c r="G1679" i="5"/>
  <c r="T1679" i="5"/>
  <c r="E1679" i="5"/>
  <c r="L1679" i="5"/>
  <c r="O1679" i="5"/>
  <c r="P1679" i="5"/>
  <c r="J1679" i="5"/>
  <c r="M1679" i="5"/>
  <c r="O1707" i="5"/>
  <c r="M1707" i="5"/>
  <c r="J1707" i="5"/>
  <c r="E1707" i="5"/>
  <c r="H1707" i="5"/>
  <c r="D1707" i="5"/>
  <c r="I1707" i="5" s="1"/>
  <c r="G1707" i="5"/>
  <c r="T1707" i="5"/>
  <c r="P1707" i="5"/>
  <c r="L1707" i="5"/>
  <c r="F1707" i="5"/>
  <c r="N1707" i="5"/>
  <c r="J1741" i="5"/>
  <c r="D1741" i="5"/>
  <c r="I1741" i="5" s="1"/>
  <c r="E1741" i="5"/>
  <c r="P1741" i="5"/>
  <c r="L1741" i="5"/>
  <c r="M1741" i="5"/>
  <c r="O1741" i="5"/>
  <c r="H1741" i="5"/>
  <c r="N1741" i="5"/>
  <c r="G1741" i="5"/>
  <c r="F1741" i="5"/>
  <c r="T1259" i="5"/>
  <c r="L1259" i="5"/>
  <c r="F1259" i="5"/>
  <c r="G1259" i="5"/>
  <c r="N1259" i="5"/>
  <c r="D1259" i="5"/>
  <c r="I1259" i="5" s="1"/>
  <c r="H1259" i="5"/>
  <c r="O1259" i="5"/>
  <c r="P1259" i="5"/>
  <c r="E1259" i="5"/>
  <c r="M1259" i="5"/>
  <c r="J1259" i="5"/>
  <c r="D1225" i="5"/>
  <c r="I1225" i="5" s="1"/>
  <c r="H1225" i="5"/>
  <c r="F1225" i="5"/>
  <c r="N1225" i="5"/>
  <c r="M1225" i="5"/>
  <c r="O1225" i="5"/>
  <c r="G1225" i="5"/>
  <c r="J1225" i="5"/>
  <c r="G1807" i="5"/>
  <c r="M1313" i="5"/>
  <c r="E1313" i="5"/>
  <c r="O1313" i="5"/>
  <c r="P1313" i="5"/>
  <c r="T1313" i="5"/>
  <c r="H1313" i="5"/>
  <c r="L1313" i="5"/>
  <c r="J1313" i="5"/>
  <c r="N1313" i="5"/>
  <c r="D1313" i="5"/>
  <c r="I1313" i="5" s="1"/>
  <c r="F1313" i="5"/>
  <c r="G1313" i="5"/>
  <c r="F1142" i="5"/>
  <c r="M1142" i="5"/>
  <c r="D1142" i="5"/>
  <c r="I1142" i="5" s="1"/>
  <c r="H1142" i="5"/>
  <c r="E1142" i="5"/>
  <c r="N1142" i="5"/>
  <c r="O1142" i="5"/>
  <c r="G1142" i="5"/>
  <c r="L1142" i="5"/>
  <c r="M1811" i="5"/>
  <c r="T1811" i="5"/>
  <c r="J1811" i="5"/>
  <c r="P1811" i="5"/>
  <c r="D1811" i="5"/>
  <c r="I1811" i="5" s="1"/>
  <c r="O1811" i="5"/>
  <c r="N1811" i="5"/>
  <c r="H1811" i="5"/>
  <c r="G1811" i="5"/>
  <c r="L1811" i="5"/>
  <c r="E1811" i="5"/>
  <c r="F1811" i="5"/>
  <c r="F1697" i="5"/>
  <c r="L1697" i="5"/>
  <c r="O1697" i="5"/>
  <c r="P1697" i="5"/>
  <c r="T1697" i="5"/>
  <c r="J1697" i="5"/>
  <c r="N1697" i="5"/>
  <c r="M1697" i="5"/>
  <c r="E1697" i="5"/>
  <c r="D1697" i="5"/>
  <c r="I1697" i="5" s="1"/>
  <c r="H1697" i="5"/>
  <c r="G1697" i="5"/>
  <c r="J1556" i="5"/>
  <c r="N1556" i="5"/>
  <c r="M1556" i="5"/>
  <c r="F1556" i="5"/>
  <c r="E1556" i="5"/>
  <c r="T1556" i="5"/>
  <c r="P1556" i="5"/>
  <c r="O1556" i="5"/>
  <c r="L1556" i="5"/>
  <c r="G1556" i="5"/>
  <c r="H1556" i="5"/>
  <c r="D1556" i="5"/>
  <c r="I1556" i="5" s="1"/>
  <c r="N1322" i="5"/>
  <c r="P1322" i="5"/>
  <c r="M1322" i="5"/>
  <c r="L1322" i="5"/>
  <c r="G1322" i="5"/>
  <c r="D1322" i="5"/>
  <c r="I1322" i="5" s="1"/>
  <c r="E1322" i="5"/>
  <c r="J1322" i="5"/>
  <c r="O1322" i="5"/>
  <c r="O1832" i="5"/>
  <c r="T1832" i="5"/>
  <c r="J1516" i="5"/>
  <c r="D1516" i="5"/>
  <c r="I1516" i="5" s="1"/>
  <c r="G1516" i="5"/>
  <c r="T1516" i="5"/>
  <c r="O1516" i="5"/>
  <c r="E1516" i="5"/>
  <c r="N1516" i="5"/>
  <c r="P1516" i="5"/>
  <c r="M1516" i="5"/>
  <c r="L1516" i="5"/>
  <c r="F1516" i="5"/>
  <c r="H1516" i="5"/>
  <c r="J1686" i="5"/>
  <c r="N1686" i="5"/>
  <c r="P1686" i="5"/>
  <c r="M1686" i="5"/>
  <c r="L1686" i="5"/>
  <c r="G1686" i="5"/>
  <c r="H1686" i="5"/>
  <c r="E1686" i="5"/>
  <c r="F1686" i="5"/>
  <c r="F1790" i="5"/>
  <c r="O1790" i="5"/>
  <c r="G1790" i="5"/>
  <c r="J1790" i="5"/>
  <c r="H1790" i="5"/>
  <c r="L1790" i="5"/>
  <c r="P1790" i="5"/>
  <c r="T1790" i="5"/>
  <c r="E1790" i="5"/>
  <c r="D1790" i="5"/>
  <c r="I1790" i="5" s="1"/>
  <c r="N1790" i="5"/>
  <c r="M1790" i="5"/>
  <c r="M1861" i="5"/>
  <c r="N1861" i="5"/>
  <c r="J1861" i="5"/>
  <c r="H1861" i="5"/>
  <c r="L1861" i="5"/>
  <c r="E1861" i="5"/>
  <c r="F1861" i="5"/>
  <c r="O1861" i="5"/>
  <c r="P1861" i="5"/>
  <c r="D1861" i="5"/>
  <c r="I1861" i="5" s="1"/>
  <c r="G1861" i="5"/>
  <c r="M1447" i="5"/>
  <c r="P1447" i="5"/>
  <c r="O1447" i="5"/>
  <c r="L1447" i="5"/>
  <c r="J1447" i="5"/>
  <c r="E1447" i="5"/>
  <c r="N1447" i="5"/>
  <c r="F1447" i="5"/>
  <c r="T1447" i="5"/>
  <c r="G1447" i="5"/>
  <c r="H1447" i="5"/>
  <c r="D1447" i="5"/>
  <c r="I1447" i="5" s="1"/>
  <c r="G1902" i="5"/>
  <c r="H1902" i="5"/>
  <c r="J1902" i="5"/>
  <c r="D1902" i="5"/>
  <c r="I1902" i="5" s="1"/>
  <c r="L1902" i="5"/>
  <c r="N1902" i="5"/>
  <c r="O1902" i="5"/>
  <c r="M1902" i="5"/>
  <c r="F1902" i="5"/>
  <c r="O1230" i="5"/>
  <c r="F1230" i="5"/>
  <c r="F1557" i="5"/>
  <c r="H1557" i="5"/>
  <c r="J1557" i="5"/>
  <c r="G1557" i="5"/>
  <c r="M1557" i="5"/>
  <c r="P1557" i="5"/>
  <c r="L1557" i="5"/>
  <c r="N1557" i="5"/>
  <c r="O1557" i="5"/>
  <c r="T1557" i="5"/>
  <c r="D1557" i="5"/>
  <c r="I1557" i="5" s="1"/>
  <c r="E1557" i="5"/>
  <c r="D1274" i="5"/>
  <c r="I1274" i="5" s="1"/>
  <c r="L1274" i="5"/>
  <c r="N1274" i="5"/>
  <c r="P1274" i="5"/>
  <c r="G1274" i="5"/>
  <c r="J1274" i="5"/>
  <c r="O1274" i="5"/>
  <c r="F1274" i="5"/>
  <c r="M1274" i="5"/>
  <c r="F1496" i="5"/>
  <c r="H1166" i="5"/>
  <c r="G1166" i="5"/>
  <c r="D1166" i="5"/>
  <c r="I1166" i="5" s="1"/>
  <c r="N1166" i="5"/>
  <c r="P1166" i="5"/>
  <c r="E1166" i="5"/>
  <c r="T1166" i="5"/>
  <c r="L1166" i="5"/>
  <c r="F1166" i="5"/>
  <c r="J1166" i="5"/>
  <c r="O1166" i="5"/>
  <c r="M1166" i="5"/>
  <c r="J1755" i="5"/>
  <c r="L1755" i="5"/>
  <c r="F1755" i="5"/>
  <c r="N1755" i="5"/>
  <c r="G1755" i="5"/>
  <c r="H1755" i="5"/>
  <c r="P1755" i="5"/>
  <c r="D1755" i="5"/>
  <c r="I1755" i="5" s="1"/>
  <c r="O1755" i="5"/>
  <c r="M1755" i="5"/>
  <c r="E1755" i="5"/>
  <c r="T1755" i="5"/>
  <c r="J1020" i="5"/>
  <c r="D1020" i="5"/>
  <c r="I1020" i="5" s="1"/>
  <c r="N1020" i="5"/>
  <c r="P1020" i="5"/>
  <c r="O1020" i="5"/>
  <c r="M1020" i="5"/>
  <c r="H1020" i="5"/>
  <c r="G1020" i="5"/>
  <c r="L1020" i="5"/>
  <c r="E1020" i="5"/>
  <c r="F1020" i="5"/>
  <c r="H1448" i="5"/>
  <c r="E1448" i="5"/>
  <c r="M1448" i="5"/>
  <c r="J1448" i="5"/>
  <c r="F1448" i="5"/>
  <c r="G1448" i="5"/>
  <c r="O1448" i="5"/>
  <c r="N1448" i="5"/>
  <c r="T1448" i="5"/>
  <c r="L1448" i="5"/>
  <c r="P1405" i="5"/>
  <c r="D1405" i="5"/>
  <c r="I1405" i="5" s="1"/>
  <c r="D1461" i="5"/>
  <c r="I1461" i="5" s="1"/>
  <c r="L1461" i="5"/>
  <c r="G1461" i="5"/>
  <c r="J1461" i="5"/>
  <c r="N1461" i="5"/>
  <c r="H1461" i="5"/>
  <c r="F1461" i="5"/>
  <c r="O1461" i="5"/>
  <c r="E1461" i="5"/>
  <c r="T1461" i="5"/>
  <c r="M1461" i="5"/>
  <c r="P1461" i="5"/>
  <c r="G981" i="5"/>
  <c r="F981" i="5"/>
  <c r="N981" i="5"/>
  <c r="M981" i="5"/>
  <c r="P981" i="5"/>
  <c r="J981" i="5"/>
  <c r="E981" i="5"/>
  <c r="O981" i="5"/>
  <c r="D1117" i="5"/>
  <c r="I1117" i="5" s="1"/>
  <c r="N1375" i="5"/>
  <c r="P1375" i="5"/>
  <c r="G1375" i="5"/>
  <c r="M1375" i="5"/>
  <c r="O1375" i="5"/>
  <c r="J1375" i="5"/>
  <c r="D1375" i="5"/>
  <c r="I1375" i="5" s="1"/>
  <c r="H1375" i="5"/>
  <c r="F1375" i="5"/>
  <c r="E1375" i="5"/>
  <c r="L1375" i="5"/>
  <c r="J1598" i="5"/>
  <c r="P1598" i="5"/>
  <c r="D1598" i="5"/>
  <c r="I1598" i="5" s="1"/>
  <c r="N1598" i="5"/>
  <c r="F1598" i="5"/>
  <c r="M1598" i="5"/>
  <c r="E1598" i="5"/>
  <c r="L1598" i="5"/>
  <c r="G1598" i="5"/>
  <c r="T1598" i="5"/>
  <c r="H1598" i="5"/>
  <c r="O1598" i="5"/>
  <c r="O1323" i="5"/>
  <c r="M1323" i="5"/>
  <c r="L1323" i="5"/>
  <c r="E1323" i="5"/>
  <c r="N1323" i="5"/>
  <c r="J1323" i="5"/>
  <c r="F1323" i="5"/>
  <c r="G1323" i="5"/>
  <c r="T1323" i="5"/>
  <c r="H1323" i="5"/>
  <c r="D1323" i="5"/>
  <c r="I1323" i="5" s="1"/>
  <c r="P1323" i="5"/>
  <c r="E1562" i="5"/>
  <c r="D1562" i="5"/>
  <c r="I1562" i="5" s="1"/>
  <c r="M1562" i="5"/>
  <c r="H1562" i="5"/>
  <c r="G1562" i="5"/>
  <c r="O1562" i="5"/>
  <c r="L1562" i="5"/>
  <c r="J1562" i="5"/>
  <c r="P1455" i="5"/>
  <c r="F1455" i="5"/>
  <c r="G1817" i="5"/>
  <c r="F1817" i="5"/>
  <c r="L1817" i="5"/>
  <c r="H1817" i="5"/>
  <c r="N1817" i="5"/>
  <c r="O1817" i="5"/>
  <c r="P1817" i="5"/>
  <c r="M1817" i="5"/>
  <c r="E1817" i="5"/>
  <c r="J1817" i="5"/>
  <c r="D1817" i="5"/>
  <c r="I1817" i="5" s="1"/>
  <c r="D1858" i="5"/>
  <c r="I1858" i="5" s="1"/>
  <c r="G1858" i="5"/>
  <c r="L1858" i="5"/>
  <c r="O1858" i="5"/>
  <c r="M1858" i="5"/>
  <c r="T1858" i="5"/>
  <c r="J1858" i="5"/>
  <c r="N1858" i="5"/>
  <c r="P1858" i="5"/>
  <c r="D1857" i="5"/>
  <c r="I1857" i="5" s="1"/>
  <c r="M1806" i="5"/>
  <c r="O1806" i="5"/>
  <c r="G1806" i="5"/>
  <c r="P1806" i="5"/>
  <c r="N1806" i="5"/>
  <c r="F1806" i="5"/>
  <c r="L1806" i="5"/>
  <c r="E1806" i="5"/>
  <c r="D1806" i="5"/>
  <c r="I1806" i="5" s="1"/>
  <c r="J1806" i="5"/>
  <c r="H1806" i="5"/>
  <c r="M1085" i="5"/>
  <c r="G1085" i="5"/>
  <c r="T1085" i="5"/>
  <c r="J1085" i="5"/>
  <c r="F1085" i="5"/>
  <c r="N1085" i="5"/>
  <c r="E1085" i="5"/>
  <c r="P1085" i="5"/>
  <c r="D1085" i="5"/>
  <c r="I1085" i="5" s="1"/>
  <c r="H1085" i="5"/>
  <c r="L1085" i="5"/>
  <c r="O1085" i="5"/>
  <c r="G1120" i="5"/>
  <c r="N1120" i="5"/>
  <c r="T1120" i="5"/>
  <c r="H1120" i="5"/>
  <c r="M1120" i="5"/>
  <c r="L1120" i="5"/>
  <c r="P1120" i="5"/>
  <c r="J1120" i="5"/>
  <c r="F1120" i="5"/>
  <c r="D1120" i="5"/>
  <c r="I1120" i="5" s="1"/>
  <c r="O1120" i="5"/>
  <c r="E1120" i="5"/>
  <c r="P1001" i="5"/>
  <c r="E1001" i="5"/>
  <c r="H1001" i="5"/>
  <c r="N1001" i="5"/>
  <c r="F1001" i="5"/>
  <c r="J1001" i="5"/>
  <c r="M1001" i="5"/>
  <c r="D1001" i="5"/>
  <c r="I1001" i="5" s="1"/>
  <c r="G1001" i="5"/>
  <c r="M165" i="5"/>
  <c r="E750" i="5"/>
  <c r="N750" i="5"/>
  <c r="L750" i="5"/>
  <c r="M750" i="5"/>
  <c r="O750" i="5"/>
  <c r="J750" i="5"/>
  <c r="D750" i="5"/>
  <c r="I750" i="5" s="1"/>
  <c r="H750" i="5"/>
  <c r="D823" i="5"/>
  <c r="I823" i="5" s="1"/>
  <c r="O823" i="5"/>
  <c r="H823" i="5"/>
  <c r="J823" i="5"/>
  <c r="E823" i="5"/>
  <c r="P823" i="5"/>
  <c r="T823" i="5"/>
  <c r="L823" i="5"/>
  <c r="N823" i="5"/>
  <c r="M944" i="5"/>
  <c r="M799" i="5"/>
  <c r="P799" i="5"/>
  <c r="L799" i="5"/>
  <c r="D799" i="5"/>
  <c r="I799" i="5" s="1"/>
  <c r="J799" i="5"/>
  <c r="N799" i="5"/>
  <c r="O799" i="5"/>
  <c r="H799" i="5"/>
  <c r="E799" i="5"/>
  <c r="F799" i="5"/>
  <c r="G799" i="5"/>
  <c r="M905" i="5"/>
  <c r="J905" i="5"/>
  <c r="L905" i="5"/>
  <c r="T905" i="5"/>
  <c r="N905" i="5"/>
  <c r="G905" i="5"/>
  <c r="E905" i="5"/>
  <c r="F905" i="5"/>
  <c r="P905" i="5"/>
  <c r="H638" i="5"/>
  <c r="G568" i="5"/>
  <c r="H568" i="5"/>
  <c r="N568" i="5"/>
  <c r="M568" i="5"/>
  <c r="L568" i="5"/>
  <c r="D568" i="5"/>
  <c r="I568" i="5" s="1"/>
  <c r="T568" i="5"/>
  <c r="F568" i="5"/>
  <c r="O568" i="5"/>
  <c r="L658" i="5"/>
  <c r="D658" i="5"/>
  <c r="I658" i="5" s="1"/>
  <c r="H658" i="5"/>
  <c r="T658" i="5"/>
  <c r="O658" i="5"/>
  <c r="J658" i="5"/>
  <c r="G658" i="5"/>
  <c r="P658" i="5"/>
  <c r="N658" i="5"/>
  <c r="F658" i="5"/>
  <c r="E658" i="5"/>
  <c r="M658" i="5"/>
  <c r="D500" i="5"/>
  <c r="I500" i="5" s="1"/>
  <c r="E500" i="5"/>
  <c r="N500" i="5"/>
  <c r="F500" i="5"/>
  <c r="G500" i="5"/>
  <c r="H500" i="5"/>
  <c r="M500" i="5"/>
  <c r="J500" i="5"/>
  <c r="P500" i="5"/>
  <c r="O500" i="5"/>
  <c r="T500" i="5"/>
  <c r="L500" i="5"/>
  <c r="F459" i="5"/>
  <c r="D459" i="5"/>
  <c r="I459" i="5" s="1"/>
  <c r="F128" i="5"/>
  <c r="O128" i="5"/>
  <c r="P128" i="5"/>
  <c r="J128" i="5"/>
  <c r="E128" i="5"/>
  <c r="M128" i="5"/>
  <c r="G128" i="5"/>
  <c r="H128" i="5"/>
  <c r="D128" i="5"/>
  <c r="I128" i="5" s="1"/>
  <c r="N128" i="5"/>
  <c r="J937" i="5"/>
  <c r="M937" i="5"/>
  <c r="F937" i="5"/>
  <c r="L937" i="5"/>
  <c r="G937" i="5"/>
  <c r="E937" i="5"/>
  <c r="N937" i="5"/>
  <c r="H937" i="5"/>
  <c r="D937" i="5"/>
  <c r="I937" i="5" s="1"/>
  <c r="O937" i="5"/>
  <c r="P937" i="5"/>
  <c r="N642" i="5"/>
  <c r="L642" i="5"/>
  <c r="M642" i="5"/>
  <c r="P642" i="5"/>
  <c r="G642" i="5"/>
  <c r="E642" i="5"/>
  <c r="D642" i="5"/>
  <c r="I642" i="5" s="1"/>
  <c r="J642" i="5"/>
  <c r="F1260" i="5"/>
  <c r="E1260" i="5"/>
  <c r="M1260" i="5"/>
  <c r="N1260" i="5"/>
  <c r="O1260" i="5"/>
  <c r="H1260" i="5"/>
  <c r="P1260" i="5"/>
  <c r="L1260" i="5"/>
  <c r="G1260" i="5"/>
  <c r="J1260" i="5"/>
  <c r="F301" i="5"/>
  <c r="E780" i="5"/>
  <c r="J1611" i="5"/>
  <c r="F1611" i="5"/>
  <c r="G1611" i="5"/>
  <c r="P1611" i="5"/>
  <c r="M1611" i="5"/>
  <c r="D1611" i="5"/>
  <c r="I1611" i="5" s="1"/>
  <c r="L1611" i="5"/>
  <c r="N1611" i="5"/>
  <c r="O1611" i="5"/>
  <c r="H1611" i="5"/>
  <c r="T1611" i="5"/>
  <c r="E1611" i="5"/>
  <c r="T273" i="5"/>
  <c r="J273" i="5"/>
  <c r="G273" i="5"/>
  <c r="M273" i="5"/>
  <c r="L273" i="5"/>
  <c r="E273" i="5"/>
  <c r="H273" i="5"/>
  <c r="F273" i="5"/>
  <c r="D273" i="5"/>
  <c r="I273" i="5" s="1"/>
  <c r="N273" i="5"/>
  <c r="P273" i="5"/>
  <c r="O273" i="5"/>
  <c r="G1076" i="5"/>
  <c r="L1076" i="5"/>
  <c r="D1076" i="5"/>
  <c r="I1076" i="5" s="1"/>
  <c r="M1076" i="5"/>
  <c r="H1076" i="5"/>
  <c r="T1076" i="5"/>
  <c r="O1076" i="5"/>
  <c r="P1076" i="5"/>
  <c r="J1076" i="5"/>
  <c r="G302" i="5"/>
  <c r="M1802" i="5"/>
  <c r="P1802" i="5"/>
  <c r="J1802" i="5"/>
  <c r="G1802" i="5"/>
  <c r="N1802" i="5"/>
  <c r="F1802" i="5"/>
  <c r="L1802" i="5"/>
  <c r="D1802" i="5"/>
  <c r="I1802" i="5" s="1"/>
  <c r="E1802" i="5"/>
  <c r="H1802" i="5"/>
  <c r="J171" i="5"/>
  <c r="L171" i="5"/>
  <c r="G171" i="5"/>
  <c r="M171" i="5"/>
  <c r="D171" i="5"/>
  <c r="I171" i="5" s="1"/>
  <c r="T171" i="5"/>
  <c r="P171" i="5"/>
  <c r="H171" i="5"/>
  <c r="F171" i="5"/>
  <c r="T1688" i="5"/>
  <c r="L1315" i="5"/>
  <c r="J1315" i="5"/>
  <c r="G1315" i="5"/>
  <c r="P1315" i="5"/>
  <c r="N1315" i="5"/>
  <c r="M1315" i="5"/>
  <c r="D1315" i="5"/>
  <c r="I1315" i="5" s="1"/>
  <c r="E1315" i="5"/>
  <c r="O1315" i="5"/>
  <c r="H1315" i="5"/>
  <c r="F1315" i="5"/>
  <c r="P1769" i="5"/>
  <c r="E1769" i="5"/>
  <c r="D1769" i="5"/>
  <c r="I1769" i="5" s="1"/>
  <c r="T1769" i="5"/>
  <c r="F1769" i="5"/>
  <c r="J1769" i="5"/>
  <c r="G1769" i="5"/>
  <c r="O1769" i="5"/>
  <c r="L1769" i="5"/>
  <c r="H1769" i="5"/>
  <c r="M1769" i="5"/>
  <c r="N1769" i="5"/>
  <c r="G1213" i="5"/>
  <c r="L1213" i="5"/>
  <c r="H1213" i="5"/>
  <c r="F1213" i="5"/>
  <c r="O1213" i="5"/>
  <c r="M1213" i="5"/>
  <c r="E1213" i="5"/>
  <c r="J1213" i="5"/>
  <c r="F1554" i="5"/>
  <c r="M1909" i="5"/>
  <c r="N1909" i="5"/>
  <c r="O1909" i="5"/>
  <c r="E1909" i="5"/>
  <c r="H1909" i="5"/>
  <c r="J1909" i="5"/>
  <c r="F1909" i="5"/>
  <c r="D1909" i="5"/>
  <c r="I1909" i="5" s="1"/>
  <c r="L1909" i="5"/>
  <c r="G1909" i="5"/>
  <c r="N1206" i="5"/>
  <c r="M1206" i="5"/>
  <c r="G1206" i="5"/>
  <c r="D1206" i="5"/>
  <c r="I1206" i="5" s="1"/>
  <c r="F1206" i="5"/>
  <c r="P1206" i="5"/>
  <c r="H1206" i="5"/>
  <c r="E1206" i="5"/>
  <c r="N1211" i="5"/>
  <c r="D1211" i="5"/>
  <c r="I1211" i="5" s="1"/>
  <c r="F1211" i="5"/>
  <c r="O1211" i="5"/>
  <c r="G1211" i="5"/>
  <c r="H1211" i="5"/>
  <c r="J1211" i="5"/>
  <c r="P1211" i="5"/>
  <c r="M1211" i="5"/>
  <c r="E1211" i="5"/>
  <c r="L1211" i="5"/>
  <c r="T1211" i="5"/>
  <c r="N1917" i="5"/>
  <c r="F1917" i="5"/>
  <c r="E1917" i="5"/>
  <c r="H1917" i="5"/>
  <c r="D1917" i="5"/>
  <c r="I1917" i="5" s="1"/>
  <c r="J1917" i="5"/>
  <c r="P1917" i="5"/>
  <c r="G1917" i="5"/>
  <c r="M1917" i="5"/>
  <c r="L1917" i="5"/>
  <c r="O1917" i="5"/>
  <c r="N68" i="5"/>
  <c r="L68" i="5"/>
  <c r="J68" i="5"/>
  <c r="G68" i="5"/>
  <c r="E68" i="5"/>
  <c r="D68" i="5"/>
  <c r="I68" i="5" s="1"/>
  <c r="T68" i="5"/>
  <c r="F68" i="5"/>
  <c r="M68" i="5"/>
  <c r="E1680" i="5"/>
  <c r="N1680" i="5"/>
  <c r="F1911" i="5"/>
  <c r="J1911" i="5"/>
  <c r="O1911" i="5"/>
  <c r="E1911" i="5"/>
  <c r="D1911" i="5"/>
  <c r="I1911" i="5" s="1"/>
  <c r="N1911" i="5"/>
  <c r="H1911" i="5"/>
  <c r="M1911" i="5"/>
  <c r="P1911" i="5"/>
  <c r="L1911" i="5"/>
  <c r="G1911" i="5"/>
  <c r="P1126" i="5"/>
  <c r="L1126" i="5"/>
  <c r="H1126" i="5"/>
  <c r="M1126" i="5"/>
  <c r="N1126" i="5"/>
  <c r="O1126" i="5"/>
  <c r="J1126" i="5"/>
  <c r="T1126" i="5"/>
  <c r="D1126" i="5"/>
  <c r="I1126" i="5" s="1"/>
  <c r="G1126" i="5"/>
  <c r="P121" i="5"/>
  <c r="T967" i="5"/>
  <c r="F1499" i="5"/>
  <c r="J1499" i="5"/>
  <c r="E1499" i="5"/>
  <c r="D1499" i="5"/>
  <c r="I1499" i="5" s="1"/>
  <c r="H1499" i="5"/>
  <c r="G1499" i="5"/>
  <c r="N1499" i="5"/>
  <c r="M1499" i="5"/>
  <c r="P1499" i="5"/>
  <c r="T1499" i="5"/>
  <c r="L1499" i="5"/>
  <c r="O1499" i="5"/>
  <c r="G162" i="5"/>
  <c r="O162" i="5"/>
  <c r="P162" i="5"/>
  <c r="D162" i="5"/>
  <c r="I162" i="5" s="1"/>
  <c r="N162" i="5"/>
  <c r="E162" i="5"/>
  <c r="L162" i="5"/>
  <c r="H162" i="5"/>
  <c r="J162" i="5"/>
  <c r="F162" i="5"/>
  <c r="M162" i="5"/>
  <c r="F1709" i="5"/>
  <c r="M1709" i="5"/>
  <c r="P1709" i="5"/>
  <c r="J1709" i="5"/>
  <c r="D1709" i="5"/>
  <c r="I1709" i="5" s="1"/>
  <c r="H1709" i="5"/>
  <c r="N1709" i="5"/>
  <c r="T1709" i="5"/>
  <c r="G1709" i="5"/>
  <c r="F1511" i="5"/>
  <c r="D1511" i="5"/>
  <c r="I1511" i="5" s="1"/>
  <c r="M1232" i="5"/>
  <c r="O1232" i="5"/>
  <c r="N1232" i="5"/>
  <c r="J1232" i="5"/>
  <c r="G1232" i="5"/>
  <c r="E1232" i="5"/>
  <c r="D1232" i="5"/>
  <c r="I1232" i="5" s="1"/>
  <c r="L1232" i="5"/>
  <c r="F1232" i="5"/>
  <c r="H1232" i="5"/>
  <c r="H1881" i="5"/>
  <c r="J1881" i="5"/>
  <c r="M1881" i="5"/>
  <c r="O1881" i="5"/>
  <c r="N1881" i="5"/>
  <c r="P1881" i="5"/>
  <c r="G1881" i="5"/>
  <c r="D1881" i="5"/>
  <c r="I1881" i="5" s="1"/>
  <c r="F1438" i="5"/>
  <c r="L1882" i="5"/>
  <c r="N1882" i="5"/>
  <c r="M1882" i="5"/>
  <c r="E1882" i="5"/>
  <c r="J1882" i="5"/>
  <c r="D1882" i="5"/>
  <c r="I1882" i="5" s="1"/>
  <c r="G1882" i="5"/>
  <c r="P1882" i="5"/>
  <c r="T1882" i="5"/>
  <c r="H1882" i="5"/>
  <c r="O1882" i="5"/>
  <c r="F1882" i="5"/>
  <c r="H174" i="5"/>
  <c r="N174" i="5"/>
  <c r="P174" i="5"/>
  <c r="G174" i="5"/>
  <c r="J174" i="5"/>
  <c r="F174" i="5"/>
  <c r="M174" i="5"/>
  <c r="L174" i="5"/>
  <c r="O174" i="5"/>
  <c r="D174" i="5"/>
  <c r="I174" i="5" s="1"/>
  <c r="E174" i="5"/>
  <c r="G1440" i="5"/>
  <c r="D1440" i="5"/>
  <c r="I1440" i="5" s="1"/>
  <c r="J1440" i="5"/>
  <c r="F1440" i="5"/>
  <c r="L1440" i="5"/>
  <c r="O1440" i="5"/>
  <c r="P1440" i="5"/>
  <c r="H1440" i="5"/>
  <c r="F1712" i="5"/>
  <c r="M1712" i="5"/>
  <c r="P1712" i="5"/>
  <c r="O1712" i="5"/>
  <c r="E1712" i="5"/>
  <c r="J1712" i="5"/>
  <c r="D1712" i="5"/>
  <c r="I1712" i="5" s="1"/>
  <c r="L1712" i="5"/>
  <c r="G1712" i="5"/>
  <c r="H1712" i="5"/>
  <c r="F458" i="5"/>
  <c r="P458" i="5"/>
  <c r="J458" i="5"/>
  <c r="M458" i="5"/>
  <c r="O458" i="5"/>
  <c r="N458" i="5"/>
  <c r="D458" i="5"/>
  <c r="I458" i="5" s="1"/>
  <c r="L458" i="5"/>
  <c r="E458" i="5"/>
  <c r="F747" i="5"/>
  <c r="O747" i="5"/>
  <c r="D747" i="5"/>
  <c r="I747" i="5" s="1"/>
  <c r="E747" i="5"/>
  <c r="J747" i="5"/>
  <c r="H747" i="5"/>
  <c r="G747" i="5"/>
  <c r="N747" i="5"/>
  <c r="T747" i="5"/>
  <c r="P747" i="5"/>
  <c r="M747" i="5"/>
  <c r="L747" i="5"/>
  <c r="O354" i="5"/>
  <c r="L354" i="5"/>
  <c r="F354" i="5"/>
  <c r="N354" i="5"/>
  <c r="P354" i="5"/>
  <c r="J354" i="5"/>
  <c r="E354" i="5"/>
  <c r="G354" i="5"/>
  <c r="H354" i="5"/>
  <c r="D354" i="5"/>
  <c r="I354" i="5" s="1"/>
  <c r="M354" i="5"/>
  <c r="M645" i="5"/>
  <c r="E645" i="5"/>
  <c r="F645" i="5"/>
  <c r="N645" i="5"/>
  <c r="T645" i="5"/>
  <c r="D645" i="5"/>
  <c r="I645" i="5" s="1"/>
  <c r="J645" i="5"/>
  <c r="P645" i="5"/>
  <c r="L645" i="5"/>
  <c r="O645" i="5"/>
  <c r="G584" i="5"/>
  <c r="O871" i="5"/>
  <c r="L871" i="5"/>
  <c r="P871" i="5"/>
  <c r="G871" i="5"/>
  <c r="F871" i="5"/>
  <c r="E871" i="5"/>
  <c r="H871" i="5"/>
  <c r="N871" i="5"/>
  <c r="M871" i="5"/>
  <c r="D871" i="5"/>
  <c r="I871" i="5" s="1"/>
  <c r="T871" i="5"/>
  <c r="J871" i="5"/>
  <c r="O54" i="5"/>
  <c r="L54" i="5"/>
  <c r="F54" i="5"/>
  <c r="J54" i="5"/>
  <c r="D54" i="5"/>
  <c r="I54" i="5" s="1"/>
  <c r="H54" i="5"/>
  <c r="P54" i="5"/>
  <c r="N54" i="5"/>
  <c r="H417" i="5"/>
  <c r="P397" i="5"/>
  <c r="E397" i="5"/>
  <c r="O397" i="5"/>
  <c r="J397" i="5"/>
  <c r="M397" i="5"/>
  <c r="N397" i="5"/>
  <c r="D397" i="5"/>
  <c r="I397" i="5" s="1"/>
  <c r="G397" i="5"/>
  <c r="H397" i="5"/>
  <c r="F397" i="5"/>
  <c r="L397" i="5"/>
  <c r="G884" i="5"/>
  <c r="F884" i="5"/>
  <c r="P884" i="5"/>
  <c r="L884" i="5"/>
  <c r="M884" i="5"/>
  <c r="H884" i="5"/>
  <c r="O884" i="5"/>
  <c r="J884" i="5"/>
  <c r="N884" i="5"/>
  <c r="T884" i="5"/>
  <c r="D884" i="5"/>
  <c r="I884" i="5" s="1"/>
  <c r="E884" i="5"/>
  <c r="F251" i="5"/>
  <c r="T251" i="5"/>
  <c r="P251" i="5"/>
  <c r="D251" i="5"/>
  <c r="I251" i="5" s="1"/>
  <c r="G251" i="5"/>
  <c r="N251" i="5"/>
  <c r="O251" i="5"/>
  <c r="M251" i="5"/>
  <c r="M600" i="5"/>
  <c r="L789" i="5"/>
  <c r="E789" i="5"/>
  <c r="O789" i="5"/>
  <c r="T789" i="5"/>
  <c r="P789" i="5"/>
  <c r="N789" i="5"/>
  <c r="M789" i="5"/>
  <c r="D789" i="5"/>
  <c r="I789" i="5" s="1"/>
  <c r="J789" i="5"/>
  <c r="H789" i="5"/>
  <c r="G789" i="5"/>
  <c r="L316" i="5"/>
  <c r="O316" i="5"/>
  <c r="D316" i="5"/>
  <c r="I316" i="5" s="1"/>
  <c r="E316" i="5"/>
  <c r="G316" i="5"/>
  <c r="H316" i="5"/>
  <c r="F316" i="5"/>
  <c r="T316" i="5"/>
  <c r="N316" i="5"/>
  <c r="D700" i="5"/>
  <c r="I700" i="5" s="1"/>
  <c r="M739" i="5"/>
  <c r="D202" i="5"/>
  <c r="I202" i="5" s="1"/>
  <c r="M202" i="5"/>
  <c r="T202" i="5"/>
  <c r="L202" i="5"/>
  <c r="H202" i="5"/>
  <c r="G202" i="5"/>
  <c r="F202" i="5"/>
  <c r="P202" i="5"/>
  <c r="N202" i="5"/>
  <c r="E202" i="5"/>
  <c r="O202" i="5"/>
  <c r="J202" i="5"/>
  <c r="L678" i="5"/>
  <c r="F678" i="5"/>
  <c r="H678" i="5"/>
  <c r="J678" i="5"/>
  <c r="E678" i="5"/>
  <c r="O678" i="5"/>
  <c r="N678" i="5"/>
  <c r="P678" i="5"/>
  <c r="M678" i="5"/>
  <c r="G678" i="5"/>
  <c r="D678" i="5"/>
  <c r="I678" i="5" s="1"/>
  <c r="L604" i="5"/>
  <c r="T604" i="5"/>
  <c r="D604" i="5"/>
  <c r="I604" i="5" s="1"/>
  <c r="M604" i="5"/>
  <c r="E604" i="5"/>
  <c r="H604" i="5"/>
  <c r="J604" i="5"/>
  <c r="N604" i="5"/>
  <c r="O604" i="5"/>
  <c r="G604" i="5"/>
  <c r="P491" i="5"/>
  <c r="J491" i="5"/>
  <c r="F491" i="5"/>
  <c r="H737" i="5"/>
  <c r="L737" i="5"/>
  <c r="D737" i="5"/>
  <c r="I737" i="5" s="1"/>
  <c r="E737" i="5"/>
  <c r="M737" i="5"/>
  <c r="T737" i="5"/>
  <c r="N737" i="5"/>
  <c r="F737" i="5"/>
  <c r="P737" i="5"/>
  <c r="J737" i="5"/>
  <c r="O737" i="5"/>
  <c r="H1768" i="5"/>
  <c r="E1768" i="5"/>
  <c r="J1768" i="5"/>
  <c r="O1768" i="5"/>
  <c r="D1768" i="5"/>
  <c r="I1768" i="5" s="1"/>
  <c r="T1768" i="5"/>
  <c r="M1768" i="5"/>
  <c r="G1768" i="5"/>
  <c r="N1768" i="5"/>
  <c r="O115" i="5"/>
  <c r="F806" i="5"/>
  <c r="E806" i="5"/>
  <c r="D806" i="5"/>
  <c r="I806" i="5" s="1"/>
  <c r="P806" i="5"/>
  <c r="O806" i="5"/>
  <c r="H806" i="5"/>
  <c r="L806" i="5"/>
  <c r="M806" i="5"/>
  <c r="J806" i="5"/>
  <c r="N806" i="5"/>
  <c r="G806" i="5"/>
  <c r="P261" i="5"/>
  <c r="G261" i="5"/>
  <c r="D261" i="5"/>
  <c r="I261" i="5" s="1"/>
  <c r="F261" i="5"/>
  <c r="J261" i="5"/>
  <c r="O261" i="5"/>
  <c r="M261" i="5"/>
  <c r="E261" i="5"/>
  <c r="T261" i="5"/>
  <c r="L261" i="5"/>
  <c r="N261" i="5"/>
  <c r="H261" i="5"/>
  <c r="O933" i="5"/>
  <c r="P933" i="5"/>
  <c r="L933" i="5"/>
  <c r="N933" i="5"/>
  <c r="T933" i="5"/>
  <c r="G933" i="5"/>
  <c r="M933" i="5"/>
  <c r="J933" i="5"/>
  <c r="D375" i="5"/>
  <c r="I375" i="5" s="1"/>
  <c r="F375" i="5"/>
  <c r="N807" i="5"/>
  <c r="D807" i="5"/>
  <c r="I807" i="5" s="1"/>
  <c r="P807" i="5"/>
  <c r="O807" i="5"/>
  <c r="G807" i="5"/>
  <c r="H807" i="5"/>
  <c r="E807" i="5"/>
  <c r="L807" i="5"/>
  <c r="M807" i="5"/>
  <c r="J807" i="5"/>
  <c r="O932" i="5"/>
  <c r="P932" i="5"/>
  <c r="F932" i="5"/>
  <c r="D932" i="5"/>
  <c r="I932" i="5" s="1"/>
  <c r="E932" i="5"/>
  <c r="N932" i="5"/>
  <c r="M932" i="5"/>
  <c r="J932" i="5"/>
  <c r="H932" i="5"/>
  <c r="O442" i="5"/>
  <c r="E1377" i="5"/>
  <c r="F367" i="5"/>
  <c r="G367" i="5"/>
  <c r="P367" i="5"/>
  <c r="H367" i="5"/>
  <c r="N367" i="5"/>
  <c r="E367" i="5"/>
  <c r="J367" i="5"/>
  <c r="O367" i="5"/>
  <c r="D367" i="5"/>
  <c r="I367" i="5" s="1"/>
  <c r="L367" i="5"/>
  <c r="M367" i="5"/>
  <c r="F1027" i="5"/>
  <c r="E1027" i="5"/>
  <c r="O1027" i="5"/>
  <c r="D1027" i="5"/>
  <c r="I1027" i="5" s="1"/>
  <c r="N1027" i="5"/>
  <c r="H1027" i="5"/>
  <c r="M1027" i="5"/>
  <c r="L1027" i="5"/>
  <c r="G1027" i="5"/>
  <c r="P1027" i="5"/>
  <c r="J1027" i="5"/>
  <c r="T1852" i="5"/>
  <c r="N1852" i="5"/>
  <c r="O1852" i="5"/>
  <c r="M1852" i="5"/>
  <c r="D1852" i="5"/>
  <c r="I1852" i="5" s="1"/>
  <c r="E1852" i="5"/>
  <c r="H1852" i="5"/>
  <c r="P1852" i="5"/>
  <c r="L1852" i="5"/>
  <c r="G1442" i="5"/>
  <c r="G1553" i="5"/>
  <c r="H1553" i="5"/>
  <c r="D1553" i="5"/>
  <c r="I1553" i="5" s="1"/>
  <c r="E1553" i="5"/>
  <c r="P1553" i="5"/>
  <c r="O1553" i="5"/>
  <c r="M1553" i="5"/>
  <c r="F1553" i="5"/>
  <c r="J1553" i="5"/>
  <c r="N1553" i="5"/>
  <c r="G1319" i="5"/>
  <c r="J1319" i="5"/>
  <c r="F1319" i="5"/>
  <c r="L1319" i="5"/>
  <c r="N1319" i="5"/>
  <c r="D1319" i="5"/>
  <c r="I1319" i="5" s="1"/>
  <c r="O1319" i="5"/>
  <c r="H1319" i="5"/>
  <c r="E1319" i="5"/>
  <c r="P1319" i="5"/>
  <c r="O1381" i="5"/>
  <c r="L1381" i="5"/>
  <c r="J1381" i="5"/>
  <c r="F1381" i="5"/>
  <c r="M1381" i="5"/>
  <c r="N1381" i="5"/>
  <c r="P1381" i="5"/>
  <c r="D1381" i="5"/>
  <c r="I1381" i="5" s="1"/>
  <c r="G1381" i="5"/>
  <c r="E1381" i="5"/>
  <c r="H1381" i="5"/>
  <c r="J1030" i="5"/>
  <c r="T1030" i="5"/>
  <c r="E1030" i="5"/>
  <c r="D1030" i="5"/>
  <c r="I1030" i="5" s="1"/>
  <c r="H1030" i="5"/>
  <c r="O1030" i="5"/>
  <c r="P1030" i="5"/>
  <c r="N1030" i="5"/>
  <c r="F1030" i="5"/>
  <c r="G1030" i="5"/>
  <c r="L1030" i="5"/>
  <c r="M1030" i="5"/>
  <c r="D1480" i="5"/>
  <c r="I1480" i="5" s="1"/>
  <c r="T1480" i="5"/>
  <c r="M1480" i="5"/>
  <c r="O1480" i="5"/>
  <c r="H1480" i="5"/>
  <c r="P1480" i="5"/>
  <c r="E1480" i="5"/>
  <c r="J1480" i="5"/>
  <c r="N1480" i="5"/>
  <c r="N1481" i="5"/>
  <c r="J705" i="5"/>
  <c r="O705" i="5"/>
  <c r="O346" i="5"/>
  <c r="F346" i="5"/>
  <c r="H346" i="5"/>
  <c r="J346" i="5"/>
  <c r="N346" i="5"/>
  <c r="G346" i="5"/>
  <c r="T346" i="5"/>
  <c r="M346" i="5"/>
  <c r="E346" i="5"/>
  <c r="P346" i="5"/>
  <c r="L346" i="5"/>
  <c r="D346" i="5"/>
  <c r="I346" i="5" s="1"/>
  <c r="P347" i="5"/>
  <c r="T347" i="5"/>
  <c r="O347" i="5"/>
  <c r="H347" i="5"/>
  <c r="F347" i="5"/>
  <c r="D347" i="5"/>
  <c r="I347" i="5" s="1"/>
  <c r="J347" i="5"/>
  <c r="M347" i="5"/>
  <c r="L347" i="5"/>
  <c r="E392" i="5"/>
  <c r="P392" i="5"/>
  <c r="J392" i="5"/>
  <c r="T392" i="5"/>
  <c r="H392" i="5"/>
  <c r="M392" i="5"/>
  <c r="G392" i="5"/>
  <c r="F392" i="5"/>
  <c r="G247" i="5"/>
  <c r="E247" i="5"/>
  <c r="O247" i="5"/>
  <c r="F247" i="5"/>
  <c r="H247" i="5"/>
  <c r="T247" i="5"/>
  <c r="D247" i="5"/>
  <c r="I247" i="5" s="1"/>
  <c r="L247" i="5"/>
  <c r="N247" i="5"/>
  <c r="J247" i="5"/>
  <c r="M247" i="5"/>
  <c r="P247" i="5"/>
  <c r="D457" i="5"/>
  <c r="I457" i="5" s="1"/>
  <c r="E457" i="5"/>
  <c r="F457" i="5"/>
  <c r="L457" i="5"/>
  <c r="J457" i="5"/>
  <c r="P457" i="5"/>
  <c r="G457" i="5"/>
  <c r="H457" i="5"/>
  <c r="M457" i="5"/>
  <c r="N457" i="5"/>
  <c r="O457" i="5"/>
  <c r="L132" i="5"/>
  <c r="H132" i="5"/>
  <c r="F132" i="5"/>
  <c r="G132" i="5"/>
  <c r="O132" i="5"/>
  <c r="M132" i="5"/>
  <c r="N132" i="5"/>
  <c r="J132" i="5"/>
  <c r="D132" i="5"/>
  <c r="I132" i="5" s="1"/>
  <c r="P132" i="5"/>
  <c r="E132" i="5"/>
  <c r="E948" i="5"/>
  <c r="H685" i="5"/>
  <c r="L685" i="5"/>
  <c r="M685" i="5"/>
  <c r="G685" i="5"/>
  <c r="E685" i="5"/>
  <c r="D685" i="5"/>
  <c r="I685" i="5" s="1"/>
  <c r="N685" i="5"/>
  <c r="O685" i="5"/>
  <c r="P685" i="5"/>
  <c r="J685" i="5"/>
  <c r="F685" i="5"/>
  <c r="E535" i="5"/>
  <c r="L535" i="5"/>
  <c r="H535" i="5"/>
  <c r="D535" i="5"/>
  <c r="I535" i="5" s="1"/>
  <c r="G535" i="5"/>
  <c r="N535" i="5"/>
  <c r="F535" i="5"/>
  <c r="J535" i="5"/>
  <c r="O535" i="5"/>
  <c r="N278" i="5"/>
  <c r="H278" i="5"/>
  <c r="P278" i="5"/>
  <c r="G278" i="5"/>
  <c r="M278" i="5"/>
  <c r="F278" i="5"/>
  <c r="O278" i="5"/>
  <c r="E278" i="5"/>
  <c r="D835" i="5"/>
  <c r="I835" i="5" s="1"/>
  <c r="E506" i="5"/>
  <c r="M506" i="5"/>
  <c r="D506" i="5"/>
  <c r="I506" i="5" s="1"/>
  <c r="O506" i="5"/>
  <c r="G506" i="5"/>
  <c r="N506" i="5"/>
  <c r="J506" i="5"/>
  <c r="L506" i="5"/>
  <c r="H506" i="5"/>
  <c r="F506" i="5"/>
  <c r="P506" i="5"/>
  <c r="J579" i="5"/>
  <c r="F579" i="5"/>
  <c r="P1905" i="5"/>
  <c r="G1905" i="5"/>
  <c r="T1905" i="5"/>
  <c r="J1905" i="5"/>
  <c r="E1905" i="5"/>
  <c r="D1905" i="5"/>
  <c r="I1905" i="5" s="1"/>
  <c r="F1905" i="5"/>
  <c r="N1905" i="5"/>
  <c r="H463" i="5"/>
  <c r="E136" i="5"/>
  <c r="M136" i="5"/>
  <c r="P136" i="5"/>
  <c r="L136" i="5"/>
  <c r="G136" i="5"/>
  <c r="O136" i="5"/>
  <c r="F136" i="5"/>
  <c r="T136" i="5"/>
  <c r="H136" i="5"/>
  <c r="N136" i="5"/>
  <c r="J136" i="5"/>
  <c r="D136" i="5"/>
  <c r="I136" i="5" s="1"/>
  <c r="N660" i="5"/>
  <c r="E660" i="5"/>
  <c r="P660" i="5"/>
  <c r="D660" i="5"/>
  <c r="I660" i="5" s="1"/>
  <c r="O660" i="5"/>
  <c r="J660" i="5"/>
  <c r="F660" i="5"/>
  <c r="H660" i="5"/>
  <c r="G660" i="5"/>
  <c r="L660" i="5"/>
  <c r="M660" i="5"/>
  <c r="G209" i="5"/>
  <c r="E209" i="5"/>
  <c r="N209" i="5"/>
  <c r="D209" i="5"/>
  <c r="I209" i="5" s="1"/>
  <c r="L209" i="5"/>
  <c r="M209" i="5"/>
  <c r="T209" i="5"/>
  <c r="P209" i="5"/>
  <c r="H209" i="5"/>
  <c r="D733" i="5"/>
  <c r="I733" i="5" s="1"/>
  <c r="O733" i="5"/>
  <c r="P390" i="5"/>
  <c r="H390" i="5"/>
  <c r="G390" i="5"/>
  <c r="M390" i="5"/>
  <c r="O390" i="5"/>
  <c r="N390" i="5"/>
  <c r="J390" i="5"/>
  <c r="E390" i="5"/>
  <c r="T778" i="5"/>
  <c r="J778" i="5"/>
  <c r="M778" i="5"/>
  <c r="F778" i="5"/>
  <c r="N778" i="5"/>
  <c r="G778" i="5"/>
  <c r="L778" i="5"/>
  <c r="P778" i="5"/>
  <c r="H778" i="5"/>
  <c r="O778" i="5"/>
  <c r="O363" i="5"/>
  <c r="E363" i="5"/>
  <c r="M408" i="5"/>
  <c r="E408" i="5"/>
  <c r="O408" i="5"/>
  <c r="L408" i="5"/>
  <c r="G408" i="5"/>
  <c r="N408" i="5"/>
  <c r="D408" i="5"/>
  <c r="I408" i="5" s="1"/>
  <c r="P408" i="5"/>
  <c r="F408" i="5"/>
  <c r="J408" i="5"/>
  <c r="H408" i="5"/>
  <c r="O960" i="5"/>
  <c r="F960" i="5"/>
  <c r="D960" i="5"/>
  <c r="I960" i="5" s="1"/>
  <c r="L960" i="5"/>
  <c r="P960" i="5"/>
  <c r="M960" i="5"/>
  <c r="E960" i="5"/>
  <c r="J960" i="5"/>
  <c r="N960" i="5"/>
  <c r="H960" i="5"/>
  <c r="G960" i="5"/>
  <c r="L63" i="5"/>
  <c r="J63" i="5"/>
  <c r="F63" i="5"/>
  <c r="D63" i="5"/>
  <c r="I63" i="5" s="1"/>
  <c r="G63" i="5"/>
  <c r="E63" i="5"/>
  <c r="O63" i="5"/>
  <c r="T63" i="5"/>
  <c r="H263" i="5"/>
  <c r="F263" i="5"/>
  <c r="L827" i="5"/>
  <c r="O827" i="5"/>
  <c r="D827" i="5"/>
  <c r="I827" i="5" s="1"/>
  <c r="F827" i="5"/>
  <c r="J827" i="5"/>
  <c r="T827" i="5"/>
  <c r="P827" i="5"/>
  <c r="H827" i="5"/>
  <c r="N827" i="5"/>
  <c r="G827" i="5"/>
  <c r="M473" i="5"/>
  <c r="J473" i="5"/>
  <c r="N473" i="5"/>
  <c r="G473" i="5"/>
  <c r="T473" i="5"/>
  <c r="O473" i="5"/>
  <c r="L473" i="5"/>
  <c r="F473" i="5"/>
  <c r="P473" i="5"/>
  <c r="H16" i="5"/>
  <c r="M682" i="5"/>
  <c r="O682" i="5"/>
  <c r="N682" i="5"/>
  <c r="T682" i="5"/>
  <c r="E682" i="5"/>
  <c r="L682" i="5"/>
  <c r="F682" i="5"/>
  <c r="H682" i="5"/>
  <c r="G682" i="5"/>
  <c r="D682" i="5"/>
  <c r="I682" i="5" s="1"/>
  <c r="P682" i="5"/>
  <c r="J682" i="5"/>
  <c r="J160" i="5"/>
  <c r="F160" i="5"/>
  <c r="L160" i="5"/>
  <c r="E160" i="5"/>
  <c r="P160" i="5"/>
  <c r="T160" i="5"/>
  <c r="H160" i="5"/>
  <c r="M160" i="5"/>
  <c r="O160" i="5"/>
  <c r="G160" i="5"/>
  <c r="D160" i="5"/>
  <c r="I160" i="5" s="1"/>
  <c r="N160" i="5"/>
  <c r="P596" i="5"/>
  <c r="N596" i="5"/>
  <c r="H596" i="5"/>
  <c r="L596" i="5"/>
  <c r="E596" i="5"/>
  <c r="J596" i="5"/>
  <c r="M596" i="5"/>
  <c r="O596" i="5"/>
  <c r="F596" i="5"/>
  <c r="O756" i="5"/>
  <c r="M756" i="5"/>
  <c r="G784" i="5"/>
  <c r="T784" i="5"/>
  <c r="E784" i="5"/>
  <c r="L784" i="5"/>
  <c r="P784" i="5"/>
  <c r="F784" i="5"/>
  <c r="J784" i="5"/>
  <c r="D784" i="5"/>
  <c r="I784" i="5" s="1"/>
  <c r="M784" i="5"/>
  <c r="G894" i="5"/>
  <c r="E894" i="5"/>
  <c r="N894" i="5"/>
  <c r="M894" i="5"/>
  <c r="H894" i="5"/>
  <c r="F894" i="5"/>
  <c r="L894" i="5"/>
  <c r="J894" i="5"/>
  <c r="O894" i="5"/>
  <c r="D519" i="5"/>
  <c r="I519" i="5" s="1"/>
  <c r="P951" i="5"/>
  <c r="N951" i="5"/>
  <c r="G951" i="5"/>
  <c r="D951" i="5"/>
  <c r="I951" i="5" s="1"/>
  <c r="J951" i="5"/>
  <c r="L951" i="5"/>
  <c r="F951" i="5"/>
  <c r="M951" i="5"/>
  <c r="E951" i="5"/>
  <c r="O951" i="5"/>
  <c r="H951" i="5"/>
  <c r="P112" i="5"/>
  <c r="N112" i="5"/>
  <c r="F112" i="5"/>
  <c r="L112" i="5"/>
  <c r="D112" i="5"/>
  <c r="I112" i="5" s="1"/>
  <c r="H112" i="5"/>
  <c r="G112" i="5"/>
  <c r="M112" i="5"/>
  <c r="T112" i="5"/>
  <c r="O112" i="5"/>
  <c r="J112" i="5"/>
  <c r="E112" i="5"/>
  <c r="N246" i="5"/>
  <c r="J246" i="5"/>
  <c r="H246" i="5"/>
  <c r="P246" i="5"/>
  <c r="O246" i="5"/>
  <c r="G246" i="5"/>
  <c r="L246" i="5"/>
  <c r="F246" i="5"/>
  <c r="H561" i="5"/>
  <c r="J561" i="5"/>
  <c r="E561" i="5"/>
  <c r="O775" i="5"/>
  <c r="M775" i="5"/>
  <c r="D775" i="5"/>
  <c r="I775" i="5" s="1"/>
  <c r="F775" i="5"/>
  <c r="J775" i="5"/>
  <c r="E775" i="5"/>
  <c r="H775" i="5"/>
  <c r="G775" i="5"/>
  <c r="P775" i="5"/>
  <c r="N775" i="5"/>
  <c r="N938" i="5"/>
  <c r="P938" i="5"/>
  <c r="M938" i="5"/>
  <c r="E938" i="5"/>
  <c r="J938" i="5"/>
  <c r="D938" i="5"/>
  <c r="I938" i="5" s="1"/>
  <c r="F938" i="5"/>
  <c r="L938" i="5"/>
  <c r="T254" i="5"/>
  <c r="M283" i="5"/>
  <c r="N283" i="5"/>
  <c r="H283" i="5"/>
  <c r="J283" i="5"/>
  <c r="L283" i="5"/>
  <c r="O283" i="5"/>
  <c r="E283" i="5"/>
  <c r="D283" i="5"/>
  <c r="I283" i="5" s="1"/>
  <c r="P283" i="5"/>
  <c r="G283" i="5"/>
  <c r="F283" i="5"/>
  <c r="L1082" i="5"/>
  <c r="H1082" i="5"/>
  <c r="N1082" i="5"/>
  <c r="M1082" i="5"/>
  <c r="P1082" i="5"/>
  <c r="D1082" i="5"/>
  <c r="I1082" i="5" s="1"/>
  <c r="O1082" i="5"/>
  <c r="E1082" i="5"/>
  <c r="J1082" i="5"/>
  <c r="G1082" i="5"/>
  <c r="F1082" i="5"/>
  <c r="L1208" i="5"/>
  <c r="E1208" i="5"/>
  <c r="O1208" i="5"/>
  <c r="H1208" i="5"/>
  <c r="M1208" i="5"/>
  <c r="F1208" i="5"/>
  <c r="N1208" i="5"/>
  <c r="D1208" i="5"/>
  <c r="I1208" i="5" s="1"/>
  <c r="G1208" i="5"/>
  <c r="J1022" i="5"/>
  <c r="P1022" i="5"/>
  <c r="P1663" i="5"/>
  <c r="M1663" i="5"/>
  <c r="F1663" i="5"/>
  <c r="L1663" i="5"/>
  <c r="N1663" i="5"/>
  <c r="D1663" i="5"/>
  <c r="I1663" i="5" s="1"/>
  <c r="G1663" i="5"/>
  <c r="E1663" i="5"/>
  <c r="H1663" i="5"/>
  <c r="E1372" i="5"/>
  <c r="H1372" i="5"/>
  <c r="N1372" i="5"/>
  <c r="O1372" i="5"/>
  <c r="T1372" i="5"/>
  <c r="G1372" i="5"/>
  <c r="L1372" i="5"/>
  <c r="F1372" i="5"/>
  <c r="M1372" i="5"/>
  <c r="M1114" i="5"/>
  <c r="J1792" i="5"/>
  <c r="P1792" i="5"/>
  <c r="E1792" i="5"/>
  <c r="H1792" i="5"/>
  <c r="G1792" i="5"/>
  <c r="F1792" i="5"/>
  <c r="D1792" i="5"/>
  <c r="I1792" i="5" s="1"/>
  <c r="T1792" i="5"/>
  <c r="M1792" i="5"/>
  <c r="O1792" i="5"/>
  <c r="N1792" i="5"/>
  <c r="L1792" i="5"/>
  <c r="L1092" i="5"/>
  <c r="F1092" i="5"/>
  <c r="J1092" i="5"/>
  <c r="P1092" i="5"/>
  <c r="G1092" i="5"/>
  <c r="N1092" i="5"/>
  <c r="H1092" i="5"/>
  <c r="O1092" i="5"/>
  <c r="M1092" i="5"/>
  <c r="D1092" i="5"/>
  <c r="I1092" i="5" s="1"/>
  <c r="E1092" i="5"/>
  <c r="O1641" i="5"/>
  <c r="L1641" i="5"/>
  <c r="N1641" i="5"/>
  <c r="M1641" i="5"/>
  <c r="J1641" i="5"/>
  <c r="T1641" i="5"/>
  <c r="F1641" i="5"/>
  <c r="D1641" i="5"/>
  <c r="I1641" i="5" s="1"/>
  <c r="P1641" i="5"/>
  <c r="H1641" i="5"/>
  <c r="H1890" i="5"/>
  <c r="M1890" i="5"/>
  <c r="P1023" i="5"/>
  <c r="J1023" i="5"/>
  <c r="E1023" i="5"/>
  <c r="D1023" i="5"/>
  <c r="I1023" i="5" s="1"/>
  <c r="L1023" i="5"/>
  <c r="H1023" i="5"/>
  <c r="F1023" i="5"/>
  <c r="N1023" i="5"/>
  <c r="J1327" i="5"/>
  <c r="N1327" i="5"/>
  <c r="P1327" i="5"/>
  <c r="O1327" i="5"/>
  <c r="E1327" i="5"/>
  <c r="H1327" i="5"/>
  <c r="M1327" i="5"/>
  <c r="G1327" i="5"/>
  <c r="G1675" i="5"/>
  <c r="L1355" i="5"/>
  <c r="J1355" i="5"/>
  <c r="D1355" i="5"/>
  <c r="I1355" i="5" s="1"/>
  <c r="G1355" i="5"/>
  <c r="H1355" i="5"/>
  <c r="M1355" i="5"/>
  <c r="N1355" i="5"/>
  <c r="O1355" i="5"/>
  <c r="P1355" i="5"/>
  <c r="E1355" i="5"/>
  <c r="F1355" i="5"/>
  <c r="T1355" i="5"/>
  <c r="N1681" i="5"/>
  <c r="D1681" i="5"/>
  <c r="I1681" i="5" s="1"/>
  <c r="G1681" i="5"/>
  <c r="L1681" i="5"/>
  <c r="M1681" i="5"/>
  <c r="H1681" i="5"/>
  <c r="J1681" i="5"/>
  <c r="E1681" i="5"/>
  <c r="P1681" i="5"/>
  <c r="F1681" i="5"/>
  <c r="O1681" i="5"/>
  <c r="P1606" i="5"/>
  <c r="G1606" i="5"/>
  <c r="N1606" i="5"/>
  <c r="F1606" i="5"/>
  <c r="O1606" i="5"/>
  <c r="E1606" i="5"/>
  <c r="T1606" i="5"/>
  <c r="L1606" i="5"/>
  <c r="J1606" i="5"/>
  <c r="G1039" i="5"/>
  <c r="N1883" i="5"/>
  <c r="M1883" i="5"/>
  <c r="P1883" i="5"/>
  <c r="L1883" i="5"/>
  <c r="T1883" i="5"/>
  <c r="F1883" i="5"/>
  <c r="G1883" i="5"/>
  <c r="J1883" i="5"/>
  <c r="E1124" i="5"/>
  <c r="F1124" i="5"/>
  <c r="P1124" i="5"/>
  <c r="N1124" i="5"/>
  <c r="O1124" i="5"/>
  <c r="M1124" i="5"/>
  <c r="H1124" i="5"/>
  <c r="L1124" i="5"/>
  <c r="G1124" i="5"/>
  <c r="D1885" i="5"/>
  <c r="I1885" i="5" s="1"/>
  <c r="E1884" i="5"/>
  <c r="D1884" i="5"/>
  <c r="I1884" i="5" s="1"/>
  <c r="F1884" i="5"/>
  <c r="H1884" i="5"/>
  <c r="G1884" i="5"/>
  <c r="O1884" i="5"/>
  <c r="L1884" i="5"/>
  <c r="M1884" i="5"/>
  <c r="P1884" i="5"/>
  <c r="N1884" i="5"/>
  <c r="J1884" i="5"/>
  <c r="H1568" i="5"/>
  <c r="P1568" i="5"/>
  <c r="D1568" i="5"/>
  <c r="I1568" i="5" s="1"/>
  <c r="O1568" i="5"/>
  <c r="M1568" i="5"/>
  <c r="F1568" i="5"/>
  <c r="J1568" i="5"/>
  <c r="L1568" i="5"/>
  <c r="E1568" i="5"/>
  <c r="N1568" i="5"/>
  <c r="G1568" i="5"/>
  <c r="D1664" i="5"/>
  <c r="I1664" i="5" s="1"/>
  <c r="P1664" i="5"/>
  <c r="O1664" i="5"/>
  <c r="G1664" i="5"/>
  <c r="M1664" i="5"/>
  <c r="F1664" i="5"/>
  <c r="H1664" i="5"/>
  <c r="E1664" i="5"/>
  <c r="N1664" i="5"/>
  <c r="O1623" i="5"/>
  <c r="L1738" i="5"/>
  <c r="H1738" i="5"/>
  <c r="J1738" i="5"/>
  <c r="F1738" i="5"/>
  <c r="P1738" i="5"/>
  <c r="T1738" i="5"/>
  <c r="D1738" i="5"/>
  <c r="I1738" i="5" s="1"/>
  <c r="E1601" i="5"/>
  <c r="D1601" i="5"/>
  <c r="I1601" i="5" s="1"/>
  <c r="L1601" i="5"/>
  <c r="N1601" i="5"/>
  <c r="O1601" i="5"/>
  <c r="H1601" i="5"/>
  <c r="M1601" i="5"/>
  <c r="T1601" i="5"/>
  <c r="J1601" i="5"/>
  <c r="G988" i="5"/>
  <c r="F1662" i="5"/>
  <c r="H1452" i="5"/>
  <c r="O1452" i="5"/>
  <c r="E1452" i="5"/>
  <c r="N1452" i="5"/>
  <c r="D1452" i="5"/>
  <c r="I1452" i="5" s="1"/>
  <c r="G1452" i="5"/>
  <c r="F1452" i="5"/>
  <c r="P1452" i="5"/>
  <c r="M1452" i="5"/>
  <c r="J1452" i="5"/>
  <c r="L1452" i="5"/>
  <c r="E1302" i="5"/>
  <c r="D1302" i="5"/>
  <c r="I1302" i="5" s="1"/>
  <c r="J1302" i="5"/>
  <c r="F1302" i="5"/>
  <c r="L1302" i="5"/>
  <c r="G1302" i="5"/>
  <c r="N1302" i="5"/>
  <c r="H1302" i="5"/>
  <c r="P1302" i="5"/>
  <c r="M1302" i="5"/>
  <c r="O1302" i="5"/>
  <c r="M1667" i="5"/>
  <c r="E1667" i="5"/>
  <c r="G1667" i="5"/>
  <c r="P1667" i="5"/>
  <c r="J1667" i="5"/>
  <c r="O1667" i="5"/>
  <c r="L1667" i="5"/>
  <c r="D1667" i="5"/>
  <c r="I1667" i="5" s="1"/>
  <c r="N1853" i="5"/>
  <c r="H1325" i="5"/>
  <c r="J1325" i="5"/>
  <c r="F1325" i="5"/>
  <c r="M1325" i="5"/>
  <c r="L1325" i="5"/>
  <c r="T1325" i="5"/>
  <c r="D1325" i="5"/>
  <c r="I1325" i="5" s="1"/>
  <c r="M1398" i="5"/>
  <c r="O1398" i="5"/>
  <c r="D1398" i="5"/>
  <c r="I1398" i="5" s="1"/>
  <c r="H1398" i="5"/>
  <c r="F1398" i="5"/>
  <c r="G1398" i="5"/>
  <c r="J1398" i="5"/>
  <c r="L1287" i="5"/>
  <c r="N1287" i="5"/>
  <c r="O1287" i="5"/>
  <c r="P1287" i="5"/>
  <c r="H1287" i="5"/>
  <c r="J1287" i="5"/>
  <c r="M1287" i="5"/>
  <c r="E1287" i="5"/>
  <c r="G1287" i="5"/>
  <c r="D1287" i="5"/>
  <c r="I1287" i="5" s="1"/>
  <c r="F1287" i="5"/>
  <c r="J1850" i="5"/>
  <c r="O1850" i="5"/>
  <c r="P1850" i="5"/>
  <c r="F1850" i="5"/>
  <c r="G1850" i="5"/>
  <c r="M1850" i="5"/>
  <c r="L1850" i="5"/>
  <c r="N1850" i="5"/>
  <c r="H1850" i="5"/>
  <c r="D1850" i="5"/>
  <c r="I1850" i="5" s="1"/>
  <c r="E1850" i="5"/>
  <c r="J1849" i="5"/>
  <c r="F1849" i="5"/>
  <c r="L1849" i="5"/>
  <c r="E1849" i="5"/>
  <c r="G1849" i="5"/>
  <c r="H1849" i="5"/>
  <c r="O1849" i="5"/>
  <c r="D1785" i="5"/>
  <c r="I1785" i="5" s="1"/>
  <c r="P1785" i="5"/>
  <c r="L1785" i="5"/>
  <c r="J1279" i="5"/>
  <c r="H1279" i="5"/>
  <c r="E1279" i="5"/>
  <c r="G1279" i="5"/>
  <c r="N1279" i="5"/>
  <c r="O1279" i="5"/>
  <c r="P1279" i="5"/>
  <c r="O1814" i="5"/>
  <c r="P1814" i="5"/>
  <c r="L1814" i="5"/>
  <c r="H1814" i="5"/>
  <c r="F1814" i="5"/>
  <c r="G1814" i="5"/>
  <c r="J1814" i="5"/>
  <c r="P1135" i="5"/>
  <c r="L1135" i="5"/>
  <c r="H1135" i="5"/>
  <c r="N1135" i="5"/>
  <c r="O1135" i="5"/>
  <c r="M1135" i="5"/>
  <c r="E1135" i="5"/>
  <c r="D1135" i="5"/>
  <c r="I1135" i="5" s="1"/>
  <c r="F1135" i="5"/>
  <c r="J1135" i="5"/>
  <c r="G1135" i="5"/>
  <c r="N1379" i="5"/>
  <c r="G1379" i="5"/>
  <c r="L1379" i="5"/>
  <c r="J1379" i="5"/>
  <c r="D1379" i="5"/>
  <c r="I1379" i="5" s="1"/>
  <c r="T1379" i="5"/>
  <c r="P1379" i="5"/>
  <c r="F1379" i="5"/>
  <c r="M1379" i="5"/>
  <c r="O1379" i="5"/>
  <c r="H1379" i="5"/>
  <c r="E1379" i="5"/>
  <c r="N992" i="5"/>
  <c r="O992" i="5"/>
  <c r="L992" i="5"/>
  <c r="J992" i="5"/>
  <c r="G992" i="5"/>
  <c r="D992" i="5"/>
  <c r="I992" i="5" s="1"/>
  <c r="P992" i="5"/>
  <c r="F992" i="5"/>
  <c r="H992" i="5"/>
  <c r="M1717" i="5"/>
  <c r="L1717" i="5"/>
  <c r="G749" i="5"/>
  <c r="J794" i="5"/>
  <c r="H794" i="5"/>
  <c r="P794" i="5"/>
  <c r="O794" i="5"/>
  <c r="E794" i="5"/>
  <c r="M794" i="5"/>
  <c r="F794" i="5"/>
  <c r="L794" i="5"/>
  <c r="D794" i="5"/>
  <c r="I794" i="5" s="1"/>
  <c r="N794" i="5"/>
  <c r="G794" i="5"/>
  <c r="P452" i="5"/>
  <c r="J452" i="5"/>
  <c r="G307" i="5"/>
  <c r="J307" i="5"/>
  <c r="M307" i="5"/>
  <c r="F307" i="5"/>
  <c r="D307" i="5"/>
  <c r="I307" i="5" s="1"/>
  <c r="O307" i="5"/>
  <c r="N307" i="5"/>
  <c r="P307" i="5"/>
  <c r="P15" i="5"/>
  <c r="P114" i="5"/>
  <c r="O114" i="5"/>
  <c r="F114" i="5"/>
  <c r="J114" i="5"/>
  <c r="H114" i="5"/>
  <c r="N114" i="5"/>
  <c r="M114" i="5"/>
  <c r="G114" i="5"/>
  <c r="D114" i="5"/>
  <c r="I114" i="5" s="1"/>
  <c r="E114" i="5"/>
  <c r="L114" i="5"/>
  <c r="P176" i="5"/>
  <c r="N176" i="5"/>
  <c r="O888" i="5"/>
  <c r="M888" i="5"/>
  <c r="G888" i="5"/>
  <c r="E888" i="5"/>
  <c r="F888" i="5"/>
  <c r="J888" i="5"/>
  <c r="P888" i="5"/>
  <c r="D888" i="5"/>
  <c r="I888" i="5" s="1"/>
  <c r="L888" i="5"/>
  <c r="F847" i="5"/>
  <c r="G847" i="5"/>
  <c r="O847" i="5"/>
  <c r="P847" i="5"/>
  <c r="D847" i="5"/>
  <c r="I847" i="5" s="1"/>
  <c r="J847" i="5"/>
  <c r="N847" i="5"/>
  <c r="M847" i="5"/>
  <c r="H847" i="5"/>
  <c r="E847" i="5"/>
  <c r="L847" i="5"/>
  <c r="H198" i="5"/>
  <c r="J198" i="5"/>
  <c r="L198" i="5"/>
  <c r="G731" i="5"/>
  <c r="T731" i="5"/>
  <c r="E731" i="5"/>
  <c r="P731" i="5"/>
  <c r="D731" i="5"/>
  <c r="I731" i="5" s="1"/>
  <c r="H731" i="5"/>
  <c r="F731" i="5"/>
  <c r="L731" i="5"/>
  <c r="N731" i="5"/>
  <c r="O731" i="5"/>
  <c r="P425" i="5"/>
  <c r="F224" i="5"/>
  <c r="H224" i="5"/>
  <c r="N224" i="5"/>
  <c r="G224" i="5"/>
  <c r="E224" i="5"/>
  <c r="D224" i="5"/>
  <c r="I224" i="5" s="1"/>
  <c r="M224" i="5"/>
  <c r="O224" i="5"/>
  <c r="J224" i="5"/>
  <c r="P224" i="5"/>
  <c r="L224" i="5"/>
  <c r="E1648" i="5"/>
  <c r="J1648" i="5"/>
  <c r="H1320" i="5"/>
  <c r="G1320" i="5"/>
  <c r="F1320" i="5"/>
  <c r="L1320" i="5"/>
  <c r="J1320" i="5"/>
  <c r="M1320" i="5"/>
  <c r="N1320" i="5"/>
  <c r="O1320" i="5"/>
  <c r="P1320" i="5"/>
  <c r="D1320" i="5"/>
  <c r="I1320" i="5" s="1"/>
  <c r="E1320" i="5"/>
  <c r="G161" i="5"/>
  <c r="F161" i="5"/>
  <c r="O161" i="5"/>
  <c r="P161" i="5"/>
  <c r="H161" i="5"/>
  <c r="L161" i="5"/>
  <c r="E161" i="5"/>
  <c r="M161" i="5"/>
  <c r="N161" i="5"/>
  <c r="D161" i="5"/>
  <c r="I161" i="5" s="1"/>
  <c r="T161" i="5"/>
  <c r="J161" i="5"/>
  <c r="D183" i="5"/>
  <c r="I183" i="5" s="1"/>
  <c r="P183" i="5"/>
  <c r="M183" i="5"/>
  <c r="F183" i="5"/>
  <c r="H183" i="5"/>
  <c r="G183" i="5"/>
  <c r="N183" i="5"/>
  <c r="J183" i="5"/>
  <c r="E183" i="5"/>
  <c r="F1654" i="5"/>
  <c r="L1654" i="5"/>
  <c r="P1551" i="5"/>
  <c r="G1551" i="5"/>
  <c r="H1551" i="5"/>
  <c r="M1551" i="5"/>
  <c r="O1551" i="5"/>
  <c r="G1749" i="5"/>
  <c r="N1749" i="5"/>
  <c r="L1749" i="5"/>
  <c r="P1749" i="5"/>
  <c r="M1749" i="5"/>
  <c r="E1749" i="5"/>
  <c r="H1749" i="5"/>
  <c r="T1749" i="5"/>
  <c r="J1749" i="5"/>
  <c r="D1749" i="5"/>
  <c r="I1749" i="5" s="1"/>
  <c r="N1668" i="5"/>
  <c r="H1308" i="5"/>
  <c r="G1308" i="5"/>
  <c r="J1308" i="5"/>
  <c r="F1308" i="5"/>
  <c r="D1308" i="5"/>
  <c r="I1308" i="5" s="1"/>
  <c r="L1308" i="5"/>
  <c r="O1308" i="5"/>
  <c r="M1308" i="5"/>
  <c r="P1308" i="5"/>
  <c r="N1308" i="5"/>
  <c r="E1308" i="5"/>
  <c r="H58" i="5"/>
  <c r="D58" i="5"/>
  <c r="I58" i="5" s="1"/>
  <c r="T58" i="5"/>
  <c r="F58" i="5"/>
  <c r="M58" i="5"/>
  <c r="E58" i="5"/>
  <c r="N58" i="5"/>
  <c r="G58" i="5"/>
  <c r="P58" i="5"/>
  <c r="L58" i="5"/>
  <c r="J58" i="5"/>
  <c r="O58" i="5"/>
  <c r="E1436" i="5"/>
  <c r="D1436" i="5"/>
  <c r="I1436" i="5" s="1"/>
  <c r="L1436" i="5"/>
  <c r="H1436" i="5"/>
  <c r="G1436" i="5"/>
  <c r="F1436" i="5"/>
  <c r="N1436" i="5"/>
  <c r="M1436" i="5"/>
  <c r="P1436" i="5"/>
  <c r="D1699" i="5"/>
  <c r="I1699" i="5" s="1"/>
  <c r="E1699" i="5"/>
  <c r="E1406" i="5"/>
  <c r="F1406" i="5"/>
  <c r="J1406" i="5"/>
  <c r="P1406" i="5"/>
  <c r="L1406" i="5"/>
  <c r="F1367" i="5"/>
  <c r="H1367" i="5"/>
  <c r="E1367" i="5"/>
  <c r="T1367" i="5"/>
  <c r="G1367" i="5"/>
  <c r="P1367" i="5"/>
  <c r="N1367" i="5"/>
  <c r="O1367" i="5"/>
  <c r="D1367" i="5"/>
  <c r="I1367" i="5" s="1"/>
  <c r="D1897" i="5"/>
  <c r="I1897" i="5" s="1"/>
  <c r="M1351" i="5"/>
  <c r="L1351" i="5"/>
  <c r="H1351" i="5"/>
  <c r="O1351" i="5"/>
  <c r="T1351" i="5"/>
  <c r="J1351" i="5"/>
  <c r="F1351" i="5"/>
  <c r="G1351" i="5"/>
  <c r="N1351" i="5"/>
  <c r="P1351" i="5"/>
  <c r="D1351" i="5"/>
  <c r="I1351" i="5" s="1"/>
  <c r="E1351" i="5"/>
  <c r="J1542" i="5"/>
  <c r="N1542" i="5"/>
  <c r="O1542" i="5"/>
  <c r="P1542" i="5"/>
  <c r="L1542" i="5"/>
  <c r="F1542" i="5"/>
  <c r="M1542" i="5"/>
  <c r="D1542" i="5"/>
  <c r="I1542" i="5" s="1"/>
  <c r="H1542" i="5"/>
  <c r="G1542" i="5"/>
  <c r="E1542" i="5"/>
  <c r="T1702" i="5"/>
  <c r="J1702" i="5"/>
  <c r="P1702" i="5"/>
  <c r="F1702" i="5"/>
  <c r="L1702" i="5"/>
  <c r="N1702" i="5"/>
  <c r="D1702" i="5"/>
  <c r="I1702" i="5" s="1"/>
  <c r="G1702" i="5"/>
  <c r="E1702" i="5"/>
  <c r="G1111" i="5"/>
  <c r="G69" i="5"/>
  <c r="E69" i="5"/>
  <c r="P69" i="5"/>
  <c r="J69" i="5"/>
  <c r="F69" i="5"/>
  <c r="P228" i="5"/>
  <c r="L228" i="5"/>
  <c r="N228" i="5"/>
  <c r="J228" i="5"/>
  <c r="D228" i="5"/>
  <c r="I228" i="5" s="1"/>
  <c r="G228" i="5"/>
  <c r="M228" i="5"/>
  <c r="O228" i="5"/>
  <c r="F228" i="5"/>
  <c r="H1424" i="5"/>
  <c r="G1185" i="5"/>
  <c r="J1185" i="5"/>
  <c r="L1185" i="5"/>
  <c r="N1185" i="5"/>
  <c r="O1185" i="5"/>
  <c r="E1185" i="5"/>
  <c r="H1185" i="5"/>
  <c r="F1185" i="5"/>
  <c r="T1185" i="5"/>
  <c r="D1185" i="5"/>
  <c r="I1185" i="5" s="1"/>
  <c r="M1185" i="5"/>
  <c r="P1185" i="5"/>
  <c r="P1619" i="5"/>
  <c r="M1619" i="5"/>
  <c r="D1619" i="5"/>
  <c r="I1619" i="5" s="1"/>
  <c r="L1619" i="5"/>
  <c r="T1619" i="5"/>
  <c r="E1619" i="5"/>
  <c r="J1619" i="5"/>
  <c r="G1619" i="5"/>
  <c r="F1619" i="5"/>
  <c r="O1619" i="5"/>
  <c r="H1619" i="5"/>
  <c r="N1619" i="5"/>
  <c r="H844" i="5"/>
  <c r="E844" i="5"/>
  <c r="M844" i="5"/>
  <c r="O844" i="5"/>
  <c r="N844" i="5"/>
  <c r="L844" i="5"/>
  <c r="F844" i="5"/>
  <c r="P844" i="5"/>
  <c r="J844" i="5"/>
  <c r="G844" i="5"/>
  <c r="D971" i="5"/>
  <c r="I971" i="5" s="1"/>
  <c r="L971" i="5"/>
  <c r="N1639" i="5"/>
  <c r="D1639" i="5"/>
  <c r="I1639" i="5" s="1"/>
  <c r="G1639" i="5"/>
  <c r="O1639" i="5"/>
  <c r="M1639" i="5"/>
  <c r="N708" i="5"/>
  <c r="J708" i="5"/>
  <c r="E708" i="5"/>
  <c r="M708" i="5"/>
  <c r="H708" i="5"/>
  <c r="O708" i="5"/>
  <c r="F708" i="5"/>
  <c r="P708" i="5"/>
  <c r="F1762" i="5"/>
  <c r="F633" i="5"/>
  <c r="O633" i="5"/>
  <c r="T633" i="5"/>
  <c r="D633" i="5"/>
  <c r="I633" i="5" s="1"/>
  <c r="M633" i="5"/>
  <c r="N633" i="5"/>
  <c r="E633" i="5"/>
  <c r="J633" i="5"/>
  <c r="H633" i="5"/>
  <c r="L633" i="5"/>
  <c r="P633" i="5"/>
  <c r="G633" i="5"/>
  <c r="O1899" i="5"/>
  <c r="P1899" i="5"/>
  <c r="M1899" i="5"/>
  <c r="J1899" i="5"/>
  <c r="G1899" i="5"/>
  <c r="H1899" i="5"/>
  <c r="T1899" i="5"/>
  <c r="N1899" i="5"/>
  <c r="E1899" i="5"/>
  <c r="D1899" i="5"/>
  <c r="I1899" i="5" s="1"/>
  <c r="F1899" i="5"/>
  <c r="L1899" i="5"/>
  <c r="P1371" i="5"/>
  <c r="E1371" i="5"/>
  <c r="J1371" i="5"/>
  <c r="H1371" i="5"/>
  <c r="F1371" i="5"/>
  <c r="G1371" i="5"/>
  <c r="M1371" i="5"/>
  <c r="N1371" i="5"/>
  <c r="F288" i="5"/>
  <c r="D1656" i="5"/>
  <c r="I1656" i="5" s="1"/>
  <c r="J1656" i="5"/>
  <c r="P1656" i="5"/>
  <c r="L1656" i="5"/>
  <c r="N1656" i="5"/>
  <c r="D1164" i="5"/>
  <c r="I1164" i="5" s="1"/>
  <c r="H1164" i="5"/>
  <c r="G1164" i="5"/>
  <c r="O1164" i="5"/>
  <c r="L1164" i="5"/>
  <c r="J1164" i="5"/>
  <c r="F1164" i="5"/>
  <c r="T1791" i="5"/>
  <c r="P1791" i="5"/>
  <c r="J1791" i="5"/>
  <c r="H1791" i="5"/>
  <c r="F1791" i="5"/>
  <c r="E1791" i="5"/>
  <c r="D1791" i="5"/>
  <c r="I1791" i="5" s="1"/>
  <c r="N1791" i="5"/>
  <c r="O1791" i="5"/>
  <c r="G1791" i="5"/>
  <c r="L1791" i="5"/>
  <c r="M1791" i="5"/>
  <c r="P255" i="5"/>
  <c r="H255" i="5"/>
  <c r="O255" i="5"/>
  <c r="D255" i="5"/>
  <c r="I255" i="5" s="1"/>
  <c r="F255" i="5"/>
  <c r="J255" i="5"/>
  <c r="M255" i="5"/>
  <c r="N255" i="5"/>
  <c r="G255" i="5"/>
  <c r="E255" i="5"/>
  <c r="L255" i="5"/>
  <c r="T255" i="5"/>
  <c r="H703" i="5"/>
  <c r="M703" i="5"/>
  <c r="J703" i="5"/>
  <c r="E703" i="5"/>
  <c r="F703" i="5"/>
  <c r="P703" i="5"/>
  <c r="N703" i="5"/>
  <c r="P262" i="5"/>
  <c r="T104" i="5"/>
  <c r="D104" i="5"/>
  <c r="I104" i="5" s="1"/>
  <c r="G104" i="5"/>
  <c r="L104" i="5"/>
  <c r="G127" i="5"/>
  <c r="M127" i="5"/>
  <c r="E127" i="5"/>
  <c r="H127" i="5"/>
  <c r="L127" i="5"/>
  <c r="J127" i="5"/>
  <c r="O127" i="5"/>
  <c r="N127" i="5"/>
  <c r="L569" i="5"/>
  <c r="G941" i="5"/>
  <c r="L941" i="5"/>
  <c r="O941" i="5"/>
  <c r="F941" i="5"/>
  <c r="D941" i="5"/>
  <c r="I941" i="5" s="1"/>
  <c r="H941" i="5"/>
  <c r="N941" i="5"/>
  <c r="T941" i="5"/>
  <c r="E941" i="5"/>
  <c r="J941" i="5"/>
  <c r="P941" i="5"/>
  <c r="M941" i="5"/>
  <c r="P294" i="5"/>
  <c r="F294" i="5"/>
  <c r="G294" i="5"/>
  <c r="M294" i="5"/>
  <c r="N294" i="5"/>
  <c r="L294" i="5"/>
  <c r="O294" i="5"/>
  <c r="J294" i="5"/>
  <c r="H294" i="5"/>
  <c r="E294" i="5"/>
  <c r="D294" i="5"/>
  <c r="I294" i="5" s="1"/>
  <c r="T958" i="5"/>
  <c r="D958" i="5"/>
  <c r="I958" i="5" s="1"/>
  <c r="J958" i="5"/>
  <c r="M958" i="5"/>
  <c r="G958" i="5"/>
  <c r="P958" i="5"/>
  <c r="F958" i="5"/>
  <c r="E958" i="5"/>
  <c r="L790" i="5"/>
  <c r="E1701" i="5"/>
  <c r="L1701" i="5"/>
  <c r="F1701" i="5"/>
  <c r="N1701" i="5"/>
  <c r="D1701" i="5"/>
  <c r="I1701" i="5" s="1"/>
  <c r="L214" i="5"/>
  <c r="M214" i="5"/>
  <c r="F214" i="5"/>
  <c r="J214" i="5"/>
  <c r="O214" i="5"/>
  <c r="E214" i="5"/>
  <c r="T214" i="5"/>
  <c r="G203" i="5"/>
  <c r="D453" i="5"/>
  <c r="I453" i="5" s="1"/>
  <c r="P453" i="5"/>
  <c r="G453" i="5"/>
  <c r="J453" i="5"/>
  <c r="O453" i="5"/>
  <c r="M453" i="5"/>
  <c r="L453" i="5"/>
  <c r="T453" i="5"/>
  <c r="F453" i="5"/>
  <c r="E453" i="5"/>
  <c r="N453" i="5"/>
  <c r="H453" i="5"/>
  <c r="T679" i="5"/>
  <c r="D679" i="5"/>
  <c r="I679" i="5" s="1"/>
  <c r="M679" i="5"/>
  <c r="P679" i="5"/>
  <c r="H679" i="5"/>
  <c r="G679" i="5"/>
  <c r="L679" i="5"/>
  <c r="E679" i="5"/>
  <c r="O679" i="5"/>
  <c r="J679" i="5"/>
  <c r="F679" i="5"/>
  <c r="N679" i="5"/>
  <c r="L1234" i="5"/>
  <c r="H1234" i="5"/>
  <c r="F1234" i="5"/>
  <c r="P1234" i="5"/>
  <c r="T1234" i="5"/>
  <c r="M1234" i="5"/>
  <c r="D1234" i="5"/>
  <c r="I1234" i="5" s="1"/>
  <c r="O594" i="5"/>
  <c r="H829" i="5"/>
  <c r="O829" i="5"/>
  <c r="M829" i="5"/>
  <c r="F829" i="5"/>
  <c r="J829" i="5"/>
  <c r="D829" i="5"/>
  <c r="I829" i="5" s="1"/>
  <c r="D391" i="5"/>
  <c r="I391" i="5" s="1"/>
  <c r="G391" i="5"/>
  <c r="E391" i="5"/>
  <c r="O391" i="5"/>
  <c r="T391" i="5"/>
  <c r="J391" i="5"/>
  <c r="N637" i="5"/>
  <c r="H1216" i="5"/>
  <c r="L576" i="5"/>
  <c r="J576" i="5"/>
  <c r="N576" i="5"/>
  <c r="F576" i="5"/>
  <c r="H576" i="5"/>
  <c r="G576" i="5"/>
  <c r="D576" i="5"/>
  <c r="I576" i="5" s="1"/>
  <c r="O576" i="5"/>
  <c r="M576" i="5"/>
  <c r="E576" i="5"/>
  <c r="P576" i="5"/>
  <c r="F1804" i="5"/>
  <c r="E1804" i="5"/>
  <c r="T1804" i="5"/>
  <c r="P1804" i="5"/>
  <c r="J1804" i="5"/>
  <c r="N1804" i="5"/>
  <c r="H1804" i="5"/>
  <c r="D1804" i="5"/>
  <c r="I1804" i="5" s="1"/>
  <c r="O1804" i="5"/>
  <c r="M1804" i="5"/>
  <c r="G1804" i="5"/>
  <c r="L1804" i="5"/>
  <c r="J635" i="5"/>
  <c r="P635" i="5"/>
  <c r="H635" i="5"/>
  <c r="N635" i="5"/>
  <c r="O635" i="5"/>
  <c r="E635" i="5"/>
  <c r="D635" i="5"/>
  <c r="I635" i="5" s="1"/>
  <c r="M635" i="5"/>
  <c r="O321" i="5"/>
  <c r="F849" i="5"/>
  <c r="P849" i="5"/>
  <c r="H849" i="5"/>
  <c r="D849" i="5"/>
  <c r="I849" i="5" s="1"/>
  <c r="N849" i="5"/>
  <c r="G309" i="5"/>
  <c r="M309" i="5"/>
  <c r="N309" i="5"/>
  <c r="L309" i="5"/>
  <c r="E309" i="5"/>
  <c r="F309" i="5"/>
  <c r="H309" i="5"/>
  <c r="P309" i="5"/>
  <c r="J309" i="5"/>
  <c r="G876" i="5"/>
  <c r="J356" i="5"/>
  <c r="E356" i="5"/>
  <c r="P356" i="5"/>
  <c r="H356" i="5"/>
  <c r="F356" i="5"/>
  <c r="M356" i="5"/>
  <c r="D356" i="5"/>
  <c r="I356" i="5" s="1"/>
  <c r="G356" i="5"/>
  <c r="N356" i="5"/>
  <c r="O356" i="5"/>
  <c r="T356" i="5"/>
  <c r="L356" i="5"/>
  <c r="F201" i="5"/>
  <c r="O201" i="5"/>
  <c r="G201" i="5"/>
  <c r="J201" i="5"/>
  <c r="E201" i="5"/>
  <c r="P201" i="5"/>
  <c r="D201" i="5"/>
  <c r="I201" i="5" s="1"/>
  <c r="T201" i="5"/>
  <c r="H201" i="5"/>
  <c r="N201" i="5"/>
  <c r="M201" i="5"/>
  <c r="L201" i="5"/>
  <c r="H1752" i="5"/>
  <c r="G1752" i="5"/>
  <c r="L1752" i="5"/>
  <c r="M1752" i="5"/>
  <c r="D1752" i="5"/>
  <c r="I1752" i="5" s="1"/>
  <c r="E1752" i="5"/>
  <c r="J1374" i="5"/>
  <c r="G1879" i="5"/>
  <c r="L1879" i="5"/>
  <c r="N1879" i="5"/>
  <c r="T1879" i="5"/>
  <c r="N1564" i="5"/>
  <c r="G1564" i="5"/>
  <c r="E1564" i="5"/>
  <c r="J1564" i="5"/>
  <c r="M1564" i="5"/>
  <c r="O1564" i="5"/>
  <c r="T1564" i="5"/>
  <c r="E1283" i="5"/>
  <c r="D1740" i="5"/>
  <c r="I1740" i="5" s="1"/>
  <c r="E1740" i="5"/>
  <c r="H1740" i="5"/>
  <c r="P1740" i="5"/>
  <c r="M1740" i="5"/>
  <c r="J1740" i="5"/>
  <c r="G1740" i="5"/>
  <c r="L1740" i="5"/>
  <c r="F1740" i="5"/>
  <c r="N1740" i="5"/>
  <c r="O1740" i="5"/>
  <c r="N1190" i="5"/>
  <c r="P1190" i="5"/>
  <c r="H1190" i="5"/>
  <c r="G1190" i="5"/>
  <c r="J1190" i="5"/>
  <c r="F1190" i="5"/>
  <c r="E1190" i="5"/>
  <c r="L1190" i="5"/>
  <c r="O1190" i="5"/>
  <c r="M1190" i="5"/>
  <c r="D1190" i="5"/>
  <c r="I1190" i="5" s="1"/>
  <c r="O1644" i="5"/>
  <c r="P1644" i="5"/>
  <c r="E1644" i="5"/>
  <c r="D1644" i="5"/>
  <c r="I1644" i="5" s="1"/>
  <c r="L1644" i="5"/>
  <c r="G1644" i="5"/>
  <c r="F1644" i="5"/>
  <c r="L1131" i="5"/>
  <c r="F993" i="5"/>
  <c r="P993" i="5"/>
  <c r="M993" i="5"/>
  <c r="D993" i="5"/>
  <c r="I993" i="5" s="1"/>
  <c r="N993" i="5"/>
  <c r="L983" i="5"/>
  <c r="N983" i="5"/>
  <c r="H983" i="5"/>
  <c r="J983" i="5"/>
  <c r="P983" i="5"/>
  <c r="D983" i="5"/>
  <c r="I983" i="5" s="1"/>
  <c r="O983" i="5"/>
  <c r="M983" i="5"/>
  <c r="F983" i="5"/>
  <c r="J225" i="5"/>
  <c r="T225" i="5"/>
  <c r="N225" i="5"/>
  <c r="H225" i="5"/>
  <c r="D225" i="5"/>
  <c r="I225" i="5" s="1"/>
  <c r="O225" i="5"/>
  <c r="P225" i="5"/>
  <c r="F225" i="5"/>
  <c r="G225" i="5"/>
  <c r="E225" i="5"/>
  <c r="L225" i="5"/>
  <c r="M225" i="5"/>
  <c r="N406" i="5"/>
  <c r="T406" i="5"/>
  <c r="D406" i="5"/>
  <c r="I406" i="5" s="1"/>
  <c r="L406" i="5"/>
  <c r="P406" i="5"/>
  <c r="M406" i="5"/>
  <c r="H406" i="5"/>
  <c r="F406" i="5"/>
  <c r="D407" i="5"/>
  <c r="I407" i="5" s="1"/>
  <c r="T407" i="5"/>
  <c r="H407" i="5"/>
  <c r="M407" i="5"/>
  <c r="O407" i="5"/>
  <c r="P407" i="5"/>
  <c r="G407" i="5"/>
  <c r="E407" i="5"/>
  <c r="F407" i="5"/>
  <c r="J407" i="5"/>
  <c r="N407" i="5"/>
  <c r="L407" i="5"/>
  <c r="H855" i="5"/>
  <c r="J855" i="5"/>
  <c r="F855" i="5"/>
  <c r="N855" i="5"/>
  <c r="P855" i="5"/>
  <c r="G855" i="5"/>
  <c r="D855" i="5"/>
  <c r="I855" i="5" s="1"/>
  <c r="L855" i="5"/>
  <c r="M855" i="5"/>
  <c r="E855" i="5"/>
  <c r="O855" i="5"/>
  <c r="P109" i="5"/>
  <c r="N109" i="5"/>
  <c r="O109" i="5"/>
  <c r="L109" i="5"/>
  <c r="M109" i="5"/>
  <c r="H109" i="5"/>
  <c r="J109" i="5"/>
  <c r="P843" i="5"/>
  <c r="N501" i="5"/>
  <c r="F501" i="5"/>
  <c r="T501" i="5"/>
  <c r="O501" i="5"/>
  <c r="J501" i="5"/>
  <c r="P501" i="5"/>
  <c r="D501" i="5"/>
  <c r="I501" i="5" s="1"/>
  <c r="H501" i="5"/>
  <c r="G501" i="5"/>
  <c r="L501" i="5"/>
  <c r="E501" i="5"/>
  <c r="M501" i="5"/>
  <c r="N698" i="5"/>
  <c r="P698" i="5"/>
  <c r="H698" i="5"/>
  <c r="E698" i="5"/>
  <c r="O698" i="5"/>
  <c r="M698" i="5"/>
  <c r="J698" i="5"/>
  <c r="L698" i="5"/>
  <c r="G698" i="5"/>
  <c r="F698" i="5"/>
  <c r="L612" i="5"/>
  <c r="F612" i="5"/>
  <c r="J612" i="5"/>
  <c r="M612" i="5"/>
  <c r="G612" i="5"/>
  <c r="E612" i="5"/>
  <c r="J503" i="5"/>
  <c r="E503" i="5"/>
  <c r="O503" i="5"/>
  <c r="M503" i="5"/>
  <c r="T503" i="5"/>
  <c r="D503" i="5"/>
  <c r="I503" i="5" s="1"/>
  <c r="G503" i="5"/>
  <c r="P503" i="5"/>
  <c r="N503" i="5"/>
  <c r="F503" i="5"/>
  <c r="H503" i="5"/>
  <c r="L503" i="5"/>
  <c r="D14" i="5"/>
  <c r="I14" i="5" s="1"/>
  <c r="J14" i="5"/>
  <c r="L14" i="5"/>
  <c r="O14" i="5"/>
  <c r="N14" i="5"/>
  <c r="E14" i="5"/>
  <c r="T14" i="5"/>
  <c r="G14" i="5"/>
  <c r="H14" i="5"/>
  <c r="P14" i="5"/>
  <c r="M14" i="5"/>
  <c r="F826" i="5"/>
  <c r="O826" i="5"/>
  <c r="P826" i="5"/>
  <c r="G826" i="5"/>
  <c r="D826" i="5"/>
  <c r="I826" i="5" s="1"/>
  <c r="E826" i="5"/>
  <c r="L826" i="5"/>
  <c r="G1112" i="5"/>
  <c r="L1112" i="5"/>
  <c r="F1112" i="5"/>
  <c r="T1112" i="5"/>
  <c r="J1112" i="5"/>
  <c r="N1112" i="5"/>
  <c r="O1112" i="5"/>
  <c r="M1112" i="5"/>
  <c r="H1112" i="5"/>
  <c r="P1112" i="5"/>
  <c r="E1112" i="5"/>
  <c r="D1112" i="5"/>
  <c r="I1112" i="5" s="1"/>
  <c r="G793" i="5"/>
  <c r="O793" i="5"/>
  <c r="N793" i="5"/>
  <c r="M793" i="5"/>
  <c r="H793" i="5"/>
  <c r="D793" i="5"/>
  <c r="I793" i="5" s="1"/>
  <c r="J793" i="5"/>
  <c r="L793" i="5"/>
  <c r="E793" i="5"/>
  <c r="F793" i="5"/>
  <c r="G1018" i="5"/>
  <c r="E1018" i="5"/>
  <c r="F1018" i="5"/>
  <c r="N1018" i="5"/>
  <c r="T1018" i="5"/>
  <c r="H1018" i="5"/>
  <c r="J1018" i="5"/>
  <c r="D1018" i="5"/>
  <c r="I1018" i="5" s="1"/>
  <c r="T651" i="5"/>
  <c r="J651" i="5"/>
  <c r="L651" i="5"/>
  <c r="M651" i="5"/>
  <c r="F651" i="5"/>
  <c r="E651" i="5"/>
  <c r="D651" i="5"/>
  <c r="I651" i="5" s="1"/>
  <c r="P651" i="5"/>
  <c r="G651" i="5"/>
  <c r="H651" i="5"/>
  <c r="O651" i="5"/>
  <c r="L208" i="5"/>
  <c r="D704" i="5"/>
  <c r="I704" i="5" s="1"/>
  <c r="N704" i="5"/>
  <c r="L704" i="5"/>
  <c r="F704" i="5"/>
  <c r="O704" i="5"/>
  <c r="H257" i="5"/>
  <c r="N257" i="5"/>
  <c r="O257" i="5"/>
  <c r="J257" i="5"/>
  <c r="L257" i="5"/>
  <c r="F257" i="5"/>
  <c r="D257" i="5"/>
  <c r="I257" i="5" s="1"/>
  <c r="L422" i="5"/>
  <c r="M822" i="5"/>
  <c r="N822" i="5"/>
  <c r="P822" i="5"/>
  <c r="D822" i="5"/>
  <c r="I822" i="5" s="1"/>
  <c r="L822" i="5"/>
  <c r="O822" i="5"/>
  <c r="G822" i="5"/>
  <c r="F822" i="5"/>
  <c r="E822" i="5"/>
  <c r="H822" i="5"/>
  <c r="J822" i="5"/>
  <c r="H423" i="5"/>
  <c r="M423" i="5"/>
  <c r="J423" i="5"/>
  <c r="N423" i="5"/>
  <c r="E423" i="5"/>
  <c r="F423" i="5"/>
  <c r="L423" i="5"/>
  <c r="P423" i="5"/>
  <c r="O423" i="5"/>
  <c r="G423" i="5"/>
  <c r="D423" i="5"/>
  <c r="I423" i="5" s="1"/>
  <c r="P883" i="5"/>
  <c r="O883" i="5"/>
  <c r="G883" i="5"/>
  <c r="H883" i="5"/>
  <c r="D883" i="5"/>
  <c r="I883" i="5" s="1"/>
  <c r="E883" i="5"/>
  <c r="L883" i="5"/>
  <c r="O496" i="5"/>
  <c r="E125" i="5"/>
  <c r="J125" i="5"/>
  <c r="F125" i="5"/>
  <c r="T125" i="5"/>
  <c r="M125" i="5"/>
  <c r="N395" i="5"/>
  <c r="H395" i="5"/>
  <c r="T395" i="5"/>
  <c r="E395" i="5"/>
  <c r="F395" i="5"/>
  <c r="J395" i="5"/>
  <c r="P395" i="5"/>
  <c r="G395" i="5"/>
  <c r="M395" i="5"/>
  <c r="J67" i="5"/>
  <c r="M517" i="5"/>
  <c r="J517" i="5"/>
  <c r="N517" i="5"/>
  <c r="L517" i="5"/>
  <c r="P517" i="5"/>
  <c r="G517" i="5"/>
  <c r="O517" i="5"/>
  <c r="D517" i="5"/>
  <c r="I517" i="5" s="1"/>
  <c r="E517" i="5"/>
  <c r="F517" i="5"/>
  <c r="H517" i="5"/>
  <c r="L130" i="5"/>
  <c r="G130" i="5"/>
  <c r="M130" i="5"/>
  <c r="J130" i="5"/>
  <c r="T130" i="5"/>
  <c r="N130" i="5"/>
  <c r="D130" i="5"/>
  <c r="I130" i="5" s="1"/>
  <c r="F130" i="5"/>
  <c r="O130" i="5"/>
  <c r="E130" i="5"/>
  <c r="H130" i="5"/>
  <c r="P130" i="5"/>
  <c r="N726" i="5"/>
  <c r="F726" i="5"/>
  <c r="M726" i="5"/>
  <c r="L726" i="5"/>
  <c r="E726" i="5"/>
  <c r="P726" i="5"/>
  <c r="O726" i="5"/>
  <c r="G726" i="5"/>
  <c r="D204" i="5"/>
  <c r="I204" i="5" s="1"/>
  <c r="H204" i="5"/>
  <c r="E640" i="5"/>
  <c r="J640" i="5"/>
  <c r="F640" i="5"/>
  <c r="N640" i="5"/>
  <c r="D118" i="5"/>
  <c r="I118" i="5" s="1"/>
  <c r="T118" i="5"/>
  <c r="H118" i="5"/>
  <c r="L118" i="5"/>
  <c r="J118" i="5"/>
  <c r="P118" i="5"/>
  <c r="G118" i="5"/>
  <c r="N118" i="5"/>
  <c r="L904" i="5"/>
  <c r="F828" i="5"/>
  <c r="H828" i="5"/>
  <c r="E828" i="5"/>
  <c r="G828" i="5"/>
  <c r="D828" i="5"/>
  <c r="I828" i="5" s="1"/>
  <c r="L828" i="5"/>
  <c r="M828" i="5"/>
  <c r="N828" i="5"/>
  <c r="P828" i="5"/>
  <c r="J828" i="5"/>
  <c r="O828" i="5"/>
  <c r="G487" i="5"/>
  <c r="E487" i="5"/>
  <c r="J487" i="5"/>
  <c r="D487" i="5"/>
  <c r="I487" i="5" s="1"/>
  <c r="P487" i="5"/>
  <c r="T487" i="5"/>
  <c r="L487" i="5"/>
  <c r="N487" i="5"/>
  <c r="H487" i="5"/>
  <c r="M487" i="5"/>
  <c r="F487" i="5"/>
  <c r="O487" i="5"/>
  <c r="E759" i="5"/>
  <c r="N759" i="5"/>
  <c r="H759" i="5"/>
  <c r="F759" i="5"/>
  <c r="O759" i="5"/>
  <c r="L759" i="5"/>
  <c r="M759" i="5"/>
  <c r="O753" i="5"/>
  <c r="T753" i="5"/>
  <c r="D753" i="5"/>
  <c r="I753" i="5" s="1"/>
  <c r="H753" i="5"/>
  <c r="E961" i="5"/>
  <c r="G961" i="5"/>
  <c r="H961" i="5"/>
  <c r="L961" i="5"/>
  <c r="P961" i="5"/>
  <c r="J961" i="5"/>
  <c r="F9" i="5"/>
  <c r="J9" i="5"/>
  <c r="N9" i="5"/>
  <c r="G9" i="5"/>
  <c r="M9" i="5"/>
  <c r="O9" i="5"/>
  <c r="E9" i="5"/>
  <c r="P9" i="5"/>
  <c r="L9" i="5"/>
  <c r="D9" i="5"/>
  <c r="I9" i="5" s="1"/>
  <c r="T9" i="5"/>
  <c r="H9" i="5"/>
  <c r="F221" i="5"/>
  <c r="D221" i="5"/>
  <c r="I221" i="5" s="1"/>
  <c r="G221" i="5"/>
  <c r="L221" i="5"/>
  <c r="N221" i="5"/>
  <c r="J221" i="5"/>
  <c r="P221" i="5"/>
  <c r="T221" i="5"/>
  <c r="O221" i="5"/>
  <c r="E221" i="5"/>
  <c r="H221" i="5"/>
  <c r="M221" i="5"/>
  <c r="N1115" i="5"/>
  <c r="O1115" i="5"/>
  <c r="M1115" i="5"/>
  <c r="T1115" i="5"/>
  <c r="H1115" i="5"/>
  <c r="L1115" i="5"/>
  <c r="P1115" i="5"/>
  <c r="E1115" i="5"/>
  <c r="D1115" i="5"/>
  <c r="I1115" i="5" s="1"/>
  <c r="N925" i="5"/>
  <c r="P1221" i="5"/>
  <c r="J1221" i="5"/>
  <c r="G1221" i="5"/>
  <c r="F1221" i="5"/>
  <c r="M555" i="5"/>
  <c r="D555" i="5"/>
  <c r="I555" i="5" s="1"/>
  <c r="O555" i="5"/>
  <c r="P555" i="5"/>
  <c r="J555" i="5"/>
  <c r="F555" i="5"/>
  <c r="L555" i="5"/>
  <c r="T555" i="5"/>
  <c r="N555" i="5"/>
  <c r="F1256" i="5"/>
  <c r="O1083" i="5"/>
  <c r="G1083" i="5"/>
  <c r="F1083" i="5"/>
  <c r="M1083" i="5"/>
  <c r="N1083" i="5"/>
  <c r="P1083" i="5"/>
  <c r="T1083" i="5"/>
  <c r="D1083" i="5"/>
  <c r="I1083" i="5" s="1"/>
  <c r="L1083" i="5"/>
  <c r="J1083" i="5"/>
  <c r="H1083" i="5"/>
  <c r="E1083" i="5"/>
  <c r="F1071" i="5"/>
  <c r="M1071" i="5"/>
  <c r="O1071" i="5"/>
  <c r="G1071" i="5"/>
  <c r="P1071" i="5"/>
  <c r="L1071" i="5"/>
  <c r="D1071" i="5"/>
  <c r="I1071" i="5" s="1"/>
  <c r="N1071" i="5"/>
  <c r="H1071" i="5"/>
  <c r="T1071" i="5"/>
  <c r="J1071" i="5"/>
  <c r="E1071" i="5"/>
  <c r="D1096" i="5"/>
  <c r="I1096" i="5" s="1"/>
  <c r="T1096" i="5"/>
  <c r="H1096" i="5"/>
  <c r="J1096" i="5"/>
  <c r="F1096" i="5"/>
  <c r="L1096" i="5"/>
  <c r="E1096" i="5"/>
  <c r="O1096" i="5"/>
  <c r="L796" i="5"/>
  <c r="F1063" i="5"/>
  <c r="D1063" i="5"/>
  <c r="I1063" i="5" s="1"/>
  <c r="O169" i="5"/>
  <c r="D169" i="5"/>
  <c r="I169" i="5" s="1"/>
  <c r="J169" i="5"/>
  <c r="L169" i="5"/>
  <c r="G169" i="5"/>
  <c r="F169" i="5"/>
  <c r="D1599" i="5"/>
  <c r="I1599" i="5" s="1"/>
  <c r="L1693" i="5"/>
  <c r="H1693" i="5"/>
  <c r="F1693" i="5"/>
  <c r="J1693" i="5"/>
  <c r="O1693" i="5"/>
  <c r="P1693" i="5"/>
  <c r="G1693" i="5"/>
  <c r="M1693" i="5"/>
  <c r="D1693" i="5"/>
  <c r="I1693" i="5" s="1"/>
  <c r="E1693" i="5"/>
  <c r="N1693" i="5"/>
  <c r="H1062" i="5"/>
  <c r="L1062" i="5"/>
  <c r="O1062" i="5"/>
  <c r="D1062" i="5"/>
  <c r="I1062" i="5" s="1"/>
  <c r="G1062" i="5"/>
  <c r="F1062" i="5"/>
  <c r="P1062" i="5"/>
  <c r="M1062" i="5"/>
  <c r="J1062" i="5"/>
  <c r="N1062" i="5"/>
  <c r="E1062" i="5"/>
  <c r="L1358" i="5"/>
  <c r="T1358" i="5"/>
  <c r="G1358" i="5"/>
  <c r="D1358" i="5"/>
  <c r="I1358" i="5" s="1"/>
  <c r="P1358" i="5"/>
  <c r="O1358" i="5"/>
  <c r="H1358" i="5"/>
  <c r="M1358" i="5"/>
  <c r="E1358" i="5"/>
  <c r="D574" i="5"/>
  <c r="I574" i="5" s="1"/>
  <c r="F574" i="5"/>
  <c r="N574" i="5"/>
  <c r="F1263" i="5"/>
  <c r="P1263" i="5"/>
  <c r="L1263" i="5"/>
  <c r="M1263" i="5"/>
  <c r="J1263" i="5"/>
  <c r="O1263" i="5"/>
  <c r="T1263" i="5"/>
  <c r="D1263" i="5"/>
  <c r="I1263" i="5" s="1"/>
  <c r="N1263" i="5"/>
  <c r="M1132" i="5"/>
  <c r="N1698" i="5"/>
  <c r="M1698" i="5"/>
  <c r="D1698" i="5"/>
  <c r="I1698" i="5" s="1"/>
  <c r="G1698" i="5"/>
  <c r="P1698" i="5"/>
  <c r="J1698" i="5"/>
  <c r="F1698" i="5"/>
  <c r="O1698" i="5"/>
  <c r="E1698" i="5"/>
  <c r="H1698" i="5"/>
  <c r="L1698" i="5"/>
  <c r="J1694" i="5"/>
  <c r="L1694" i="5"/>
  <c r="T1694" i="5"/>
  <c r="P1694" i="5"/>
  <c r="H1694" i="5"/>
  <c r="M1694" i="5"/>
  <c r="N1694" i="5"/>
  <c r="G1694" i="5"/>
  <c r="F1694" i="5"/>
  <c r="O1694" i="5"/>
  <c r="E1694" i="5"/>
  <c r="D1694" i="5"/>
  <c r="I1694" i="5" s="1"/>
  <c r="J1559" i="5"/>
  <c r="G1559" i="5"/>
  <c r="T1559" i="5"/>
  <c r="P1559" i="5"/>
  <c r="E1559" i="5"/>
  <c r="F1559" i="5"/>
  <c r="N1559" i="5"/>
  <c r="H1559" i="5"/>
  <c r="F980" i="5"/>
  <c r="T980" i="5"/>
  <c r="D980" i="5"/>
  <c r="I980" i="5" s="1"/>
  <c r="J985" i="5"/>
  <c r="G985" i="5"/>
  <c r="D985" i="5"/>
  <c r="I985" i="5" s="1"/>
  <c r="E985" i="5"/>
  <c r="N985" i="5"/>
  <c r="M985" i="5"/>
  <c r="H985" i="5"/>
  <c r="H1418" i="5"/>
  <c r="J1032" i="5"/>
  <c r="G1032" i="5"/>
  <c r="L1032" i="5"/>
  <c r="P1032" i="5"/>
  <c r="M1032" i="5"/>
  <c r="O1032" i="5"/>
  <c r="F1032" i="5"/>
  <c r="E1032" i="5"/>
  <c r="N1032" i="5"/>
  <c r="D1032" i="5"/>
  <c r="I1032" i="5" s="1"/>
  <c r="H1032" i="5"/>
  <c r="J1512" i="5"/>
  <c r="N1512" i="5"/>
  <c r="M1512" i="5"/>
  <c r="P1512" i="5"/>
  <c r="G1512" i="5"/>
  <c r="O1512" i="5"/>
  <c r="L1512" i="5"/>
  <c r="D1512" i="5"/>
  <c r="I1512" i="5" s="1"/>
  <c r="H1512" i="5"/>
  <c r="F1512" i="5"/>
  <c r="E1512" i="5"/>
  <c r="F1793" i="5"/>
  <c r="N1793" i="5"/>
  <c r="E1793" i="5"/>
  <c r="P1793" i="5"/>
  <c r="L1793" i="5"/>
  <c r="G1793" i="5"/>
  <c r="T1793" i="5"/>
  <c r="D1793" i="5"/>
  <c r="I1793" i="5" s="1"/>
  <c r="J1793" i="5"/>
  <c r="J1661" i="5"/>
  <c r="D991" i="5"/>
  <c r="I991" i="5" s="1"/>
  <c r="E991" i="5"/>
  <c r="D1402" i="5"/>
  <c r="I1402" i="5" s="1"/>
  <c r="J1402" i="5"/>
  <c r="F1402" i="5"/>
  <c r="E1402" i="5"/>
  <c r="G1402" i="5"/>
  <c r="M1402" i="5"/>
  <c r="O1402" i="5"/>
  <c r="P1402" i="5"/>
  <c r="T1402" i="5"/>
  <c r="P1851" i="5"/>
  <c r="G1851" i="5"/>
  <c r="L1851" i="5"/>
  <c r="H1851" i="5"/>
  <c r="M1851" i="5"/>
  <c r="J1851" i="5"/>
  <c r="O1851" i="5"/>
  <c r="N1851" i="5"/>
  <c r="T1851" i="5"/>
  <c r="E1851" i="5"/>
  <c r="D1851" i="5"/>
  <c r="I1851" i="5" s="1"/>
  <c r="F1851" i="5"/>
  <c r="M1226" i="5"/>
  <c r="N1226" i="5"/>
  <c r="H1226" i="5"/>
  <c r="E1226" i="5"/>
  <c r="G1226" i="5"/>
  <c r="J1226" i="5"/>
  <c r="F1226" i="5"/>
  <c r="D1226" i="5"/>
  <c r="I1226" i="5" s="1"/>
  <c r="L1226" i="5"/>
  <c r="P1226" i="5"/>
  <c r="O1226" i="5"/>
  <c r="N1787" i="5"/>
  <c r="P1787" i="5"/>
  <c r="L1787" i="5"/>
  <c r="J1787" i="5"/>
  <c r="T1787" i="5"/>
  <c r="E1787" i="5"/>
  <c r="M1787" i="5"/>
  <c r="H1787" i="5"/>
  <c r="G1280" i="5"/>
  <c r="H1280" i="5"/>
  <c r="E1280" i="5"/>
  <c r="L1158" i="5"/>
  <c r="D1158" i="5"/>
  <c r="I1158" i="5" s="1"/>
  <c r="M1158" i="5"/>
  <c r="N1158" i="5"/>
  <c r="J1158" i="5"/>
  <c r="H1158" i="5"/>
  <c r="O1158" i="5"/>
  <c r="J1019" i="5"/>
  <c r="F1383" i="5"/>
  <c r="O1383" i="5"/>
  <c r="P1383" i="5"/>
  <c r="D1383" i="5"/>
  <c r="I1383" i="5" s="1"/>
  <c r="G1383" i="5"/>
  <c r="M1383" i="5"/>
  <c r="H1383" i="5"/>
  <c r="J1383" i="5"/>
  <c r="L1383" i="5"/>
  <c r="E1383" i="5"/>
  <c r="N1383" i="5"/>
  <c r="H1356" i="5"/>
  <c r="N1356" i="5"/>
  <c r="M1356" i="5"/>
  <c r="O1356" i="5"/>
  <c r="G1356" i="5"/>
  <c r="F1356" i="5"/>
  <c r="J1356" i="5"/>
  <c r="P1356" i="5"/>
  <c r="D1356" i="5"/>
  <c r="I1356" i="5" s="1"/>
  <c r="L1356" i="5"/>
  <c r="E1356" i="5"/>
  <c r="N1241" i="5"/>
  <c r="J1241" i="5"/>
  <c r="O1241" i="5"/>
  <c r="T1241" i="5"/>
  <c r="L1241" i="5"/>
  <c r="D1718" i="5"/>
  <c r="I1718" i="5" s="1"/>
  <c r="G1718" i="5"/>
  <c r="O1718" i="5"/>
  <c r="E644" i="5" l="1"/>
  <c r="L1718" i="5"/>
  <c r="L1280" i="5"/>
  <c r="L980" i="5"/>
  <c r="G574" i="5"/>
  <c r="O1221" i="5"/>
  <c r="M753" i="5"/>
  <c r="P125" i="5"/>
  <c r="J704" i="5"/>
  <c r="J826" i="5"/>
  <c r="O612" i="5"/>
  <c r="G109" i="5"/>
  <c r="L993" i="5"/>
  <c r="P1879" i="5"/>
  <c r="N829" i="5"/>
  <c r="J1701" i="5"/>
  <c r="J104" i="5"/>
  <c r="H1639" i="5"/>
  <c r="M1406" i="5"/>
  <c r="M1279" i="5"/>
  <c r="P1325" i="5"/>
  <c r="E1738" i="5"/>
  <c r="E1883" i="5"/>
  <c r="M644" i="5"/>
  <c r="M1718" i="5"/>
  <c r="D1280" i="5"/>
  <c r="I1280" i="5" s="1"/>
  <c r="E980" i="5"/>
  <c r="H574" i="5"/>
  <c r="T1063" i="5"/>
  <c r="H1221" i="5"/>
  <c r="F753" i="5"/>
  <c r="O125" i="5"/>
  <c r="H704" i="5"/>
  <c r="H993" i="5"/>
  <c r="D1879" i="5"/>
  <c r="I1879" i="5" s="1"/>
  <c r="T849" i="5"/>
  <c r="H1701" i="5"/>
  <c r="H104" i="5"/>
  <c r="E1639" i="5"/>
  <c r="N1406" i="5"/>
  <c r="J644" i="5"/>
  <c r="J1718" i="5"/>
  <c r="P1280" i="5"/>
  <c r="F991" i="5"/>
  <c r="H1921" i="5"/>
  <c r="O574" i="5"/>
  <c r="J1063" i="5"/>
  <c r="E1221" i="5"/>
  <c r="G753" i="5"/>
  <c r="M640" i="5"/>
  <c r="G125" i="5"/>
  <c r="G704" i="5"/>
  <c r="H612" i="5"/>
  <c r="F109" i="5"/>
  <c r="G993" i="5"/>
  <c r="H1879" i="5"/>
  <c r="O849" i="5"/>
  <c r="G594" i="5"/>
  <c r="O1701" i="5"/>
  <c r="M104" i="5"/>
  <c r="O1656" i="5"/>
  <c r="F1639" i="5"/>
  <c r="M69" i="5"/>
  <c r="H1406" i="5"/>
  <c r="E1551" i="5"/>
  <c r="N1648" i="5"/>
  <c r="F1279" i="5"/>
  <c r="N1325" i="5"/>
  <c r="E1623" i="5"/>
  <c r="O1883" i="5"/>
  <c r="O1023" i="5"/>
  <c r="J1663" i="5"/>
  <c r="T775" i="5"/>
  <c r="N784" i="5"/>
  <c r="M827" i="5"/>
  <c r="D390" i="5"/>
  <c r="I390" i="5" s="1"/>
  <c r="P750" i="5"/>
  <c r="P1718" i="5"/>
  <c r="O1280" i="5"/>
  <c r="H991" i="5"/>
  <c r="E1921" i="5"/>
  <c r="L574" i="5"/>
  <c r="G1063" i="5"/>
  <c r="M1221" i="5"/>
  <c r="N753" i="5"/>
  <c r="P640" i="5"/>
  <c r="L125" i="5"/>
  <c r="P704" i="5"/>
  <c r="O993" i="5"/>
  <c r="E1879" i="5"/>
  <c r="E849" i="5"/>
  <c r="G1701" i="5"/>
  <c r="N104" i="5"/>
  <c r="H1656" i="5"/>
  <c r="L1639" i="5"/>
  <c r="D69" i="5"/>
  <c r="I69" i="5" s="1"/>
  <c r="D1406" i="5"/>
  <c r="I1406" i="5" s="1"/>
  <c r="J1551" i="5"/>
  <c r="F1718" i="5"/>
  <c r="N1280" i="5"/>
  <c r="O991" i="5"/>
  <c r="M574" i="5"/>
  <c r="E1063" i="5"/>
  <c r="E753" i="5"/>
  <c r="G640" i="5"/>
  <c r="E704" i="5"/>
  <c r="M1879" i="5"/>
  <c r="L849" i="5"/>
  <c r="M1701" i="5"/>
  <c r="P104" i="5"/>
  <c r="G1656" i="5"/>
  <c r="N69" i="5"/>
  <c r="F1551" i="5"/>
  <c r="H1718" i="5"/>
  <c r="M1280" i="5"/>
  <c r="G991" i="5"/>
  <c r="N980" i="5"/>
  <c r="E574" i="5"/>
  <c r="N1063" i="5"/>
  <c r="P753" i="5"/>
  <c r="T640" i="5"/>
  <c r="M208" i="5"/>
  <c r="L1018" i="5"/>
  <c r="N826" i="5"/>
  <c r="E1131" i="5"/>
  <c r="O1879" i="5"/>
  <c r="G849" i="5"/>
  <c r="P829" i="5"/>
  <c r="F104" i="5"/>
  <c r="M1656" i="5"/>
  <c r="T69" i="5"/>
  <c r="L1551" i="5"/>
  <c r="L1279" i="5"/>
  <c r="O1325" i="5"/>
  <c r="O1738" i="5"/>
  <c r="D1883" i="5"/>
  <c r="I1883" i="5" s="1"/>
  <c r="L644" i="5"/>
  <c r="N1718" i="5"/>
  <c r="F1280" i="5"/>
  <c r="J991" i="5"/>
  <c r="M980" i="5"/>
  <c r="P574" i="5"/>
  <c r="M1063" i="5"/>
  <c r="L753" i="5"/>
  <c r="O640" i="5"/>
  <c r="F1879" i="5"/>
  <c r="F644" i="5"/>
  <c r="P991" i="5"/>
  <c r="J980" i="5"/>
  <c r="J574" i="5"/>
  <c r="P1063" i="5"/>
  <c r="D644" i="5"/>
  <c r="I644" i="5" s="1"/>
  <c r="P1477" i="5"/>
  <c r="E1456" i="5"/>
  <c r="N991" i="5"/>
  <c r="O980" i="5"/>
  <c r="F1846" i="5"/>
  <c r="O1063" i="5"/>
  <c r="N1221" i="5"/>
  <c r="H798" i="5"/>
  <c r="D640" i="5"/>
  <c r="I640" i="5" s="1"/>
  <c r="D125" i="5"/>
  <c r="I125" i="5" s="1"/>
  <c r="M1018" i="5"/>
  <c r="T826" i="5"/>
  <c r="N612" i="5"/>
  <c r="T993" i="5"/>
  <c r="J849" i="5"/>
  <c r="E829" i="5"/>
  <c r="O104" i="5"/>
  <c r="F1656" i="5"/>
  <c r="P1639" i="5"/>
  <c r="H69" i="5"/>
  <c r="T1406" i="5"/>
  <c r="T1551" i="5"/>
  <c r="G1325" i="5"/>
  <c r="N1738" i="5"/>
  <c r="G1023" i="5"/>
  <c r="H644" i="5"/>
  <c r="M1477" i="5"/>
  <c r="L991" i="5"/>
  <c r="H980" i="5"/>
  <c r="P1846" i="5"/>
  <c r="L1063" i="5"/>
  <c r="D1221" i="5"/>
  <c r="I1221" i="5" s="1"/>
  <c r="P798" i="5"/>
  <c r="L640" i="5"/>
  <c r="H125" i="5"/>
  <c r="P1018" i="5"/>
  <c r="M826" i="5"/>
  <c r="D612" i="5"/>
  <c r="I612" i="5" s="1"/>
  <c r="D109" i="5"/>
  <c r="I109" i="5" s="1"/>
  <c r="E993" i="5"/>
  <c r="L829" i="5"/>
  <c r="P1701" i="5"/>
  <c r="J1639" i="5"/>
  <c r="L69" i="5"/>
  <c r="O1406" i="5"/>
  <c r="D1551" i="5"/>
  <c r="I1551" i="5" s="1"/>
  <c r="G1738" i="5"/>
  <c r="M1023" i="5"/>
  <c r="H784" i="5"/>
  <c r="L390" i="5"/>
  <c r="T1553" i="5"/>
  <c r="G750" i="5"/>
  <c r="O644" i="5"/>
  <c r="G980" i="5"/>
  <c r="T1221" i="5"/>
  <c r="G644" i="5"/>
  <c r="E1661" i="5"/>
  <c r="M796" i="5"/>
  <c r="L321" i="5"/>
  <c r="O288" i="5"/>
  <c r="H1477" i="5"/>
  <c r="O1921" i="5"/>
  <c r="G1846" i="5"/>
  <c r="M204" i="5"/>
  <c r="G496" i="5"/>
  <c r="O1131" i="5"/>
  <c r="E594" i="5"/>
  <c r="P790" i="5"/>
  <c r="E262" i="5"/>
  <c r="F1648" i="5"/>
  <c r="E198" i="5"/>
  <c r="H176" i="5"/>
  <c r="N452" i="5"/>
  <c r="O1785" i="5"/>
  <c r="P1853" i="5"/>
  <c r="M1022" i="5"/>
  <c r="O561" i="5"/>
  <c r="N756" i="5"/>
  <c r="G263" i="5"/>
  <c r="E733" i="5"/>
  <c r="M579" i="5"/>
  <c r="H705" i="5"/>
  <c r="T491" i="5"/>
  <c r="H600" i="5"/>
  <c r="P584" i="5"/>
  <c r="L1554" i="5"/>
  <c r="P302" i="5"/>
  <c r="G459" i="5"/>
  <c r="E638" i="5"/>
  <c r="E1455" i="5"/>
  <c r="P1832" i="5"/>
  <c r="M1526" i="5"/>
  <c r="D551" i="5"/>
  <c r="I551" i="5" s="1"/>
  <c r="N303" i="5"/>
  <c r="M966" i="5"/>
  <c r="L979" i="5"/>
  <c r="G1687" i="5"/>
  <c r="O1352" i="5"/>
  <c r="J1666" i="5"/>
  <c r="O1463" i="5"/>
  <c r="D1860" i="5"/>
  <c r="I1860" i="5" s="1"/>
  <c r="E505" i="5"/>
  <c r="D1477" i="5"/>
  <c r="I1477" i="5" s="1"/>
  <c r="D1661" i="5"/>
  <c r="I1661" i="5" s="1"/>
  <c r="N1921" i="5"/>
  <c r="L1846" i="5"/>
  <c r="F204" i="5"/>
  <c r="N496" i="5"/>
  <c r="T1131" i="5"/>
  <c r="D594" i="5"/>
  <c r="I594" i="5" s="1"/>
  <c r="E790" i="5"/>
  <c r="F262" i="5"/>
  <c r="H1648" i="5"/>
  <c r="M198" i="5"/>
  <c r="M176" i="5"/>
  <c r="D452" i="5"/>
  <c r="I452" i="5" s="1"/>
  <c r="P1717" i="5"/>
  <c r="J1785" i="5"/>
  <c r="F1853" i="5"/>
  <c r="F1022" i="5"/>
  <c r="P561" i="5"/>
  <c r="H756" i="5"/>
  <c r="L263" i="5"/>
  <c r="M733" i="5"/>
  <c r="E579" i="5"/>
  <c r="M705" i="5"/>
  <c r="L491" i="5"/>
  <c r="J600" i="5"/>
  <c r="T584" i="5"/>
  <c r="D1554" i="5"/>
  <c r="I1554" i="5" s="1"/>
  <c r="T459" i="5"/>
  <c r="J638" i="5"/>
  <c r="T1455" i="5"/>
  <c r="L1832" i="5"/>
  <c r="N1526" i="5"/>
  <c r="L551" i="5"/>
  <c r="E303" i="5"/>
  <c r="J966" i="5"/>
  <c r="O979" i="5"/>
  <c r="D1687" i="5"/>
  <c r="I1687" i="5" s="1"/>
  <c r="M1352" i="5"/>
  <c r="F1666" i="5"/>
  <c r="N1463" i="5"/>
  <c r="O1860" i="5"/>
  <c r="P1179" i="5"/>
  <c r="N505" i="5"/>
  <c r="L1477" i="5"/>
  <c r="T1661" i="5"/>
  <c r="L1921" i="5"/>
  <c r="D1846" i="5"/>
  <c r="I1846" i="5" s="1"/>
  <c r="J798" i="5"/>
  <c r="O204" i="5"/>
  <c r="J496" i="5"/>
  <c r="J1131" i="5"/>
  <c r="N321" i="5"/>
  <c r="H594" i="5"/>
  <c r="G790" i="5"/>
  <c r="G971" i="5"/>
  <c r="M1648" i="5"/>
  <c r="D198" i="5"/>
  <c r="I198" i="5" s="1"/>
  <c r="O176" i="5"/>
  <c r="L452" i="5"/>
  <c r="H1717" i="5"/>
  <c r="G1785" i="5"/>
  <c r="P1890" i="5"/>
  <c r="T1022" i="5"/>
  <c r="L561" i="5"/>
  <c r="P756" i="5"/>
  <c r="T263" i="5"/>
  <c r="G733" i="5"/>
  <c r="N579" i="5"/>
  <c r="T705" i="5"/>
  <c r="O375" i="5"/>
  <c r="E491" i="5"/>
  <c r="D600" i="5"/>
  <c r="I600" i="5" s="1"/>
  <c r="H584" i="5"/>
  <c r="L1511" i="5"/>
  <c r="F1680" i="5"/>
  <c r="E1554" i="5"/>
  <c r="E459" i="5"/>
  <c r="M1455" i="5"/>
  <c r="G1832" i="5"/>
  <c r="J1526" i="5"/>
  <c r="E551" i="5"/>
  <c r="F303" i="5"/>
  <c r="D966" i="5"/>
  <c r="I966" i="5" s="1"/>
  <c r="N1687" i="5"/>
  <c r="G1477" i="5"/>
  <c r="P1661" i="5"/>
  <c r="F1921" i="5"/>
  <c r="E1846" i="5"/>
  <c r="F798" i="5"/>
  <c r="P204" i="5"/>
  <c r="G208" i="5"/>
  <c r="D1131" i="5"/>
  <c r="I1131" i="5" s="1"/>
  <c r="E321" i="5"/>
  <c r="M594" i="5"/>
  <c r="D790" i="5"/>
  <c r="I790" i="5" s="1"/>
  <c r="D288" i="5"/>
  <c r="I288" i="5" s="1"/>
  <c r="T971" i="5"/>
  <c r="G1654" i="5"/>
  <c r="O1648" i="5"/>
  <c r="N198" i="5"/>
  <c r="G176" i="5"/>
  <c r="H452" i="5"/>
  <c r="J1717" i="5"/>
  <c r="E1785" i="5"/>
  <c r="D1890" i="5"/>
  <c r="I1890" i="5" s="1"/>
  <c r="E1022" i="5"/>
  <c r="D561" i="5"/>
  <c r="I561" i="5" s="1"/>
  <c r="F756" i="5"/>
  <c r="E263" i="5"/>
  <c r="H733" i="5"/>
  <c r="G579" i="5"/>
  <c r="G705" i="5"/>
  <c r="G375" i="5"/>
  <c r="M491" i="5"/>
  <c r="O600" i="5"/>
  <c r="T1511" i="5"/>
  <c r="M1680" i="5"/>
  <c r="O1554" i="5"/>
  <c r="M459" i="5"/>
  <c r="N1455" i="5"/>
  <c r="G1230" i="5"/>
  <c r="D1832" i="5"/>
  <c r="I1832" i="5" s="1"/>
  <c r="G1526" i="5"/>
  <c r="P551" i="5"/>
  <c r="D303" i="5"/>
  <c r="I303" i="5" s="1"/>
  <c r="L966" i="5"/>
  <c r="J1687" i="5"/>
  <c r="H1352" i="5"/>
  <c r="E219" i="5"/>
  <c r="N779" i="5"/>
  <c r="E1026" i="5"/>
  <c r="F1463" i="5"/>
  <c r="M1860" i="5"/>
  <c r="J1179" i="5"/>
  <c r="D1595" i="5"/>
  <c r="I1595" i="5" s="1"/>
  <c r="N1477" i="5"/>
  <c r="O1661" i="5"/>
  <c r="D1921" i="5"/>
  <c r="I1921" i="5" s="1"/>
  <c r="E798" i="5"/>
  <c r="D208" i="5"/>
  <c r="I208" i="5" s="1"/>
  <c r="H321" i="5"/>
  <c r="L594" i="5"/>
  <c r="N288" i="5"/>
  <c r="E971" i="5"/>
  <c r="T1111" i="5"/>
  <c r="P1699" i="5"/>
  <c r="J1654" i="5"/>
  <c r="P1648" i="5"/>
  <c r="P198" i="5"/>
  <c r="J176" i="5"/>
  <c r="E1717" i="5"/>
  <c r="F1785" i="5"/>
  <c r="N1039" i="5"/>
  <c r="J1890" i="5"/>
  <c r="L1022" i="5"/>
  <c r="T561" i="5"/>
  <c r="J756" i="5"/>
  <c r="D263" i="5"/>
  <c r="I263" i="5" s="1"/>
  <c r="D579" i="5"/>
  <c r="I579" i="5" s="1"/>
  <c r="N705" i="5"/>
  <c r="O1442" i="5"/>
  <c r="H375" i="5"/>
  <c r="G491" i="5"/>
  <c r="N600" i="5"/>
  <c r="O1511" i="5"/>
  <c r="H1680" i="5"/>
  <c r="L459" i="5"/>
  <c r="J1455" i="5"/>
  <c r="M1230" i="5"/>
  <c r="H1526" i="5"/>
  <c r="O551" i="5"/>
  <c r="F610" i="5"/>
  <c r="L303" i="5"/>
  <c r="O966" i="5"/>
  <c r="F1687" i="5"/>
  <c r="P1352" i="5"/>
  <c r="P219" i="5"/>
  <c r="G779" i="5"/>
  <c r="G1130" i="5"/>
  <c r="G1026" i="5"/>
  <c r="D1463" i="5"/>
  <c r="I1463" i="5" s="1"/>
  <c r="N181" i="5"/>
  <c r="H1179" i="5"/>
  <c r="J150" i="5"/>
  <c r="F563" i="5"/>
  <c r="O1477" i="5"/>
  <c r="N1456" i="5"/>
  <c r="L1661" i="5"/>
  <c r="E925" i="5"/>
  <c r="L798" i="5"/>
  <c r="N208" i="5"/>
  <c r="N1374" i="5"/>
  <c r="D321" i="5"/>
  <c r="I321" i="5" s="1"/>
  <c r="E288" i="5"/>
  <c r="H971" i="5"/>
  <c r="D1111" i="5"/>
  <c r="I1111" i="5" s="1"/>
  <c r="F1699" i="5"/>
  <c r="M1654" i="5"/>
  <c r="G1648" i="5"/>
  <c r="F198" i="5"/>
  <c r="F1717" i="5"/>
  <c r="N1785" i="5"/>
  <c r="H1039" i="5"/>
  <c r="N1890" i="5"/>
  <c r="H1022" i="5"/>
  <c r="N561" i="5"/>
  <c r="P263" i="5"/>
  <c r="D705" i="5"/>
  <c r="I705" i="5" s="1"/>
  <c r="L1442" i="5"/>
  <c r="L375" i="5"/>
  <c r="M1511" i="5"/>
  <c r="J1680" i="5"/>
  <c r="O459" i="5"/>
  <c r="D1455" i="5"/>
  <c r="I1455" i="5" s="1"/>
  <c r="D1230" i="5"/>
  <c r="I1230" i="5" s="1"/>
  <c r="H1174" i="5"/>
  <c r="T610" i="5"/>
  <c r="J303" i="5"/>
  <c r="E1110" i="5"/>
  <c r="F595" i="5"/>
  <c r="J219" i="5"/>
  <c r="H779" i="5"/>
  <c r="D1130" i="5"/>
  <c r="I1130" i="5" s="1"/>
  <c r="F1026" i="5"/>
  <c r="H181" i="5"/>
  <c r="D150" i="5"/>
  <c r="I150" i="5" s="1"/>
  <c r="N563" i="5"/>
  <c r="G1170" i="5"/>
  <c r="H1170" i="5"/>
  <c r="D1404" i="5"/>
  <c r="I1404" i="5" s="1"/>
  <c r="O1404" i="5"/>
  <c r="J1456" i="5"/>
  <c r="M1661" i="5"/>
  <c r="D796" i="5"/>
  <c r="I796" i="5" s="1"/>
  <c r="O925" i="5"/>
  <c r="N798" i="5"/>
  <c r="E208" i="5"/>
  <c r="P1374" i="5"/>
  <c r="J321" i="5"/>
  <c r="J262" i="5"/>
  <c r="M288" i="5"/>
  <c r="M971" i="5"/>
  <c r="J1111" i="5"/>
  <c r="H1699" i="5"/>
  <c r="D1654" i="5"/>
  <c r="I1654" i="5" s="1"/>
  <c r="N1717" i="5"/>
  <c r="M1785" i="5"/>
  <c r="J1623" i="5"/>
  <c r="E1039" i="5"/>
  <c r="L1890" i="5"/>
  <c r="N1022" i="5"/>
  <c r="E1481" i="5"/>
  <c r="J1442" i="5"/>
  <c r="M375" i="5"/>
  <c r="H840" i="5"/>
  <c r="G1511" i="5"/>
  <c r="J302" i="5"/>
  <c r="G638" i="5"/>
  <c r="E1405" i="5"/>
  <c r="N1230" i="5"/>
  <c r="L1807" i="5"/>
  <c r="O1174" i="5"/>
  <c r="J610" i="5"/>
  <c r="E150" i="5"/>
  <c r="P1456" i="5"/>
  <c r="F1661" i="5"/>
  <c r="H796" i="5"/>
  <c r="G925" i="5"/>
  <c r="G798" i="5"/>
  <c r="T208" i="5"/>
  <c r="O1374" i="5"/>
  <c r="P321" i="5"/>
  <c r="F790" i="5"/>
  <c r="H262" i="5"/>
  <c r="L288" i="5"/>
  <c r="O971" i="5"/>
  <c r="F1111" i="5"/>
  <c r="J1699" i="5"/>
  <c r="O1654" i="5"/>
  <c r="O1717" i="5"/>
  <c r="G1853" i="5"/>
  <c r="H1623" i="5"/>
  <c r="D1039" i="5"/>
  <c r="I1039" i="5" s="1"/>
  <c r="O1481" i="5"/>
  <c r="E1442" i="5"/>
  <c r="D840" i="5"/>
  <c r="I840" i="5" s="1"/>
  <c r="N1511" i="5"/>
  <c r="F302" i="5"/>
  <c r="O638" i="5"/>
  <c r="F1405" i="5"/>
  <c r="J1230" i="5"/>
  <c r="N1807" i="5"/>
  <c r="N1174" i="5"/>
  <c r="D610" i="5"/>
  <c r="I610" i="5" s="1"/>
  <c r="J979" i="5"/>
  <c r="L1110" i="5"/>
  <c r="L598" i="5"/>
  <c r="L595" i="5"/>
  <c r="H219" i="5"/>
  <c r="P779" i="5"/>
  <c r="N1130" i="5"/>
  <c r="L1411" i="5"/>
  <c r="D1456" i="5"/>
  <c r="I1456" i="5" s="1"/>
  <c r="P796" i="5"/>
  <c r="J925" i="5"/>
  <c r="M496" i="5"/>
  <c r="J208" i="5"/>
  <c r="M1374" i="5"/>
  <c r="G321" i="5"/>
  <c r="T790" i="5"/>
  <c r="T262" i="5"/>
  <c r="H288" i="5"/>
  <c r="F971" i="5"/>
  <c r="H1111" i="5"/>
  <c r="O1699" i="5"/>
  <c r="N1654" i="5"/>
  <c r="T452" i="5"/>
  <c r="D1717" i="5"/>
  <c r="I1717" i="5" s="1"/>
  <c r="E1853" i="5"/>
  <c r="L1623" i="5"/>
  <c r="F1039" i="5"/>
  <c r="L1481" i="5"/>
  <c r="D1442" i="5"/>
  <c r="I1442" i="5" s="1"/>
  <c r="G840" i="5"/>
  <c r="O302" i="5"/>
  <c r="T638" i="5"/>
  <c r="J1405" i="5"/>
  <c r="H1230" i="5"/>
  <c r="M1807" i="5"/>
  <c r="G1174" i="5"/>
  <c r="G610" i="5"/>
  <c r="H979" i="5"/>
  <c r="J1110" i="5"/>
  <c r="T598" i="5"/>
  <c r="J595" i="5"/>
  <c r="O219" i="5"/>
  <c r="E779" i="5"/>
  <c r="H1130" i="5"/>
  <c r="D1411" i="5"/>
  <c r="I1411" i="5" s="1"/>
  <c r="G1456" i="5"/>
  <c r="O1846" i="5"/>
  <c r="T796" i="5"/>
  <c r="D925" i="5"/>
  <c r="I925" i="5" s="1"/>
  <c r="E496" i="5"/>
  <c r="P208" i="5"/>
  <c r="M1131" i="5"/>
  <c r="G1374" i="5"/>
  <c r="H790" i="5"/>
  <c r="M262" i="5"/>
  <c r="G288" i="5"/>
  <c r="J971" i="5"/>
  <c r="O1111" i="5"/>
  <c r="G1699" i="5"/>
  <c r="T1654" i="5"/>
  <c r="F452" i="5"/>
  <c r="D1853" i="5"/>
  <c r="I1853" i="5" s="1"/>
  <c r="F1623" i="5"/>
  <c r="M1039" i="5"/>
  <c r="J1481" i="5"/>
  <c r="H1442" i="5"/>
  <c r="F584" i="5"/>
  <c r="M840" i="5"/>
  <c r="L302" i="5"/>
  <c r="N638" i="5"/>
  <c r="H1405" i="5"/>
  <c r="F1807" i="5"/>
  <c r="M1174" i="5"/>
  <c r="P610" i="5"/>
  <c r="M979" i="5"/>
  <c r="F1110" i="5"/>
  <c r="E1666" i="5"/>
  <c r="P598" i="5"/>
  <c r="O595" i="5"/>
  <c r="T219" i="5"/>
  <c r="T779" i="5"/>
  <c r="M1130" i="5"/>
  <c r="O1411" i="5"/>
  <c r="M1456" i="5"/>
  <c r="M1846" i="5"/>
  <c r="E796" i="5"/>
  <c r="H925" i="5"/>
  <c r="P496" i="5"/>
  <c r="O208" i="5"/>
  <c r="G1131" i="5"/>
  <c r="D1374" i="5"/>
  <c r="I1374" i="5" s="1"/>
  <c r="O790" i="5"/>
  <c r="O262" i="5"/>
  <c r="P288" i="5"/>
  <c r="N971" i="5"/>
  <c r="M1111" i="5"/>
  <c r="H1654" i="5"/>
  <c r="D176" i="5"/>
  <c r="I176" i="5" s="1"/>
  <c r="G452" i="5"/>
  <c r="M1853" i="5"/>
  <c r="M1623" i="5"/>
  <c r="J733" i="5"/>
  <c r="P1481" i="5"/>
  <c r="J584" i="5"/>
  <c r="J840" i="5"/>
  <c r="M1554" i="5"/>
  <c r="T302" i="5"/>
  <c r="P638" i="5"/>
  <c r="G1405" i="5"/>
  <c r="P1807" i="5"/>
  <c r="T1174" i="5"/>
  <c r="H610" i="5"/>
  <c r="G979" i="5"/>
  <c r="O1110" i="5"/>
  <c r="H1666" i="5"/>
  <c r="G598" i="5"/>
  <c r="H595" i="5"/>
  <c r="H1411" i="5"/>
  <c r="G313" i="5"/>
  <c r="T845" i="5"/>
  <c r="J690" i="5"/>
  <c r="O1456" i="5"/>
  <c r="G1921" i="5"/>
  <c r="T1846" i="5"/>
  <c r="N796" i="5"/>
  <c r="F925" i="5"/>
  <c r="J204" i="5"/>
  <c r="D496" i="5"/>
  <c r="I496" i="5" s="1"/>
  <c r="F208" i="5"/>
  <c r="N1131" i="5"/>
  <c r="E1374" i="5"/>
  <c r="P594" i="5"/>
  <c r="M790" i="5"/>
  <c r="D262" i="5"/>
  <c r="I262" i="5" s="1"/>
  <c r="N1111" i="5"/>
  <c r="D1648" i="5"/>
  <c r="I1648" i="5" s="1"/>
  <c r="E176" i="5"/>
  <c r="E452" i="5"/>
  <c r="T1853" i="5"/>
  <c r="G1623" i="5"/>
  <c r="G756" i="5"/>
  <c r="J263" i="5"/>
  <c r="N733" i="5"/>
  <c r="T1481" i="5"/>
  <c r="L584" i="5"/>
  <c r="N840" i="5"/>
  <c r="G1554" i="5"/>
  <c r="N302" i="5"/>
  <c r="P459" i="5"/>
  <c r="D638" i="5"/>
  <c r="I638" i="5" s="1"/>
  <c r="L1405" i="5"/>
  <c r="J1832" i="5"/>
  <c r="O1807" i="5"/>
  <c r="F1174" i="5"/>
  <c r="O303" i="5"/>
  <c r="D979" i="5"/>
  <c r="I979" i="5" s="1"/>
  <c r="M1110" i="5"/>
  <c r="N1666" i="5"/>
  <c r="H598" i="5"/>
  <c r="P595" i="5"/>
  <c r="N1860" i="5"/>
  <c r="G1411" i="5"/>
  <c r="P1921" i="5"/>
  <c r="J1846" i="5"/>
  <c r="G796" i="5"/>
  <c r="M925" i="5"/>
  <c r="G204" i="5"/>
  <c r="H496" i="5"/>
  <c r="F1131" i="5"/>
  <c r="N594" i="5"/>
  <c r="N790" i="5"/>
  <c r="L1648" i="5"/>
  <c r="O198" i="5"/>
  <c r="F176" i="5"/>
  <c r="M452" i="5"/>
  <c r="H1785" i="5"/>
  <c r="N262" i="5"/>
  <c r="G262" i="5"/>
  <c r="H1853" i="5"/>
  <c r="J1853" i="5"/>
  <c r="L1853" i="5"/>
  <c r="D1623" i="5"/>
  <c r="I1623" i="5" s="1"/>
  <c r="N1623" i="5"/>
  <c r="O1039" i="5"/>
  <c r="J1039" i="5"/>
  <c r="L1039" i="5"/>
  <c r="E1890" i="5"/>
  <c r="O1890" i="5"/>
  <c r="F1890" i="5"/>
  <c r="D1022" i="5"/>
  <c r="I1022" i="5" s="1"/>
  <c r="O1022" i="5"/>
  <c r="G561" i="5"/>
  <c r="M561" i="5"/>
  <c r="L756" i="5"/>
  <c r="D756" i="5"/>
  <c r="I756" i="5" s="1"/>
  <c r="M263" i="5"/>
  <c r="O263" i="5"/>
  <c r="L733" i="5"/>
  <c r="P733" i="5"/>
  <c r="H1481" i="5"/>
  <c r="M1481" i="5"/>
  <c r="F1481" i="5"/>
  <c r="D1481" i="5"/>
  <c r="I1481" i="5" s="1"/>
  <c r="N1442" i="5"/>
  <c r="P1442" i="5"/>
  <c r="M1442" i="5"/>
  <c r="P375" i="5"/>
  <c r="E375" i="5"/>
  <c r="N375" i="5"/>
  <c r="O491" i="5"/>
  <c r="N491" i="5"/>
  <c r="D491" i="5"/>
  <c r="I491" i="5" s="1"/>
  <c r="F600" i="5"/>
  <c r="P600" i="5"/>
  <c r="G600" i="5"/>
  <c r="E600" i="5"/>
  <c r="E584" i="5"/>
  <c r="M584" i="5"/>
  <c r="O584" i="5"/>
  <c r="N584" i="5"/>
  <c r="O840" i="5"/>
  <c r="F840" i="5"/>
  <c r="P840" i="5"/>
  <c r="L840" i="5"/>
  <c r="H1511" i="5"/>
  <c r="P1511" i="5"/>
  <c r="E1511" i="5"/>
  <c r="P1680" i="5"/>
  <c r="O1680" i="5"/>
  <c r="D1680" i="5"/>
  <c r="I1680" i="5" s="1"/>
  <c r="G1680" i="5"/>
  <c r="H1554" i="5"/>
  <c r="N1554" i="5"/>
  <c r="P1554" i="5"/>
  <c r="D302" i="5"/>
  <c r="I302" i="5" s="1"/>
  <c r="H302" i="5"/>
  <c r="M302" i="5"/>
  <c r="P579" i="5"/>
  <c r="H579" i="5"/>
  <c r="L579" i="5"/>
  <c r="J459" i="5"/>
  <c r="H459" i="5"/>
  <c r="M638" i="5"/>
  <c r="L638" i="5"/>
  <c r="E705" i="5"/>
  <c r="P705" i="5"/>
  <c r="F705" i="5"/>
  <c r="O1455" i="5"/>
  <c r="L1455" i="5"/>
  <c r="G1455" i="5"/>
  <c r="O1405" i="5"/>
  <c r="N1405" i="5"/>
  <c r="E1230" i="5"/>
  <c r="P1230" i="5"/>
  <c r="E1832" i="5"/>
  <c r="N1832" i="5"/>
  <c r="H1832" i="5"/>
  <c r="F1832" i="5"/>
  <c r="H1807" i="5"/>
  <c r="D1807" i="5"/>
  <c r="I1807" i="5" s="1"/>
  <c r="J1807" i="5"/>
  <c r="E1526" i="5"/>
  <c r="L1526" i="5"/>
  <c r="P1526" i="5"/>
  <c r="D1174" i="5"/>
  <c r="I1174" i="5" s="1"/>
  <c r="P1174" i="5"/>
  <c r="F551" i="5"/>
  <c r="N551" i="5"/>
  <c r="J551" i="5"/>
  <c r="M551" i="5"/>
  <c r="N610" i="5"/>
  <c r="E610" i="5"/>
  <c r="O610" i="5"/>
  <c r="T303" i="5"/>
  <c r="G303" i="5"/>
  <c r="O150" i="5"/>
  <c r="P150" i="5"/>
  <c r="F150" i="5"/>
  <c r="N150" i="5"/>
  <c r="H150" i="5"/>
  <c r="G150" i="5"/>
  <c r="N966" i="5"/>
  <c r="F966" i="5"/>
  <c r="P966" i="5"/>
  <c r="N979" i="5"/>
  <c r="F979" i="5"/>
  <c r="L1687" i="5"/>
  <c r="H1687" i="5"/>
  <c r="P1687" i="5"/>
  <c r="P1110" i="5"/>
  <c r="H1110" i="5"/>
  <c r="J1352" i="5"/>
  <c r="D1352" i="5"/>
  <c r="I1352" i="5" s="1"/>
  <c r="G1352" i="5"/>
  <c r="L1666" i="5"/>
  <c r="G1666" i="5"/>
  <c r="O1666" i="5"/>
  <c r="M1666" i="5"/>
  <c r="D598" i="5"/>
  <c r="I598" i="5" s="1"/>
  <c r="N598" i="5"/>
  <c r="O598" i="5"/>
  <c r="J598" i="5"/>
  <c r="D595" i="5"/>
  <c r="I595" i="5" s="1"/>
  <c r="M595" i="5"/>
  <c r="M219" i="5"/>
  <c r="L219" i="5"/>
  <c r="J779" i="5"/>
  <c r="M779" i="5"/>
  <c r="D563" i="5"/>
  <c r="I563" i="5" s="1"/>
  <c r="O563" i="5"/>
  <c r="L563" i="5"/>
  <c r="E563" i="5"/>
  <c r="T563" i="5"/>
  <c r="M563" i="5"/>
  <c r="H563" i="5"/>
  <c r="G563" i="5"/>
  <c r="E1130" i="5"/>
  <c r="L1130" i="5"/>
  <c r="J1130" i="5"/>
  <c r="P1026" i="5"/>
  <c r="L1026" i="5"/>
  <c r="D1026" i="5"/>
  <c r="I1026" i="5" s="1"/>
  <c r="J1026" i="5"/>
  <c r="M1463" i="5"/>
  <c r="T1463" i="5"/>
  <c r="J1463" i="5"/>
  <c r="L1463" i="5"/>
  <c r="P1860" i="5"/>
  <c r="H1860" i="5"/>
  <c r="L1860" i="5"/>
  <c r="P1411" i="5"/>
  <c r="M1411" i="5"/>
  <c r="J1411" i="5"/>
  <c r="F1411" i="5"/>
  <c r="N1411" i="5"/>
  <c r="L181" i="5"/>
  <c r="M181" i="5"/>
  <c r="F181" i="5"/>
  <c r="E181" i="5"/>
  <c r="M1179" i="5"/>
  <c r="G1179" i="5"/>
  <c r="F1179" i="5"/>
  <c r="L1179" i="5"/>
  <c r="N1179" i="5"/>
  <c r="O505" i="5"/>
  <c r="F505" i="5"/>
  <c r="P505" i="5"/>
  <c r="D505" i="5"/>
  <c r="I505" i="5" s="1"/>
  <c r="J505" i="5"/>
  <c r="L313" i="5"/>
  <c r="O313" i="5"/>
  <c r="F313" i="5"/>
  <c r="J313" i="5"/>
  <c r="M313" i="5"/>
  <c r="D845" i="5"/>
  <c r="I845" i="5" s="1"/>
  <c r="O845" i="5"/>
  <c r="M845" i="5"/>
  <c r="E845" i="5"/>
  <c r="F845" i="5"/>
  <c r="E690" i="5"/>
  <c r="G690" i="5"/>
  <c r="N690" i="5"/>
  <c r="O690" i="5"/>
  <c r="L1236" i="5"/>
  <c r="O1236" i="5"/>
  <c r="P1236" i="5"/>
  <c r="H1236" i="5"/>
  <c r="N1236" i="5"/>
  <c r="E1595" i="5"/>
  <c r="G1595" i="5"/>
  <c r="H1595" i="5"/>
  <c r="P1595" i="5"/>
  <c r="F1595" i="5"/>
  <c r="T1595" i="5"/>
  <c r="M1595" i="5"/>
  <c r="H1660" i="5"/>
  <c r="P1660" i="5"/>
  <c r="E1660" i="5"/>
  <c r="F1660" i="5"/>
  <c r="O1660" i="5"/>
  <c r="D465" i="5"/>
  <c r="I465" i="5" s="1"/>
  <c r="P465" i="5"/>
  <c r="D1365" i="5"/>
  <c r="I1365" i="5" s="1"/>
  <c r="E8" i="5"/>
  <c r="J683" i="5"/>
  <c r="E801" i="5"/>
  <c r="O630" i="5"/>
  <c r="H329" i="5"/>
  <c r="G1441" i="5"/>
  <c r="N1760" i="5"/>
  <c r="G1443" i="5"/>
  <c r="H445" i="5"/>
  <c r="H489" i="5"/>
  <c r="O111" i="5"/>
  <c r="M493" i="5"/>
  <c r="O55" i="5"/>
  <c r="L1217" i="5"/>
  <c r="H310" i="5"/>
  <c r="O880" i="5"/>
  <c r="D57" i="5"/>
  <c r="I57" i="5" s="1"/>
  <c r="M1546" i="5"/>
  <c r="D1765" i="5"/>
  <c r="I1765" i="5" s="1"/>
  <c r="L648" i="5"/>
  <c r="F342" i="5"/>
  <c r="L465" i="5"/>
  <c r="T1720" i="5"/>
  <c r="N1523" i="5"/>
  <c r="M1400" i="5"/>
  <c r="E1501" i="5"/>
  <c r="H1703" i="5"/>
  <c r="F1197" i="5"/>
  <c r="M927" i="5"/>
  <c r="M870" i="5"/>
  <c r="E558" i="5"/>
  <c r="P1306" i="5"/>
  <c r="J1865" i="5"/>
  <c r="D1798" i="5"/>
  <c r="I1798" i="5" s="1"/>
  <c r="O1365" i="5"/>
  <c r="L8" i="5"/>
  <c r="E683" i="5"/>
  <c r="J801" i="5"/>
  <c r="E630" i="5"/>
  <c r="M1441" i="5"/>
  <c r="D1443" i="5"/>
  <c r="I1443" i="5" s="1"/>
  <c r="G465" i="5"/>
  <c r="H1365" i="5"/>
  <c r="P1441" i="5"/>
  <c r="H1760" i="5"/>
  <c r="F465" i="5"/>
  <c r="E1888" i="5"/>
  <c r="F683" i="5"/>
  <c r="P801" i="5"/>
  <c r="M630" i="5"/>
  <c r="L1441" i="5"/>
  <c r="J1760" i="5"/>
  <c r="O1888" i="5"/>
  <c r="N1365" i="5"/>
  <c r="O801" i="5"/>
  <c r="N630" i="5"/>
  <c r="H1441" i="5"/>
  <c r="F1760" i="5"/>
  <c r="E1443" i="5"/>
  <c r="G1600" i="5"/>
  <c r="H1658" i="5"/>
  <c r="J445" i="5"/>
  <c r="P489" i="5"/>
  <c r="M111" i="5"/>
  <c r="E493" i="5"/>
  <c r="J310" i="5"/>
  <c r="T880" i="5"/>
  <c r="O939" i="5"/>
  <c r="N57" i="5"/>
  <c r="E1546" i="5"/>
  <c r="H1783" i="5"/>
  <c r="N465" i="5"/>
  <c r="N1720" i="5"/>
  <c r="H1437" i="5"/>
  <c r="L1501" i="5"/>
  <c r="D962" i="5"/>
  <c r="I962" i="5" s="1"/>
  <c r="H547" i="5"/>
  <c r="N558" i="5"/>
  <c r="T1306" i="5"/>
  <c r="N1464" i="5"/>
  <c r="G1865" i="5"/>
  <c r="P1888" i="5"/>
  <c r="G1365" i="5"/>
  <c r="D1760" i="5"/>
  <c r="I1760" i="5" s="1"/>
  <c r="J1443" i="5"/>
  <c r="D1600" i="5"/>
  <c r="I1600" i="5" s="1"/>
  <c r="F1658" i="5"/>
  <c r="G445" i="5"/>
  <c r="F489" i="5"/>
  <c r="L111" i="5"/>
  <c r="J493" i="5"/>
  <c r="E55" i="5"/>
  <c r="G310" i="5"/>
  <c r="E880" i="5"/>
  <c r="J939" i="5"/>
  <c r="O57" i="5"/>
  <c r="H1546" i="5"/>
  <c r="P1765" i="5"/>
  <c r="G1783" i="5"/>
  <c r="H465" i="5"/>
  <c r="T1400" i="5"/>
  <c r="G1437" i="5"/>
  <c r="G962" i="5"/>
  <c r="F547" i="5"/>
  <c r="O1306" i="5"/>
  <c r="G1464" i="5"/>
  <c r="E465" i="5"/>
  <c r="J1888" i="5"/>
  <c r="P1365" i="5"/>
  <c r="N8" i="5"/>
  <c r="T465" i="5"/>
  <c r="H1456" i="5"/>
  <c r="N1661" i="5"/>
  <c r="M1921" i="5"/>
  <c r="N1846" i="5"/>
  <c r="F796" i="5"/>
  <c r="L925" i="5"/>
  <c r="D798" i="5"/>
  <c r="I798" i="5" s="1"/>
  <c r="N204" i="5"/>
  <c r="T496" i="5"/>
  <c r="H1131" i="5"/>
  <c r="F1374" i="5"/>
  <c r="M321" i="5"/>
  <c r="F594" i="5"/>
  <c r="L1111" i="5"/>
  <c r="N1699" i="5"/>
  <c r="E1654" i="5"/>
  <c r="L1456" i="5"/>
  <c r="G1661" i="5"/>
  <c r="O796" i="5"/>
  <c r="O798" i="5"/>
  <c r="L204" i="5"/>
  <c r="F496" i="5"/>
  <c r="H1374" i="5"/>
  <c r="F321" i="5"/>
  <c r="P1111" i="5"/>
  <c r="L1699" i="5"/>
  <c r="J1477" i="5"/>
  <c r="F1456" i="5"/>
  <c r="E1477" i="5"/>
  <c r="M1548" i="5"/>
  <c r="T934" i="5"/>
  <c r="O1766" i="5"/>
  <c r="E10" i="5"/>
  <c r="H1357" i="5"/>
  <c r="E887" i="5"/>
  <c r="O777" i="5"/>
  <c r="E777" i="5"/>
  <c r="J177" i="5"/>
  <c r="M1262" i="5"/>
  <c r="H468" i="5"/>
  <c r="E616" i="5"/>
  <c r="E327" i="5"/>
  <c r="F1241" i="5"/>
  <c r="M1241" i="5"/>
  <c r="H1241" i="5"/>
  <c r="E1158" i="5"/>
  <c r="O1787" i="5"/>
  <c r="O1793" i="5"/>
  <c r="L985" i="5"/>
  <c r="O1559" i="5"/>
  <c r="J1358" i="5"/>
  <c r="N169" i="5"/>
  <c r="N1096" i="5"/>
  <c r="G1115" i="5"/>
  <c r="M961" i="5"/>
  <c r="J759" i="5"/>
  <c r="E118" i="5"/>
  <c r="L395" i="5"/>
  <c r="J883" i="5"/>
  <c r="G257" i="5"/>
  <c r="J406" i="5"/>
  <c r="T983" i="5"/>
  <c r="M1644" i="5"/>
  <c r="L1564" i="5"/>
  <c r="F1752" i="5"/>
  <c r="T635" i="5"/>
  <c r="H391" i="5"/>
  <c r="N1234" i="5"/>
  <c r="G214" i="5"/>
  <c r="P127" i="5"/>
  <c r="L703" i="5"/>
  <c r="E1164" i="5"/>
  <c r="L1371" i="5"/>
  <c r="H228" i="5"/>
  <c r="H1702" i="5"/>
  <c r="L1367" i="5"/>
  <c r="G1515" i="5"/>
  <c r="D969" i="5"/>
  <c r="I969" i="5" s="1"/>
  <c r="D392" i="5"/>
  <c r="I392" i="5" s="1"/>
  <c r="O183" i="5"/>
  <c r="L183" i="5"/>
  <c r="P1849" i="5"/>
  <c r="M1849" i="5"/>
  <c r="N1849" i="5"/>
  <c r="F1667" i="5"/>
  <c r="T1667" i="5"/>
  <c r="H1667" i="5"/>
  <c r="L1664" i="5"/>
  <c r="J1664" i="5"/>
  <c r="H1606" i="5"/>
  <c r="M1606" i="5"/>
  <c r="D1606" i="5"/>
  <c r="I1606" i="5" s="1"/>
  <c r="E1641" i="5"/>
  <c r="G1641" i="5"/>
  <c r="P1208" i="5"/>
  <c r="J1208" i="5"/>
  <c r="T1208" i="5"/>
  <c r="M246" i="5"/>
  <c r="D246" i="5"/>
  <c r="I246" i="5" s="1"/>
  <c r="E246" i="5"/>
  <c r="G596" i="5"/>
  <c r="D596" i="5"/>
  <c r="I596" i="5" s="1"/>
  <c r="T596" i="5"/>
  <c r="P63" i="5"/>
  <c r="H63" i="5"/>
  <c r="M63" i="5"/>
  <c r="N63" i="5"/>
  <c r="J209" i="5"/>
  <c r="O209" i="5"/>
  <c r="F209" i="5"/>
  <c r="G1480" i="5"/>
  <c r="F1480" i="5"/>
  <c r="L1480" i="5"/>
  <c r="F1852" i="5"/>
  <c r="J1852" i="5"/>
  <c r="G1852" i="5"/>
  <c r="E933" i="5"/>
  <c r="F933" i="5"/>
  <c r="D933" i="5"/>
  <c r="I933" i="5" s="1"/>
  <c r="H933" i="5"/>
  <c r="P604" i="5"/>
  <c r="F604" i="5"/>
  <c r="E251" i="5"/>
  <c r="J251" i="5"/>
  <c r="L251" i="5"/>
  <c r="H251" i="5"/>
  <c r="H645" i="5"/>
  <c r="G645" i="5"/>
  <c r="N1440" i="5"/>
  <c r="E1440" i="5"/>
  <c r="M1440" i="5"/>
  <c r="O1709" i="5"/>
  <c r="E1709" i="5"/>
  <c r="L1709" i="5"/>
  <c r="P68" i="5"/>
  <c r="O68" i="5"/>
  <c r="H68" i="5"/>
  <c r="D1213" i="5"/>
  <c r="I1213" i="5" s="1"/>
  <c r="P1213" i="5"/>
  <c r="N1213" i="5"/>
  <c r="E1076" i="5"/>
  <c r="N1076" i="5"/>
  <c r="F1076" i="5"/>
  <c r="H642" i="5"/>
  <c r="O642" i="5"/>
  <c r="F642" i="5"/>
  <c r="P535" i="5"/>
  <c r="T535" i="5"/>
  <c r="M535" i="5"/>
  <c r="O905" i="5"/>
  <c r="H905" i="5"/>
  <c r="D905" i="5"/>
  <c r="I905" i="5" s="1"/>
  <c r="T1001" i="5"/>
  <c r="L1001" i="5"/>
  <c r="O1001" i="5"/>
  <c r="P1562" i="5"/>
  <c r="N1562" i="5"/>
  <c r="F1562" i="5"/>
  <c r="D1448" i="5"/>
  <c r="I1448" i="5" s="1"/>
  <c r="P1448" i="5"/>
  <c r="E1902" i="5"/>
  <c r="P1902" i="5"/>
  <c r="F1322" i="5"/>
  <c r="H1322" i="5"/>
  <c r="E1225" i="5"/>
  <c r="L1225" i="5"/>
  <c r="P1225" i="5"/>
  <c r="D1257" i="5"/>
  <c r="I1257" i="5" s="1"/>
  <c r="O1257" i="5"/>
  <c r="E1257" i="5"/>
  <c r="N930" i="5"/>
  <c r="J930" i="5"/>
  <c r="D930" i="5"/>
  <c r="I930" i="5" s="1"/>
  <c r="G357" i="5"/>
  <c r="N357" i="5"/>
  <c r="T357" i="5"/>
  <c r="H357" i="5"/>
  <c r="J889" i="5"/>
  <c r="L889" i="5"/>
  <c r="G889" i="5"/>
  <c r="O889" i="5"/>
  <c r="G734" i="5"/>
  <c r="J734" i="5"/>
  <c r="D734" i="5"/>
  <c r="I734" i="5" s="1"/>
  <c r="G1721" i="5"/>
  <c r="L1721" i="5"/>
  <c r="E1721" i="5"/>
  <c r="M1373" i="5"/>
  <c r="P1373" i="5"/>
  <c r="G1373" i="5"/>
  <c r="T1399" i="5"/>
  <c r="P1399" i="5"/>
  <c r="H1399" i="5"/>
  <c r="O1399" i="5"/>
  <c r="M1268" i="5"/>
  <c r="T1268" i="5"/>
  <c r="P1268" i="5"/>
  <c r="L1268" i="5"/>
  <c r="D1610" i="5"/>
  <c r="I1610" i="5" s="1"/>
  <c r="P1241" i="5"/>
  <c r="G1158" i="5"/>
  <c r="D1787" i="5"/>
  <c r="I1787" i="5" s="1"/>
  <c r="T1269" i="5"/>
  <c r="F985" i="5"/>
  <c r="D1559" i="5"/>
  <c r="I1559" i="5" s="1"/>
  <c r="E1263" i="5"/>
  <c r="H169" i="5"/>
  <c r="P1096" i="5"/>
  <c r="H555" i="5"/>
  <c r="F961" i="5"/>
  <c r="D759" i="5"/>
  <c r="I759" i="5" s="1"/>
  <c r="M118" i="5"/>
  <c r="J726" i="5"/>
  <c r="M883" i="5"/>
  <c r="T257" i="5"/>
  <c r="E406" i="5"/>
  <c r="N1644" i="5"/>
  <c r="F1564" i="5"/>
  <c r="O1752" i="5"/>
  <c r="D309" i="5"/>
  <c r="I309" i="5" s="1"/>
  <c r="P391" i="5"/>
  <c r="J1234" i="5"/>
  <c r="D214" i="5"/>
  <c r="I214" i="5" s="1"/>
  <c r="L958" i="5"/>
  <c r="O703" i="5"/>
  <c r="P1164" i="5"/>
  <c r="T1371" i="5"/>
  <c r="D708" i="5"/>
  <c r="I708" i="5" s="1"/>
  <c r="M1702" i="5"/>
  <c r="M1367" i="5"/>
  <c r="O1436" i="5"/>
  <c r="J103" i="5"/>
  <c r="J731" i="5"/>
  <c r="N888" i="5"/>
  <c r="E992" i="5"/>
  <c r="D1849" i="5"/>
  <c r="I1849" i="5" s="1"/>
  <c r="N1667" i="5"/>
  <c r="D878" i="5"/>
  <c r="I878" i="5" s="1"/>
  <c r="G1241" i="5"/>
  <c r="P1158" i="5"/>
  <c r="G1787" i="5"/>
  <c r="H1402" i="5"/>
  <c r="O985" i="5"/>
  <c r="L1559" i="5"/>
  <c r="H1263" i="5"/>
  <c r="M169" i="5"/>
  <c r="G1096" i="5"/>
  <c r="E555" i="5"/>
  <c r="N961" i="5"/>
  <c r="P759" i="5"/>
  <c r="O118" i="5"/>
  <c r="H726" i="5"/>
  <c r="F883" i="5"/>
  <c r="E257" i="5"/>
  <c r="O406" i="5"/>
  <c r="J1239" i="5"/>
  <c r="H1564" i="5"/>
  <c r="P1752" i="5"/>
  <c r="O309" i="5"/>
  <c r="F391" i="5"/>
  <c r="G1234" i="5"/>
  <c r="H214" i="5"/>
  <c r="H958" i="5"/>
  <c r="N1164" i="5"/>
  <c r="O1371" i="5"/>
  <c r="G708" i="5"/>
  <c r="T844" i="5"/>
  <c r="J597" i="5"/>
  <c r="M978" i="5"/>
  <c r="O978" i="5"/>
  <c r="J949" i="5"/>
  <c r="L949" i="5"/>
  <c r="M1145" i="5"/>
  <c r="F1145" i="5"/>
  <c r="P362" i="5"/>
  <c r="D362" i="5"/>
  <c r="I362" i="5" s="1"/>
  <c r="O556" i="5"/>
  <c r="M556" i="5"/>
  <c r="O1621" i="5"/>
  <c r="D1621" i="5"/>
  <c r="I1621" i="5" s="1"/>
  <c r="D1241" i="5"/>
  <c r="I1241" i="5" s="1"/>
  <c r="L1402" i="5"/>
  <c r="H1793" i="5"/>
  <c r="L1796" i="5"/>
  <c r="N1358" i="5"/>
  <c r="E169" i="5"/>
  <c r="F1115" i="5"/>
  <c r="D961" i="5"/>
  <c r="I961" i="5" s="1"/>
  <c r="D395" i="5"/>
  <c r="I395" i="5" s="1"/>
  <c r="M257" i="5"/>
  <c r="G983" i="5"/>
  <c r="J1644" i="5"/>
  <c r="G635" i="5"/>
  <c r="L391" i="5"/>
  <c r="N214" i="5"/>
  <c r="N958" i="5"/>
  <c r="D127" i="5"/>
  <c r="I127" i="5" s="1"/>
  <c r="G703" i="5"/>
  <c r="O1749" i="5"/>
  <c r="L307" i="5"/>
  <c r="H307" i="5"/>
  <c r="N392" i="5"/>
  <c r="L392" i="5"/>
  <c r="N1814" i="5"/>
  <c r="M1814" i="5"/>
  <c r="E1814" i="5"/>
  <c r="L1398" i="5"/>
  <c r="N1398" i="5"/>
  <c r="P1398" i="5"/>
  <c r="F1601" i="5"/>
  <c r="P1601" i="5"/>
  <c r="J1124" i="5"/>
  <c r="T1124" i="5"/>
  <c r="D1124" i="5"/>
  <c r="I1124" i="5" s="1"/>
  <c r="L1327" i="5"/>
  <c r="F1327" i="5"/>
  <c r="D1327" i="5"/>
  <c r="I1327" i="5" s="1"/>
  <c r="J1372" i="5"/>
  <c r="P1372" i="5"/>
  <c r="D1372" i="5"/>
  <c r="I1372" i="5" s="1"/>
  <c r="O938" i="5"/>
  <c r="H938" i="5"/>
  <c r="G938" i="5"/>
  <c r="P894" i="5"/>
  <c r="D894" i="5"/>
  <c r="I894" i="5" s="1"/>
  <c r="D473" i="5"/>
  <c r="I473" i="5" s="1"/>
  <c r="H473" i="5"/>
  <c r="E473" i="5"/>
  <c r="E778" i="5"/>
  <c r="D778" i="5"/>
  <c r="I778" i="5" s="1"/>
  <c r="G347" i="5"/>
  <c r="N347" i="5"/>
  <c r="E347" i="5"/>
  <c r="M1319" i="5"/>
  <c r="T1319" i="5"/>
  <c r="L932" i="5"/>
  <c r="G932" i="5"/>
  <c r="T932" i="5"/>
  <c r="F1768" i="5"/>
  <c r="L1768" i="5"/>
  <c r="P1768" i="5"/>
  <c r="M316" i="5"/>
  <c r="P316" i="5"/>
  <c r="J316" i="5"/>
  <c r="E54" i="5"/>
  <c r="M54" i="5"/>
  <c r="G54" i="5"/>
  <c r="G458" i="5"/>
  <c r="H458" i="5"/>
  <c r="T1881" i="5"/>
  <c r="E1881" i="5"/>
  <c r="L1881" i="5"/>
  <c r="F1881" i="5"/>
  <c r="F1126" i="5"/>
  <c r="E1126" i="5"/>
  <c r="L1206" i="5"/>
  <c r="J1206" i="5"/>
  <c r="O1206" i="5"/>
  <c r="N171" i="5"/>
  <c r="O171" i="5"/>
  <c r="E171" i="5"/>
  <c r="H1905" i="5"/>
  <c r="M1905" i="5"/>
  <c r="O1905" i="5"/>
  <c r="L1905" i="5"/>
  <c r="J278" i="5"/>
  <c r="L278" i="5"/>
  <c r="D278" i="5"/>
  <c r="I278" i="5" s="1"/>
  <c r="E568" i="5"/>
  <c r="P568" i="5"/>
  <c r="J568" i="5"/>
  <c r="F823" i="5"/>
  <c r="M823" i="5"/>
  <c r="G823" i="5"/>
  <c r="H1858" i="5"/>
  <c r="E1858" i="5"/>
  <c r="F1858" i="5"/>
  <c r="L981" i="5"/>
  <c r="H981" i="5"/>
  <c r="T981" i="5"/>
  <c r="D981" i="5"/>
  <c r="I981" i="5" s="1"/>
  <c r="H1274" i="5"/>
  <c r="E1274" i="5"/>
  <c r="O1686" i="5"/>
  <c r="D1686" i="5"/>
  <c r="I1686" i="5" s="1"/>
  <c r="J1142" i="5"/>
  <c r="P1142" i="5"/>
  <c r="D1679" i="5"/>
  <c r="I1679" i="5" s="1"/>
  <c r="N1679" i="5"/>
  <c r="F1679" i="5"/>
  <c r="N1750" i="5"/>
  <c r="T1750" i="5"/>
  <c r="G1750" i="5"/>
  <c r="D156" i="5"/>
  <c r="I156" i="5" s="1"/>
  <c r="L156" i="5"/>
  <c r="E156" i="5"/>
  <c r="L552" i="5"/>
  <c r="G552" i="5"/>
  <c r="H552" i="5"/>
  <c r="M364" i="5"/>
  <c r="E364" i="5"/>
  <c r="N364" i="5"/>
  <c r="H419" i="5"/>
  <c r="L419" i="5"/>
  <c r="P419" i="5"/>
  <c r="H1182" i="5"/>
  <c r="N1182" i="5"/>
  <c r="J1182" i="5"/>
  <c r="L1603" i="5"/>
  <c r="J1603" i="5"/>
  <c r="D1603" i="5"/>
  <c r="I1603" i="5" s="1"/>
  <c r="M1086" i="5"/>
  <c r="G1086" i="5"/>
  <c r="F1086" i="5"/>
  <c r="J1813" i="5"/>
  <c r="P1813" i="5"/>
  <c r="M1813" i="5"/>
  <c r="G1141" i="5"/>
  <c r="N1141" i="5"/>
  <c r="J1141" i="5"/>
  <c r="O696" i="5"/>
  <c r="D1564" i="5"/>
  <c r="I1564" i="5" s="1"/>
  <c r="N1752" i="5"/>
  <c r="L635" i="5"/>
  <c r="M391" i="5"/>
  <c r="O1234" i="5"/>
  <c r="H740" i="5"/>
  <c r="D1277" i="5"/>
  <c r="I1277" i="5" s="1"/>
  <c r="T1277" i="5"/>
  <c r="L1514" i="5"/>
  <c r="N1277" i="5"/>
  <c r="G164" i="5"/>
  <c r="H687" i="5"/>
  <c r="L696" i="5"/>
  <c r="D887" i="5"/>
  <c r="I887" i="5" s="1"/>
  <c r="G177" i="5"/>
  <c r="E1239" i="5"/>
  <c r="T103" i="5"/>
  <c r="P1357" i="5"/>
  <c r="L978" i="5"/>
  <c r="J988" i="5"/>
  <c r="O878" i="5"/>
  <c r="P597" i="5"/>
  <c r="P949" i="5"/>
  <c r="M700" i="5"/>
  <c r="F1652" i="5"/>
  <c r="O1117" i="5"/>
  <c r="P1212" i="5"/>
  <c r="E306" i="5"/>
  <c r="G556" i="5"/>
  <c r="D1334" i="5"/>
  <c r="I1334" i="5" s="1"/>
  <c r="H350" i="5"/>
  <c r="L1590" i="5"/>
  <c r="H216" i="5"/>
  <c r="P1376" i="5"/>
  <c r="H394" i="5"/>
  <c r="F1454" i="5"/>
  <c r="J1610" i="5"/>
  <c r="F687" i="5"/>
  <c r="G696" i="5"/>
  <c r="N177" i="5"/>
  <c r="D1239" i="5"/>
  <c r="I1239" i="5" s="1"/>
  <c r="G1350" i="5"/>
  <c r="E103" i="5"/>
  <c r="F1357" i="5"/>
  <c r="O1515" i="5"/>
  <c r="G978" i="5"/>
  <c r="J878" i="5"/>
  <c r="H597" i="5"/>
  <c r="F636" i="5"/>
  <c r="G700" i="5"/>
  <c r="J1652" i="5"/>
  <c r="H1117" i="5"/>
  <c r="M1212" i="5"/>
  <c r="P306" i="5"/>
  <c r="H936" i="5"/>
  <c r="E1590" i="5"/>
  <c r="H1891" i="5"/>
  <c r="D1376" i="5"/>
  <c r="I1376" i="5" s="1"/>
  <c r="T394" i="5"/>
  <c r="J1454" i="5"/>
  <c r="J468" i="5"/>
  <c r="M1610" i="5"/>
  <c r="G687" i="5"/>
  <c r="M696" i="5"/>
  <c r="L177" i="5"/>
  <c r="L1350" i="5"/>
  <c r="G103" i="5"/>
  <c r="D1357" i="5"/>
  <c r="I1357" i="5" s="1"/>
  <c r="N1515" i="5"/>
  <c r="F978" i="5"/>
  <c r="H1713" i="5"/>
  <c r="H878" i="5"/>
  <c r="H6" i="5"/>
  <c r="H636" i="5"/>
  <c r="T700" i="5"/>
  <c r="N1652" i="5"/>
  <c r="F306" i="5"/>
  <c r="P936" i="5"/>
  <c r="M997" i="5"/>
  <c r="E1891" i="5"/>
  <c r="E1262" i="5"/>
  <c r="P468" i="5"/>
  <c r="P1610" i="5"/>
  <c r="D687" i="5"/>
  <c r="I687" i="5" s="1"/>
  <c r="P10" i="5"/>
  <c r="M177" i="5"/>
  <c r="E1762" i="5"/>
  <c r="E1766" i="5"/>
  <c r="H1350" i="5"/>
  <c r="M103" i="5"/>
  <c r="J1515" i="5"/>
  <c r="E1713" i="5"/>
  <c r="M878" i="5"/>
  <c r="G6" i="5"/>
  <c r="N636" i="5"/>
  <c r="G1652" i="5"/>
  <c r="P1685" i="5"/>
  <c r="H1854" i="5"/>
  <c r="O1615" i="5"/>
  <c r="J936" i="5"/>
  <c r="G997" i="5"/>
  <c r="F1362" i="5"/>
  <c r="D1262" i="5"/>
  <c r="I1262" i="5" s="1"/>
  <c r="E468" i="5"/>
  <c r="G1610" i="5"/>
  <c r="J687" i="5"/>
  <c r="T10" i="5"/>
  <c r="F177" i="5"/>
  <c r="T1762" i="5"/>
  <c r="H1766" i="5"/>
  <c r="J1350" i="5"/>
  <c r="L103" i="5"/>
  <c r="F1515" i="5"/>
  <c r="D1713" i="5"/>
  <c r="I1713" i="5" s="1"/>
  <c r="D6" i="5"/>
  <c r="I6" i="5" s="1"/>
  <c r="E442" i="5"/>
  <c r="D636" i="5"/>
  <c r="I636" i="5" s="1"/>
  <c r="O1685" i="5"/>
  <c r="E952" i="5"/>
  <c r="L1854" i="5"/>
  <c r="H1615" i="5"/>
  <c r="J267" i="5"/>
  <c r="H1796" i="5"/>
  <c r="F1262" i="5"/>
  <c r="G468" i="5"/>
  <c r="N1610" i="5"/>
  <c r="N687" i="5"/>
  <c r="H10" i="5"/>
  <c r="H177" i="5"/>
  <c r="D740" i="5"/>
  <c r="I740" i="5" s="1"/>
  <c r="P1762" i="5"/>
  <c r="G1766" i="5"/>
  <c r="P1350" i="5"/>
  <c r="T1515" i="5"/>
  <c r="N1675" i="5"/>
  <c r="O1713" i="5"/>
  <c r="J6" i="5"/>
  <c r="T442" i="5"/>
  <c r="F362" i="5"/>
  <c r="O301" i="5"/>
  <c r="P1496" i="5"/>
  <c r="J1685" i="5"/>
  <c r="N952" i="5"/>
  <c r="P1854" i="5"/>
  <c r="T1552" i="5"/>
  <c r="P1214" i="5"/>
  <c r="M159" i="5"/>
  <c r="D1706" i="5"/>
  <c r="I1706" i="5" s="1"/>
  <c r="N267" i="5"/>
  <c r="N377" i="5"/>
  <c r="L1269" i="5"/>
  <c r="G1796" i="5"/>
  <c r="J1262" i="5"/>
  <c r="D468" i="5"/>
  <c r="I468" i="5" s="1"/>
  <c r="H1610" i="5"/>
  <c r="P687" i="5"/>
  <c r="O10" i="5"/>
  <c r="P740" i="5"/>
  <c r="P616" i="5"/>
  <c r="H327" i="5"/>
  <c r="J1762" i="5"/>
  <c r="F1766" i="5"/>
  <c r="M1350" i="5"/>
  <c r="D1515" i="5"/>
  <c r="I1515" i="5" s="1"/>
  <c r="F1675" i="5"/>
  <c r="N1713" i="5"/>
  <c r="M6" i="5"/>
  <c r="D442" i="5"/>
  <c r="I442" i="5" s="1"/>
  <c r="N362" i="5"/>
  <c r="J301" i="5"/>
  <c r="O1496" i="5"/>
  <c r="H1685" i="5"/>
  <c r="H952" i="5"/>
  <c r="G1552" i="5"/>
  <c r="J1214" i="5"/>
  <c r="D159" i="5"/>
  <c r="I159" i="5" s="1"/>
  <c r="J1547" i="5"/>
  <c r="D1428" i="5"/>
  <c r="I1428" i="5" s="1"/>
  <c r="T17" i="5"/>
  <c r="O785" i="5"/>
  <c r="O151" i="5"/>
  <c r="H1548" i="5"/>
  <c r="G1548" i="5"/>
  <c r="P1548" i="5"/>
  <c r="O1269" i="5"/>
  <c r="E1269" i="5"/>
  <c r="G1269" i="5"/>
  <c r="P1796" i="5"/>
  <c r="O1796" i="5"/>
  <c r="F1796" i="5"/>
  <c r="D1796" i="5"/>
  <c r="I1796" i="5" s="1"/>
  <c r="G1262" i="5"/>
  <c r="T1262" i="5"/>
  <c r="L1262" i="5"/>
  <c r="O1262" i="5"/>
  <c r="F468" i="5"/>
  <c r="L468" i="5"/>
  <c r="O468" i="5"/>
  <c r="N468" i="5"/>
  <c r="F1610" i="5"/>
  <c r="O1610" i="5"/>
  <c r="E1610" i="5"/>
  <c r="O687" i="5"/>
  <c r="T687" i="5"/>
  <c r="M687" i="5"/>
  <c r="E687" i="5"/>
  <c r="N696" i="5"/>
  <c r="J696" i="5"/>
  <c r="E696" i="5"/>
  <c r="P696" i="5"/>
  <c r="H887" i="5"/>
  <c r="F887" i="5"/>
  <c r="G887" i="5"/>
  <c r="M887" i="5"/>
  <c r="F777" i="5"/>
  <c r="G777" i="5"/>
  <c r="H777" i="5"/>
  <c r="F1239" i="5"/>
  <c r="G1239" i="5"/>
  <c r="L1239" i="5"/>
  <c r="M1283" i="5"/>
  <c r="J1283" i="5"/>
  <c r="O1283" i="5"/>
  <c r="P1283" i="5"/>
  <c r="N934" i="5"/>
  <c r="M934" i="5"/>
  <c r="D934" i="5"/>
  <c r="I934" i="5" s="1"/>
  <c r="H934" i="5"/>
  <c r="D637" i="5"/>
  <c r="I637" i="5" s="1"/>
  <c r="F637" i="5"/>
  <c r="L637" i="5"/>
  <c r="J637" i="5"/>
  <c r="M740" i="5"/>
  <c r="N740" i="5"/>
  <c r="E740" i="5"/>
  <c r="T616" i="5"/>
  <c r="D616" i="5"/>
  <c r="I616" i="5" s="1"/>
  <c r="J616" i="5"/>
  <c r="G327" i="5"/>
  <c r="O327" i="5"/>
  <c r="J327" i="5"/>
  <c r="H1762" i="5"/>
  <c r="L1762" i="5"/>
  <c r="M1762" i="5"/>
  <c r="G1762" i="5"/>
  <c r="P1766" i="5"/>
  <c r="M1766" i="5"/>
  <c r="N1766" i="5"/>
  <c r="L1766" i="5"/>
  <c r="N1350" i="5"/>
  <c r="E1350" i="5"/>
  <c r="D1350" i="5"/>
  <c r="I1350" i="5" s="1"/>
  <c r="F1350" i="5"/>
  <c r="F103" i="5"/>
  <c r="N103" i="5"/>
  <c r="O103" i="5"/>
  <c r="P103" i="5"/>
  <c r="L1357" i="5"/>
  <c r="N1357" i="5"/>
  <c r="G1357" i="5"/>
  <c r="D10" i="5"/>
  <c r="I10" i="5" s="1"/>
  <c r="L10" i="5"/>
  <c r="G10" i="5"/>
  <c r="F10" i="5"/>
  <c r="E177" i="5"/>
  <c r="D177" i="5"/>
  <c r="I177" i="5" s="1"/>
  <c r="P177" i="5"/>
  <c r="O177" i="5"/>
  <c r="E843" i="5"/>
  <c r="O843" i="5"/>
  <c r="F843" i="5"/>
  <c r="N843" i="5"/>
  <c r="F688" i="5"/>
  <c r="M688" i="5"/>
  <c r="N688" i="5"/>
  <c r="G688" i="5"/>
  <c r="O688" i="5"/>
  <c r="P688" i="5"/>
  <c r="L688" i="5"/>
  <c r="J688" i="5"/>
  <c r="E688" i="5"/>
  <c r="H688" i="5"/>
  <c r="T688" i="5"/>
  <c r="P1515" i="5"/>
  <c r="M1515" i="5"/>
  <c r="H1515" i="5"/>
  <c r="L1515" i="5"/>
  <c r="J978" i="5"/>
  <c r="P978" i="5"/>
  <c r="N978" i="5"/>
  <c r="E988" i="5"/>
  <c r="D988" i="5"/>
  <c r="I988" i="5" s="1"/>
  <c r="M988" i="5"/>
  <c r="O988" i="5"/>
  <c r="T969" i="5"/>
  <c r="E969" i="5"/>
  <c r="N969" i="5"/>
  <c r="L969" i="5"/>
  <c r="P1675" i="5"/>
  <c r="E1675" i="5"/>
  <c r="L1675" i="5"/>
  <c r="M1675" i="5"/>
  <c r="T1713" i="5"/>
  <c r="P1713" i="5"/>
  <c r="F1713" i="5"/>
  <c r="J1713" i="5"/>
  <c r="G1713" i="5"/>
  <c r="L1713" i="5"/>
  <c r="T878" i="5"/>
  <c r="G878" i="5"/>
  <c r="F878" i="5"/>
  <c r="N878" i="5"/>
  <c r="E878" i="5"/>
  <c r="L597" i="5"/>
  <c r="O597" i="5"/>
  <c r="D597" i="5"/>
  <c r="I597" i="5" s="1"/>
  <c r="M597" i="5"/>
  <c r="E949" i="5"/>
  <c r="O949" i="5"/>
  <c r="M949" i="5"/>
  <c r="J363" i="5"/>
  <c r="N363" i="5"/>
  <c r="G363" i="5"/>
  <c r="F363" i="5"/>
  <c r="O944" i="5"/>
  <c r="D944" i="5"/>
  <c r="I944" i="5" s="1"/>
  <c r="H944" i="5"/>
  <c r="L944" i="5"/>
  <c r="N944" i="5"/>
  <c r="E944" i="5"/>
  <c r="G1145" i="5"/>
  <c r="O1145" i="5"/>
  <c r="P1145" i="5"/>
  <c r="J1145" i="5"/>
  <c r="H1145" i="5"/>
  <c r="N442" i="5"/>
  <c r="F442" i="5"/>
  <c r="G442" i="5"/>
  <c r="L442" i="5"/>
  <c r="J442" i="5"/>
  <c r="J636" i="5"/>
  <c r="G636" i="5"/>
  <c r="M636" i="5"/>
  <c r="P636" i="5"/>
  <c r="E636" i="5"/>
  <c r="L636" i="5"/>
  <c r="H700" i="5"/>
  <c r="F700" i="5"/>
  <c r="O700" i="5"/>
  <c r="E700" i="5"/>
  <c r="L700" i="5"/>
  <c r="P700" i="5"/>
  <c r="J396" i="5"/>
  <c r="M396" i="5"/>
  <c r="P396" i="5"/>
  <c r="G396" i="5"/>
  <c r="N396" i="5"/>
  <c r="F396" i="5"/>
  <c r="H396" i="5"/>
  <c r="G362" i="5"/>
  <c r="O362" i="5"/>
  <c r="H362" i="5"/>
  <c r="M362" i="5"/>
  <c r="J362" i="5"/>
  <c r="L362" i="5"/>
  <c r="E362" i="5"/>
  <c r="H1305" i="5"/>
  <c r="F1305" i="5"/>
  <c r="G1305" i="5"/>
  <c r="D1305" i="5"/>
  <c r="I1305" i="5" s="1"/>
  <c r="N1305" i="5"/>
  <c r="O1305" i="5"/>
  <c r="P1305" i="5"/>
  <c r="M1305" i="5"/>
  <c r="J1305" i="5"/>
  <c r="D121" i="5"/>
  <c r="I121" i="5" s="1"/>
  <c r="N121" i="5"/>
  <c r="H121" i="5"/>
  <c r="E121" i="5"/>
  <c r="G121" i="5"/>
  <c r="J121" i="5"/>
  <c r="O121" i="5"/>
  <c r="O1652" i="5"/>
  <c r="P1652" i="5"/>
  <c r="E1652" i="5"/>
  <c r="D1652" i="5"/>
  <c r="I1652" i="5" s="1"/>
  <c r="M1652" i="5"/>
  <c r="H1652" i="5"/>
  <c r="T1652" i="5"/>
  <c r="N1046" i="5"/>
  <c r="O1046" i="5"/>
  <c r="P1046" i="5"/>
  <c r="E1046" i="5"/>
  <c r="L1046" i="5"/>
  <c r="G1046" i="5"/>
  <c r="F1046" i="5"/>
  <c r="G301" i="5"/>
  <c r="L301" i="5"/>
  <c r="E301" i="5"/>
  <c r="M301" i="5"/>
  <c r="N301" i="5"/>
  <c r="P301" i="5"/>
  <c r="D301" i="5"/>
  <c r="I301" i="5" s="1"/>
  <c r="D693" i="5"/>
  <c r="I693" i="5" s="1"/>
  <c r="J693" i="5"/>
  <c r="N693" i="5"/>
  <c r="M693" i="5"/>
  <c r="G693" i="5"/>
  <c r="F693" i="5"/>
  <c r="T693" i="5"/>
  <c r="L693" i="5"/>
  <c r="O693" i="5"/>
  <c r="H948" i="5"/>
  <c r="F948" i="5"/>
  <c r="N948" i="5"/>
  <c r="G948" i="5"/>
  <c r="P948" i="5"/>
  <c r="D948" i="5"/>
  <c r="I948" i="5" s="1"/>
  <c r="P6" i="5"/>
  <c r="E6" i="5"/>
  <c r="N6" i="5"/>
  <c r="L6" i="5"/>
  <c r="F6" i="5"/>
  <c r="P1857" i="5"/>
  <c r="G1857" i="5"/>
  <c r="F1857" i="5"/>
  <c r="O1857" i="5"/>
  <c r="J1857" i="5"/>
  <c r="E1857" i="5"/>
  <c r="H1857" i="5"/>
  <c r="M1117" i="5"/>
  <c r="G1117" i="5"/>
  <c r="L1117" i="5"/>
  <c r="P1117" i="5"/>
  <c r="E1117" i="5"/>
  <c r="N1117" i="5"/>
  <c r="M1496" i="5"/>
  <c r="H1496" i="5"/>
  <c r="G1496" i="5"/>
  <c r="J1496" i="5"/>
  <c r="T1496" i="5"/>
  <c r="D1496" i="5"/>
  <c r="I1496" i="5" s="1"/>
  <c r="L1496" i="5"/>
  <c r="E1496" i="5"/>
  <c r="M1427" i="5"/>
  <c r="O1427" i="5"/>
  <c r="J1427" i="5"/>
  <c r="P1427" i="5"/>
  <c r="G1427" i="5"/>
  <c r="H1427" i="5"/>
  <c r="E1427" i="5"/>
  <c r="E1212" i="5"/>
  <c r="L1212" i="5"/>
  <c r="F1212" i="5"/>
  <c r="H1212" i="5"/>
  <c r="O1212" i="5"/>
  <c r="J1212" i="5"/>
  <c r="G1212" i="5"/>
  <c r="D1212" i="5"/>
  <c r="I1212" i="5" s="1"/>
  <c r="M1685" i="5"/>
  <c r="D1685" i="5"/>
  <c r="I1685" i="5" s="1"/>
  <c r="L1685" i="5"/>
  <c r="G1685" i="5"/>
  <c r="E1685" i="5"/>
  <c r="F1685" i="5"/>
  <c r="N1685" i="5"/>
  <c r="P1087" i="5"/>
  <c r="H1087" i="5"/>
  <c r="D1087" i="5"/>
  <c r="I1087" i="5" s="1"/>
  <c r="N1087" i="5"/>
  <c r="E1087" i="5"/>
  <c r="J1087" i="5"/>
  <c r="M306" i="5"/>
  <c r="N306" i="5"/>
  <c r="D306" i="5"/>
  <c r="I306" i="5" s="1"/>
  <c r="H306" i="5"/>
  <c r="G306" i="5"/>
  <c r="O306" i="5"/>
  <c r="L306" i="5"/>
  <c r="M952" i="5"/>
  <c r="F952" i="5"/>
  <c r="O952" i="5"/>
  <c r="J952" i="5"/>
  <c r="D952" i="5"/>
  <c r="I952" i="5" s="1"/>
  <c r="G952" i="5"/>
  <c r="T952" i="5"/>
  <c r="P952" i="5"/>
  <c r="J928" i="5"/>
  <c r="H928" i="5"/>
  <c r="P928" i="5"/>
  <c r="M928" i="5"/>
  <c r="T928" i="5"/>
  <c r="O928" i="5"/>
  <c r="G928" i="5"/>
  <c r="F928" i="5"/>
  <c r="D928" i="5"/>
  <c r="I928" i="5" s="1"/>
  <c r="E556" i="5"/>
  <c r="J556" i="5"/>
  <c r="P556" i="5"/>
  <c r="F556" i="5"/>
  <c r="N556" i="5"/>
  <c r="L556" i="5"/>
  <c r="T556" i="5"/>
  <c r="H556" i="5"/>
  <c r="E1854" i="5"/>
  <c r="F1854" i="5"/>
  <c r="N1854" i="5"/>
  <c r="G1854" i="5"/>
  <c r="J1854" i="5"/>
  <c r="O1854" i="5"/>
  <c r="M1854" i="5"/>
  <c r="F1330" i="5"/>
  <c r="P1330" i="5"/>
  <c r="M1330" i="5"/>
  <c r="O1330" i="5"/>
  <c r="N1330" i="5"/>
  <c r="L1330" i="5"/>
  <c r="H1330" i="5"/>
  <c r="J1330" i="5"/>
  <c r="M1880" i="5"/>
  <c r="O1880" i="5"/>
  <c r="L1880" i="5"/>
  <c r="D1880" i="5"/>
  <c r="I1880" i="5" s="1"/>
  <c r="G1880" i="5"/>
  <c r="H1880" i="5"/>
  <c r="J1880" i="5"/>
  <c r="T1880" i="5"/>
  <c r="N1880" i="5"/>
  <c r="N1334" i="5"/>
  <c r="O1334" i="5"/>
  <c r="J1334" i="5"/>
  <c r="P1334" i="5"/>
  <c r="E1334" i="5"/>
  <c r="G1334" i="5"/>
  <c r="H1334" i="5"/>
  <c r="F1615" i="5"/>
  <c r="L1615" i="5"/>
  <c r="D1615" i="5"/>
  <c r="I1615" i="5" s="1"/>
  <c r="E1615" i="5"/>
  <c r="M1615" i="5"/>
  <c r="P1615" i="5"/>
  <c r="G1615" i="5"/>
  <c r="J1615" i="5"/>
  <c r="J1621" i="5"/>
  <c r="G1621" i="5"/>
  <c r="N1621" i="5"/>
  <c r="E1621" i="5"/>
  <c r="H1621" i="5"/>
  <c r="F1621" i="5"/>
  <c r="M1621" i="5"/>
  <c r="L1621" i="5"/>
  <c r="H282" i="5"/>
  <c r="J282" i="5"/>
  <c r="F282" i="5"/>
  <c r="M282" i="5"/>
  <c r="E282" i="5"/>
  <c r="G282" i="5"/>
  <c r="N282" i="5"/>
  <c r="O282" i="5"/>
  <c r="P282" i="5"/>
  <c r="M350" i="5"/>
  <c r="D350" i="5"/>
  <c r="I350" i="5" s="1"/>
  <c r="P350" i="5"/>
  <c r="T350" i="5"/>
  <c r="O350" i="5"/>
  <c r="F350" i="5"/>
  <c r="L350" i="5"/>
  <c r="M936" i="5"/>
  <c r="N936" i="5"/>
  <c r="D936" i="5"/>
  <c r="I936" i="5" s="1"/>
  <c r="G936" i="5"/>
  <c r="E936" i="5"/>
  <c r="F936" i="5"/>
  <c r="O936" i="5"/>
  <c r="F215" i="5"/>
  <c r="D215" i="5"/>
  <c r="I215" i="5" s="1"/>
  <c r="M215" i="5"/>
  <c r="O215" i="5"/>
  <c r="E215" i="5"/>
  <c r="P215" i="5"/>
  <c r="L215" i="5"/>
  <c r="N215" i="5"/>
  <c r="L105" i="5"/>
  <c r="E105" i="5"/>
  <c r="F105" i="5"/>
  <c r="P105" i="5"/>
  <c r="N105" i="5"/>
  <c r="J105" i="5"/>
  <c r="T105" i="5"/>
  <c r="M105" i="5"/>
  <c r="J997" i="5"/>
  <c r="E997" i="5"/>
  <c r="H997" i="5"/>
  <c r="F997" i="5"/>
  <c r="L997" i="5"/>
  <c r="N997" i="5"/>
  <c r="O997" i="5"/>
  <c r="P997" i="5"/>
  <c r="J1552" i="5"/>
  <c r="L1552" i="5"/>
  <c r="H1552" i="5"/>
  <c r="N1552" i="5"/>
  <c r="E1552" i="5"/>
  <c r="P1552" i="5"/>
  <c r="M1552" i="5"/>
  <c r="D1552" i="5"/>
  <c r="I1552" i="5" s="1"/>
  <c r="O1275" i="5"/>
  <c r="L1275" i="5"/>
  <c r="J1275" i="5"/>
  <c r="H1275" i="5"/>
  <c r="N1275" i="5"/>
  <c r="E1275" i="5"/>
  <c r="D1275" i="5"/>
  <c r="I1275" i="5" s="1"/>
  <c r="F1275" i="5"/>
  <c r="H1590" i="5"/>
  <c r="M1590" i="5"/>
  <c r="N1590" i="5"/>
  <c r="F1590" i="5"/>
  <c r="O1590" i="5"/>
  <c r="G1590" i="5"/>
  <c r="P1590" i="5"/>
  <c r="D1590" i="5"/>
  <c r="I1590" i="5" s="1"/>
  <c r="D1891" i="5"/>
  <c r="I1891" i="5" s="1"/>
  <c r="M1891" i="5"/>
  <c r="O1891" i="5"/>
  <c r="L1891" i="5"/>
  <c r="G1891" i="5"/>
  <c r="N1891" i="5"/>
  <c r="F1891" i="5"/>
  <c r="P1891" i="5"/>
  <c r="G1214" i="5"/>
  <c r="O1214" i="5"/>
  <c r="T1214" i="5"/>
  <c r="F1214" i="5"/>
  <c r="H1214" i="5"/>
  <c r="L1214" i="5"/>
  <c r="M1214" i="5"/>
  <c r="E1214" i="5"/>
  <c r="G1524" i="5"/>
  <c r="M1524" i="5"/>
  <c r="N1524" i="5"/>
  <c r="L1524" i="5"/>
  <c r="O1524" i="5"/>
  <c r="P1524" i="5"/>
  <c r="H1524" i="5"/>
  <c r="G665" i="5"/>
  <c r="P665" i="5"/>
  <c r="D665" i="5"/>
  <c r="I665" i="5" s="1"/>
  <c r="H665" i="5"/>
  <c r="N665" i="5"/>
  <c r="O665" i="5"/>
  <c r="F665" i="5"/>
  <c r="M665" i="5"/>
  <c r="E665" i="5"/>
  <c r="P216" i="5"/>
  <c r="J216" i="5"/>
  <c r="D216" i="5"/>
  <c r="I216" i="5" s="1"/>
  <c r="N216" i="5"/>
  <c r="E216" i="5"/>
  <c r="M216" i="5"/>
  <c r="L216" i="5"/>
  <c r="F159" i="5"/>
  <c r="J159" i="5"/>
  <c r="O159" i="5"/>
  <c r="H159" i="5"/>
  <c r="E159" i="5"/>
  <c r="G159" i="5"/>
  <c r="T159" i="5"/>
  <c r="N159" i="5"/>
  <c r="O320" i="5"/>
  <c r="D320" i="5"/>
  <c r="I320" i="5" s="1"/>
  <c r="H320" i="5"/>
  <c r="E320" i="5"/>
  <c r="M320" i="5"/>
  <c r="N320" i="5"/>
  <c r="G320" i="5"/>
  <c r="P320" i="5"/>
  <c r="L359" i="5"/>
  <c r="M359" i="5"/>
  <c r="P359" i="5"/>
  <c r="T359" i="5"/>
  <c r="D359" i="5"/>
  <c r="I359" i="5" s="1"/>
  <c r="J359" i="5"/>
  <c r="H359" i="5"/>
  <c r="O359" i="5"/>
  <c r="N359" i="5"/>
  <c r="N1547" i="5"/>
  <c r="O1547" i="5"/>
  <c r="F1547" i="5"/>
  <c r="E1547" i="5"/>
  <c r="T1547" i="5"/>
  <c r="P1547" i="5"/>
  <c r="D1547" i="5"/>
  <c r="I1547" i="5" s="1"/>
  <c r="L1547" i="5"/>
  <c r="G1035" i="5"/>
  <c r="F1035" i="5"/>
  <c r="M1035" i="5"/>
  <c r="T1035" i="5"/>
  <c r="H1035" i="5"/>
  <c r="N1035" i="5"/>
  <c r="O1035" i="5"/>
  <c r="L1035" i="5"/>
  <c r="P1035" i="5"/>
  <c r="G1376" i="5"/>
  <c r="O1376" i="5"/>
  <c r="E1376" i="5"/>
  <c r="L1376" i="5"/>
  <c r="F1376" i="5"/>
  <c r="H1376" i="5"/>
  <c r="M1376" i="5"/>
  <c r="J1376" i="5"/>
  <c r="F1428" i="5"/>
  <c r="M1428" i="5"/>
  <c r="E1428" i="5"/>
  <c r="P1428" i="5"/>
  <c r="N1428" i="5"/>
  <c r="G1428" i="5"/>
  <c r="J1428" i="5"/>
  <c r="D1607" i="5"/>
  <c r="I1607" i="5" s="1"/>
  <c r="E1607" i="5"/>
  <c r="T1607" i="5"/>
  <c r="H1607" i="5"/>
  <c r="N1607" i="5"/>
  <c r="O1607" i="5"/>
  <c r="P1607" i="5"/>
  <c r="G1607" i="5"/>
  <c r="L1607" i="5"/>
  <c r="D394" i="5"/>
  <c r="I394" i="5" s="1"/>
  <c r="O394" i="5"/>
  <c r="M394" i="5"/>
  <c r="J394" i="5"/>
  <c r="N394" i="5"/>
  <c r="E394" i="5"/>
  <c r="F394" i="5"/>
  <c r="L394" i="5"/>
  <c r="G394" i="5"/>
  <c r="M17" i="5"/>
  <c r="O17" i="5"/>
  <c r="P17" i="5"/>
  <c r="F17" i="5"/>
  <c r="N17" i="5"/>
  <c r="E17" i="5"/>
  <c r="H17" i="5"/>
  <c r="J17" i="5"/>
  <c r="L17" i="5"/>
  <c r="J304" i="5"/>
  <c r="D304" i="5"/>
  <c r="I304" i="5" s="1"/>
  <c r="E304" i="5"/>
  <c r="T304" i="5"/>
  <c r="P304" i="5"/>
  <c r="M304" i="5"/>
  <c r="L304" i="5"/>
  <c r="G304" i="5"/>
  <c r="N315" i="5"/>
  <c r="O315" i="5"/>
  <c r="D315" i="5"/>
  <c r="I315" i="5" s="1"/>
  <c r="H315" i="5"/>
  <c r="L315" i="5"/>
  <c r="E315" i="5"/>
  <c r="J315" i="5"/>
  <c r="G315" i="5"/>
  <c r="P315" i="5"/>
  <c r="O1454" i="5"/>
  <c r="P1454" i="5"/>
  <c r="G1454" i="5"/>
  <c r="M1454" i="5"/>
  <c r="D1454" i="5"/>
  <c r="I1454" i="5" s="1"/>
  <c r="E1454" i="5"/>
  <c r="H1454" i="5"/>
  <c r="L1454" i="5"/>
  <c r="N1454" i="5"/>
  <c r="P1362" i="5"/>
  <c r="D1362" i="5"/>
  <c r="I1362" i="5" s="1"/>
  <c r="E1362" i="5"/>
  <c r="H1362" i="5"/>
  <c r="J1362" i="5"/>
  <c r="G1362" i="5"/>
  <c r="L1362" i="5"/>
  <c r="N1362" i="5"/>
  <c r="O1362" i="5"/>
  <c r="G1706" i="5"/>
  <c r="N1706" i="5"/>
  <c r="O1706" i="5"/>
  <c r="E1706" i="5"/>
  <c r="L1706" i="5"/>
  <c r="P1706" i="5"/>
  <c r="F1706" i="5"/>
  <c r="J1706" i="5"/>
  <c r="H1706" i="5"/>
  <c r="O1513" i="5"/>
  <c r="M1513" i="5"/>
  <c r="D1513" i="5"/>
  <c r="I1513" i="5" s="1"/>
  <c r="P1513" i="5"/>
  <c r="F1513" i="5"/>
  <c r="N1513" i="5"/>
  <c r="G1513" i="5"/>
  <c r="J1513" i="5"/>
  <c r="M1136" i="5"/>
  <c r="E1136" i="5"/>
  <c r="L1136" i="5"/>
  <c r="P1136" i="5"/>
  <c r="D1136" i="5"/>
  <c r="I1136" i="5" s="1"/>
  <c r="J1136" i="5"/>
  <c r="H1136" i="5"/>
  <c r="N1136" i="5"/>
  <c r="O1136" i="5"/>
  <c r="F286" i="5"/>
  <c r="P286" i="5"/>
  <c r="D286" i="5"/>
  <c r="I286" i="5" s="1"/>
  <c r="M286" i="5"/>
  <c r="L286" i="5"/>
  <c r="J286" i="5"/>
  <c r="O286" i="5"/>
  <c r="N286" i="5"/>
  <c r="G286" i="5"/>
  <c r="H286" i="5"/>
  <c r="H267" i="5"/>
  <c r="P267" i="5"/>
  <c r="L267" i="5"/>
  <c r="T267" i="5"/>
  <c r="E267" i="5"/>
  <c r="M267" i="5"/>
  <c r="G267" i="5"/>
  <c r="O267" i="5"/>
  <c r="F267" i="5"/>
  <c r="F785" i="5"/>
  <c r="N785" i="5"/>
  <c r="G785" i="5"/>
  <c r="M785" i="5"/>
  <c r="T785" i="5"/>
  <c r="J785" i="5"/>
  <c r="L785" i="5"/>
  <c r="H785" i="5"/>
  <c r="P785" i="5"/>
  <c r="E785" i="5"/>
  <c r="D167" i="5"/>
  <c r="I167" i="5" s="1"/>
  <c r="P167" i="5"/>
  <c r="M167" i="5"/>
  <c r="L167" i="5"/>
  <c r="O167" i="5"/>
  <c r="N167" i="5"/>
  <c r="J167" i="5"/>
  <c r="G167" i="5"/>
  <c r="H167" i="5"/>
  <c r="F167" i="5"/>
  <c r="D151" i="5"/>
  <c r="I151" i="5" s="1"/>
  <c r="P151" i="5"/>
  <c r="H151" i="5"/>
  <c r="J151" i="5"/>
  <c r="E151" i="5"/>
  <c r="L151" i="5"/>
  <c r="T151" i="5"/>
  <c r="N151" i="5"/>
  <c r="M151" i="5"/>
  <c r="F151" i="5"/>
  <c r="P1160" i="5"/>
  <c r="E1160" i="5"/>
  <c r="L1160" i="5"/>
  <c r="N1160" i="5"/>
  <c r="H1160" i="5"/>
  <c r="O1160" i="5"/>
  <c r="D1160" i="5"/>
  <c r="I1160" i="5" s="1"/>
  <c r="F1160" i="5"/>
  <c r="M1160" i="5"/>
  <c r="T1160" i="5"/>
  <c r="P377" i="5"/>
  <c r="D377" i="5"/>
  <c r="I377" i="5" s="1"/>
  <c r="O377" i="5"/>
  <c r="J377" i="5"/>
  <c r="H377" i="5"/>
  <c r="G377" i="5"/>
  <c r="E377" i="5"/>
  <c r="F377" i="5"/>
  <c r="M377" i="5"/>
  <c r="T377" i="5"/>
  <c r="H882" i="5"/>
  <c r="E882" i="5"/>
  <c r="J882" i="5"/>
  <c r="N882" i="5"/>
  <c r="P882" i="5"/>
  <c r="M882" i="5"/>
  <c r="F882" i="5"/>
  <c r="D882" i="5"/>
  <c r="I882" i="5" s="1"/>
  <c r="G882" i="5"/>
  <c r="O882" i="5"/>
  <c r="D614" i="5"/>
  <c r="I614" i="5" s="1"/>
  <c r="E614" i="5"/>
  <c r="M614" i="5"/>
  <c r="H614" i="5"/>
  <c r="J614" i="5"/>
  <c r="O614" i="5"/>
  <c r="N614" i="5"/>
  <c r="L614" i="5"/>
  <c r="G614" i="5"/>
  <c r="E1432" i="5"/>
  <c r="T1432" i="5"/>
  <c r="L1432" i="5"/>
  <c r="O1432" i="5"/>
  <c r="D1432" i="5"/>
  <c r="I1432" i="5" s="1"/>
  <c r="H1432" i="5"/>
  <c r="G1432" i="5"/>
  <c r="J1432" i="5"/>
  <c r="P1432" i="5"/>
  <c r="F1432" i="5"/>
  <c r="D1548" i="5"/>
  <c r="I1548" i="5" s="1"/>
  <c r="P1269" i="5"/>
  <c r="T1796" i="5"/>
  <c r="P1262" i="5"/>
  <c r="T777" i="5"/>
  <c r="M10" i="5"/>
  <c r="M843" i="5"/>
  <c r="D1283" i="5"/>
  <c r="I1283" i="5" s="1"/>
  <c r="L934" i="5"/>
  <c r="P637" i="5"/>
  <c r="O740" i="5"/>
  <c r="O616" i="5"/>
  <c r="M327" i="5"/>
  <c r="O1762" i="5"/>
  <c r="J1766" i="5"/>
  <c r="G969" i="5"/>
  <c r="H1675" i="5"/>
  <c r="P363" i="5"/>
  <c r="E1145" i="5"/>
  <c r="P442" i="5"/>
  <c r="L121" i="5"/>
  <c r="J1046" i="5"/>
  <c r="N1857" i="5"/>
  <c r="F1427" i="5"/>
  <c r="O1087" i="5"/>
  <c r="L928" i="5"/>
  <c r="T1330" i="5"/>
  <c r="P1621" i="5"/>
  <c r="J215" i="5"/>
  <c r="F1524" i="5"/>
  <c r="G1547" i="5"/>
  <c r="O1428" i="5"/>
  <c r="H1513" i="5"/>
  <c r="F1548" i="5"/>
  <c r="M1269" i="5"/>
  <c r="M1796" i="5"/>
  <c r="N1262" i="5"/>
  <c r="J887" i="5"/>
  <c r="J777" i="5"/>
  <c r="J10" i="5"/>
  <c r="H843" i="5"/>
  <c r="T1283" i="5"/>
  <c r="F934" i="5"/>
  <c r="M637" i="5"/>
  <c r="L740" i="5"/>
  <c r="L616" i="5"/>
  <c r="L327" i="5"/>
  <c r="N1762" i="5"/>
  <c r="F988" i="5"/>
  <c r="P969" i="5"/>
  <c r="O1675" i="5"/>
  <c r="D949" i="5"/>
  <c r="I949" i="5" s="1"/>
  <c r="M363" i="5"/>
  <c r="N1145" i="5"/>
  <c r="M442" i="5"/>
  <c r="M121" i="5"/>
  <c r="D1046" i="5"/>
  <c r="I1046" i="5" s="1"/>
  <c r="E693" i="5"/>
  <c r="M1857" i="5"/>
  <c r="L1427" i="5"/>
  <c r="M1087" i="5"/>
  <c r="E928" i="5"/>
  <c r="G1330" i="5"/>
  <c r="T215" i="5"/>
  <c r="G1275" i="5"/>
  <c r="E1524" i="5"/>
  <c r="F359" i="5"/>
  <c r="N304" i="5"/>
  <c r="E1513" i="5"/>
  <c r="O1548" i="5"/>
  <c r="H1269" i="5"/>
  <c r="E1796" i="5"/>
  <c r="O887" i="5"/>
  <c r="M777" i="5"/>
  <c r="L843" i="5"/>
  <c r="O1239" i="5"/>
  <c r="N1283" i="5"/>
  <c r="P934" i="5"/>
  <c r="G637" i="5"/>
  <c r="J740" i="5"/>
  <c r="N616" i="5"/>
  <c r="P327" i="5"/>
  <c r="H988" i="5"/>
  <c r="M969" i="5"/>
  <c r="D1675" i="5"/>
  <c r="I1675" i="5" s="1"/>
  <c r="G597" i="5"/>
  <c r="F949" i="5"/>
  <c r="H363" i="5"/>
  <c r="L948" i="5"/>
  <c r="D1145" i="5"/>
  <c r="I1145" i="5" s="1"/>
  <c r="O396" i="5"/>
  <c r="H1046" i="5"/>
  <c r="P693" i="5"/>
  <c r="G944" i="5"/>
  <c r="T1857" i="5"/>
  <c r="D1427" i="5"/>
  <c r="I1427" i="5" s="1"/>
  <c r="L1087" i="5"/>
  <c r="N928" i="5"/>
  <c r="P1880" i="5"/>
  <c r="L282" i="5"/>
  <c r="G215" i="5"/>
  <c r="M1275" i="5"/>
  <c r="E359" i="5"/>
  <c r="E1035" i="5"/>
  <c r="O304" i="5"/>
  <c r="L1513" i="5"/>
  <c r="N1548" i="5"/>
  <c r="D1269" i="5"/>
  <c r="I1269" i="5" s="1"/>
  <c r="N1796" i="5"/>
  <c r="T887" i="5"/>
  <c r="L777" i="5"/>
  <c r="J843" i="5"/>
  <c r="N1239" i="5"/>
  <c r="F1283" i="5"/>
  <c r="G934" i="5"/>
  <c r="O637" i="5"/>
  <c r="G740" i="5"/>
  <c r="F616" i="5"/>
  <c r="D327" i="5"/>
  <c r="I327" i="5" s="1"/>
  <c r="O1357" i="5"/>
  <c r="H978" i="5"/>
  <c r="T988" i="5"/>
  <c r="H969" i="5"/>
  <c r="N597" i="5"/>
  <c r="H949" i="5"/>
  <c r="T363" i="5"/>
  <c r="M948" i="5"/>
  <c r="T1145" i="5"/>
  <c r="D396" i="5"/>
  <c r="I396" i="5" s="1"/>
  <c r="M1046" i="5"/>
  <c r="H693" i="5"/>
  <c r="J944" i="5"/>
  <c r="N1427" i="5"/>
  <c r="F1087" i="5"/>
  <c r="F1880" i="5"/>
  <c r="D282" i="5"/>
  <c r="I282" i="5" s="1"/>
  <c r="P1275" i="5"/>
  <c r="L665" i="5"/>
  <c r="G359" i="5"/>
  <c r="J1035" i="5"/>
  <c r="J1607" i="5"/>
  <c r="F304" i="5"/>
  <c r="L1548" i="5"/>
  <c r="F1269" i="5"/>
  <c r="H696" i="5"/>
  <c r="P887" i="5"/>
  <c r="N777" i="5"/>
  <c r="G843" i="5"/>
  <c r="M1239" i="5"/>
  <c r="H1283" i="5"/>
  <c r="J934" i="5"/>
  <c r="E637" i="5"/>
  <c r="F740" i="5"/>
  <c r="M616" i="5"/>
  <c r="F327" i="5"/>
  <c r="M1357" i="5"/>
  <c r="D978" i="5"/>
  <c r="I978" i="5" s="1"/>
  <c r="P988" i="5"/>
  <c r="F969" i="5"/>
  <c r="F597" i="5"/>
  <c r="G949" i="5"/>
  <c r="L363" i="5"/>
  <c r="J948" i="5"/>
  <c r="L1145" i="5"/>
  <c r="E396" i="5"/>
  <c r="L1305" i="5"/>
  <c r="F944" i="5"/>
  <c r="T1427" i="5"/>
  <c r="G1087" i="5"/>
  <c r="E1880" i="5"/>
  <c r="G350" i="5"/>
  <c r="D105" i="5"/>
  <c r="I105" i="5" s="1"/>
  <c r="T1275" i="5"/>
  <c r="T665" i="5"/>
  <c r="J320" i="5"/>
  <c r="D1035" i="5"/>
  <c r="I1035" i="5" s="1"/>
  <c r="F1607" i="5"/>
  <c r="H304" i="5"/>
  <c r="F315" i="5"/>
  <c r="E1548" i="5"/>
  <c r="J1269" i="5"/>
  <c r="F696" i="5"/>
  <c r="N887" i="5"/>
  <c r="D777" i="5"/>
  <c r="I777" i="5" s="1"/>
  <c r="T843" i="5"/>
  <c r="H1239" i="5"/>
  <c r="L1283" i="5"/>
  <c r="E934" i="5"/>
  <c r="H616" i="5"/>
  <c r="D103" i="5"/>
  <c r="I103" i="5" s="1"/>
  <c r="J1357" i="5"/>
  <c r="E978" i="5"/>
  <c r="N988" i="5"/>
  <c r="O969" i="5"/>
  <c r="L878" i="5"/>
  <c r="E597" i="5"/>
  <c r="N949" i="5"/>
  <c r="D363" i="5"/>
  <c r="I363" i="5" s="1"/>
  <c r="O948" i="5"/>
  <c r="N700" i="5"/>
  <c r="L396" i="5"/>
  <c r="T1305" i="5"/>
  <c r="P944" i="5"/>
  <c r="J1117" i="5"/>
  <c r="D556" i="5"/>
  <c r="I556" i="5" s="1"/>
  <c r="L1334" i="5"/>
  <c r="N350" i="5"/>
  <c r="G105" i="5"/>
  <c r="J665" i="5"/>
  <c r="G216" i="5"/>
  <c r="L320" i="5"/>
  <c r="M1607" i="5"/>
  <c r="M315" i="5"/>
  <c r="G1136" i="5"/>
  <c r="O1125" i="5"/>
  <c r="N1125" i="5"/>
  <c r="H1125" i="5"/>
  <c r="D1125" i="5"/>
  <c r="I1125" i="5" s="1"/>
  <c r="E1125" i="5"/>
  <c r="P1125" i="5"/>
  <c r="T1125" i="5"/>
  <c r="M1125" i="5"/>
  <c r="J1125" i="5"/>
  <c r="L1019" i="5"/>
  <c r="D1751" i="5"/>
  <c r="I1751" i="5" s="1"/>
  <c r="N1599" i="5"/>
  <c r="L1256" i="5"/>
  <c r="T712" i="5"/>
  <c r="P904" i="5"/>
  <c r="N422" i="5"/>
  <c r="T970" i="5"/>
  <c r="M1831" i="5"/>
  <c r="L876" i="5"/>
  <c r="P569" i="5"/>
  <c r="E1170" i="5"/>
  <c r="H1122" i="5"/>
  <c r="N1424" i="5"/>
  <c r="M1668" i="5"/>
  <c r="F425" i="5"/>
  <c r="G702" i="5"/>
  <c r="H15" i="5"/>
  <c r="D749" i="5"/>
  <c r="I749" i="5" s="1"/>
  <c r="E1404" i="5"/>
  <c r="H1567" i="5"/>
  <c r="E1885" i="5"/>
  <c r="M1435" i="5"/>
  <c r="F1114" i="5"/>
  <c r="G519" i="5"/>
  <c r="F16" i="5"/>
  <c r="F839" i="5"/>
  <c r="N463" i="5"/>
  <c r="P1031" i="5"/>
  <c r="L1377" i="5"/>
  <c r="E739" i="5"/>
  <c r="E417" i="5"/>
  <c r="N1201" i="5"/>
  <c r="J967" i="5"/>
  <c r="L1231" i="5"/>
  <c r="E1688" i="5"/>
  <c r="T165" i="5"/>
  <c r="D1019" i="5"/>
  <c r="I1019" i="5" s="1"/>
  <c r="N1751" i="5"/>
  <c r="G1132" i="5"/>
  <c r="G1599" i="5"/>
  <c r="T1256" i="5"/>
  <c r="L712" i="5"/>
  <c r="N904" i="5"/>
  <c r="E422" i="5"/>
  <c r="F970" i="5"/>
  <c r="H1831" i="5"/>
  <c r="N203" i="5"/>
  <c r="D569" i="5"/>
  <c r="I569" i="5" s="1"/>
  <c r="N1170" i="5"/>
  <c r="L1122" i="5"/>
  <c r="G1424" i="5"/>
  <c r="G1668" i="5"/>
  <c r="G425" i="5"/>
  <c r="O702" i="5"/>
  <c r="L15" i="5"/>
  <c r="G1404" i="5"/>
  <c r="J1567" i="5"/>
  <c r="F1885" i="5"/>
  <c r="D1435" i="5"/>
  <c r="I1435" i="5" s="1"/>
  <c r="D1114" i="5"/>
  <c r="I1114" i="5" s="1"/>
  <c r="M519" i="5"/>
  <c r="P16" i="5"/>
  <c r="E839" i="5"/>
  <c r="E463" i="5"/>
  <c r="N1031" i="5"/>
  <c r="D739" i="5"/>
  <c r="I739" i="5" s="1"/>
  <c r="F417" i="5"/>
  <c r="D1201" i="5"/>
  <c r="I1201" i="5" s="1"/>
  <c r="H967" i="5"/>
  <c r="D1231" i="5"/>
  <c r="I1231" i="5" s="1"/>
  <c r="M1688" i="5"/>
  <c r="G165" i="5"/>
  <c r="E1019" i="5"/>
  <c r="M1751" i="5"/>
  <c r="F1132" i="5"/>
  <c r="J1599" i="5"/>
  <c r="O1256" i="5"/>
  <c r="G712" i="5"/>
  <c r="F904" i="5"/>
  <c r="D422" i="5"/>
  <c r="I422" i="5" s="1"/>
  <c r="E970" i="5"/>
  <c r="N1831" i="5"/>
  <c r="J203" i="5"/>
  <c r="N569" i="5"/>
  <c r="J1170" i="5"/>
  <c r="E1122" i="5"/>
  <c r="J1668" i="5"/>
  <c r="M425" i="5"/>
  <c r="F702" i="5"/>
  <c r="J15" i="5"/>
  <c r="J1404" i="5"/>
  <c r="E1567" i="5"/>
  <c r="M1885" i="5"/>
  <c r="H1435" i="5"/>
  <c r="N519" i="5"/>
  <c r="T16" i="5"/>
  <c r="P839" i="5"/>
  <c r="L1031" i="5"/>
  <c r="P115" i="5"/>
  <c r="L739" i="5"/>
  <c r="L417" i="5"/>
  <c r="H1201" i="5"/>
  <c r="M1438" i="5"/>
  <c r="O967" i="5"/>
  <c r="E1231" i="5"/>
  <c r="N165" i="5"/>
  <c r="M1019" i="5"/>
  <c r="T1751" i="5"/>
  <c r="J1132" i="5"/>
  <c r="F1599" i="5"/>
  <c r="G1256" i="5"/>
  <c r="O712" i="5"/>
  <c r="G67" i="5"/>
  <c r="F422" i="5"/>
  <c r="G970" i="5"/>
  <c r="L1831" i="5"/>
  <c r="E203" i="5"/>
  <c r="F569" i="5"/>
  <c r="M1170" i="5"/>
  <c r="M1122" i="5"/>
  <c r="E1897" i="5"/>
  <c r="D1668" i="5"/>
  <c r="I1668" i="5" s="1"/>
  <c r="E425" i="5"/>
  <c r="J702" i="5"/>
  <c r="L1404" i="5"/>
  <c r="N1662" i="5"/>
  <c r="G1885" i="5"/>
  <c r="J1435" i="5"/>
  <c r="H254" i="5"/>
  <c r="E519" i="5"/>
  <c r="N16" i="5"/>
  <c r="G839" i="5"/>
  <c r="F1031" i="5"/>
  <c r="E115" i="5"/>
  <c r="F739" i="5"/>
  <c r="T417" i="5"/>
  <c r="L1201" i="5"/>
  <c r="H1438" i="5"/>
  <c r="N967" i="5"/>
  <c r="J1231" i="5"/>
  <c r="T1019" i="5"/>
  <c r="L1132" i="5"/>
  <c r="M1599" i="5"/>
  <c r="E1256" i="5"/>
  <c r="M712" i="5"/>
  <c r="D67" i="5"/>
  <c r="I67" i="5" s="1"/>
  <c r="O422" i="5"/>
  <c r="D970" i="5"/>
  <c r="I970" i="5" s="1"/>
  <c r="L1216" i="5"/>
  <c r="M203" i="5"/>
  <c r="G569" i="5"/>
  <c r="O1170" i="5"/>
  <c r="M1897" i="5"/>
  <c r="E1668" i="5"/>
  <c r="H425" i="5"/>
  <c r="P702" i="5"/>
  <c r="H1404" i="5"/>
  <c r="P1662" i="5"/>
  <c r="P1885" i="5"/>
  <c r="E1435" i="5"/>
  <c r="G254" i="5"/>
  <c r="H519" i="5"/>
  <c r="D16" i="5"/>
  <c r="I16" i="5" s="1"/>
  <c r="L839" i="5"/>
  <c r="G835" i="5"/>
  <c r="D115" i="5"/>
  <c r="I115" i="5" s="1"/>
  <c r="H739" i="5"/>
  <c r="M417" i="5"/>
  <c r="G1438" i="5"/>
  <c r="M967" i="5"/>
  <c r="H1231" i="5"/>
  <c r="F780" i="5"/>
  <c r="F1019" i="5"/>
  <c r="E1418" i="5"/>
  <c r="E1132" i="5"/>
  <c r="T1599" i="5"/>
  <c r="D1256" i="5"/>
  <c r="I1256" i="5" s="1"/>
  <c r="H712" i="5"/>
  <c r="F67" i="5"/>
  <c r="G422" i="5"/>
  <c r="F1216" i="5"/>
  <c r="H203" i="5"/>
  <c r="E569" i="5"/>
  <c r="L1170" i="5"/>
  <c r="O1897" i="5"/>
  <c r="H1668" i="5"/>
  <c r="N425" i="5"/>
  <c r="E702" i="5"/>
  <c r="J749" i="5"/>
  <c r="P1404" i="5"/>
  <c r="L1662" i="5"/>
  <c r="O1885" i="5"/>
  <c r="O1435" i="5"/>
  <c r="O254" i="5"/>
  <c r="O519" i="5"/>
  <c r="G16" i="5"/>
  <c r="H839" i="5"/>
  <c r="J835" i="5"/>
  <c r="D1377" i="5"/>
  <c r="I1377" i="5" s="1"/>
  <c r="N115" i="5"/>
  <c r="N739" i="5"/>
  <c r="J417" i="5"/>
  <c r="N1438" i="5"/>
  <c r="F967" i="5"/>
  <c r="F1231" i="5"/>
  <c r="G780" i="5"/>
  <c r="G1019" i="5"/>
  <c r="N1418" i="5"/>
  <c r="D1132" i="5"/>
  <c r="I1132" i="5" s="1"/>
  <c r="H1599" i="5"/>
  <c r="H1256" i="5"/>
  <c r="E712" i="5"/>
  <c r="P67" i="5"/>
  <c r="M422" i="5"/>
  <c r="E876" i="5"/>
  <c r="O1216" i="5"/>
  <c r="D203" i="5"/>
  <c r="I203" i="5" s="1"/>
  <c r="M569" i="5"/>
  <c r="F1170" i="5"/>
  <c r="N1897" i="5"/>
  <c r="P1668" i="5"/>
  <c r="T425" i="5"/>
  <c r="T749" i="5"/>
  <c r="M1404" i="5"/>
  <c r="H1662" i="5"/>
  <c r="H1885" i="5"/>
  <c r="N1114" i="5"/>
  <c r="E254" i="5"/>
  <c r="J519" i="5"/>
  <c r="E16" i="5"/>
  <c r="H835" i="5"/>
  <c r="T1377" i="5"/>
  <c r="F115" i="5"/>
  <c r="J739" i="5"/>
  <c r="O417" i="5"/>
  <c r="L1438" i="5"/>
  <c r="G967" i="5"/>
  <c r="O1231" i="5"/>
  <c r="F1688" i="5"/>
  <c r="P780" i="5"/>
  <c r="L1751" i="5"/>
  <c r="M1418" i="5"/>
  <c r="T1132" i="5"/>
  <c r="E1599" i="5"/>
  <c r="J1256" i="5"/>
  <c r="M904" i="5"/>
  <c r="L67" i="5"/>
  <c r="P422" i="5"/>
  <c r="T1831" i="5"/>
  <c r="M876" i="5"/>
  <c r="D1216" i="5"/>
  <c r="I1216" i="5" s="1"/>
  <c r="L203" i="5"/>
  <c r="H569" i="5"/>
  <c r="D1170" i="5"/>
  <c r="I1170" i="5" s="1"/>
  <c r="F1424" i="5"/>
  <c r="L1897" i="5"/>
  <c r="L1668" i="5"/>
  <c r="J425" i="5"/>
  <c r="G15" i="5"/>
  <c r="O749" i="5"/>
  <c r="N1404" i="5"/>
  <c r="M1567" i="5"/>
  <c r="O1662" i="5"/>
  <c r="J1885" i="5"/>
  <c r="H1114" i="5"/>
  <c r="L254" i="5"/>
  <c r="L519" i="5"/>
  <c r="O16" i="5"/>
  <c r="G463" i="5"/>
  <c r="P835" i="5"/>
  <c r="G1031" i="5"/>
  <c r="H1377" i="5"/>
  <c r="L115" i="5"/>
  <c r="G739" i="5"/>
  <c r="J1438" i="5"/>
  <c r="L967" i="5"/>
  <c r="D1688" i="5"/>
  <c r="I1688" i="5" s="1"/>
  <c r="M780" i="5"/>
  <c r="O165" i="5"/>
  <c r="H1751" i="5"/>
  <c r="P1418" i="5"/>
  <c r="P1132" i="5"/>
  <c r="L1599" i="5"/>
  <c r="E904" i="5"/>
  <c r="O67" i="5"/>
  <c r="J422" i="5"/>
  <c r="O970" i="5"/>
  <c r="D1831" i="5"/>
  <c r="I1831" i="5" s="1"/>
  <c r="J876" i="5"/>
  <c r="E1216" i="5"/>
  <c r="T203" i="5"/>
  <c r="T569" i="5"/>
  <c r="O1122" i="5"/>
  <c r="E1424" i="5"/>
  <c r="F1897" i="5"/>
  <c r="T15" i="5"/>
  <c r="P749" i="5"/>
  <c r="N1567" i="5"/>
  <c r="D1662" i="5"/>
  <c r="I1662" i="5" s="1"/>
  <c r="J1114" i="5"/>
  <c r="N254" i="5"/>
  <c r="P519" i="5"/>
  <c r="P463" i="5"/>
  <c r="M835" i="5"/>
  <c r="H1031" i="5"/>
  <c r="G1377" i="5"/>
  <c r="H115" i="5"/>
  <c r="O739" i="5"/>
  <c r="F1201" i="5"/>
  <c r="D1438" i="5"/>
  <c r="I1438" i="5" s="1"/>
  <c r="E967" i="5"/>
  <c r="J1688" i="5"/>
  <c r="J780" i="5"/>
  <c r="L165" i="5"/>
  <c r="F1751" i="5"/>
  <c r="J1418" i="5"/>
  <c r="O1132" i="5"/>
  <c r="P1599" i="5"/>
  <c r="D904" i="5"/>
  <c r="I904" i="5" s="1"/>
  <c r="N67" i="5"/>
  <c r="J970" i="5"/>
  <c r="E1831" i="5"/>
  <c r="N876" i="5"/>
  <c r="M1216" i="5"/>
  <c r="F203" i="5"/>
  <c r="O569" i="5"/>
  <c r="G1122" i="5"/>
  <c r="M1424" i="5"/>
  <c r="H1897" i="5"/>
  <c r="D15" i="5"/>
  <c r="I15" i="5" s="1"/>
  <c r="H749" i="5"/>
  <c r="D1567" i="5"/>
  <c r="I1567" i="5" s="1"/>
  <c r="M1662" i="5"/>
  <c r="G1114" i="5"/>
  <c r="P254" i="5"/>
  <c r="M839" i="5"/>
  <c r="D463" i="5"/>
  <c r="I463" i="5" s="1"/>
  <c r="F835" i="5"/>
  <c r="D1031" i="5"/>
  <c r="I1031" i="5" s="1"/>
  <c r="J1377" i="5"/>
  <c r="G115" i="5"/>
  <c r="M1201" i="5"/>
  <c r="E1438" i="5"/>
  <c r="D967" i="5"/>
  <c r="I967" i="5" s="1"/>
  <c r="H1688" i="5"/>
  <c r="H780" i="5"/>
  <c r="P165" i="5"/>
  <c r="E1751" i="5"/>
  <c r="O1418" i="5"/>
  <c r="N1132" i="5"/>
  <c r="P712" i="5"/>
  <c r="J904" i="5"/>
  <c r="E67" i="5"/>
  <c r="L970" i="5"/>
  <c r="P1831" i="5"/>
  <c r="P876" i="5"/>
  <c r="P1216" i="5"/>
  <c r="P203" i="5"/>
  <c r="D1122" i="5"/>
  <c r="I1122" i="5" s="1"/>
  <c r="O1424" i="5"/>
  <c r="J1897" i="5"/>
  <c r="N702" i="5"/>
  <c r="N15" i="5"/>
  <c r="L749" i="5"/>
  <c r="F1567" i="5"/>
  <c r="G1662" i="5"/>
  <c r="G1435" i="5"/>
  <c r="E1114" i="5"/>
  <c r="D254" i="5"/>
  <c r="I254" i="5" s="1"/>
  <c r="J839" i="5"/>
  <c r="L463" i="5"/>
  <c r="E835" i="5"/>
  <c r="M1031" i="5"/>
  <c r="M1377" i="5"/>
  <c r="J115" i="5"/>
  <c r="E1201" i="5"/>
  <c r="P1438" i="5"/>
  <c r="O1688" i="5"/>
  <c r="N780" i="5"/>
  <c r="D165" i="5"/>
  <c r="I165" i="5" s="1"/>
  <c r="H1019" i="5"/>
  <c r="O1751" i="5"/>
  <c r="L1418" i="5"/>
  <c r="D712" i="5"/>
  <c r="I712" i="5" s="1"/>
  <c r="H904" i="5"/>
  <c r="H67" i="5"/>
  <c r="N970" i="5"/>
  <c r="J1831" i="5"/>
  <c r="H876" i="5"/>
  <c r="T1216" i="5"/>
  <c r="P1122" i="5"/>
  <c r="L1424" i="5"/>
  <c r="P1897" i="5"/>
  <c r="D702" i="5"/>
  <c r="I702" i="5" s="1"/>
  <c r="M15" i="5"/>
  <c r="E749" i="5"/>
  <c r="L1567" i="5"/>
  <c r="J1662" i="5"/>
  <c r="N1435" i="5"/>
  <c r="O1114" i="5"/>
  <c r="M254" i="5"/>
  <c r="D839" i="5"/>
  <c r="I839" i="5" s="1"/>
  <c r="O463" i="5"/>
  <c r="O835" i="5"/>
  <c r="T1031" i="5"/>
  <c r="O1377" i="5"/>
  <c r="G417" i="5"/>
  <c r="J1201" i="5"/>
  <c r="O1438" i="5"/>
  <c r="M1231" i="5"/>
  <c r="P1688" i="5"/>
  <c r="D780" i="5"/>
  <c r="I780" i="5" s="1"/>
  <c r="F165" i="5"/>
  <c r="P1019" i="5"/>
  <c r="P1751" i="5"/>
  <c r="G1418" i="5"/>
  <c r="P1256" i="5"/>
  <c r="N712" i="5"/>
  <c r="T904" i="5"/>
  <c r="M970" i="5"/>
  <c r="O1831" i="5"/>
  <c r="D876" i="5"/>
  <c r="I876" i="5" s="1"/>
  <c r="N1216" i="5"/>
  <c r="F1122" i="5"/>
  <c r="J1424" i="5"/>
  <c r="O425" i="5"/>
  <c r="H702" i="5"/>
  <c r="O15" i="5"/>
  <c r="F749" i="5"/>
  <c r="G1567" i="5"/>
  <c r="L1435" i="5"/>
  <c r="L1114" i="5"/>
  <c r="J254" i="5"/>
  <c r="J16" i="5"/>
  <c r="O839" i="5"/>
  <c r="M463" i="5"/>
  <c r="N835" i="5"/>
  <c r="O1031" i="5"/>
  <c r="N1377" i="5"/>
  <c r="N417" i="5"/>
  <c r="O1201" i="5"/>
  <c r="G1231" i="5"/>
  <c r="N1688" i="5"/>
  <c r="O780" i="5"/>
  <c r="J165" i="5"/>
  <c r="N1019" i="5"/>
  <c r="J1751" i="5"/>
  <c r="D1418" i="5"/>
  <c r="I1418" i="5" s="1"/>
  <c r="N1256" i="5"/>
  <c r="J712" i="5"/>
  <c r="G904" i="5"/>
  <c r="P970" i="5"/>
  <c r="F1831" i="5"/>
  <c r="F876" i="5"/>
  <c r="J1216" i="5"/>
  <c r="P1170" i="5"/>
  <c r="J1122" i="5"/>
  <c r="D1424" i="5"/>
  <c r="I1424" i="5" s="1"/>
  <c r="F1668" i="5"/>
  <c r="L425" i="5"/>
  <c r="L702" i="5"/>
  <c r="F15" i="5"/>
  <c r="N749" i="5"/>
  <c r="F1404" i="5"/>
  <c r="P1567" i="5"/>
  <c r="N1885" i="5"/>
  <c r="F1435" i="5"/>
  <c r="P1114" i="5"/>
  <c r="L16" i="5"/>
  <c r="T839" i="5"/>
  <c r="F463" i="5"/>
  <c r="J1031" i="5"/>
  <c r="F1377" i="5"/>
  <c r="D417" i="5"/>
  <c r="I417" i="5" s="1"/>
  <c r="G1201" i="5"/>
  <c r="P1231" i="5"/>
  <c r="G1688" i="5"/>
  <c r="H165" i="5"/>
  <c r="T751" i="5"/>
  <c r="T571" i="5"/>
  <c r="T120" i="5"/>
  <c r="T486" i="5"/>
  <c r="T1752" i="5"/>
  <c r="T301" i="5"/>
  <c r="T1526" i="5"/>
  <c r="T278" i="5"/>
  <c r="T956" i="5"/>
  <c r="T1915" i="5"/>
  <c r="T1430" i="5"/>
  <c r="T1453" i="5"/>
  <c r="T1087" i="5"/>
  <c r="T1261" i="5"/>
  <c r="T1032" i="5"/>
  <c r="T979" i="5"/>
  <c r="T423" i="5"/>
  <c r="T805" i="5"/>
  <c r="T576" i="5"/>
  <c r="T1568" i="5"/>
  <c r="T883" i="5"/>
  <c r="T1437" i="5"/>
  <c r="T1740" i="5"/>
  <c r="T1123" i="5"/>
  <c r="T690" i="5"/>
  <c r="T1212" i="5"/>
  <c r="T1194" i="5"/>
  <c r="T1916" i="5"/>
  <c r="T1020" i="5"/>
  <c r="T182" i="5"/>
  <c r="T786" i="5"/>
  <c r="T1471" i="5"/>
  <c r="T1184" i="5"/>
  <c r="T615" i="5"/>
  <c r="T373" i="5"/>
  <c r="T1922" i="5"/>
  <c r="T1692" i="5"/>
  <c r="T354" i="5"/>
  <c r="T848" i="5"/>
  <c r="T312" i="5"/>
  <c r="T320" i="5"/>
  <c r="T900" i="5"/>
  <c r="T1236" i="5"/>
  <c r="T451" i="5"/>
  <c r="T516" i="5"/>
  <c r="T12" i="5"/>
  <c r="T211" i="5"/>
  <c r="T702" i="5"/>
  <c r="T1375" i="5"/>
  <c r="T1328" i="5"/>
  <c r="T228" i="5"/>
  <c r="T553" i="5"/>
  <c r="T1802" i="5"/>
  <c r="T1608" i="5"/>
  <c r="T1590" i="5"/>
  <c r="T266" i="5"/>
  <c r="T1368" i="5"/>
  <c r="T499" i="5"/>
  <c r="T948" i="5"/>
  <c r="T1274" i="5"/>
  <c r="T999" i="5"/>
  <c r="T1602" i="5"/>
  <c r="T1924" i="5"/>
  <c r="T291" i="5"/>
  <c r="T991" i="5"/>
  <c r="T1891" i="5"/>
  <c r="T1477" i="5"/>
  <c r="T1280" i="5"/>
  <c r="T931" i="5"/>
  <c r="T1165" i="5"/>
  <c r="T752" i="5"/>
  <c r="T265" i="5"/>
  <c r="T368" i="5"/>
  <c r="T1069" i="5"/>
  <c r="T842" i="5"/>
  <c r="T1856" i="5"/>
  <c r="T1206" i="5"/>
  <c r="T1789" i="5"/>
  <c r="T608" i="5"/>
  <c r="T613" i="5"/>
  <c r="T698" i="5"/>
  <c r="T855" i="5"/>
  <c r="T1239" i="5"/>
  <c r="T1644" i="5"/>
  <c r="T847" i="5"/>
  <c r="T1435" i="5"/>
  <c r="T889" i="5"/>
  <c r="T284" i="5"/>
  <c r="T1651" i="5"/>
  <c r="T66" i="5"/>
  <c r="T793" i="5"/>
  <c r="T1164" i="5"/>
  <c r="T1039" i="5"/>
  <c r="T1230" i="5"/>
  <c r="T1500" i="5"/>
  <c r="T986" i="5"/>
  <c r="T606" i="5"/>
  <c r="T882" i="5"/>
  <c r="T471" i="5"/>
  <c r="T1863" i="5"/>
  <c r="T1645" i="5"/>
  <c r="T1082" i="5"/>
  <c r="T374" i="5"/>
  <c r="T420" i="5"/>
  <c r="T630" i="5"/>
  <c r="T109" i="5"/>
  <c r="T1623" i="5"/>
  <c r="T306" i="5"/>
  <c r="T1677" i="5"/>
  <c r="T313" i="5"/>
  <c r="T1458" i="5"/>
  <c r="T1370" i="5"/>
  <c r="T1321" i="5"/>
  <c r="T963" i="5"/>
  <c r="T560" i="5"/>
  <c r="T361" i="5"/>
  <c r="T1597" i="5"/>
  <c r="T390" i="5"/>
  <c r="T1806" i="5"/>
  <c r="T1861" i="5"/>
  <c r="T314" i="5"/>
  <c r="T540" i="5"/>
  <c r="T1080" i="5"/>
  <c r="T1896" i="5"/>
  <c r="T1524" i="5"/>
  <c r="T936" i="5"/>
  <c r="T122" i="5"/>
  <c r="T1465" i="5"/>
  <c r="T1706" i="5"/>
  <c r="T1671" i="5"/>
  <c r="T60" i="5"/>
  <c r="T360" i="5"/>
  <c r="T792" i="5"/>
  <c r="T1284" i="5"/>
  <c r="T512" i="5"/>
  <c r="T1369" i="5"/>
  <c r="T1766" i="5"/>
  <c r="T835" i="5"/>
  <c r="T1712" i="5"/>
  <c r="T1917" i="5"/>
  <c r="T655" i="5"/>
  <c r="T1200" i="5"/>
  <c r="T409" i="5"/>
  <c r="T1842" i="5"/>
  <c r="T600" i="5"/>
  <c r="T903" i="5"/>
  <c r="T1141" i="5"/>
  <c r="T282" i="5"/>
  <c r="T877" i="5"/>
  <c r="T1362" i="5"/>
  <c r="T218" i="5"/>
  <c r="T469" i="5"/>
  <c r="T1416" i="5"/>
  <c r="T570" i="5"/>
  <c r="T546" i="5"/>
  <c r="T961" i="5"/>
  <c r="T1320" i="5"/>
  <c r="T1567" i="5"/>
  <c r="T463" i="5"/>
  <c r="T174" i="5"/>
  <c r="T505" i="5"/>
  <c r="T834" i="5"/>
  <c r="T757" i="5"/>
  <c r="T1266" i="5"/>
  <c r="T567" i="5"/>
  <c r="T733" i="5"/>
  <c r="T1815" i="5"/>
  <c r="T1698" i="5"/>
  <c r="T1404" i="5"/>
  <c r="T1092" i="5"/>
  <c r="T121" i="5"/>
  <c r="T1670" i="5"/>
  <c r="T421" i="5"/>
  <c r="T511" i="5"/>
  <c r="T1681" i="5"/>
  <c r="T756" i="5"/>
  <c r="T642" i="5"/>
  <c r="T1616" i="5"/>
  <c r="T595" i="5"/>
  <c r="T1759" i="5"/>
  <c r="T1195" i="5"/>
  <c r="T492" i="5"/>
  <c r="T654" i="5"/>
  <c r="T973" i="5"/>
  <c r="T1609" i="5"/>
  <c r="T1218" i="5"/>
  <c r="T650" i="5"/>
  <c r="T853" i="5"/>
  <c r="T375" i="5"/>
  <c r="T1140" i="5"/>
  <c r="T1177" i="5"/>
  <c r="T1411" i="5"/>
  <c r="T253" i="5"/>
  <c r="T102" i="5"/>
  <c r="T150" i="5"/>
  <c r="T1219" i="5"/>
  <c r="T1382" i="5"/>
  <c r="T774" i="5"/>
  <c r="T135" i="5"/>
  <c r="T54" i="5"/>
  <c r="T1334" i="5"/>
  <c r="T450" i="5"/>
  <c r="T1614" i="5"/>
  <c r="T643" i="5"/>
  <c r="T1800" i="5"/>
  <c r="T517" i="5"/>
  <c r="T198" i="5"/>
  <c r="T1279" i="5"/>
  <c r="T1442" i="5"/>
  <c r="T1680" i="5"/>
  <c r="T1428" i="5"/>
  <c r="T1878" i="5"/>
  <c r="T1332" i="5"/>
  <c r="T217" i="5"/>
  <c r="T588" i="5"/>
  <c r="T1047" i="5"/>
  <c r="T985" i="5"/>
  <c r="T1398" i="5"/>
  <c r="T1302" i="5"/>
  <c r="T1376" i="5"/>
  <c r="T1191" i="5"/>
  <c r="T1034" i="5"/>
  <c r="T1808" i="5"/>
  <c r="T1479" i="5"/>
  <c r="T1836" i="5"/>
  <c r="T572" i="5"/>
  <c r="T649" i="5"/>
  <c r="T807" i="5"/>
  <c r="T1110" i="5"/>
  <c r="T997" i="5"/>
  <c r="T1136" i="5"/>
  <c r="T601" i="5"/>
  <c r="T841" i="5"/>
  <c r="T1444" i="5"/>
  <c r="T1095" i="5"/>
  <c r="T578" i="5"/>
  <c r="T163" i="5"/>
  <c r="T1478" i="5"/>
  <c r="T1850" i="5"/>
  <c r="T132" i="5"/>
  <c r="T1909" i="5"/>
  <c r="T656" i="5"/>
  <c r="T210" i="5"/>
  <c r="T1038" i="5"/>
  <c r="T1620" i="5"/>
  <c r="T1116" i="5"/>
  <c r="T61" i="5"/>
  <c r="T1718" i="5"/>
  <c r="T1656" i="5"/>
  <c r="T1542" i="5"/>
  <c r="T1814" i="5"/>
  <c r="T1890" i="5"/>
  <c r="T1911" i="5"/>
  <c r="T1225" i="5"/>
  <c r="T1710" i="5"/>
  <c r="T996" i="5"/>
  <c r="T1507" i="5"/>
  <c r="T1014" i="5"/>
  <c r="T229" i="5"/>
  <c r="T1315" i="5"/>
  <c r="T1033" i="5"/>
  <c r="T1422" i="5"/>
  <c r="T582" i="5"/>
  <c r="T697" i="5"/>
  <c r="T277" i="5"/>
  <c r="T1176" i="5"/>
  <c r="T1431" i="5"/>
  <c r="T1657" i="5"/>
  <c r="T1795" i="5"/>
  <c r="T1232" i="5"/>
  <c r="T1238" i="5"/>
  <c r="T1267" i="5"/>
  <c r="T224" i="5"/>
  <c r="T114" i="5"/>
  <c r="T794" i="5"/>
  <c r="T1285" i="5"/>
  <c r="T954" i="5"/>
  <c r="T272" i="5"/>
  <c r="T558" i="5"/>
  <c r="T294" i="5"/>
  <c r="T127" i="5"/>
  <c r="T708" i="5"/>
  <c r="T246" i="5"/>
  <c r="T367" i="5"/>
  <c r="T806" i="5"/>
  <c r="T397" i="5"/>
  <c r="T128" i="5"/>
  <c r="T944" i="5"/>
  <c r="T1562" i="5"/>
  <c r="T896" i="5"/>
  <c r="T222" i="5"/>
  <c r="T1854" i="5"/>
  <c r="T456" i="5"/>
  <c r="T348" i="5"/>
  <c r="T403" i="5"/>
  <c r="T577" i="5"/>
  <c r="T271" i="5"/>
  <c r="T580" i="5"/>
  <c r="T589" i="5"/>
  <c r="T787" i="5"/>
  <c r="T444" i="5"/>
  <c r="T325" i="5"/>
  <c r="T602" i="5"/>
  <c r="T614" i="5"/>
  <c r="T252" i="5"/>
  <c r="T292" i="5"/>
  <c r="T285" i="5"/>
  <c r="T1188" i="5"/>
  <c r="T1801" i="5"/>
  <c r="T1501" i="5"/>
  <c r="T1197" i="5"/>
  <c r="T870" i="5"/>
  <c r="T962" i="5"/>
  <c r="T846" i="5"/>
  <c r="T547" i="5"/>
  <c r="T711" i="5"/>
  <c r="T1560" i="5"/>
  <c r="T415" i="5"/>
  <c r="T684" i="5"/>
  <c r="T1190" i="5"/>
  <c r="T1849" i="5"/>
  <c r="T978" i="5"/>
  <c r="T1664" i="5"/>
  <c r="T1675" i="5"/>
  <c r="T6" i="5"/>
  <c r="T1381" i="5"/>
  <c r="T1807" i="5"/>
  <c r="T157" i="5"/>
  <c r="T231" i="5"/>
  <c r="T852" i="5"/>
  <c r="T1044" i="5"/>
  <c r="T1527" i="5"/>
  <c r="T1196" i="5"/>
  <c r="T1093" i="5"/>
  <c r="T355" i="5"/>
  <c r="T414" i="5"/>
  <c r="T1472" i="5"/>
  <c r="T1128" i="5"/>
  <c r="T1638" i="5"/>
  <c r="T1158" i="5"/>
  <c r="T1610" i="5"/>
  <c r="T759" i="5"/>
  <c r="T696" i="5"/>
  <c r="T726" i="5"/>
  <c r="T1436" i="5"/>
  <c r="T183" i="5"/>
  <c r="T176" i="5"/>
  <c r="T1405" i="5"/>
  <c r="T1716" i="5"/>
  <c r="T1130" i="5"/>
  <c r="T1848" i="5"/>
  <c r="T1026" i="5"/>
  <c r="T175" i="5"/>
  <c r="T1203" i="5"/>
  <c r="T349" i="5"/>
  <c r="T1596" i="5"/>
  <c r="T1417" i="5"/>
  <c r="T744" i="5"/>
  <c r="T402" i="5"/>
  <c r="T468" i="5"/>
  <c r="T637" i="5"/>
  <c r="T703" i="5"/>
  <c r="T327" i="5"/>
  <c r="T678" i="5"/>
  <c r="T799" i="5"/>
  <c r="T170" i="5"/>
  <c r="T326" i="5"/>
  <c r="T1765" i="5"/>
  <c r="T648" i="5"/>
  <c r="T342" i="5"/>
  <c r="T663" i="5"/>
  <c r="T1549" i="5"/>
  <c r="T1572" i="5"/>
  <c r="T554" i="5"/>
  <c r="T943" i="5"/>
  <c r="T1885" i="5"/>
  <c r="T1213" i="5"/>
  <c r="T1046" i="5"/>
  <c r="T1741" i="5"/>
  <c r="T416" i="5"/>
  <c r="T1812" i="5"/>
  <c r="T955" i="5"/>
  <c r="T1837" i="5"/>
  <c r="T1273" i="5"/>
  <c r="T1794" i="5"/>
  <c r="T1674" i="5"/>
  <c r="T1309" i="5"/>
  <c r="T1683" i="5"/>
  <c r="T408" i="5"/>
  <c r="T506" i="5"/>
  <c r="T685" i="5"/>
  <c r="T1440" i="5"/>
  <c r="T1514" i="5"/>
  <c r="T1676" i="5"/>
  <c r="T534" i="5"/>
  <c r="T998" i="5"/>
  <c r="T1459" i="5"/>
  <c r="T1466" i="5"/>
  <c r="T1862" i="5"/>
  <c r="T1704" i="5"/>
  <c r="T1363" i="5"/>
  <c r="T1548" i="5"/>
  <c r="T925" i="5"/>
  <c r="T798" i="5"/>
  <c r="T204" i="5"/>
  <c r="T67" i="5"/>
  <c r="T1897" i="5"/>
  <c r="T1699" i="5"/>
  <c r="T1357" i="5"/>
  <c r="T888" i="5"/>
  <c r="T307" i="5"/>
  <c r="T1717" i="5"/>
  <c r="T1566" i="5"/>
  <c r="T1278" i="5"/>
  <c r="T1767" i="5"/>
  <c r="T732" i="5"/>
  <c r="T1561" i="5"/>
  <c r="T1254" i="5"/>
  <c r="T745" i="5"/>
  <c r="T318" i="5"/>
  <c r="T1134" i="5"/>
  <c r="T1903" i="5"/>
  <c r="T1326" i="5"/>
  <c r="T300" i="5"/>
  <c r="T594" i="5"/>
  <c r="T288" i="5"/>
  <c r="T1122" i="5"/>
  <c r="T636" i="5"/>
  <c r="T396" i="5"/>
  <c r="T362" i="5"/>
  <c r="T937" i="5"/>
  <c r="T750" i="5"/>
  <c r="T781" i="5"/>
  <c r="T1923" i="5"/>
  <c r="T1470" i="5"/>
  <c r="T1086" i="5"/>
  <c r="T566" i="5"/>
  <c r="T259" i="5"/>
  <c r="T223" i="5"/>
  <c r="T1074" i="5"/>
  <c r="T445" i="5"/>
  <c r="T518" i="5"/>
  <c r="T691" i="5"/>
  <c r="T984" i="5"/>
  <c r="T1650" i="5"/>
  <c r="T1920" i="5"/>
  <c r="T1574" i="5"/>
  <c r="T1575" i="5"/>
  <c r="T319" i="5"/>
  <c r="T1088" i="5"/>
  <c r="T1705" i="5"/>
  <c r="T662" i="5"/>
  <c r="T438" i="5"/>
  <c r="T1746" i="5"/>
  <c r="T1734" i="5"/>
  <c r="T1171" i="5"/>
  <c r="T1335" i="5"/>
  <c r="T1045" i="5"/>
  <c r="T1684" i="5"/>
  <c r="T800" i="5"/>
  <c r="T290" i="5"/>
  <c r="T1204" i="5"/>
  <c r="T1446" i="5"/>
  <c r="T1178" i="5"/>
  <c r="T758" i="5"/>
  <c r="T108" i="5"/>
  <c r="T1418" i="5"/>
  <c r="T1921" i="5"/>
  <c r="T704" i="5"/>
  <c r="T612" i="5"/>
  <c r="T1374" i="5"/>
  <c r="T1287" i="5"/>
  <c r="T1452" i="5"/>
  <c r="T1884" i="5"/>
  <c r="T1663" i="5"/>
  <c r="T1231" i="5"/>
  <c r="T1554" i="5"/>
  <c r="T780" i="5"/>
  <c r="T1142" i="5"/>
  <c r="T289" i="5"/>
  <c r="T156" i="5"/>
  <c r="T564" i="5"/>
  <c r="T552" i="5"/>
  <c r="T258" i="5"/>
  <c r="T205" i="5"/>
  <c r="T264" i="5"/>
  <c r="T902" i="5"/>
  <c r="T895" i="5"/>
  <c r="T901" i="5"/>
  <c r="T972" i="5"/>
  <c r="T1441" i="5"/>
  <c r="T1760" i="5"/>
  <c r="T1908" i="5"/>
  <c r="T1443" i="5"/>
  <c r="T1068" i="5"/>
  <c r="T1682" i="5"/>
  <c r="T1764" i="5"/>
  <c r="T1573" i="5"/>
  <c r="T470" i="5"/>
  <c r="T372" i="5"/>
  <c r="T1747" i="5"/>
  <c r="T1506" i="5"/>
  <c r="T1555" i="5"/>
  <c r="T1525" i="5"/>
  <c r="T1754" i="5"/>
  <c r="T1094" i="5"/>
  <c r="T1410" i="5"/>
  <c r="T894" i="5"/>
  <c r="T960" i="5"/>
  <c r="T660" i="5"/>
  <c r="T579" i="5"/>
  <c r="T1615" i="5"/>
  <c r="T1520" i="5"/>
  <c r="T1621" i="5"/>
  <c r="T1758" i="5"/>
  <c r="T1434" i="5"/>
  <c r="T950" i="5"/>
  <c r="T607" i="5"/>
  <c r="T541" i="5"/>
  <c r="T924" i="5"/>
  <c r="T710" i="5"/>
  <c r="T1719" i="5"/>
  <c r="T559" i="5"/>
  <c r="T1464" i="5"/>
  <c r="T1183" i="5"/>
  <c r="T1189" i="5"/>
  <c r="T1898" i="5"/>
  <c r="T1855" i="5"/>
  <c r="T1753" i="5"/>
  <c r="T1904" i="5"/>
  <c r="T828" i="5"/>
  <c r="T1308" i="5"/>
  <c r="T504" i="5"/>
  <c r="T1040" i="5"/>
  <c r="T1286" i="5"/>
  <c r="T1224" i="5"/>
  <c r="T168" i="5"/>
  <c r="T510" i="5"/>
  <c r="T1788" i="5"/>
  <c r="T134" i="5"/>
  <c r="T1693" i="5"/>
  <c r="T829" i="5"/>
  <c r="T938" i="5"/>
  <c r="T739" i="5"/>
  <c r="T1201" i="5"/>
  <c r="T1423" i="5"/>
  <c r="T1129" i="5"/>
  <c r="T1182" i="5"/>
  <c r="T746" i="5"/>
  <c r="T180" i="5"/>
  <c r="T410" i="5"/>
  <c r="T918" i="5"/>
  <c r="T276" i="5"/>
  <c r="T565" i="5"/>
  <c r="T942" i="5"/>
  <c r="T890" i="5"/>
  <c r="T324" i="5"/>
  <c r="T964" i="5"/>
  <c r="T230" i="5"/>
  <c r="T1622" i="5"/>
  <c r="T1669" i="5"/>
  <c r="T1237" i="5"/>
  <c r="T1782" i="5"/>
  <c r="T1830" i="5"/>
  <c r="T1843" i="5"/>
  <c r="T709" i="5"/>
  <c r="T270" i="5"/>
  <c r="T1272" i="5"/>
  <c r="T1914" i="5"/>
  <c r="T1143" i="5"/>
  <c r="T464" i="5"/>
  <c r="T422" i="5"/>
  <c r="T992" i="5"/>
  <c r="T840" i="5"/>
  <c r="T661" i="5"/>
  <c r="T966" i="5"/>
  <c r="T1380" i="5"/>
  <c r="T1081" i="5"/>
  <c r="T457" i="5"/>
  <c r="T1383" i="5"/>
  <c r="T822" i="5"/>
  <c r="T1424" i="5"/>
  <c r="T519" i="5"/>
  <c r="T1333" i="5"/>
  <c r="T216" i="5"/>
  <c r="T1658" i="5"/>
  <c r="T493" i="5"/>
  <c r="T1910" i="5"/>
  <c r="T957" i="5"/>
  <c r="T1476" i="5"/>
  <c r="T1494" i="5"/>
  <c r="T1711" i="5"/>
  <c r="T1356" i="5"/>
  <c r="T1226" i="5"/>
  <c r="T1512" i="5"/>
  <c r="T1062" i="5"/>
  <c r="T169" i="5"/>
  <c r="T1135" i="5"/>
  <c r="T283" i="5"/>
  <c r="T951" i="5"/>
  <c r="T1027" i="5"/>
  <c r="T458" i="5"/>
  <c r="T162" i="5"/>
  <c r="T1260" i="5"/>
  <c r="T1117" i="5"/>
  <c r="T1902" i="5"/>
  <c r="T1322" i="5"/>
  <c r="T1603" i="5"/>
  <c r="T990" i="5"/>
  <c r="T1813" i="5"/>
  <c r="T1202" i="5"/>
  <c r="T462" i="5"/>
  <c r="T1860" i="5"/>
  <c r="T181" i="5"/>
  <c r="T366" i="5"/>
  <c r="T133" i="5"/>
  <c r="T738" i="5"/>
  <c r="T804" i="5"/>
  <c r="T498" i="5"/>
  <c r="T126" i="5"/>
  <c r="T1519" i="5"/>
  <c r="T1429" i="5"/>
  <c r="T1021" i="5"/>
  <c r="T1075" i="5"/>
  <c r="T279" i="5"/>
  <c r="T1314" i="5"/>
  <c r="T573" i="5"/>
  <c r="T854" i="5"/>
  <c r="T1518" i="5"/>
  <c r="T1327" i="5" l="1"/>
  <c r="T1513" i="5"/>
  <c r="T930" i="5"/>
  <c r="T115" i="5"/>
  <c r="T1170" i="5"/>
  <c r="T1662" i="5"/>
  <c r="T1686" i="5"/>
  <c r="T1350" i="5"/>
  <c r="T949" i="5"/>
  <c r="T876" i="5"/>
  <c r="T1668" i="5"/>
</calcChain>
</file>

<file path=xl/sharedStrings.xml><?xml version="1.0" encoding="utf-8"?>
<sst xmlns="http://schemas.openxmlformats.org/spreadsheetml/2006/main" count="2289" uniqueCount="924">
  <si>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</si>
  <si>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</si>
  <si>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</si>
  <si>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</si>
  <si>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</si>
  <si>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</si>
  <si>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</si>
  <si>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</si>
  <si>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</si>
  <si>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</si>
  <si>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</si>
  <si>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</si>
  <si>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</si>
  <si>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</si>
  <si>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</si>
  <si>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</si>
  <si>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</si>
  <si>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</si>
  <si>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</si>
  <si>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</si>
  <si>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</si>
  <si>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</si>
  <si>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</si>
  <si>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</si>
  <si>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</si>
  <si>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</si>
  <si>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</si>
  <si>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</si>
  <si>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</si>
  <si>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</si>
  <si>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</si>
  <si>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</si>
  <si>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</si>
  <si>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</si>
  <si>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</si>
  <si>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</si>
  <si>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</si>
  <si>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</si>
  <si>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Player1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</si>
  <si>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</si>
  <si>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</si>
  <si>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</si>
  <si>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</si>
  <si>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</si>
  <si>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</si>
  <si>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DeathShow_Null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</si>
  <si>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</si>
  <si>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</si>
  <si>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</si>
  <si>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</si>
  <si>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</si>
  <si>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</si>
  <si>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</si>
  <si>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</si>
  <si>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ResUnit_Tower_ArrowSolo_2</t>
  </si>
  <si>
    <t>ResUnit_Tower_ArrowSolo_3</t>
  </si>
  <si>
    <t>加农炮</t>
  </si>
  <si>
    <t>ResUnit_Tower_Canon_1</t>
  </si>
  <si>
    <t>ResUnit_Tower_Canon_2</t>
  </si>
  <si>
    <t>ResUnit_Tower_Canon_3</t>
  </si>
  <si>
    <t>火焰塔</t>
  </si>
  <si>
    <t>ResUnit_Tower_FireLine_1</t>
  </si>
  <si>
    <t>ResUnit_Tower_FireLine_2</t>
  </si>
  <si>
    <t>ResUnit_Tower_FireLine_3</t>
  </si>
  <si>
    <t>毒雾塔</t>
  </si>
  <si>
    <t>ResUnit_Tower_DragCircle_1</t>
  </si>
  <si>
    <t>ResUnit_Tower_DragCircle_2</t>
  </si>
  <si>
    <t>ResUnit_Tower_DragCircle_3</t>
  </si>
  <si>
    <t>龙击炮</t>
  </si>
  <si>
    <t>ResUnit_TowerDragon1</t>
  </si>
  <si>
    <t>ResUnit_TowerDragon2</t>
  </si>
  <si>
    <t>ResUnit_TowerDragon3</t>
  </si>
  <si>
    <t>雷电塔</t>
  </si>
  <si>
    <t>ResUnit_TowerElec1</t>
  </si>
  <si>
    <t>ResUnit_TowerElec2</t>
  </si>
  <si>
    <t>ResUnit_TowerElec3</t>
  </si>
  <si>
    <t>冰魔塔</t>
  </si>
  <si>
    <t>ResUnit_TowerIce1</t>
  </si>
  <si>
    <t>ResUnit_TowerIce2</t>
  </si>
  <si>
    <t>ResUnit_TowerIce3</t>
  </si>
  <si>
    <t>加速塔</t>
  </si>
  <si>
    <t>ResUnit_TowerTime1</t>
  </si>
  <si>
    <t>ResUnit_TowerTime2</t>
  </si>
  <si>
    <t>ResUnit_TowerTime3</t>
  </si>
  <si>
    <t>奥术天球</t>
  </si>
  <si>
    <t>ResUnit_TowerMagicBall1</t>
  </si>
  <si>
    <t>ResUnit_TowerMagicBall2</t>
  </si>
  <si>
    <t>ResUnit_TowerMagicBall3</t>
  </si>
  <si>
    <t>炼金塔</t>
  </si>
  <si>
    <t>ResUnit_TowerAlchemy1</t>
  </si>
  <si>
    <t>ResUnit_TowerAlchemy2</t>
  </si>
  <si>
    <t>ResUnit_TowerAlchemy3</t>
  </si>
  <si>
    <t>毒蝎塔</t>
  </si>
  <si>
    <t>ResUnit_TowerScorpio1</t>
  </si>
  <si>
    <t>ResUnit_TowerScorpio2</t>
  </si>
  <si>
    <t>ResUnit_TowerScorpio3</t>
  </si>
  <si>
    <t>破甲诅咒</t>
  </si>
  <si>
    <t>ResUnit_TowerCurse1</t>
  </si>
  <si>
    <t>Tow12</t>
  </si>
  <si>
    <t>ResUnit_TowerCurse2</t>
  </si>
  <si>
    <t>ResUnit_TowerCurse3</t>
  </si>
  <si>
    <t>附魔塔</t>
  </si>
  <si>
    <t>ResUnit_Towerwitch1</t>
  </si>
  <si>
    <t>Tow13</t>
  </si>
  <si>
    <t>ResUnit_Towerwitch2</t>
  </si>
  <si>
    <t>ResUnit_Towerwitch3</t>
  </si>
  <si>
    <t>冰刺箭</t>
  </si>
  <si>
    <t>ResUnit_TowerIceArrow1</t>
  </si>
  <si>
    <t>Tow14</t>
  </si>
  <si>
    <t>ResUnit_TowerIceArrow2</t>
  </si>
  <si>
    <t>ResUnit_TowerIceArrow3</t>
  </si>
  <si>
    <t>水球塔</t>
  </si>
  <si>
    <t>ResUnit_TowerWater1</t>
  </si>
  <si>
    <t>Tow15</t>
  </si>
  <si>
    <t>ResUnit_TowerWater2</t>
  </si>
  <si>
    <t>ResUnit_TowerWater3</t>
  </si>
  <si>
    <t>电磁塔</t>
  </si>
  <si>
    <t>ResUnit_TowerElectromagnetic1</t>
  </si>
  <si>
    <t>Tow16</t>
  </si>
  <si>
    <t>ResUnit_TowerElectromagnetic2</t>
  </si>
  <si>
    <t>ResUnit_TowerElectromagnetic3</t>
  </si>
  <si>
    <t>ResUnit_TowerFire1</t>
  </si>
  <si>
    <t>ResUnit_TowerFire2</t>
  </si>
  <si>
    <t>ResUnit_TowerFire3</t>
  </si>
  <si>
    <t>奥术精灵</t>
  </si>
  <si>
    <t>ResUnit_TowerAoShu1</t>
  </si>
  <si>
    <t>Tow18</t>
  </si>
  <si>
    <t>ResUnit_TowerAoShu2</t>
  </si>
  <si>
    <t>ResUnit_TowerAoShu3</t>
  </si>
  <si>
    <t>连击斧</t>
  </si>
  <si>
    <t>ResUnit_TowerLianJi1</t>
  </si>
  <si>
    <t>Tow19</t>
  </si>
  <si>
    <t>ResUnit_TowerLianJi2</t>
  </si>
  <si>
    <t>ResUnit_TowerLianJi3</t>
  </si>
  <si>
    <t>灾厄塔</t>
  </si>
  <si>
    <t>ResUnit_TowerZaiE1</t>
  </si>
  <si>
    <t>Tow20</t>
  </si>
  <si>
    <t>ResUnit_TowerZaiE2</t>
  </si>
  <si>
    <t>ResUnit_TowerZaiE3</t>
  </si>
  <si>
    <t>窃贼哥布林</t>
  </si>
  <si>
    <t>ResUnit_TowerGoblin1</t>
  </si>
  <si>
    <t>ResUnit_TowerGoblin2</t>
  </si>
  <si>
    <t>ResUnit_TowerGoblin3</t>
  </si>
  <si>
    <t>鱼刺塔</t>
  </si>
  <si>
    <t>ResUnit_TowerDuCi1</t>
  </si>
  <si>
    <t>Tow22</t>
  </si>
  <si>
    <t>ResUnit_TowerDuCi2</t>
  </si>
  <si>
    <t>ResUnit_TowerDuCi3</t>
  </si>
  <si>
    <t>火箭塔</t>
  </si>
  <si>
    <t>ResUnit_TowerRocket1</t>
  </si>
  <si>
    <t>ResUnit_TowerRocket2</t>
  </si>
  <si>
    <t>ResUnit_TowerRocket3</t>
  </si>
  <si>
    <t>火球塔</t>
  </si>
  <si>
    <t>ResUnit_TowerFireBall1</t>
  </si>
  <si>
    <t>Tow24</t>
  </si>
  <si>
    <t>ResUnit_TowerFireBall2</t>
  </si>
  <si>
    <t>ResUnit_TowerFireBall3</t>
  </si>
  <si>
    <t>ResUnit_Dan1</t>
  </si>
  <si>
    <t>ResUnit_ZhiZhu1</t>
  </si>
  <si>
    <t>ResUnit_Dan2</t>
  </si>
  <si>
    <t>ResUnit_ZhiZhu2</t>
  </si>
  <si>
    <t>ResUnit_Dan3</t>
  </si>
  <si>
    <t>ResUnit_MiFeng1</t>
  </si>
  <si>
    <t>ResUnit_MiFeng2</t>
  </si>
  <si>
    <t>ResUnit_ZhongZi1</t>
  </si>
  <si>
    <t>ResUnit_ZhiZhu3</t>
  </si>
  <si>
    <t>ResUnit_Gui1</t>
  </si>
  <si>
    <t>ResUnit_Gui2</t>
  </si>
  <si>
    <t>ResUnit_ZhongZi2</t>
  </si>
  <si>
    <t>ResUnit_MiFeng3</t>
  </si>
  <si>
    <t>ResUnit_BianFu1</t>
  </si>
  <si>
    <t>ResUnit_BianFu2</t>
  </si>
  <si>
    <t>ResUnit_ZhongZi3</t>
  </si>
  <si>
    <t>ResUnit_Gui3</t>
  </si>
  <si>
    <t>Unit_TestTow1_1</t>
  </si>
  <si>
    <t>TestTower1</t>
  </si>
  <si>
    <t>Unit_TestTow1_2</t>
  </si>
  <si>
    <t>Unit_TestTow1_3</t>
  </si>
  <si>
    <t>Unit_TestTow2_1</t>
  </si>
  <si>
    <t>TestTower2</t>
  </si>
  <si>
    <t>Unit_TestTow2_2</t>
  </si>
  <si>
    <t>Unit_TestTow2_3</t>
  </si>
  <si>
    <t>Unit_TestTow3_1</t>
  </si>
  <si>
    <t>火图腾</t>
  </si>
  <si>
    <t>TestTower3</t>
  </si>
  <si>
    <t>Unit_TestTow3_2</t>
  </si>
  <si>
    <t>Unit_TestTow3_3</t>
  </si>
  <si>
    <t>Unit_TestTow4_1</t>
  </si>
  <si>
    <t>TestTower4</t>
  </si>
  <si>
    <t>Unit_TestTow4_2</t>
  </si>
  <si>
    <t>Unit_TestTow4_3</t>
  </si>
  <si>
    <t>Unit_TestTow5_1</t>
  </si>
  <si>
    <t>龙击炮1</t>
  </si>
  <si>
    <t>TestTower5</t>
  </si>
  <si>
    <t>Unit_TestTow5_2</t>
  </si>
  <si>
    <t>龙击炮2</t>
  </si>
  <si>
    <t>Unit_TestTow5_3</t>
  </si>
  <si>
    <t>龙击炮3</t>
  </si>
  <si>
    <t>Unit_TestTow6_1</t>
  </si>
  <si>
    <t>雷电塔1</t>
  </si>
  <si>
    <t>TestTower6</t>
  </si>
  <si>
    <t>Unit_TestTow6_2</t>
  </si>
  <si>
    <t>雷电塔2</t>
  </si>
  <si>
    <t>Unit_TestTow6_3</t>
  </si>
  <si>
    <t>雷电塔3</t>
  </si>
  <si>
    <t>Unit_TestTow7_1</t>
  </si>
  <si>
    <t>冰魔塔1</t>
  </si>
  <si>
    <t>TestTower7</t>
  </si>
  <si>
    <t>Unit_TestTow7_2</t>
  </si>
  <si>
    <t>冰魔塔2</t>
  </si>
  <si>
    <t>Unit_TestTow7_3</t>
  </si>
  <si>
    <t>冰魔塔3</t>
  </si>
  <si>
    <t>Unit_TestTow8_1</t>
  </si>
  <si>
    <t>加速塔1</t>
  </si>
  <si>
    <t>TestTower8</t>
  </si>
  <si>
    <t>Unit_TestTow8_2</t>
  </si>
  <si>
    <t>加速塔2</t>
  </si>
  <si>
    <t>Unit_TestTow8_3</t>
  </si>
  <si>
    <t>加速塔3</t>
  </si>
  <si>
    <t>ResUnit_HeadQuarterPreview</t>
    <phoneticPr fontId="6" type="noConversion"/>
  </si>
  <si>
    <t>大本营预览</t>
    <phoneticPr fontId="6" type="noConversion"/>
  </si>
  <si>
    <t>挑战关卡怪物1_1_1</t>
  </si>
  <si>
    <t>挑战关卡怪物1_2_1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</si>
  <si>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</si>
  <si>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</si>
  <si>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</si>
  <si>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</si>
  <si>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</si>
  <si>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挑战关卡怪物3_2_1</t>
  </si>
  <si>
    <t>挑战关卡怪物3_2_2</t>
  </si>
  <si>
    <t>挑战关卡怪物3_3_1</t>
  </si>
  <si>
    <t>挑战关卡怪物3_3_2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</si>
  <si>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</si>
  <si>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</si>
  <si>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</si>
  <si>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</si>
  <si>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</si>
  <si>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</si>
  <si>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</si>
  <si>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</si>
  <si>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</si>
  <si>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</si>
  <si>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</si>
  <si>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</si>
  <si>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</si>
  <si>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</si>
  <si>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</si>
  <si>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</si>
  <si>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</si>
  <si>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Unit_SceneEffectNone</t>
  </si>
  <si>
    <t>Unit_HeadQuarterPreview</t>
  </si>
  <si>
    <t>Unit_HeadQuarter</t>
  </si>
  <si>
    <t>Unit_MonsterCall</t>
  </si>
  <si>
    <t>Unit_Observer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</si>
  <si>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</si>
  <si>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</si>
  <si>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</si>
  <si>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</si>
  <si>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</si>
  <si>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</si>
  <si>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</si>
  <si>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</si>
  <si>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</si>
  <si>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</si>
  <si>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</si>
  <si>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</si>
  <si>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</si>
  <si>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</si>
  <si>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</si>
  <si>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</si>
  <si>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</si>
  <si>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</si>
  <si>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</si>
  <si>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</si>
  <si>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</si>
  <si>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</si>
  <si>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</si>
  <si>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</si>
  <si>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</si>
  <si>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</si>
  <si>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</si>
  <si>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</si>
  <si>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</si>
  <si>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</si>
  <si>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</si>
  <si>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</si>
  <si>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</si>
  <si>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</si>
  <si>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</si>
  <si>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</si>
  <si>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</si>
  <si>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</si>
  <si>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</si>
  <si>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</si>
  <si>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</si>
  <si>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</si>
  <si>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</si>
  <si>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</si>
  <si>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</si>
  <si>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</si>
  <si>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</si>
  <si>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</si>
  <si>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</si>
  <si>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</si>
  <si>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</si>
  <si>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</si>
  <si>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</si>
  <si>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</si>
  <si>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</si>
  <si>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</si>
  <si>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</si>
  <si>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</si>
  <si>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</si>
  <si>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</si>
  <si>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</si>
  <si>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</si>
  <si>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</si>
  <si>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</si>
  <si>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</si>
  <si>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</si>
  <si>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</si>
  <si>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</si>
  <si>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</si>
  <si>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</si>
  <si>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</si>
  <si>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</si>
  <si>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</si>
  <si>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</si>
  <si>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</si>
  <si>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</si>
  <si>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</si>
  <si>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</si>
  <si>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</si>
  <si>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</si>
  <si>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</si>
  <si>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</si>
  <si>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</si>
  <si>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</si>
  <si>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</si>
  <si>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</si>
  <si>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Unit_Monster_Challenge6_1_1</t>
  </si>
  <si>
    <t>挑战关卡怪物6_1_1</t>
  </si>
  <si>
    <t>Unit_Monster_Challenge6_1_2</t>
  </si>
  <si>
    <t>挑战关卡怪物6_1_2</t>
  </si>
  <si>
    <t>Unit_Monster_Challenge6_2_1</t>
  </si>
  <si>
    <t>挑战关卡怪物6_2_1</t>
  </si>
  <si>
    <t>Unit_Monster_Challenge6_2_2</t>
  </si>
  <si>
    <t>挑战关卡怪物6_2_2</t>
  </si>
  <si>
    <t>Unit_Monster_Challenge6_3_1</t>
  </si>
  <si>
    <t>挑战关卡怪物6_3_1</t>
  </si>
  <si>
    <t>Unit_Monster_Challenge6_3_2</t>
  </si>
  <si>
    <t>挑战关卡怪物6_3_2</t>
  </si>
  <si>
    <t>Unit_Monster_Challenge6_3_3</t>
  </si>
  <si>
    <t>挑战关卡怪物6_3_3</t>
  </si>
  <si>
    <t>Unit_Monster_Challenge6_4_1</t>
  </si>
  <si>
    <t>挑战关卡怪物6_4_1</t>
  </si>
  <si>
    <t>Unit_Monster_Challenge6_4_2</t>
  </si>
  <si>
    <t>挑战关卡怪物6_4_2</t>
  </si>
  <si>
    <t>Unit_Monster_Challenge6_4_3</t>
  </si>
  <si>
    <t>挑战关卡怪物6_4_3</t>
  </si>
  <si>
    <t>Unit_Monster_Challenge6_5_1</t>
  </si>
  <si>
    <t>挑战关卡怪物6_5_1</t>
  </si>
  <si>
    <t>Unit_Monster_Challenge6_5_2</t>
  </si>
  <si>
    <t>挑战关卡怪物6_5_2</t>
  </si>
  <si>
    <t>Unit_Monster_Challenge6_5_3</t>
  </si>
  <si>
    <t>挑战关卡怪物6_5_3</t>
  </si>
  <si>
    <t>Unit_Monster_Challenge7_1_1</t>
  </si>
  <si>
    <t>挑战关卡怪物7_1_1</t>
  </si>
  <si>
    <t>Unit_Monster_Challenge7_2_1</t>
  </si>
  <si>
    <t>挑战关卡怪物7_2_1</t>
  </si>
  <si>
    <t>Unit_Monster_Challenge7_2_2</t>
  </si>
  <si>
    <t>挑战关卡怪物7_2_2</t>
  </si>
  <si>
    <t>Unit_Monster_Challenge7_3_1</t>
  </si>
  <si>
    <t>挑战关卡怪物7_3_1</t>
  </si>
  <si>
    <t>Unit_Monster_Challenge7_3_2</t>
  </si>
  <si>
    <t>挑战关卡怪物7_3_2</t>
  </si>
  <si>
    <t>Unit_Monster_Challenge7_3_3</t>
  </si>
  <si>
    <t>挑战关卡怪物7_3_3</t>
  </si>
  <si>
    <t>Unit_Monster_Challenge7_4_1</t>
  </si>
  <si>
    <t>挑战关卡怪物7_4_1</t>
  </si>
  <si>
    <t>Unit_Monster_Challenge7_4_2</t>
  </si>
  <si>
    <t>挑战关卡怪物7_4_2</t>
  </si>
  <si>
    <t>Unit_Monster_Challenge7_4_3</t>
  </si>
  <si>
    <t>挑战关卡怪物7_4_3</t>
  </si>
  <si>
    <t>Unit_Monster_Challenge7_5_1</t>
  </si>
  <si>
    <t>挑战关卡怪物7_5_1</t>
  </si>
  <si>
    <t>Unit_Monster_Challenge7_5_2</t>
  </si>
  <si>
    <t>挑战关卡怪物7_5_2</t>
  </si>
  <si>
    <t>Unit_Monster_Challenge7_5_3</t>
  </si>
  <si>
    <t>挑战关卡怪物7_5_3</t>
  </si>
  <si>
    <t>Unit_Monster_Challenge8_1_1</t>
  </si>
  <si>
    <t>挑战关卡怪物8_1_1</t>
  </si>
  <si>
    <t>Unit_Monster_Challenge8_1_2</t>
  </si>
  <si>
    <t>挑战关卡怪物8_1_2</t>
  </si>
  <si>
    <t>Unit_Monster_Challenge8_2_1</t>
  </si>
  <si>
    <t>挑战关卡怪物8_2_1</t>
  </si>
  <si>
    <t>Unit_Monster_Challenge8_2_2</t>
  </si>
  <si>
    <t>挑战关卡怪物8_2_2</t>
  </si>
  <si>
    <t>Unit_Monster_Challenge8_2_3</t>
  </si>
  <si>
    <t>挑战关卡怪物8_2_3</t>
  </si>
  <si>
    <t>Unit_Monster_Challenge8_3_1</t>
  </si>
  <si>
    <t>挑战关卡怪物8_3_1</t>
  </si>
  <si>
    <t>Unit_Monster_Challenge8_3_2</t>
  </si>
  <si>
    <t>挑战关卡怪物8_3_2</t>
  </si>
  <si>
    <t>Unit_Monster_Challenge8_3_3</t>
  </si>
  <si>
    <t>挑战关卡怪物8_3_3</t>
  </si>
  <si>
    <t>Unit_Monster_Challenge8_4_1</t>
  </si>
  <si>
    <t>挑战关卡怪物8_4_1</t>
  </si>
  <si>
    <t>Unit_Monster_Challenge8_4_2</t>
  </si>
  <si>
    <t>挑战关卡怪物8_4_2</t>
  </si>
  <si>
    <t>Unit_Monster_Challenge8_4_3</t>
  </si>
  <si>
    <t>挑战关卡怪物8_4_3</t>
  </si>
  <si>
    <t>Unit_Monster_Challenge8_5_1</t>
  </si>
  <si>
    <t>挑战关卡怪物8_5_1</t>
  </si>
  <si>
    <t>Unit_Monster_Challenge8_5_2</t>
  </si>
  <si>
    <t>挑战关卡怪物8_5_2</t>
  </si>
  <si>
    <t>Unit_Monster_Challenge8_5_3</t>
  </si>
  <si>
    <t>挑战关卡怪物8_5_3</t>
  </si>
  <si>
    <t>Unit_Monster_Challenge8_5_4</t>
  </si>
  <si>
    <t>挑战关卡怪物8_5_4</t>
  </si>
  <si>
    <t>Unit_Monster_Challenge9_1_1</t>
  </si>
  <si>
    <t>挑战关卡怪物9_1_1</t>
  </si>
  <si>
    <t>Unit_Monster_Challenge9_1_2</t>
  </si>
  <si>
    <t>挑战关卡怪物9_1_2</t>
  </si>
  <si>
    <t>Unit_Monster_Challenge9_2_1</t>
  </si>
  <si>
    <t>挑战关卡怪物9_2_1</t>
  </si>
  <si>
    <t>Unit_Monster_Challenge9_2_2</t>
  </si>
  <si>
    <t>挑战关卡怪物9_2_2</t>
  </si>
  <si>
    <t>Unit_Monster_Challenge9_3_1</t>
  </si>
  <si>
    <t>挑战关卡怪物9_3_1</t>
  </si>
  <si>
    <t>Unit_Monster_Challenge9_3_2</t>
  </si>
  <si>
    <t>挑战关卡怪物9_3_2</t>
  </si>
  <si>
    <t>Unit_Monster_Challenge9_3_3</t>
  </si>
  <si>
    <t>挑战关卡怪物9_3_3</t>
  </si>
  <si>
    <t>Unit_Monster_Challenge9_4_1</t>
  </si>
  <si>
    <t>挑战关卡怪物9_4_1</t>
  </si>
  <si>
    <t>Unit_Monster_Challenge9_4_2</t>
  </si>
  <si>
    <t>挑战关卡怪物9_4_2</t>
  </si>
  <si>
    <t>Unit_Monster_Challenge9_4_3</t>
  </si>
  <si>
    <t>挑战关卡怪物9_4_3</t>
  </si>
  <si>
    <t>Unit_Monster_Challenge9_5_1</t>
  </si>
  <si>
    <t>挑战关卡怪物9_5_1</t>
  </si>
  <si>
    <t>Unit_Monster_Challenge9_5_2</t>
  </si>
  <si>
    <t>挑战关卡怪物9_5_2</t>
  </si>
  <si>
    <t>Unit_Monster_Challenge9_5_3</t>
  </si>
  <si>
    <t>挑战关卡怪物9_5_3</t>
  </si>
  <si>
    <t>Unit_Monster_Challenge10_1_1</t>
  </si>
  <si>
    <t>挑战关卡怪物10_1_1</t>
  </si>
  <si>
    <t>Unit_Monster_Challenge10_1_2</t>
  </si>
  <si>
    <t>挑战关卡怪物10_1_2</t>
  </si>
  <si>
    <t>Unit_Monster_Challenge10_2_1</t>
  </si>
  <si>
    <t>挑战关卡怪物10_2_1</t>
  </si>
  <si>
    <t>Unit_Monster_Challenge10_2_2</t>
  </si>
  <si>
    <t>挑战关卡怪物10_2_2</t>
  </si>
  <si>
    <t>Unit_Monster_Challenge10_3_1</t>
  </si>
  <si>
    <t>挑战关卡怪物10_3_1</t>
  </si>
  <si>
    <t>Unit_Monster_Challenge10_3_2</t>
  </si>
  <si>
    <t>挑战关卡怪物10_3_2</t>
  </si>
  <si>
    <t>Unit_Monster_Challenge10_3_3</t>
  </si>
  <si>
    <t>挑战关卡怪物10_3_3</t>
  </si>
  <si>
    <t>Unit_Monster_Challenge10_4_1</t>
  </si>
  <si>
    <t>挑战关卡怪物10_4_1</t>
  </si>
  <si>
    <t>Unit_Monster_Challenge10_4_2</t>
  </si>
  <si>
    <t>挑战关卡怪物10_4_2</t>
  </si>
  <si>
    <t>Unit_Monster_Challenge10_4_3</t>
  </si>
  <si>
    <t>挑战关卡怪物10_4_3</t>
  </si>
  <si>
    <t>Unit_Monster_Challenge10_5_1</t>
  </si>
  <si>
    <t>挑战关卡怪物10_5_1</t>
  </si>
  <si>
    <t>Unit_Monster_Challenge10_5_2</t>
  </si>
  <si>
    <t>挑战关卡怪物10_5_2</t>
  </si>
  <si>
    <t>Unit_Monster_Challenge10_5_3</t>
  </si>
  <si>
    <t>挑战关卡怪物10_5_3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</si>
  <si>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</si>
  <si>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</si>
  <si>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</si>
  <si>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</si>
  <si>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</si>
  <si>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</si>
  <si>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</si>
  <si>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</si>
  <si>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</si>
  <si>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</si>
  <si>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</si>
  <si>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</si>
  <si>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</si>
  <si>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</si>
  <si>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</si>
  <si>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</si>
  <si>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</si>
  <si>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</si>
  <si>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</si>
  <si>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</si>
  <si>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展示怪物-蜜蜂1</t>
    <phoneticPr fontId="6" type="noConversion"/>
  </si>
  <si>
    <t>展示怪物-蜜蜂2</t>
  </si>
  <si>
    <t>展示怪物-蜜蜂3</t>
  </si>
  <si>
    <t>展示怪物-蝙蝠1</t>
    <phoneticPr fontId="6" type="noConversion"/>
  </si>
  <si>
    <t>展示怪物-蝙蝠2</t>
  </si>
  <si>
    <t>展示怪物-蝙蝠3</t>
  </si>
  <si>
    <t>展示怪物-蜘蛛1</t>
    <phoneticPr fontId="6" type="noConversion"/>
  </si>
  <si>
    <t>展示怪物-蜘蛛2</t>
  </si>
  <si>
    <t>展示怪物-蜘蛛3</t>
  </si>
  <si>
    <t>展示怪物-种子1</t>
    <phoneticPr fontId="6" type="noConversion"/>
  </si>
  <si>
    <t>展示怪物-种子2</t>
  </si>
  <si>
    <t>展示怪物-种子3</t>
  </si>
  <si>
    <t>展示怪物-鬼1</t>
    <phoneticPr fontId="6" type="noConversion"/>
  </si>
  <si>
    <t>展示怪物-鬼2</t>
  </si>
  <si>
    <t>展示怪物-鬼3</t>
  </si>
  <si>
    <t>展示怪物-蛋1</t>
    <phoneticPr fontId="6" type="noConversion"/>
  </si>
  <si>
    <t>展示怪物-蛋2</t>
  </si>
  <si>
    <t>展示怪物-蛋3</t>
  </si>
  <si>
    <t>展示怪物-鸟1</t>
    <phoneticPr fontId="6" type="noConversion"/>
  </si>
  <si>
    <t>展示怪物-鸟2</t>
  </si>
  <si>
    <t>展示怪物-鸟3</t>
  </si>
  <si>
    <t>ResUnit_BianFu3</t>
  </si>
  <si>
    <t>ResUnit_Niao1</t>
  </si>
  <si>
    <t>ResUnit_Niao2</t>
  </si>
  <si>
    <t>ResUnit_Niao3</t>
  </si>
  <si>
    <t>Skill_MachineGunTower1,NormalAttack</t>
  </si>
  <si>
    <t>Skill_PlayerSolo1,NormalAttack</t>
  </si>
  <si>
    <t>Skill_PlayerSolo2,NormalAttack</t>
  </si>
  <si>
    <t>Skill_PlayerSolo3,NormalAttack</t>
  </si>
  <si>
    <t>Skill_PlayerAoe1,NormalAttack</t>
  </si>
  <si>
    <t>Skill_PlayerAoe2,NormalAttack</t>
  </si>
  <si>
    <t>Skill_PlayerAoe3,NormalAttack</t>
  </si>
  <si>
    <t>Skill_PlayerLine1,NormalAttack</t>
  </si>
  <si>
    <t>Skill_PlayerLine2,NormalAttack</t>
  </si>
  <si>
    <t>Skill_PlayerLine3,NormalAttack</t>
  </si>
  <si>
    <t>Skill_PlayerCircle1,NormalAttack</t>
  </si>
  <si>
    <t>Skill_PlayerCircle2,NormalAttack</t>
  </si>
  <si>
    <t>Skill_PlayerCircle3,NormalAttack</t>
  </si>
  <si>
    <t>Skill_TowerDragon1,NormalAttack</t>
  </si>
  <si>
    <t>Skill_TowerDragon2,NormalAttack</t>
  </si>
  <si>
    <t>Skill_TowerDragon3,NormalAttack</t>
  </si>
  <si>
    <t>Skill_TowerElec1,NormalAttack</t>
  </si>
  <si>
    <t>Skill_TowerElec2,NormalAttack</t>
  </si>
  <si>
    <t>Skill_TowerElec3,NormalAttack</t>
  </si>
  <si>
    <t>Skill_TowerIce1,NormalAttack</t>
  </si>
  <si>
    <t>Skill_TowerIce2,NormalAttack</t>
  </si>
  <si>
    <t>Skill_TowerIce3,NormalAttack</t>
  </si>
  <si>
    <t>Skill_TowerTime1,NormalAttack</t>
  </si>
  <si>
    <t>Skill_TowerTime2,NormalAttack</t>
  </si>
  <si>
    <t>Skill_TowerTime3,NormalAttack</t>
  </si>
  <si>
    <t>Skill_TowerMagicBall1,NormalAttack</t>
  </si>
  <si>
    <t>Skill_TowerMagicBall2,NormalAttack</t>
  </si>
  <si>
    <t>Skill_TowerMagicBall3,NormalAttack</t>
  </si>
  <si>
    <t>Skill_TowerAlchemy1,NormalAttack</t>
  </si>
  <si>
    <t>Skill_TowerAlchemy2,NormalAttack</t>
  </si>
  <si>
    <t>Skill_TowerAlchemy3,NormalAttack</t>
  </si>
  <si>
    <t>Skill_TowerScorpio1,NormalAttack</t>
  </si>
  <si>
    <t>Skill_TowerScorpio2,NormalAttack</t>
  </si>
  <si>
    <t>Skill_TowerScorpio3,NormalAttack</t>
  </si>
  <si>
    <t>Skill_TowerCurse1,NormalAttack</t>
  </si>
  <si>
    <t>Skill_TowerCurse2,NormalAttack</t>
  </si>
  <si>
    <t>Skill_TowerCurse3,NormalAttack</t>
  </si>
  <si>
    <t>Skill_Towerwitch1,NormalAttack</t>
  </si>
  <si>
    <t>Skill_Towerwitch2,NormalAttack</t>
  </si>
  <si>
    <t>Skill_Towerwitch3,NormalAttack</t>
  </si>
  <si>
    <t>Skill_TowerIceArrow1,NormalAttack</t>
  </si>
  <si>
    <t>Skill_TowerIceArrow2,NormalAttack</t>
  </si>
  <si>
    <t>Skill_TowerIceArrow3,NormalAttack</t>
  </si>
  <si>
    <t>Skill_TowerWater1,NormalAttack</t>
  </si>
  <si>
    <t>Skill_TowerWater2,NormalAttack</t>
  </si>
  <si>
    <t>Skill_TowerWater3,NormalAttack</t>
  </si>
  <si>
    <t>Skill_TowerElectromagnetic1,NormalAttack</t>
  </si>
  <si>
    <t>Skill_TowerElectromagnetic2,NormalAttack</t>
  </si>
  <si>
    <t>Skill_TowerElectromagnetic3,NormalAttack</t>
  </si>
  <si>
    <t>Skill_TowerFire1,NormalAttack</t>
  </si>
  <si>
    <t>Skill_TowerFire2,NormalAttack</t>
  </si>
  <si>
    <t>Skill_TowerFire3,NormalAttack</t>
  </si>
  <si>
    <t>Skill_TowerAoShu1,NormalAttack</t>
  </si>
  <si>
    <t>Skill_TowerAoShu2,NormalAttack</t>
  </si>
  <si>
    <t>Skill_TowerAoShu3,NormalAttack</t>
  </si>
  <si>
    <t>Skill_TowerLianJi1,NormalAttack</t>
  </si>
  <si>
    <t>Skill_TowerLianJi2,NormalAttack</t>
  </si>
  <si>
    <t>Skill_TowerLianJi3,NormalAttack</t>
  </si>
  <si>
    <t>Skill_TowerZaiE1,NormalAttack</t>
  </si>
  <si>
    <t>Skill_TowerZaiE2,NormalAttack</t>
  </si>
  <si>
    <t>Skill_TowerZaiE3,NormalAttack</t>
  </si>
  <si>
    <t>Skill_TowerGoblin1,NormalAttack</t>
  </si>
  <si>
    <t>Skill_TowerGoblin2,NormalAttack</t>
  </si>
  <si>
    <t>Skill_TowerGoblin3,NormalAttack</t>
  </si>
  <si>
    <t>Skill_TowerDuCi1,NormalAttack</t>
  </si>
  <si>
    <t>Skill_TowerDuCi2,NormalAttack</t>
  </si>
  <si>
    <t>Skill_TowerDuCi3,NormalAttack</t>
  </si>
  <si>
    <t>Skill_TowerRocket1,NormalAttack</t>
  </si>
  <si>
    <t>Skill_TowerRocket2,NormalAttack</t>
  </si>
  <si>
    <t>Skill_TowerRocket3,NormalAttack</t>
  </si>
  <si>
    <t>Skill_TowerFireBall1,NormalAttack</t>
  </si>
  <si>
    <t>Skill_TowerFireBall2,NormalAttack</t>
  </si>
  <si>
    <t>Skill_TowerFireBall3,NormalAttack</t>
  </si>
  <si>
    <t>Skill_TestPlayerSolo1,NormalAttack</t>
  </si>
  <si>
    <t>Skill_TestPlayerSolo2,NormalAttack</t>
  </si>
  <si>
    <t>Skill_TestPlayerSolo3,NormalAttack</t>
  </si>
  <si>
    <t>Skill_TestPlayerAoe1,NormalAttack</t>
  </si>
  <si>
    <t>Skill_TestPlayerAoe2,NormalAttack</t>
  </si>
  <si>
    <t>Skill_TestPlayerAoe3,NormalAttack</t>
  </si>
  <si>
    <t>Skill_TestPlayerLine1,NormalAttack</t>
  </si>
  <si>
    <t>Skill_TestPlayerLine2,NormalAttack</t>
  </si>
  <si>
    <t>Skill_TestPlayerLine3,NormalAttack</t>
  </si>
  <si>
    <t>Skill_TestPlayerCircle1,NormalAttack</t>
  </si>
  <si>
    <t>Skill_TestPlayerCircle3,NormalAttack</t>
  </si>
  <si>
    <t>Skill_TestTowerDragon1,NormalAttack</t>
  </si>
  <si>
    <t>Skill_TestTowerDragon2,NormalAttack</t>
  </si>
  <si>
    <t>Skill_TestTowerDragon3,NormalAttack</t>
  </si>
  <si>
    <t>Skill_TestTowerElec1,NormalAttack</t>
  </si>
  <si>
    <t>Skill_TestTowerElec2,NormalAttack</t>
  </si>
  <si>
    <t>Skill_TestTowerElec3,NormalAttack</t>
  </si>
  <si>
    <t>Skill_TestTowerIce1,NormalAttack</t>
  </si>
  <si>
    <t>Skill_TestTowerIce2,NormalAttack</t>
  </si>
  <si>
    <t>Skill_TestTowerIce3,NormalAttack</t>
  </si>
  <si>
    <t>Skill_TestTowerTime2,NormalAttack</t>
  </si>
  <si>
    <t>Skill_TestTowerTime3,NormalAttack</t>
  </si>
  <si>
    <t>skillList</t>
    <phoneticPr fontId="6" type="noConversion"/>
  </si>
  <si>
    <t>(map#sep=,;),string#ref=SkillCfgCategory,SkillSlotType</t>
    <phoneticPr fontId="6" type="noConversion"/>
  </si>
  <si>
    <t>Unit_Monster_Tutorial_1_1</t>
  </si>
  <si>
    <t>Unit_Monster_Tutorial_2_1</t>
  </si>
  <si>
    <t>新手关卡怪物1_1</t>
  </si>
  <si>
    <t>Monster_Tutorial_1_1</t>
  </si>
  <si>
    <t>新手关卡怪物2_1</t>
  </si>
  <si>
    <t>Monster_Tutorial_2_1</t>
  </si>
  <si>
    <t>新手关卡怪物2_2</t>
  </si>
  <si>
    <t>Unit_TowerScorpio1</t>
    <phoneticPr fontId="6" type="noConversion"/>
  </si>
  <si>
    <t>Unit_TowerBomb1</t>
  </si>
  <si>
    <t>Unit_TowerBomb2</t>
  </si>
  <si>
    <t>Unit_TowerBomb3</t>
  </si>
  <si>
    <t>炸弹</t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</si>
  <si>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</si>
  <si>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</si>
  <si>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</si>
  <si>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Skill_TowerBomb1,NormalAttack</t>
    <phoneticPr fontId="6" type="noConversion"/>
  </si>
  <si>
    <t>Skill_TowerBomb2,NormalAttack</t>
    <phoneticPr fontId="6" type="noConversion"/>
  </si>
  <si>
    <t>Skill_TowerBomb3,NormalAttack</t>
    <phoneticPr fontId="6" type="noConversion"/>
  </si>
  <si>
    <t>Unit_Monster_Offline_1_1</t>
  </si>
  <si>
    <t>线下模式怪物1_1</t>
  </si>
  <si>
    <t>Unit_Monster_Offline_2_1</t>
  </si>
  <si>
    <t>线下模式怪物2_1</t>
  </si>
  <si>
    <t>Unit_Monster_Offline_2_2</t>
  </si>
  <si>
    <t>线下模式怪物2_2</t>
  </si>
  <si>
    <t>Unit_Monster_Offline_3_1</t>
  </si>
  <si>
    <t>线下模式怪物3_1</t>
  </si>
  <si>
    <t>Unit_Monster_Offline_3_2</t>
  </si>
  <si>
    <t>线下模式怪物3_2</t>
  </si>
  <si>
    <t>Unit_Monster_Offline_4_1</t>
  </si>
  <si>
    <t>线下模式怪物4_1</t>
  </si>
  <si>
    <t>Unit_Monster_Offline_4_2</t>
  </si>
  <si>
    <t>线下模式怪物4_2</t>
  </si>
  <si>
    <t>Unit_Monster_Offline_5_1</t>
  </si>
  <si>
    <t>线下模式怪物5_1</t>
  </si>
  <si>
    <t>Unit_Monster_Offline_5_2</t>
  </si>
  <si>
    <t>线下模式怪物5_2</t>
  </si>
  <si>
    <t>Unit_Monster_Offline_6_1</t>
  </si>
  <si>
    <t>线下模式怪物6_1</t>
  </si>
  <si>
    <t>Unit_Monster_Offline_6_2</t>
  </si>
  <si>
    <t>线下模式怪物6_2</t>
  </si>
  <si>
    <t>Unit_Monster_Offline_7_1</t>
  </si>
  <si>
    <t>线下模式怪物7_1</t>
  </si>
  <si>
    <t>Unit_Monster_Offline_7_2</t>
  </si>
  <si>
    <t>线下模式怪物7_2</t>
  </si>
  <si>
    <t>Unit_Monster_Offline_8_1</t>
  </si>
  <si>
    <t>线下模式怪物8_1</t>
  </si>
  <si>
    <t>Unit_Monster_Offline_8_2</t>
  </si>
  <si>
    <t>线下模式怪物8_2</t>
  </si>
  <si>
    <t>Unit_Monster_Offline_9_1</t>
  </si>
  <si>
    <t>线下模式怪物9_1</t>
  </si>
  <si>
    <t>Unit_Monster_Offline_9_2</t>
  </si>
  <si>
    <t>线下模式怪物9_2</t>
  </si>
  <si>
    <t>Unit_Monster_Offline_10_1</t>
  </si>
  <si>
    <t>线下模式怪物10_1</t>
  </si>
  <si>
    <t>Unit_Monster_Offline_10_2</t>
  </si>
  <si>
    <t>线下模式怪物10_2</t>
  </si>
  <si>
    <t>Unit_Monster_Offline_11_1</t>
  </si>
  <si>
    <t>线下模式怪物11_1</t>
  </si>
  <si>
    <t>Unit_Monster_Offline_11_2</t>
  </si>
  <si>
    <t>线下模式怪物11_2</t>
  </si>
  <si>
    <t>Unit_Monster_Offline_12_1</t>
  </si>
  <si>
    <t>线下模式怪物12_1</t>
  </si>
  <si>
    <t>Unit_Monster_Offline_13_1</t>
  </si>
  <si>
    <t>线下模式怪物13_1</t>
  </si>
  <si>
    <t>Unit_Monster_Offline_13_2</t>
  </si>
  <si>
    <t>线下模式怪物13_2</t>
  </si>
  <si>
    <t>Unit_Monster_Offline_14_1</t>
  </si>
  <si>
    <t>线下模式怪物14_1</t>
  </si>
  <si>
    <t>Unit_Monster_Offline_14_2</t>
  </si>
  <si>
    <t>线下模式怪物14_2</t>
  </si>
  <si>
    <t>Unit_Monster_Offline_15_1</t>
  </si>
  <si>
    <t>线下模式怪物15_1</t>
  </si>
  <si>
    <t>Unit_Monster_Offline_15_2</t>
  </si>
  <si>
    <t>线下模式怪物15_2</t>
  </si>
  <si>
    <t>Unit_Monster_Offline_15_3</t>
  </si>
  <si>
    <t>线下模式怪物15_3</t>
  </si>
  <si>
    <t>Unit_Monster_Offline_16_1</t>
  </si>
  <si>
    <t>线下模式怪物16_1</t>
  </si>
  <si>
    <t>Unit_Monster_Offline_16_2</t>
  </si>
  <si>
    <t>线下模式怪物16_2</t>
  </si>
  <si>
    <t>Unit_Monster_Offline_17_1</t>
  </si>
  <si>
    <t>线下模式怪物17_1</t>
  </si>
  <si>
    <t>Unit_Monster_Offline_17_2</t>
  </si>
  <si>
    <t>线下模式怪物17_2</t>
  </si>
  <si>
    <t>Unit_Monster_Offline_18_1</t>
  </si>
  <si>
    <t>线下模式怪物18_1</t>
  </si>
  <si>
    <t>Unit_Monster_Offline_18_2</t>
  </si>
  <si>
    <t>线下模式怪物18_2</t>
  </si>
  <si>
    <t>Unit_Monster_Offline_18_3</t>
  </si>
  <si>
    <t>线下模式怪物18_3</t>
  </si>
  <si>
    <t>Unit_Monster_Offline_19_1</t>
  </si>
  <si>
    <t>线下模式怪物19_1</t>
  </si>
  <si>
    <t>Unit_Monster_Offline_19_2</t>
  </si>
  <si>
    <t>线下模式怪物19_2</t>
  </si>
  <si>
    <t>Unit_Monster_Offline_19_3</t>
  </si>
  <si>
    <t>线下模式怪物19_3</t>
  </si>
  <si>
    <t>Unit_Monster_Offline_20_1</t>
  </si>
  <si>
    <t>线下模式怪物20_1</t>
  </si>
  <si>
    <t>Unit_Monster_Offline_20_2</t>
  </si>
  <si>
    <t>线下模式怪物20_2</t>
  </si>
  <si>
    <t>Unit_Monster_Offline_20_3</t>
  </si>
  <si>
    <t>线下模式怪物20_3</t>
  </si>
  <si>
    <t>Skill_TestTowerTime1,NormalAttack</t>
    <phoneticPr fontId="6" type="noConversion"/>
  </si>
  <si>
    <t>Unit_Monster_Rou1</t>
  </si>
  <si>
    <t>ResUnit_Rou1</t>
  </si>
  <si>
    <t>Unit_Monster_Rou2</t>
  </si>
  <si>
    <t>ResUnit_Rou2</t>
  </si>
  <si>
    <t>Unit_Monster_Rou3</t>
  </si>
  <si>
    <t>ResUnit_Rou3</t>
  </si>
  <si>
    <t>Unit_Monster_XueRen1</t>
  </si>
  <si>
    <t>ResUnit_XueRen1</t>
  </si>
  <si>
    <t>Unit_Monster_XueRen2</t>
  </si>
  <si>
    <t>ResUnit_XueRen2</t>
  </si>
  <si>
    <t>Unit_Monster_XueRen3</t>
  </si>
  <si>
    <t>ResUnit_XueRen3</t>
  </si>
  <si>
    <t>Unit_Monster_WuGui1</t>
  </si>
  <si>
    <t>ResUnit_WuGui1</t>
  </si>
  <si>
    <t>Unit_Monster_WuGui2</t>
  </si>
  <si>
    <t>ResUnit_WuGui2</t>
  </si>
  <si>
    <t>Unit_Monster_WuGui3</t>
  </si>
  <si>
    <t>ResUnit_WuGui3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</si>
  <si>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</si>
  <si>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</si>
  <si>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</si>
  <si>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</si>
  <si>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</si>
  <si>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</si>
  <si>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</si>
  <si>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</si>
  <si>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</si>
  <si>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Unit_TowerGolem1</t>
  </si>
  <si>
    <t>Unit_TowerGolem2</t>
  </si>
  <si>
    <t>Unit_TowerGolem3</t>
  </si>
  <si>
    <t>水晶</t>
  </si>
  <si>
    <t>魔像</t>
  </si>
  <si>
    <t>ResUnit_Golem1</t>
    <phoneticPr fontId="6" type="noConversion"/>
  </si>
  <si>
    <t>ResUnit_Golem2</t>
  </si>
  <si>
    <t>ResUnit_Golem3</t>
  </si>
  <si>
    <t>Skill_TowerGolem1,NormalAttack</t>
  </si>
  <si>
    <t>Skill_TowerGolem2,NormalAttack</t>
  </si>
  <si>
    <t>Skill_TowerGolem3,NormalAttack</t>
  </si>
  <si>
    <t>默认拥有技能列表(skill1,类型;skill2,类型)</t>
    <phoneticPr fontId="6" type="noConversion"/>
  </si>
  <si>
    <t>bool</t>
    <phoneticPr fontId="6" type="noConversion"/>
  </si>
  <si>
    <t>extSkillList1</t>
    <phoneticPr fontId="6" type="noConversion"/>
  </si>
  <si>
    <t>extSkillList2</t>
    <phoneticPr fontId="6" type="noConversion"/>
  </si>
  <si>
    <t>扩展技能列表(skill1,类型;skill2,类型)</t>
    <phoneticPr fontId="6" type="noConversion"/>
  </si>
  <si>
    <t>isSkillClearWhenExt1</t>
    <phoneticPr fontId="6" type="noConversion"/>
  </si>
  <si>
    <t>isSkillClearWhenExt2</t>
    <phoneticPr fontId="6" type="noConversion"/>
  </si>
  <si>
    <t>获取时是否清空所有技能</t>
    <phoneticPr fontId="6" type="noConversion"/>
  </si>
  <si>
    <t>Unit_Monster_Tutorial_2_2</t>
  </si>
  <si>
    <t>Unit_Monster_Tutorial_2_3</t>
  </si>
  <si>
    <t>Monster_Tutorial_2_2</t>
  </si>
  <si>
    <t>新手关卡怪物2_3</t>
  </si>
  <si>
    <t>Monster_Tutorial_2_3</t>
  </si>
  <si>
    <t>Unit_Monster_Challenge1_2_2</t>
  </si>
  <si>
    <t>挑战关卡怪物1_2_2</t>
  </si>
  <si>
    <t>Unit_Monster_Challenge2_3_3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</si>
  <si>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</si>
  <si>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</si>
  <si>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</si>
  <si>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</si>
  <si>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</si>
  <si>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</si>
  <si>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</si>
  <si>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</si>
  <si>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</si>
  <si>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</si>
  <si>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</si>
  <si>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</si>
  <si>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</si>
  <si>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</si>
  <si>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</si>
  <si>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</si>
  <si>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</si>
  <si>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</si>
  <si>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</si>
  <si>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</si>
  <si>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</si>
  <si>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挑战关卡怪物2_3_3</t>
  </si>
  <si>
    <t>挑战关卡怪物3_3_3</t>
  </si>
  <si>
    <t>挑战关卡怪物4_1_2</t>
  </si>
  <si>
    <t>挑战关卡怪物4_2_3</t>
  </si>
  <si>
    <t>挑战关卡怪物4_3_3</t>
  </si>
  <si>
    <t>挑战关卡怪物4_3_4</t>
  </si>
  <si>
    <t>挑战关卡怪物5_4_3</t>
  </si>
  <si>
    <t>挑战关卡怪物6_2_3</t>
  </si>
  <si>
    <t>挑战关卡怪物6_3_4</t>
  </si>
  <si>
    <t>挑战关卡怪物6_5_4</t>
  </si>
  <si>
    <t>挑战关卡怪物9_5_4</t>
  </si>
  <si>
    <t>挑战关卡怪物10_6_1</t>
  </si>
  <si>
    <t>挑战关卡怪物10_6_2</t>
  </si>
  <si>
    <t>挑战关卡怪物10_6_3</t>
  </si>
  <si>
    <t>挑战关卡怪物10_7_1</t>
  </si>
  <si>
    <t>挑战关卡怪物10_7_2</t>
  </si>
  <si>
    <t>挑战关卡怪物10_7_3</t>
  </si>
  <si>
    <t>挑战关卡怪物10_7_4</t>
  </si>
  <si>
    <t>挑战关卡怪物10_8_1</t>
  </si>
  <si>
    <t>挑战关卡怪物10_8_2</t>
  </si>
  <si>
    <t>挑战关卡怪物10_8_3</t>
  </si>
  <si>
    <t>挑战关卡怪物10_8_4</t>
  </si>
  <si>
    <r>
      <t>DeathShow_</t>
    </r>
    <r>
      <rPr>
        <sz val="11"/>
        <color theme="1"/>
        <rFont val="等线"/>
        <family val="3"/>
        <charset val="134"/>
        <scheme val="minor"/>
      </rPr>
      <t>BaseDie</t>
    </r>
    <phoneticPr fontId="6" type="noConversion"/>
  </si>
  <si>
    <t>Unit_TowerBow1</t>
    <phoneticPr fontId="6" type="noConversion"/>
  </si>
  <si>
    <t>Unit_TowerBow2</t>
  </si>
  <si>
    <t>Unit_TowerBow3</t>
  </si>
  <si>
    <t>Unit_TowerFlame1</t>
    <phoneticPr fontId="6" type="noConversion"/>
  </si>
  <si>
    <t>Unit_TowerFlame2</t>
  </si>
  <si>
    <t>Unit_TowerFlame3</t>
  </si>
  <si>
    <t>Unit_TowerCannon1</t>
    <phoneticPr fontId="6" type="noConversion"/>
  </si>
  <si>
    <t>Unit_TowerCannon2</t>
  </si>
  <si>
    <t>Unit_TowerCannon3</t>
  </si>
  <si>
    <t>Unit_TowerPoison1</t>
    <phoneticPr fontId="6" type="noConversion"/>
  </si>
  <si>
    <t>Unit_TowerPoison2</t>
  </si>
  <si>
    <t>Unit_TowerPoison3</t>
  </si>
  <si>
    <t>TowerBow1</t>
  </si>
  <si>
    <t>Unit_TowerCrystal1</t>
    <phoneticPr fontId="6" type="noConversion"/>
  </si>
  <si>
    <t>Unit_TowerCrystal2</t>
  </si>
  <si>
    <t>Unit_TowerCrystal3</t>
  </si>
  <si>
    <t>Unit_Monster_MiFeng1</t>
    <phoneticPr fontId="6" type="noConversion"/>
  </si>
  <si>
    <t>Unit_Monster_MiFeng3_Actor</t>
    <phoneticPr fontId="6" type="noConversion"/>
  </si>
  <si>
    <t>蜜蜂3召唤怪物</t>
    <phoneticPr fontId="6" type="noConversion"/>
  </si>
  <si>
    <t>辅助字段</t>
    <phoneticPr fontId="6" type="noConversion"/>
  </si>
  <si>
    <t>赛季</t>
  </si>
  <si>
    <t>关卡</t>
  </si>
  <si>
    <t>波次</t>
  </si>
  <si>
    <t>怪物序号</t>
    <phoneticPr fontId="6" type="noConversion"/>
  </si>
  <si>
    <t>totalCommonEnergy</t>
    <phoneticPr fontId="6" type="noConversion"/>
  </si>
  <si>
    <t>int</t>
    <phoneticPr fontId="6" type="noConversion"/>
  </si>
  <si>
    <t>技能本身总通用能量点</t>
    <phoneticPr fontId="6" type="noConversion"/>
  </si>
  <si>
    <t>restoreCommonEnergyByTime</t>
    <phoneticPr fontId="6" type="noConversion"/>
  </si>
  <si>
    <t>恢复通用能量点(每秒)</t>
    <phoneticPr fontId="6" type="noConversion"/>
  </si>
  <si>
    <t>恢复通用能量点(每回合)</t>
    <phoneticPr fontId="6" type="noConversion"/>
  </si>
  <si>
    <t>restoreCommonEnergyByWave</t>
    <phoneticPr fontId="6" type="noConversion"/>
  </si>
  <si>
    <t>float</t>
    <phoneticPr fontId="6" type="noConversion"/>
  </si>
  <si>
    <t>PlayerManualSkill_1_1,ManualSkill;PlayerManualSkill_2_1,ManualSkill;PlayerManualSkill_3_1,ManualSkill;PlayerManualSkill_4_1,ManualSkill;</t>
    <phoneticPr fontId="6" type="noConversion"/>
  </si>
  <si>
    <t>Unit_CameraPlayer</t>
    <phoneticPr fontId="6" type="noConversion"/>
  </si>
  <si>
    <t>CameraPlayer</t>
    <phoneticPr fontId="6" type="noConversion"/>
  </si>
  <si>
    <t>ResUnit_CameraPlayer</t>
    <phoneticPr fontId="6" type="noConversion"/>
  </si>
  <si>
    <r>
      <t>DeathShow_</t>
    </r>
    <r>
      <rPr>
        <sz val="11"/>
        <color theme="1"/>
        <rFont val="等线"/>
        <family val="3"/>
        <charset val="134"/>
        <scheme val="minor"/>
      </rPr>
      <t>Tower</t>
    </r>
    <phoneticPr fontId="6" type="noConversion"/>
  </si>
  <si>
    <t>Unit_PlayerPK</t>
    <phoneticPr fontId="6" type="noConversion"/>
  </si>
  <si>
    <t>Unit_Monster_ZhiZhu2_Actor</t>
  </si>
  <si>
    <t>Monster_ZhiZhu1</t>
    <phoneticPr fontId="6" type="noConversion"/>
  </si>
  <si>
    <t>ResUnit_ZhiZhu1</t>
    <phoneticPr fontId="6" type="noConversion"/>
  </si>
  <si>
    <t>蜘蛛2召唤怪物</t>
    <phoneticPr fontId="6" type="noConversion"/>
  </si>
  <si>
    <t>Unit_Monster_Skull1</t>
  </si>
  <si>
    <t>ResUnit_Skull1</t>
  </si>
  <si>
    <t>Unit_Monster_Skull2</t>
  </si>
  <si>
    <t>ResUnit_Skull2</t>
  </si>
  <si>
    <t>ResUnit_Skull3</t>
  </si>
  <si>
    <t>展示怪物-骷髅1</t>
  </si>
  <si>
    <t>展示怪物-骷髅2</t>
  </si>
  <si>
    <t>展示怪物-骷髅3</t>
  </si>
  <si>
    <t>Unit_Monster_Skull_Actor</t>
    <phoneticPr fontId="6" type="noConversion"/>
  </si>
  <si>
    <t>ResUnit_Skull1</t>
    <phoneticPr fontId="6" type="noConversion"/>
  </si>
  <si>
    <t>召唤物-骷髅（不再复活）</t>
    <phoneticPr fontId="6" type="noConversion"/>
  </si>
  <si>
    <r>
      <t>ResUnit_Spirit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</si>
  <si>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ResUnit_Spirit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</si>
  <si>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ResUnit_Spirit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</si>
  <si>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ResUnit_FireSpirit1</t>
    <phoneticPr fontId="6" type="noConversion"/>
  </si>
  <si>
    <t>ResUnit_FireSpirit2</t>
  </si>
  <si>
    <t>ResUnit_FireSpirit3</t>
  </si>
  <si>
    <t>ResUnit_StoneGolem1</t>
    <phoneticPr fontId="6" type="noConversion"/>
  </si>
  <si>
    <t>ResUnit_StoneGolem2</t>
  </si>
  <si>
    <t>ResUnit_StoneGolem3</t>
  </si>
  <si>
    <t>ResUnit_Scorpid1</t>
    <phoneticPr fontId="6" type="noConversion"/>
  </si>
  <si>
    <t>ResUnit_Scorpid2</t>
  </si>
  <si>
    <t>ResUnit_Scorpid3</t>
  </si>
  <si>
    <t>ResUnit_Imp1</t>
    <phoneticPr fontId="6" type="noConversion"/>
  </si>
  <si>
    <t>ResUnit_Imp2</t>
  </si>
  <si>
    <t>ResUnit_Imp3</t>
  </si>
  <si>
    <t>Unit_Monster_Skull3</t>
    <phoneticPr fontId="6" type="noConversion"/>
  </si>
  <si>
    <t>Unit_Monster_Spirit1</t>
  </si>
  <si>
    <t>Unit_Monster_Spirit2</t>
  </si>
  <si>
    <t>Unit_Monster_Spirit3</t>
  </si>
  <si>
    <t>Unit_Monster_FireSpirit1</t>
  </si>
  <si>
    <t>Unit_Monster_FireSpirit2</t>
  </si>
  <si>
    <t>Unit_Monster_FireSpirit3</t>
  </si>
  <si>
    <t>Unit_Monster_StoneGolem1</t>
  </si>
  <si>
    <t>Unit_Monster_StoneGolem2</t>
  </si>
  <si>
    <t>Unit_Monster_StoneGolem3</t>
  </si>
  <si>
    <t>Unit_Monster_Scorpid1</t>
  </si>
  <si>
    <t>Unit_Monster_Scorpid2</t>
  </si>
  <si>
    <t>Unit_Monster_Scorpid3</t>
  </si>
  <si>
    <t>Unit_Monster_Imp1</t>
  </si>
  <si>
    <t>Unit_Monster_Imp2</t>
  </si>
  <si>
    <t>Unit_Monster_Imp3</t>
  </si>
  <si>
    <t>展示怪物-恶灵1</t>
  </si>
  <si>
    <t>展示怪物-恶灵2</t>
  </si>
  <si>
    <t>展示怪物-恶灵3</t>
  </si>
  <si>
    <t>展示怪物-火精灵1</t>
  </si>
  <si>
    <t>展示怪物-火精灵2</t>
  </si>
  <si>
    <t>展示怪物-火精灵3</t>
  </si>
  <si>
    <t>展示怪物-石像1</t>
  </si>
  <si>
    <t>展示怪物-石像2</t>
  </si>
  <si>
    <t>展示怪物-石像3</t>
  </si>
  <si>
    <t>展示怪物-麻痹蝎1</t>
  </si>
  <si>
    <t>展示怪物-麻痹蝎2</t>
  </si>
  <si>
    <t>展示怪物-麻痹蝎3</t>
  </si>
  <si>
    <t>展示怪物-小恶魔1</t>
  </si>
  <si>
    <t>展示怪物-小恶魔2</t>
  </si>
  <si>
    <t>展示怪物-小恶魔3</t>
  </si>
  <si>
    <t>展示怪物-墓碑</t>
    <phoneticPr fontId="6" type="noConversion"/>
  </si>
  <si>
    <t>navObstacleRadius</t>
  </si>
  <si>
    <t>寻路遮挡半径(圆柱体底面半径)</t>
  </si>
  <si>
    <t>Unit_Monster_Bee1</t>
    <phoneticPr fontId="6" type="noConversion"/>
  </si>
  <si>
    <t>展示怪物-召唤蜜蜂1</t>
    <phoneticPr fontId="6" type="noConversion"/>
  </si>
  <si>
    <t>ResUnit_Bee1</t>
    <phoneticPr fontId="6" type="noConversion"/>
  </si>
  <si>
    <t>Monster_Bee1</t>
  </si>
  <si>
    <t>Unit_Monster_Tombstone1</t>
    <phoneticPr fontId="6" type="noConversion"/>
  </si>
  <si>
    <t>Monster_Tombstone1</t>
    <phoneticPr fontId="6" type="noConversion"/>
  </si>
  <si>
    <t>ResUnit_Tombstone1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</si>
</sst>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2" fillId="2" borderId="1" xfId="2" applyBorder="1" applyAlignment="1">
      <alignment horizontal="left"/>
    </xf>
    <xf numFmtId="0" fontId="2" fillId="2" borderId="2" xfId="2" applyBorder="1" applyAlignment="1">
      <alignment horizontal="left"/>
    </xf>
    <xf numFmtId="0" fontId="0" fillId="0" borderId="0" xfId="0" applyAlignment="1">
      <alignment horizontal="left"/>
    </xf>
    <xf numFmtId="0" fontId="2" fillId="2" borderId="0" xfId="2" applyAlignment="1">
      <alignment horizontal="left"/>
    </xf>
    <xf numFmtId="0" fontId="3" fillId="3" borderId="1" xfId="3" applyBorder="1" applyAlignment="1">
      <alignment horizontal="left"/>
    </xf>
    <xf numFmtId="0" fontId="3" fillId="3" borderId="2" xfId="3" applyBorder="1" applyAlignment="1">
      <alignment horizontal="left"/>
    </xf>
    <xf numFmtId="0" fontId="4" fillId="3" borderId="1" xfId="1" applyFill="1" applyBorder="1" applyAlignment="1">
      <alignment horizontal="left"/>
    </xf>
    <xf numFmtId="0" fontId="3" fillId="3" borderId="0" xfId="3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4"/>
    <xf numFmtId="0" fontId="5" fillId="0" borderId="0" xfId="0" applyFont="1"/>
    <xf numFmtId="0" fontId="3" fillId="3" borderId="0" xfId="3" applyBorder="1" applyAlignment="1">
      <alignment horizontal="left"/>
    </xf>
    <xf numFmtId="0" fontId="2" fillId="2" borderId="0" xfId="2" applyBorder="1" applyAlignment="1">
      <alignment horizontal="left"/>
    </xf>
    <xf numFmtId="0" fontId="0" fillId="4" borderId="0" xfId="0" applyFill="1" applyAlignment="1">
      <alignment horizontal="left"/>
    </xf>
    <xf numFmtId="0" fontId="5" fillId="4" borderId="0" xfId="0" applyFont="1" applyFill="1" applyAlignment="1">
      <alignment horizontal="left"/>
    </xf>
  </cellXfs>
  <cellStyles count="5">
    <cellStyle name="差" xfId="3" builtinId="27"/>
    <cellStyle name="常规" xfId="0" builtinId="0"/>
    <cellStyle name="常规 3" xfId="4" xr:uid="{E5B9ACF7-40A7-4182-9BF0-B7C801F02266}"/>
    <cellStyle name="超链接" xfId="1" builtinId="8"/>
    <cellStyle name="好" xfId="2" builtinId="26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>
        <row r="1">
          <cell r="B1" t="str">
            <v>模型</v>
          </cell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  <cell r="L1" t="str">
            <v>指引视频</v>
          </cell>
          <cell r="M1" t="str">
            <v>身体高度</v>
          </cell>
          <cell r="N1" t="str">
            <v>技能评估</v>
          </cell>
          <cell r="O1" t="str">
            <v>技能优化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  <cell r="M2">
            <v>1</v>
          </cell>
        </row>
        <row r="3">
          <cell r="B3" t="str">
            <v>蜜蜂2</v>
          </cell>
          <cell r="C3" t="str">
            <v>ResUnit_MiFeng2</v>
          </cell>
          <cell r="D3" t="str">
            <v>挡1次伤害的护盾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  <cell r="J3" t="str">
            <v>DeathShow_1</v>
          </cell>
          <cell r="K3" t="str">
            <v>Monster_MiFeng2</v>
          </cell>
          <cell r="M3">
            <v>1</v>
          </cell>
        </row>
        <row r="4">
          <cell r="B4" t="str">
            <v>蜜蜂3</v>
          </cell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  <cell r="M4">
            <v>1</v>
          </cell>
        </row>
        <row r="5">
          <cell r="B5" t="str">
            <v>蝙蝠1</v>
          </cell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  <cell r="J5" t="str">
            <v>DeathShow_1</v>
          </cell>
          <cell r="K5" t="str">
            <v>Monster_BianFu1</v>
          </cell>
          <cell r="M5">
            <v>1</v>
          </cell>
        </row>
        <row r="6">
          <cell r="B6" t="str">
            <v>蝙蝠2</v>
          </cell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  <cell r="J6" t="str">
            <v>DeathShow_1</v>
          </cell>
          <cell r="K6" t="str">
            <v>Monster_BianFu2</v>
          </cell>
          <cell r="M6">
            <v>1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2</v>
          </cell>
          <cell r="H7">
            <v>3</v>
          </cell>
          <cell r="J7" t="str">
            <v>DeathShow_1</v>
          </cell>
          <cell r="K7" t="str">
            <v>Monster_BianFu3</v>
          </cell>
          <cell r="M7">
            <v>1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  <cell r="M8">
            <v>1</v>
          </cell>
        </row>
        <row r="9">
          <cell r="B9" t="str">
            <v>蜘蛛2</v>
          </cell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  <cell r="J9" t="str">
            <v>DeathShow_1</v>
          </cell>
          <cell r="K9" t="str">
            <v>Monster_ZhiZhu2</v>
          </cell>
          <cell r="M9">
            <v>1</v>
          </cell>
        </row>
        <row r="10">
          <cell r="B10" t="str">
            <v>蜘蛛3</v>
          </cell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J10" t="str">
            <v>DeathShow_1</v>
          </cell>
          <cell r="K10" t="str">
            <v>Monster_ZhiZhu3</v>
          </cell>
          <cell r="M10">
            <v>1</v>
          </cell>
        </row>
        <row r="11">
          <cell r="B11" t="str">
            <v>种子1</v>
          </cell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  <cell r="M11">
            <v>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  <cell r="M12">
            <v>1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2</v>
          </cell>
          <cell r="H13">
            <v>3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  <cell r="M13">
            <v>1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  <cell r="L14" t="str">
            <v>Video_Invisible</v>
          </cell>
          <cell r="M14">
            <v>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  <cell r="M15">
            <v>1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  <cell r="M16">
            <v>1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  <cell r="M17">
            <v>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  <cell r="L18" t="str">
            <v>Video_Weaken</v>
          </cell>
          <cell r="M18">
            <v>1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2</v>
          </cell>
          <cell r="H19">
            <v>3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  <cell r="M19">
            <v>1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  <cell r="M20">
            <v>1</v>
          </cell>
          <cell r="N20" t="str">
            <v>不明显、无法针对</v>
          </cell>
          <cell r="O20" t="str">
            <v>加冲刺特效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  <cell r="M21">
            <v>1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2</v>
          </cell>
          <cell r="H22">
            <v>3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  <cell r="M22">
            <v>1</v>
          </cell>
          <cell r="N22" t="str">
            <v>霸体不易理解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  <cell r="M23">
            <v>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  <cell r="M24">
            <v>1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2</v>
          </cell>
          <cell r="H25">
            <v>3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  <cell r="M25">
            <v>1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  <cell r="M26">
            <v>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  <cell r="M27">
            <v>1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2</v>
          </cell>
          <cell r="H28">
            <v>3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  <cell r="M28">
            <v>1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  <cell r="M29">
            <v>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  <cell r="M30">
            <v>1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2</v>
          </cell>
          <cell r="H31">
            <v>3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  <cell r="M31">
            <v>1</v>
          </cell>
        </row>
        <row r="32">
          <cell r="B32" t="str">
            <v>骷髅1</v>
          </cell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  <cell r="J32" t="str">
            <v>DeathShow_1</v>
          </cell>
          <cell r="K32" t="str">
            <v>Monster_Skull1</v>
          </cell>
          <cell r="M32">
            <v>1</v>
          </cell>
        </row>
        <row r="33">
          <cell r="B33" t="str">
            <v>骷髅2</v>
          </cell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  <cell r="J33" t="str">
            <v>DeathShow_1</v>
          </cell>
          <cell r="K33" t="str">
            <v>Monster_Skull2</v>
          </cell>
          <cell r="M33">
            <v>1</v>
          </cell>
        </row>
        <row r="34">
          <cell r="B34" t="str">
            <v>骷髅3</v>
          </cell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  <cell r="J34" t="str">
            <v>DeathShow_1</v>
          </cell>
          <cell r="K34" t="str">
            <v>Monster_Skull3</v>
          </cell>
          <cell r="M34">
            <v>1</v>
          </cell>
        </row>
        <row r="35">
          <cell r="B35" t="str">
            <v>恶灵1</v>
          </cell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  <cell r="J35" t="str">
            <v>DeathShow_1</v>
          </cell>
          <cell r="K35" t="str">
            <v>Monster_Spirit1</v>
          </cell>
          <cell r="M35">
            <v>1</v>
          </cell>
        </row>
        <row r="36">
          <cell r="B36" t="str">
            <v>恶灵2</v>
          </cell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  <cell r="J36" t="str">
            <v>DeathShow_1</v>
          </cell>
          <cell r="K36" t="str">
            <v>Monster_Spirit2</v>
          </cell>
          <cell r="M36">
            <v>1</v>
          </cell>
        </row>
        <row r="37">
          <cell r="B37" t="str">
            <v>恶灵3</v>
          </cell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2</v>
          </cell>
          <cell r="H37">
            <v>3</v>
          </cell>
          <cell r="J37" t="str">
            <v>DeathShow_1</v>
          </cell>
          <cell r="K37" t="str">
            <v>Monster_Spirit3</v>
          </cell>
          <cell r="M37">
            <v>1</v>
          </cell>
        </row>
        <row r="38">
          <cell r="B38" t="str">
            <v>火精灵1</v>
          </cell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  <cell r="J38" t="str">
            <v>DeathShow_1</v>
          </cell>
          <cell r="K38" t="str">
            <v>Monster_FireSpirit1</v>
          </cell>
          <cell r="M38">
            <v>1</v>
          </cell>
        </row>
        <row r="39">
          <cell r="B39" t="str">
            <v>火精灵2</v>
          </cell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  <cell r="J39" t="str">
            <v>DeathShow_1</v>
          </cell>
          <cell r="K39" t="str">
            <v>Monster_FireSpirit2</v>
          </cell>
          <cell r="M39">
            <v>1</v>
          </cell>
        </row>
        <row r="40">
          <cell r="B40" t="str">
            <v>火精灵3</v>
          </cell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2</v>
          </cell>
          <cell r="H40">
            <v>3</v>
          </cell>
          <cell r="I40" t="str">
            <v>Skill_Monster_FireSpirit3,InitiativeSkill</v>
          </cell>
          <cell r="J40" t="str">
            <v>DeathShow_1</v>
          </cell>
          <cell r="K40" t="str">
            <v>Monster_FireSpirit3</v>
          </cell>
          <cell r="M40">
            <v>1</v>
          </cell>
        </row>
        <row r="41">
          <cell r="B41" t="str">
            <v>石像1</v>
          </cell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  <cell r="J41" t="str">
            <v>DeathShow_1</v>
          </cell>
          <cell r="K41" t="str">
            <v>Monster_StoneGolem1</v>
          </cell>
          <cell r="M41">
            <v>1</v>
          </cell>
        </row>
        <row r="42">
          <cell r="B42" t="str">
            <v>石像2</v>
          </cell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  <cell r="J42" t="str">
            <v>DeathShow_1</v>
          </cell>
          <cell r="K42" t="str">
            <v>Monster_StoneGolem2</v>
          </cell>
          <cell r="M42">
            <v>1</v>
          </cell>
        </row>
        <row r="43">
          <cell r="B43" t="str">
            <v>石像3</v>
          </cell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2</v>
          </cell>
          <cell r="H43">
            <v>3</v>
          </cell>
          <cell r="I43" t="str">
            <v>Skill_Monster_StoneGolem3,NormalAttack</v>
          </cell>
          <cell r="J43" t="str">
            <v>DeathShow_1</v>
          </cell>
          <cell r="K43" t="str">
            <v>Monster_StoneGolem3</v>
          </cell>
          <cell r="M43">
            <v>1</v>
          </cell>
        </row>
        <row r="44">
          <cell r="B44" t="str">
            <v>麻痹蝎1</v>
          </cell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  <cell r="J44" t="str">
            <v>DeathShow_1</v>
          </cell>
          <cell r="K44" t="str">
            <v>Monster_Scorpid1</v>
          </cell>
          <cell r="M44">
            <v>1</v>
          </cell>
        </row>
        <row r="45">
          <cell r="B45" t="str">
            <v>麻痹蝎2</v>
          </cell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  <cell r="J45" t="str">
            <v>DeathShow_1</v>
          </cell>
          <cell r="K45" t="str">
            <v>Monster_Scorpid2</v>
          </cell>
          <cell r="M45">
            <v>1</v>
          </cell>
        </row>
        <row r="46">
          <cell r="B46" t="str">
            <v>麻痹蝎3</v>
          </cell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2</v>
          </cell>
          <cell r="H46">
            <v>3</v>
          </cell>
          <cell r="J46" t="str">
            <v>DeathShow_1</v>
          </cell>
          <cell r="K46" t="str">
            <v>Monster_Scorpid3</v>
          </cell>
          <cell r="M46">
            <v>1</v>
          </cell>
        </row>
        <row r="47">
          <cell r="B47" t="str">
            <v>小恶魔1</v>
          </cell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  <cell r="J47" t="str">
            <v>DeathShow_1</v>
          </cell>
          <cell r="K47" t="str">
            <v>Monster_Imp1</v>
          </cell>
          <cell r="M47">
            <v>1</v>
          </cell>
        </row>
        <row r="48">
          <cell r="B48" t="str">
            <v>小恶魔2</v>
          </cell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  <cell r="J48" t="str">
            <v>DeathShow_1</v>
          </cell>
          <cell r="K48" t="str">
            <v>Monster_Imp2</v>
          </cell>
          <cell r="M48">
            <v>1</v>
          </cell>
        </row>
        <row r="49">
          <cell r="B49" t="str">
            <v>小恶魔3</v>
          </cell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  <cell r="J49" t="str">
            <v>DeathShow_1</v>
          </cell>
          <cell r="K49" t="str">
            <v>Monster_Imp3</v>
          </cell>
          <cell r="M49">
            <v>1</v>
          </cell>
        </row>
        <row r="50">
          <cell r="B50" t="str">
            <v>墓碑1</v>
          </cell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  <cell r="J50" t="str">
            <v>DeathShow_1</v>
          </cell>
          <cell r="K50" t="str">
            <v>Monster_Tombstone</v>
          </cell>
          <cell r="M50">
            <v>1</v>
          </cell>
        </row>
        <row r="51">
          <cell r="B51" t="str">
            <v>召唤蜜蜂1</v>
          </cell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  <cell r="J51" t="str">
            <v>DeathShow_1</v>
          </cell>
          <cell r="K51" t="str">
            <v>Monster_Bee1</v>
          </cell>
          <cell r="M51">
            <v>1</v>
          </cell>
        </row>
      </sheetData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2.4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2.9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3.9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1.5</v>
          </cell>
          <cell r="H23">
            <v>66.56</v>
          </cell>
          <cell r="I23">
            <v>1</v>
          </cell>
          <cell r="J23">
            <v>0.5</v>
          </cell>
          <cell r="K23">
            <v>133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266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1.5</v>
          </cell>
          <cell r="H24">
            <v>412.5</v>
          </cell>
          <cell r="I24">
            <v>1.05</v>
          </cell>
          <cell r="J24">
            <v>0.75</v>
          </cell>
          <cell r="K24">
            <v>550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6</v>
          </cell>
          <cell r="U24">
            <v>6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688</v>
          </cell>
          <cell r="AA24">
            <v>688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17</v>
          </cell>
          <cell r="AM24">
            <v>17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1.5</v>
          </cell>
          <cell r="H25">
            <v>1100.1600000000001</v>
          </cell>
          <cell r="I25">
            <v>1.1000000000000001</v>
          </cell>
          <cell r="J25">
            <v>1</v>
          </cell>
          <cell r="K25">
            <v>1100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10</v>
          </cell>
          <cell r="U25">
            <v>5</v>
          </cell>
          <cell r="V25">
            <v>5</v>
          </cell>
          <cell r="W25">
            <v>0</v>
          </cell>
          <cell r="X25">
            <v>0</v>
          </cell>
          <cell r="Y25">
            <v>0</v>
          </cell>
          <cell r="Z25">
            <v>1100</v>
          </cell>
          <cell r="AA25">
            <v>1100</v>
          </cell>
          <cell r="AB25">
            <v>1100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10</v>
          </cell>
          <cell r="AM25">
            <v>10</v>
          </cell>
          <cell r="AN25">
            <v>10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1.5</v>
          </cell>
          <cell r="H26">
            <v>2931.15</v>
          </cell>
          <cell r="I26">
            <v>1.1499999999999999</v>
          </cell>
          <cell r="J26">
            <v>1.45</v>
          </cell>
          <cell r="K26">
            <v>2021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15</v>
          </cell>
          <cell r="U26">
            <v>15</v>
          </cell>
          <cell r="V26">
            <v>7</v>
          </cell>
          <cell r="W26">
            <v>0</v>
          </cell>
          <cell r="X26">
            <v>0</v>
          </cell>
          <cell r="Y26">
            <v>0</v>
          </cell>
          <cell r="Z26">
            <v>1366</v>
          </cell>
          <cell r="AA26">
            <v>1366</v>
          </cell>
          <cell r="AB26">
            <v>1366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5</v>
          </cell>
          <cell r="AM26">
            <v>5</v>
          </cell>
          <cell r="AN26">
            <v>5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1.5</v>
          </cell>
          <cell r="H27">
            <v>1158.3800000000001</v>
          </cell>
          <cell r="I27">
            <v>1.2</v>
          </cell>
          <cell r="J27">
            <v>0.7</v>
          </cell>
          <cell r="K27">
            <v>1655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955</v>
          </cell>
          <cell r="AA27">
            <v>955</v>
          </cell>
          <cell r="AB27">
            <v>955</v>
          </cell>
          <cell r="AC27">
            <v>30554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2.4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1.5</v>
          </cell>
          <cell r="H28">
            <v>1627.5</v>
          </cell>
          <cell r="I28">
            <v>1.25</v>
          </cell>
          <cell r="J28">
            <v>0.75</v>
          </cell>
          <cell r="K28">
            <v>2170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2959</v>
          </cell>
          <cell r="AA28">
            <v>2959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1.5</v>
          </cell>
          <cell r="H29">
            <v>3139.22</v>
          </cell>
          <cell r="I29">
            <v>1.3</v>
          </cell>
          <cell r="J29">
            <v>1</v>
          </cell>
          <cell r="K29">
            <v>3139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15</v>
          </cell>
          <cell r="U29">
            <v>8</v>
          </cell>
          <cell r="V29">
            <v>8</v>
          </cell>
          <cell r="W29">
            <v>0</v>
          </cell>
          <cell r="X29">
            <v>0</v>
          </cell>
          <cell r="Y29">
            <v>0</v>
          </cell>
          <cell r="Z29">
            <v>3038</v>
          </cell>
          <cell r="AA29">
            <v>3038</v>
          </cell>
          <cell r="AB29">
            <v>3038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6</v>
          </cell>
          <cell r="AM29">
            <v>6</v>
          </cell>
          <cell r="AN29">
            <v>6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1.5</v>
          </cell>
          <cell r="H30">
            <v>6962.7</v>
          </cell>
          <cell r="I30">
            <v>1.35</v>
          </cell>
          <cell r="J30">
            <v>1.45</v>
          </cell>
          <cell r="K30">
            <v>4802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17</v>
          </cell>
          <cell r="U30">
            <v>17</v>
          </cell>
          <cell r="V30">
            <v>9</v>
          </cell>
          <cell r="W30">
            <v>0</v>
          </cell>
          <cell r="X30">
            <v>0</v>
          </cell>
          <cell r="Y30">
            <v>0</v>
          </cell>
          <cell r="Z30">
            <v>2058</v>
          </cell>
          <cell r="AA30">
            <v>2058</v>
          </cell>
          <cell r="AB30">
            <v>8232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4</v>
          </cell>
          <cell r="AM30">
            <v>4</v>
          </cell>
          <cell r="AN30">
            <v>8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1.5</v>
          </cell>
          <cell r="H31">
            <v>3689.29</v>
          </cell>
          <cell r="I31">
            <v>1.4</v>
          </cell>
          <cell r="J31">
            <v>0.9</v>
          </cell>
          <cell r="K31">
            <v>4099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2277</v>
          </cell>
          <cell r="AA31">
            <v>9109</v>
          </cell>
          <cell r="AB31">
            <v>2277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1.5</v>
          </cell>
          <cell r="H32">
            <v>3202.5</v>
          </cell>
          <cell r="I32">
            <v>1.45</v>
          </cell>
          <cell r="J32">
            <v>0.75</v>
          </cell>
          <cell r="K32">
            <v>4270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8</v>
          </cell>
          <cell r="U32">
            <v>8</v>
          </cell>
          <cell r="V32">
            <v>5</v>
          </cell>
          <cell r="W32">
            <v>1</v>
          </cell>
          <cell r="X32">
            <v>0</v>
          </cell>
          <cell r="Y32">
            <v>0</v>
          </cell>
          <cell r="Z32">
            <v>1664</v>
          </cell>
          <cell r="AA32">
            <v>6655</v>
          </cell>
          <cell r="AB32">
            <v>1664</v>
          </cell>
          <cell r="AC32">
            <v>53236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2.9</v>
          </cell>
          <cell r="AJ32" t="str">
            <v/>
          </cell>
          <cell r="AK32" t="str">
            <v/>
          </cell>
          <cell r="AL32">
            <v>6</v>
          </cell>
          <cell r="AM32">
            <v>12</v>
          </cell>
          <cell r="AN32">
            <v>6</v>
          </cell>
          <cell r="AO32">
            <v>29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1.5</v>
          </cell>
          <cell r="H33">
            <v>5740.78</v>
          </cell>
          <cell r="I33">
            <v>1.5</v>
          </cell>
          <cell r="J33">
            <v>1</v>
          </cell>
          <cell r="K33">
            <v>5741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2296</v>
          </cell>
          <cell r="AA33">
            <v>9186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1.5</v>
          </cell>
          <cell r="H34">
            <v>12034.65</v>
          </cell>
          <cell r="I34">
            <v>1.55</v>
          </cell>
          <cell r="J34">
            <v>1.45</v>
          </cell>
          <cell r="K34">
            <v>8300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22</v>
          </cell>
          <cell r="U34">
            <v>11</v>
          </cell>
          <cell r="V34">
            <v>11</v>
          </cell>
          <cell r="W34">
            <v>0</v>
          </cell>
          <cell r="X34">
            <v>0</v>
          </cell>
          <cell r="Y34">
            <v>0</v>
          </cell>
          <cell r="Z34">
            <v>2264</v>
          </cell>
          <cell r="AA34">
            <v>9055</v>
          </cell>
          <cell r="AB34">
            <v>9055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3</v>
          </cell>
          <cell r="AM34">
            <v>6</v>
          </cell>
          <cell r="AN34">
            <v>6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1.5</v>
          </cell>
          <cell r="H35">
            <v>8469.2999999999993</v>
          </cell>
          <cell r="I35">
            <v>1.6</v>
          </cell>
          <cell r="J35">
            <v>1.1000000000000001</v>
          </cell>
          <cell r="K35">
            <v>7699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6999</v>
          </cell>
          <cell r="AA35">
            <v>6999</v>
          </cell>
          <cell r="AB35">
            <v>6999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1.5</v>
          </cell>
          <cell r="H36">
            <v>5137.5</v>
          </cell>
          <cell r="I36">
            <v>1.65</v>
          </cell>
          <cell r="J36">
            <v>0.75</v>
          </cell>
          <cell r="K36">
            <v>6850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8</v>
          </cell>
          <cell r="U36">
            <v>8</v>
          </cell>
          <cell r="V36">
            <v>8</v>
          </cell>
          <cell r="W36">
            <v>0</v>
          </cell>
          <cell r="X36">
            <v>0</v>
          </cell>
          <cell r="Y36">
            <v>0</v>
          </cell>
          <cell r="Z36">
            <v>8563</v>
          </cell>
          <cell r="AA36">
            <v>8563</v>
          </cell>
          <cell r="AB36">
            <v>8563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8</v>
          </cell>
          <cell r="AM36">
            <v>8</v>
          </cell>
          <cell r="AN36">
            <v>8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1.5</v>
          </cell>
          <cell r="H37">
            <v>8904.84</v>
          </cell>
          <cell r="I37">
            <v>1.7</v>
          </cell>
          <cell r="J37">
            <v>1</v>
          </cell>
          <cell r="K37">
            <v>8905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11</v>
          </cell>
          <cell r="U37">
            <v>11</v>
          </cell>
          <cell r="V37">
            <v>7</v>
          </cell>
          <cell r="W37">
            <v>1</v>
          </cell>
          <cell r="X37">
            <v>0</v>
          </cell>
          <cell r="Y37">
            <v>0</v>
          </cell>
          <cell r="Z37">
            <v>7220</v>
          </cell>
          <cell r="AA37">
            <v>7220</v>
          </cell>
          <cell r="AB37">
            <v>7220</v>
          </cell>
          <cell r="AC37">
            <v>57762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3.4</v>
          </cell>
          <cell r="AJ37" t="str">
            <v/>
          </cell>
          <cell r="AK37" t="str">
            <v/>
          </cell>
          <cell r="AL37">
            <v>6</v>
          </cell>
          <cell r="AM37">
            <v>6</v>
          </cell>
          <cell r="AN37">
            <v>6</v>
          </cell>
          <cell r="AO37">
            <v>16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1.5</v>
          </cell>
          <cell r="H38">
            <v>18147</v>
          </cell>
          <cell r="I38">
            <v>1.75</v>
          </cell>
          <cell r="J38">
            <v>1.45</v>
          </cell>
          <cell r="K38">
            <v>12515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22</v>
          </cell>
          <cell r="U38">
            <v>22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3413</v>
          </cell>
          <cell r="AA38">
            <v>13653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3</v>
          </cell>
          <cell r="AM38">
            <v>6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1.5</v>
          </cell>
          <cell r="H39">
            <v>16481.21</v>
          </cell>
          <cell r="I39">
            <v>1.8</v>
          </cell>
          <cell r="J39">
            <v>1.3</v>
          </cell>
          <cell r="K39">
            <v>12678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3803</v>
          </cell>
          <cell r="AA39">
            <v>15214</v>
          </cell>
          <cell r="AB39">
            <v>15214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1.5</v>
          </cell>
          <cell r="H40">
            <v>7432.5</v>
          </cell>
          <cell r="I40">
            <v>1.85</v>
          </cell>
          <cell r="J40">
            <v>0.75</v>
          </cell>
          <cell r="K40">
            <v>9910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9</v>
          </cell>
          <cell r="U40">
            <v>9</v>
          </cell>
          <cell r="V40">
            <v>5</v>
          </cell>
          <cell r="W40">
            <v>0</v>
          </cell>
          <cell r="X40">
            <v>0</v>
          </cell>
          <cell r="Y40">
            <v>0</v>
          </cell>
          <cell r="Z40">
            <v>12926</v>
          </cell>
          <cell r="AA40">
            <v>12926</v>
          </cell>
          <cell r="AB40">
            <v>12926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9</v>
          </cell>
          <cell r="AM40">
            <v>9</v>
          </cell>
          <cell r="AN40">
            <v>9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1.5</v>
          </cell>
          <cell r="H41">
            <v>12631.41</v>
          </cell>
          <cell r="I41">
            <v>1.9</v>
          </cell>
          <cell r="J41">
            <v>1</v>
          </cell>
          <cell r="K41">
            <v>12631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10</v>
          </cell>
          <cell r="U41">
            <v>10</v>
          </cell>
          <cell r="V41">
            <v>10</v>
          </cell>
          <cell r="W41">
            <v>0</v>
          </cell>
          <cell r="X41">
            <v>0</v>
          </cell>
          <cell r="Y41">
            <v>0</v>
          </cell>
          <cell r="Z41">
            <v>4210</v>
          </cell>
          <cell r="AA41">
            <v>16841</v>
          </cell>
          <cell r="AB41">
            <v>16841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8</v>
          </cell>
          <cell r="AN41">
            <v>8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1.5</v>
          </cell>
          <cell r="H42">
            <v>25299.75</v>
          </cell>
          <cell r="I42">
            <v>1.95</v>
          </cell>
          <cell r="J42">
            <v>1.45</v>
          </cell>
          <cell r="K42">
            <v>17448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3355</v>
          </cell>
          <cell r="AA42">
            <v>13422</v>
          </cell>
          <cell r="AB42">
            <v>13422</v>
          </cell>
          <cell r="AC42">
            <v>107372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1.5</v>
          </cell>
          <cell r="H44">
            <v>66.56</v>
          </cell>
          <cell r="I44">
            <v>1</v>
          </cell>
          <cell r="J44">
            <v>0.5</v>
          </cell>
          <cell r="K44">
            <v>133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266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1.5</v>
          </cell>
          <cell r="H45">
            <v>412.5</v>
          </cell>
          <cell r="I45">
            <v>1.05</v>
          </cell>
          <cell r="J45">
            <v>0.75</v>
          </cell>
          <cell r="K45">
            <v>550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6</v>
          </cell>
          <cell r="U45">
            <v>6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917</v>
          </cell>
          <cell r="AA45">
            <v>458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17</v>
          </cell>
          <cell r="AM45">
            <v>17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1.5</v>
          </cell>
          <cell r="H46">
            <v>1100.1600000000001</v>
          </cell>
          <cell r="I46">
            <v>1.1000000000000001</v>
          </cell>
          <cell r="J46">
            <v>1</v>
          </cell>
          <cell r="K46">
            <v>1100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10</v>
          </cell>
          <cell r="U46">
            <v>5</v>
          </cell>
          <cell r="V46">
            <v>5</v>
          </cell>
          <cell r="W46">
            <v>0</v>
          </cell>
          <cell r="X46">
            <v>0</v>
          </cell>
          <cell r="Y46">
            <v>0</v>
          </cell>
          <cell r="Z46">
            <v>978</v>
          </cell>
          <cell r="AA46">
            <v>489</v>
          </cell>
          <cell r="AB46">
            <v>1956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8</v>
          </cell>
          <cell r="AM46">
            <v>8</v>
          </cell>
          <cell r="AN46">
            <v>16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1.5</v>
          </cell>
          <cell r="H47">
            <v>2931.15</v>
          </cell>
          <cell r="I47">
            <v>1.1499999999999999</v>
          </cell>
          <cell r="J47">
            <v>1.45</v>
          </cell>
          <cell r="K47">
            <v>2021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15</v>
          </cell>
          <cell r="U47">
            <v>15</v>
          </cell>
          <cell r="V47">
            <v>7</v>
          </cell>
          <cell r="W47">
            <v>0</v>
          </cell>
          <cell r="X47">
            <v>0</v>
          </cell>
          <cell r="Y47">
            <v>0</v>
          </cell>
          <cell r="Z47">
            <v>616</v>
          </cell>
          <cell r="AA47">
            <v>2465</v>
          </cell>
          <cell r="AB47">
            <v>616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4</v>
          </cell>
          <cell r="AM47">
            <v>8</v>
          </cell>
          <cell r="AN47">
            <v>4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1.5</v>
          </cell>
          <cell r="H48">
            <v>1158.3800000000001</v>
          </cell>
          <cell r="I48">
            <v>1.2</v>
          </cell>
          <cell r="J48">
            <v>0.7</v>
          </cell>
          <cell r="K48">
            <v>1655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653</v>
          </cell>
          <cell r="AA48">
            <v>2613</v>
          </cell>
          <cell r="AB48">
            <v>653</v>
          </cell>
          <cell r="AC48">
            <v>20905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1.5</v>
          </cell>
          <cell r="H49">
            <v>1627.5</v>
          </cell>
          <cell r="I49">
            <v>1.25</v>
          </cell>
          <cell r="J49">
            <v>0.75</v>
          </cell>
          <cell r="K49">
            <v>2170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2959</v>
          </cell>
          <cell r="AA49">
            <v>2959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1.5</v>
          </cell>
          <cell r="H50">
            <v>3139.22</v>
          </cell>
          <cell r="I50">
            <v>1.3</v>
          </cell>
          <cell r="J50">
            <v>1</v>
          </cell>
          <cell r="K50">
            <v>3139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15</v>
          </cell>
          <cell r="U50">
            <v>8</v>
          </cell>
          <cell r="V50">
            <v>8</v>
          </cell>
          <cell r="W50">
            <v>0</v>
          </cell>
          <cell r="X50">
            <v>0</v>
          </cell>
          <cell r="Y50">
            <v>0</v>
          </cell>
          <cell r="Z50">
            <v>1712</v>
          </cell>
          <cell r="AA50">
            <v>1712</v>
          </cell>
          <cell r="AB50">
            <v>6849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5</v>
          </cell>
          <cell r="AM50">
            <v>5</v>
          </cell>
          <cell r="AN50">
            <v>10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1.5</v>
          </cell>
          <cell r="H51">
            <v>6962.7</v>
          </cell>
          <cell r="I51">
            <v>1.35</v>
          </cell>
          <cell r="J51">
            <v>1.45</v>
          </cell>
          <cell r="K51">
            <v>4802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17</v>
          </cell>
          <cell r="U51">
            <v>17</v>
          </cell>
          <cell r="V51">
            <v>9</v>
          </cell>
          <cell r="W51">
            <v>0</v>
          </cell>
          <cell r="X51">
            <v>0</v>
          </cell>
          <cell r="Y51">
            <v>0</v>
          </cell>
          <cell r="Z51">
            <v>1191</v>
          </cell>
          <cell r="AA51">
            <v>4762</v>
          </cell>
          <cell r="AB51">
            <v>4762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3</v>
          </cell>
          <cell r="AM51">
            <v>6</v>
          </cell>
          <cell r="AN51">
            <v>6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1.5</v>
          </cell>
          <cell r="H52">
            <v>3689.29</v>
          </cell>
          <cell r="I52">
            <v>1.4</v>
          </cell>
          <cell r="J52">
            <v>0.9</v>
          </cell>
          <cell r="K52">
            <v>4099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6073</v>
          </cell>
          <cell r="AA52">
            <v>6073</v>
          </cell>
          <cell r="AB52">
            <v>1518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1.5</v>
          </cell>
          <cell r="H53">
            <v>3202.5</v>
          </cell>
          <cell r="I53">
            <v>1.45</v>
          </cell>
          <cell r="J53">
            <v>0.75</v>
          </cell>
          <cell r="K53">
            <v>4270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8</v>
          </cell>
          <cell r="U53">
            <v>8</v>
          </cell>
          <cell r="V53">
            <v>5</v>
          </cell>
          <cell r="W53">
            <v>1</v>
          </cell>
          <cell r="X53">
            <v>0</v>
          </cell>
          <cell r="Y53">
            <v>0</v>
          </cell>
          <cell r="Z53">
            <v>4417</v>
          </cell>
          <cell r="AA53">
            <v>4417</v>
          </cell>
          <cell r="AB53">
            <v>4417</v>
          </cell>
          <cell r="AC53">
            <v>35338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2.9</v>
          </cell>
          <cell r="AJ53" t="str">
            <v/>
          </cell>
          <cell r="AK53" t="str">
            <v/>
          </cell>
          <cell r="AL53">
            <v>9</v>
          </cell>
          <cell r="AM53">
            <v>9</v>
          </cell>
          <cell r="AN53">
            <v>9</v>
          </cell>
          <cell r="AO53">
            <v>13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1.5</v>
          </cell>
          <cell r="H54">
            <v>5740.78</v>
          </cell>
          <cell r="I54">
            <v>1.5</v>
          </cell>
          <cell r="J54">
            <v>1</v>
          </cell>
          <cell r="K54">
            <v>5741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5741</v>
          </cell>
          <cell r="AA54">
            <v>5741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1.5</v>
          </cell>
          <cell r="H55">
            <v>12034.65</v>
          </cell>
          <cell r="I55">
            <v>1.55</v>
          </cell>
          <cell r="J55">
            <v>1.45</v>
          </cell>
          <cell r="K55">
            <v>8300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22</v>
          </cell>
          <cell r="U55">
            <v>11</v>
          </cell>
          <cell r="V55">
            <v>11</v>
          </cell>
          <cell r="W55">
            <v>0</v>
          </cell>
          <cell r="X55">
            <v>0</v>
          </cell>
          <cell r="Y55">
            <v>0</v>
          </cell>
          <cell r="Z55">
            <v>5659</v>
          </cell>
          <cell r="AA55">
            <v>5659</v>
          </cell>
          <cell r="AB55">
            <v>5659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5</v>
          </cell>
          <cell r="AM55">
            <v>5</v>
          </cell>
          <cell r="AN55">
            <v>5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1.5</v>
          </cell>
          <cell r="H56">
            <v>8469.2999999999993</v>
          </cell>
          <cell r="I56">
            <v>1.6</v>
          </cell>
          <cell r="J56">
            <v>1.1000000000000001</v>
          </cell>
          <cell r="K56">
            <v>7699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4277</v>
          </cell>
          <cell r="AA56">
            <v>4277</v>
          </cell>
          <cell r="AB56">
            <v>17109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1.5</v>
          </cell>
          <cell r="H57">
            <v>5137.5</v>
          </cell>
          <cell r="I57">
            <v>1.65</v>
          </cell>
          <cell r="J57">
            <v>0.75</v>
          </cell>
          <cell r="K57">
            <v>6850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8</v>
          </cell>
          <cell r="U57">
            <v>8</v>
          </cell>
          <cell r="V57">
            <v>8</v>
          </cell>
          <cell r="W57">
            <v>0</v>
          </cell>
          <cell r="X57">
            <v>0</v>
          </cell>
          <cell r="Y57">
            <v>0</v>
          </cell>
          <cell r="Z57">
            <v>2854</v>
          </cell>
          <cell r="AA57">
            <v>11417</v>
          </cell>
          <cell r="AB57">
            <v>11417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>
            <v>10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1.5</v>
          </cell>
          <cell r="H58">
            <v>8904.84</v>
          </cell>
          <cell r="I58">
            <v>1.7</v>
          </cell>
          <cell r="J58">
            <v>1</v>
          </cell>
          <cell r="K58">
            <v>8905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11</v>
          </cell>
          <cell r="U58">
            <v>11</v>
          </cell>
          <cell r="V58">
            <v>7</v>
          </cell>
          <cell r="W58">
            <v>1</v>
          </cell>
          <cell r="X58">
            <v>0</v>
          </cell>
          <cell r="Y58">
            <v>0</v>
          </cell>
          <cell r="Z58">
            <v>2323</v>
          </cell>
          <cell r="AA58">
            <v>9292</v>
          </cell>
          <cell r="AB58">
            <v>9292</v>
          </cell>
          <cell r="AC58">
            <v>74337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3.4</v>
          </cell>
          <cell r="AJ58" t="str">
            <v/>
          </cell>
          <cell r="AK58" t="str">
            <v/>
          </cell>
          <cell r="AL58">
            <v>4</v>
          </cell>
          <cell r="AM58">
            <v>8</v>
          </cell>
          <cell r="AN58">
            <v>8</v>
          </cell>
          <cell r="AO58">
            <v>19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1.5</v>
          </cell>
          <cell r="H59">
            <v>18147</v>
          </cell>
          <cell r="I59">
            <v>1.75</v>
          </cell>
          <cell r="J59">
            <v>1.45</v>
          </cell>
          <cell r="K59">
            <v>12515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22</v>
          </cell>
          <cell r="U59">
            <v>22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3413</v>
          </cell>
          <cell r="AA59">
            <v>13653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3</v>
          </cell>
          <cell r="AM59">
            <v>6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1.5</v>
          </cell>
          <cell r="H60">
            <v>16481.21</v>
          </cell>
          <cell r="I60">
            <v>1.8</v>
          </cell>
          <cell r="J60">
            <v>1.3</v>
          </cell>
          <cell r="K60">
            <v>12678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3803</v>
          </cell>
          <cell r="AA60">
            <v>15214</v>
          </cell>
          <cell r="AB60">
            <v>15214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1.5</v>
          </cell>
          <cell r="H61">
            <v>7432.5</v>
          </cell>
          <cell r="I61">
            <v>1.85</v>
          </cell>
          <cell r="J61">
            <v>0.75</v>
          </cell>
          <cell r="K61">
            <v>9910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9</v>
          </cell>
          <cell r="U61">
            <v>9</v>
          </cell>
          <cell r="V61">
            <v>5</v>
          </cell>
          <cell r="W61">
            <v>0</v>
          </cell>
          <cell r="X61">
            <v>0</v>
          </cell>
          <cell r="Y61">
            <v>0</v>
          </cell>
          <cell r="Z61">
            <v>12926</v>
          </cell>
          <cell r="AA61">
            <v>12926</v>
          </cell>
          <cell r="AB61">
            <v>12926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9</v>
          </cell>
          <cell r="AM61">
            <v>9</v>
          </cell>
          <cell r="AN61">
            <v>9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1.5</v>
          </cell>
          <cell r="H62">
            <v>12631.41</v>
          </cell>
          <cell r="I62">
            <v>1.9</v>
          </cell>
          <cell r="J62">
            <v>1</v>
          </cell>
          <cell r="K62">
            <v>12631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10</v>
          </cell>
          <cell r="U62">
            <v>10</v>
          </cell>
          <cell r="V62">
            <v>10</v>
          </cell>
          <cell r="W62">
            <v>0</v>
          </cell>
          <cell r="X62">
            <v>0</v>
          </cell>
          <cell r="Y62">
            <v>0</v>
          </cell>
          <cell r="Z62">
            <v>12631</v>
          </cell>
          <cell r="AA62">
            <v>12631</v>
          </cell>
          <cell r="AB62">
            <v>12631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7</v>
          </cell>
          <cell r="AM62">
            <v>7</v>
          </cell>
          <cell r="AN62">
            <v>7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1.5</v>
          </cell>
          <cell r="H63">
            <v>25299.75</v>
          </cell>
          <cell r="I63">
            <v>1.95</v>
          </cell>
          <cell r="J63">
            <v>1.45</v>
          </cell>
          <cell r="K63">
            <v>17448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10264</v>
          </cell>
          <cell r="AA63">
            <v>10264</v>
          </cell>
          <cell r="AB63">
            <v>10264</v>
          </cell>
          <cell r="AC63">
            <v>82108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3.9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1.5</v>
          </cell>
          <cell r="H65">
            <v>66.56</v>
          </cell>
          <cell r="I65">
            <v>1</v>
          </cell>
          <cell r="J65">
            <v>0.5</v>
          </cell>
          <cell r="K65">
            <v>133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266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1.5</v>
          </cell>
          <cell r="H66">
            <v>412.5</v>
          </cell>
          <cell r="I66">
            <v>1.05</v>
          </cell>
          <cell r="J66">
            <v>0.75</v>
          </cell>
          <cell r="K66">
            <v>550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6</v>
          </cell>
          <cell r="U66">
            <v>6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688</v>
          </cell>
          <cell r="AA66">
            <v>688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17</v>
          </cell>
          <cell r="AM66">
            <v>17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1.5</v>
          </cell>
          <cell r="H67">
            <v>1100.1600000000001</v>
          </cell>
          <cell r="I67">
            <v>1.1000000000000001</v>
          </cell>
          <cell r="J67">
            <v>1</v>
          </cell>
          <cell r="K67">
            <v>1100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10</v>
          </cell>
          <cell r="U67">
            <v>5</v>
          </cell>
          <cell r="V67">
            <v>5</v>
          </cell>
          <cell r="W67">
            <v>0</v>
          </cell>
          <cell r="X67">
            <v>0</v>
          </cell>
          <cell r="Y67">
            <v>0</v>
          </cell>
          <cell r="Z67">
            <v>629</v>
          </cell>
          <cell r="AA67">
            <v>629</v>
          </cell>
          <cell r="AB67">
            <v>2514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8</v>
          </cell>
          <cell r="AM67">
            <v>8</v>
          </cell>
          <cell r="AN67">
            <v>16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1.5</v>
          </cell>
          <cell r="H68">
            <v>2931.15</v>
          </cell>
          <cell r="I68">
            <v>1.1499999999999999</v>
          </cell>
          <cell r="J68">
            <v>1.45</v>
          </cell>
          <cell r="K68">
            <v>2021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15</v>
          </cell>
          <cell r="U68">
            <v>15</v>
          </cell>
          <cell r="V68">
            <v>7</v>
          </cell>
          <cell r="W68">
            <v>0</v>
          </cell>
          <cell r="X68">
            <v>0</v>
          </cell>
          <cell r="Y68">
            <v>0</v>
          </cell>
          <cell r="Z68">
            <v>616</v>
          </cell>
          <cell r="AA68">
            <v>2465</v>
          </cell>
          <cell r="AB68">
            <v>616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4</v>
          </cell>
          <cell r="AM68">
            <v>8</v>
          </cell>
          <cell r="AN68">
            <v>4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1.5</v>
          </cell>
          <cell r="H69">
            <v>1158.3800000000001</v>
          </cell>
          <cell r="I69">
            <v>1.2</v>
          </cell>
          <cell r="J69">
            <v>0.7</v>
          </cell>
          <cell r="K69">
            <v>1655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653</v>
          </cell>
          <cell r="AA69">
            <v>2613</v>
          </cell>
          <cell r="AB69">
            <v>653</v>
          </cell>
          <cell r="AC69">
            <v>20905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2.4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1.5</v>
          </cell>
          <cell r="H70">
            <v>1627.5</v>
          </cell>
          <cell r="I70">
            <v>1.25</v>
          </cell>
          <cell r="J70">
            <v>0.75</v>
          </cell>
          <cell r="K70">
            <v>2170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1184</v>
          </cell>
          <cell r="AA70">
            <v>4735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1.5</v>
          </cell>
          <cell r="H71">
            <v>3139.22</v>
          </cell>
          <cell r="I71">
            <v>1.3</v>
          </cell>
          <cell r="J71">
            <v>1</v>
          </cell>
          <cell r="K71">
            <v>3139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15</v>
          </cell>
          <cell r="U71">
            <v>8</v>
          </cell>
          <cell r="V71">
            <v>8</v>
          </cell>
          <cell r="W71">
            <v>0</v>
          </cell>
          <cell r="X71">
            <v>0</v>
          </cell>
          <cell r="Y71">
            <v>0</v>
          </cell>
          <cell r="Z71">
            <v>1712</v>
          </cell>
          <cell r="AA71">
            <v>6849</v>
          </cell>
          <cell r="AB71">
            <v>1712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5</v>
          </cell>
          <cell r="AM71">
            <v>10</v>
          </cell>
          <cell r="AN71">
            <v>5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1.5</v>
          </cell>
          <cell r="H72">
            <v>6962.7</v>
          </cell>
          <cell r="I72">
            <v>1.35</v>
          </cell>
          <cell r="J72">
            <v>1.45</v>
          </cell>
          <cell r="K72">
            <v>4802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17</v>
          </cell>
          <cell r="U72">
            <v>17</v>
          </cell>
          <cell r="V72">
            <v>9</v>
          </cell>
          <cell r="W72">
            <v>0</v>
          </cell>
          <cell r="X72">
            <v>0</v>
          </cell>
          <cell r="Y72">
            <v>0</v>
          </cell>
          <cell r="Z72">
            <v>4762</v>
          </cell>
          <cell r="AA72">
            <v>1191</v>
          </cell>
          <cell r="AB72">
            <v>4762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6</v>
          </cell>
          <cell r="AM72">
            <v>3</v>
          </cell>
          <cell r="AN72">
            <v>6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1.5</v>
          </cell>
          <cell r="H73">
            <v>3689.29</v>
          </cell>
          <cell r="I73">
            <v>1.4</v>
          </cell>
          <cell r="J73">
            <v>0.9</v>
          </cell>
          <cell r="K73">
            <v>4099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2277</v>
          </cell>
          <cell r="AA73">
            <v>9109</v>
          </cell>
          <cell r="AB73">
            <v>2277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1.5</v>
          </cell>
          <cell r="H74">
            <v>3202.5</v>
          </cell>
          <cell r="I74">
            <v>1.45</v>
          </cell>
          <cell r="J74">
            <v>0.75</v>
          </cell>
          <cell r="K74">
            <v>4270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8</v>
          </cell>
          <cell r="U74">
            <v>8</v>
          </cell>
          <cell r="V74">
            <v>5</v>
          </cell>
          <cell r="W74">
            <v>1</v>
          </cell>
          <cell r="X74">
            <v>0</v>
          </cell>
          <cell r="Y74">
            <v>0</v>
          </cell>
          <cell r="Z74">
            <v>1664</v>
          </cell>
          <cell r="AA74">
            <v>6655</v>
          </cell>
          <cell r="AB74">
            <v>1664</v>
          </cell>
          <cell r="AC74">
            <v>53236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6</v>
          </cell>
          <cell r="AM74">
            <v>12</v>
          </cell>
          <cell r="AN74">
            <v>6</v>
          </cell>
          <cell r="AO74">
            <v>29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1.5</v>
          </cell>
          <cell r="H75">
            <v>5740.78</v>
          </cell>
          <cell r="I75">
            <v>1.5</v>
          </cell>
          <cell r="J75">
            <v>1</v>
          </cell>
          <cell r="K75">
            <v>5741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5741</v>
          </cell>
          <cell r="AA75">
            <v>5741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1.5</v>
          </cell>
          <cell r="H76">
            <v>12034.65</v>
          </cell>
          <cell r="I76">
            <v>1.55</v>
          </cell>
          <cell r="J76">
            <v>1.45</v>
          </cell>
          <cell r="K76">
            <v>8300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22</v>
          </cell>
          <cell r="U76">
            <v>11</v>
          </cell>
          <cell r="V76">
            <v>11</v>
          </cell>
          <cell r="W76">
            <v>0</v>
          </cell>
          <cell r="X76">
            <v>0</v>
          </cell>
          <cell r="Y76">
            <v>0</v>
          </cell>
          <cell r="Z76">
            <v>3234</v>
          </cell>
          <cell r="AA76">
            <v>3234</v>
          </cell>
          <cell r="AB76">
            <v>12935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4</v>
          </cell>
          <cell r="AM76">
            <v>4</v>
          </cell>
          <cell r="AN76">
            <v>7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1.5</v>
          </cell>
          <cell r="H77">
            <v>8469.2999999999993</v>
          </cell>
          <cell r="I77">
            <v>1.6</v>
          </cell>
          <cell r="J77">
            <v>1.1000000000000001</v>
          </cell>
          <cell r="K77">
            <v>7699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2484</v>
          </cell>
          <cell r="AA77">
            <v>9934</v>
          </cell>
          <cell r="AB77">
            <v>9934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1.5</v>
          </cell>
          <cell r="H78">
            <v>5137.5</v>
          </cell>
          <cell r="I78">
            <v>1.65</v>
          </cell>
          <cell r="J78">
            <v>0.75</v>
          </cell>
          <cell r="K78">
            <v>6850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8</v>
          </cell>
          <cell r="U78">
            <v>8</v>
          </cell>
          <cell r="V78">
            <v>8</v>
          </cell>
          <cell r="W78">
            <v>0</v>
          </cell>
          <cell r="X78">
            <v>0</v>
          </cell>
          <cell r="Y78">
            <v>0</v>
          </cell>
          <cell r="Z78">
            <v>8563</v>
          </cell>
          <cell r="AA78">
            <v>8563</v>
          </cell>
          <cell r="AB78">
            <v>8563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8</v>
          </cell>
          <cell r="AM78">
            <v>8</v>
          </cell>
          <cell r="AN78">
            <v>8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1.5</v>
          </cell>
          <cell r="H79">
            <v>8904.84</v>
          </cell>
          <cell r="I79">
            <v>1.7</v>
          </cell>
          <cell r="J79">
            <v>1</v>
          </cell>
          <cell r="K79">
            <v>8905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11</v>
          </cell>
          <cell r="U79">
            <v>11</v>
          </cell>
          <cell r="V79">
            <v>7</v>
          </cell>
          <cell r="W79">
            <v>1</v>
          </cell>
          <cell r="X79">
            <v>0</v>
          </cell>
          <cell r="Y79">
            <v>0</v>
          </cell>
          <cell r="Z79">
            <v>7220</v>
          </cell>
          <cell r="AA79">
            <v>7220</v>
          </cell>
          <cell r="AB79">
            <v>7220</v>
          </cell>
          <cell r="AC79">
            <v>57762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3.4</v>
          </cell>
          <cell r="AJ79" t="str">
            <v/>
          </cell>
          <cell r="AK79" t="str">
            <v/>
          </cell>
          <cell r="AL79">
            <v>6</v>
          </cell>
          <cell r="AM79">
            <v>6</v>
          </cell>
          <cell r="AN79">
            <v>6</v>
          </cell>
          <cell r="AO79">
            <v>16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1.5</v>
          </cell>
          <cell r="H80">
            <v>18147</v>
          </cell>
          <cell r="I80">
            <v>1.75</v>
          </cell>
          <cell r="J80">
            <v>1.45</v>
          </cell>
          <cell r="K80">
            <v>12515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22</v>
          </cell>
          <cell r="U80">
            <v>22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8533</v>
          </cell>
          <cell r="AA80">
            <v>8533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1.5</v>
          </cell>
          <cell r="H81">
            <v>16481.21</v>
          </cell>
          <cell r="I81">
            <v>1.8</v>
          </cell>
          <cell r="J81">
            <v>1.3</v>
          </cell>
          <cell r="K81">
            <v>12678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9509</v>
          </cell>
          <cell r="AA81">
            <v>9509</v>
          </cell>
          <cell r="AB81">
            <v>9509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1.5</v>
          </cell>
          <cell r="H82">
            <v>7432.5</v>
          </cell>
          <cell r="I82">
            <v>1.85</v>
          </cell>
          <cell r="J82">
            <v>0.75</v>
          </cell>
          <cell r="K82">
            <v>9910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9</v>
          </cell>
          <cell r="U82">
            <v>9</v>
          </cell>
          <cell r="V82">
            <v>5</v>
          </cell>
          <cell r="W82">
            <v>0</v>
          </cell>
          <cell r="X82">
            <v>0</v>
          </cell>
          <cell r="Y82">
            <v>0</v>
          </cell>
          <cell r="Z82">
            <v>7824</v>
          </cell>
          <cell r="AA82">
            <v>7824</v>
          </cell>
          <cell r="AB82">
            <v>31295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7</v>
          </cell>
          <cell r="AM82">
            <v>7</v>
          </cell>
          <cell r="AN82">
            <v>14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1.5</v>
          </cell>
          <cell r="H83">
            <v>12631.41</v>
          </cell>
          <cell r="I83">
            <v>1.9</v>
          </cell>
          <cell r="J83">
            <v>1</v>
          </cell>
          <cell r="K83">
            <v>12631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10</v>
          </cell>
          <cell r="U83">
            <v>10</v>
          </cell>
          <cell r="V83">
            <v>10</v>
          </cell>
          <cell r="W83">
            <v>0</v>
          </cell>
          <cell r="X83">
            <v>0</v>
          </cell>
          <cell r="Y83">
            <v>0</v>
          </cell>
          <cell r="Z83">
            <v>4210</v>
          </cell>
          <cell r="AA83">
            <v>16841</v>
          </cell>
          <cell r="AB83">
            <v>16841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8</v>
          </cell>
          <cell r="AN83">
            <v>8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1.5</v>
          </cell>
          <cell r="H84">
            <v>25299.75</v>
          </cell>
          <cell r="I84">
            <v>1.95</v>
          </cell>
          <cell r="J84">
            <v>1.45</v>
          </cell>
          <cell r="K84">
            <v>17448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3355</v>
          </cell>
          <cell r="AA84">
            <v>13422</v>
          </cell>
          <cell r="AB84">
            <v>13422</v>
          </cell>
          <cell r="AC84">
            <v>107372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3.9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</row>
        <row r="85">
          <cell r="C85">
            <v>21</v>
          </cell>
          <cell r="D85">
            <v>18</v>
          </cell>
          <cell r="H85">
            <v>14757.16</v>
          </cell>
          <cell r="I85">
            <v>1.4</v>
          </cell>
          <cell r="J85">
            <v>0.5</v>
          </cell>
          <cell r="K85">
            <v>29514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59028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12810</v>
          </cell>
          <cell r="I86">
            <v>2</v>
          </cell>
        </row>
        <row r="87">
          <cell r="C87">
            <v>23</v>
          </cell>
          <cell r="H87">
            <v>22963.119999999999</v>
          </cell>
          <cell r="I87">
            <v>3</v>
          </cell>
          <cell r="P87">
            <v>9108</v>
          </cell>
        </row>
        <row r="88">
          <cell r="C88">
            <v>24</v>
          </cell>
          <cell r="H88">
            <v>48138.6</v>
          </cell>
          <cell r="I88">
            <v>4</v>
          </cell>
        </row>
        <row r="89">
          <cell r="C89">
            <v>25</v>
          </cell>
          <cell r="H89">
            <v>33877.199999999997</v>
          </cell>
          <cell r="I89">
            <v>5</v>
          </cell>
        </row>
        <row r="90">
          <cell r="C90">
            <v>26</v>
          </cell>
          <cell r="H90">
            <v>20550</v>
          </cell>
          <cell r="I90">
            <v>6</v>
          </cell>
        </row>
        <row r="91">
          <cell r="C91">
            <v>27</v>
          </cell>
          <cell r="H91">
            <v>35619.360000000001</v>
          </cell>
          <cell r="I91">
            <v>7</v>
          </cell>
        </row>
        <row r="92">
          <cell r="C92">
            <v>28</v>
          </cell>
          <cell r="H92">
            <v>72588</v>
          </cell>
          <cell r="I92">
            <v>8</v>
          </cell>
        </row>
        <row r="93">
          <cell r="C93">
            <v>29</v>
          </cell>
          <cell r="H93">
            <v>65924.84</v>
          </cell>
          <cell r="I93">
            <v>9</v>
          </cell>
        </row>
        <row r="94">
          <cell r="C94">
            <v>30</v>
          </cell>
          <cell r="H94">
            <v>29730</v>
          </cell>
          <cell r="I94">
            <v>10</v>
          </cell>
        </row>
        <row r="95">
          <cell r="C95">
            <v>31</v>
          </cell>
          <cell r="H95">
            <v>50525.64</v>
          </cell>
          <cell r="I95">
            <v>11</v>
          </cell>
        </row>
        <row r="96">
          <cell r="C96">
            <v>32</v>
          </cell>
          <cell r="H96">
            <v>101199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9</v>
          </cell>
          <cell r="V3" t="str">
            <v>0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357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22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1.5</v>
          </cell>
          <cell r="I4">
            <v>58.38</v>
          </cell>
          <cell r="J4">
            <v>1.03</v>
          </cell>
          <cell r="K4">
            <v>0.51</v>
          </cell>
          <cell r="L4">
            <v>114</v>
          </cell>
          <cell r="M4">
            <v>300</v>
          </cell>
          <cell r="N4">
            <v>200</v>
          </cell>
          <cell r="O4" t="str">
            <v>鬼1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228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蜜蜂1</v>
          </cell>
          <cell r="P5" t="str">
            <v>鬼1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蜜蜂1</v>
          </cell>
          <cell r="P6" t="str">
            <v>鬼1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2</v>
          </cell>
          <cell r="I7">
            <v>79.37</v>
          </cell>
          <cell r="J7">
            <v>1.05</v>
          </cell>
          <cell r="K7">
            <v>0.52</v>
          </cell>
          <cell r="L7">
            <v>153</v>
          </cell>
          <cell r="M7">
            <v>300</v>
          </cell>
          <cell r="N7">
            <v>200</v>
          </cell>
          <cell r="O7" t="str">
            <v>蝙蝠1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306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2.1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蝙蝠1</v>
          </cell>
          <cell r="P8" t="str">
            <v>蜜蜂1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2.1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</v>
          </cell>
          <cell r="I9">
            <v>315.89999999999998</v>
          </cell>
          <cell r="J9">
            <v>1.05</v>
          </cell>
          <cell r="K9">
            <v>0.77</v>
          </cell>
          <cell r="L9">
            <v>410</v>
          </cell>
          <cell r="M9">
            <v>300</v>
          </cell>
          <cell r="N9">
            <v>200</v>
          </cell>
          <cell r="O9" t="str">
            <v>蜜蜂1</v>
          </cell>
          <cell r="P9" t="str">
            <v>鬼1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586</v>
          </cell>
          <cell r="AB9">
            <v>586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</v>
          </cell>
          <cell r="I10">
            <v>478.35</v>
          </cell>
          <cell r="J10">
            <v>1.05</v>
          </cell>
          <cell r="K10">
            <v>0.9</v>
          </cell>
          <cell r="L10">
            <v>532</v>
          </cell>
          <cell r="M10">
            <v>300</v>
          </cell>
          <cell r="N10">
            <v>200</v>
          </cell>
          <cell r="O10" t="str">
            <v>蜜蜂1</v>
          </cell>
          <cell r="P10" t="str">
            <v>鬼1</v>
          </cell>
          <cell r="Q10" t="str">
            <v>种子1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605</v>
          </cell>
          <cell r="AB10">
            <v>605</v>
          </cell>
          <cell r="AC10">
            <v>605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</v>
          </cell>
          <cell r="I11">
            <v>662.71</v>
          </cell>
          <cell r="J11">
            <v>1.05</v>
          </cell>
          <cell r="K11">
            <v>1.02</v>
          </cell>
          <cell r="L11">
            <v>650</v>
          </cell>
          <cell r="M11">
            <v>300</v>
          </cell>
          <cell r="N11">
            <v>200</v>
          </cell>
          <cell r="O11" t="str">
            <v>鬼1</v>
          </cell>
          <cell r="P11" t="str">
            <v>种子1</v>
          </cell>
          <cell r="Q11" t="str">
            <v>蝙蝠1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650</v>
          </cell>
          <cell r="AB11">
            <v>650</v>
          </cell>
          <cell r="AC11">
            <v>650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2.1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</v>
          </cell>
          <cell r="I12">
            <v>880.41</v>
          </cell>
          <cell r="J12">
            <v>1.05</v>
          </cell>
          <cell r="K12">
            <v>1.1499999999999999</v>
          </cell>
          <cell r="L12">
            <v>766</v>
          </cell>
          <cell r="M12">
            <v>300</v>
          </cell>
          <cell r="N12">
            <v>200</v>
          </cell>
          <cell r="O12" t="str">
            <v>蜜蜂1</v>
          </cell>
          <cell r="P12" t="str">
            <v>鬼1</v>
          </cell>
          <cell r="Q12" t="str">
            <v>种子1</v>
          </cell>
          <cell r="R12" t="str">
            <v>蝙蝠1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718</v>
          </cell>
          <cell r="AB12">
            <v>718</v>
          </cell>
          <cell r="AC12">
            <v>718</v>
          </cell>
          <cell r="AD12">
            <v>718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2.1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</v>
          </cell>
          <cell r="I13">
            <v>80.900000000000006</v>
          </cell>
          <cell r="J13">
            <v>1.08</v>
          </cell>
          <cell r="K13">
            <v>0.53</v>
          </cell>
          <cell r="L13">
            <v>153</v>
          </cell>
          <cell r="M13">
            <v>300</v>
          </cell>
          <cell r="N13">
            <v>200</v>
          </cell>
          <cell r="O13" t="str">
            <v>蜘蛛1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306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4.32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</v>
          </cell>
          <cell r="I14">
            <v>187.98</v>
          </cell>
          <cell r="J14">
            <v>1.08</v>
          </cell>
          <cell r="K14">
            <v>0.66</v>
          </cell>
          <cell r="L14">
            <v>285</v>
          </cell>
          <cell r="M14">
            <v>300</v>
          </cell>
          <cell r="N14">
            <v>200</v>
          </cell>
          <cell r="O14" t="str">
            <v>蜘蛛1</v>
          </cell>
          <cell r="P14" t="str">
            <v>鬼1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534</v>
          </cell>
          <cell r="AB14">
            <v>534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4.32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</v>
          </cell>
          <cell r="I15">
            <v>320</v>
          </cell>
          <cell r="J15">
            <v>1.08</v>
          </cell>
          <cell r="K15">
            <v>0.78</v>
          </cell>
          <cell r="L15">
            <v>410</v>
          </cell>
          <cell r="M15">
            <v>300</v>
          </cell>
          <cell r="N15">
            <v>200</v>
          </cell>
          <cell r="O15" t="str">
            <v>鬼1</v>
          </cell>
          <cell r="P15" t="str">
            <v>种子1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586</v>
          </cell>
          <cell r="AB15">
            <v>586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</v>
          </cell>
          <cell r="I16">
            <v>483.67</v>
          </cell>
          <cell r="J16">
            <v>1.08</v>
          </cell>
          <cell r="K16">
            <v>0.91</v>
          </cell>
          <cell r="L16">
            <v>532</v>
          </cell>
          <cell r="M16">
            <v>300</v>
          </cell>
          <cell r="N16">
            <v>200</v>
          </cell>
          <cell r="O16" t="str">
            <v>鬼1</v>
          </cell>
          <cell r="P16" t="str">
            <v>种子1</v>
          </cell>
          <cell r="Q16" t="str">
            <v>蝙蝠1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605</v>
          </cell>
          <cell r="AB16">
            <v>605</v>
          </cell>
          <cell r="AC16">
            <v>605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2.16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</v>
          </cell>
          <cell r="I17">
            <v>669.21</v>
          </cell>
          <cell r="J17">
            <v>1.08</v>
          </cell>
          <cell r="K17">
            <v>1.03</v>
          </cell>
          <cell r="L17">
            <v>650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蝙蝠1</v>
          </cell>
          <cell r="Q17" t="str">
            <v>蜘蛛1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650</v>
          </cell>
          <cell r="AB17">
            <v>650</v>
          </cell>
          <cell r="AC17">
            <v>650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2.16</v>
          </cell>
          <cell r="AI17">
            <v>4.32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</v>
          </cell>
          <cell r="I18">
            <v>888.07</v>
          </cell>
          <cell r="J18">
            <v>1.08</v>
          </cell>
          <cell r="K18">
            <v>1.1599999999999999</v>
          </cell>
          <cell r="L18">
            <v>766</v>
          </cell>
          <cell r="M18">
            <v>300</v>
          </cell>
          <cell r="N18">
            <v>200</v>
          </cell>
          <cell r="O18" t="str">
            <v>鬼1</v>
          </cell>
          <cell r="P18" t="str">
            <v>种子1</v>
          </cell>
          <cell r="Q18" t="str">
            <v>蝙蝠1</v>
          </cell>
          <cell r="R18" t="str">
            <v>蜘蛛1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718</v>
          </cell>
          <cell r="AB18">
            <v>718</v>
          </cell>
          <cell r="AC18">
            <v>718</v>
          </cell>
          <cell r="AD18">
            <v>718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2.16</v>
          </cell>
          <cell r="AJ18">
            <v>4.32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</v>
          </cell>
          <cell r="I19">
            <v>82.42</v>
          </cell>
          <cell r="J19">
            <v>1.1000000000000001</v>
          </cell>
          <cell r="K19">
            <v>0.54</v>
          </cell>
          <cell r="L19">
            <v>153</v>
          </cell>
          <cell r="M19">
            <v>300</v>
          </cell>
          <cell r="N19">
            <v>200</v>
          </cell>
          <cell r="O19" t="str">
            <v>蛋1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306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</v>
          </cell>
          <cell r="I20">
            <v>190.83</v>
          </cell>
          <cell r="J20">
            <v>1.1000000000000001</v>
          </cell>
          <cell r="K20">
            <v>0.67</v>
          </cell>
          <cell r="L20">
            <v>285</v>
          </cell>
          <cell r="M20">
            <v>300</v>
          </cell>
          <cell r="N20">
            <v>200</v>
          </cell>
          <cell r="O20" t="str">
            <v>蛋1</v>
          </cell>
          <cell r="P20" t="str">
            <v>种子1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428</v>
          </cell>
          <cell r="AB20">
            <v>428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20</v>
          </cell>
          <cell r="AN20">
            <v>20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</v>
          </cell>
          <cell r="I21">
            <v>324.11</v>
          </cell>
          <cell r="J21">
            <v>1.1000000000000001</v>
          </cell>
          <cell r="K21">
            <v>0.79</v>
          </cell>
          <cell r="L21">
            <v>410</v>
          </cell>
          <cell r="M21">
            <v>300</v>
          </cell>
          <cell r="N21">
            <v>200</v>
          </cell>
          <cell r="O21" t="str">
            <v>种子1</v>
          </cell>
          <cell r="P21" t="str">
            <v>蝙蝠1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586</v>
          </cell>
          <cell r="AB21">
            <v>586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2.2000000000000002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</v>
          </cell>
          <cell r="I22">
            <v>488.98</v>
          </cell>
          <cell r="J22">
            <v>1.1000000000000001</v>
          </cell>
          <cell r="K22">
            <v>0.92</v>
          </cell>
          <cell r="L22">
            <v>532</v>
          </cell>
          <cell r="M22">
            <v>300</v>
          </cell>
          <cell r="N22">
            <v>200</v>
          </cell>
          <cell r="O22" t="str">
            <v>种子1</v>
          </cell>
          <cell r="P22" t="str">
            <v>蝙蝠1</v>
          </cell>
          <cell r="Q22" t="str">
            <v>蜘蛛1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605</v>
          </cell>
          <cell r="AB22">
            <v>605</v>
          </cell>
          <cell r="AC22">
            <v>605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2.2000000000000002</v>
          </cell>
          <cell r="AI22">
            <v>4.4000000000000004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</v>
          </cell>
          <cell r="I23">
            <v>675.71</v>
          </cell>
          <cell r="J23">
            <v>1.1000000000000001</v>
          </cell>
          <cell r="K23">
            <v>1.04</v>
          </cell>
          <cell r="L23">
            <v>650</v>
          </cell>
          <cell r="M23">
            <v>300</v>
          </cell>
          <cell r="N23">
            <v>200</v>
          </cell>
          <cell r="O23" t="str">
            <v>蝙蝠1</v>
          </cell>
          <cell r="P23" t="str">
            <v>蜘蛛1</v>
          </cell>
          <cell r="Q23" t="str">
            <v>蛋1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650</v>
          </cell>
          <cell r="AB23">
            <v>650</v>
          </cell>
          <cell r="AC23">
            <v>650</v>
          </cell>
          <cell r="AD23" t="str">
            <v/>
          </cell>
          <cell r="AE23" t="str">
            <v/>
          </cell>
          <cell r="AF23" t="str">
            <v/>
          </cell>
          <cell r="AG23">
            <v>2.2000000000000002</v>
          </cell>
          <cell r="AH23">
            <v>4.4000000000000004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7</v>
          </cell>
          <cell r="AN23">
            <v>7</v>
          </cell>
          <cell r="AO23">
            <v>7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</v>
          </cell>
          <cell r="I24">
            <v>895.72</v>
          </cell>
          <cell r="J24">
            <v>1.1000000000000001</v>
          </cell>
          <cell r="K24">
            <v>1.17</v>
          </cell>
          <cell r="L24">
            <v>766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蝙蝠1</v>
          </cell>
          <cell r="Q24" t="str">
            <v>蜘蛛1</v>
          </cell>
          <cell r="R24" t="str">
            <v>蛋1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718</v>
          </cell>
          <cell r="AB24">
            <v>718</v>
          </cell>
          <cell r="AC24">
            <v>718</v>
          </cell>
          <cell r="AD24">
            <v>718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2.2000000000000002</v>
          </cell>
          <cell r="AI24">
            <v>4.4000000000000004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6</v>
          </cell>
          <cell r="AN24">
            <v>6</v>
          </cell>
          <cell r="AO24">
            <v>6</v>
          </cell>
          <cell r="AP24">
            <v>6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</v>
          </cell>
          <cell r="I25">
            <v>83.95</v>
          </cell>
          <cell r="J25">
            <v>1.1299999999999999</v>
          </cell>
          <cell r="K25">
            <v>0.55000000000000004</v>
          </cell>
          <cell r="L25">
            <v>153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306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</v>
          </cell>
          <cell r="I26">
            <v>193.68</v>
          </cell>
          <cell r="J26">
            <v>1.1299999999999999</v>
          </cell>
          <cell r="K26">
            <v>0.68</v>
          </cell>
          <cell r="L26">
            <v>285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684</v>
          </cell>
          <cell r="AB26">
            <v>171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</v>
          </cell>
          <cell r="I27">
            <v>328.21</v>
          </cell>
          <cell r="J27">
            <v>1.1299999999999999</v>
          </cell>
          <cell r="K27">
            <v>0.8</v>
          </cell>
          <cell r="L27">
            <v>410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513</v>
          </cell>
          <cell r="AB27">
            <v>513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</v>
          </cell>
          <cell r="I28">
            <v>494.3</v>
          </cell>
          <cell r="J28">
            <v>1.1299999999999999</v>
          </cell>
          <cell r="K28">
            <v>0.93</v>
          </cell>
          <cell r="L28">
            <v>532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605</v>
          </cell>
          <cell r="AB28">
            <v>605</v>
          </cell>
          <cell r="AC28">
            <v>605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</v>
          </cell>
          <cell r="I29">
            <v>682.2</v>
          </cell>
          <cell r="J29">
            <v>1.1299999999999999</v>
          </cell>
          <cell r="K29">
            <v>1.05</v>
          </cell>
          <cell r="L29">
            <v>650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406</v>
          </cell>
          <cell r="AB29">
            <v>406</v>
          </cell>
          <cell r="AC29">
            <v>1625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</v>
          </cell>
          <cell r="I30">
            <v>903.38</v>
          </cell>
          <cell r="J30">
            <v>1.1299999999999999</v>
          </cell>
          <cell r="K30">
            <v>1.18</v>
          </cell>
          <cell r="L30">
            <v>766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657</v>
          </cell>
          <cell r="AB30">
            <v>657</v>
          </cell>
          <cell r="AC30">
            <v>657</v>
          </cell>
          <cell r="AD30">
            <v>657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</v>
          </cell>
          <cell r="I31">
            <v>1143.3599999999999</v>
          </cell>
          <cell r="J31">
            <v>1.1299999999999999</v>
          </cell>
          <cell r="K31">
            <v>1.3</v>
          </cell>
          <cell r="L31">
            <v>880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498</v>
          </cell>
          <cell r="AB31">
            <v>498</v>
          </cell>
          <cell r="AC31">
            <v>498</v>
          </cell>
          <cell r="AD31">
            <v>1992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</v>
          </cell>
          <cell r="I32">
            <v>1418.3</v>
          </cell>
          <cell r="J32">
            <v>1.1299999999999999</v>
          </cell>
          <cell r="K32">
            <v>1.43</v>
          </cell>
          <cell r="L32">
            <v>992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292</v>
          </cell>
          <cell r="AB32">
            <v>292</v>
          </cell>
          <cell r="AC32">
            <v>292</v>
          </cell>
          <cell r="AD32">
            <v>1167</v>
          </cell>
          <cell r="AE32">
            <v>9336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火精灵1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2.7023645197881669</v>
          </cell>
          <cell r="I34">
            <v>265.55</v>
          </cell>
          <cell r="J34">
            <v>1.1499999999999999</v>
          </cell>
          <cell r="K34">
            <v>0.69</v>
          </cell>
          <cell r="L34">
            <v>385</v>
          </cell>
          <cell r="M34">
            <v>300</v>
          </cell>
          <cell r="N34">
            <v>200</v>
          </cell>
          <cell r="O34" t="str">
            <v>火精灵1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578</v>
          </cell>
          <cell r="AB34">
            <v>578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2.9211095991239717</v>
          </cell>
          <cell r="I35">
            <v>485.36</v>
          </cell>
          <cell r="J35">
            <v>1.1499999999999999</v>
          </cell>
          <cell r="K35">
            <v>0.81</v>
          </cell>
          <cell r="L35">
            <v>599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749</v>
          </cell>
          <cell r="AB35">
            <v>749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3.1575611756341027</v>
          </cell>
          <cell r="I36">
            <v>788.78</v>
          </cell>
          <cell r="J36">
            <v>1.1499999999999999</v>
          </cell>
          <cell r="K36">
            <v>0.94</v>
          </cell>
          <cell r="L36">
            <v>839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617</v>
          </cell>
          <cell r="AB36">
            <v>617</v>
          </cell>
          <cell r="AC36">
            <v>2468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3.4131525160376848</v>
          </cell>
          <cell r="I37">
            <v>1175.32</v>
          </cell>
          <cell r="J37">
            <v>1.1499999999999999</v>
          </cell>
          <cell r="K37">
            <v>1.06</v>
          </cell>
          <cell r="L37">
            <v>1109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火精灵1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504</v>
          </cell>
          <cell r="AB37">
            <v>2016</v>
          </cell>
          <cell r="AC37">
            <v>504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3.68943290398638</v>
          </cell>
          <cell r="I38">
            <v>1680.6</v>
          </cell>
          <cell r="J38">
            <v>1.1499999999999999</v>
          </cell>
          <cell r="K38">
            <v>1.19</v>
          </cell>
          <cell r="L38">
            <v>1412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火精灵1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756</v>
          </cell>
          <cell r="AB38">
            <v>756</v>
          </cell>
          <cell r="AC38">
            <v>3026</v>
          </cell>
          <cell r="AD38">
            <v>756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2.7168371563151448</v>
          </cell>
          <cell r="I40">
            <v>270.83999999999997</v>
          </cell>
          <cell r="J40">
            <v>1.18</v>
          </cell>
          <cell r="K40">
            <v>0.7</v>
          </cell>
          <cell r="L40">
            <v>387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581</v>
          </cell>
          <cell r="AB40">
            <v>581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2.9524816535738259</v>
          </cell>
          <cell r="I41">
            <v>496.63</v>
          </cell>
          <cell r="J41">
            <v>1.18</v>
          </cell>
          <cell r="K41">
            <v>0.82</v>
          </cell>
          <cell r="L41">
            <v>606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303</v>
          </cell>
          <cell r="AB41">
            <v>1212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3.2085647439072607</v>
          </cell>
          <cell r="I42">
            <v>810.05</v>
          </cell>
          <cell r="J42">
            <v>1.18</v>
          </cell>
          <cell r="K42">
            <v>0.95</v>
          </cell>
          <cell r="L42">
            <v>853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火精灵1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435</v>
          </cell>
          <cell r="AB42">
            <v>1741</v>
          </cell>
          <cell r="AC42">
            <v>435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3.4868591658760133</v>
          </cell>
          <cell r="I43">
            <v>1212.03</v>
          </cell>
          <cell r="J43">
            <v>1.18</v>
          </cell>
          <cell r="K43">
            <v>1.07</v>
          </cell>
          <cell r="L43">
            <v>1133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火精灵1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2060</v>
          </cell>
          <cell r="AB43">
            <v>515</v>
          </cell>
          <cell r="AC43">
            <v>515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3.789291416275995</v>
          </cell>
          <cell r="I44">
            <v>1740.59</v>
          </cell>
          <cell r="J44">
            <v>1.18</v>
          </cell>
          <cell r="K44">
            <v>1.2</v>
          </cell>
          <cell r="L44">
            <v>1450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火精灵1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690</v>
          </cell>
          <cell r="AB44">
            <v>2762</v>
          </cell>
          <cell r="AC44">
            <v>690</v>
          </cell>
          <cell r="AD44">
            <v>690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2.7296672490347311</v>
          </cell>
          <cell r="I46">
            <v>276</v>
          </cell>
          <cell r="J46">
            <v>1.2</v>
          </cell>
          <cell r="K46">
            <v>0.71</v>
          </cell>
          <cell r="L46">
            <v>389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233</v>
          </cell>
          <cell r="AB46">
            <v>934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2.9804333161811347</v>
          </cell>
          <cell r="I47">
            <v>507.44</v>
          </cell>
          <cell r="J47">
            <v>1.2</v>
          </cell>
          <cell r="K47">
            <v>0.83</v>
          </cell>
          <cell r="L47">
            <v>611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火精灵1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1222</v>
          </cell>
          <cell r="AB47">
            <v>306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3.2542364844446476</v>
          </cell>
          <cell r="I48">
            <v>830.23</v>
          </cell>
          <cell r="J48">
            <v>1.2</v>
          </cell>
          <cell r="K48">
            <v>0.96</v>
          </cell>
          <cell r="L48">
            <v>865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火精灵1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1765</v>
          </cell>
          <cell r="AB48">
            <v>441</v>
          </cell>
          <cell r="AC48">
            <v>441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3.5531931008809901</v>
          </cell>
          <cell r="I49">
            <v>1246.6300000000001</v>
          </cell>
          <cell r="J49">
            <v>1.2</v>
          </cell>
          <cell r="K49">
            <v>1.08</v>
          </cell>
          <cell r="L49">
            <v>1154</v>
          </cell>
          <cell r="M49">
            <v>300</v>
          </cell>
          <cell r="N49">
            <v>200</v>
          </cell>
          <cell r="O49" t="str">
            <v>火精灵1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1154</v>
          </cell>
          <cell r="AB49">
            <v>1154</v>
          </cell>
          <cell r="AC49">
            <v>1154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3.8796139347883996</v>
          </cell>
          <cell r="I50">
            <v>1796.93</v>
          </cell>
          <cell r="J50">
            <v>1.2</v>
          </cell>
          <cell r="K50">
            <v>1.21</v>
          </cell>
          <cell r="L50">
            <v>1485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火精灵1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2475</v>
          </cell>
          <cell r="AB50">
            <v>619</v>
          </cell>
          <cell r="AC50">
            <v>619</v>
          </cell>
          <cell r="AD50">
            <v>619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2.7411954903579625</v>
          </cell>
          <cell r="I52">
            <v>281.07</v>
          </cell>
          <cell r="J52">
            <v>1.23</v>
          </cell>
          <cell r="K52">
            <v>0.72</v>
          </cell>
          <cell r="L52">
            <v>390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火精灵1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936</v>
          </cell>
          <cell r="AB52">
            <v>234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3.0056610865435323</v>
          </cell>
          <cell r="I53">
            <v>517.9</v>
          </cell>
          <cell r="J53">
            <v>1.23</v>
          </cell>
          <cell r="K53">
            <v>0.84</v>
          </cell>
          <cell r="L53">
            <v>617</v>
          </cell>
          <cell r="M53">
            <v>300</v>
          </cell>
          <cell r="N53">
            <v>200</v>
          </cell>
          <cell r="O53" t="str">
            <v>火精灵1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771</v>
          </cell>
          <cell r="AB53">
            <v>771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3.295641846391018</v>
          </cell>
          <cell r="I54">
            <v>849.55</v>
          </cell>
          <cell r="J54">
            <v>1.23</v>
          </cell>
          <cell r="K54">
            <v>0.97</v>
          </cell>
          <cell r="L54">
            <v>876</v>
          </cell>
          <cell r="M54">
            <v>300</v>
          </cell>
          <cell r="N54">
            <v>200</v>
          </cell>
          <cell r="O54" t="str">
            <v>火精灵1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995</v>
          </cell>
          <cell r="AB54">
            <v>995</v>
          </cell>
          <cell r="AC54">
            <v>995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3.6135994268648188</v>
          </cell>
          <cell r="I55">
            <v>1279.56</v>
          </cell>
          <cell r="J55">
            <v>1.23</v>
          </cell>
          <cell r="K55">
            <v>1.0900000000000001</v>
          </cell>
          <cell r="L55">
            <v>1174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704</v>
          </cell>
          <cell r="AB55">
            <v>704</v>
          </cell>
          <cell r="AC55">
            <v>2818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3.9622329811527841</v>
          </cell>
          <cell r="I56">
            <v>1850.37</v>
          </cell>
          <cell r="J56">
            <v>1.23</v>
          </cell>
          <cell r="K56">
            <v>1.22</v>
          </cell>
          <cell r="L56">
            <v>1517</v>
          </cell>
          <cell r="M56">
            <v>300</v>
          </cell>
          <cell r="N56">
            <v>200</v>
          </cell>
          <cell r="O56" t="str">
            <v>火精灵1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843</v>
          </cell>
          <cell r="AB56">
            <v>843</v>
          </cell>
          <cell r="AC56">
            <v>843</v>
          </cell>
          <cell r="AD56">
            <v>3371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恶灵1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2.7516659899826843</v>
          </cell>
          <cell r="I58">
            <v>286.07</v>
          </cell>
          <cell r="J58">
            <v>1.25</v>
          </cell>
          <cell r="K58">
            <v>0.73</v>
          </cell>
          <cell r="L58">
            <v>392</v>
          </cell>
          <cell r="M58">
            <v>300</v>
          </cell>
          <cell r="N58">
            <v>200</v>
          </cell>
          <cell r="O58" t="str">
            <v>恶灵1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588</v>
          </cell>
          <cell r="AB58">
            <v>588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3.028666288170955</v>
          </cell>
          <cell r="I59">
            <v>528.08000000000004</v>
          </cell>
          <cell r="J59">
            <v>1.25</v>
          </cell>
          <cell r="K59">
            <v>0.85</v>
          </cell>
          <cell r="L59">
            <v>621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776</v>
          </cell>
          <cell r="AB59">
            <v>776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3.3335512080668446</v>
          </cell>
          <cell r="I60">
            <v>868.18</v>
          </cell>
          <cell r="J60">
            <v>1.25</v>
          </cell>
          <cell r="K60">
            <v>0.98</v>
          </cell>
          <cell r="L60">
            <v>886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651</v>
          </cell>
          <cell r="AB60">
            <v>651</v>
          </cell>
          <cell r="AC60">
            <v>2606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3.6691277940412914</v>
          </cell>
          <cell r="I61">
            <v>1311.14</v>
          </cell>
          <cell r="J61">
            <v>1.25</v>
          </cell>
          <cell r="K61">
            <v>1.1000000000000001</v>
          </cell>
          <cell r="L61">
            <v>1192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恶灵1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504</v>
          </cell>
          <cell r="AB61">
            <v>2015</v>
          </cell>
          <cell r="AC61">
            <v>504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4.0384856655054451</v>
          </cell>
          <cell r="I62">
            <v>1901.43</v>
          </cell>
          <cell r="J62">
            <v>1.25</v>
          </cell>
          <cell r="K62">
            <v>1.23</v>
          </cell>
          <cell r="L62">
            <v>1546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恶灵1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736</v>
          </cell>
          <cell r="AB62">
            <v>736</v>
          </cell>
          <cell r="AC62">
            <v>2945</v>
          </cell>
          <cell r="AD62">
            <v>736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2.7612597254529883</v>
          </cell>
          <cell r="I64">
            <v>291</v>
          </cell>
          <cell r="J64">
            <v>1.28</v>
          </cell>
          <cell r="K64">
            <v>0.74</v>
          </cell>
          <cell r="L64">
            <v>393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943</v>
          </cell>
          <cell r="AB64">
            <v>236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3.0498221085634847</v>
          </cell>
          <cell r="I65">
            <v>538.03</v>
          </cell>
          <cell r="J65">
            <v>1.28</v>
          </cell>
          <cell r="K65">
            <v>0.86</v>
          </cell>
          <cell r="L65">
            <v>626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783</v>
          </cell>
          <cell r="AB65">
            <v>783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3.368540383268984</v>
          </cell>
          <cell r="I66">
            <v>886.24</v>
          </cell>
          <cell r="J66">
            <v>1.28</v>
          </cell>
          <cell r="K66">
            <v>0.99</v>
          </cell>
          <cell r="L66">
            <v>895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1017</v>
          </cell>
          <cell r="AB66">
            <v>1017</v>
          </cell>
          <cell r="AC66">
            <v>1017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3.7205659575530476</v>
          </cell>
          <cell r="I67">
            <v>1341.61</v>
          </cell>
          <cell r="J67">
            <v>1.28</v>
          </cell>
          <cell r="K67">
            <v>1.1100000000000001</v>
          </cell>
          <cell r="L67">
            <v>1209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408</v>
          </cell>
          <cell r="AB67">
            <v>1630</v>
          </cell>
          <cell r="AC67">
            <v>1630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4.1093795737930643</v>
          </cell>
          <cell r="I68">
            <v>1950.54</v>
          </cell>
          <cell r="J68">
            <v>1.28</v>
          </cell>
          <cell r="K68">
            <v>1.24</v>
          </cell>
          <cell r="L68">
            <v>1573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恶灵1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726</v>
          </cell>
          <cell r="AB68">
            <v>726</v>
          </cell>
          <cell r="AC68">
            <v>2904</v>
          </cell>
          <cell r="AD68">
            <v>726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4.5388257254855819</v>
          </cell>
          <cell r="I69">
            <v>2714.52</v>
          </cell>
          <cell r="J69">
            <v>1.28</v>
          </cell>
          <cell r="K69">
            <v>1.36</v>
          </cell>
          <cell r="L69">
            <v>1996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恶灵1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696</v>
          </cell>
          <cell r="AB69">
            <v>2785</v>
          </cell>
          <cell r="AC69">
            <v>696</v>
          </cell>
          <cell r="AD69">
            <v>2785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5.0131506706533111</v>
          </cell>
          <cell r="I70">
            <v>3704.24</v>
          </cell>
          <cell r="J70">
            <v>1.28</v>
          </cell>
          <cell r="K70">
            <v>1.49</v>
          </cell>
          <cell r="L70">
            <v>2486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恶灵1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565</v>
          </cell>
          <cell r="AB70">
            <v>2260</v>
          </cell>
          <cell r="AC70">
            <v>565</v>
          </cell>
          <cell r="AD70">
            <v>2260</v>
          </cell>
          <cell r="AE70">
            <v>18080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2.7701146415184925</v>
          </cell>
          <cell r="I72">
            <v>295.87</v>
          </cell>
          <cell r="J72">
            <v>1.3</v>
          </cell>
          <cell r="K72">
            <v>0.75</v>
          </cell>
          <cell r="L72">
            <v>394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591</v>
          </cell>
          <cell r="AB72">
            <v>591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3.0694140508620498</v>
          </cell>
          <cell r="I73">
            <v>547.78</v>
          </cell>
          <cell r="J73">
            <v>1.3</v>
          </cell>
          <cell r="K73">
            <v>0.87</v>
          </cell>
          <cell r="L73">
            <v>630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恶灵1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1260</v>
          </cell>
          <cell r="AB73">
            <v>315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3.4010515212702201</v>
          </cell>
          <cell r="I74">
            <v>903.83</v>
          </cell>
          <cell r="J74">
            <v>1.3</v>
          </cell>
          <cell r="K74">
            <v>1</v>
          </cell>
          <cell r="L74">
            <v>904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恶灵1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1291</v>
          </cell>
          <cell r="AB74">
            <v>323</v>
          </cell>
          <cell r="AC74">
            <v>1291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3.768521046251752</v>
          </cell>
          <cell r="I75">
            <v>1371.15</v>
          </cell>
          <cell r="J75">
            <v>1.3</v>
          </cell>
          <cell r="K75">
            <v>1.1200000000000001</v>
          </cell>
          <cell r="L75">
            <v>1224</v>
          </cell>
          <cell r="M75">
            <v>300</v>
          </cell>
          <cell r="N75">
            <v>200</v>
          </cell>
          <cell r="O75" t="str">
            <v>恶灵1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413</v>
          </cell>
          <cell r="AB75">
            <v>1650</v>
          </cell>
          <cell r="AC75">
            <v>1650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4.1756941308370257</v>
          </cell>
          <cell r="I76">
            <v>1998</v>
          </cell>
          <cell r="J76">
            <v>1.3</v>
          </cell>
          <cell r="K76">
            <v>1.25</v>
          </cell>
          <cell r="L76">
            <v>1598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恶灵1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1639</v>
          </cell>
          <cell r="AB76">
            <v>410</v>
          </cell>
          <cell r="AC76">
            <v>1639</v>
          </cell>
          <cell r="AD76">
            <v>1639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2.7783383274589957</v>
          </cell>
          <cell r="I78">
            <v>300.70999999999998</v>
          </cell>
          <cell r="J78">
            <v>1.33</v>
          </cell>
          <cell r="K78">
            <v>0.76</v>
          </cell>
          <cell r="L78">
            <v>396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恶灵1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594</v>
          </cell>
          <cell r="AB78">
            <v>594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3.0876655447310597</v>
          </cell>
          <cell r="I79">
            <v>557.37</v>
          </cell>
          <cell r="J79">
            <v>1.33</v>
          </cell>
          <cell r="K79">
            <v>0.88</v>
          </cell>
          <cell r="L79">
            <v>633</v>
          </cell>
          <cell r="M79">
            <v>300</v>
          </cell>
          <cell r="N79">
            <v>200</v>
          </cell>
          <cell r="O79" t="str">
            <v>恶灵1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317</v>
          </cell>
          <cell r="AB79">
            <v>1266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3.4314318101203449</v>
          </cell>
          <cell r="I80">
            <v>921.03</v>
          </cell>
          <cell r="J80">
            <v>1.33</v>
          </cell>
          <cell r="K80">
            <v>1.01</v>
          </cell>
          <cell r="L80">
            <v>912</v>
          </cell>
          <cell r="M80">
            <v>300</v>
          </cell>
          <cell r="N80">
            <v>200</v>
          </cell>
          <cell r="O80" t="str">
            <v>恶灵1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326</v>
          </cell>
          <cell r="AB80">
            <v>1303</v>
          </cell>
          <cell r="AC80">
            <v>1303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3.8134714064477415</v>
          </cell>
          <cell r="I81">
            <v>1399.89</v>
          </cell>
          <cell r="J81">
            <v>1.33</v>
          </cell>
          <cell r="K81">
            <v>1.1299999999999999</v>
          </cell>
          <cell r="L81">
            <v>1239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1352</v>
          </cell>
          <cell r="AB81">
            <v>1352</v>
          </cell>
          <cell r="AC81">
            <v>338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4.2380455076810888</v>
          </cell>
          <cell r="I82">
            <v>2044.06</v>
          </cell>
          <cell r="J82">
            <v>1.33</v>
          </cell>
          <cell r="K82">
            <v>1.26</v>
          </cell>
          <cell r="L82">
            <v>1622</v>
          </cell>
          <cell r="M82">
            <v>300</v>
          </cell>
          <cell r="N82">
            <v>200</v>
          </cell>
          <cell r="O82" t="str">
            <v>恶灵1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541</v>
          </cell>
          <cell r="AB82">
            <v>2163</v>
          </cell>
          <cell r="AC82">
            <v>2163</v>
          </cell>
          <cell r="AD82">
            <v>541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2.7860163387138237</v>
          </cell>
          <cell r="I84">
            <v>305.51</v>
          </cell>
          <cell r="J84">
            <v>1.35</v>
          </cell>
          <cell r="K84">
            <v>0.77</v>
          </cell>
          <cell r="L84">
            <v>397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596</v>
          </cell>
          <cell r="AB84">
            <v>596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3.1047548158321514</v>
          </cell>
          <cell r="I85">
            <v>566.82000000000005</v>
          </cell>
          <cell r="J85">
            <v>1.35</v>
          </cell>
          <cell r="K85">
            <v>0.89</v>
          </cell>
          <cell r="L85">
            <v>637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796</v>
          </cell>
          <cell r="AB85">
            <v>796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3.4599590578435202</v>
          </cell>
          <cell r="I86">
            <v>937.88</v>
          </cell>
          <cell r="J86">
            <v>1.35</v>
          </cell>
          <cell r="K86">
            <v>1.02</v>
          </cell>
          <cell r="L86">
            <v>919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1081</v>
          </cell>
          <cell r="AB86">
            <v>1081</v>
          </cell>
          <cell r="AC86">
            <v>270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3.8558009865731742</v>
          </cell>
          <cell r="I87">
            <v>1427.95</v>
          </cell>
          <cell r="J87">
            <v>1.35</v>
          </cell>
          <cell r="K87">
            <v>1.1399999999999999</v>
          </cell>
          <cell r="L87">
            <v>1253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1689</v>
          </cell>
          <cell r="AB87">
            <v>422</v>
          </cell>
          <cell r="AC87">
            <v>1689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4.2969298189686969</v>
          </cell>
          <cell r="I88">
            <v>2088.91</v>
          </cell>
          <cell r="J88">
            <v>1.35</v>
          </cell>
          <cell r="K88">
            <v>1.27</v>
          </cell>
          <cell r="L88">
            <v>1645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1687</v>
          </cell>
          <cell r="AB88">
            <v>1687</v>
          </cell>
          <cell r="AC88">
            <v>422</v>
          </cell>
          <cell r="AD88">
            <v>1687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2.7932178451805498</v>
          </cell>
          <cell r="I90">
            <v>310.27999999999997</v>
          </cell>
          <cell r="J90">
            <v>1.38</v>
          </cell>
          <cell r="K90">
            <v>0.78</v>
          </cell>
          <cell r="L90">
            <v>398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597</v>
          </cell>
          <cell r="AB90">
            <v>597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3.1208263722540295</v>
          </cell>
          <cell r="I91">
            <v>576.16</v>
          </cell>
          <cell r="J91">
            <v>1.38</v>
          </cell>
          <cell r="K91">
            <v>0.9</v>
          </cell>
          <cell r="L91">
            <v>640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1138</v>
          </cell>
          <cell r="AB91">
            <v>284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3.4868591658760133</v>
          </cell>
          <cell r="I92">
            <v>954.44</v>
          </cell>
          <cell r="J92">
            <v>1.38</v>
          </cell>
          <cell r="K92">
            <v>1.03</v>
          </cell>
          <cell r="L92">
            <v>927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1324</v>
          </cell>
          <cell r="AB92">
            <v>331</v>
          </cell>
          <cell r="AC92">
            <v>1324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3.8958228983024994</v>
          </cell>
          <cell r="I93">
            <v>1455.43</v>
          </cell>
          <cell r="J93">
            <v>1.38</v>
          </cell>
          <cell r="K93">
            <v>1.1499999999999999</v>
          </cell>
          <cell r="L93">
            <v>1266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427</v>
          </cell>
          <cell r="AB93">
            <v>1707</v>
          </cell>
          <cell r="AC93">
            <v>1707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4.3527528164806206</v>
          </cell>
          <cell r="I94">
            <v>2132.71</v>
          </cell>
          <cell r="J94">
            <v>1.38</v>
          </cell>
          <cell r="K94">
            <v>1.28</v>
          </cell>
          <cell r="L94">
            <v>1666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1709</v>
          </cell>
          <cell r="AB94">
            <v>427</v>
          </cell>
          <cell r="AC94">
            <v>1709</v>
          </cell>
          <cell r="AD94">
            <v>1709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2.7999995756747191</v>
          </cell>
          <cell r="I96">
            <v>315.02</v>
          </cell>
          <cell r="J96">
            <v>1.4</v>
          </cell>
          <cell r="K96">
            <v>0.79</v>
          </cell>
          <cell r="L96">
            <v>399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599</v>
          </cell>
          <cell r="AB96">
            <v>599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3.1359990495114438</v>
          </cell>
          <cell r="I97">
            <v>585.39</v>
          </cell>
          <cell r="J97">
            <v>1.4</v>
          </cell>
          <cell r="K97">
            <v>0.91</v>
          </cell>
          <cell r="L97">
            <v>643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286</v>
          </cell>
          <cell r="AB97">
            <v>1143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3.5123184031793464</v>
          </cell>
          <cell r="I98">
            <v>970.74</v>
          </cell>
          <cell r="J98">
            <v>1.4</v>
          </cell>
          <cell r="K98">
            <v>1.04</v>
          </cell>
          <cell r="L98">
            <v>933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333</v>
          </cell>
          <cell r="AB98">
            <v>1333</v>
          </cell>
          <cell r="AC98">
            <v>1333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3.9337960154146714</v>
          </cell>
          <cell r="I99">
            <v>1482.4</v>
          </cell>
          <cell r="J99">
            <v>1.4</v>
          </cell>
          <cell r="K99">
            <v>1.1599999999999999</v>
          </cell>
          <cell r="L99">
            <v>1278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1394</v>
          </cell>
          <cell r="AB99">
            <v>1394</v>
          </cell>
          <cell r="AC99">
            <v>349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4.4058508695807932</v>
          </cell>
          <cell r="I100">
            <v>2175.59</v>
          </cell>
          <cell r="J100">
            <v>1.4</v>
          </cell>
          <cell r="K100">
            <v>1.29</v>
          </cell>
          <cell r="L100">
            <v>1687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562</v>
          </cell>
          <cell r="AB100">
            <v>2249</v>
          </cell>
          <cell r="AC100">
            <v>2249</v>
          </cell>
          <cell r="AD100">
            <v>562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2.8064086409028355</v>
          </cell>
          <cell r="I102">
            <v>319.73</v>
          </cell>
          <cell r="J102">
            <v>1.43</v>
          </cell>
          <cell r="K102">
            <v>0.8</v>
          </cell>
          <cell r="L102">
            <v>400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500</v>
          </cell>
          <cell r="AB102">
            <v>500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3.15037178389364</v>
          </cell>
          <cell r="I103">
            <v>594.54</v>
          </cell>
          <cell r="J103">
            <v>1.43</v>
          </cell>
          <cell r="K103">
            <v>0.92</v>
          </cell>
          <cell r="L103">
            <v>646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718</v>
          </cell>
          <cell r="AB103">
            <v>718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3.5364922385502364</v>
          </cell>
          <cell r="I104">
            <v>986.82</v>
          </cell>
          <cell r="J104">
            <v>1.43</v>
          </cell>
          <cell r="K104">
            <v>1.05</v>
          </cell>
          <cell r="L104">
            <v>940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1106</v>
          </cell>
          <cell r="AB104">
            <v>1106</v>
          </cell>
          <cell r="AC104">
            <v>276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3.9699369507012783</v>
          </cell>
          <cell r="I105">
            <v>1508.91</v>
          </cell>
          <cell r="J105">
            <v>1.43</v>
          </cell>
          <cell r="K105">
            <v>1.17</v>
          </cell>
          <cell r="L105">
            <v>1290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1580</v>
          </cell>
          <cell r="AB105">
            <v>395</v>
          </cell>
          <cell r="AC105">
            <v>1580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4.4565061449150081</v>
          </cell>
          <cell r="I106">
            <v>2217.66</v>
          </cell>
          <cell r="J106">
            <v>1.43</v>
          </cell>
          <cell r="K106">
            <v>1.3</v>
          </cell>
          <cell r="L106">
            <v>1706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1692</v>
          </cell>
          <cell r="AB106">
            <v>1692</v>
          </cell>
          <cell r="AC106">
            <v>423</v>
          </cell>
          <cell r="AD106">
            <v>1692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2.812484597414822</v>
          </cell>
          <cell r="I108">
            <v>324.43</v>
          </cell>
          <cell r="J108">
            <v>1.45</v>
          </cell>
          <cell r="K108">
            <v>0.81</v>
          </cell>
          <cell r="L108">
            <v>401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501</v>
          </cell>
          <cell r="AB108">
            <v>501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3.1640278442782455</v>
          </cell>
          <cell r="I109">
            <v>603.61</v>
          </cell>
          <cell r="J109">
            <v>1.45</v>
          </cell>
          <cell r="K109">
            <v>0.93</v>
          </cell>
          <cell r="L109">
            <v>649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1154</v>
          </cell>
          <cell r="AB109">
            <v>288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3.5595118311296758</v>
          </cell>
          <cell r="I110">
            <v>1002.7</v>
          </cell>
          <cell r="J110">
            <v>1.45</v>
          </cell>
          <cell r="K110">
            <v>1.06</v>
          </cell>
          <cell r="L110">
            <v>946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1351</v>
          </cell>
          <cell r="AB110">
            <v>338</v>
          </cell>
          <cell r="AC110">
            <v>1351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4.0044288797472172</v>
          </cell>
          <cell r="I111">
            <v>1535.03</v>
          </cell>
          <cell r="J111">
            <v>1.45</v>
          </cell>
          <cell r="K111">
            <v>1.18</v>
          </cell>
          <cell r="L111">
            <v>1301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398</v>
          </cell>
          <cell r="AB111">
            <v>1593</v>
          </cell>
          <cell r="AC111">
            <v>1593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4.5049578182928558</v>
          </cell>
          <cell r="I112">
            <v>2259.02</v>
          </cell>
          <cell r="J112">
            <v>1.45</v>
          </cell>
          <cell r="K112">
            <v>1.31</v>
          </cell>
          <cell r="L112">
            <v>1724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1710</v>
          </cell>
          <cell r="AB112">
            <v>427</v>
          </cell>
          <cell r="AC112">
            <v>1710</v>
          </cell>
          <cell r="AD112">
            <v>1710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2.8182609852042773</v>
          </cell>
          <cell r="I114">
            <v>329.11</v>
          </cell>
          <cell r="J114">
            <v>1.48</v>
          </cell>
          <cell r="K114">
            <v>0.82</v>
          </cell>
          <cell r="L114">
            <v>401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501</v>
          </cell>
          <cell r="AB114">
            <v>501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3.1770379922898337</v>
          </cell>
          <cell r="I115">
            <v>612.61</v>
          </cell>
          <cell r="J115">
            <v>1.48</v>
          </cell>
          <cell r="K115">
            <v>0.94</v>
          </cell>
          <cell r="L115">
            <v>652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1159</v>
          </cell>
          <cell r="AB115">
            <v>290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3.5814888888728671</v>
          </cell>
          <cell r="I116">
            <v>1018.41</v>
          </cell>
          <cell r="J116">
            <v>1.48</v>
          </cell>
          <cell r="K116">
            <v>1.07</v>
          </cell>
          <cell r="L116">
            <v>952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1731</v>
          </cell>
          <cell r="AB116">
            <v>433</v>
          </cell>
          <cell r="AC116">
            <v>433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4.0374281617812073</v>
          </cell>
          <cell r="I117">
            <v>1560.8</v>
          </cell>
          <cell r="J117">
            <v>1.48</v>
          </cell>
          <cell r="K117">
            <v>1.19</v>
          </cell>
          <cell r="L117">
            <v>1312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402</v>
          </cell>
          <cell r="AB117">
            <v>1607</v>
          </cell>
          <cell r="AC117">
            <v>1607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4.5514105075652003</v>
          </cell>
          <cell r="I118">
            <v>2299.73</v>
          </cell>
          <cell r="J118">
            <v>1.48</v>
          </cell>
          <cell r="K118">
            <v>1.32</v>
          </cell>
          <cell r="L118">
            <v>1742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1757</v>
          </cell>
          <cell r="AB118">
            <v>439</v>
          </cell>
          <cell r="AC118">
            <v>1757</v>
          </cell>
          <cell r="AD118">
            <v>1757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5.1308250644479205</v>
          </cell>
          <cell r="I119">
            <v>3249.07</v>
          </cell>
          <cell r="J119">
            <v>1.48</v>
          </cell>
          <cell r="K119">
            <v>1.44</v>
          </cell>
          <cell r="L119">
            <v>2256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513</v>
          </cell>
          <cell r="AB119">
            <v>2051</v>
          </cell>
          <cell r="AC119">
            <v>2051</v>
          </cell>
          <cell r="AD119">
            <v>2051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5.7840016404167205</v>
          </cell>
          <cell r="I120">
            <v>4503.3</v>
          </cell>
          <cell r="J120">
            <v>1.48</v>
          </cell>
          <cell r="K120">
            <v>1.57</v>
          </cell>
          <cell r="L120">
            <v>2868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492</v>
          </cell>
          <cell r="AB120">
            <v>1967</v>
          </cell>
          <cell r="AC120">
            <v>1967</v>
          </cell>
          <cell r="AD120">
            <v>1967</v>
          </cell>
          <cell r="AE120">
            <v>15733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2.5702845666401664</v>
          </cell>
          <cell r="I128">
            <v>234.27</v>
          </cell>
          <cell r="J128">
            <v>1.03</v>
          </cell>
          <cell r="K128">
            <v>0.64</v>
          </cell>
          <cell r="L128">
            <v>366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686</v>
          </cell>
          <cell r="AB128">
            <v>686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2.6425451014034507</v>
          </cell>
          <cell r="I129">
            <v>411.97</v>
          </cell>
          <cell r="J129">
            <v>1.03</v>
          </cell>
          <cell r="K129">
            <v>0.76</v>
          </cell>
          <cell r="L129">
            <v>542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774</v>
          </cell>
          <cell r="AB129">
            <v>774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2.7168371563151448</v>
          </cell>
          <cell r="I130">
            <v>642.58000000000004</v>
          </cell>
          <cell r="J130">
            <v>1.03</v>
          </cell>
          <cell r="K130">
            <v>0.89</v>
          </cell>
          <cell r="L130">
            <v>722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903</v>
          </cell>
          <cell r="AB130">
            <v>903</v>
          </cell>
          <cell r="AC130">
            <v>903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2.7932178451805498</v>
          </cell>
          <cell r="I131">
            <v>916.48</v>
          </cell>
          <cell r="J131">
            <v>1.03</v>
          </cell>
          <cell r="K131">
            <v>1.01</v>
          </cell>
          <cell r="L131">
            <v>907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907</v>
          </cell>
          <cell r="AB131">
            <v>907</v>
          </cell>
          <cell r="AC131">
            <v>907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2.8717458874925876</v>
          </cell>
          <cell r="I132">
            <v>1253.17</v>
          </cell>
          <cell r="J132">
            <v>1.03</v>
          </cell>
          <cell r="K132">
            <v>1.1399999999999999</v>
          </cell>
          <cell r="L132">
            <v>1099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1030</v>
          </cell>
          <cell r="AB132">
            <v>1030</v>
          </cell>
          <cell r="AC132">
            <v>1030</v>
          </cell>
          <cell r="AD132">
            <v>1030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2.6123108778602191</v>
          </cell>
          <cell r="I134">
            <v>241.82</v>
          </cell>
          <cell r="J134">
            <v>1.05</v>
          </cell>
          <cell r="K134">
            <v>0.65</v>
          </cell>
          <cell r="L134">
            <v>372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698</v>
          </cell>
          <cell r="AB134">
            <v>698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2.7296672490347311</v>
          </cell>
          <cell r="I135">
            <v>431.15</v>
          </cell>
          <cell r="J135">
            <v>1.05</v>
          </cell>
          <cell r="K135">
            <v>0.77</v>
          </cell>
          <cell r="L135">
            <v>560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800</v>
          </cell>
          <cell r="AB135">
            <v>800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2.8522957790368828</v>
          </cell>
          <cell r="I136">
            <v>682.2</v>
          </cell>
          <cell r="J136">
            <v>1.05</v>
          </cell>
          <cell r="K136">
            <v>0.9</v>
          </cell>
          <cell r="L136">
            <v>758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861</v>
          </cell>
          <cell r="AB136">
            <v>861</v>
          </cell>
          <cell r="AC136">
            <v>861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2.9804333161811347</v>
          </cell>
          <cell r="I137">
            <v>987.58</v>
          </cell>
          <cell r="J137">
            <v>1.05</v>
          </cell>
          <cell r="K137">
            <v>1.02</v>
          </cell>
          <cell r="L137">
            <v>968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968</v>
          </cell>
          <cell r="AB137">
            <v>968</v>
          </cell>
          <cell r="AC137">
            <v>968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3.1143273490387937</v>
          </cell>
          <cell r="I138">
            <v>1370.94</v>
          </cell>
          <cell r="J138">
            <v>1.05</v>
          </cell>
          <cell r="K138">
            <v>1.1499999999999999</v>
          </cell>
          <cell r="L138">
            <v>1192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1118</v>
          </cell>
          <cell r="AB138">
            <v>1118</v>
          </cell>
          <cell r="AC138">
            <v>1118</v>
          </cell>
          <cell r="AD138">
            <v>1118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2.6425451014034507</v>
          </cell>
          <cell r="I140">
            <v>248.38</v>
          </cell>
          <cell r="J140">
            <v>1.08</v>
          </cell>
          <cell r="K140">
            <v>0.66</v>
          </cell>
          <cell r="L140">
            <v>376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705</v>
          </cell>
          <cell r="AB140">
            <v>705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2.7932178451805498</v>
          </cell>
          <cell r="I141">
            <v>446.92</v>
          </cell>
          <cell r="J141">
            <v>1.08</v>
          </cell>
          <cell r="K141">
            <v>0.78</v>
          </cell>
          <cell r="L141">
            <v>573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819</v>
          </cell>
          <cell r="AB141">
            <v>819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2.9524816535738259</v>
          </cell>
          <cell r="I142">
            <v>714.01</v>
          </cell>
          <cell r="J142">
            <v>1.08</v>
          </cell>
          <cell r="K142">
            <v>0.91</v>
          </cell>
          <cell r="L142">
            <v>785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892</v>
          </cell>
          <cell r="AB142">
            <v>892</v>
          </cell>
          <cell r="AC142">
            <v>892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3.1208263722540295</v>
          </cell>
          <cell r="I143">
            <v>1044.24</v>
          </cell>
          <cell r="J143">
            <v>1.08</v>
          </cell>
          <cell r="K143">
            <v>1.03</v>
          </cell>
          <cell r="L143">
            <v>1014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1014</v>
          </cell>
          <cell r="AB143">
            <v>1014</v>
          </cell>
          <cell r="AC143">
            <v>1014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3.2987697769322355</v>
          </cell>
          <cell r="I144">
            <v>1464.76</v>
          </cell>
          <cell r="J144">
            <v>1.08</v>
          </cell>
          <cell r="K144">
            <v>1.1599999999999999</v>
          </cell>
          <cell r="L144">
            <v>1263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1184</v>
          </cell>
          <cell r="AB144">
            <v>1184</v>
          </cell>
          <cell r="AC144">
            <v>1184</v>
          </cell>
          <cell r="AD144">
            <v>1184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2.6662373555209182</v>
          </cell>
          <cell r="I146">
            <v>254.4</v>
          </cell>
          <cell r="J146">
            <v>1.1000000000000001</v>
          </cell>
          <cell r="K146">
            <v>0.67</v>
          </cell>
          <cell r="L146">
            <v>380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912</v>
          </cell>
          <cell r="AB146">
            <v>228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2.843528654390072</v>
          </cell>
          <cell r="I147">
            <v>460.8</v>
          </cell>
          <cell r="J147">
            <v>1.1000000000000001</v>
          </cell>
          <cell r="K147">
            <v>0.79</v>
          </cell>
          <cell r="L147">
            <v>583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833</v>
          </cell>
          <cell r="AB147">
            <v>833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3.0326089279315758</v>
          </cell>
          <cell r="I148">
            <v>741.45</v>
          </cell>
          <cell r="J148">
            <v>1.1000000000000001</v>
          </cell>
          <cell r="K148">
            <v>0.92</v>
          </cell>
          <cell r="L148">
            <v>806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916</v>
          </cell>
          <cell r="AB148">
            <v>916</v>
          </cell>
          <cell r="AC148">
            <v>916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3.2342620833349649</v>
          </cell>
          <cell r="I149">
            <v>1092.71</v>
          </cell>
          <cell r="J149">
            <v>1.1000000000000001</v>
          </cell>
          <cell r="K149">
            <v>1.04</v>
          </cell>
          <cell r="L149">
            <v>1051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657</v>
          </cell>
          <cell r="AB149">
            <v>657</v>
          </cell>
          <cell r="AC149">
            <v>2628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3.4493241536530372</v>
          </cell>
          <cell r="I150">
            <v>1544.82</v>
          </cell>
          <cell r="J150">
            <v>1.1000000000000001</v>
          </cell>
          <cell r="K150">
            <v>1.17</v>
          </cell>
          <cell r="L150">
            <v>1320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792</v>
          </cell>
          <cell r="AB150">
            <v>792</v>
          </cell>
          <cell r="AC150">
            <v>792</v>
          </cell>
          <cell r="AD150">
            <v>3168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3.6786867639081211</v>
          </cell>
          <cell r="I151">
            <v>2086.86</v>
          </cell>
          <cell r="J151">
            <v>1.1000000000000001</v>
          </cell>
          <cell r="K151">
            <v>1.29</v>
          </cell>
          <cell r="L151">
            <v>1618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564</v>
          </cell>
          <cell r="AB151">
            <v>564</v>
          </cell>
          <cell r="AC151">
            <v>2258</v>
          </cell>
          <cell r="AD151">
            <v>2258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3.9233008276768775</v>
          </cell>
          <cell r="I152">
            <v>2762.76</v>
          </cell>
          <cell r="J152">
            <v>1.1000000000000001</v>
          </cell>
          <cell r="K152">
            <v>1.42</v>
          </cell>
          <cell r="L152">
            <v>1946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442</v>
          </cell>
          <cell r="AB152">
            <v>442</v>
          </cell>
          <cell r="AC152">
            <v>1769</v>
          </cell>
          <cell r="AD152">
            <v>1769</v>
          </cell>
          <cell r="AE152">
            <v>14153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2.2000000000000002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2.5702845666401664</v>
          </cell>
          <cell r="I160">
            <v>234.27</v>
          </cell>
          <cell r="J160">
            <v>1.03</v>
          </cell>
          <cell r="K160">
            <v>0.64</v>
          </cell>
          <cell r="L160">
            <v>366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1098</v>
          </cell>
          <cell r="AB160">
            <v>275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2.6425451014034507</v>
          </cell>
          <cell r="I161">
            <v>411.97</v>
          </cell>
          <cell r="J161">
            <v>1.03</v>
          </cell>
          <cell r="K161">
            <v>0.76</v>
          </cell>
          <cell r="L161">
            <v>542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774</v>
          </cell>
          <cell r="AB161">
            <v>774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2.7168371563151448</v>
          </cell>
          <cell r="I162">
            <v>642.58000000000004</v>
          </cell>
          <cell r="J162">
            <v>1.03</v>
          </cell>
          <cell r="K162">
            <v>0.89</v>
          </cell>
          <cell r="L162">
            <v>722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903</v>
          </cell>
          <cell r="AB162">
            <v>903</v>
          </cell>
          <cell r="AC162">
            <v>903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2.7932178451805498</v>
          </cell>
          <cell r="I163">
            <v>916.48</v>
          </cell>
          <cell r="J163">
            <v>1.03</v>
          </cell>
          <cell r="K163">
            <v>1.01</v>
          </cell>
          <cell r="L163">
            <v>907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567</v>
          </cell>
          <cell r="AB163">
            <v>567</v>
          </cell>
          <cell r="AC163">
            <v>2268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2.8717458874925876</v>
          </cell>
          <cell r="I164">
            <v>1253.17</v>
          </cell>
          <cell r="J164">
            <v>1.03</v>
          </cell>
          <cell r="K164">
            <v>1.1399999999999999</v>
          </cell>
          <cell r="L164">
            <v>1099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701</v>
          </cell>
          <cell r="AB164">
            <v>701</v>
          </cell>
          <cell r="AC164">
            <v>701</v>
          </cell>
          <cell r="AD164">
            <v>2806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2.6123108778602191</v>
          </cell>
          <cell r="I166">
            <v>241.82</v>
          </cell>
          <cell r="J166">
            <v>1.05</v>
          </cell>
          <cell r="K166">
            <v>0.65</v>
          </cell>
          <cell r="L166">
            <v>372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1116</v>
          </cell>
          <cell r="AB166">
            <v>279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2.7296672490347311</v>
          </cell>
          <cell r="I167">
            <v>431.15</v>
          </cell>
          <cell r="J167">
            <v>1.05</v>
          </cell>
          <cell r="K167">
            <v>0.77</v>
          </cell>
          <cell r="L167">
            <v>560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800</v>
          </cell>
          <cell r="AB167">
            <v>800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2.8522957790368828</v>
          </cell>
          <cell r="I168">
            <v>682.2</v>
          </cell>
          <cell r="J168">
            <v>1.05</v>
          </cell>
          <cell r="K168">
            <v>0.9</v>
          </cell>
          <cell r="L168">
            <v>758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557</v>
          </cell>
          <cell r="AB168">
            <v>557</v>
          </cell>
          <cell r="AC168">
            <v>2229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2.9804333161811347</v>
          </cell>
          <cell r="I169">
            <v>987.58</v>
          </cell>
          <cell r="J169">
            <v>1.05</v>
          </cell>
          <cell r="K169">
            <v>1.02</v>
          </cell>
          <cell r="L169">
            <v>968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346</v>
          </cell>
          <cell r="AB169">
            <v>1383</v>
          </cell>
          <cell r="AC169">
            <v>1383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3.1143273490387937</v>
          </cell>
          <cell r="I170">
            <v>1370.94</v>
          </cell>
          <cell r="J170">
            <v>1.05</v>
          </cell>
          <cell r="K170">
            <v>1.1499999999999999</v>
          </cell>
          <cell r="L170">
            <v>1192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504</v>
          </cell>
          <cell r="AB170">
            <v>504</v>
          </cell>
          <cell r="AC170">
            <v>2015</v>
          </cell>
          <cell r="AD170">
            <v>2015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2.6425451014034507</v>
          </cell>
          <cell r="I172">
            <v>248.38</v>
          </cell>
          <cell r="J172">
            <v>1.08</v>
          </cell>
          <cell r="K172">
            <v>0.66</v>
          </cell>
          <cell r="L172">
            <v>376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1128</v>
          </cell>
          <cell r="AB172">
            <v>282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2.7932178451805498</v>
          </cell>
          <cell r="I173">
            <v>446.92</v>
          </cell>
          <cell r="J173">
            <v>1.08</v>
          </cell>
          <cell r="K173">
            <v>0.78</v>
          </cell>
          <cell r="L173">
            <v>573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327</v>
          </cell>
          <cell r="AB173">
            <v>1310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2.9524816535738259</v>
          </cell>
          <cell r="I174">
            <v>714.01</v>
          </cell>
          <cell r="J174">
            <v>1.08</v>
          </cell>
          <cell r="K174">
            <v>0.91</v>
          </cell>
          <cell r="L174">
            <v>785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322</v>
          </cell>
          <cell r="AB174">
            <v>1287</v>
          </cell>
          <cell r="AC174">
            <v>1287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3.1208263722540295</v>
          </cell>
          <cell r="I175">
            <v>1044.24</v>
          </cell>
          <cell r="J175">
            <v>1.08</v>
          </cell>
          <cell r="K175">
            <v>1.03</v>
          </cell>
          <cell r="L175">
            <v>1014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1014</v>
          </cell>
          <cell r="AB175">
            <v>1014</v>
          </cell>
          <cell r="AC175">
            <v>1014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3.2987697769322355</v>
          </cell>
          <cell r="I176">
            <v>1464.76</v>
          </cell>
          <cell r="J176">
            <v>1.08</v>
          </cell>
          <cell r="K176">
            <v>1.1599999999999999</v>
          </cell>
          <cell r="L176">
            <v>1263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399</v>
          </cell>
          <cell r="AB176">
            <v>1595</v>
          </cell>
          <cell r="AC176">
            <v>1595</v>
          </cell>
          <cell r="AD176">
            <v>1595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2.6662373555209182</v>
          </cell>
          <cell r="I178">
            <v>254.4</v>
          </cell>
          <cell r="J178">
            <v>1.1000000000000001</v>
          </cell>
          <cell r="K178">
            <v>0.67</v>
          </cell>
          <cell r="L178">
            <v>380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912</v>
          </cell>
          <cell r="AB178">
            <v>228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2.843528654390072</v>
          </cell>
          <cell r="I179">
            <v>460.8</v>
          </cell>
          <cell r="J179">
            <v>1.1000000000000001</v>
          </cell>
          <cell r="K179">
            <v>0.79</v>
          </cell>
          <cell r="L179">
            <v>583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333</v>
          </cell>
          <cell r="AB179">
            <v>1333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3.0326089279315758</v>
          </cell>
          <cell r="I180">
            <v>741.45</v>
          </cell>
          <cell r="J180">
            <v>1.1000000000000001</v>
          </cell>
          <cell r="K180">
            <v>0.92</v>
          </cell>
          <cell r="L180">
            <v>806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330</v>
          </cell>
          <cell r="AB180">
            <v>1321</v>
          </cell>
          <cell r="AC180">
            <v>1321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3.2342620833349649</v>
          </cell>
          <cell r="I181">
            <v>1092.71</v>
          </cell>
          <cell r="J181">
            <v>1.1000000000000001</v>
          </cell>
          <cell r="K181">
            <v>1.04</v>
          </cell>
          <cell r="L181">
            <v>1051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1051</v>
          </cell>
          <cell r="AB181">
            <v>1051</v>
          </cell>
          <cell r="AC181">
            <v>1051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3.4493241536530372</v>
          </cell>
          <cell r="I182">
            <v>1544.82</v>
          </cell>
          <cell r="J182">
            <v>1.1000000000000001</v>
          </cell>
          <cell r="K182">
            <v>1.17</v>
          </cell>
          <cell r="L182">
            <v>1320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360</v>
          </cell>
          <cell r="AB182">
            <v>1440</v>
          </cell>
          <cell r="AC182">
            <v>1440</v>
          </cell>
          <cell r="AD182">
            <v>1440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3.6786867639081211</v>
          </cell>
          <cell r="I183">
            <v>2086.86</v>
          </cell>
          <cell r="J183">
            <v>1.1000000000000001</v>
          </cell>
          <cell r="K183">
            <v>1.29</v>
          </cell>
          <cell r="L183">
            <v>1618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1277</v>
          </cell>
          <cell r="AB183">
            <v>1277</v>
          </cell>
          <cell r="AC183">
            <v>1277</v>
          </cell>
          <cell r="AD183">
            <v>1277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3.9233008276768775</v>
          </cell>
          <cell r="I184">
            <v>2762.76</v>
          </cell>
          <cell r="J184">
            <v>1.1000000000000001</v>
          </cell>
          <cell r="K184">
            <v>1.42</v>
          </cell>
          <cell r="L184">
            <v>1946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1216</v>
          </cell>
          <cell r="AB184">
            <v>1216</v>
          </cell>
          <cell r="AC184">
            <v>1216</v>
          </cell>
          <cell r="AD184">
            <v>1216</v>
          </cell>
          <cell r="AE184">
            <v>9730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2.2000000000000002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2.5702845666401664</v>
          </cell>
          <cell r="I192">
            <v>234.27</v>
          </cell>
          <cell r="J192">
            <v>1.03</v>
          </cell>
          <cell r="K192">
            <v>0.64</v>
          </cell>
          <cell r="L192">
            <v>366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1098</v>
          </cell>
          <cell r="AB192">
            <v>275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2.6425451014034507</v>
          </cell>
          <cell r="I193">
            <v>411.97</v>
          </cell>
          <cell r="J193">
            <v>1.03</v>
          </cell>
          <cell r="K193">
            <v>0.76</v>
          </cell>
          <cell r="L193">
            <v>542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774</v>
          </cell>
          <cell r="AB193">
            <v>774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2.7168371563151448</v>
          </cell>
          <cell r="I194">
            <v>642.58000000000004</v>
          </cell>
          <cell r="J194">
            <v>1.03</v>
          </cell>
          <cell r="K194">
            <v>0.89</v>
          </cell>
          <cell r="L194">
            <v>722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752</v>
          </cell>
          <cell r="AB194">
            <v>752</v>
          </cell>
          <cell r="AC194">
            <v>1504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2.7932178451805498</v>
          </cell>
          <cell r="I195">
            <v>916.48</v>
          </cell>
          <cell r="J195">
            <v>1.03</v>
          </cell>
          <cell r="K195">
            <v>1.01</v>
          </cell>
          <cell r="L195">
            <v>907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454</v>
          </cell>
          <cell r="AB195">
            <v>907</v>
          </cell>
          <cell r="AC195">
            <v>1814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2.8717458874925876</v>
          </cell>
          <cell r="I196">
            <v>1253.17</v>
          </cell>
          <cell r="J196">
            <v>1.03</v>
          </cell>
          <cell r="K196">
            <v>1.1399999999999999</v>
          </cell>
          <cell r="L196">
            <v>1099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599</v>
          </cell>
          <cell r="AB196">
            <v>599</v>
          </cell>
          <cell r="AC196">
            <v>1199</v>
          </cell>
          <cell r="AD196">
            <v>2398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2.6123108778602191</v>
          </cell>
          <cell r="I198">
            <v>241.82</v>
          </cell>
          <cell r="J198">
            <v>1.05</v>
          </cell>
          <cell r="K198">
            <v>0.65</v>
          </cell>
          <cell r="L198">
            <v>372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1116</v>
          </cell>
          <cell r="AB198">
            <v>279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2.7296672490347311</v>
          </cell>
          <cell r="I199">
            <v>431.15</v>
          </cell>
          <cell r="J199">
            <v>1.05</v>
          </cell>
          <cell r="K199">
            <v>0.77</v>
          </cell>
          <cell r="L199">
            <v>560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533</v>
          </cell>
          <cell r="AB199">
            <v>1067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2.8522957790368828</v>
          </cell>
          <cell r="I200">
            <v>682.2</v>
          </cell>
          <cell r="J200">
            <v>1.05</v>
          </cell>
          <cell r="K200">
            <v>0.9</v>
          </cell>
          <cell r="L200">
            <v>758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441</v>
          </cell>
          <cell r="AB200">
            <v>881</v>
          </cell>
          <cell r="AC200">
            <v>1763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2.9804333161811347</v>
          </cell>
          <cell r="I201">
            <v>987.58</v>
          </cell>
          <cell r="J201">
            <v>1.05</v>
          </cell>
          <cell r="K201">
            <v>1.02</v>
          </cell>
          <cell r="L201">
            <v>968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605</v>
          </cell>
          <cell r="AB201">
            <v>1210</v>
          </cell>
          <cell r="AC201">
            <v>1210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3.1143273490387937</v>
          </cell>
          <cell r="I202">
            <v>1370.94</v>
          </cell>
          <cell r="J202">
            <v>1.05</v>
          </cell>
          <cell r="K202">
            <v>1.1499999999999999</v>
          </cell>
          <cell r="L202">
            <v>1192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453</v>
          </cell>
          <cell r="AB202">
            <v>905</v>
          </cell>
          <cell r="AC202">
            <v>1811</v>
          </cell>
          <cell r="AD202">
            <v>1811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2.6425451014034507</v>
          </cell>
          <cell r="I204">
            <v>248.38</v>
          </cell>
          <cell r="J204">
            <v>1.08</v>
          </cell>
          <cell r="K204">
            <v>0.66</v>
          </cell>
          <cell r="L204">
            <v>376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470</v>
          </cell>
          <cell r="AB204">
            <v>940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2.7932178451805498</v>
          </cell>
          <cell r="I205">
            <v>446.92</v>
          </cell>
          <cell r="J205">
            <v>1.08</v>
          </cell>
          <cell r="K205">
            <v>0.78</v>
          </cell>
          <cell r="L205">
            <v>573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546</v>
          </cell>
          <cell r="AB205">
            <v>1091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2.9524816535738259</v>
          </cell>
          <cell r="I206">
            <v>714.01</v>
          </cell>
          <cell r="J206">
            <v>1.08</v>
          </cell>
          <cell r="K206">
            <v>0.91</v>
          </cell>
          <cell r="L206">
            <v>785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561</v>
          </cell>
          <cell r="AB206">
            <v>1121</v>
          </cell>
          <cell r="AC206">
            <v>1121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3.1208263722540295</v>
          </cell>
          <cell r="I207">
            <v>1044.24</v>
          </cell>
          <cell r="J207">
            <v>1.08</v>
          </cell>
          <cell r="K207">
            <v>1.03</v>
          </cell>
          <cell r="L207">
            <v>1014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1193</v>
          </cell>
          <cell r="AB207">
            <v>1193</v>
          </cell>
          <cell r="AC207">
            <v>298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3.2987697769322355</v>
          </cell>
          <cell r="I208">
            <v>1464.76</v>
          </cell>
          <cell r="J208">
            <v>1.08</v>
          </cell>
          <cell r="K208">
            <v>1.1599999999999999</v>
          </cell>
          <cell r="L208">
            <v>1263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833</v>
          </cell>
          <cell r="AB208">
            <v>1665</v>
          </cell>
          <cell r="AC208">
            <v>1665</v>
          </cell>
          <cell r="AD208">
            <v>416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2.6662373555209182</v>
          </cell>
          <cell r="I210">
            <v>254.4</v>
          </cell>
          <cell r="J210">
            <v>1.1000000000000001</v>
          </cell>
          <cell r="K210">
            <v>0.67</v>
          </cell>
          <cell r="L210">
            <v>380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760</v>
          </cell>
          <cell r="AB210">
            <v>380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2.843528654390072</v>
          </cell>
          <cell r="I211">
            <v>460.8</v>
          </cell>
          <cell r="J211">
            <v>1.1000000000000001</v>
          </cell>
          <cell r="K211">
            <v>0.79</v>
          </cell>
          <cell r="L211">
            <v>583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555</v>
          </cell>
          <cell r="AB211">
            <v>1110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3.0326089279315758</v>
          </cell>
          <cell r="I212">
            <v>741.45</v>
          </cell>
          <cell r="J212">
            <v>1.1000000000000001</v>
          </cell>
          <cell r="K212">
            <v>0.92</v>
          </cell>
          <cell r="L212">
            <v>806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576</v>
          </cell>
          <cell r="AB212">
            <v>1151</v>
          </cell>
          <cell r="AC212">
            <v>1151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3.2342620833349649</v>
          </cell>
          <cell r="I213">
            <v>1092.71</v>
          </cell>
          <cell r="J213">
            <v>1.1000000000000001</v>
          </cell>
          <cell r="K213">
            <v>1.04</v>
          </cell>
          <cell r="L213">
            <v>1051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1051</v>
          </cell>
          <cell r="AB213">
            <v>1051</v>
          </cell>
          <cell r="AC213">
            <v>1051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3.4493241536530372</v>
          </cell>
          <cell r="I214">
            <v>1544.82</v>
          </cell>
          <cell r="J214">
            <v>1.1000000000000001</v>
          </cell>
          <cell r="K214">
            <v>1.17</v>
          </cell>
          <cell r="L214">
            <v>1320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660</v>
          </cell>
          <cell r="AB214">
            <v>1320</v>
          </cell>
          <cell r="AC214">
            <v>1320</v>
          </cell>
          <cell r="AD214">
            <v>1320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3.6786867639081211</v>
          </cell>
          <cell r="I215">
            <v>2086.86</v>
          </cell>
          <cell r="J215">
            <v>1.1000000000000001</v>
          </cell>
          <cell r="K215">
            <v>1.29</v>
          </cell>
          <cell r="L215">
            <v>1618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1277</v>
          </cell>
          <cell r="AB215">
            <v>1277</v>
          </cell>
          <cell r="AC215">
            <v>1277</v>
          </cell>
          <cell r="AD215">
            <v>1277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3.9233008276768775</v>
          </cell>
          <cell r="I216">
            <v>2762.76</v>
          </cell>
          <cell r="J216">
            <v>1.1000000000000001</v>
          </cell>
          <cell r="K216">
            <v>1.42</v>
          </cell>
          <cell r="L216">
            <v>1946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1216</v>
          </cell>
          <cell r="AB216">
            <v>1216</v>
          </cell>
          <cell r="AC216">
            <v>1216</v>
          </cell>
          <cell r="AD216">
            <v>1216</v>
          </cell>
          <cell r="AE216">
            <v>9730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2.2000000000000002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2.5702845666401664</v>
          </cell>
          <cell r="I224">
            <v>234.27</v>
          </cell>
          <cell r="J224">
            <v>1.03</v>
          </cell>
          <cell r="K224">
            <v>0.64</v>
          </cell>
          <cell r="L224">
            <v>366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1098</v>
          </cell>
          <cell r="AB224">
            <v>275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2.6425451014034507</v>
          </cell>
          <cell r="I225">
            <v>411.97</v>
          </cell>
          <cell r="J225">
            <v>1.03</v>
          </cell>
          <cell r="K225">
            <v>0.76</v>
          </cell>
          <cell r="L225">
            <v>542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774</v>
          </cell>
          <cell r="AB225">
            <v>774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2.7168371563151448</v>
          </cell>
          <cell r="I226">
            <v>642.58000000000004</v>
          </cell>
          <cell r="J226">
            <v>1.03</v>
          </cell>
          <cell r="K226">
            <v>0.89</v>
          </cell>
          <cell r="L226">
            <v>722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903</v>
          </cell>
          <cell r="AB226">
            <v>903</v>
          </cell>
          <cell r="AC226">
            <v>903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2.7932178451805498</v>
          </cell>
          <cell r="I227">
            <v>916.48</v>
          </cell>
          <cell r="J227">
            <v>1.03</v>
          </cell>
          <cell r="K227">
            <v>1.01</v>
          </cell>
          <cell r="L227">
            <v>907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567</v>
          </cell>
          <cell r="AB227">
            <v>567</v>
          </cell>
          <cell r="AC227">
            <v>2268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2.8717458874925876</v>
          </cell>
          <cell r="I228">
            <v>1253.17</v>
          </cell>
          <cell r="J228">
            <v>1.03</v>
          </cell>
          <cell r="K228">
            <v>1.1399999999999999</v>
          </cell>
          <cell r="L228">
            <v>1099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701</v>
          </cell>
          <cell r="AB228">
            <v>701</v>
          </cell>
          <cell r="AC228">
            <v>701</v>
          </cell>
          <cell r="AD228">
            <v>2806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2.6123108778602191</v>
          </cell>
          <cell r="I230">
            <v>241.82</v>
          </cell>
          <cell r="J230">
            <v>1.05</v>
          </cell>
          <cell r="K230">
            <v>0.65</v>
          </cell>
          <cell r="L230">
            <v>372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1116</v>
          </cell>
          <cell r="AB230">
            <v>279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2.7296672490347311</v>
          </cell>
          <cell r="I231">
            <v>431.15</v>
          </cell>
          <cell r="J231">
            <v>1.05</v>
          </cell>
          <cell r="K231">
            <v>0.77</v>
          </cell>
          <cell r="L231">
            <v>560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800</v>
          </cell>
          <cell r="AB231">
            <v>800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2.8522957790368828</v>
          </cell>
          <cell r="I232">
            <v>682.2</v>
          </cell>
          <cell r="J232">
            <v>1.05</v>
          </cell>
          <cell r="K232">
            <v>0.9</v>
          </cell>
          <cell r="L232">
            <v>758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557</v>
          </cell>
          <cell r="AB232">
            <v>557</v>
          </cell>
          <cell r="AC232">
            <v>2229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2.9804333161811347</v>
          </cell>
          <cell r="I233">
            <v>987.58</v>
          </cell>
          <cell r="J233">
            <v>1.05</v>
          </cell>
          <cell r="K233">
            <v>1.02</v>
          </cell>
          <cell r="L233">
            <v>968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346</v>
          </cell>
          <cell r="AB233">
            <v>1383</v>
          </cell>
          <cell r="AC233">
            <v>1383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3.1143273490387937</v>
          </cell>
          <cell r="I234">
            <v>1370.94</v>
          </cell>
          <cell r="J234">
            <v>1.05</v>
          </cell>
          <cell r="K234">
            <v>1.1499999999999999</v>
          </cell>
          <cell r="L234">
            <v>1192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504</v>
          </cell>
          <cell r="AB234">
            <v>504</v>
          </cell>
          <cell r="AC234">
            <v>2015</v>
          </cell>
          <cell r="AD234">
            <v>2015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2.6425451014034507</v>
          </cell>
          <cell r="I236">
            <v>248.38</v>
          </cell>
          <cell r="J236">
            <v>1.08</v>
          </cell>
          <cell r="K236">
            <v>0.66</v>
          </cell>
          <cell r="L236">
            <v>376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1128</v>
          </cell>
          <cell r="AB236">
            <v>282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2.7932178451805498</v>
          </cell>
          <cell r="I237">
            <v>446.92</v>
          </cell>
          <cell r="J237">
            <v>1.08</v>
          </cell>
          <cell r="K237">
            <v>0.78</v>
          </cell>
          <cell r="L237">
            <v>573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327</v>
          </cell>
          <cell r="AB237">
            <v>1310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2.9524816535738259</v>
          </cell>
          <cell r="I238">
            <v>714.01</v>
          </cell>
          <cell r="J238">
            <v>1.08</v>
          </cell>
          <cell r="K238">
            <v>0.91</v>
          </cell>
          <cell r="L238">
            <v>785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322</v>
          </cell>
          <cell r="AB238">
            <v>1287</v>
          </cell>
          <cell r="AC238">
            <v>1287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3.1208263722540295</v>
          </cell>
          <cell r="I239">
            <v>1044.24</v>
          </cell>
          <cell r="J239">
            <v>1.08</v>
          </cell>
          <cell r="K239">
            <v>1.03</v>
          </cell>
          <cell r="L239">
            <v>1014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1014</v>
          </cell>
          <cell r="AB239">
            <v>1014</v>
          </cell>
          <cell r="AC239">
            <v>1014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3.2987697769322355</v>
          </cell>
          <cell r="I240">
            <v>1464.76</v>
          </cell>
          <cell r="J240">
            <v>1.08</v>
          </cell>
          <cell r="K240">
            <v>1.1599999999999999</v>
          </cell>
          <cell r="L240">
            <v>1263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399</v>
          </cell>
          <cell r="AB240">
            <v>1595</v>
          </cell>
          <cell r="AC240">
            <v>1595</v>
          </cell>
          <cell r="AD240">
            <v>1595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2.6662373555209182</v>
          </cell>
          <cell r="I242">
            <v>254.4</v>
          </cell>
          <cell r="J242">
            <v>1.1000000000000001</v>
          </cell>
          <cell r="K242">
            <v>0.67</v>
          </cell>
          <cell r="L242">
            <v>380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912</v>
          </cell>
          <cell r="AB242">
            <v>228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2.843528654390072</v>
          </cell>
          <cell r="I243">
            <v>460.8</v>
          </cell>
          <cell r="J243">
            <v>1.1000000000000001</v>
          </cell>
          <cell r="K243">
            <v>0.79</v>
          </cell>
          <cell r="L243">
            <v>583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333</v>
          </cell>
          <cell r="AB243">
            <v>1333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3.0326089279315758</v>
          </cell>
          <cell r="I244">
            <v>741.45</v>
          </cell>
          <cell r="J244">
            <v>1.1000000000000001</v>
          </cell>
          <cell r="K244">
            <v>0.92</v>
          </cell>
          <cell r="L244">
            <v>806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330</v>
          </cell>
          <cell r="AB244">
            <v>1321</v>
          </cell>
          <cell r="AC244">
            <v>1321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3.2342620833349649</v>
          </cell>
          <cell r="I245">
            <v>1092.71</v>
          </cell>
          <cell r="J245">
            <v>1.1000000000000001</v>
          </cell>
          <cell r="K245">
            <v>1.04</v>
          </cell>
          <cell r="L245">
            <v>1051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1051</v>
          </cell>
          <cell r="AB245">
            <v>1051</v>
          </cell>
          <cell r="AC245">
            <v>1051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3.4493241536530372</v>
          </cell>
          <cell r="I246">
            <v>1544.82</v>
          </cell>
          <cell r="J246">
            <v>1.1000000000000001</v>
          </cell>
          <cell r="K246">
            <v>1.17</v>
          </cell>
          <cell r="L246">
            <v>1320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360</v>
          </cell>
          <cell r="AB246">
            <v>1440</v>
          </cell>
          <cell r="AC246">
            <v>1440</v>
          </cell>
          <cell r="AD246">
            <v>1440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3.6786867639081211</v>
          </cell>
          <cell r="I247">
            <v>2086.86</v>
          </cell>
          <cell r="J247">
            <v>1.1000000000000001</v>
          </cell>
          <cell r="K247">
            <v>1.29</v>
          </cell>
          <cell r="L247">
            <v>1618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1277</v>
          </cell>
          <cell r="AB247">
            <v>1277</v>
          </cell>
          <cell r="AC247">
            <v>1277</v>
          </cell>
          <cell r="AD247">
            <v>1277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3.9233008276768775</v>
          </cell>
          <cell r="I248">
            <v>2762.76</v>
          </cell>
          <cell r="J248">
            <v>1.1000000000000001</v>
          </cell>
          <cell r="K248">
            <v>1.42</v>
          </cell>
          <cell r="L248">
            <v>1946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1216</v>
          </cell>
          <cell r="AB248">
            <v>1216</v>
          </cell>
          <cell r="AC248">
            <v>1216</v>
          </cell>
          <cell r="AD248">
            <v>1216</v>
          </cell>
          <cell r="AE248">
            <v>9730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2.2000000000000002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9AA4-8100-44AF-9186-872861A851B0}">
  <dimension ref="A1:AO403"/>
  <sheetViews>
    <sheetView zoomScale="85" zoomScaleNormal="85" workbookViewId="0">
      <pane xSplit="3" ySplit="5" topLeftCell="J6" activePane="bottomRight" state="frozen"/>
      <selection pane="topRight" activeCell="D1" sqref="D1"/>
      <selection pane="bottomLeft" activeCell="A6" sqref="A6"/>
      <selection pane="bottomRight" activeCell="K9" sqref="K9"/>
    </sheetView>
  </sheetViews>
  <sheetFormatPr defaultRowHeight="14.25" x14ac:dyDescent="0.2"/>
  <cols>
    <col min="2" max="2" width="20.375" bestFit="1" customWidth="1"/>
    <col min="4" max="4" width="29.625" bestFit="1" customWidth="1"/>
    <col min="13" max="13" width="16.75" customWidth="1"/>
    <col min="14" max="14" width="23.375" customWidth="1"/>
    <col min="15" max="16" width="13.375" customWidth="1"/>
    <col min="17" max="19" width="16" customWidth="1"/>
    <col min="20" max="20" width="49.25" bestFit="1" customWidth="1"/>
  </cols>
  <sheetData>
    <row r="1" spans="1:41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839</v>
      </c>
      <c r="R1" s="1" t="s">
        <v>842</v>
      </c>
      <c r="S1" s="1" t="s">
        <v>845</v>
      </c>
      <c r="T1" s="1" t="s">
        <v>612</v>
      </c>
      <c r="U1" s="1" t="s">
        <v>760</v>
      </c>
      <c r="V1" s="1" t="s">
        <v>757</v>
      </c>
      <c r="W1" s="1" t="s">
        <v>761</v>
      </c>
      <c r="X1" s="1" t="s">
        <v>758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7" t="s">
        <v>19</v>
      </c>
      <c r="N3" s="5" t="s">
        <v>20</v>
      </c>
      <c r="O3" s="5" t="s">
        <v>21</v>
      </c>
      <c r="P3" s="5" t="s">
        <v>21</v>
      </c>
      <c r="Q3" s="5" t="s">
        <v>840</v>
      </c>
      <c r="R3" s="5" t="s">
        <v>846</v>
      </c>
      <c r="S3" s="5" t="s">
        <v>846</v>
      </c>
      <c r="T3" s="5" t="s">
        <v>613</v>
      </c>
      <c r="U3" s="5" t="s">
        <v>756</v>
      </c>
      <c r="V3" s="5" t="s">
        <v>613</v>
      </c>
      <c r="W3" s="5" t="s">
        <v>756</v>
      </c>
      <c r="X3" s="5" t="s">
        <v>613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916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841</v>
      </c>
      <c r="R5" s="1" t="s">
        <v>843</v>
      </c>
      <c r="S5" s="1" t="s">
        <v>844</v>
      </c>
      <c r="T5" s="1" t="s">
        <v>755</v>
      </c>
      <c r="U5" s="1" t="s">
        <v>762</v>
      </c>
      <c r="V5" s="1" t="s">
        <v>759</v>
      </c>
      <c r="W5" s="1" t="s">
        <v>762</v>
      </c>
      <c r="X5" s="1" t="s">
        <v>759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s="3" customFormat="1" x14ac:dyDescent="0.2">
      <c r="B6" s="10" t="s">
        <v>815</v>
      </c>
      <c r="C6" s="3" t="s">
        <v>52</v>
      </c>
      <c r="D6" s="3" t="s">
        <v>53</v>
      </c>
      <c r="E6" s="3">
        <v>0</v>
      </c>
      <c r="F6" s="3">
        <v>400</v>
      </c>
      <c r="G6" s="3" t="b">
        <v>1</v>
      </c>
      <c r="H6" s="3">
        <v>2.33</v>
      </c>
      <c r="I6" s="3">
        <v>2</v>
      </c>
      <c r="J6" s="3">
        <v>0.5</v>
      </c>
      <c r="L6" s="3">
        <v>1.25</v>
      </c>
      <c r="M6" s="10" t="str">
        <f t="shared" ref="M6:M53" si="0">RIGHT(B6,LEN(B6)-5)</f>
        <v>TowerBow1</v>
      </c>
      <c r="N6" s="13" t="s">
        <v>851</v>
      </c>
      <c r="O6" s="3" t="s">
        <v>41</v>
      </c>
      <c r="P6" s="3" t="s">
        <v>42</v>
      </c>
      <c r="T6" s="3" t="s">
        <v>518</v>
      </c>
    </row>
    <row r="7" spans="1:41" s="3" customFormat="1" x14ac:dyDescent="0.2">
      <c r="B7" s="10" t="s">
        <v>816</v>
      </c>
      <c r="C7" s="3" t="s">
        <v>52</v>
      </c>
      <c r="D7" s="3" t="s">
        <v>54</v>
      </c>
      <c r="E7" s="3">
        <v>0</v>
      </c>
      <c r="F7" s="3">
        <v>400</v>
      </c>
      <c r="G7" s="3" t="b">
        <v>1</v>
      </c>
      <c r="H7" s="3">
        <v>2.6750000000000003</v>
      </c>
      <c r="I7" s="3">
        <v>2</v>
      </c>
      <c r="J7" s="3">
        <v>0.5</v>
      </c>
      <c r="L7" s="3">
        <v>1.25</v>
      </c>
      <c r="M7" s="10" t="str">
        <f t="shared" si="0"/>
        <v>TowerBow2</v>
      </c>
      <c r="N7" s="13" t="s">
        <v>851</v>
      </c>
      <c r="O7" s="3" t="s">
        <v>41</v>
      </c>
      <c r="P7" s="3" t="s">
        <v>42</v>
      </c>
      <c r="T7" s="3" t="s">
        <v>519</v>
      </c>
    </row>
    <row r="8" spans="1:41" s="3" customFormat="1" x14ac:dyDescent="0.2">
      <c r="B8" s="10" t="s">
        <v>817</v>
      </c>
      <c r="C8" s="3" t="s">
        <v>52</v>
      </c>
      <c r="D8" s="3" t="s">
        <v>55</v>
      </c>
      <c r="E8" s="3">
        <v>0</v>
      </c>
      <c r="F8" s="3">
        <v>400</v>
      </c>
      <c r="G8" s="3" t="b">
        <v>1</v>
      </c>
      <c r="H8" s="3">
        <v>3.1909999999999998</v>
      </c>
      <c r="I8" s="3">
        <v>2</v>
      </c>
      <c r="J8" s="3">
        <v>0.5</v>
      </c>
      <c r="L8" s="3">
        <v>1.25</v>
      </c>
      <c r="M8" s="10" t="str">
        <f t="shared" si="0"/>
        <v>TowerBow3</v>
      </c>
      <c r="N8" s="13" t="s">
        <v>851</v>
      </c>
      <c r="O8" s="3" t="s">
        <v>41</v>
      </c>
      <c r="P8" s="3" t="s">
        <v>42</v>
      </c>
      <c r="T8" s="3" t="s">
        <v>520</v>
      </c>
    </row>
    <row r="9" spans="1:41" s="3" customFormat="1" x14ac:dyDescent="0.2">
      <c r="B9" s="10" t="s">
        <v>821</v>
      </c>
      <c r="C9" s="3" t="s">
        <v>56</v>
      </c>
      <c r="D9" s="3" t="s">
        <v>57</v>
      </c>
      <c r="E9" s="3">
        <v>0</v>
      </c>
      <c r="F9" s="3">
        <v>400</v>
      </c>
      <c r="G9" s="3" t="b">
        <v>1</v>
      </c>
      <c r="H9" s="3">
        <v>2.2530000000000001</v>
      </c>
      <c r="I9" s="3">
        <v>2</v>
      </c>
      <c r="J9" s="3">
        <v>0.5</v>
      </c>
      <c r="L9" s="3">
        <v>1.25</v>
      </c>
      <c r="M9" s="10" t="str">
        <f t="shared" si="0"/>
        <v>TowerCannon1</v>
      </c>
      <c r="N9" s="13" t="s">
        <v>851</v>
      </c>
      <c r="O9" s="3" t="s">
        <v>41</v>
      </c>
      <c r="P9" s="3" t="s">
        <v>42</v>
      </c>
      <c r="T9" s="3" t="s">
        <v>521</v>
      </c>
    </row>
    <row r="10" spans="1:41" s="3" customFormat="1" x14ac:dyDescent="0.2">
      <c r="B10" s="10" t="s">
        <v>822</v>
      </c>
      <c r="C10" s="3" t="s">
        <v>56</v>
      </c>
      <c r="D10" s="3" t="s">
        <v>58</v>
      </c>
      <c r="E10" s="3">
        <v>0</v>
      </c>
      <c r="F10" s="3">
        <v>400</v>
      </c>
      <c r="G10" s="3" t="b">
        <v>1</v>
      </c>
      <c r="H10" s="3">
        <v>2.48</v>
      </c>
      <c r="I10" s="3">
        <v>2</v>
      </c>
      <c r="J10" s="3">
        <v>0.5</v>
      </c>
      <c r="L10" s="3">
        <v>1.25</v>
      </c>
      <c r="M10" s="10" t="str">
        <f t="shared" si="0"/>
        <v>TowerCannon2</v>
      </c>
      <c r="N10" s="13" t="s">
        <v>851</v>
      </c>
      <c r="O10" s="3" t="s">
        <v>41</v>
      </c>
      <c r="P10" s="3" t="s">
        <v>42</v>
      </c>
      <c r="T10" s="3" t="s">
        <v>522</v>
      </c>
    </row>
    <row r="11" spans="1:41" s="3" customFormat="1" x14ac:dyDescent="0.2">
      <c r="B11" s="10" t="s">
        <v>823</v>
      </c>
      <c r="C11" s="3" t="s">
        <v>56</v>
      </c>
      <c r="D11" s="3" t="s">
        <v>59</v>
      </c>
      <c r="E11" s="3">
        <v>0</v>
      </c>
      <c r="F11" s="3">
        <v>400</v>
      </c>
      <c r="G11" s="3" t="b">
        <v>1</v>
      </c>
      <c r="H11" s="3">
        <v>2.9000000000000004</v>
      </c>
      <c r="I11" s="3">
        <v>2</v>
      </c>
      <c r="J11" s="3">
        <v>0.5</v>
      </c>
      <c r="L11" s="3">
        <v>1.25</v>
      </c>
      <c r="M11" s="10" t="str">
        <f t="shared" si="0"/>
        <v>TowerCannon3</v>
      </c>
      <c r="N11" s="13" t="s">
        <v>851</v>
      </c>
      <c r="O11" s="3" t="s">
        <v>41</v>
      </c>
      <c r="P11" s="3" t="s">
        <v>42</v>
      </c>
      <c r="T11" s="3" t="s">
        <v>523</v>
      </c>
    </row>
    <row r="12" spans="1:41" s="3" customFormat="1" x14ac:dyDescent="0.2">
      <c r="B12" s="10" t="s">
        <v>818</v>
      </c>
      <c r="C12" s="3" t="s">
        <v>60</v>
      </c>
      <c r="D12" s="3" t="s">
        <v>61</v>
      </c>
      <c r="E12" s="3">
        <v>0</v>
      </c>
      <c r="F12" s="3">
        <v>400</v>
      </c>
      <c r="G12" s="3" t="b">
        <v>1</v>
      </c>
      <c r="H12" s="3">
        <v>1.0109999999999999</v>
      </c>
      <c r="I12" s="3">
        <v>2</v>
      </c>
      <c r="J12" s="3">
        <v>0.5</v>
      </c>
      <c r="L12" s="3">
        <v>1.25</v>
      </c>
      <c r="M12" s="10" t="str">
        <f t="shared" si="0"/>
        <v>TowerFlame1</v>
      </c>
      <c r="N12" s="13" t="s">
        <v>851</v>
      </c>
      <c r="O12" s="3" t="s">
        <v>41</v>
      </c>
      <c r="P12" s="3" t="s">
        <v>42</v>
      </c>
      <c r="T12" s="3" t="s">
        <v>524</v>
      </c>
    </row>
    <row r="13" spans="1:41" s="3" customFormat="1" x14ac:dyDescent="0.2">
      <c r="B13" s="10" t="s">
        <v>819</v>
      </c>
      <c r="C13" s="3" t="s">
        <v>60</v>
      </c>
      <c r="D13" s="3" t="s">
        <v>62</v>
      </c>
      <c r="E13" s="3">
        <v>0</v>
      </c>
      <c r="F13" s="3">
        <v>400</v>
      </c>
      <c r="G13" s="3" t="b">
        <v>1</v>
      </c>
      <c r="H13" s="3">
        <v>1.3</v>
      </c>
      <c r="I13" s="3">
        <v>2</v>
      </c>
      <c r="J13" s="3">
        <v>0.5</v>
      </c>
      <c r="L13" s="3">
        <v>1.25</v>
      </c>
      <c r="M13" s="10" t="str">
        <f t="shared" si="0"/>
        <v>TowerFlame2</v>
      </c>
      <c r="N13" s="13" t="s">
        <v>851</v>
      </c>
      <c r="O13" s="3" t="s">
        <v>41</v>
      </c>
      <c r="P13" s="3" t="s">
        <v>42</v>
      </c>
      <c r="T13" s="3" t="s">
        <v>525</v>
      </c>
    </row>
    <row r="14" spans="1:41" s="3" customFormat="1" x14ac:dyDescent="0.2">
      <c r="B14" s="10" t="s">
        <v>820</v>
      </c>
      <c r="C14" s="3" t="s">
        <v>60</v>
      </c>
      <c r="D14" s="3" t="s">
        <v>63</v>
      </c>
      <c r="E14" s="3">
        <v>0</v>
      </c>
      <c r="F14" s="3">
        <v>400</v>
      </c>
      <c r="G14" s="3" t="b">
        <v>1</v>
      </c>
      <c r="H14" s="3">
        <v>1.401</v>
      </c>
      <c r="I14" s="3">
        <v>2</v>
      </c>
      <c r="J14" s="3">
        <v>0.5</v>
      </c>
      <c r="L14" s="3">
        <v>1.25</v>
      </c>
      <c r="M14" s="10" t="str">
        <f t="shared" si="0"/>
        <v>TowerFlame3</v>
      </c>
      <c r="N14" s="13" t="s">
        <v>851</v>
      </c>
      <c r="O14" s="3" t="s">
        <v>41</v>
      </c>
      <c r="P14" s="3" t="s">
        <v>42</v>
      </c>
      <c r="T14" s="3" t="s">
        <v>526</v>
      </c>
    </row>
    <row r="15" spans="1:41" s="3" customFormat="1" x14ac:dyDescent="0.2">
      <c r="B15" s="10" t="s">
        <v>824</v>
      </c>
      <c r="C15" s="3" t="s">
        <v>64</v>
      </c>
      <c r="D15" s="3" t="s">
        <v>65</v>
      </c>
      <c r="E15" s="3">
        <v>0</v>
      </c>
      <c r="F15" s="3">
        <v>400</v>
      </c>
      <c r="G15" s="3" t="b">
        <v>0</v>
      </c>
      <c r="H15" s="3">
        <v>2</v>
      </c>
      <c r="I15" s="3">
        <v>2</v>
      </c>
      <c r="J15" s="3">
        <v>0.5</v>
      </c>
      <c r="L15" s="3">
        <v>1.25</v>
      </c>
      <c r="M15" s="10" t="str">
        <f t="shared" si="0"/>
        <v>TowerPoison1</v>
      </c>
      <c r="N15" s="13" t="s">
        <v>851</v>
      </c>
      <c r="O15" s="3" t="s">
        <v>41</v>
      </c>
      <c r="P15" s="3" t="s">
        <v>42</v>
      </c>
      <c r="T15" s="3" t="s">
        <v>527</v>
      </c>
    </row>
    <row r="16" spans="1:41" s="3" customFormat="1" x14ac:dyDescent="0.2">
      <c r="B16" s="10" t="s">
        <v>825</v>
      </c>
      <c r="C16" s="3" t="s">
        <v>64</v>
      </c>
      <c r="D16" s="3" t="s">
        <v>66</v>
      </c>
      <c r="E16" s="3">
        <v>0</v>
      </c>
      <c r="F16" s="3">
        <v>400</v>
      </c>
      <c r="G16" s="3" t="b">
        <v>0</v>
      </c>
      <c r="H16" s="3">
        <v>2</v>
      </c>
      <c r="I16" s="3">
        <v>2</v>
      </c>
      <c r="J16" s="3">
        <v>0.5</v>
      </c>
      <c r="L16" s="3">
        <v>1.25</v>
      </c>
      <c r="M16" s="10" t="str">
        <f t="shared" si="0"/>
        <v>TowerPoison2</v>
      </c>
      <c r="N16" s="13" t="s">
        <v>851</v>
      </c>
      <c r="O16" s="3" t="s">
        <v>41</v>
      </c>
      <c r="P16" s="3" t="s">
        <v>42</v>
      </c>
      <c r="T16" s="3" t="s">
        <v>528</v>
      </c>
    </row>
    <row r="17" spans="2:20" s="3" customFormat="1" x14ac:dyDescent="0.2">
      <c r="B17" s="10" t="s">
        <v>826</v>
      </c>
      <c r="C17" s="3" t="s">
        <v>64</v>
      </c>
      <c r="D17" s="3" t="s">
        <v>67</v>
      </c>
      <c r="E17" s="3">
        <v>0</v>
      </c>
      <c r="F17" s="3">
        <v>400</v>
      </c>
      <c r="G17" s="3" t="b">
        <v>0</v>
      </c>
      <c r="H17" s="3">
        <v>2</v>
      </c>
      <c r="I17" s="3">
        <v>2</v>
      </c>
      <c r="J17" s="3">
        <v>0.5</v>
      </c>
      <c r="L17" s="3">
        <v>1.25</v>
      </c>
      <c r="M17" s="10" t="str">
        <f t="shared" si="0"/>
        <v>TowerPoison3</v>
      </c>
      <c r="N17" s="13" t="s">
        <v>851</v>
      </c>
      <c r="O17" s="3" t="s">
        <v>41</v>
      </c>
      <c r="P17" s="3" t="s">
        <v>42</v>
      </c>
      <c r="T17" s="3" t="s">
        <v>529</v>
      </c>
    </row>
    <row r="18" spans="2:20" s="3" customFormat="1" x14ac:dyDescent="0.2">
      <c r="B18" s="3" t="s">
        <v>254</v>
      </c>
      <c r="C18" s="3" t="s">
        <v>68</v>
      </c>
      <c r="D18" s="3" t="s">
        <v>69</v>
      </c>
      <c r="E18" s="3">
        <v>0</v>
      </c>
      <c r="F18" s="3">
        <v>400</v>
      </c>
      <c r="G18" s="3" t="b">
        <v>1</v>
      </c>
      <c r="H18" s="3">
        <v>1.244</v>
      </c>
      <c r="I18" s="3">
        <v>2</v>
      </c>
      <c r="J18" s="3">
        <v>0.5</v>
      </c>
      <c r="L18" s="3">
        <v>1.25</v>
      </c>
      <c r="M18" s="10" t="str">
        <f t="shared" si="0"/>
        <v>TowerDragon1</v>
      </c>
      <c r="N18" s="13" t="s">
        <v>851</v>
      </c>
      <c r="O18" s="3" t="s">
        <v>41</v>
      </c>
      <c r="P18" s="3" t="s">
        <v>42</v>
      </c>
      <c r="T18" s="3" t="s">
        <v>530</v>
      </c>
    </row>
    <row r="19" spans="2:20" s="3" customFormat="1" x14ac:dyDescent="0.2">
      <c r="B19" s="3" t="s">
        <v>255</v>
      </c>
      <c r="C19" s="3" t="s">
        <v>68</v>
      </c>
      <c r="D19" s="3" t="s">
        <v>70</v>
      </c>
      <c r="E19" s="3">
        <v>0</v>
      </c>
      <c r="F19" s="3">
        <v>400</v>
      </c>
      <c r="G19" s="3" t="b">
        <v>1</v>
      </c>
      <c r="H19" s="3">
        <v>1.845</v>
      </c>
      <c r="I19" s="3">
        <v>2</v>
      </c>
      <c r="J19" s="3">
        <v>0.5</v>
      </c>
      <c r="L19" s="3">
        <v>1.25</v>
      </c>
      <c r="M19" s="10" t="str">
        <f t="shared" si="0"/>
        <v>TowerDragon2</v>
      </c>
      <c r="N19" s="13" t="s">
        <v>851</v>
      </c>
      <c r="O19" s="3" t="s">
        <v>41</v>
      </c>
      <c r="P19" s="3" t="s">
        <v>42</v>
      </c>
      <c r="T19" s="3" t="s">
        <v>531</v>
      </c>
    </row>
    <row r="20" spans="2:20" s="3" customFormat="1" x14ac:dyDescent="0.2">
      <c r="B20" s="3" t="s">
        <v>256</v>
      </c>
      <c r="C20" s="3" t="s">
        <v>68</v>
      </c>
      <c r="D20" s="3" t="s">
        <v>71</v>
      </c>
      <c r="E20" s="3">
        <v>0</v>
      </c>
      <c r="F20" s="3">
        <v>400</v>
      </c>
      <c r="G20" s="3" t="b">
        <v>1</v>
      </c>
      <c r="H20" s="3">
        <v>2.2719999999999998</v>
      </c>
      <c r="I20" s="3">
        <v>2</v>
      </c>
      <c r="J20" s="3">
        <v>0.5</v>
      </c>
      <c r="L20" s="3">
        <v>1.25</v>
      </c>
      <c r="M20" s="10" t="str">
        <f t="shared" si="0"/>
        <v>TowerDragon3</v>
      </c>
      <c r="N20" s="13" t="s">
        <v>851</v>
      </c>
      <c r="O20" s="3" t="s">
        <v>41</v>
      </c>
      <c r="P20" s="3" t="s">
        <v>42</v>
      </c>
      <c r="T20" s="3" t="s">
        <v>532</v>
      </c>
    </row>
    <row r="21" spans="2:20" s="3" customFormat="1" x14ac:dyDescent="0.2">
      <c r="B21" s="3" t="s">
        <v>257</v>
      </c>
      <c r="C21" s="3" t="s">
        <v>72</v>
      </c>
      <c r="D21" s="3" t="s">
        <v>73</v>
      </c>
      <c r="E21" s="3">
        <v>0</v>
      </c>
      <c r="F21" s="3">
        <v>400</v>
      </c>
      <c r="G21" s="3" t="b">
        <v>0</v>
      </c>
      <c r="H21" s="3">
        <v>2</v>
      </c>
      <c r="I21" s="3">
        <v>2</v>
      </c>
      <c r="J21" s="3">
        <v>0.5</v>
      </c>
      <c r="L21" s="3">
        <v>1.25</v>
      </c>
      <c r="M21" s="10" t="str">
        <f t="shared" si="0"/>
        <v>TowerElec1</v>
      </c>
      <c r="N21" s="13" t="s">
        <v>851</v>
      </c>
      <c r="O21" s="3" t="s">
        <v>41</v>
      </c>
      <c r="P21" s="3" t="s">
        <v>42</v>
      </c>
      <c r="T21" s="3" t="s">
        <v>533</v>
      </c>
    </row>
    <row r="22" spans="2:20" s="3" customFormat="1" x14ac:dyDescent="0.2">
      <c r="B22" s="3" t="s">
        <v>258</v>
      </c>
      <c r="C22" s="3" t="s">
        <v>72</v>
      </c>
      <c r="D22" s="3" t="s">
        <v>74</v>
      </c>
      <c r="E22" s="3">
        <v>0</v>
      </c>
      <c r="F22" s="3">
        <v>400</v>
      </c>
      <c r="G22" s="3" t="b">
        <v>0</v>
      </c>
      <c r="H22" s="3">
        <v>2</v>
      </c>
      <c r="I22" s="3">
        <v>2</v>
      </c>
      <c r="J22" s="3">
        <v>0.5</v>
      </c>
      <c r="L22" s="3">
        <v>1.25</v>
      </c>
      <c r="M22" s="10" t="str">
        <f t="shared" si="0"/>
        <v>TowerElec2</v>
      </c>
      <c r="N22" s="13" t="s">
        <v>851</v>
      </c>
      <c r="O22" s="3" t="s">
        <v>41</v>
      </c>
      <c r="P22" s="3" t="s">
        <v>42</v>
      </c>
      <c r="T22" s="3" t="s">
        <v>534</v>
      </c>
    </row>
    <row r="23" spans="2:20" s="3" customFormat="1" x14ac:dyDescent="0.2">
      <c r="B23" s="3" t="s">
        <v>259</v>
      </c>
      <c r="C23" s="3" t="s">
        <v>72</v>
      </c>
      <c r="D23" s="3" t="s">
        <v>75</v>
      </c>
      <c r="E23" s="3">
        <v>0</v>
      </c>
      <c r="F23" s="3">
        <v>400</v>
      </c>
      <c r="G23" s="3" t="b">
        <v>0</v>
      </c>
      <c r="H23" s="3">
        <v>2</v>
      </c>
      <c r="I23" s="3">
        <v>2</v>
      </c>
      <c r="J23" s="3">
        <v>0.5</v>
      </c>
      <c r="L23" s="3">
        <v>1.25</v>
      </c>
      <c r="M23" s="10" t="str">
        <f t="shared" si="0"/>
        <v>TowerElec3</v>
      </c>
      <c r="N23" s="13" t="s">
        <v>851</v>
      </c>
      <c r="O23" s="3" t="s">
        <v>41</v>
      </c>
      <c r="P23" s="3" t="s">
        <v>42</v>
      </c>
      <c r="T23" s="3" t="s">
        <v>535</v>
      </c>
    </row>
    <row r="24" spans="2:20" s="3" customFormat="1" x14ac:dyDescent="0.2">
      <c r="B24" s="3" t="s">
        <v>260</v>
      </c>
      <c r="C24" s="3" t="s">
        <v>76</v>
      </c>
      <c r="D24" s="3" t="s">
        <v>77</v>
      </c>
      <c r="E24" s="3">
        <v>0</v>
      </c>
      <c r="F24" s="3">
        <v>400</v>
      </c>
      <c r="G24" s="3" t="b">
        <v>1</v>
      </c>
      <c r="H24" s="3">
        <v>2.6520000000000001</v>
      </c>
      <c r="I24" s="3">
        <v>2</v>
      </c>
      <c r="J24" s="3">
        <v>0.5</v>
      </c>
      <c r="L24" s="3">
        <v>1.25</v>
      </c>
      <c r="M24" s="10" t="str">
        <f t="shared" si="0"/>
        <v>TowerIce1</v>
      </c>
      <c r="N24" s="13" t="s">
        <v>851</v>
      </c>
      <c r="O24" s="3" t="s">
        <v>41</v>
      </c>
      <c r="P24" s="3" t="s">
        <v>42</v>
      </c>
      <c r="T24" s="3" t="s">
        <v>536</v>
      </c>
    </row>
    <row r="25" spans="2:20" s="3" customFormat="1" x14ac:dyDescent="0.2">
      <c r="B25" s="3" t="s">
        <v>261</v>
      </c>
      <c r="C25" s="3" t="s">
        <v>76</v>
      </c>
      <c r="D25" s="3" t="s">
        <v>78</v>
      </c>
      <c r="E25" s="3">
        <v>0</v>
      </c>
      <c r="F25" s="3">
        <v>400</v>
      </c>
      <c r="G25" s="3" t="b">
        <v>1</v>
      </c>
      <c r="H25" s="3">
        <v>3.1930000000000001</v>
      </c>
      <c r="I25" s="3">
        <v>2</v>
      </c>
      <c r="J25" s="3">
        <v>0.5</v>
      </c>
      <c r="L25" s="3">
        <v>1.25</v>
      </c>
      <c r="M25" s="10" t="str">
        <f t="shared" si="0"/>
        <v>TowerIce2</v>
      </c>
      <c r="N25" s="13" t="s">
        <v>851</v>
      </c>
      <c r="O25" s="3" t="s">
        <v>41</v>
      </c>
      <c r="P25" s="3" t="s">
        <v>42</v>
      </c>
      <c r="T25" s="3" t="s">
        <v>537</v>
      </c>
    </row>
    <row r="26" spans="2:20" s="3" customFormat="1" x14ac:dyDescent="0.2">
      <c r="B26" s="3" t="s">
        <v>262</v>
      </c>
      <c r="C26" s="3" t="s">
        <v>76</v>
      </c>
      <c r="D26" s="3" t="s">
        <v>79</v>
      </c>
      <c r="E26" s="3">
        <v>0</v>
      </c>
      <c r="F26" s="3">
        <v>400</v>
      </c>
      <c r="G26" s="3" t="b">
        <v>1</v>
      </c>
      <c r="H26" s="3">
        <v>3.4510000000000001</v>
      </c>
      <c r="I26" s="3">
        <v>2</v>
      </c>
      <c r="J26" s="3">
        <v>0.5</v>
      </c>
      <c r="L26" s="3">
        <v>1.25</v>
      </c>
      <c r="M26" s="10" t="str">
        <f t="shared" si="0"/>
        <v>TowerIce3</v>
      </c>
      <c r="N26" s="13" t="s">
        <v>851</v>
      </c>
      <c r="O26" s="3" t="s">
        <v>41</v>
      </c>
      <c r="P26" s="3" t="s">
        <v>42</v>
      </c>
      <c r="T26" s="3" t="s">
        <v>538</v>
      </c>
    </row>
    <row r="27" spans="2:20" s="3" customFormat="1" x14ac:dyDescent="0.2">
      <c r="B27" s="3" t="s">
        <v>263</v>
      </c>
      <c r="C27" s="3" t="s">
        <v>80</v>
      </c>
      <c r="D27" s="3" t="s">
        <v>81</v>
      </c>
      <c r="E27" s="3">
        <v>0</v>
      </c>
      <c r="F27" s="3">
        <v>400</v>
      </c>
      <c r="G27" s="3" t="b">
        <v>0</v>
      </c>
      <c r="H27" s="3">
        <v>2</v>
      </c>
      <c r="I27" s="3">
        <v>2</v>
      </c>
      <c r="J27" s="3">
        <v>0.5</v>
      </c>
      <c r="L27" s="3">
        <v>1.25</v>
      </c>
      <c r="M27" s="10" t="str">
        <f t="shared" si="0"/>
        <v>TowerTime1</v>
      </c>
      <c r="N27" s="13" t="s">
        <v>851</v>
      </c>
      <c r="O27" s="3" t="s">
        <v>41</v>
      </c>
      <c r="P27" s="3" t="s">
        <v>42</v>
      </c>
      <c r="T27" s="3" t="s">
        <v>539</v>
      </c>
    </row>
    <row r="28" spans="2:20" s="3" customFormat="1" x14ac:dyDescent="0.2">
      <c r="B28" s="3" t="s">
        <v>264</v>
      </c>
      <c r="C28" s="3" t="s">
        <v>80</v>
      </c>
      <c r="D28" s="3" t="s">
        <v>82</v>
      </c>
      <c r="E28" s="3">
        <v>0</v>
      </c>
      <c r="F28" s="3">
        <v>400</v>
      </c>
      <c r="G28" s="3" t="b">
        <v>0</v>
      </c>
      <c r="H28" s="3">
        <v>2</v>
      </c>
      <c r="I28" s="3">
        <v>2</v>
      </c>
      <c r="J28" s="3">
        <v>0.5</v>
      </c>
      <c r="L28" s="3">
        <v>1.25</v>
      </c>
      <c r="M28" s="10" t="str">
        <f t="shared" si="0"/>
        <v>TowerTime2</v>
      </c>
      <c r="N28" s="13" t="s">
        <v>851</v>
      </c>
      <c r="O28" s="3" t="s">
        <v>41</v>
      </c>
      <c r="P28" s="3" t="s">
        <v>42</v>
      </c>
      <c r="T28" s="3" t="s">
        <v>540</v>
      </c>
    </row>
    <row r="29" spans="2:20" s="3" customFormat="1" x14ac:dyDescent="0.2">
      <c r="B29" s="3" t="s">
        <v>265</v>
      </c>
      <c r="C29" s="3" t="s">
        <v>80</v>
      </c>
      <c r="D29" s="3" t="s">
        <v>83</v>
      </c>
      <c r="E29" s="3">
        <v>0</v>
      </c>
      <c r="F29" s="3">
        <v>400</v>
      </c>
      <c r="G29" s="3" t="b">
        <v>0</v>
      </c>
      <c r="H29" s="3">
        <v>2</v>
      </c>
      <c r="I29" s="3">
        <v>2</v>
      </c>
      <c r="J29" s="3">
        <v>0.5</v>
      </c>
      <c r="L29" s="3">
        <v>1.25</v>
      </c>
      <c r="M29" s="10" t="str">
        <f t="shared" si="0"/>
        <v>TowerTime3</v>
      </c>
      <c r="N29" s="13" t="s">
        <v>851</v>
      </c>
      <c r="O29" s="3" t="s">
        <v>41</v>
      </c>
      <c r="P29" s="3" t="s">
        <v>42</v>
      </c>
      <c r="T29" s="3" t="s">
        <v>541</v>
      </c>
    </row>
    <row r="30" spans="2:20" s="3" customFormat="1" x14ac:dyDescent="0.2">
      <c r="B30" s="10" t="s">
        <v>621</v>
      </c>
      <c r="C30" s="3" t="s">
        <v>92</v>
      </c>
      <c r="D30" s="3" t="s">
        <v>93</v>
      </c>
      <c r="E30" s="3">
        <v>0</v>
      </c>
      <c r="F30" s="3">
        <v>400</v>
      </c>
      <c r="G30" s="3" t="b">
        <v>1</v>
      </c>
      <c r="H30" s="3">
        <v>2</v>
      </c>
      <c r="I30" s="3">
        <v>2</v>
      </c>
      <c r="J30" s="3">
        <v>0.5</v>
      </c>
      <c r="L30" s="3">
        <v>1.25</v>
      </c>
      <c r="M30" s="10" t="str">
        <f t="shared" si="0"/>
        <v>TowerScorpio1</v>
      </c>
      <c r="N30" s="13" t="s">
        <v>851</v>
      </c>
      <c r="O30" s="3" t="s">
        <v>41</v>
      </c>
      <c r="P30" s="3" t="s">
        <v>42</v>
      </c>
      <c r="T30" s="3" t="s">
        <v>548</v>
      </c>
    </row>
    <row r="31" spans="2:20" s="3" customFormat="1" x14ac:dyDescent="0.2">
      <c r="B31" s="3" t="s">
        <v>272</v>
      </c>
      <c r="C31" s="3" t="s">
        <v>92</v>
      </c>
      <c r="D31" s="3" t="s">
        <v>94</v>
      </c>
      <c r="E31" s="3">
        <v>0</v>
      </c>
      <c r="F31" s="3">
        <v>400</v>
      </c>
      <c r="G31" s="3" t="b">
        <v>1</v>
      </c>
      <c r="H31" s="3">
        <v>2</v>
      </c>
      <c r="I31" s="3">
        <v>2</v>
      </c>
      <c r="J31" s="3">
        <v>0.5</v>
      </c>
      <c r="L31" s="3">
        <v>1.25</v>
      </c>
      <c r="M31" s="10" t="str">
        <f t="shared" si="0"/>
        <v>TowerScorpio2</v>
      </c>
      <c r="N31" s="13" t="s">
        <v>851</v>
      </c>
      <c r="O31" s="3" t="s">
        <v>41</v>
      </c>
      <c r="P31" s="3" t="s">
        <v>42</v>
      </c>
      <c r="T31" s="3" t="s">
        <v>549</v>
      </c>
    </row>
    <row r="32" spans="2:20" s="3" customFormat="1" x14ac:dyDescent="0.2">
      <c r="B32" s="3" t="s">
        <v>273</v>
      </c>
      <c r="C32" s="3" t="s">
        <v>92</v>
      </c>
      <c r="D32" s="3" t="s">
        <v>95</v>
      </c>
      <c r="E32" s="3">
        <v>0</v>
      </c>
      <c r="F32" s="3">
        <v>400</v>
      </c>
      <c r="G32" s="3" t="b">
        <v>1</v>
      </c>
      <c r="H32" s="3">
        <v>2</v>
      </c>
      <c r="I32" s="3">
        <v>2</v>
      </c>
      <c r="J32" s="3">
        <v>0.5</v>
      </c>
      <c r="L32" s="3">
        <v>1.25</v>
      </c>
      <c r="M32" s="10" t="str">
        <f t="shared" si="0"/>
        <v>TowerScorpio3</v>
      </c>
      <c r="N32" s="13" t="s">
        <v>851</v>
      </c>
      <c r="O32" s="3" t="s">
        <v>41</v>
      </c>
      <c r="P32" s="3" t="s">
        <v>42</v>
      </c>
      <c r="T32" s="3" t="s">
        <v>550</v>
      </c>
    </row>
    <row r="33" spans="2:24" s="3" customFormat="1" x14ac:dyDescent="0.2">
      <c r="B33" s="3" t="s">
        <v>298</v>
      </c>
      <c r="C33" s="3" t="s">
        <v>139</v>
      </c>
      <c r="D33" s="3" t="s">
        <v>140</v>
      </c>
      <c r="E33" s="3">
        <v>0</v>
      </c>
      <c r="F33" s="3">
        <v>400</v>
      </c>
      <c r="G33" s="3" t="b">
        <v>0</v>
      </c>
      <c r="H33" s="3">
        <v>2</v>
      </c>
      <c r="I33" s="3">
        <v>2</v>
      </c>
      <c r="J33" s="3">
        <v>0.5</v>
      </c>
      <c r="L33" s="3">
        <v>1.25</v>
      </c>
      <c r="M33" s="10" t="str">
        <f t="shared" si="0"/>
        <v>TowerGoblin1</v>
      </c>
      <c r="N33" s="13" t="s">
        <v>851</v>
      </c>
      <c r="O33" s="3" t="s">
        <v>41</v>
      </c>
      <c r="P33" s="3" t="s">
        <v>42</v>
      </c>
      <c r="T33" s="3" t="s">
        <v>578</v>
      </c>
    </row>
    <row r="34" spans="2:24" s="3" customFormat="1" x14ac:dyDescent="0.2">
      <c r="B34" s="3" t="s">
        <v>299</v>
      </c>
      <c r="C34" s="3" t="s">
        <v>139</v>
      </c>
      <c r="D34" s="3" t="s">
        <v>141</v>
      </c>
      <c r="E34" s="3">
        <v>0</v>
      </c>
      <c r="F34" s="3">
        <v>400</v>
      </c>
      <c r="G34" s="3" t="b">
        <v>0</v>
      </c>
      <c r="H34" s="3">
        <v>2</v>
      </c>
      <c r="I34" s="3">
        <v>2</v>
      </c>
      <c r="J34" s="3">
        <v>0.5</v>
      </c>
      <c r="L34" s="3">
        <v>1.25</v>
      </c>
      <c r="M34" s="10" t="str">
        <f t="shared" si="0"/>
        <v>TowerGoblin2</v>
      </c>
      <c r="N34" s="13" t="s">
        <v>851</v>
      </c>
      <c r="O34" s="3" t="s">
        <v>41</v>
      </c>
      <c r="P34" s="3" t="s">
        <v>42</v>
      </c>
      <c r="T34" s="3" t="s">
        <v>579</v>
      </c>
    </row>
    <row r="35" spans="2:24" s="3" customFormat="1" x14ac:dyDescent="0.2">
      <c r="B35" s="3" t="s">
        <v>300</v>
      </c>
      <c r="C35" s="3" t="s">
        <v>139</v>
      </c>
      <c r="D35" s="3" t="s">
        <v>142</v>
      </c>
      <c r="E35" s="3">
        <v>0</v>
      </c>
      <c r="F35" s="3">
        <v>400</v>
      </c>
      <c r="G35" s="3" t="b">
        <v>0</v>
      </c>
      <c r="H35" s="3">
        <v>2</v>
      </c>
      <c r="I35" s="3">
        <v>2</v>
      </c>
      <c r="J35" s="3">
        <v>0.5</v>
      </c>
      <c r="L35" s="3">
        <v>1.25</v>
      </c>
      <c r="M35" s="10" t="str">
        <f t="shared" si="0"/>
        <v>TowerGoblin3</v>
      </c>
      <c r="N35" s="13" t="s">
        <v>851</v>
      </c>
      <c r="O35" s="3" t="s">
        <v>41</v>
      </c>
      <c r="P35" s="3" t="s">
        <v>42</v>
      </c>
      <c r="T35" s="3" t="s">
        <v>580</v>
      </c>
    </row>
    <row r="36" spans="2:24" s="3" customFormat="1" x14ac:dyDescent="0.2">
      <c r="B36" s="11" t="s">
        <v>622</v>
      </c>
      <c r="C36" s="10" t="s">
        <v>625</v>
      </c>
      <c r="D36" s="10" t="s">
        <v>626</v>
      </c>
      <c r="E36" s="3">
        <v>0</v>
      </c>
      <c r="F36" s="3">
        <v>400</v>
      </c>
      <c r="G36" s="3" t="b">
        <v>0</v>
      </c>
      <c r="H36" s="3">
        <v>2</v>
      </c>
      <c r="I36" s="3">
        <v>2</v>
      </c>
      <c r="J36" s="3">
        <v>0.5</v>
      </c>
      <c r="L36" s="3">
        <v>1.25</v>
      </c>
      <c r="M36" s="10" t="str">
        <f t="shared" si="0"/>
        <v>TowerBomb1</v>
      </c>
      <c r="N36" s="3" t="s">
        <v>45</v>
      </c>
      <c r="O36" s="3" t="s">
        <v>41</v>
      </c>
      <c r="P36" s="3" t="s">
        <v>42</v>
      </c>
      <c r="T36" s="10" t="s">
        <v>629</v>
      </c>
      <c r="U36" s="10"/>
      <c r="V36" s="10"/>
      <c r="W36" s="10"/>
      <c r="X36" s="10"/>
    </row>
    <row r="37" spans="2:24" s="3" customFormat="1" x14ac:dyDescent="0.2">
      <c r="B37" s="11" t="s">
        <v>623</v>
      </c>
      <c r="C37" s="10" t="s">
        <v>625</v>
      </c>
      <c r="D37" s="10" t="s">
        <v>627</v>
      </c>
      <c r="E37" s="3">
        <v>0</v>
      </c>
      <c r="F37" s="3">
        <v>400</v>
      </c>
      <c r="G37" s="3" t="b">
        <v>0</v>
      </c>
      <c r="H37" s="3">
        <v>2</v>
      </c>
      <c r="I37" s="3">
        <v>2</v>
      </c>
      <c r="J37" s="3">
        <v>0.5</v>
      </c>
      <c r="L37" s="3">
        <v>1.25</v>
      </c>
      <c r="M37" s="10" t="str">
        <f t="shared" si="0"/>
        <v>TowerBomb2</v>
      </c>
      <c r="N37" s="3" t="s">
        <v>45</v>
      </c>
      <c r="O37" s="3" t="s">
        <v>41</v>
      </c>
      <c r="P37" s="3" t="s">
        <v>42</v>
      </c>
      <c r="T37" s="10" t="s">
        <v>630</v>
      </c>
      <c r="U37" s="10"/>
      <c r="V37" s="10"/>
      <c r="W37" s="10"/>
      <c r="X37" s="10"/>
    </row>
    <row r="38" spans="2:24" s="3" customFormat="1" x14ac:dyDescent="0.2">
      <c r="B38" s="11" t="s">
        <v>624</v>
      </c>
      <c r="C38" s="10" t="s">
        <v>625</v>
      </c>
      <c r="D38" s="10" t="s">
        <v>628</v>
      </c>
      <c r="E38" s="3">
        <v>0</v>
      </c>
      <c r="F38" s="3">
        <v>400</v>
      </c>
      <c r="G38" s="3" t="b">
        <v>0</v>
      </c>
      <c r="H38" s="3">
        <v>2</v>
      </c>
      <c r="I38" s="3">
        <v>2</v>
      </c>
      <c r="J38" s="3">
        <v>0.5</v>
      </c>
      <c r="L38" s="3">
        <v>1.25</v>
      </c>
      <c r="M38" s="10" t="str">
        <f t="shared" si="0"/>
        <v>TowerBomb3</v>
      </c>
      <c r="N38" s="3" t="s">
        <v>45</v>
      </c>
      <c r="O38" s="3" t="s">
        <v>41</v>
      </c>
      <c r="P38" s="3" t="s">
        <v>42</v>
      </c>
      <c r="T38" s="10" t="s">
        <v>631</v>
      </c>
      <c r="U38" s="10"/>
      <c r="V38" s="10"/>
      <c r="W38" s="10"/>
      <c r="X38" s="10"/>
    </row>
    <row r="39" spans="2:24" s="3" customFormat="1" x14ac:dyDescent="0.2">
      <c r="B39" s="3" t="s">
        <v>266</v>
      </c>
      <c r="C39" s="3" t="s">
        <v>84</v>
      </c>
      <c r="D39" s="3" t="s">
        <v>85</v>
      </c>
      <c r="E39" s="3">
        <v>0</v>
      </c>
      <c r="F39" s="3">
        <v>400</v>
      </c>
      <c r="G39" s="3" t="b">
        <v>0</v>
      </c>
      <c r="H39" s="3">
        <v>2.2200000000000002</v>
      </c>
      <c r="I39" s="3">
        <v>2</v>
      </c>
      <c r="J39" s="3">
        <v>0.5</v>
      </c>
      <c r="L39" s="3">
        <v>1.25</v>
      </c>
      <c r="M39" s="10" t="str">
        <f t="shared" si="0"/>
        <v>TowerMagicBall1</v>
      </c>
      <c r="N39" s="13" t="s">
        <v>851</v>
      </c>
      <c r="O39" s="3" t="s">
        <v>41</v>
      </c>
      <c r="P39" s="3" t="s">
        <v>42</v>
      </c>
      <c r="T39" s="3" t="s">
        <v>542</v>
      </c>
    </row>
    <row r="40" spans="2:24" s="3" customFormat="1" x14ac:dyDescent="0.2">
      <c r="B40" s="3" t="s">
        <v>267</v>
      </c>
      <c r="C40" s="3" t="s">
        <v>84</v>
      </c>
      <c r="D40" s="3" t="s">
        <v>86</v>
      </c>
      <c r="E40" s="3">
        <v>0</v>
      </c>
      <c r="F40" s="3">
        <v>400</v>
      </c>
      <c r="G40" s="3" t="b">
        <v>0</v>
      </c>
      <c r="H40" s="3">
        <v>2.6</v>
      </c>
      <c r="I40" s="3">
        <v>2</v>
      </c>
      <c r="J40" s="3">
        <v>0.5</v>
      </c>
      <c r="L40" s="3">
        <v>1.25</v>
      </c>
      <c r="M40" s="10" t="str">
        <f t="shared" si="0"/>
        <v>TowerMagicBall2</v>
      </c>
      <c r="N40" s="13" t="s">
        <v>851</v>
      </c>
      <c r="O40" s="3" t="s">
        <v>41</v>
      </c>
      <c r="P40" s="3" t="s">
        <v>42</v>
      </c>
      <c r="T40" s="3" t="s">
        <v>543</v>
      </c>
    </row>
    <row r="41" spans="2:24" s="3" customFormat="1" x14ac:dyDescent="0.2">
      <c r="B41" s="3" t="s">
        <v>268</v>
      </c>
      <c r="C41" s="3" t="s">
        <v>84</v>
      </c>
      <c r="D41" s="3" t="s">
        <v>87</v>
      </c>
      <c r="E41" s="3">
        <v>0</v>
      </c>
      <c r="F41" s="3">
        <v>400</v>
      </c>
      <c r="G41" s="3" t="b">
        <v>0</v>
      </c>
      <c r="H41" s="3">
        <v>3.1</v>
      </c>
      <c r="I41" s="3">
        <v>2</v>
      </c>
      <c r="J41" s="3">
        <v>0.5</v>
      </c>
      <c r="L41" s="3">
        <v>1.25</v>
      </c>
      <c r="M41" s="10" t="str">
        <f t="shared" si="0"/>
        <v>TowerMagicBall3</v>
      </c>
      <c r="N41" s="13" t="s">
        <v>851</v>
      </c>
      <c r="O41" s="3" t="s">
        <v>41</v>
      </c>
      <c r="P41" s="3" t="s">
        <v>42</v>
      </c>
      <c r="T41" s="3" t="s">
        <v>544</v>
      </c>
    </row>
    <row r="42" spans="2:24" s="3" customFormat="1" x14ac:dyDescent="0.2">
      <c r="B42" s="10" t="s">
        <v>828</v>
      </c>
      <c r="C42" s="3" t="s">
        <v>747</v>
      </c>
      <c r="D42" s="3" t="s">
        <v>121</v>
      </c>
      <c r="E42" s="3">
        <v>0</v>
      </c>
      <c r="F42" s="3">
        <v>400</v>
      </c>
      <c r="G42" s="3" t="b">
        <v>0</v>
      </c>
      <c r="H42" s="3">
        <v>1.6</v>
      </c>
      <c r="I42" s="3">
        <v>2</v>
      </c>
      <c r="J42" s="3">
        <v>0.5</v>
      </c>
      <c r="L42" s="3">
        <v>1.25</v>
      </c>
      <c r="M42" s="10" t="str">
        <f t="shared" si="0"/>
        <v>TowerCrystal1</v>
      </c>
      <c r="N42" s="13" t="s">
        <v>851</v>
      </c>
      <c r="O42" s="3" t="s">
        <v>41</v>
      </c>
      <c r="P42" s="3" t="s">
        <v>42</v>
      </c>
      <c r="T42" s="3" t="s">
        <v>566</v>
      </c>
    </row>
    <row r="43" spans="2:24" s="3" customFormat="1" x14ac:dyDescent="0.2">
      <c r="B43" s="10" t="s">
        <v>829</v>
      </c>
      <c r="C43" s="3" t="s">
        <v>747</v>
      </c>
      <c r="D43" s="3" t="s">
        <v>122</v>
      </c>
      <c r="E43" s="3">
        <v>0</v>
      </c>
      <c r="F43" s="3">
        <v>400</v>
      </c>
      <c r="G43" s="3" t="b">
        <v>0</v>
      </c>
      <c r="H43" s="3">
        <v>1.9</v>
      </c>
      <c r="I43" s="3">
        <v>2</v>
      </c>
      <c r="J43" s="3">
        <v>0.5</v>
      </c>
      <c r="L43" s="3">
        <v>1.25</v>
      </c>
      <c r="M43" s="10" t="str">
        <f t="shared" si="0"/>
        <v>TowerCrystal2</v>
      </c>
      <c r="N43" s="13" t="s">
        <v>851</v>
      </c>
      <c r="O43" s="3" t="s">
        <v>41</v>
      </c>
      <c r="P43" s="3" t="s">
        <v>42</v>
      </c>
      <c r="T43" s="3" t="s">
        <v>567</v>
      </c>
    </row>
    <row r="44" spans="2:24" s="3" customFormat="1" x14ac:dyDescent="0.2">
      <c r="B44" s="10" t="s">
        <v>830</v>
      </c>
      <c r="C44" s="3" t="s">
        <v>747</v>
      </c>
      <c r="D44" s="3" t="s">
        <v>123</v>
      </c>
      <c r="E44" s="3">
        <v>0</v>
      </c>
      <c r="F44" s="3">
        <v>400</v>
      </c>
      <c r="G44" s="3" t="b">
        <v>0</v>
      </c>
      <c r="H44" s="3">
        <v>2.2999999999999998</v>
      </c>
      <c r="I44" s="3">
        <v>2</v>
      </c>
      <c r="J44" s="3">
        <v>0.5</v>
      </c>
      <c r="L44" s="3">
        <v>1.25</v>
      </c>
      <c r="M44" s="10" t="str">
        <f t="shared" si="0"/>
        <v>TowerCrystal3</v>
      </c>
      <c r="N44" s="13" t="s">
        <v>851</v>
      </c>
      <c r="O44" s="3" t="s">
        <v>41</v>
      </c>
      <c r="P44" s="3" t="s">
        <v>42</v>
      </c>
      <c r="T44" s="3" t="s">
        <v>568</v>
      </c>
    </row>
    <row r="45" spans="2:24" s="3" customFormat="1" x14ac:dyDescent="0.2">
      <c r="B45" s="3" t="s">
        <v>304</v>
      </c>
      <c r="C45" s="3" t="s">
        <v>148</v>
      </c>
      <c r="D45" s="3" t="s">
        <v>149</v>
      </c>
      <c r="E45" s="3">
        <v>0</v>
      </c>
      <c r="F45" s="3">
        <v>400</v>
      </c>
      <c r="G45" s="3" t="b">
        <v>0</v>
      </c>
      <c r="H45" s="3">
        <v>1.4</v>
      </c>
      <c r="I45" s="3">
        <v>2</v>
      </c>
      <c r="J45" s="3">
        <v>0.5</v>
      </c>
      <c r="L45" s="3">
        <v>1.25</v>
      </c>
      <c r="M45" s="10" t="str">
        <f t="shared" si="0"/>
        <v>TowerRocket1</v>
      </c>
      <c r="N45" s="13" t="s">
        <v>851</v>
      </c>
      <c r="O45" s="3" t="s">
        <v>41</v>
      </c>
      <c r="P45" s="3" t="s">
        <v>42</v>
      </c>
      <c r="T45" s="3" t="s">
        <v>584</v>
      </c>
    </row>
    <row r="46" spans="2:24" s="3" customFormat="1" x14ac:dyDescent="0.2">
      <c r="B46" s="3" t="s">
        <v>305</v>
      </c>
      <c r="C46" s="3" t="s">
        <v>148</v>
      </c>
      <c r="D46" s="3" t="s">
        <v>150</v>
      </c>
      <c r="E46" s="3">
        <v>0</v>
      </c>
      <c r="F46" s="3">
        <v>400</v>
      </c>
      <c r="G46" s="3" t="b">
        <v>0</v>
      </c>
      <c r="H46" s="3">
        <v>1.9</v>
      </c>
      <c r="I46" s="3">
        <v>2</v>
      </c>
      <c r="J46" s="3">
        <v>0.5</v>
      </c>
      <c r="L46" s="3">
        <v>1.25</v>
      </c>
      <c r="M46" s="10" t="str">
        <f t="shared" si="0"/>
        <v>TowerRocket2</v>
      </c>
      <c r="N46" s="13" t="s">
        <v>851</v>
      </c>
      <c r="O46" s="3" t="s">
        <v>41</v>
      </c>
      <c r="P46" s="3" t="s">
        <v>42</v>
      </c>
      <c r="T46" s="3" t="s">
        <v>585</v>
      </c>
    </row>
    <row r="47" spans="2:24" s="3" customFormat="1" x14ac:dyDescent="0.2">
      <c r="B47" s="3" t="s">
        <v>306</v>
      </c>
      <c r="C47" s="3" t="s">
        <v>148</v>
      </c>
      <c r="D47" s="3" t="s">
        <v>151</v>
      </c>
      <c r="E47" s="3">
        <v>0</v>
      </c>
      <c r="F47" s="3">
        <v>400</v>
      </c>
      <c r="G47" s="3" t="b">
        <v>0</v>
      </c>
      <c r="H47" s="3">
        <v>2.8</v>
      </c>
      <c r="I47" s="3">
        <v>2</v>
      </c>
      <c r="J47" s="3">
        <v>0.5</v>
      </c>
      <c r="L47" s="3">
        <v>1.25</v>
      </c>
      <c r="M47" s="10" t="str">
        <f t="shared" si="0"/>
        <v>TowerRocket3</v>
      </c>
      <c r="N47" s="13" t="s">
        <v>851</v>
      </c>
      <c r="O47" s="3" t="s">
        <v>41</v>
      </c>
      <c r="P47" s="3" t="s">
        <v>42</v>
      </c>
      <c r="T47" s="3" t="s">
        <v>586</v>
      </c>
    </row>
    <row r="48" spans="2:24" s="3" customFormat="1" x14ac:dyDescent="0.2">
      <c r="B48" s="11" t="s">
        <v>744</v>
      </c>
      <c r="C48" s="12" t="s">
        <v>748</v>
      </c>
      <c r="D48" s="10" t="s">
        <v>749</v>
      </c>
      <c r="E48" s="3">
        <v>0</v>
      </c>
      <c r="F48" s="3">
        <v>400</v>
      </c>
      <c r="G48" s="3" t="b">
        <v>0</v>
      </c>
      <c r="H48" s="3">
        <v>2</v>
      </c>
      <c r="I48" s="3">
        <v>2</v>
      </c>
      <c r="J48" s="3">
        <v>0.5</v>
      </c>
      <c r="L48" s="3">
        <v>1.25</v>
      </c>
      <c r="M48" s="10" t="str">
        <f t="shared" si="0"/>
        <v>TowerGolem1</v>
      </c>
      <c r="N48" s="13" t="s">
        <v>851</v>
      </c>
      <c r="O48" s="3" t="s">
        <v>41</v>
      </c>
      <c r="P48" s="3" t="s">
        <v>42</v>
      </c>
      <c r="T48" s="10" t="s">
        <v>752</v>
      </c>
      <c r="U48" s="10"/>
      <c r="V48" s="10"/>
      <c r="W48" s="10"/>
      <c r="X48" s="10"/>
    </row>
    <row r="49" spans="2:24" s="3" customFormat="1" x14ac:dyDescent="0.2">
      <c r="B49" s="11" t="s">
        <v>745</v>
      </c>
      <c r="C49" s="12" t="s">
        <v>748</v>
      </c>
      <c r="D49" s="10" t="s">
        <v>750</v>
      </c>
      <c r="E49" s="3">
        <v>0</v>
      </c>
      <c r="F49" s="3">
        <v>400</v>
      </c>
      <c r="G49" s="3" t="b">
        <v>0</v>
      </c>
      <c r="H49" s="3">
        <v>2</v>
      </c>
      <c r="I49" s="3">
        <v>2</v>
      </c>
      <c r="J49" s="3">
        <v>0.5</v>
      </c>
      <c r="L49" s="3">
        <v>1.25</v>
      </c>
      <c r="M49" s="10" t="str">
        <f t="shared" si="0"/>
        <v>TowerGolem2</v>
      </c>
      <c r="N49" s="13" t="s">
        <v>851</v>
      </c>
      <c r="O49" s="3" t="s">
        <v>41</v>
      </c>
      <c r="P49" s="3" t="s">
        <v>42</v>
      </c>
      <c r="T49" s="10" t="s">
        <v>753</v>
      </c>
      <c r="U49" s="10"/>
      <c r="V49" s="10"/>
      <c r="W49" s="10"/>
      <c r="X49" s="10"/>
    </row>
    <row r="50" spans="2:24" s="3" customFormat="1" x14ac:dyDescent="0.2">
      <c r="B50" s="11" t="s">
        <v>746</v>
      </c>
      <c r="C50" s="12" t="s">
        <v>748</v>
      </c>
      <c r="D50" s="10" t="s">
        <v>751</v>
      </c>
      <c r="E50" s="3">
        <v>0</v>
      </c>
      <c r="F50" s="3">
        <v>400</v>
      </c>
      <c r="G50" s="3" t="b">
        <v>0</v>
      </c>
      <c r="H50" s="3">
        <v>2</v>
      </c>
      <c r="I50" s="3">
        <v>2</v>
      </c>
      <c r="J50" s="3">
        <v>0.5</v>
      </c>
      <c r="L50" s="3">
        <v>1.25</v>
      </c>
      <c r="M50" s="10" t="str">
        <f t="shared" si="0"/>
        <v>TowerGolem3</v>
      </c>
      <c r="N50" s="13" t="s">
        <v>851</v>
      </c>
      <c r="O50" s="3" t="s">
        <v>41</v>
      </c>
      <c r="P50" s="3" t="s">
        <v>42</v>
      </c>
      <c r="T50" s="10" t="s">
        <v>754</v>
      </c>
      <c r="U50" s="10"/>
      <c r="V50" s="10"/>
      <c r="W50" s="10"/>
      <c r="X50" s="10"/>
    </row>
    <row r="51" spans="2:24" s="3" customFormat="1" x14ac:dyDescent="0.2">
      <c r="B51" s="3" t="s">
        <v>269</v>
      </c>
      <c r="C51" s="3" t="s">
        <v>88</v>
      </c>
      <c r="D51" s="3" t="s">
        <v>89</v>
      </c>
      <c r="E51" s="3">
        <v>0</v>
      </c>
      <c r="F51" s="3">
        <v>400</v>
      </c>
      <c r="G51" s="3" t="b">
        <v>0</v>
      </c>
      <c r="H51" s="3">
        <v>2</v>
      </c>
      <c r="I51" s="3">
        <v>2</v>
      </c>
      <c r="J51" s="3">
        <v>0.5</v>
      </c>
      <c r="L51" s="3">
        <v>1.25</v>
      </c>
      <c r="M51" s="10" t="str">
        <f t="shared" si="0"/>
        <v>TowerAlchemy1</v>
      </c>
      <c r="N51" s="13" t="s">
        <v>851</v>
      </c>
      <c r="O51" s="3" t="s">
        <v>41</v>
      </c>
      <c r="P51" s="3" t="s">
        <v>42</v>
      </c>
      <c r="T51" s="3" t="s">
        <v>545</v>
      </c>
    </row>
    <row r="52" spans="2:24" s="3" customFormat="1" x14ac:dyDescent="0.2">
      <c r="B52" s="3" t="s">
        <v>270</v>
      </c>
      <c r="C52" s="3" t="s">
        <v>88</v>
      </c>
      <c r="D52" s="3" t="s">
        <v>90</v>
      </c>
      <c r="E52" s="3">
        <v>0</v>
      </c>
      <c r="F52" s="3">
        <v>400</v>
      </c>
      <c r="G52" s="3" t="b">
        <v>0</v>
      </c>
      <c r="H52" s="3">
        <v>2</v>
      </c>
      <c r="I52" s="3">
        <v>2</v>
      </c>
      <c r="J52" s="3">
        <v>0.5</v>
      </c>
      <c r="L52" s="3">
        <v>1.25</v>
      </c>
      <c r="M52" s="10" t="str">
        <f t="shared" si="0"/>
        <v>TowerAlchemy2</v>
      </c>
      <c r="N52" s="13" t="s">
        <v>851</v>
      </c>
      <c r="O52" s="3" t="s">
        <v>41</v>
      </c>
      <c r="P52" s="3" t="s">
        <v>42</v>
      </c>
      <c r="T52" s="3" t="s">
        <v>546</v>
      </c>
    </row>
    <row r="53" spans="2:24" s="3" customFormat="1" x14ac:dyDescent="0.2">
      <c r="B53" s="3" t="s">
        <v>271</v>
      </c>
      <c r="C53" s="3" t="s">
        <v>88</v>
      </c>
      <c r="D53" s="3" t="s">
        <v>91</v>
      </c>
      <c r="E53" s="3">
        <v>0</v>
      </c>
      <c r="F53" s="3">
        <v>400</v>
      </c>
      <c r="G53" s="3" t="b">
        <v>0</v>
      </c>
      <c r="H53" s="3">
        <v>2</v>
      </c>
      <c r="I53" s="3">
        <v>2</v>
      </c>
      <c r="J53" s="3">
        <v>0.5</v>
      </c>
      <c r="L53" s="3">
        <v>1.25</v>
      </c>
      <c r="M53" s="10" t="str">
        <f t="shared" si="0"/>
        <v>TowerAlchemy3</v>
      </c>
      <c r="N53" s="13" t="s">
        <v>851</v>
      </c>
      <c r="O53" s="3" t="s">
        <v>41</v>
      </c>
      <c r="P53" s="3" t="s">
        <v>42</v>
      </c>
      <c r="T53" s="3" t="s">
        <v>547</v>
      </c>
    </row>
    <row r="54" spans="2:24" x14ac:dyDescent="0.2">
      <c r="Q54" s="3"/>
      <c r="R54" s="3"/>
      <c r="S54" s="3"/>
    </row>
    <row r="55" spans="2:24" x14ac:dyDescent="0.2">
      <c r="Q55" s="3"/>
      <c r="R55" s="3"/>
      <c r="S55" s="3"/>
    </row>
    <row r="56" spans="2:24" x14ac:dyDescent="0.2">
      <c r="Q56" s="3"/>
      <c r="R56" s="3"/>
      <c r="S56" s="3"/>
    </row>
    <row r="57" spans="2:24" x14ac:dyDescent="0.2">
      <c r="Q57" s="3"/>
      <c r="R57" s="3"/>
      <c r="S57" s="3"/>
    </row>
    <row r="58" spans="2:24" x14ac:dyDescent="0.2">
      <c r="Q58" s="3"/>
      <c r="R58" s="3"/>
      <c r="S58" s="3"/>
    </row>
    <row r="59" spans="2:24" x14ac:dyDescent="0.2">
      <c r="Q59" s="3"/>
      <c r="R59" s="3"/>
      <c r="S59" s="3"/>
    </row>
    <row r="60" spans="2:24" x14ac:dyDescent="0.2">
      <c r="Q60" s="3"/>
      <c r="R60" s="3"/>
      <c r="S60" s="3"/>
    </row>
    <row r="61" spans="2:24" x14ac:dyDescent="0.2">
      <c r="Q61" s="3"/>
      <c r="R61" s="3"/>
      <c r="S61" s="3"/>
    </row>
    <row r="62" spans="2:24" x14ac:dyDescent="0.2">
      <c r="Q62" s="3"/>
      <c r="R62" s="3"/>
      <c r="S62" s="3"/>
    </row>
    <row r="63" spans="2:24" x14ac:dyDescent="0.2">
      <c r="Q63" s="3"/>
      <c r="R63" s="3"/>
      <c r="S63" s="3"/>
    </row>
    <row r="64" spans="2:24" x14ac:dyDescent="0.2">
      <c r="Q64" s="3"/>
      <c r="R64" s="3"/>
      <c r="S64" s="3"/>
    </row>
    <row r="65" spans="17:19" x14ac:dyDescent="0.2">
      <c r="Q65" s="3"/>
      <c r="R65" s="3"/>
      <c r="S65" s="3"/>
    </row>
    <row r="66" spans="17:19" x14ac:dyDescent="0.2">
      <c r="Q66" s="3"/>
      <c r="R66" s="3"/>
      <c r="S66" s="3"/>
    </row>
    <row r="67" spans="17:19" x14ac:dyDescent="0.2">
      <c r="Q67" s="3"/>
      <c r="R67" s="3"/>
      <c r="S67" s="3"/>
    </row>
    <row r="68" spans="17:19" x14ac:dyDescent="0.2">
      <c r="Q68" s="3"/>
      <c r="R68" s="3"/>
      <c r="S68" s="3"/>
    </row>
    <row r="69" spans="17:19" x14ac:dyDescent="0.2">
      <c r="Q69" s="3"/>
      <c r="R69" s="3"/>
      <c r="S69" s="3"/>
    </row>
    <row r="70" spans="17:19" x14ac:dyDescent="0.2">
      <c r="Q70" s="3"/>
      <c r="R70" s="3"/>
      <c r="S70" s="3"/>
    </row>
    <row r="71" spans="17:19" x14ac:dyDescent="0.2">
      <c r="Q71" s="3"/>
      <c r="R71" s="3"/>
      <c r="S71" s="3"/>
    </row>
    <row r="72" spans="17:19" x14ac:dyDescent="0.2">
      <c r="Q72" s="3"/>
      <c r="R72" s="3"/>
      <c r="S72" s="3"/>
    </row>
    <row r="73" spans="17:19" x14ac:dyDescent="0.2">
      <c r="Q73" s="3"/>
      <c r="R73" s="3"/>
      <c r="S73" s="3"/>
    </row>
    <row r="74" spans="17:19" x14ac:dyDescent="0.2">
      <c r="Q74" s="3"/>
      <c r="R74" s="3"/>
      <c r="S74" s="3"/>
    </row>
    <row r="75" spans="17:19" x14ac:dyDescent="0.2">
      <c r="Q75" s="3"/>
      <c r="R75" s="3"/>
      <c r="S75" s="3"/>
    </row>
    <row r="76" spans="17:19" x14ac:dyDescent="0.2">
      <c r="Q76" s="3"/>
      <c r="R76" s="3"/>
      <c r="S76" s="3"/>
    </row>
    <row r="77" spans="17:19" x14ac:dyDescent="0.2">
      <c r="Q77" s="3"/>
      <c r="R77" s="3"/>
      <c r="S77" s="3"/>
    </row>
    <row r="78" spans="17:19" x14ac:dyDescent="0.2">
      <c r="Q78" s="3"/>
      <c r="R78" s="3"/>
      <c r="S78" s="3"/>
    </row>
    <row r="79" spans="17:19" x14ac:dyDescent="0.2">
      <c r="Q79" s="3"/>
      <c r="R79" s="3"/>
      <c r="S79" s="3"/>
    </row>
    <row r="80" spans="17:19" x14ac:dyDescent="0.2">
      <c r="Q80" s="3"/>
      <c r="R80" s="3"/>
      <c r="S80" s="3"/>
    </row>
    <row r="81" spans="17:19" x14ac:dyDescent="0.2">
      <c r="Q81" s="3"/>
      <c r="R81" s="3"/>
      <c r="S81" s="3"/>
    </row>
    <row r="82" spans="17:19" x14ac:dyDescent="0.2">
      <c r="Q82" s="3"/>
      <c r="R82" s="3"/>
      <c r="S82" s="3"/>
    </row>
    <row r="83" spans="17:19" x14ac:dyDescent="0.2">
      <c r="Q83" s="3"/>
      <c r="R83" s="3"/>
      <c r="S83" s="3"/>
    </row>
    <row r="84" spans="17:19" x14ac:dyDescent="0.2">
      <c r="Q84" s="3"/>
      <c r="R84" s="3"/>
      <c r="S84" s="3"/>
    </row>
    <row r="85" spans="17:19" x14ac:dyDescent="0.2">
      <c r="Q85" s="3"/>
      <c r="R85" s="3"/>
      <c r="S85" s="3"/>
    </row>
    <row r="86" spans="17:19" x14ac:dyDescent="0.2">
      <c r="Q86" s="3"/>
      <c r="R86" s="3"/>
      <c r="S86" s="3"/>
    </row>
    <row r="87" spans="17:19" x14ac:dyDescent="0.2">
      <c r="Q87" s="3"/>
      <c r="R87" s="3"/>
      <c r="S87" s="3"/>
    </row>
    <row r="88" spans="17:19" x14ac:dyDescent="0.2">
      <c r="Q88" s="3"/>
      <c r="R88" s="3"/>
      <c r="S88" s="3"/>
    </row>
    <row r="89" spans="17:19" x14ac:dyDescent="0.2">
      <c r="Q89" s="3"/>
      <c r="R89" s="3"/>
      <c r="S89" s="3"/>
    </row>
    <row r="90" spans="17:19" x14ac:dyDescent="0.2">
      <c r="Q90" s="3"/>
      <c r="R90" s="3"/>
      <c r="S90" s="3"/>
    </row>
    <row r="91" spans="17:19" x14ac:dyDescent="0.2">
      <c r="Q91" s="3"/>
      <c r="R91" s="3"/>
      <c r="S91" s="3"/>
    </row>
    <row r="92" spans="17:19" x14ac:dyDescent="0.2">
      <c r="Q92" s="3"/>
      <c r="R92" s="3"/>
      <c r="S92" s="3"/>
    </row>
    <row r="93" spans="17:19" x14ac:dyDescent="0.2">
      <c r="Q93" s="3"/>
      <c r="R93" s="3"/>
      <c r="S93" s="3"/>
    </row>
    <row r="94" spans="17:19" x14ac:dyDescent="0.2">
      <c r="Q94" s="3"/>
      <c r="R94" s="3"/>
      <c r="S94" s="3"/>
    </row>
    <row r="95" spans="17:19" x14ac:dyDescent="0.2">
      <c r="Q95" s="3"/>
      <c r="R95" s="3"/>
      <c r="S95" s="3"/>
    </row>
    <row r="96" spans="17:19" x14ac:dyDescent="0.2">
      <c r="Q96" s="3"/>
      <c r="R96" s="3"/>
      <c r="S96" s="3"/>
    </row>
    <row r="97" spans="17:19" x14ac:dyDescent="0.2">
      <c r="Q97" s="3"/>
      <c r="R97" s="3"/>
      <c r="S97" s="3"/>
    </row>
    <row r="98" spans="17:19" x14ac:dyDescent="0.2">
      <c r="Q98" s="3"/>
      <c r="R98" s="3"/>
      <c r="S98" s="3"/>
    </row>
    <row r="99" spans="17:19" x14ac:dyDescent="0.2">
      <c r="Q99" s="3"/>
      <c r="R99" s="3"/>
      <c r="S99" s="3"/>
    </row>
    <row r="100" spans="17:19" x14ac:dyDescent="0.2">
      <c r="Q100" s="3"/>
      <c r="R100" s="3"/>
      <c r="S100" s="3"/>
    </row>
    <row r="101" spans="17:19" x14ac:dyDescent="0.2">
      <c r="Q101" s="3"/>
      <c r="R101" s="3"/>
      <c r="S101" s="3"/>
    </row>
    <row r="102" spans="17:19" x14ac:dyDescent="0.2">
      <c r="Q102" s="3"/>
      <c r="R102" s="3"/>
      <c r="S102" s="3"/>
    </row>
    <row r="103" spans="17:19" x14ac:dyDescent="0.2">
      <c r="Q103" s="3"/>
      <c r="R103" s="3"/>
      <c r="S103" s="3"/>
    </row>
    <row r="104" spans="17:19" x14ac:dyDescent="0.2">
      <c r="Q104" s="3"/>
      <c r="R104" s="3"/>
      <c r="S104" s="3"/>
    </row>
    <row r="105" spans="17:19" x14ac:dyDescent="0.2">
      <c r="Q105" s="3"/>
      <c r="R105" s="3"/>
      <c r="S105" s="3"/>
    </row>
    <row r="106" spans="17:19" x14ac:dyDescent="0.2">
      <c r="Q106" s="3"/>
      <c r="R106" s="3"/>
      <c r="S106" s="3"/>
    </row>
    <row r="107" spans="17:19" x14ac:dyDescent="0.2">
      <c r="Q107" s="3"/>
      <c r="R107" s="3"/>
      <c r="S107" s="3"/>
    </row>
    <row r="108" spans="17:19" x14ac:dyDescent="0.2">
      <c r="Q108" s="3"/>
      <c r="R108" s="3"/>
      <c r="S108" s="3"/>
    </row>
    <row r="109" spans="17:19" x14ac:dyDescent="0.2">
      <c r="Q109" s="3"/>
      <c r="R109" s="3"/>
      <c r="S109" s="3"/>
    </row>
    <row r="110" spans="17:19" x14ac:dyDescent="0.2">
      <c r="Q110" s="3"/>
      <c r="R110" s="3"/>
      <c r="S110" s="3"/>
    </row>
    <row r="111" spans="17:19" x14ac:dyDescent="0.2">
      <c r="Q111" s="3"/>
      <c r="R111" s="3"/>
      <c r="S111" s="3"/>
    </row>
    <row r="112" spans="17:19" x14ac:dyDescent="0.2">
      <c r="Q112" s="3"/>
      <c r="R112" s="3"/>
      <c r="S112" s="3"/>
    </row>
    <row r="113" spans="17:19" x14ac:dyDescent="0.2">
      <c r="Q113" s="3"/>
      <c r="R113" s="3"/>
      <c r="S113" s="3"/>
    </row>
    <row r="114" spans="17:19" x14ac:dyDescent="0.2">
      <c r="Q114" s="3"/>
      <c r="R114" s="3"/>
      <c r="S114" s="3"/>
    </row>
    <row r="115" spans="17:19" x14ac:dyDescent="0.2">
      <c r="Q115" s="3"/>
      <c r="R115" s="3"/>
      <c r="S115" s="3"/>
    </row>
    <row r="116" spans="17:19" x14ac:dyDescent="0.2">
      <c r="Q116" s="3"/>
      <c r="R116" s="3"/>
      <c r="S116" s="3"/>
    </row>
    <row r="117" spans="17:19" x14ac:dyDescent="0.2">
      <c r="Q117" s="3"/>
      <c r="R117" s="3"/>
      <c r="S117" s="3"/>
    </row>
    <row r="118" spans="17:19" x14ac:dyDescent="0.2">
      <c r="Q118" s="3"/>
      <c r="R118" s="3"/>
      <c r="S118" s="3"/>
    </row>
    <row r="119" spans="17:19" x14ac:dyDescent="0.2">
      <c r="Q119" s="3"/>
      <c r="R119" s="3"/>
      <c r="S119" s="3"/>
    </row>
    <row r="120" spans="17:19" x14ac:dyDescent="0.2">
      <c r="Q120" s="3"/>
      <c r="R120" s="3"/>
      <c r="S120" s="3"/>
    </row>
    <row r="121" spans="17:19" x14ac:dyDescent="0.2">
      <c r="Q121" s="3"/>
      <c r="R121" s="3"/>
      <c r="S121" s="3"/>
    </row>
    <row r="122" spans="17:19" x14ac:dyDescent="0.2">
      <c r="Q122" s="3"/>
      <c r="R122" s="3"/>
      <c r="S122" s="3"/>
    </row>
    <row r="123" spans="17:19" x14ac:dyDescent="0.2">
      <c r="Q123" s="3"/>
      <c r="R123" s="3"/>
      <c r="S123" s="3"/>
    </row>
    <row r="124" spans="17:19" x14ac:dyDescent="0.2">
      <c r="Q124" s="3"/>
      <c r="R124" s="3"/>
      <c r="S124" s="3"/>
    </row>
    <row r="125" spans="17:19" x14ac:dyDescent="0.2">
      <c r="Q125" s="3"/>
      <c r="R125" s="3"/>
      <c r="S125" s="3"/>
    </row>
    <row r="126" spans="17:19" x14ac:dyDescent="0.2">
      <c r="Q126" s="3"/>
      <c r="R126" s="3"/>
      <c r="S126" s="3"/>
    </row>
    <row r="127" spans="17:19" x14ac:dyDescent="0.2">
      <c r="Q127" s="3"/>
      <c r="R127" s="3"/>
      <c r="S127" s="3"/>
    </row>
    <row r="128" spans="17:19" x14ac:dyDescent="0.2">
      <c r="Q128" s="3"/>
      <c r="R128" s="3"/>
      <c r="S128" s="3"/>
    </row>
    <row r="129" spans="17:19" x14ac:dyDescent="0.2">
      <c r="Q129" s="3"/>
      <c r="R129" s="3"/>
      <c r="S129" s="3"/>
    </row>
    <row r="130" spans="17:19" x14ac:dyDescent="0.2">
      <c r="Q130" s="3"/>
      <c r="R130" s="3"/>
      <c r="S130" s="3"/>
    </row>
    <row r="131" spans="17:19" x14ac:dyDescent="0.2">
      <c r="Q131" s="3"/>
      <c r="R131" s="3"/>
      <c r="S131" s="3"/>
    </row>
    <row r="132" spans="17:19" x14ac:dyDescent="0.2">
      <c r="Q132" s="3"/>
      <c r="R132" s="3"/>
      <c r="S132" s="3"/>
    </row>
    <row r="133" spans="17:19" x14ac:dyDescent="0.2">
      <c r="Q133" s="3"/>
      <c r="R133" s="3"/>
      <c r="S133" s="3"/>
    </row>
    <row r="134" spans="17:19" x14ac:dyDescent="0.2">
      <c r="Q134" s="3"/>
      <c r="R134" s="3"/>
      <c r="S134" s="3"/>
    </row>
    <row r="135" spans="17:19" x14ac:dyDescent="0.2">
      <c r="Q135" s="3"/>
      <c r="R135" s="3"/>
      <c r="S135" s="3"/>
    </row>
    <row r="136" spans="17:19" x14ac:dyDescent="0.2">
      <c r="Q136" s="3"/>
      <c r="R136" s="3"/>
      <c r="S136" s="3"/>
    </row>
    <row r="137" spans="17:19" x14ac:dyDescent="0.2">
      <c r="Q137" s="3"/>
      <c r="R137" s="3"/>
      <c r="S137" s="3"/>
    </row>
    <row r="138" spans="17:19" x14ac:dyDescent="0.2">
      <c r="Q138" s="3"/>
      <c r="R138" s="3"/>
      <c r="S138" s="3"/>
    </row>
    <row r="139" spans="17:19" x14ac:dyDescent="0.2">
      <c r="Q139" s="3"/>
      <c r="R139" s="3"/>
      <c r="S139" s="3"/>
    </row>
    <row r="140" spans="17:19" x14ac:dyDescent="0.2">
      <c r="Q140" s="3"/>
      <c r="R140" s="3"/>
      <c r="S140" s="3"/>
    </row>
    <row r="141" spans="17:19" x14ac:dyDescent="0.2">
      <c r="Q141" s="3"/>
      <c r="R141" s="3"/>
      <c r="S141" s="3"/>
    </row>
    <row r="142" spans="17:19" x14ac:dyDescent="0.2">
      <c r="Q142" s="3"/>
      <c r="R142" s="3"/>
      <c r="S142" s="3"/>
    </row>
    <row r="143" spans="17:19" x14ac:dyDescent="0.2">
      <c r="Q143" s="3"/>
      <c r="R143" s="3"/>
      <c r="S143" s="3"/>
    </row>
    <row r="144" spans="17:19" x14ac:dyDescent="0.2">
      <c r="Q144" s="3"/>
      <c r="R144" s="3"/>
      <c r="S144" s="3"/>
    </row>
    <row r="145" spans="17:19" x14ac:dyDescent="0.2">
      <c r="Q145" s="3"/>
      <c r="R145" s="3"/>
      <c r="S145" s="3"/>
    </row>
    <row r="146" spans="17:19" x14ac:dyDescent="0.2">
      <c r="Q146" s="3"/>
      <c r="R146" s="3"/>
      <c r="S146" s="3"/>
    </row>
    <row r="147" spans="17:19" x14ac:dyDescent="0.2">
      <c r="Q147" s="3"/>
      <c r="R147" s="3"/>
      <c r="S147" s="3"/>
    </row>
    <row r="148" spans="17:19" x14ac:dyDescent="0.2">
      <c r="Q148" s="3"/>
      <c r="R148" s="3"/>
      <c r="S148" s="3"/>
    </row>
    <row r="149" spans="17:19" x14ac:dyDescent="0.2">
      <c r="Q149" s="3"/>
      <c r="R149" s="3"/>
      <c r="S149" s="3"/>
    </row>
    <row r="150" spans="17:19" x14ac:dyDescent="0.2">
      <c r="Q150" s="3"/>
      <c r="R150" s="3"/>
      <c r="S150" s="3"/>
    </row>
    <row r="151" spans="17:19" x14ac:dyDescent="0.2">
      <c r="Q151" s="3"/>
      <c r="R151" s="3"/>
      <c r="S151" s="3"/>
    </row>
    <row r="152" spans="17:19" x14ac:dyDescent="0.2">
      <c r="Q152" s="3"/>
      <c r="R152" s="3"/>
      <c r="S152" s="3"/>
    </row>
    <row r="153" spans="17:19" x14ac:dyDescent="0.2">
      <c r="Q153" s="3"/>
      <c r="R153" s="3"/>
      <c r="S153" s="3"/>
    </row>
    <row r="154" spans="17:19" x14ac:dyDescent="0.2">
      <c r="Q154" s="3"/>
      <c r="R154" s="3"/>
      <c r="S154" s="3"/>
    </row>
    <row r="155" spans="17:19" x14ac:dyDescent="0.2">
      <c r="Q155" s="3"/>
      <c r="R155" s="3"/>
      <c r="S155" s="3"/>
    </row>
    <row r="156" spans="17:19" x14ac:dyDescent="0.2">
      <c r="Q156" s="3"/>
      <c r="R156" s="3"/>
      <c r="S156" s="3"/>
    </row>
    <row r="158" spans="17:19" x14ac:dyDescent="0.2">
      <c r="Q158" s="3"/>
      <c r="R158" s="3"/>
      <c r="S158" s="3"/>
    </row>
    <row r="159" spans="17:19" x14ac:dyDescent="0.2">
      <c r="Q159" s="3"/>
      <c r="R159" s="3"/>
      <c r="S159" s="3"/>
    </row>
    <row r="160" spans="17:19" x14ac:dyDescent="0.2">
      <c r="Q160" s="3"/>
      <c r="R160" s="3"/>
      <c r="S160" s="3"/>
    </row>
    <row r="161" spans="17:19" x14ac:dyDescent="0.2">
      <c r="Q161" s="3"/>
      <c r="R161" s="3"/>
      <c r="S161" s="3"/>
    </row>
    <row r="162" spans="17:19" x14ac:dyDescent="0.2">
      <c r="Q162" s="3"/>
      <c r="R162" s="3"/>
      <c r="S162" s="3"/>
    </row>
    <row r="163" spans="17:19" x14ac:dyDescent="0.2">
      <c r="Q163" s="3"/>
      <c r="R163" s="3"/>
      <c r="S163" s="3"/>
    </row>
    <row r="164" spans="17:19" x14ac:dyDescent="0.2">
      <c r="Q164" s="3"/>
      <c r="R164" s="3"/>
      <c r="S164" s="3"/>
    </row>
    <row r="165" spans="17:19" x14ac:dyDescent="0.2">
      <c r="Q165" s="3"/>
      <c r="R165" s="3"/>
      <c r="S165" s="3"/>
    </row>
    <row r="166" spans="17:19" x14ac:dyDescent="0.2">
      <c r="Q166" s="3"/>
      <c r="R166" s="3"/>
      <c r="S166" s="3"/>
    </row>
    <row r="167" spans="17:19" x14ac:dyDescent="0.2">
      <c r="Q167" s="3"/>
      <c r="R167" s="3"/>
      <c r="S167" s="3"/>
    </row>
    <row r="168" spans="17:19" x14ac:dyDescent="0.2">
      <c r="Q168" s="3"/>
      <c r="R168" s="3"/>
      <c r="S168" s="3"/>
    </row>
    <row r="169" spans="17:19" x14ac:dyDescent="0.2">
      <c r="Q169" s="3"/>
      <c r="R169" s="3"/>
      <c r="S169" s="3"/>
    </row>
    <row r="170" spans="17:19" x14ac:dyDescent="0.2">
      <c r="Q170" s="3"/>
      <c r="R170" s="3"/>
      <c r="S170" s="3"/>
    </row>
    <row r="171" spans="17:19" x14ac:dyDescent="0.2">
      <c r="Q171" s="3"/>
      <c r="R171" s="3"/>
      <c r="S171" s="3"/>
    </row>
    <row r="172" spans="17:19" x14ac:dyDescent="0.2">
      <c r="Q172" s="3"/>
      <c r="R172" s="3"/>
      <c r="S172" s="3"/>
    </row>
    <row r="173" spans="17:19" x14ac:dyDescent="0.2">
      <c r="Q173" s="3"/>
      <c r="R173" s="3"/>
      <c r="S173" s="3"/>
    </row>
    <row r="174" spans="17:19" x14ac:dyDescent="0.2">
      <c r="Q174" s="3"/>
      <c r="R174" s="3"/>
      <c r="S174" s="3"/>
    </row>
    <row r="175" spans="17:19" x14ac:dyDescent="0.2">
      <c r="Q175" s="3"/>
      <c r="R175" s="3"/>
      <c r="S175" s="3"/>
    </row>
    <row r="176" spans="17:19" x14ac:dyDescent="0.2">
      <c r="Q176" s="3"/>
      <c r="R176" s="3"/>
      <c r="S176" s="3"/>
    </row>
    <row r="177" spans="17:19" x14ac:dyDescent="0.2">
      <c r="Q177" s="3"/>
      <c r="R177" s="3"/>
      <c r="S177" s="3"/>
    </row>
    <row r="178" spans="17:19" x14ac:dyDescent="0.2">
      <c r="Q178" s="3"/>
      <c r="R178" s="3"/>
      <c r="S178" s="3"/>
    </row>
    <row r="179" spans="17:19" x14ac:dyDescent="0.2">
      <c r="Q179" s="3"/>
      <c r="R179" s="3"/>
      <c r="S179" s="3"/>
    </row>
    <row r="180" spans="17:19" x14ac:dyDescent="0.2">
      <c r="Q180" s="3"/>
      <c r="R180" s="3"/>
      <c r="S180" s="3"/>
    </row>
    <row r="181" spans="17:19" x14ac:dyDescent="0.2">
      <c r="Q181" s="3"/>
      <c r="R181" s="3"/>
      <c r="S181" s="3"/>
    </row>
    <row r="182" spans="17:19" x14ac:dyDescent="0.2">
      <c r="Q182" s="3"/>
      <c r="R182" s="3"/>
      <c r="S182" s="3"/>
    </row>
    <row r="183" spans="17:19" x14ac:dyDescent="0.2">
      <c r="Q183" s="3"/>
      <c r="R183" s="3"/>
      <c r="S183" s="3"/>
    </row>
    <row r="184" spans="17:19" x14ac:dyDescent="0.2">
      <c r="Q184" s="3"/>
      <c r="R184" s="3"/>
      <c r="S184" s="3"/>
    </row>
    <row r="185" spans="17:19" x14ac:dyDescent="0.2">
      <c r="Q185" s="3"/>
      <c r="R185" s="3"/>
      <c r="S185" s="3"/>
    </row>
    <row r="186" spans="17:19" x14ac:dyDescent="0.2">
      <c r="Q186" s="3"/>
      <c r="R186" s="3"/>
      <c r="S186" s="3"/>
    </row>
    <row r="187" spans="17:19" x14ac:dyDescent="0.2">
      <c r="Q187" s="3"/>
      <c r="R187" s="3"/>
      <c r="S187" s="3"/>
    </row>
    <row r="188" spans="17:19" x14ac:dyDescent="0.2">
      <c r="Q188" s="3"/>
      <c r="R188" s="3"/>
      <c r="S188" s="3"/>
    </row>
    <row r="189" spans="17:19" x14ac:dyDescent="0.2">
      <c r="Q189" s="3"/>
      <c r="R189" s="3"/>
      <c r="S189" s="3"/>
    </row>
    <row r="190" spans="17:19" x14ac:dyDescent="0.2">
      <c r="Q190" s="3"/>
      <c r="R190" s="3"/>
      <c r="S190" s="3"/>
    </row>
    <row r="191" spans="17:19" x14ac:dyDescent="0.2">
      <c r="Q191" s="3"/>
      <c r="R191" s="3"/>
      <c r="S191" s="3"/>
    </row>
    <row r="192" spans="17:19" x14ac:dyDescent="0.2">
      <c r="Q192" s="3"/>
      <c r="R192" s="3"/>
      <c r="S192" s="3"/>
    </row>
    <row r="193" spans="17:19" x14ac:dyDescent="0.2">
      <c r="Q193" s="3"/>
      <c r="R193" s="3"/>
      <c r="S193" s="3"/>
    </row>
    <row r="194" spans="17:19" x14ac:dyDescent="0.2">
      <c r="Q194" s="3"/>
      <c r="R194" s="3"/>
      <c r="S194" s="3"/>
    </row>
    <row r="195" spans="17:19" x14ac:dyDescent="0.2">
      <c r="Q195" s="3"/>
      <c r="R195" s="3"/>
      <c r="S195" s="3"/>
    </row>
    <row r="196" spans="17:19" x14ac:dyDescent="0.2">
      <c r="Q196" s="3"/>
      <c r="R196" s="3"/>
      <c r="S196" s="3"/>
    </row>
    <row r="197" spans="17:19" x14ac:dyDescent="0.2">
      <c r="Q197" s="3"/>
      <c r="R197" s="3"/>
      <c r="S197" s="3"/>
    </row>
    <row r="198" spans="17:19" x14ac:dyDescent="0.2">
      <c r="Q198" s="3"/>
      <c r="R198" s="3"/>
      <c r="S198" s="3"/>
    </row>
    <row r="199" spans="17:19" x14ac:dyDescent="0.2">
      <c r="Q199" s="3"/>
      <c r="R199" s="3"/>
      <c r="S199" s="3"/>
    </row>
    <row r="201" spans="17:19" x14ac:dyDescent="0.2">
      <c r="Q201" s="3"/>
      <c r="R201" s="3"/>
      <c r="S201" s="3"/>
    </row>
    <row r="202" spans="17:19" x14ac:dyDescent="0.2">
      <c r="Q202" s="3"/>
      <c r="R202" s="3"/>
      <c r="S202" s="3"/>
    </row>
    <row r="203" spans="17:19" x14ac:dyDescent="0.2">
      <c r="Q203" s="3"/>
      <c r="R203" s="3"/>
      <c r="S203" s="3"/>
    </row>
    <row r="204" spans="17:19" x14ac:dyDescent="0.2">
      <c r="Q204" s="3"/>
      <c r="R204" s="3"/>
      <c r="S204" s="3"/>
    </row>
    <row r="205" spans="17:19" x14ac:dyDescent="0.2">
      <c r="Q205" s="3"/>
      <c r="R205" s="3"/>
      <c r="S205" s="3"/>
    </row>
    <row r="206" spans="17:19" x14ac:dyDescent="0.2">
      <c r="Q206" s="3"/>
      <c r="R206" s="3"/>
      <c r="S206" s="3"/>
    </row>
    <row r="207" spans="17:19" x14ac:dyDescent="0.2">
      <c r="Q207" s="3"/>
      <c r="R207" s="3"/>
      <c r="S207" s="3"/>
    </row>
    <row r="208" spans="17:19" x14ac:dyDescent="0.2">
      <c r="Q208" s="3"/>
      <c r="R208" s="3"/>
      <c r="S208" s="3"/>
    </row>
    <row r="209" spans="17:19" x14ac:dyDescent="0.2">
      <c r="Q209" s="3"/>
      <c r="R209" s="3"/>
      <c r="S209" s="3"/>
    </row>
    <row r="210" spans="17:19" x14ac:dyDescent="0.2">
      <c r="Q210" s="3"/>
      <c r="R210" s="3"/>
      <c r="S210" s="3"/>
    </row>
    <row r="211" spans="17:19" x14ac:dyDescent="0.2">
      <c r="Q211" s="3"/>
      <c r="R211" s="3"/>
      <c r="S211" s="3"/>
    </row>
    <row r="212" spans="17:19" x14ac:dyDescent="0.2">
      <c r="Q212" s="3"/>
      <c r="R212" s="3"/>
      <c r="S212" s="3"/>
    </row>
    <row r="213" spans="17:19" x14ac:dyDescent="0.2">
      <c r="Q213" s="3"/>
      <c r="R213" s="3"/>
      <c r="S213" s="3"/>
    </row>
    <row r="214" spans="17:19" x14ac:dyDescent="0.2">
      <c r="Q214" s="3"/>
      <c r="R214" s="3"/>
      <c r="S214" s="3"/>
    </row>
    <row r="215" spans="17:19" x14ac:dyDescent="0.2">
      <c r="Q215" s="3"/>
      <c r="R215" s="3"/>
      <c r="S215" s="3"/>
    </row>
    <row r="216" spans="17:19" x14ac:dyDescent="0.2">
      <c r="Q216" s="3"/>
      <c r="R216" s="3"/>
      <c r="S216" s="3"/>
    </row>
    <row r="217" spans="17:19" x14ac:dyDescent="0.2">
      <c r="Q217" s="3"/>
      <c r="R217" s="3"/>
      <c r="S217" s="3"/>
    </row>
    <row r="218" spans="17:19" x14ac:dyDescent="0.2">
      <c r="Q218" s="3"/>
      <c r="R218" s="3"/>
      <c r="S218" s="3"/>
    </row>
    <row r="219" spans="17:19" x14ac:dyDescent="0.2">
      <c r="Q219" s="3"/>
      <c r="R219" s="3"/>
      <c r="S219" s="3"/>
    </row>
    <row r="220" spans="17:19" x14ac:dyDescent="0.2">
      <c r="Q220" s="3"/>
      <c r="R220" s="3"/>
      <c r="S220" s="3"/>
    </row>
    <row r="221" spans="17:19" x14ac:dyDescent="0.2">
      <c r="Q221" s="3"/>
      <c r="R221" s="3"/>
      <c r="S221" s="3"/>
    </row>
    <row r="222" spans="17:19" x14ac:dyDescent="0.2">
      <c r="Q222" s="3"/>
      <c r="R222" s="3"/>
      <c r="S222" s="3"/>
    </row>
    <row r="223" spans="17:19" x14ac:dyDescent="0.2">
      <c r="Q223" s="3"/>
      <c r="R223" s="3"/>
      <c r="S223" s="3"/>
    </row>
    <row r="224" spans="17:19" x14ac:dyDescent="0.2">
      <c r="Q224" s="3"/>
      <c r="R224" s="3"/>
      <c r="S224" s="3"/>
    </row>
    <row r="225" spans="17:19" x14ac:dyDescent="0.2">
      <c r="Q225" s="3"/>
      <c r="R225" s="3"/>
      <c r="S225" s="3"/>
    </row>
    <row r="226" spans="17:19" x14ac:dyDescent="0.2">
      <c r="Q226" s="3"/>
      <c r="R226" s="3"/>
      <c r="S226" s="3"/>
    </row>
    <row r="227" spans="17:19" x14ac:dyDescent="0.2">
      <c r="Q227" s="3"/>
      <c r="R227" s="3"/>
      <c r="S227" s="3"/>
    </row>
    <row r="228" spans="17:19" x14ac:dyDescent="0.2">
      <c r="Q228" s="3"/>
      <c r="R228" s="3"/>
      <c r="S228" s="3"/>
    </row>
    <row r="229" spans="17:19" x14ac:dyDescent="0.2">
      <c r="Q229" s="3"/>
      <c r="R229" s="3"/>
      <c r="S229" s="3"/>
    </row>
    <row r="230" spans="17:19" x14ac:dyDescent="0.2">
      <c r="Q230" s="3"/>
      <c r="R230" s="3"/>
      <c r="S230" s="3"/>
    </row>
    <row r="231" spans="17:19" x14ac:dyDescent="0.2">
      <c r="Q231" s="3"/>
      <c r="R231" s="3"/>
      <c r="S231" s="3"/>
    </row>
    <row r="232" spans="17:19" x14ac:dyDescent="0.2">
      <c r="Q232" s="3"/>
      <c r="R232" s="3"/>
      <c r="S232" s="3"/>
    </row>
    <row r="233" spans="17:19" x14ac:dyDescent="0.2">
      <c r="Q233" s="3"/>
      <c r="R233" s="3"/>
      <c r="S233" s="3"/>
    </row>
    <row r="234" spans="17:19" x14ac:dyDescent="0.2">
      <c r="Q234" s="3"/>
      <c r="R234" s="3"/>
      <c r="S234" s="3"/>
    </row>
    <row r="235" spans="17:19" x14ac:dyDescent="0.2">
      <c r="Q235" s="3"/>
      <c r="R235" s="3"/>
      <c r="S235" s="3"/>
    </row>
    <row r="236" spans="17:19" x14ac:dyDescent="0.2">
      <c r="Q236" s="3"/>
      <c r="R236" s="3"/>
      <c r="S236" s="3"/>
    </row>
    <row r="237" spans="17:19" x14ac:dyDescent="0.2">
      <c r="Q237" s="3"/>
      <c r="R237" s="3"/>
      <c r="S237" s="3"/>
    </row>
    <row r="238" spans="17:19" x14ac:dyDescent="0.2">
      <c r="Q238" s="3"/>
      <c r="R238" s="3"/>
      <c r="S238" s="3"/>
    </row>
    <row r="239" spans="17:19" x14ac:dyDescent="0.2">
      <c r="Q239" s="3"/>
      <c r="R239" s="3"/>
      <c r="S239" s="3"/>
    </row>
    <row r="240" spans="17:19" x14ac:dyDescent="0.2">
      <c r="Q240" s="3"/>
      <c r="R240" s="3"/>
      <c r="S240" s="3"/>
    </row>
    <row r="241" spans="17:19" x14ac:dyDescent="0.2">
      <c r="Q241" s="3"/>
      <c r="R241" s="3"/>
      <c r="S241" s="3"/>
    </row>
    <row r="242" spans="17:19" x14ac:dyDescent="0.2">
      <c r="Q242" s="3"/>
      <c r="R242" s="3"/>
      <c r="S242" s="3"/>
    </row>
    <row r="243" spans="17:19" x14ac:dyDescent="0.2">
      <c r="Q243" s="3"/>
      <c r="R243" s="3"/>
      <c r="S243" s="3"/>
    </row>
    <row r="244" spans="17:19" x14ac:dyDescent="0.2">
      <c r="Q244" s="3"/>
      <c r="R244" s="3"/>
      <c r="S244" s="3"/>
    </row>
    <row r="245" spans="17:19" x14ac:dyDescent="0.2">
      <c r="Q245" s="3"/>
      <c r="R245" s="3"/>
      <c r="S245" s="3"/>
    </row>
    <row r="246" spans="17:19" x14ac:dyDescent="0.2">
      <c r="Q246" s="3"/>
      <c r="R246" s="3"/>
      <c r="S246" s="3"/>
    </row>
    <row r="247" spans="17:19" x14ac:dyDescent="0.2">
      <c r="Q247" s="3"/>
      <c r="R247" s="3"/>
      <c r="S247" s="3"/>
    </row>
    <row r="248" spans="17:19" x14ac:dyDescent="0.2">
      <c r="Q248" s="3"/>
      <c r="R248" s="3"/>
      <c r="S248" s="3"/>
    </row>
    <row r="249" spans="17:19" x14ac:dyDescent="0.2">
      <c r="Q249" s="3"/>
      <c r="R249" s="3"/>
      <c r="S249" s="3"/>
    </row>
    <row r="250" spans="17:19" x14ac:dyDescent="0.2">
      <c r="Q250" s="3"/>
      <c r="R250" s="3"/>
      <c r="S250" s="3"/>
    </row>
    <row r="251" spans="17:19" x14ac:dyDescent="0.2">
      <c r="Q251" s="3"/>
      <c r="R251" s="3"/>
      <c r="S251" s="3"/>
    </row>
    <row r="252" spans="17:19" x14ac:dyDescent="0.2">
      <c r="Q252" s="3"/>
      <c r="R252" s="3"/>
      <c r="S252" s="3"/>
    </row>
    <row r="253" spans="17:19" x14ac:dyDescent="0.2">
      <c r="Q253" s="3"/>
      <c r="R253" s="3"/>
      <c r="S253" s="3"/>
    </row>
    <row r="254" spans="17:19" x14ac:dyDescent="0.2">
      <c r="Q254" s="3"/>
      <c r="R254" s="3"/>
      <c r="S254" s="3"/>
    </row>
    <row r="255" spans="17:19" x14ac:dyDescent="0.2">
      <c r="Q255" s="3"/>
      <c r="R255" s="3"/>
      <c r="S255" s="3"/>
    </row>
    <row r="256" spans="17:19" x14ac:dyDescent="0.2">
      <c r="Q256" s="3"/>
      <c r="R256" s="3"/>
      <c r="S256" s="3"/>
    </row>
    <row r="257" spans="17:19" x14ac:dyDescent="0.2">
      <c r="Q257" s="3"/>
      <c r="R257" s="3"/>
      <c r="S257" s="3"/>
    </row>
    <row r="258" spans="17:19" x14ac:dyDescent="0.2">
      <c r="Q258" s="3"/>
      <c r="R258" s="3"/>
      <c r="S258" s="3"/>
    </row>
    <row r="259" spans="17:19" x14ac:dyDescent="0.2">
      <c r="Q259" s="3"/>
      <c r="R259" s="3"/>
      <c r="S259" s="3"/>
    </row>
    <row r="260" spans="17:19" x14ac:dyDescent="0.2">
      <c r="Q260" s="3"/>
      <c r="R260" s="3"/>
      <c r="S260" s="3"/>
    </row>
    <row r="261" spans="17:19" x14ac:dyDescent="0.2">
      <c r="Q261" s="3"/>
      <c r="R261" s="3"/>
      <c r="S261" s="3"/>
    </row>
    <row r="262" spans="17:19" x14ac:dyDescent="0.2">
      <c r="Q262" s="3"/>
      <c r="R262" s="3"/>
      <c r="S262" s="3"/>
    </row>
    <row r="263" spans="17:19" x14ac:dyDescent="0.2">
      <c r="Q263" s="3"/>
      <c r="R263" s="3"/>
      <c r="S263" s="3"/>
    </row>
    <row r="264" spans="17:19" x14ac:dyDescent="0.2">
      <c r="Q264" s="3"/>
      <c r="R264" s="3"/>
      <c r="S264" s="3"/>
    </row>
    <row r="265" spans="17:19" x14ac:dyDescent="0.2">
      <c r="Q265" s="3"/>
      <c r="R265" s="3"/>
      <c r="S265" s="3"/>
    </row>
    <row r="266" spans="17:19" x14ac:dyDescent="0.2">
      <c r="Q266" s="3"/>
      <c r="R266" s="3"/>
      <c r="S266" s="3"/>
    </row>
    <row r="267" spans="17:19" x14ac:dyDescent="0.2">
      <c r="Q267" s="3"/>
      <c r="R267" s="3"/>
      <c r="S267" s="3"/>
    </row>
    <row r="268" spans="17:19" x14ac:dyDescent="0.2">
      <c r="Q268" s="3"/>
      <c r="R268" s="3"/>
      <c r="S268" s="3"/>
    </row>
    <row r="269" spans="17:19" x14ac:dyDescent="0.2">
      <c r="Q269" s="3"/>
      <c r="R269" s="3"/>
      <c r="S269" s="3"/>
    </row>
    <row r="270" spans="17:19" x14ac:dyDescent="0.2">
      <c r="Q270" s="3"/>
      <c r="R270" s="3"/>
      <c r="S270" s="3"/>
    </row>
    <row r="271" spans="17:19" x14ac:dyDescent="0.2">
      <c r="Q271" s="3"/>
      <c r="R271" s="3"/>
      <c r="S271" s="3"/>
    </row>
    <row r="272" spans="17:19" x14ac:dyDescent="0.2">
      <c r="Q272" s="3"/>
      <c r="R272" s="3"/>
      <c r="S272" s="3"/>
    </row>
    <row r="273" spans="17:19" x14ac:dyDescent="0.2">
      <c r="Q273" s="3"/>
      <c r="R273" s="3"/>
      <c r="S273" s="3"/>
    </row>
    <row r="274" spans="17:19" x14ac:dyDescent="0.2">
      <c r="Q274" s="3"/>
      <c r="R274" s="3"/>
      <c r="S274" s="3"/>
    </row>
    <row r="275" spans="17:19" x14ac:dyDescent="0.2">
      <c r="Q275" s="3"/>
      <c r="R275" s="3"/>
      <c r="S275" s="3"/>
    </row>
    <row r="276" spans="17:19" x14ac:dyDescent="0.2">
      <c r="Q276" s="3"/>
      <c r="R276" s="3"/>
      <c r="S276" s="3"/>
    </row>
    <row r="277" spans="17:19" x14ac:dyDescent="0.2">
      <c r="Q277" s="3"/>
      <c r="R277" s="3"/>
      <c r="S277" s="3"/>
    </row>
    <row r="278" spans="17:19" x14ac:dyDescent="0.2">
      <c r="Q278" s="3"/>
      <c r="R278" s="3"/>
      <c r="S278" s="3"/>
    </row>
    <row r="279" spans="17:19" x14ac:dyDescent="0.2">
      <c r="Q279" s="3"/>
      <c r="R279" s="3"/>
      <c r="S279" s="3"/>
    </row>
    <row r="280" spans="17:19" x14ac:dyDescent="0.2">
      <c r="Q280" s="3"/>
      <c r="R280" s="3"/>
      <c r="S280" s="3"/>
    </row>
    <row r="281" spans="17:19" x14ac:dyDescent="0.2">
      <c r="Q281" s="3"/>
      <c r="R281" s="3"/>
      <c r="S281" s="3"/>
    </row>
    <row r="282" spans="17:19" x14ac:dyDescent="0.2">
      <c r="Q282" s="3"/>
      <c r="R282" s="3"/>
      <c r="S282" s="3"/>
    </row>
    <row r="283" spans="17:19" x14ac:dyDescent="0.2">
      <c r="Q283" s="3"/>
      <c r="R283" s="3"/>
      <c r="S283" s="3"/>
    </row>
    <row r="284" spans="17:19" x14ac:dyDescent="0.2">
      <c r="Q284" s="3"/>
      <c r="R284" s="3"/>
      <c r="S284" s="3"/>
    </row>
    <row r="285" spans="17:19" x14ac:dyDescent="0.2">
      <c r="Q285" s="3"/>
      <c r="R285" s="3"/>
      <c r="S285" s="3"/>
    </row>
    <row r="286" spans="17:19" x14ac:dyDescent="0.2">
      <c r="Q286" s="3"/>
      <c r="R286" s="3"/>
      <c r="S286" s="3"/>
    </row>
    <row r="287" spans="17:19" x14ac:dyDescent="0.2">
      <c r="Q287" s="3"/>
      <c r="R287" s="3"/>
      <c r="S287" s="3"/>
    </row>
    <row r="288" spans="17:19" x14ac:dyDescent="0.2">
      <c r="Q288" s="3"/>
      <c r="R288" s="3"/>
      <c r="S288" s="3"/>
    </row>
    <row r="289" spans="17:19" x14ac:dyDescent="0.2">
      <c r="Q289" s="3"/>
      <c r="R289" s="3"/>
      <c r="S289" s="3"/>
    </row>
    <row r="290" spans="17:19" x14ac:dyDescent="0.2">
      <c r="Q290" s="3"/>
      <c r="R290" s="3"/>
      <c r="S290" s="3"/>
    </row>
    <row r="291" spans="17:19" x14ac:dyDescent="0.2">
      <c r="Q291" s="3"/>
      <c r="R291" s="3"/>
      <c r="S291" s="3"/>
    </row>
    <row r="292" spans="17:19" x14ac:dyDescent="0.2">
      <c r="Q292" s="3"/>
      <c r="R292" s="3"/>
      <c r="S292" s="3"/>
    </row>
    <row r="293" spans="17:19" x14ac:dyDescent="0.2">
      <c r="Q293" s="3"/>
      <c r="R293" s="3"/>
      <c r="S293" s="3"/>
    </row>
    <row r="294" spans="17:19" x14ac:dyDescent="0.2">
      <c r="Q294" s="3"/>
      <c r="R294" s="3"/>
      <c r="S294" s="3"/>
    </row>
    <row r="295" spans="17:19" x14ac:dyDescent="0.2">
      <c r="Q295" s="3"/>
      <c r="R295" s="3"/>
      <c r="S295" s="3"/>
    </row>
    <row r="296" spans="17:19" x14ac:dyDescent="0.2">
      <c r="Q296" s="3"/>
      <c r="R296" s="3"/>
      <c r="S296" s="3"/>
    </row>
    <row r="297" spans="17:19" x14ac:dyDescent="0.2">
      <c r="Q297" s="3"/>
      <c r="R297" s="3"/>
      <c r="S297" s="3"/>
    </row>
    <row r="298" spans="17:19" x14ac:dyDescent="0.2">
      <c r="Q298" s="3"/>
      <c r="R298" s="3"/>
      <c r="S298" s="3"/>
    </row>
    <row r="299" spans="17:19" x14ac:dyDescent="0.2">
      <c r="Q299" s="3"/>
      <c r="R299" s="3"/>
      <c r="S299" s="3"/>
    </row>
    <row r="300" spans="17:19" x14ac:dyDescent="0.2">
      <c r="Q300" s="3"/>
      <c r="R300" s="3"/>
      <c r="S300" s="3"/>
    </row>
    <row r="301" spans="17:19" x14ac:dyDescent="0.2">
      <c r="Q301" s="3"/>
      <c r="R301" s="3"/>
      <c r="S301" s="3"/>
    </row>
    <row r="303" spans="17:19" x14ac:dyDescent="0.2">
      <c r="Q303" s="3"/>
      <c r="R303" s="3"/>
      <c r="S303" s="3"/>
    </row>
    <row r="304" spans="17:19" x14ac:dyDescent="0.2">
      <c r="Q304" s="3"/>
      <c r="R304" s="3"/>
      <c r="S304" s="3"/>
    </row>
    <row r="305" spans="17:19" x14ac:dyDescent="0.2">
      <c r="Q305" s="3"/>
      <c r="R305" s="3"/>
      <c r="S305" s="3"/>
    </row>
    <row r="306" spans="17:19" x14ac:dyDescent="0.2">
      <c r="Q306" s="3"/>
      <c r="R306" s="3"/>
      <c r="S306" s="3"/>
    </row>
    <row r="307" spans="17:19" x14ac:dyDescent="0.2">
      <c r="Q307" s="3"/>
      <c r="R307" s="3"/>
      <c r="S307" s="3"/>
    </row>
    <row r="308" spans="17:19" x14ac:dyDescent="0.2">
      <c r="Q308" s="3"/>
      <c r="R308" s="3"/>
      <c r="S308" s="3"/>
    </row>
    <row r="309" spans="17:19" x14ac:dyDescent="0.2">
      <c r="Q309" s="3"/>
      <c r="R309" s="3"/>
      <c r="S309" s="3"/>
    </row>
    <row r="310" spans="17:19" x14ac:dyDescent="0.2">
      <c r="Q310" s="3"/>
      <c r="R310" s="3"/>
      <c r="S310" s="3"/>
    </row>
    <row r="311" spans="17:19" x14ac:dyDescent="0.2">
      <c r="Q311" s="3"/>
      <c r="R311" s="3"/>
      <c r="S311" s="3"/>
    </row>
    <row r="312" spans="17:19" x14ac:dyDescent="0.2">
      <c r="Q312" s="3"/>
      <c r="R312" s="3"/>
      <c r="S312" s="3"/>
    </row>
    <row r="313" spans="17:19" x14ac:dyDescent="0.2">
      <c r="Q313" s="3"/>
      <c r="R313" s="3"/>
      <c r="S313" s="3"/>
    </row>
    <row r="314" spans="17:19" x14ac:dyDescent="0.2">
      <c r="Q314" s="3"/>
      <c r="R314" s="3"/>
      <c r="S314" s="3"/>
    </row>
    <row r="315" spans="17:19" x14ac:dyDescent="0.2">
      <c r="Q315" s="3"/>
      <c r="R315" s="3"/>
      <c r="S315" s="3"/>
    </row>
    <row r="316" spans="17:19" x14ac:dyDescent="0.2">
      <c r="Q316" s="3"/>
      <c r="R316" s="3"/>
      <c r="S316" s="3"/>
    </row>
    <row r="317" spans="17:19" x14ac:dyDescent="0.2">
      <c r="Q317" s="3"/>
      <c r="R317" s="3"/>
      <c r="S317" s="3"/>
    </row>
    <row r="318" spans="17:19" x14ac:dyDescent="0.2">
      <c r="Q318" s="3"/>
      <c r="R318" s="3"/>
      <c r="S318" s="3"/>
    </row>
    <row r="319" spans="17:19" x14ac:dyDescent="0.2">
      <c r="Q319" s="3"/>
      <c r="R319" s="3"/>
      <c r="S319" s="3"/>
    </row>
    <row r="320" spans="17:19" x14ac:dyDescent="0.2">
      <c r="Q320" s="3"/>
      <c r="R320" s="3"/>
      <c r="S320" s="3"/>
    </row>
    <row r="321" spans="17:19" x14ac:dyDescent="0.2">
      <c r="Q321" s="3"/>
      <c r="R321" s="3"/>
      <c r="S321" s="3"/>
    </row>
    <row r="322" spans="17:19" x14ac:dyDescent="0.2">
      <c r="Q322" s="3"/>
      <c r="R322" s="3"/>
      <c r="S322" s="3"/>
    </row>
    <row r="323" spans="17:19" x14ac:dyDescent="0.2">
      <c r="Q323" s="3"/>
      <c r="R323" s="3"/>
      <c r="S323" s="3"/>
    </row>
    <row r="324" spans="17:19" x14ac:dyDescent="0.2">
      <c r="Q324" s="3"/>
      <c r="R324" s="3"/>
      <c r="S324" s="3"/>
    </row>
    <row r="325" spans="17:19" x14ac:dyDescent="0.2">
      <c r="Q325" s="3"/>
      <c r="R325" s="3"/>
      <c r="S325" s="3"/>
    </row>
    <row r="326" spans="17:19" x14ac:dyDescent="0.2">
      <c r="Q326" s="3"/>
      <c r="R326" s="3"/>
      <c r="S326" s="3"/>
    </row>
    <row r="327" spans="17:19" x14ac:dyDescent="0.2">
      <c r="Q327" s="3"/>
      <c r="R327" s="3"/>
      <c r="S327" s="3"/>
    </row>
    <row r="328" spans="17:19" x14ac:dyDescent="0.2">
      <c r="Q328" s="3"/>
      <c r="R328" s="3"/>
      <c r="S328" s="3"/>
    </row>
    <row r="329" spans="17:19" x14ac:dyDescent="0.2">
      <c r="Q329" s="3"/>
      <c r="R329" s="3"/>
      <c r="S329" s="3"/>
    </row>
    <row r="330" spans="17:19" x14ac:dyDescent="0.2">
      <c r="Q330" s="3"/>
      <c r="R330" s="3"/>
      <c r="S330" s="3"/>
    </row>
    <row r="331" spans="17:19" x14ac:dyDescent="0.2">
      <c r="Q331" s="3"/>
      <c r="R331" s="3"/>
      <c r="S331" s="3"/>
    </row>
    <row r="332" spans="17:19" x14ac:dyDescent="0.2">
      <c r="Q332" s="3"/>
      <c r="R332" s="3"/>
      <c r="S332" s="3"/>
    </row>
    <row r="333" spans="17:19" x14ac:dyDescent="0.2">
      <c r="Q333" s="3"/>
      <c r="R333" s="3"/>
      <c r="S333" s="3"/>
    </row>
    <row r="334" spans="17:19" x14ac:dyDescent="0.2">
      <c r="Q334" s="3"/>
      <c r="R334" s="3"/>
      <c r="S334" s="3"/>
    </row>
    <row r="335" spans="17:19" x14ac:dyDescent="0.2">
      <c r="Q335" s="3"/>
      <c r="R335" s="3"/>
      <c r="S335" s="3"/>
    </row>
    <row r="336" spans="17:19" x14ac:dyDescent="0.2">
      <c r="Q336" s="3"/>
      <c r="R336" s="3"/>
      <c r="S336" s="3"/>
    </row>
    <row r="337" spans="17:19" x14ac:dyDescent="0.2">
      <c r="Q337" s="3"/>
      <c r="R337" s="3"/>
      <c r="S337" s="3"/>
    </row>
    <row r="338" spans="17:19" x14ac:dyDescent="0.2">
      <c r="Q338" s="3"/>
      <c r="R338" s="3"/>
      <c r="S338" s="3"/>
    </row>
    <row r="339" spans="17:19" x14ac:dyDescent="0.2">
      <c r="Q339" s="3"/>
      <c r="R339" s="3"/>
      <c r="S339" s="3"/>
    </row>
    <row r="340" spans="17:19" x14ac:dyDescent="0.2">
      <c r="Q340" s="3"/>
      <c r="R340" s="3"/>
      <c r="S340" s="3"/>
    </row>
    <row r="341" spans="17:19" x14ac:dyDescent="0.2">
      <c r="Q341" s="3"/>
      <c r="R341" s="3"/>
      <c r="S341" s="3"/>
    </row>
    <row r="342" spans="17:19" x14ac:dyDescent="0.2">
      <c r="Q342" s="3"/>
      <c r="R342" s="3"/>
      <c r="S342" s="3"/>
    </row>
    <row r="343" spans="17:19" x14ac:dyDescent="0.2">
      <c r="Q343" s="3"/>
      <c r="R343" s="3"/>
      <c r="S343" s="3"/>
    </row>
    <row r="344" spans="17:19" x14ac:dyDescent="0.2">
      <c r="Q344" s="3"/>
      <c r="R344" s="3"/>
      <c r="S344" s="3"/>
    </row>
    <row r="345" spans="17:19" x14ac:dyDescent="0.2">
      <c r="Q345" s="3"/>
      <c r="R345" s="3"/>
      <c r="S345" s="3"/>
    </row>
    <row r="346" spans="17:19" x14ac:dyDescent="0.2">
      <c r="Q346" s="3"/>
      <c r="R346" s="3"/>
      <c r="S346" s="3"/>
    </row>
    <row r="347" spans="17:19" x14ac:dyDescent="0.2">
      <c r="Q347" s="3"/>
      <c r="R347" s="3"/>
      <c r="S347" s="3"/>
    </row>
    <row r="348" spans="17:19" x14ac:dyDescent="0.2">
      <c r="Q348" s="3"/>
      <c r="R348" s="3"/>
      <c r="S348" s="3"/>
    </row>
    <row r="349" spans="17:19" x14ac:dyDescent="0.2">
      <c r="Q349" s="3"/>
      <c r="R349" s="3"/>
      <c r="S349" s="3"/>
    </row>
    <row r="350" spans="17:19" x14ac:dyDescent="0.2">
      <c r="Q350" s="3"/>
      <c r="R350" s="3"/>
      <c r="S350" s="3"/>
    </row>
    <row r="351" spans="17:19" x14ac:dyDescent="0.2">
      <c r="Q351" s="3"/>
      <c r="R351" s="3"/>
      <c r="S351" s="3"/>
    </row>
    <row r="352" spans="17:19" x14ac:dyDescent="0.2">
      <c r="Q352" s="3"/>
      <c r="R352" s="3"/>
      <c r="S352" s="3"/>
    </row>
    <row r="354" spans="17:19" x14ac:dyDescent="0.2">
      <c r="Q354" s="3"/>
      <c r="R354" s="3"/>
      <c r="S354" s="3"/>
    </row>
    <row r="355" spans="17:19" x14ac:dyDescent="0.2">
      <c r="Q355" s="3"/>
      <c r="R355" s="3"/>
      <c r="S355" s="3"/>
    </row>
    <row r="356" spans="17:19" x14ac:dyDescent="0.2">
      <c r="Q356" s="3"/>
      <c r="R356" s="3"/>
      <c r="S356" s="3"/>
    </row>
    <row r="357" spans="17:19" x14ac:dyDescent="0.2">
      <c r="Q357" s="3"/>
      <c r="R357" s="3"/>
      <c r="S357" s="3"/>
    </row>
    <row r="358" spans="17:19" x14ac:dyDescent="0.2">
      <c r="Q358" s="3"/>
      <c r="R358" s="3"/>
      <c r="S358" s="3"/>
    </row>
    <row r="359" spans="17:19" x14ac:dyDescent="0.2">
      <c r="Q359" s="3"/>
      <c r="R359" s="3"/>
      <c r="S359" s="3"/>
    </row>
    <row r="360" spans="17:19" x14ac:dyDescent="0.2">
      <c r="Q360" s="3"/>
      <c r="R360" s="3"/>
      <c r="S360" s="3"/>
    </row>
    <row r="361" spans="17:19" x14ac:dyDescent="0.2">
      <c r="Q361" s="3"/>
      <c r="R361" s="3"/>
      <c r="S361" s="3"/>
    </row>
    <row r="362" spans="17:19" x14ac:dyDescent="0.2">
      <c r="Q362" s="3"/>
      <c r="R362" s="3"/>
      <c r="S362" s="3"/>
    </row>
    <row r="363" spans="17:19" x14ac:dyDescent="0.2">
      <c r="Q363" s="3"/>
      <c r="R363" s="3"/>
      <c r="S363" s="3"/>
    </row>
    <row r="364" spans="17:19" x14ac:dyDescent="0.2">
      <c r="Q364" s="3"/>
      <c r="R364" s="3"/>
      <c r="S364" s="3"/>
    </row>
    <row r="365" spans="17:19" x14ac:dyDescent="0.2">
      <c r="Q365" s="3"/>
      <c r="R365" s="3"/>
      <c r="S365" s="3"/>
    </row>
    <row r="366" spans="17:19" x14ac:dyDescent="0.2">
      <c r="Q366" s="3"/>
      <c r="R366" s="3"/>
      <c r="S366" s="3"/>
    </row>
    <row r="367" spans="17:19" x14ac:dyDescent="0.2">
      <c r="Q367" s="3"/>
      <c r="R367" s="3"/>
      <c r="S367" s="3"/>
    </row>
    <row r="368" spans="17:19" x14ac:dyDescent="0.2">
      <c r="Q368" s="3"/>
      <c r="R368" s="3"/>
      <c r="S368" s="3"/>
    </row>
    <row r="369" spans="17:19" x14ac:dyDescent="0.2">
      <c r="Q369" s="3"/>
      <c r="R369" s="3"/>
      <c r="S369" s="3"/>
    </row>
    <row r="370" spans="17:19" x14ac:dyDescent="0.2">
      <c r="Q370" s="3"/>
      <c r="R370" s="3"/>
      <c r="S370" s="3"/>
    </row>
    <row r="371" spans="17:19" x14ac:dyDescent="0.2">
      <c r="Q371" s="3"/>
      <c r="R371" s="3"/>
      <c r="S371" s="3"/>
    </row>
    <row r="372" spans="17:19" x14ac:dyDescent="0.2">
      <c r="Q372" s="3"/>
      <c r="R372" s="3"/>
      <c r="S372" s="3"/>
    </row>
    <row r="373" spans="17:19" x14ac:dyDescent="0.2">
      <c r="Q373" s="3"/>
      <c r="R373" s="3"/>
      <c r="S373" s="3"/>
    </row>
    <row r="374" spans="17:19" x14ac:dyDescent="0.2">
      <c r="Q374" s="3"/>
      <c r="R374" s="3"/>
      <c r="S374" s="3"/>
    </row>
    <row r="375" spans="17:19" x14ac:dyDescent="0.2">
      <c r="Q375" s="3"/>
      <c r="R375" s="3"/>
      <c r="S375" s="3"/>
    </row>
    <row r="376" spans="17:19" x14ac:dyDescent="0.2">
      <c r="Q376" s="3"/>
      <c r="R376" s="3"/>
      <c r="S376" s="3"/>
    </row>
    <row r="377" spans="17:19" x14ac:dyDescent="0.2">
      <c r="Q377" s="3"/>
      <c r="R377" s="3"/>
      <c r="S377" s="3"/>
    </row>
    <row r="378" spans="17:19" x14ac:dyDescent="0.2">
      <c r="Q378" s="3"/>
      <c r="R378" s="3"/>
      <c r="S378" s="3"/>
    </row>
    <row r="379" spans="17:19" x14ac:dyDescent="0.2">
      <c r="Q379" s="3"/>
      <c r="R379" s="3"/>
      <c r="S379" s="3"/>
    </row>
    <row r="380" spans="17:19" x14ac:dyDescent="0.2">
      <c r="Q380" s="3"/>
      <c r="R380" s="3"/>
      <c r="S380" s="3"/>
    </row>
    <row r="381" spans="17:19" x14ac:dyDescent="0.2">
      <c r="Q381" s="3"/>
      <c r="R381" s="3"/>
      <c r="S381" s="3"/>
    </row>
    <row r="382" spans="17:19" x14ac:dyDescent="0.2">
      <c r="Q382" s="3"/>
      <c r="R382" s="3"/>
      <c r="S382" s="3"/>
    </row>
    <row r="383" spans="17:19" x14ac:dyDescent="0.2">
      <c r="Q383" s="3"/>
      <c r="R383" s="3"/>
      <c r="S383" s="3"/>
    </row>
    <row r="384" spans="17:19" x14ac:dyDescent="0.2">
      <c r="Q384" s="3"/>
      <c r="R384" s="3"/>
      <c r="S384" s="3"/>
    </row>
    <row r="385" spans="17:19" x14ac:dyDescent="0.2">
      <c r="Q385" s="3"/>
      <c r="R385" s="3"/>
      <c r="S385" s="3"/>
    </row>
    <row r="386" spans="17:19" x14ac:dyDescent="0.2">
      <c r="Q386" s="3"/>
      <c r="R386" s="3"/>
      <c r="S386" s="3"/>
    </row>
    <row r="387" spans="17:19" x14ac:dyDescent="0.2">
      <c r="Q387" s="3"/>
      <c r="R387" s="3"/>
      <c r="S387" s="3"/>
    </row>
    <row r="388" spans="17:19" x14ac:dyDescent="0.2">
      <c r="Q388" s="3"/>
      <c r="R388" s="3"/>
      <c r="S388" s="3"/>
    </row>
    <row r="389" spans="17:19" x14ac:dyDescent="0.2">
      <c r="Q389" s="3"/>
      <c r="R389" s="3"/>
      <c r="S389" s="3"/>
    </row>
    <row r="390" spans="17:19" x14ac:dyDescent="0.2">
      <c r="Q390" s="3"/>
      <c r="R390" s="3"/>
      <c r="S390" s="3"/>
    </row>
    <row r="391" spans="17:19" x14ac:dyDescent="0.2">
      <c r="Q391" s="3"/>
      <c r="R391" s="3"/>
      <c r="S391" s="3"/>
    </row>
    <row r="392" spans="17:19" x14ac:dyDescent="0.2">
      <c r="Q392" s="3"/>
      <c r="R392" s="3"/>
      <c r="S392" s="3"/>
    </row>
    <row r="393" spans="17:19" x14ac:dyDescent="0.2">
      <c r="Q393" s="3"/>
      <c r="R393" s="3"/>
      <c r="S393" s="3"/>
    </row>
    <row r="394" spans="17:19" x14ac:dyDescent="0.2">
      <c r="Q394" s="3"/>
      <c r="R394" s="3"/>
      <c r="S394" s="3"/>
    </row>
    <row r="395" spans="17:19" x14ac:dyDescent="0.2">
      <c r="Q395" s="3"/>
      <c r="R395" s="3"/>
      <c r="S395" s="3"/>
    </row>
    <row r="396" spans="17:19" x14ac:dyDescent="0.2">
      <c r="Q396" s="3"/>
      <c r="R396" s="3"/>
      <c r="S396" s="3"/>
    </row>
    <row r="397" spans="17:19" x14ac:dyDescent="0.2">
      <c r="Q397" s="3"/>
      <c r="R397" s="3"/>
      <c r="S397" s="3"/>
    </row>
    <row r="398" spans="17:19" x14ac:dyDescent="0.2">
      <c r="Q398" s="3"/>
      <c r="R398" s="3"/>
      <c r="S398" s="3"/>
    </row>
    <row r="399" spans="17:19" x14ac:dyDescent="0.2">
      <c r="Q399" s="3"/>
      <c r="R399" s="3"/>
      <c r="S399" s="3"/>
    </row>
    <row r="400" spans="17:19" x14ac:dyDescent="0.2">
      <c r="Q400" s="3"/>
      <c r="R400" s="3"/>
      <c r="S400" s="3"/>
    </row>
    <row r="401" spans="17:19" x14ac:dyDescent="0.2">
      <c r="Q401" s="3"/>
      <c r="R401" s="3"/>
      <c r="S401" s="3"/>
    </row>
    <row r="402" spans="17:19" x14ac:dyDescent="0.2">
      <c r="Q402" s="3"/>
      <c r="R402" s="3"/>
      <c r="S402" s="3"/>
    </row>
    <row r="403" spans="17:19" x14ac:dyDescent="0.2">
      <c r="Q403" s="3"/>
      <c r="R403" s="3"/>
      <c r="S403" s="3"/>
    </row>
  </sheetData>
  <phoneticPr fontId="6" type="noConversion"/>
  <conditionalFormatting sqref="B1:B5">
    <cfRule type="duplicateValues" dxfId="23" priority="4"/>
  </conditionalFormatting>
  <conditionalFormatting sqref="B6:B41 B45:B50">
    <cfRule type="duplicateValues" dxfId="22" priority="17"/>
  </conditionalFormatting>
  <conditionalFormatting sqref="B42:B44">
    <cfRule type="duplicateValues" dxfId="21" priority="2"/>
  </conditionalFormatting>
  <conditionalFormatting sqref="B51:B53">
    <cfRule type="duplicateValues" dxfId="20" priority="1"/>
  </conditionalFormatting>
  <hyperlinks>
    <hyperlink ref="M3" r:id="rId1" xr:uid="{E84AB02A-4E24-434C-98AB-7004ED4E5D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061A-CAEA-4C65-8850-1D9C55411E4E}">
  <dimension ref="A1:AN325"/>
  <sheetViews>
    <sheetView tabSelected="1" zoomScale="70" zoomScaleNormal="70" workbookViewId="0">
      <pane xSplit="2" ySplit="5" topLeftCell="C6" activePane="bottomRight" state="frozen"/>
      <selection pane="topRight" activeCell="D1" sqref="D1"/>
      <selection pane="bottomLeft" activeCell="A6" sqref="A6"/>
      <selection pane="bottomRight" activeCell="B6" sqref="B6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7.25" customWidth="1"/>
    <col min="4" max="4" width="8.875" customWidth="1"/>
    <col min="5" max="5" width="8.75" customWidth="1"/>
    <col min="6" max="6" width="9.25" customWidth="1"/>
    <col min="7" max="7" width="10.375" customWidth="1"/>
    <col min="8" max="8" width="8.625" customWidth="1"/>
    <col min="9" max="10" width="7.375" customWidth="1"/>
    <col min="11" max="11" width="8.75" customWidth="1"/>
    <col min="12" max="12" width="25.25" customWidth="1"/>
    <col min="13" max="13" width="14" customWidth="1"/>
    <col min="14" max="14" width="13.875" customWidth="1"/>
    <col min="15" max="18" width="16" customWidth="1"/>
    <col min="19" max="19" width="30.125" customWidth="1"/>
    <col min="20" max="23" width="5.625" customWidth="1"/>
  </cols>
  <sheetData>
    <row r="1" spans="1:40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915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839</v>
      </c>
      <c r="Q1" s="1" t="s">
        <v>842</v>
      </c>
      <c r="R1" s="1" t="s">
        <v>845</v>
      </c>
      <c r="S1" s="1" t="s">
        <v>612</v>
      </c>
      <c r="T1" s="1" t="s">
        <v>760</v>
      </c>
      <c r="U1" s="1" t="s">
        <v>757</v>
      </c>
      <c r="V1" s="1" t="s">
        <v>761</v>
      </c>
      <c r="W1" s="1" t="s">
        <v>758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">
      <c r="A3" s="5" t="s">
        <v>14</v>
      </c>
      <c r="B3" s="5" t="s">
        <v>15</v>
      </c>
      <c r="C3" s="5" t="s">
        <v>16</v>
      </c>
      <c r="D3" s="5" t="s">
        <v>17</v>
      </c>
      <c r="E3" s="5" t="s">
        <v>17</v>
      </c>
      <c r="F3" s="5" t="s">
        <v>18</v>
      </c>
      <c r="G3" s="5" t="s">
        <v>17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840</v>
      </c>
      <c r="Q3" s="5" t="s">
        <v>846</v>
      </c>
      <c r="R3" s="5" t="s">
        <v>846</v>
      </c>
      <c r="S3" s="5" t="s">
        <v>613</v>
      </c>
      <c r="T3" s="5" t="s">
        <v>756</v>
      </c>
      <c r="U3" s="5" t="s">
        <v>613</v>
      </c>
      <c r="V3" s="5" t="s">
        <v>756</v>
      </c>
      <c r="W3" s="5" t="s">
        <v>613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4" t="s">
        <v>834</v>
      </c>
      <c r="Y4" s="14" t="s">
        <v>834</v>
      </c>
      <c r="Z4" s="14" t="s">
        <v>834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">
      <c r="A5" s="1" t="s">
        <v>23</v>
      </c>
      <c r="B5" s="1" t="s">
        <v>24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916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841</v>
      </c>
      <c r="Q5" s="1" t="s">
        <v>843</v>
      </c>
      <c r="R5" s="1" t="s">
        <v>844</v>
      </c>
      <c r="S5" s="1" t="s">
        <v>755</v>
      </c>
      <c r="T5" s="1" t="s">
        <v>762</v>
      </c>
      <c r="U5" s="1" t="s">
        <v>759</v>
      </c>
      <c r="V5" s="1" t="s">
        <v>762</v>
      </c>
      <c r="W5" s="1" t="s">
        <v>759</v>
      </c>
      <c r="X5" s="15" t="s">
        <v>835</v>
      </c>
      <c r="Y5" s="15" t="s">
        <v>837</v>
      </c>
      <c r="Z5" s="15" t="s">
        <v>838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s="3" customFormat="1" x14ac:dyDescent="0.2">
      <c r="B6" s="3" t="str">
        <f>IF(VLOOKUP(X6&amp;"_"&amp;Y6,[1]无限模式!$A:$AY,13+Z6,FALSE)="","","Unit_Monster_Season"&amp;X6&amp;"_Infinite_"&amp;Y6&amp;"_"&amp;Z6)</f>
        <v>Unit_Monster_Season1_Infinite_1_1</v>
      </c>
      <c r="C6" s="3" t="str">
        <f>IF(B6="","",VLOOKUP(VLOOKUP(X6&amp;"_"&amp;Y6,[1]无限模式!$A:$AQ,13+Z6,FALSE),[1]怪物!$B:$I,2,FALSE))</f>
        <v>ResUnit_Niao1</v>
      </c>
      <c r="D6" s="3">
        <f>IF(B6="","",VLOOKUP(VLOOKUP(X6&amp;"_"&amp;Y6,[1]无限模式!$A:$AQ,13+Z6,FALSE),[1]怪物!$B:$I,6,FALSE)*VLOOKUP(X6&amp;"_"&amp;Y6,[1]无限模式!$A:$AQ,9,FALSE))</f>
        <v>2</v>
      </c>
      <c r="E6" s="3">
        <f>IF(B6="","",400)</f>
        <v>400</v>
      </c>
      <c r="F6" s="3" t="str">
        <f>IF(B6="","","TRUE")</f>
        <v>TRUE</v>
      </c>
      <c r="G6" s="3">
        <f>IF(B6="","",VLOOKUP(C6,[1]怪物!$C:$M,11,FALSE))</f>
        <v>1</v>
      </c>
      <c r="H6" s="3">
        <f>IF(B6="","",VLOOKUP(C6,[1]怪物!$C:$M,11,FALSE))</f>
        <v>1</v>
      </c>
      <c r="I6" s="3">
        <f>IF(B6="","",0.5)</f>
        <v>0.5</v>
      </c>
      <c r="K6" s="3">
        <f>IF(B6="","",VLOOKUP(C6,[1]怪物!$C:$I,6,FALSE))</f>
        <v>1</v>
      </c>
      <c r="L6" s="10" t="str">
        <f>IF(B6="","",RIGHT(B6,LEN(B6)-5))</f>
        <v>Monster_Season1_Infinite_1_1</v>
      </c>
      <c r="M6" s="3" t="str">
        <f>IF(B6="","",VLOOKUP(C6,[1]怪物!$C:$J,8,FALSE))</f>
        <v>DeathShow_1</v>
      </c>
      <c r="N6" s="3" t="str">
        <f>IF(B6="","","Timeline_Idle1")</f>
        <v>Timeline_Idle1</v>
      </c>
      <c r="O6" s="3" t="str">
        <f>IF(B6="","","Timeline_Move1")</f>
        <v>Timeline_Move1</v>
      </c>
      <c r="S6" s="3" t="str">
        <f>IF(B6="","",IF(VLOOKUP(C6,[1]怪物!$C:$I,7,FALSE)="","",VLOOKUP(C6,[1]怪物!$C:$I,7,FALSE)))</f>
        <v>Skill_Monster_Niao1,NormalAttack</v>
      </c>
      <c r="X6" s="3">
        <v>1</v>
      </c>
      <c r="Y6" s="10">
        <v>1</v>
      </c>
      <c r="Z6" s="3">
        <v>1</v>
      </c>
    </row>
    <row r="7" spans="1:40" s="3" customFormat="1" x14ac:dyDescent="0.2">
      <c r="B7" s="3" t="str">
        <f>IF(VLOOKUP(X7&amp;"_"&amp;Y7,[1]无限模式!$A:$AY,13+Z7,FALSE)="","","Unit_Monster_Season"&amp;X7&amp;"_Infinite_"&amp;Y7&amp;"_"&amp;Z7)</f>
        <v/>
      </c>
      <c r="C7" s="3" t="str">
        <f>IF(B7="","",VLOOKUP(VLOOKUP(X7&amp;"_"&amp;Y7,[1]无限模式!$A:$AQ,13+Z7,FALSE),[1]怪物!$B:$I,2,FALSE))</f>
        <v/>
      </c>
      <c r="D7" s="3" t="str">
        <f>IF(B7="","",VLOOKUP(VLOOKUP(X7&amp;"_"&amp;Y7,[1]无限模式!$A:$AQ,13+Z7,FALSE),[1]怪物!$B:$I,6,FALSE)*VLOOKUP(X7&amp;"_"&amp;Y7,[1]无限模式!$A:$AQ,9,FALSE))</f>
        <v/>
      </c>
      <c r="E7" s="3" t="str">
        <f t="shared" ref="E7:E55" si="0">IF(B7="","",400)</f>
        <v/>
      </c>
      <c r="F7" s="3" t="str">
        <f t="shared" ref="F7:F55" si="1">IF(B7="","","TRUE")</f>
        <v/>
      </c>
      <c r="G7" s="3" t="str">
        <f>IF(B7="","",VLOOKUP(C7,[1]怪物!$C:$M,11,FALSE))</f>
        <v/>
      </c>
      <c r="H7" s="3" t="str">
        <f>IF(B7="","",VLOOKUP(C7,[1]怪物!$C:$M,11,FALSE))</f>
        <v/>
      </c>
      <c r="I7" s="3" t="str">
        <f t="shared" ref="I7:I55" si="2">IF(B7="","",0.5)</f>
        <v/>
      </c>
      <c r="K7" s="3" t="str">
        <f>IF(B7="","",VLOOKUP(C7,[1]怪物!$C:$I,6,FALSE))</f>
        <v/>
      </c>
      <c r="L7" s="10" t="str">
        <f t="shared" ref="L7:L55" si="3">IF(B7="","",RIGHT(B7,LEN(B7)-5))</f>
        <v/>
      </c>
      <c r="M7" s="3" t="str">
        <f>IF(B7="","",VLOOKUP(C7,[1]怪物!$C:$J,8,FALSE))</f>
        <v/>
      </c>
      <c r="N7" s="3" t="str">
        <f t="shared" ref="N7:N55" si="4">IF(B7="","","Timeline_Idle1")</f>
        <v/>
      </c>
      <c r="O7" s="3" t="str">
        <f t="shared" ref="O7:O55" si="5">IF(B7="","","Timeline_Move1")</f>
        <v/>
      </c>
      <c r="S7" s="3" t="str">
        <f>IF(B7="","",IF(VLOOKUP(C7,[1]怪物!$C:$I,7,FALSE)="","",VLOOKUP(C7,[1]怪物!$C:$I,7,FALSE)))</f>
        <v/>
      </c>
      <c r="X7" s="3">
        <v>1</v>
      </c>
      <c r="Y7" s="10">
        <v>1</v>
      </c>
      <c r="Z7" s="3">
        <v>2</v>
      </c>
    </row>
    <row r="8" spans="1:40" s="3" customFormat="1" x14ac:dyDescent="0.2">
      <c r="B8" s="3" t="str">
        <f>IF(VLOOKUP(X8&amp;"_"&amp;Y8,[1]无限模式!$A:$AY,13+Z8,FALSE)="","","Unit_Monster_Season"&amp;X8&amp;"_Infinite_"&amp;Y8&amp;"_"&amp;Z8)</f>
        <v/>
      </c>
      <c r="C8" s="3" t="str">
        <f>IF(B8="","",VLOOKUP(VLOOKUP(X8&amp;"_"&amp;Y8,[1]无限模式!$A:$AQ,13+Z8,FALSE),[1]怪物!$B:$I,2,FALSE))</f>
        <v/>
      </c>
      <c r="D8" s="3" t="str">
        <f>IF(B8="","",VLOOKUP(VLOOKUP(X8&amp;"_"&amp;Y8,[1]无限模式!$A:$AQ,13+Z8,FALSE),[1]怪物!$B:$I,6,FALSE)*VLOOKUP(X8&amp;"_"&amp;Y8,[1]无限模式!$A:$AQ,9,FALSE))</f>
        <v/>
      </c>
      <c r="E8" s="3" t="str">
        <f t="shared" si="0"/>
        <v/>
      </c>
      <c r="F8" s="3" t="str">
        <f t="shared" si="1"/>
        <v/>
      </c>
      <c r="G8" s="3" t="str">
        <f>IF(B8="","",VLOOKUP(C8,[1]怪物!$C:$M,11,FALSE))</f>
        <v/>
      </c>
      <c r="H8" s="3" t="str">
        <f>IF(B8="","",VLOOKUP(C8,[1]怪物!$C:$M,11,FALSE))</f>
        <v/>
      </c>
      <c r="I8" s="3" t="str">
        <f t="shared" si="2"/>
        <v/>
      </c>
      <c r="K8" s="3" t="str">
        <f>IF(B8="","",VLOOKUP(C8,[1]怪物!$C:$I,6,FALSE))</f>
        <v/>
      </c>
      <c r="L8" s="10" t="str">
        <f t="shared" si="3"/>
        <v/>
      </c>
      <c r="M8" s="3" t="str">
        <f>IF(B8="","",VLOOKUP(C8,[1]怪物!$C:$J,8,FALSE))</f>
        <v/>
      </c>
      <c r="N8" s="3" t="str">
        <f t="shared" si="4"/>
        <v/>
      </c>
      <c r="O8" s="3" t="str">
        <f t="shared" si="5"/>
        <v/>
      </c>
      <c r="S8" s="3" t="str">
        <f>IF(B8="","",IF(VLOOKUP(C8,[1]怪物!$C:$I,7,FALSE)="","",VLOOKUP(C8,[1]怪物!$C:$I,7,FALSE)))</f>
        <v/>
      </c>
      <c r="X8" s="3">
        <v>1</v>
      </c>
      <c r="Y8" s="10">
        <v>1</v>
      </c>
      <c r="Z8" s="3">
        <v>3</v>
      </c>
    </row>
    <row r="9" spans="1:40" s="3" customFormat="1" x14ac:dyDescent="0.2">
      <c r="B9" s="3" t="str">
        <f>IF(VLOOKUP(X9&amp;"_"&amp;Y9,[1]无限模式!$A:$AY,13+Z9,FALSE)="","","Unit_Monster_Season"&amp;X9&amp;"_Infinite_"&amp;Y9&amp;"_"&amp;Z9)</f>
        <v/>
      </c>
      <c r="C9" s="3" t="str">
        <f>IF(B9="","",VLOOKUP(VLOOKUP(X9&amp;"_"&amp;Y9,[1]无限模式!$A:$AQ,13+Z9,FALSE),[1]怪物!$B:$I,2,FALSE))</f>
        <v/>
      </c>
      <c r="D9" s="3" t="str">
        <f>IF(B9="","",VLOOKUP(VLOOKUP(X9&amp;"_"&amp;Y9,[1]无限模式!$A:$AQ,13+Z9,FALSE),[1]怪物!$B:$I,6,FALSE)*VLOOKUP(X9&amp;"_"&amp;Y9,[1]无限模式!$A:$AQ,9,FALSE))</f>
        <v/>
      </c>
      <c r="E9" s="3" t="str">
        <f t="shared" si="0"/>
        <v/>
      </c>
      <c r="F9" s="3" t="str">
        <f t="shared" si="1"/>
        <v/>
      </c>
      <c r="G9" s="3" t="str">
        <f>IF(B9="","",VLOOKUP(C9,[1]怪物!$C:$M,11,FALSE))</f>
        <v/>
      </c>
      <c r="H9" s="3" t="str">
        <f>IF(B9="","",VLOOKUP(C9,[1]怪物!$C:$M,11,FALSE))</f>
        <v/>
      </c>
      <c r="I9" s="3" t="str">
        <f t="shared" si="2"/>
        <v/>
      </c>
      <c r="K9" s="3" t="str">
        <f>IF(B9="","",VLOOKUP(C9,[1]怪物!$C:$I,6,FALSE))</f>
        <v/>
      </c>
      <c r="L9" s="10" t="str">
        <f t="shared" si="3"/>
        <v/>
      </c>
      <c r="M9" s="3" t="str">
        <f>IF(B9="","",VLOOKUP(C9,[1]怪物!$C:$J,8,FALSE))</f>
        <v/>
      </c>
      <c r="N9" s="3" t="str">
        <f t="shared" si="4"/>
        <v/>
      </c>
      <c r="O9" s="3" t="str">
        <f t="shared" si="5"/>
        <v/>
      </c>
      <c r="S9" s="3" t="str">
        <f>IF(B9="","",IF(VLOOKUP(C9,[1]怪物!$C:$I,7,FALSE)="","",VLOOKUP(C9,[1]怪物!$C:$I,7,FALSE)))</f>
        <v/>
      </c>
      <c r="X9" s="3">
        <v>1</v>
      </c>
      <c r="Y9" s="10">
        <v>1</v>
      </c>
      <c r="Z9" s="3">
        <v>4</v>
      </c>
    </row>
    <row r="10" spans="1:40" s="3" customFormat="1" x14ac:dyDescent="0.2">
      <c r="B10" s="3" t="str">
        <f>IF(VLOOKUP(X10&amp;"_"&amp;Y10,[1]无限模式!$A:$AY,13+Z10,FALSE)="","","Unit_Monster_Season"&amp;X10&amp;"_Infinite_"&amp;Y10&amp;"_"&amp;Z10)</f>
        <v>Unit_Monster_Season1_Infinite_2_1</v>
      </c>
      <c r="C10" s="3" t="str">
        <f>IF(B10="","",VLOOKUP(VLOOKUP(X10&amp;"_"&amp;Y10,[1]无限模式!$A:$AQ,13+Z10,FALSE),[1]怪物!$B:$I,2,FALSE))</f>
        <v>ResUnit_Niao1</v>
      </c>
      <c r="D10" s="3">
        <f>IF(B10="","",VLOOKUP(VLOOKUP(X10&amp;"_"&amp;Y10,[1]无限模式!$A:$AQ,13+Z10,FALSE),[1]怪物!$B:$I,6,FALSE)*VLOOKUP(X10&amp;"_"&amp;Y10,[1]无限模式!$A:$AQ,9,FALSE))</f>
        <v>2.1</v>
      </c>
      <c r="E10" s="3">
        <f t="shared" si="0"/>
        <v>400</v>
      </c>
      <c r="F10" s="3" t="str">
        <f t="shared" si="1"/>
        <v>TRUE</v>
      </c>
      <c r="G10" s="3">
        <f>IF(B10="","",VLOOKUP(C10,[1]怪物!$C:$M,11,FALSE))</f>
        <v>1</v>
      </c>
      <c r="H10" s="3">
        <f>IF(B10="","",VLOOKUP(C10,[1]怪物!$C:$M,11,FALSE))</f>
        <v>1</v>
      </c>
      <c r="I10" s="3">
        <f t="shared" si="2"/>
        <v>0.5</v>
      </c>
      <c r="K10" s="3">
        <f>IF(B10="","",VLOOKUP(C10,[1]怪物!$C:$I,6,FALSE))</f>
        <v>1</v>
      </c>
      <c r="L10" s="10" t="str">
        <f t="shared" si="3"/>
        <v>Monster_Season1_Infinite_2_1</v>
      </c>
      <c r="M10" s="3" t="str">
        <f>IF(B10="","",VLOOKUP(C10,[1]怪物!$C:$J,8,FALSE))</f>
        <v>DeathShow_1</v>
      </c>
      <c r="N10" s="3" t="str">
        <f t="shared" si="4"/>
        <v>Timeline_Idle1</v>
      </c>
      <c r="O10" s="3" t="str">
        <f t="shared" si="5"/>
        <v>Timeline_Move1</v>
      </c>
      <c r="S10" s="3" t="str">
        <f>IF(B10="","",IF(VLOOKUP(C10,[1]怪物!$C:$I,7,FALSE)="","",VLOOKUP(C10,[1]怪物!$C:$I,7,FALSE)))</f>
        <v>Skill_Monster_Niao1,NormalAttack</v>
      </c>
      <c r="X10" s="3">
        <v>1</v>
      </c>
      <c r="Y10" s="3">
        <v>2</v>
      </c>
      <c r="Z10" s="3">
        <v>1</v>
      </c>
    </row>
    <row r="11" spans="1:40" s="3" customFormat="1" x14ac:dyDescent="0.2">
      <c r="B11" s="3" t="str">
        <f>IF(VLOOKUP(X11&amp;"_"&amp;Y11,[1]无限模式!$A:$AY,13+Z11,FALSE)="","","Unit_Monster_Season"&amp;X11&amp;"_Infinite_"&amp;Y11&amp;"_"&amp;Z11)</f>
        <v>Unit_Monster_Season1_Infinite_2_2</v>
      </c>
      <c r="C11" s="3" t="str">
        <f>IF(B11="","",VLOOKUP(VLOOKUP(X11&amp;"_"&amp;Y11,[1]无限模式!$A:$AQ,13+Z11,FALSE),[1]怪物!$B:$I,2,FALSE))</f>
        <v>ResUnit_ZhiZhu1</v>
      </c>
      <c r="D11" s="3">
        <f>IF(B11="","",VLOOKUP(VLOOKUP(X11&amp;"_"&amp;Y11,[1]无限模式!$A:$AQ,13+Z11,FALSE),[1]怪物!$B:$I,6,FALSE)*VLOOKUP(X11&amp;"_"&amp;Y11,[1]无限模式!$A:$AQ,9,FALSE))</f>
        <v>4.2</v>
      </c>
      <c r="E11" s="3">
        <f t="shared" si="0"/>
        <v>400</v>
      </c>
      <c r="F11" s="3" t="str">
        <f t="shared" si="1"/>
        <v>TRUE</v>
      </c>
      <c r="G11" s="3">
        <f>IF(B11="","",VLOOKUP(C11,[1]怪物!$C:$M,11,FALSE))</f>
        <v>1</v>
      </c>
      <c r="H11" s="3">
        <f>IF(B11="","",VLOOKUP(C11,[1]怪物!$C:$M,11,FALSE))</f>
        <v>1</v>
      </c>
      <c r="I11" s="3">
        <f t="shared" si="2"/>
        <v>0.5</v>
      </c>
      <c r="K11" s="3">
        <f>IF(B11="","",VLOOKUP(C11,[1]怪物!$C:$I,6,FALSE))</f>
        <v>1</v>
      </c>
      <c r="L11" s="10" t="str">
        <f t="shared" si="3"/>
        <v>Monster_Season1_Infinite_2_2</v>
      </c>
      <c r="M11" s="3" t="str">
        <f>IF(B11="","",VLOOKUP(C11,[1]怪物!$C:$J,8,FALSE))</f>
        <v>DeathShow_1</v>
      </c>
      <c r="N11" s="3" t="str">
        <f t="shared" si="4"/>
        <v>Timeline_Idle1</v>
      </c>
      <c r="O11" s="3" t="str">
        <f t="shared" si="5"/>
        <v>Timeline_Move1</v>
      </c>
      <c r="S11" s="3" t="str">
        <f>IF(B11="","",IF(VLOOKUP(C11,[1]怪物!$C:$I,7,FALSE)="","",VLOOKUP(C11,[1]怪物!$C:$I,7,FALSE)))</f>
        <v/>
      </c>
      <c r="X11" s="3">
        <v>1</v>
      </c>
      <c r="Y11" s="3">
        <v>2</v>
      </c>
      <c r="Z11" s="3">
        <v>2</v>
      </c>
    </row>
    <row r="12" spans="1:40" s="3" customFormat="1" x14ac:dyDescent="0.2">
      <c r="B12" s="3" t="str">
        <f>IF(VLOOKUP(X12&amp;"_"&amp;Y12,[1]无限模式!$A:$AY,13+Z12,FALSE)="","","Unit_Monster_Season"&amp;X12&amp;"_Infinite_"&amp;Y12&amp;"_"&amp;Z12)</f>
        <v/>
      </c>
      <c r="C12" s="3" t="str">
        <f>IF(B12="","",VLOOKUP(VLOOKUP(X12&amp;"_"&amp;Y12,[1]无限模式!$A:$AQ,13+Z12,FALSE),[1]怪物!$B:$I,2,FALSE))</f>
        <v/>
      </c>
      <c r="D12" s="3" t="str">
        <f>IF(B12="","",VLOOKUP(VLOOKUP(X12&amp;"_"&amp;Y12,[1]无限模式!$A:$AQ,13+Z12,FALSE),[1]怪物!$B:$I,6,FALSE)*VLOOKUP(X12&amp;"_"&amp;Y12,[1]无限模式!$A:$AQ,9,FALSE))</f>
        <v/>
      </c>
      <c r="E12" s="3" t="str">
        <f t="shared" si="0"/>
        <v/>
      </c>
      <c r="F12" s="3" t="str">
        <f t="shared" si="1"/>
        <v/>
      </c>
      <c r="G12" s="3" t="str">
        <f>IF(B12="","",VLOOKUP(C12,[1]怪物!$C:$M,11,FALSE))</f>
        <v/>
      </c>
      <c r="H12" s="3" t="str">
        <f>IF(B12="","",VLOOKUP(C12,[1]怪物!$C:$M,11,FALSE))</f>
        <v/>
      </c>
      <c r="I12" s="3" t="str">
        <f t="shared" si="2"/>
        <v/>
      </c>
      <c r="K12" s="3" t="str">
        <f>IF(B12="","",VLOOKUP(C12,[1]怪物!$C:$I,6,FALSE))</f>
        <v/>
      </c>
      <c r="L12" s="10" t="str">
        <f t="shared" si="3"/>
        <v/>
      </c>
      <c r="M12" s="3" t="str">
        <f>IF(B12="","",VLOOKUP(C12,[1]怪物!$C:$J,8,FALSE))</f>
        <v/>
      </c>
      <c r="N12" s="3" t="str">
        <f t="shared" si="4"/>
        <v/>
      </c>
      <c r="O12" s="3" t="str">
        <f t="shared" si="5"/>
        <v/>
      </c>
      <c r="S12" s="3" t="str">
        <f>IF(B12="","",IF(VLOOKUP(C12,[1]怪物!$C:$I,7,FALSE)="","",VLOOKUP(C12,[1]怪物!$C:$I,7,FALSE)))</f>
        <v/>
      </c>
      <c r="X12" s="3">
        <v>1</v>
      </c>
      <c r="Y12" s="3">
        <v>2</v>
      </c>
      <c r="Z12" s="3">
        <v>3</v>
      </c>
    </row>
    <row r="13" spans="1:40" s="3" customFormat="1" x14ac:dyDescent="0.2">
      <c r="B13" s="3" t="str">
        <f>IF(VLOOKUP(X13&amp;"_"&amp;Y13,[1]无限模式!$A:$AY,13+Z13,FALSE)="","","Unit_Monster_Season"&amp;X13&amp;"_Infinite_"&amp;Y13&amp;"_"&amp;Z13)</f>
        <v/>
      </c>
      <c r="C13" s="3" t="str">
        <f>IF(B13="","",VLOOKUP(VLOOKUP(X13&amp;"_"&amp;Y13,[1]无限模式!$A:$AQ,13+Z13,FALSE),[1]怪物!$B:$I,2,FALSE))</f>
        <v/>
      </c>
      <c r="D13" s="3" t="str">
        <f>IF(B13="","",VLOOKUP(VLOOKUP(X13&amp;"_"&amp;Y13,[1]无限模式!$A:$AQ,13+Z13,FALSE),[1]怪物!$B:$I,6,FALSE)*VLOOKUP(X13&amp;"_"&amp;Y13,[1]无限模式!$A:$AQ,9,FALSE))</f>
        <v/>
      </c>
      <c r="E13" s="3" t="str">
        <f t="shared" si="0"/>
        <v/>
      </c>
      <c r="F13" s="3" t="str">
        <f t="shared" si="1"/>
        <v/>
      </c>
      <c r="G13" s="3" t="str">
        <f>IF(B13="","",VLOOKUP(C13,[1]怪物!$C:$M,11,FALSE))</f>
        <v/>
      </c>
      <c r="H13" s="3" t="str">
        <f>IF(B13="","",VLOOKUP(C13,[1]怪物!$C:$M,11,FALSE))</f>
        <v/>
      </c>
      <c r="I13" s="3" t="str">
        <f t="shared" si="2"/>
        <v/>
      </c>
      <c r="K13" s="3" t="str">
        <f>IF(B13="","",VLOOKUP(C13,[1]怪物!$C:$I,6,FALSE))</f>
        <v/>
      </c>
      <c r="L13" s="10" t="str">
        <f t="shared" si="3"/>
        <v/>
      </c>
      <c r="M13" s="3" t="str">
        <f>IF(B13="","",VLOOKUP(C13,[1]怪物!$C:$J,8,FALSE))</f>
        <v/>
      </c>
      <c r="N13" s="3" t="str">
        <f t="shared" si="4"/>
        <v/>
      </c>
      <c r="O13" s="3" t="str">
        <f t="shared" si="5"/>
        <v/>
      </c>
      <c r="S13" s="3" t="str">
        <f>IF(B13="","",IF(VLOOKUP(C13,[1]怪物!$C:$I,7,FALSE)="","",VLOOKUP(C13,[1]怪物!$C:$I,7,FALSE)))</f>
        <v/>
      </c>
      <c r="X13" s="3">
        <v>1</v>
      </c>
      <c r="Y13" s="3">
        <v>2</v>
      </c>
      <c r="Z13" s="3">
        <v>4</v>
      </c>
    </row>
    <row r="14" spans="1:40" s="3" customFormat="1" x14ac:dyDescent="0.2">
      <c r="B14" s="3" t="str">
        <f>IF(VLOOKUP(X14&amp;"_"&amp;Y14,[1]无限模式!$A:$AY,13+Z14,FALSE)="","","Unit_Monster_Season"&amp;X14&amp;"_Infinite_"&amp;Y14&amp;"_"&amp;Z14)</f>
        <v>Unit_Monster_Season1_Infinite_3_1</v>
      </c>
      <c r="C14" s="3" t="str">
        <f>IF(B14="","",VLOOKUP(VLOOKUP(X14&amp;"_"&amp;Y14,[1]无限模式!$A:$AQ,13+Z14,FALSE),[1]怪物!$B:$I,2,FALSE))</f>
        <v>ResUnit_Niao1</v>
      </c>
      <c r="D14" s="3">
        <f>IF(B14="","",VLOOKUP(VLOOKUP(X14&amp;"_"&amp;Y14,[1]无限模式!$A:$AQ,13+Z14,FALSE),[1]怪物!$B:$I,6,FALSE)*VLOOKUP(X14&amp;"_"&amp;Y14,[1]无限模式!$A:$AQ,9,FALSE))</f>
        <v>2.2000000000000002</v>
      </c>
      <c r="E14" s="3">
        <f t="shared" si="0"/>
        <v>400</v>
      </c>
      <c r="F14" s="3" t="str">
        <f t="shared" si="1"/>
        <v>TRUE</v>
      </c>
      <c r="G14" s="3">
        <f>IF(B14="","",VLOOKUP(C14,[1]怪物!$C:$M,11,FALSE))</f>
        <v>1</v>
      </c>
      <c r="H14" s="3">
        <f>IF(B14="","",VLOOKUP(C14,[1]怪物!$C:$M,11,FALSE))</f>
        <v>1</v>
      </c>
      <c r="I14" s="3">
        <f t="shared" si="2"/>
        <v>0.5</v>
      </c>
      <c r="K14" s="3">
        <f>IF(B14="","",VLOOKUP(C14,[1]怪物!$C:$I,6,FALSE))</f>
        <v>1</v>
      </c>
      <c r="L14" s="10" t="str">
        <f t="shared" si="3"/>
        <v>Monster_Season1_Infinite_3_1</v>
      </c>
      <c r="M14" s="3" t="str">
        <f>IF(B14="","",VLOOKUP(C14,[1]怪物!$C:$J,8,FALSE))</f>
        <v>DeathShow_1</v>
      </c>
      <c r="N14" s="3" t="str">
        <f t="shared" si="4"/>
        <v>Timeline_Idle1</v>
      </c>
      <c r="O14" s="3" t="str">
        <f t="shared" si="5"/>
        <v>Timeline_Move1</v>
      </c>
      <c r="S14" s="3" t="str">
        <f>IF(B14="","",IF(VLOOKUP(C14,[1]怪物!$C:$I,7,FALSE)="","",VLOOKUP(C14,[1]怪物!$C:$I,7,FALSE)))</f>
        <v>Skill_Monster_Niao1,NormalAttack</v>
      </c>
      <c r="X14" s="3">
        <v>1</v>
      </c>
      <c r="Y14" s="3">
        <v>3</v>
      </c>
      <c r="Z14" s="3">
        <v>1</v>
      </c>
    </row>
    <row r="15" spans="1:40" s="3" customFormat="1" x14ac:dyDescent="0.2">
      <c r="B15" s="3" t="str">
        <f>IF(VLOOKUP(X15&amp;"_"&amp;Y15,[1]无限模式!$A:$AY,13+Z15,FALSE)="","","Unit_Monster_Season"&amp;X15&amp;"_Infinite_"&amp;Y15&amp;"_"&amp;Z15)</f>
        <v>Unit_Monster_Season1_Infinite_3_2</v>
      </c>
      <c r="C15" s="3" t="str">
        <f>IF(B15="","",VLOOKUP(VLOOKUP(X15&amp;"_"&amp;Y15,[1]无限模式!$A:$AQ,13+Z15,FALSE),[1]怪物!$B:$I,2,FALSE))</f>
        <v>ResUnit_ZhiZhu1</v>
      </c>
      <c r="D15" s="3">
        <f>IF(B15="","",VLOOKUP(VLOOKUP(X15&amp;"_"&amp;Y15,[1]无限模式!$A:$AQ,13+Z15,FALSE),[1]怪物!$B:$I,6,FALSE)*VLOOKUP(X15&amp;"_"&amp;Y15,[1]无限模式!$A:$AQ,9,FALSE))</f>
        <v>4.4000000000000004</v>
      </c>
      <c r="E15" s="3">
        <f t="shared" si="0"/>
        <v>400</v>
      </c>
      <c r="F15" s="3" t="str">
        <f t="shared" si="1"/>
        <v>TRUE</v>
      </c>
      <c r="G15" s="3">
        <f>IF(B15="","",VLOOKUP(C15,[1]怪物!$C:$M,11,FALSE))</f>
        <v>1</v>
      </c>
      <c r="H15" s="3">
        <f>IF(B15="","",VLOOKUP(C15,[1]怪物!$C:$M,11,FALSE))</f>
        <v>1</v>
      </c>
      <c r="I15" s="3">
        <f t="shared" si="2"/>
        <v>0.5</v>
      </c>
      <c r="K15" s="3">
        <f>IF(B15="","",VLOOKUP(C15,[1]怪物!$C:$I,6,FALSE))</f>
        <v>1</v>
      </c>
      <c r="L15" s="10" t="str">
        <f t="shared" si="3"/>
        <v>Monster_Season1_Infinite_3_2</v>
      </c>
      <c r="M15" s="3" t="str">
        <f>IF(B15="","",VLOOKUP(C15,[1]怪物!$C:$J,8,FALSE))</f>
        <v>DeathShow_1</v>
      </c>
      <c r="N15" s="3" t="str">
        <f t="shared" si="4"/>
        <v>Timeline_Idle1</v>
      </c>
      <c r="O15" s="3" t="str">
        <f t="shared" si="5"/>
        <v>Timeline_Move1</v>
      </c>
      <c r="S15" s="3" t="str">
        <f>IF(B15="","",IF(VLOOKUP(C15,[1]怪物!$C:$I,7,FALSE)="","",VLOOKUP(C15,[1]怪物!$C:$I,7,FALSE)))</f>
        <v/>
      </c>
      <c r="X15" s="3">
        <v>1</v>
      </c>
      <c r="Y15" s="3">
        <v>3</v>
      </c>
      <c r="Z15" s="3">
        <v>2</v>
      </c>
    </row>
    <row r="16" spans="1:40" s="3" customFormat="1" x14ac:dyDescent="0.2">
      <c r="B16" s="3" t="str">
        <f>IF(VLOOKUP(X16&amp;"_"&amp;Y16,[1]无限模式!$A:$AY,13+Z16,FALSE)="","","Unit_Monster_Season"&amp;X16&amp;"_Infinite_"&amp;Y16&amp;"_"&amp;Z16)</f>
        <v>Unit_Monster_Season1_Infinite_3_3</v>
      </c>
      <c r="C16" s="3" t="str">
        <f>IF(B16="","",VLOOKUP(VLOOKUP(X16&amp;"_"&amp;Y16,[1]无限模式!$A:$AQ,13+Z16,FALSE),[1]怪物!$B:$I,2,FALSE))</f>
        <v>ResUnit_Niao2</v>
      </c>
      <c r="D16" s="3">
        <f>IF(B16="","",VLOOKUP(VLOOKUP(X16&amp;"_"&amp;Y16,[1]无限模式!$A:$AQ,13+Z16,FALSE),[1]怪物!$B:$I,6,FALSE)*VLOOKUP(X16&amp;"_"&amp;Y16,[1]无限模式!$A:$AQ,9,FALSE))</f>
        <v>2.2000000000000002</v>
      </c>
      <c r="E16" s="3">
        <f t="shared" si="0"/>
        <v>400</v>
      </c>
      <c r="F16" s="3" t="str">
        <f t="shared" si="1"/>
        <v>TRUE</v>
      </c>
      <c r="G16" s="3">
        <f>IF(B16="","",VLOOKUP(C16,[1]怪物!$C:$M,11,FALSE))</f>
        <v>1</v>
      </c>
      <c r="H16" s="3">
        <f>IF(B16="","",VLOOKUP(C16,[1]怪物!$C:$M,11,FALSE))</f>
        <v>1</v>
      </c>
      <c r="I16" s="3">
        <f t="shared" si="2"/>
        <v>0.5</v>
      </c>
      <c r="K16" s="3">
        <f>IF(B16="","",VLOOKUP(C16,[1]怪物!$C:$I,6,FALSE))</f>
        <v>1.25</v>
      </c>
      <c r="L16" s="10" t="str">
        <f t="shared" si="3"/>
        <v>Monster_Season1_Infinite_3_3</v>
      </c>
      <c r="M16" s="3" t="str">
        <f>IF(B16="","",VLOOKUP(C16,[1]怪物!$C:$J,8,FALSE))</f>
        <v>DeathShow_1</v>
      </c>
      <c r="N16" s="3" t="str">
        <f t="shared" si="4"/>
        <v>Timeline_Idle1</v>
      </c>
      <c r="O16" s="3" t="str">
        <f t="shared" si="5"/>
        <v>Timeline_Move1</v>
      </c>
      <c r="S16" s="3" t="str">
        <f>IF(B16="","",IF(VLOOKUP(C16,[1]怪物!$C:$I,7,FALSE)="","",VLOOKUP(C16,[1]怪物!$C:$I,7,FALSE)))</f>
        <v>Skill_Monster_Niao2,NormalAttack</v>
      </c>
      <c r="X16" s="3">
        <v>1</v>
      </c>
      <c r="Y16" s="3">
        <v>3</v>
      </c>
      <c r="Z16" s="3">
        <v>3</v>
      </c>
    </row>
    <row r="17" spans="2:26" s="3" customFormat="1" x14ac:dyDescent="0.2">
      <c r="B17" s="3" t="str">
        <f>IF(VLOOKUP(X17&amp;"_"&amp;Y17,[1]无限模式!$A:$AY,13+Z17,FALSE)="","","Unit_Monster_Season"&amp;X17&amp;"_Infinite_"&amp;Y17&amp;"_"&amp;Z17)</f>
        <v/>
      </c>
      <c r="C17" s="3" t="str">
        <f>IF(B17="","",VLOOKUP(VLOOKUP(X17&amp;"_"&amp;Y17,[1]无限模式!$A:$AQ,13+Z17,FALSE),[1]怪物!$B:$I,2,FALSE))</f>
        <v/>
      </c>
      <c r="D17" s="3" t="str">
        <f>IF(B17="","",VLOOKUP(VLOOKUP(X17&amp;"_"&amp;Y17,[1]无限模式!$A:$AQ,13+Z17,FALSE),[1]怪物!$B:$I,6,FALSE)*VLOOKUP(X17&amp;"_"&amp;Y17,[1]无限模式!$A:$AQ,9,FALSE))</f>
        <v/>
      </c>
      <c r="E17" s="3" t="str">
        <f t="shared" si="0"/>
        <v/>
      </c>
      <c r="F17" s="3" t="str">
        <f t="shared" si="1"/>
        <v/>
      </c>
      <c r="G17" s="3" t="str">
        <f>IF(B17="","",VLOOKUP(C17,[1]怪物!$C:$M,11,FALSE))</f>
        <v/>
      </c>
      <c r="H17" s="3" t="str">
        <f>IF(B17="","",VLOOKUP(C17,[1]怪物!$C:$M,11,FALSE))</f>
        <v/>
      </c>
      <c r="I17" s="3" t="str">
        <f t="shared" si="2"/>
        <v/>
      </c>
      <c r="K17" s="3" t="str">
        <f>IF(B17="","",VLOOKUP(C17,[1]怪物!$C:$I,6,FALSE))</f>
        <v/>
      </c>
      <c r="L17" s="10" t="str">
        <f t="shared" si="3"/>
        <v/>
      </c>
      <c r="M17" s="3" t="str">
        <f>IF(B17="","",VLOOKUP(C17,[1]怪物!$C:$J,8,FALSE))</f>
        <v/>
      </c>
      <c r="N17" s="3" t="str">
        <f t="shared" si="4"/>
        <v/>
      </c>
      <c r="O17" s="3" t="str">
        <f t="shared" si="5"/>
        <v/>
      </c>
      <c r="S17" s="3" t="str">
        <f>IF(B17="","",IF(VLOOKUP(C17,[1]怪物!$C:$I,7,FALSE)="","",VLOOKUP(C17,[1]怪物!$C:$I,7,FALSE)))</f>
        <v/>
      </c>
      <c r="X17" s="3">
        <v>1</v>
      </c>
      <c r="Y17" s="3">
        <v>3</v>
      </c>
      <c r="Z17" s="3">
        <v>4</v>
      </c>
    </row>
    <row r="18" spans="2:26" s="3" customFormat="1" x14ac:dyDescent="0.2">
      <c r="B18" s="3" t="str">
        <f>IF(VLOOKUP(X18&amp;"_"&amp;Y18,[1]无限模式!$A:$AY,13+Z18,FALSE)="","","Unit_Monster_Season"&amp;X18&amp;"_Infinite_"&amp;Y18&amp;"_"&amp;Z18)</f>
        <v>Unit_Monster_Season1_Infinite_4_1</v>
      </c>
      <c r="C18" s="3" t="str">
        <f>IF(B18="","",VLOOKUP(VLOOKUP(X18&amp;"_"&amp;Y18,[1]无限模式!$A:$AQ,13+Z18,FALSE),[1]怪物!$B:$I,2,FALSE))</f>
        <v>ResUnit_ZhiZhu1</v>
      </c>
      <c r="D18" s="3">
        <f>IF(B18="","",VLOOKUP(VLOOKUP(X18&amp;"_"&amp;Y18,[1]无限模式!$A:$AQ,13+Z18,FALSE),[1]怪物!$B:$I,6,FALSE)*VLOOKUP(X18&amp;"_"&amp;Y18,[1]无限模式!$A:$AQ,9,FALSE))</f>
        <v>4.5999999999999996</v>
      </c>
      <c r="E18" s="3">
        <f t="shared" si="0"/>
        <v>400</v>
      </c>
      <c r="F18" s="3" t="str">
        <f t="shared" si="1"/>
        <v>TRUE</v>
      </c>
      <c r="G18" s="3">
        <f>IF(B18="","",VLOOKUP(C18,[1]怪物!$C:$M,11,FALSE))</f>
        <v>1</v>
      </c>
      <c r="H18" s="3">
        <f>IF(B18="","",VLOOKUP(C18,[1]怪物!$C:$M,11,FALSE))</f>
        <v>1</v>
      </c>
      <c r="I18" s="3">
        <f t="shared" si="2"/>
        <v>0.5</v>
      </c>
      <c r="K18" s="3">
        <f>IF(B18="","",VLOOKUP(C18,[1]怪物!$C:$I,6,FALSE))</f>
        <v>1</v>
      </c>
      <c r="L18" s="10" t="str">
        <f t="shared" si="3"/>
        <v>Monster_Season1_Infinite_4_1</v>
      </c>
      <c r="M18" s="3" t="str">
        <f>IF(B18="","",VLOOKUP(C18,[1]怪物!$C:$J,8,FALSE))</f>
        <v>DeathShow_1</v>
      </c>
      <c r="N18" s="3" t="str">
        <f t="shared" si="4"/>
        <v>Timeline_Idle1</v>
      </c>
      <c r="O18" s="3" t="str">
        <f t="shared" si="5"/>
        <v>Timeline_Move1</v>
      </c>
      <c r="S18" s="3" t="str">
        <f>IF(B18="","",IF(VLOOKUP(C18,[1]怪物!$C:$I,7,FALSE)="","",VLOOKUP(C18,[1]怪物!$C:$I,7,FALSE)))</f>
        <v/>
      </c>
      <c r="X18" s="3">
        <v>1</v>
      </c>
      <c r="Y18" s="3">
        <v>4</v>
      </c>
      <c r="Z18" s="3">
        <v>1</v>
      </c>
    </row>
    <row r="19" spans="2:26" s="3" customFormat="1" x14ac:dyDescent="0.2">
      <c r="B19" s="3" t="str">
        <f>IF(VLOOKUP(X19&amp;"_"&amp;Y19,[1]无限模式!$A:$AY,13+Z19,FALSE)="","","Unit_Monster_Season"&amp;X19&amp;"_Infinite_"&amp;Y19&amp;"_"&amp;Z19)</f>
        <v>Unit_Monster_Season1_Infinite_4_2</v>
      </c>
      <c r="C19" s="3" t="str">
        <f>IF(B19="","",VLOOKUP(VLOOKUP(X19&amp;"_"&amp;Y19,[1]无限模式!$A:$AQ,13+Z19,FALSE),[1]怪物!$B:$I,2,FALSE))</f>
        <v>ResUnit_Niao2</v>
      </c>
      <c r="D19" s="3">
        <f>IF(B19="","",VLOOKUP(VLOOKUP(X19&amp;"_"&amp;Y19,[1]无限模式!$A:$AQ,13+Z19,FALSE),[1]怪物!$B:$I,6,FALSE)*VLOOKUP(X19&amp;"_"&amp;Y19,[1]无限模式!$A:$AQ,9,FALSE))</f>
        <v>2.2999999999999998</v>
      </c>
      <c r="E19" s="3">
        <f t="shared" si="0"/>
        <v>400</v>
      </c>
      <c r="F19" s="3" t="str">
        <f t="shared" si="1"/>
        <v>TRUE</v>
      </c>
      <c r="G19" s="3">
        <f>IF(B19="","",VLOOKUP(C19,[1]怪物!$C:$M,11,FALSE))</f>
        <v>1</v>
      </c>
      <c r="H19" s="3">
        <f>IF(B19="","",VLOOKUP(C19,[1]怪物!$C:$M,11,FALSE))</f>
        <v>1</v>
      </c>
      <c r="I19" s="3">
        <f t="shared" si="2"/>
        <v>0.5</v>
      </c>
      <c r="K19" s="3">
        <f>IF(B19="","",VLOOKUP(C19,[1]怪物!$C:$I,6,FALSE))</f>
        <v>1.25</v>
      </c>
      <c r="L19" s="10" t="str">
        <f t="shared" si="3"/>
        <v>Monster_Season1_Infinite_4_2</v>
      </c>
      <c r="M19" s="3" t="str">
        <f>IF(B19="","",VLOOKUP(C19,[1]怪物!$C:$J,8,FALSE))</f>
        <v>DeathShow_1</v>
      </c>
      <c r="N19" s="3" t="str">
        <f t="shared" si="4"/>
        <v>Timeline_Idle1</v>
      </c>
      <c r="O19" s="3" t="str">
        <f t="shared" si="5"/>
        <v>Timeline_Move1</v>
      </c>
      <c r="S19" s="3" t="str">
        <f>IF(B19="","",IF(VLOOKUP(C19,[1]怪物!$C:$I,7,FALSE)="","",VLOOKUP(C19,[1]怪物!$C:$I,7,FALSE)))</f>
        <v>Skill_Monster_Niao2,NormalAttack</v>
      </c>
      <c r="X19" s="3">
        <v>1</v>
      </c>
      <c r="Y19" s="3">
        <v>4</v>
      </c>
      <c r="Z19" s="3">
        <v>2</v>
      </c>
    </row>
    <row r="20" spans="2:26" s="3" customFormat="1" x14ac:dyDescent="0.2">
      <c r="B20" s="3" t="str">
        <f>IF(VLOOKUP(X20&amp;"_"&amp;Y20,[1]无限模式!$A:$AY,13+Z20,FALSE)="","","Unit_Monster_Season"&amp;X20&amp;"_Infinite_"&amp;Y20&amp;"_"&amp;Z20)</f>
        <v>Unit_Monster_Season1_Infinite_4_3</v>
      </c>
      <c r="C20" s="3" t="str">
        <f>IF(B20="","",VLOOKUP(VLOOKUP(X20&amp;"_"&amp;Y20,[1]无限模式!$A:$AQ,13+Z20,FALSE),[1]怪物!$B:$I,2,FALSE))</f>
        <v>ResUnit_Spirit1</v>
      </c>
      <c r="D20" s="3">
        <f>IF(B20="","",VLOOKUP(VLOOKUP(X20&amp;"_"&amp;Y20,[1]无限模式!$A:$AQ,13+Z20,FALSE),[1]怪物!$B:$I,6,FALSE)*VLOOKUP(X20&amp;"_"&amp;Y20,[1]无限模式!$A:$AQ,9,FALSE))</f>
        <v>2.2999999999999998</v>
      </c>
      <c r="E20" s="3">
        <f t="shared" si="0"/>
        <v>400</v>
      </c>
      <c r="F20" s="3" t="str">
        <f t="shared" si="1"/>
        <v>TRUE</v>
      </c>
      <c r="G20" s="3">
        <f>IF(B20="","",VLOOKUP(C20,[1]怪物!$C:$M,11,FALSE))</f>
        <v>1</v>
      </c>
      <c r="H20" s="3">
        <f>IF(B20="","",VLOOKUP(C20,[1]怪物!$C:$M,11,FALSE))</f>
        <v>1</v>
      </c>
      <c r="I20" s="3">
        <f t="shared" si="2"/>
        <v>0.5</v>
      </c>
      <c r="K20" s="3">
        <f>IF(B20="","",VLOOKUP(C20,[1]怪物!$C:$I,6,FALSE))</f>
        <v>1</v>
      </c>
      <c r="L20" s="10" t="str">
        <f t="shared" si="3"/>
        <v>Monster_Season1_Infinite_4_3</v>
      </c>
      <c r="M20" s="3" t="str">
        <f>IF(B20="","",VLOOKUP(C20,[1]怪物!$C:$J,8,FALSE))</f>
        <v>DeathShow_1</v>
      </c>
      <c r="N20" s="3" t="str">
        <f t="shared" si="4"/>
        <v>Timeline_Idle1</v>
      </c>
      <c r="O20" s="3" t="str">
        <f t="shared" si="5"/>
        <v>Timeline_Move1</v>
      </c>
      <c r="S20" s="3" t="str">
        <f>IF(B20="","",IF(VLOOKUP(C20,[1]怪物!$C:$I,7,FALSE)="","",VLOOKUP(C20,[1]怪物!$C:$I,7,FALSE)))</f>
        <v>Skill_Monster_Spirit1,NormalAttack</v>
      </c>
      <c r="X20" s="3">
        <v>1</v>
      </c>
      <c r="Y20" s="3">
        <v>4</v>
      </c>
      <c r="Z20" s="3">
        <v>3</v>
      </c>
    </row>
    <row r="21" spans="2:26" s="3" customFormat="1" x14ac:dyDescent="0.2">
      <c r="B21" s="3" t="str">
        <f>IF(VLOOKUP(X21&amp;"_"&amp;Y21,[1]无限模式!$A:$AY,13+Z21,FALSE)="","","Unit_Monster_Season"&amp;X21&amp;"_Infinite_"&amp;Y21&amp;"_"&amp;Z21)</f>
        <v/>
      </c>
      <c r="C21" s="3" t="str">
        <f>IF(B21="","",VLOOKUP(VLOOKUP(X21&amp;"_"&amp;Y21,[1]无限模式!$A:$AQ,13+Z21,FALSE),[1]怪物!$B:$I,2,FALSE))</f>
        <v/>
      </c>
      <c r="D21" s="3" t="str">
        <f>IF(B21="","",VLOOKUP(VLOOKUP(X21&amp;"_"&amp;Y21,[1]无限模式!$A:$AQ,13+Z21,FALSE),[1]怪物!$B:$I,6,FALSE)*VLOOKUP(X21&amp;"_"&amp;Y21,[1]无限模式!$A:$AQ,9,FALSE))</f>
        <v/>
      </c>
      <c r="E21" s="3" t="str">
        <f t="shared" si="0"/>
        <v/>
      </c>
      <c r="F21" s="3" t="str">
        <f t="shared" si="1"/>
        <v/>
      </c>
      <c r="G21" s="3" t="str">
        <f>IF(B21="","",VLOOKUP(C21,[1]怪物!$C:$M,11,FALSE))</f>
        <v/>
      </c>
      <c r="H21" s="3" t="str">
        <f>IF(B21="","",VLOOKUP(C21,[1]怪物!$C:$M,11,FALSE))</f>
        <v/>
      </c>
      <c r="I21" s="3" t="str">
        <f t="shared" si="2"/>
        <v/>
      </c>
      <c r="K21" s="3" t="str">
        <f>IF(B21="","",VLOOKUP(C21,[1]怪物!$C:$I,6,FALSE))</f>
        <v/>
      </c>
      <c r="L21" s="10" t="str">
        <f t="shared" si="3"/>
        <v/>
      </c>
      <c r="M21" s="3" t="str">
        <f>IF(B21="","",VLOOKUP(C21,[1]怪物!$C:$J,8,FALSE))</f>
        <v/>
      </c>
      <c r="N21" s="3" t="str">
        <f t="shared" si="4"/>
        <v/>
      </c>
      <c r="O21" s="3" t="str">
        <f t="shared" si="5"/>
        <v/>
      </c>
      <c r="S21" s="3" t="str">
        <f>IF(B21="","",IF(VLOOKUP(C21,[1]怪物!$C:$I,7,FALSE)="","",VLOOKUP(C21,[1]怪物!$C:$I,7,FALSE)))</f>
        <v/>
      </c>
      <c r="X21" s="3">
        <v>1</v>
      </c>
      <c r="Y21" s="3">
        <v>4</v>
      </c>
      <c r="Z21" s="3">
        <v>4</v>
      </c>
    </row>
    <row r="22" spans="2:26" s="3" customFormat="1" x14ac:dyDescent="0.2">
      <c r="B22" s="3" t="str">
        <f>IF(VLOOKUP(X22&amp;"_"&amp;Y22,[1]无限模式!$A:$AY,13+Z22,FALSE)="","","Unit_Monster_Season"&amp;X22&amp;"_Infinite_"&amp;Y22&amp;"_"&amp;Z22)</f>
        <v>Unit_Monster_Season1_Infinite_5_1</v>
      </c>
      <c r="C22" s="3" t="str">
        <f>IF(B22="","",VLOOKUP(VLOOKUP(X22&amp;"_"&amp;Y22,[1]无限模式!$A:$AQ,13+Z22,FALSE),[1]怪物!$B:$I,2,FALSE))</f>
        <v>ResUnit_ZhiZhu1</v>
      </c>
      <c r="D22" s="3">
        <f>IF(B22="","",VLOOKUP(VLOOKUP(X22&amp;"_"&amp;Y22,[1]无限模式!$A:$AQ,13+Z22,FALSE),[1]怪物!$B:$I,6,FALSE)*VLOOKUP(X22&amp;"_"&amp;Y22,[1]无限模式!$A:$AQ,9,FALSE))</f>
        <v>4.8</v>
      </c>
      <c r="E22" s="3">
        <f t="shared" si="0"/>
        <v>400</v>
      </c>
      <c r="F22" s="3" t="str">
        <f t="shared" si="1"/>
        <v>TRUE</v>
      </c>
      <c r="G22" s="3">
        <f>IF(B22="","",VLOOKUP(C22,[1]怪物!$C:$M,11,FALSE))</f>
        <v>1</v>
      </c>
      <c r="H22" s="3">
        <f>IF(B22="","",VLOOKUP(C22,[1]怪物!$C:$M,11,FALSE))</f>
        <v>1</v>
      </c>
      <c r="I22" s="3">
        <f t="shared" si="2"/>
        <v>0.5</v>
      </c>
      <c r="K22" s="3">
        <f>IF(B22="","",VLOOKUP(C22,[1]怪物!$C:$I,6,FALSE))</f>
        <v>1</v>
      </c>
      <c r="L22" s="10" t="str">
        <f t="shared" si="3"/>
        <v>Monster_Season1_Infinite_5_1</v>
      </c>
      <c r="M22" s="3" t="str">
        <f>IF(B22="","",VLOOKUP(C22,[1]怪物!$C:$J,8,FALSE))</f>
        <v>DeathShow_1</v>
      </c>
      <c r="N22" s="3" t="str">
        <f t="shared" si="4"/>
        <v>Timeline_Idle1</v>
      </c>
      <c r="O22" s="3" t="str">
        <f t="shared" si="5"/>
        <v>Timeline_Move1</v>
      </c>
      <c r="S22" s="3" t="str">
        <f>IF(B22="","",IF(VLOOKUP(C22,[1]怪物!$C:$I,7,FALSE)="","",VLOOKUP(C22,[1]怪物!$C:$I,7,FALSE)))</f>
        <v/>
      </c>
      <c r="X22" s="3">
        <v>1</v>
      </c>
      <c r="Y22" s="3">
        <v>5</v>
      </c>
      <c r="Z22" s="3">
        <v>1</v>
      </c>
    </row>
    <row r="23" spans="2:26" s="3" customFormat="1" x14ac:dyDescent="0.2">
      <c r="B23" s="3" t="str">
        <f>IF(VLOOKUP(X23&amp;"_"&amp;Y23,[1]无限模式!$A:$AY,13+Z23,FALSE)="","","Unit_Monster_Season"&amp;X23&amp;"_Infinite_"&amp;Y23&amp;"_"&amp;Z23)</f>
        <v>Unit_Monster_Season1_Infinite_5_2</v>
      </c>
      <c r="C23" s="3" t="str">
        <f>IF(B23="","",VLOOKUP(VLOOKUP(X23&amp;"_"&amp;Y23,[1]无限模式!$A:$AQ,13+Z23,FALSE),[1]怪物!$B:$I,2,FALSE))</f>
        <v>ResUnit_Niao2</v>
      </c>
      <c r="D23" s="3">
        <f>IF(B23="","",VLOOKUP(VLOOKUP(X23&amp;"_"&amp;Y23,[1]无限模式!$A:$AQ,13+Z23,FALSE),[1]怪物!$B:$I,6,FALSE)*VLOOKUP(X23&amp;"_"&amp;Y23,[1]无限模式!$A:$AQ,9,FALSE))</f>
        <v>2.4</v>
      </c>
      <c r="E23" s="3">
        <f t="shared" si="0"/>
        <v>400</v>
      </c>
      <c r="F23" s="3" t="str">
        <f t="shared" si="1"/>
        <v>TRUE</v>
      </c>
      <c r="G23" s="3">
        <f>IF(B23="","",VLOOKUP(C23,[1]怪物!$C:$M,11,FALSE))</f>
        <v>1</v>
      </c>
      <c r="H23" s="3">
        <f>IF(B23="","",VLOOKUP(C23,[1]怪物!$C:$M,11,FALSE))</f>
        <v>1</v>
      </c>
      <c r="I23" s="3">
        <f t="shared" si="2"/>
        <v>0.5</v>
      </c>
      <c r="K23" s="3">
        <f>IF(B23="","",VLOOKUP(C23,[1]怪物!$C:$I,6,FALSE))</f>
        <v>1.25</v>
      </c>
      <c r="L23" s="10" t="str">
        <f t="shared" si="3"/>
        <v>Monster_Season1_Infinite_5_2</v>
      </c>
      <c r="M23" s="3" t="str">
        <f>IF(B23="","",VLOOKUP(C23,[1]怪物!$C:$J,8,FALSE))</f>
        <v>DeathShow_1</v>
      </c>
      <c r="N23" s="3" t="str">
        <f t="shared" si="4"/>
        <v>Timeline_Idle1</v>
      </c>
      <c r="O23" s="3" t="str">
        <f t="shared" si="5"/>
        <v>Timeline_Move1</v>
      </c>
      <c r="S23" s="3" t="str">
        <f>IF(B23="","",IF(VLOOKUP(C23,[1]怪物!$C:$I,7,FALSE)="","",VLOOKUP(C23,[1]怪物!$C:$I,7,FALSE)))</f>
        <v>Skill_Monster_Niao2,NormalAttack</v>
      </c>
      <c r="X23" s="3">
        <v>1</v>
      </c>
      <c r="Y23" s="3">
        <v>5</v>
      </c>
      <c r="Z23" s="3">
        <v>2</v>
      </c>
    </row>
    <row r="24" spans="2:26" s="3" customFormat="1" x14ac:dyDescent="0.2">
      <c r="B24" s="3" t="str">
        <f>IF(VLOOKUP(X24&amp;"_"&amp;Y24,[1]无限模式!$A:$AY,13+Z24,FALSE)="","","Unit_Monster_Season"&amp;X24&amp;"_Infinite_"&amp;Y24&amp;"_"&amp;Z24)</f>
        <v>Unit_Monster_Season1_Infinite_5_3</v>
      </c>
      <c r="C24" s="3" t="str">
        <f>IF(B24="","",VLOOKUP(VLOOKUP(X24&amp;"_"&amp;Y24,[1]无限模式!$A:$AQ,13+Z24,FALSE),[1]怪物!$B:$I,2,FALSE))</f>
        <v>ResUnit_Spirit1</v>
      </c>
      <c r="D24" s="3">
        <f>IF(B24="","",VLOOKUP(VLOOKUP(X24&amp;"_"&amp;Y24,[1]无限模式!$A:$AQ,13+Z24,FALSE),[1]怪物!$B:$I,6,FALSE)*VLOOKUP(X24&amp;"_"&amp;Y24,[1]无限模式!$A:$AQ,9,FALSE))</f>
        <v>2.4</v>
      </c>
      <c r="E24" s="3">
        <f t="shared" si="0"/>
        <v>400</v>
      </c>
      <c r="F24" s="3" t="str">
        <f t="shared" si="1"/>
        <v>TRUE</v>
      </c>
      <c r="G24" s="3">
        <f>IF(B24="","",VLOOKUP(C24,[1]怪物!$C:$M,11,FALSE))</f>
        <v>1</v>
      </c>
      <c r="H24" s="3">
        <f>IF(B24="","",VLOOKUP(C24,[1]怪物!$C:$M,11,FALSE))</f>
        <v>1</v>
      </c>
      <c r="I24" s="3">
        <f t="shared" si="2"/>
        <v>0.5</v>
      </c>
      <c r="K24" s="3">
        <f>IF(B24="","",VLOOKUP(C24,[1]怪物!$C:$I,6,FALSE))</f>
        <v>1</v>
      </c>
      <c r="L24" s="10" t="str">
        <f t="shared" si="3"/>
        <v>Monster_Season1_Infinite_5_3</v>
      </c>
      <c r="M24" s="3" t="str">
        <f>IF(B24="","",VLOOKUP(C24,[1]怪物!$C:$J,8,FALSE))</f>
        <v>DeathShow_1</v>
      </c>
      <c r="N24" s="3" t="str">
        <f t="shared" si="4"/>
        <v>Timeline_Idle1</v>
      </c>
      <c r="O24" s="3" t="str">
        <f t="shared" si="5"/>
        <v>Timeline_Move1</v>
      </c>
      <c r="S24" s="3" t="str">
        <f>IF(B24="","",IF(VLOOKUP(C24,[1]怪物!$C:$I,7,FALSE)="","",VLOOKUP(C24,[1]怪物!$C:$I,7,FALSE)))</f>
        <v>Skill_Monster_Spirit1,NormalAttack</v>
      </c>
      <c r="X24" s="3">
        <v>1</v>
      </c>
      <c r="Y24" s="3">
        <v>5</v>
      </c>
      <c r="Z24" s="3">
        <v>3</v>
      </c>
    </row>
    <row r="25" spans="2:26" s="3" customFormat="1" x14ac:dyDescent="0.2">
      <c r="B25" s="3" t="str">
        <f>IF(VLOOKUP(X25&amp;"_"&amp;Y25,[1]无限模式!$A:$AY,13+Z25,FALSE)="","","Unit_Monster_Season"&amp;X25&amp;"_Infinite_"&amp;Y25&amp;"_"&amp;Z25)</f>
        <v>Unit_Monster_Season1_Infinite_5_4</v>
      </c>
      <c r="C25" s="3" t="str">
        <f>IF(B25="","",VLOOKUP(VLOOKUP(X25&amp;"_"&amp;Y25,[1]无限模式!$A:$AQ,13+Z25,FALSE),[1]怪物!$B:$I,2,FALSE))</f>
        <v>ResUnit_Niao3</v>
      </c>
      <c r="D25" s="3">
        <f>IF(B25="","",VLOOKUP(VLOOKUP(X25&amp;"_"&amp;Y25,[1]无限模式!$A:$AQ,13+Z25,FALSE),[1]怪物!$B:$I,6,FALSE)*VLOOKUP(X25&amp;"_"&amp;Y25,[1]无限模式!$A:$AQ,9,FALSE))</f>
        <v>2.4</v>
      </c>
      <c r="E25" s="3">
        <f t="shared" si="0"/>
        <v>400</v>
      </c>
      <c r="F25" s="3" t="str">
        <f t="shared" si="1"/>
        <v>TRUE</v>
      </c>
      <c r="G25" s="3">
        <f>IF(B25="","",VLOOKUP(C25,[1]怪物!$C:$M,11,FALSE))</f>
        <v>1</v>
      </c>
      <c r="H25" s="3">
        <f>IF(B25="","",VLOOKUP(C25,[1]怪物!$C:$M,11,FALSE))</f>
        <v>1</v>
      </c>
      <c r="I25" s="3">
        <f t="shared" si="2"/>
        <v>0.5</v>
      </c>
      <c r="K25" s="3">
        <f>IF(B25="","",VLOOKUP(C25,[1]怪物!$C:$I,6,FALSE))</f>
        <v>3</v>
      </c>
      <c r="L25" s="10" t="str">
        <f t="shared" si="3"/>
        <v>Monster_Season1_Infinite_5_4</v>
      </c>
      <c r="M25" s="3" t="str">
        <f>IF(B25="","",VLOOKUP(C25,[1]怪物!$C:$J,8,FALSE))</f>
        <v>DeathShow_1</v>
      </c>
      <c r="N25" s="3" t="str">
        <f t="shared" si="4"/>
        <v>Timeline_Idle1</v>
      </c>
      <c r="O25" s="3" t="str">
        <f t="shared" si="5"/>
        <v>Timeline_Move1</v>
      </c>
      <c r="S25" s="3" t="str">
        <f>IF(B25="","",IF(VLOOKUP(C25,[1]怪物!$C:$I,7,FALSE)="","",VLOOKUP(C25,[1]怪物!$C:$I,7,FALSE)))</f>
        <v>Skill_Monster_Niao3,NormalAttack</v>
      </c>
      <c r="X25" s="3">
        <v>1</v>
      </c>
      <c r="Y25" s="3">
        <v>5</v>
      </c>
      <c r="Z25" s="3">
        <v>4</v>
      </c>
    </row>
    <row r="26" spans="2:26" s="3" customFormat="1" x14ac:dyDescent="0.2">
      <c r="B26" s="3" t="str">
        <f>IF(VLOOKUP(X26&amp;"_"&amp;Y26,[1]无限模式!$A:$AY,13+Z26,FALSE)="","","Unit_Monster_Season"&amp;X26&amp;"_Infinite_"&amp;Y26&amp;"_"&amp;Z26)</f>
        <v>Unit_Monster_Season1_Infinite_6_1</v>
      </c>
      <c r="C26" s="3" t="str">
        <f>IF(B26="","",VLOOKUP(VLOOKUP(X26&amp;"_"&amp;Y26,[1]无限模式!$A:$AQ,13+Z26,FALSE),[1]怪物!$B:$I,2,FALSE))</f>
        <v>ResUnit_BianFu1</v>
      </c>
      <c r="D26" s="3">
        <f>IF(B26="","",VLOOKUP(VLOOKUP(X26&amp;"_"&amp;Y26,[1]无限模式!$A:$AQ,13+Z26,FALSE),[1]怪物!$B:$I,6,FALSE)*VLOOKUP(X26&amp;"_"&amp;Y26,[1]无限模式!$A:$AQ,9,FALSE))</f>
        <v>2.5</v>
      </c>
      <c r="E26" s="3">
        <f t="shared" si="0"/>
        <v>400</v>
      </c>
      <c r="F26" s="3" t="str">
        <f t="shared" si="1"/>
        <v>TRUE</v>
      </c>
      <c r="G26" s="3">
        <f>IF(B26="","",VLOOKUP(C26,[1]怪物!$C:$M,11,FALSE))</f>
        <v>1</v>
      </c>
      <c r="H26" s="3">
        <f>IF(B26="","",VLOOKUP(C26,[1]怪物!$C:$M,11,FALSE))</f>
        <v>1</v>
      </c>
      <c r="I26" s="3">
        <f t="shared" si="2"/>
        <v>0.5</v>
      </c>
      <c r="K26" s="3">
        <f>IF(B26="","",VLOOKUP(C26,[1]怪物!$C:$I,6,FALSE))</f>
        <v>1</v>
      </c>
      <c r="L26" s="10" t="str">
        <f t="shared" si="3"/>
        <v>Monster_Season1_Infinite_6_1</v>
      </c>
      <c r="M26" s="3" t="str">
        <f>IF(B26="","",VLOOKUP(C26,[1]怪物!$C:$J,8,FALSE))</f>
        <v>DeathShow_1</v>
      </c>
      <c r="N26" s="3" t="str">
        <f t="shared" si="4"/>
        <v>Timeline_Idle1</v>
      </c>
      <c r="O26" s="3" t="str">
        <f t="shared" si="5"/>
        <v>Timeline_Move1</v>
      </c>
      <c r="S26" s="3" t="str">
        <f>IF(B26="","",IF(VLOOKUP(C26,[1]怪物!$C:$I,7,FALSE)="","",VLOOKUP(C26,[1]怪物!$C:$I,7,FALSE)))</f>
        <v>Skill_Monster_BianFu1,NormalAttack</v>
      </c>
      <c r="X26" s="3">
        <v>1</v>
      </c>
      <c r="Y26" s="3">
        <v>6</v>
      </c>
      <c r="Z26" s="3">
        <v>1</v>
      </c>
    </row>
    <row r="27" spans="2:26" s="3" customFormat="1" x14ac:dyDescent="0.2">
      <c r="B27" s="3" t="str">
        <f>IF(VLOOKUP(X27&amp;"_"&amp;Y27,[1]无限模式!$A:$AY,13+Z27,FALSE)="","","Unit_Monster_Season"&amp;X27&amp;"_Infinite_"&amp;Y27&amp;"_"&amp;Z27)</f>
        <v>Unit_Monster_Season1_Infinite_6_2</v>
      </c>
      <c r="C27" s="3" t="str">
        <f>IF(B27="","",VLOOKUP(VLOOKUP(X27&amp;"_"&amp;Y27,[1]无限模式!$A:$AQ,13+Z27,FALSE),[1]怪物!$B:$I,2,FALSE))</f>
        <v>ResUnit_ZhongZi1</v>
      </c>
      <c r="D27" s="3">
        <f>IF(B27="","",VLOOKUP(VLOOKUP(X27&amp;"_"&amp;Y27,[1]无限模式!$A:$AQ,13+Z27,FALSE),[1]怪物!$B:$I,6,FALSE)*VLOOKUP(X27&amp;"_"&amp;Y27,[1]无限模式!$A:$AQ,9,FALSE))</f>
        <v>2.5</v>
      </c>
      <c r="E27" s="3">
        <f t="shared" si="0"/>
        <v>400</v>
      </c>
      <c r="F27" s="3" t="str">
        <f t="shared" si="1"/>
        <v>TRUE</v>
      </c>
      <c r="G27" s="3">
        <f>IF(B27="","",VLOOKUP(C27,[1]怪物!$C:$M,11,FALSE))</f>
        <v>1</v>
      </c>
      <c r="H27" s="3">
        <f>IF(B27="","",VLOOKUP(C27,[1]怪物!$C:$M,11,FALSE))</f>
        <v>1</v>
      </c>
      <c r="I27" s="3">
        <f t="shared" si="2"/>
        <v>0.5</v>
      </c>
      <c r="K27" s="3">
        <f>IF(B27="","",VLOOKUP(C27,[1]怪物!$C:$I,6,FALSE))</f>
        <v>1</v>
      </c>
      <c r="L27" s="10" t="str">
        <f t="shared" si="3"/>
        <v>Monster_Season1_Infinite_6_2</v>
      </c>
      <c r="M27" s="3" t="str">
        <f>IF(B27="","",VLOOKUP(C27,[1]怪物!$C:$J,8,FALSE))</f>
        <v>DeathShow_1</v>
      </c>
      <c r="N27" s="3" t="str">
        <f t="shared" si="4"/>
        <v>Timeline_Idle1</v>
      </c>
      <c r="O27" s="3" t="str">
        <f t="shared" si="5"/>
        <v>Timeline_Move1</v>
      </c>
      <c r="S27" s="3" t="str">
        <f>IF(B27="","",IF(VLOOKUP(C27,[1]怪物!$C:$I,7,FALSE)="","",VLOOKUP(C27,[1]怪物!$C:$I,7,FALSE)))</f>
        <v>Skill_Monster_ZhongZi1,NormalAttack</v>
      </c>
      <c r="X27" s="3">
        <v>1</v>
      </c>
      <c r="Y27" s="3">
        <v>6</v>
      </c>
      <c r="Z27" s="3">
        <v>2</v>
      </c>
    </row>
    <row r="28" spans="2:26" s="3" customFormat="1" x14ac:dyDescent="0.2">
      <c r="B28" s="3" t="str">
        <f>IF(VLOOKUP(X28&amp;"_"&amp;Y28,[1]无限模式!$A:$AY,13+Z28,FALSE)="","","Unit_Monster_Season"&amp;X28&amp;"_Infinite_"&amp;Y28&amp;"_"&amp;Z28)</f>
        <v/>
      </c>
      <c r="C28" s="3" t="str">
        <f>IF(B28="","",VLOOKUP(VLOOKUP(X28&amp;"_"&amp;Y28,[1]无限模式!$A:$AQ,13+Z28,FALSE),[1]怪物!$B:$I,2,FALSE))</f>
        <v/>
      </c>
      <c r="D28" s="3" t="str">
        <f>IF(B28="","",VLOOKUP(VLOOKUP(X28&amp;"_"&amp;Y28,[1]无限模式!$A:$AQ,13+Z28,FALSE),[1]怪物!$B:$I,6,FALSE)*VLOOKUP(X28&amp;"_"&amp;Y28,[1]无限模式!$A:$AQ,9,FALSE))</f>
        <v/>
      </c>
      <c r="E28" s="3" t="str">
        <f t="shared" si="0"/>
        <v/>
      </c>
      <c r="F28" s="3" t="str">
        <f t="shared" si="1"/>
        <v/>
      </c>
      <c r="G28" s="3" t="str">
        <f>IF(B28="","",VLOOKUP(C28,[1]怪物!$C:$M,11,FALSE))</f>
        <v/>
      </c>
      <c r="H28" s="3" t="str">
        <f>IF(B28="","",VLOOKUP(C28,[1]怪物!$C:$M,11,FALSE))</f>
        <v/>
      </c>
      <c r="I28" s="3" t="str">
        <f t="shared" si="2"/>
        <v/>
      </c>
      <c r="K28" s="3" t="str">
        <f>IF(B28="","",VLOOKUP(C28,[1]怪物!$C:$I,6,FALSE))</f>
        <v/>
      </c>
      <c r="L28" s="10" t="str">
        <f t="shared" si="3"/>
        <v/>
      </c>
      <c r="M28" s="3" t="str">
        <f>IF(B28="","",VLOOKUP(C28,[1]怪物!$C:$J,8,FALSE))</f>
        <v/>
      </c>
      <c r="N28" s="3" t="str">
        <f t="shared" si="4"/>
        <v/>
      </c>
      <c r="O28" s="3" t="str">
        <f t="shared" si="5"/>
        <v/>
      </c>
      <c r="S28" s="3" t="str">
        <f>IF(B28="","",IF(VLOOKUP(C28,[1]怪物!$C:$I,7,FALSE)="","",VLOOKUP(C28,[1]怪物!$C:$I,7,FALSE)))</f>
        <v/>
      </c>
      <c r="X28" s="3">
        <v>1</v>
      </c>
      <c r="Y28" s="3">
        <v>6</v>
      </c>
      <c r="Z28" s="3">
        <v>3</v>
      </c>
    </row>
    <row r="29" spans="2:26" s="3" customFormat="1" x14ac:dyDescent="0.2">
      <c r="B29" s="3" t="str">
        <f>IF(VLOOKUP(X29&amp;"_"&amp;Y29,[1]无限模式!$A:$AY,13+Z29,FALSE)="","","Unit_Monster_Season"&amp;X29&amp;"_Infinite_"&amp;Y29&amp;"_"&amp;Z29)</f>
        <v/>
      </c>
      <c r="C29" s="3" t="str">
        <f>IF(B29="","",VLOOKUP(VLOOKUP(X29&amp;"_"&amp;Y29,[1]无限模式!$A:$AQ,13+Z29,FALSE),[1]怪物!$B:$I,2,FALSE))</f>
        <v/>
      </c>
      <c r="D29" s="3" t="str">
        <f>IF(B29="","",VLOOKUP(VLOOKUP(X29&amp;"_"&amp;Y29,[1]无限模式!$A:$AQ,13+Z29,FALSE),[1]怪物!$B:$I,6,FALSE)*VLOOKUP(X29&amp;"_"&amp;Y29,[1]无限模式!$A:$AQ,9,FALSE))</f>
        <v/>
      </c>
      <c r="E29" s="3" t="str">
        <f t="shared" si="0"/>
        <v/>
      </c>
      <c r="F29" s="3" t="str">
        <f t="shared" si="1"/>
        <v/>
      </c>
      <c r="G29" s="3" t="str">
        <f>IF(B29="","",VLOOKUP(C29,[1]怪物!$C:$M,11,FALSE))</f>
        <v/>
      </c>
      <c r="H29" s="3" t="str">
        <f>IF(B29="","",VLOOKUP(C29,[1]怪物!$C:$M,11,FALSE))</f>
        <v/>
      </c>
      <c r="I29" s="3" t="str">
        <f t="shared" si="2"/>
        <v/>
      </c>
      <c r="K29" s="3" t="str">
        <f>IF(B29="","",VLOOKUP(C29,[1]怪物!$C:$I,6,FALSE))</f>
        <v/>
      </c>
      <c r="L29" s="10" t="str">
        <f t="shared" si="3"/>
        <v/>
      </c>
      <c r="M29" s="3" t="str">
        <f>IF(B29="","",VLOOKUP(C29,[1]怪物!$C:$J,8,FALSE))</f>
        <v/>
      </c>
      <c r="N29" s="3" t="str">
        <f t="shared" si="4"/>
        <v/>
      </c>
      <c r="O29" s="3" t="str">
        <f t="shared" si="5"/>
        <v/>
      </c>
      <c r="S29" s="3" t="str">
        <f>IF(B29="","",IF(VLOOKUP(C29,[1]怪物!$C:$I,7,FALSE)="","",VLOOKUP(C29,[1]怪物!$C:$I,7,FALSE)))</f>
        <v/>
      </c>
      <c r="X29" s="3">
        <v>1</v>
      </c>
      <c r="Y29" s="3">
        <v>6</v>
      </c>
      <c r="Z29" s="3">
        <v>4</v>
      </c>
    </row>
    <row r="30" spans="2:26" s="3" customFormat="1" x14ac:dyDescent="0.2">
      <c r="B30" s="3" t="str">
        <f>IF(VLOOKUP(X30&amp;"_"&amp;Y30,[1]无限模式!$A:$AY,13+Z30,FALSE)="","","Unit_Monster_Season"&amp;X30&amp;"_Infinite_"&amp;Y30&amp;"_"&amp;Z30)</f>
        <v>Unit_Monster_Season1_Infinite_7_1</v>
      </c>
      <c r="C30" s="3" t="str">
        <f>IF(B30="","",VLOOKUP(VLOOKUP(X30&amp;"_"&amp;Y30,[1]无限模式!$A:$AQ,13+Z30,FALSE),[1]怪物!$B:$I,2,FALSE))</f>
        <v>ResUnit_BianFu1</v>
      </c>
      <c r="D30" s="3">
        <f>IF(B30="","",VLOOKUP(VLOOKUP(X30&amp;"_"&amp;Y30,[1]无限模式!$A:$AQ,13+Z30,FALSE),[1]怪物!$B:$I,6,FALSE)*VLOOKUP(X30&amp;"_"&amp;Y30,[1]无限模式!$A:$AQ,9,FALSE))</f>
        <v>2.6</v>
      </c>
      <c r="E30" s="3">
        <f t="shared" si="0"/>
        <v>400</v>
      </c>
      <c r="F30" s="3" t="str">
        <f t="shared" si="1"/>
        <v>TRUE</v>
      </c>
      <c r="G30" s="3">
        <f>IF(B30="","",VLOOKUP(C30,[1]怪物!$C:$M,11,FALSE))</f>
        <v>1</v>
      </c>
      <c r="H30" s="3">
        <f>IF(B30="","",VLOOKUP(C30,[1]怪物!$C:$M,11,FALSE))</f>
        <v>1</v>
      </c>
      <c r="I30" s="3">
        <f t="shared" si="2"/>
        <v>0.5</v>
      </c>
      <c r="K30" s="3">
        <f>IF(B30="","",VLOOKUP(C30,[1]怪物!$C:$I,6,FALSE))</f>
        <v>1</v>
      </c>
      <c r="L30" s="10" t="str">
        <f t="shared" si="3"/>
        <v>Monster_Season1_Infinite_7_1</v>
      </c>
      <c r="M30" s="3" t="str">
        <f>IF(B30="","",VLOOKUP(C30,[1]怪物!$C:$J,8,FALSE))</f>
        <v>DeathShow_1</v>
      </c>
      <c r="N30" s="3" t="str">
        <f t="shared" si="4"/>
        <v>Timeline_Idle1</v>
      </c>
      <c r="O30" s="3" t="str">
        <f t="shared" si="5"/>
        <v>Timeline_Move1</v>
      </c>
      <c r="S30" s="3" t="str">
        <f>IF(B30="","",IF(VLOOKUP(C30,[1]怪物!$C:$I,7,FALSE)="","",VLOOKUP(C30,[1]怪物!$C:$I,7,FALSE)))</f>
        <v>Skill_Monster_BianFu1,NormalAttack</v>
      </c>
      <c r="X30" s="3">
        <v>1</v>
      </c>
      <c r="Y30" s="3">
        <v>7</v>
      </c>
      <c r="Z30" s="3">
        <v>1</v>
      </c>
    </row>
    <row r="31" spans="2:26" s="3" customFormat="1" x14ac:dyDescent="0.2">
      <c r="B31" s="3" t="str">
        <f>IF(VLOOKUP(X31&amp;"_"&amp;Y31,[1]无限模式!$A:$AY,13+Z31,FALSE)="","","Unit_Monster_Season"&amp;X31&amp;"_Infinite_"&amp;Y31&amp;"_"&amp;Z31)</f>
        <v>Unit_Monster_Season1_Infinite_7_2</v>
      </c>
      <c r="C31" s="3" t="str">
        <f>IF(B31="","",VLOOKUP(VLOOKUP(X31&amp;"_"&amp;Y31,[1]无限模式!$A:$AQ,13+Z31,FALSE),[1]怪物!$B:$I,2,FALSE))</f>
        <v>ResUnit_ZhongZi1</v>
      </c>
      <c r="D31" s="3">
        <f>IF(B31="","",VLOOKUP(VLOOKUP(X31&amp;"_"&amp;Y31,[1]无限模式!$A:$AQ,13+Z31,FALSE),[1]怪物!$B:$I,6,FALSE)*VLOOKUP(X31&amp;"_"&amp;Y31,[1]无限模式!$A:$AQ,9,FALSE))</f>
        <v>2.6</v>
      </c>
      <c r="E31" s="3">
        <f t="shared" si="0"/>
        <v>400</v>
      </c>
      <c r="F31" s="3" t="str">
        <f t="shared" si="1"/>
        <v>TRUE</v>
      </c>
      <c r="G31" s="3">
        <f>IF(B31="","",VLOOKUP(C31,[1]怪物!$C:$M,11,FALSE))</f>
        <v>1</v>
      </c>
      <c r="H31" s="3">
        <f>IF(B31="","",VLOOKUP(C31,[1]怪物!$C:$M,11,FALSE))</f>
        <v>1</v>
      </c>
      <c r="I31" s="3">
        <f t="shared" si="2"/>
        <v>0.5</v>
      </c>
      <c r="K31" s="3">
        <f>IF(B31="","",VLOOKUP(C31,[1]怪物!$C:$I,6,FALSE))</f>
        <v>1</v>
      </c>
      <c r="L31" s="10" t="str">
        <f t="shared" si="3"/>
        <v>Monster_Season1_Infinite_7_2</v>
      </c>
      <c r="M31" s="3" t="str">
        <f>IF(B31="","",VLOOKUP(C31,[1]怪物!$C:$J,8,FALSE))</f>
        <v>DeathShow_1</v>
      </c>
      <c r="N31" s="3" t="str">
        <f t="shared" si="4"/>
        <v>Timeline_Idle1</v>
      </c>
      <c r="O31" s="3" t="str">
        <f t="shared" si="5"/>
        <v>Timeline_Move1</v>
      </c>
      <c r="S31" s="3" t="str">
        <f>IF(B31="","",IF(VLOOKUP(C31,[1]怪物!$C:$I,7,FALSE)="","",VLOOKUP(C31,[1]怪物!$C:$I,7,FALSE)))</f>
        <v>Skill_Monster_ZhongZi1,NormalAttack</v>
      </c>
      <c r="X31" s="3">
        <v>1</v>
      </c>
      <c r="Y31" s="3">
        <v>7</v>
      </c>
      <c r="Z31" s="3">
        <v>2</v>
      </c>
    </row>
    <row r="32" spans="2:26" s="3" customFormat="1" x14ac:dyDescent="0.2">
      <c r="B32" s="3" t="str">
        <f>IF(VLOOKUP(X32&amp;"_"&amp;Y32,[1]无限模式!$A:$AY,13+Z32,FALSE)="","","Unit_Monster_Season"&amp;X32&amp;"_Infinite_"&amp;Y32&amp;"_"&amp;Z32)</f>
        <v>Unit_Monster_Season1_Infinite_7_3</v>
      </c>
      <c r="C32" s="3" t="str">
        <f>IF(B32="","",VLOOKUP(VLOOKUP(X32&amp;"_"&amp;Y32,[1]无限模式!$A:$AQ,13+Z32,FALSE),[1]怪物!$B:$I,2,FALSE))</f>
        <v>ResUnit_MiFeng2</v>
      </c>
      <c r="D32" s="3">
        <f>IF(B32="","",VLOOKUP(VLOOKUP(X32&amp;"_"&amp;Y32,[1]无限模式!$A:$AQ,13+Z32,FALSE),[1]怪物!$B:$I,6,FALSE)*VLOOKUP(X32&amp;"_"&amp;Y32,[1]无限模式!$A:$AQ,9,FALSE))</f>
        <v>2.6</v>
      </c>
      <c r="E32" s="3">
        <f t="shared" si="0"/>
        <v>400</v>
      </c>
      <c r="F32" s="3" t="str">
        <f t="shared" si="1"/>
        <v>TRUE</v>
      </c>
      <c r="G32" s="3">
        <f>IF(B32="","",VLOOKUP(C32,[1]怪物!$C:$M,11,FALSE))</f>
        <v>1</v>
      </c>
      <c r="H32" s="3">
        <f>IF(B32="","",VLOOKUP(C32,[1]怪物!$C:$M,11,FALSE))</f>
        <v>1</v>
      </c>
      <c r="I32" s="3">
        <f t="shared" si="2"/>
        <v>0.5</v>
      </c>
      <c r="K32" s="3">
        <f>IF(B32="","",VLOOKUP(C32,[1]怪物!$C:$I,6,FALSE))</f>
        <v>1.25</v>
      </c>
      <c r="L32" s="10" t="str">
        <f t="shared" si="3"/>
        <v>Monster_Season1_Infinite_7_3</v>
      </c>
      <c r="M32" s="3" t="str">
        <f>IF(B32="","",VLOOKUP(C32,[1]怪物!$C:$J,8,FALSE))</f>
        <v>DeathShow_1</v>
      </c>
      <c r="N32" s="3" t="str">
        <f t="shared" si="4"/>
        <v>Timeline_Idle1</v>
      </c>
      <c r="O32" s="3" t="str">
        <f t="shared" si="5"/>
        <v>Timeline_Move1</v>
      </c>
      <c r="S32" s="3" t="str">
        <f>IF(B32="","",IF(VLOOKUP(C32,[1]怪物!$C:$I,7,FALSE)="","",VLOOKUP(C32,[1]怪物!$C:$I,7,FALSE)))</f>
        <v>Skill_Monster_MiFeng2,NormalAttack</v>
      </c>
      <c r="X32" s="3">
        <v>1</v>
      </c>
      <c r="Y32" s="3">
        <v>7</v>
      </c>
      <c r="Z32" s="3">
        <v>3</v>
      </c>
    </row>
    <row r="33" spans="2:26" s="3" customFormat="1" x14ac:dyDescent="0.2">
      <c r="B33" s="3" t="str">
        <f>IF(VLOOKUP(X33&amp;"_"&amp;Y33,[1]无限模式!$A:$AY,13+Z33,FALSE)="","","Unit_Monster_Season"&amp;X33&amp;"_Infinite_"&amp;Y33&amp;"_"&amp;Z33)</f>
        <v/>
      </c>
      <c r="C33" s="3" t="str">
        <f>IF(B33="","",VLOOKUP(VLOOKUP(X33&amp;"_"&amp;Y33,[1]无限模式!$A:$AQ,13+Z33,FALSE),[1]怪物!$B:$I,2,FALSE))</f>
        <v/>
      </c>
      <c r="D33" s="3" t="str">
        <f>IF(B33="","",VLOOKUP(VLOOKUP(X33&amp;"_"&amp;Y33,[1]无限模式!$A:$AQ,13+Z33,FALSE),[1]怪物!$B:$I,6,FALSE)*VLOOKUP(X33&amp;"_"&amp;Y33,[1]无限模式!$A:$AQ,9,FALSE))</f>
        <v/>
      </c>
      <c r="E33" s="3" t="str">
        <f t="shared" si="0"/>
        <v/>
      </c>
      <c r="F33" s="3" t="str">
        <f t="shared" si="1"/>
        <v/>
      </c>
      <c r="G33" s="3" t="str">
        <f>IF(B33="","",VLOOKUP(C33,[1]怪物!$C:$M,11,FALSE))</f>
        <v/>
      </c>
      <c r="H33" s="3" t="str">
        <f>IF(B33="","",VLOOKUP(C33,[1]怪物!$C:$M,11,FALSE))</f>
        <v/>
      </c>
      <c r="I33" s="3" t="str">
        <f t="shared" si="2"/>
        <v/>
      </c>
      <c r="K33" s="3" t="str">
        <f>IF(B33="","",VLOOKUP(C33,[1]怪物!$C:$I,6,FALSE))</f>
        <v/>
      </c>
      <c r="L33" s="10" t="str">
        <f t="shared" si="3"/>
        <v/>
      </c>
      <c r="M33" s="3" t="str">
        <f>IF(B33="","",VLOOKUP(C33,[1]怪物!$C:$J,8,FALSE))</f>
        <v/>
      </c>
      <c r="N33" s="3" t="str">
        <f t="shared" si="4"/>
        <v/>
      </c>
      <c r="O33" s="3" t="str">
        <f t="shared" si="5"/>
        <v/>
      </c>
      <c r="S33" s="3" t="str">
        <f>IF(B33="","",IF(VLOOKUP(C33,[1]怪物!$C:$I,7,FALSE)="","",VLOOKUP(C33,[1]怪物!$C:$I,7,FALSE)))</f>
        <v/>
      </c>
      <c r="X33" s="3">
        <v>1</v>
      </c>
      <c r="Y33" s="3">
        <v>7</v>
      </c>
      <c r="Z33" s="3">
        <v>4</v>
      </c>
    </row>
    <row r="34" spans="2:26" s="3" customFormat="1" x14ac:dyDescent="0.2">
      <c r="B34" s="3" t="str">
        <f>IF(VLOOKUP(X34&amp;"_"&amp;Y34,[1]无限模式!$A:$AY,13+Z34,FALSE)="","","Unit_Monster_Season"&amp;X34&amp;"_Infinite_"&amp;Y34&amp;"_"&amp;Z34)</f>
        <v>Unit_Monster_Season1_Infinite_8_1</v>
      </c>
      <c r="C34" s="3" t="str">
        <f>IF(B34="","",VLOOKUP(VLOOKUP(X34&amp;"_"&amp;Y34,[1]无限模式!$A:$AQ,13+Z34,FALSE),[1]怪物!$B:$I,2,FALSE))</f>
        <v>ResUnit_ZhongZi1</v>
      </c>
      <c r="D34" s="3">
        <f>IF(B34="","",VLOOKUP(VLOOKUP(X34&amp;"_"&amp;Y34,[1]无限模式!$A:$AQ,13+Z34,FALSE),[1]怪物!$B:$I,6,FALSE)*VLOOKUP(X34&amp;"_"&amp;Y34,[1]无限模式!$A:$AQ,9,FALSE))</f>
        <v>2.7</v>
      </c>
      <c r="E34" s="3">
        <f t="shared" si="0"/>
        <v>400</v>
      </c>
      <c r="F34" s="3" t="str">
        <f t="shared" si="1"/>
        <v>TRUE</v>
      </c>
      <c r="G34" s="3">
        <f>IF(B34="","",VLOOKUP(C34,[1]怪物!$C:$M,11,FALSE))</f>
        <v>1</v>
      </c>
      <c r="H34" s="3">
        <f>IF(B34="","",VLOOKUP(C34,[1]怪物!$C:$M,11,FALSE))</f>
        <v>1</v>
      </c>
      <c r="I34" s="3">
        <f t="shared" si="2"/>
        <v>0.5</v>
      </c>
      <c r="K34" s="3">
        <f>IF(B34="","",VLOOKUP(C34,[1]怪物!$C:$I,6,FALSE))</f>
        <v>1</v>
      </c>
      <c r="L34" s="10" t="str">
        <f t="shared" si="3"/>
        <v>Monster_Season1_Infinite_8_1</v>
      </c>
      <c r="M34" s="3" t="str">
        <f>IF(B34="","",VLOOKUP(C34,[1]怪物!$C:$J,8,FALSE))</f>
        <v>DeathShow_1</v>
      </c>
      <c r="N34" s="3" t="str">
        <f t="shared" si="4"/>
        <v>Timeline_Idle1</v>
      </c>
      <c r="O34" s="3" t="str">
        <f t="shared" si="5"/>
        <v>Timeline_Move1</v>
      </c>
      <c r="S34" s="3" t="str">
        <f>IF(B34="","",IF(VLOOKUP(C34,[1]怪物!$C:$I,7,FALSE)="","",VLOOKUP(C34,[1]怪物!$C:$I,7,FALSE)))</f>
        <v>Skill_Monster_ZhongZi1,NormalAttack</v>
      </c>
      <c r="X34" s="3">
        <v>1</v>
      </c>
      <c r="Y34" s="3">
        <v>8</v>
      </c>
      <c r="Z34" s="3">
        <v>1</v>
      </c>
    </row>
    <row r="35" spans="2:26" s="3" customFormat="1" x14ac:dyDescent="0.2">
      <c r="B35" s="3" t="str">
        <f>IF(VLOOKUP(X35&amp;"_"&amp;Y35,[1]无限模式!$A:$AY,13+Z35,FALSE)="","","Unit_Monster_Season"&amp;X35&amp;"_Infinite_"&amp;Y35&amp;"_"&amp;Z35)</f>
        <v>Unit_Monster_Season1_Infinite_8_2</v>
      </c>
      <c r="C35" s="3" t="str">
        <f>IF(B35="","",VLOOKUP(VLOOKUP(X35&amp;"_"&amp;Y35,[1]无限模式!$A:$AQ,13+Z35,FALSE),[1]怪物!$B:$I,2,FALSE))</f>
        <v>ResUnit_MiFeng2</v>
      </c>
      <c r="D35" s="3">
        <f>IF(B35="","",VLOOKUP(VLOOKUP(X35&amp;"_"&amp;Y35,[1]无限模式!$A:$AQ,13+Z35,FALSE),[1]怪物!$B:$I,6,FALSE)*VLOOKUP(X35&amp;"_"&amp;Y35,[1]无限模式!$A:$AQ,9,FALSE))</f>
        <v>2.7</v>
      </c>
      <c r="E35" s="3">
        <f t="shared" si="0"/>
        <v>400</v>
      </c>
      <c r="F35" s="3" t="str">
        <f t="shared" si="1"/>
        <v>TRUE</v>
      </c>
      <c r="G35" s="3">
        <f>IF(B35="","",VLOOKUP(C35,[1]怪物!$C:$M,11,FALSE))</f>
        <v>1</v>
      </c>
      <c r="H35" s="3">
        <f>IF(B35="","",VLOOKUP(C35,[1]怪物!$C:$M,11,FALSE))</f>
        <v>1</v>
      </c>
      <c r="I35" s="3">
        <f t="shared" si="2"/>
        <v>0.5</v>
      </c>
      <c r="K35" s="3">
        <f>IF(B35="","",VLOOKUP(C35,[1]怪物!$C:$I,6,FALSE))</f>
        <v>1.25</v>
      </c>
      <c r="L35" s="10" t="str">
        <f t="shared" si="3"/>
        <v>Monster_Season1_Infinite_8_2</v>
      </c>
      <c r="M35" s="3" t="str">
        <f>IF(B35="","",VLOOKUP(C35,[1]怪物!$C:$J,8,FALSE))</f>
        <v>DeathShow_1</v>
      </c>
      <c r="N35" s="3" t="str">
        <f t="shared" si="4"/>
        <v>Timeline_Idle1</v>
      </c>
      <c r="O35" s="3" t="str">
        <f t="shared" si="5"/>
        <v>Timeline_Move1</v>
      </c>
      <c r="S35" s="3" t="str">
        <f>IF(B35="","",IF(VLOOKUP(C35,[1]怪物!$C:$I,7,FALSE)="","",VLOOKUP(C35,[1]怪物!$C:$I,7,FALSE)))</f>
        <v>Skill_Monster_MiFeng2,NormalAttack</v>
      </c>
      <c r="X35" s="3">
        <v>1</v>
      </c>
      <c r="Y35" s="3">
        <v>8</v>
      </c>
      <c r="Z35" s="3">
        <v>2</v>
      </c>
    </row>
    <row r="36" spans="2:26" s="3" customFormat="1" x14ac:dyDescent="0.2">
      <c r="B36" s="3" t="str">
        <f>IF(VLOOKUP(X36&amp;"_"&amp;Y36,[1]无限模式!$A:$AY,13+Z36,FALSE)="","","Unit_Monster_Season"&amp;X36&amp;"_Infinite_"&amp;Y36&amp;"_"&amp;Z36)</f>
        <v>Unit_Monster_Season1_Infinite_8_3</v>
      </c>
      <c r="C36" s="3" t="str">
        <f>IF(B36="","",VLOOKUP(VLOOKUP(X36&amp;"_"&amp;Y36,[1]无限模式!$A:$AQ,13+Z36,FALSE),[1]怪物!$B:$I,2,FALSE))</f>
        <v>ResUnit_BianFu2</v>
      </c>
      <c r="D36" s="3">
        <f>IF(B36="","",VLOOKUP(VLOOKUP(X36&amp;"_"&amp;Y36,[1]无限模式!$A:$AQ,13+Z36,FALSE),[1]怪物!$B:$I,6,FALSE)*VLOOKUP(X36&amp;"_"&amp;Y36,[1]无限模式!$A:$AQ,9,FALSE))</f>
        <v>2.7</v>
      </c>
      <c r="E36" s="3">
        <f t="shared" si="0"/>
        <v>400</v>
      </c>
      <c r="F36" s="3" t="str">
        <f t="shared" si="1"/>
        <v>TRUE</v>
      </c>
      <c r="G36" s="3">
        <f>IF(B36="","",VLOOKUP(C36,[1]怪物!$C:$M,11,FALSE))</f>
        <v>1</v>
      </c>
      <c r="H36" s="3">
        <f>IF(B36="","",VLOOKUP(C36,[1]怪物!$C:$M,11,FALSE))</f>
        <v>1</v>
      </c>
      <c r="I36" s="3">
        <f t="shared" si="2"/>
        <v>0.5</v>
      </c>
      <c r="K36" s="3">
        <f>IF(B36="","",VLOOKUP(C36,[1]怪物!$C:$I,6,FALSE))</f>
        <v>1.25</v>
      </c>
      <c r="L36" s="10" t="str">
        <f t="shared" si="3"/>
        <v>Monster_Season1_Infinite_8_3</v>
      </c>
      <c r="M36" s="3" t="str">
        <f>IF(B36="","",VLOOKUP(C36,[1]怪物!$C:$J,8,FALSE))</f>
        <v>DeathShow_1</v>
      </c>
      <c r="N36" s="3" t="str">
        <f t="shared" si="4"/>
        <v>Timeline_Idle1</v>
      </c>
      <c r="O36" s="3" t="str">
        <f t="shared" si="5"/>
        <v>Timeline_Move1</v>
      </c>
      <c r="S36" s="3" t="str">
        <f>IF(B36="","",IF(VLOOKUP(C36,[1]怪物!$C:$I,7,FALSE)="","",VLOOKUP(C36,[1]怪物!$C:$I,7,FALSE)))</f>
        <v>Skill_Monster_BianFu2,NormalAttack</v>
      </c>
      <c r="X36" s="3">
        <v>1</v>
      </c>
      <c r="Y36" s="3">
        <v>8</v>
      </c>
      <c r="Z36" s="3">
        <v>3</v>
      </c>
    </row>
    <row r="37" spans="2:26" s="3" customFormat="1" x14ac:dyDescent="0.2">
      <c r="B37" s="3" t="str">
        <f>IF(VLOOKUP(X37&amp;"_"&amp;Y37,[1]无限模式!$A:$AY,13+Z37,FALSE)="","","Unit_Monster_Season"&amp;X37&amp;"_Infinite_"&amp;Y37&amp;"_"&amp;Z37)</f>
        <v/>
      </c>
      <c r="C37" s="3" t="str">
        <f>IF(B37="","",VLOOKUP(VLOOKUP(X37&amp;"_"&amp;Y37,[1]无限模式!$A:$AQ,13+Z37,FALSE),[1]怪物!$B:$I,2,FALSE))</f>
        <v/>
      </c>
      <c r="D37" s="3" t="str">
        <f>IF(B37="","",VLOOKUP(VLOOKUP(X37&amp;"_"&amp;Y37,[1]无限模式!$A:$AQ,13+Z37,FALSE),[1]怪物!$B:$I,6,FALSE)*VLOOKUP(X37&amp;"_"&amp;Y37,[1]无限模式!$A:$AQ,9,FALSE))</f>
        <v/>
      </c>
      <c r="E37" s="3" t="str">
        <f t="shared" si="0"/>
        <v/>
      </c>
      <c r="F37" s="3" t="str">
        <f t="shared" si="1"/>
        <v/>
      </c>
      <c r="G37" s="3" t="str">
        <f>IF(B37="","",VLOOKUP(C37,[1]怪物!$C:$M,11,FALSE))</f>
        <v/>
      </c>
      <c r="H37" s="3" t="str">
        <f>IF(B37="","",VLOOKUP(C37,[1]怪物!$C:$M,11,FALSE))</f>
        <v/>
      </c>
      <c r="I37" s="3" t="str">
        <f t="shared" si="2"/>
        <v/>
      </c>
      <c r="K37" s="3" t="str">
        <f>IF(B37="","",VLOOKUP(C37,[1]怪物!$C:$I,6,FALSE))</f>
        <v/>
      </c>
      <c r="L37" s="10" t="str">
        <f t="shared" si="3"/>
        <v/>
      </c>
      <c r="M37" s="3" t="str">
        <f>IF(B37="","",VLOOKUP(C37,[1]怪物!$C:$J,8,FALSE))</f>
        <v/>
      </c>
      <c r="N37" s="3" t="str">
        <f t="shared" si="4"/>
        <v/>
      </c>
      <c r="O37" s="3" t="str">
        <f t="shared" si="5"/>
        <v/>
      </c>
      <c r="S37" s="3" t="str">
        <f>IF(B37="","",IF(VLOOKUP(C37,[1]怪物!$C:$I,7,FALSE)="","",VLOOKUP(C37,[1]怪物!$C:$I,7,FALSE)))</f>
        <v/>
      </c>
      <c r="X37" s="3">
        <v>1</v>
      </c>
      <c r="Y37" s="3">
        <v>8</v>
      </c>
      <c r="Z37" s="3">
        <v>4</v>
      </c>
    </row>
    <row r="38" spans="2:26" s="3" customFormat="1" x14ac:dyDescent="0.2">
      <c r="B38" s="3" t="str">
        <f>IF(VLOOKUP(X38&amp;"_"&amp;Y38,[1]无限模式!$A:$AY,13+Z38,FALSE)="","","Unit_Monster_Season"&amp;X38&amp;"_Infinite_"&amp;Y38&amp;"_"&amp;Z38)</f>
        <v>Unit_Monster_Season1_Infinite_9_1</v>
      </c>
      <c r="C38" s="3" t="str">
        <f>IF(B38="","",VLOOKUP(VLOOKUP(X38&amp;"_"&amp;Y38,[1]无限模式!$A:$AQ,13+Z38,FALSE),[1]怪物!$B:$I,2,FALSE))</f>
        <v>ResUnit_MiFeng2</v>
      </c>
      <c r="D38" s="3">
        <f>IF(B38="","",VLOOKUP(VLOOKUP(X38&amp;"_"&amp;Y38,[1]无限模式!$A:$AQ,13+Z38,FALSE),[1]怪物!$B:$I,6,FALSE)*VLOOKUP(X38&amp;"_"&amp;Y38,[1]无限模式!$A:$AQ,9,FALSE))</f>
        <v>2.8</v>
      </c>
      <c r="E38" s="3">
        <f t="shared" si="0"/>
        <v>400</v>
      </c>
      <c r="F38" s="3" t="str">
        <f t="shared" si="1"/>
        <v>TRUE</v>
      </c>
      <c r="G38" s="3">
        <f>IF(B38="","",VLOOKUP(C38,[1]怪物!$C:$M,11,FALSE))</f>
        <v>1</v>
      </c>
      <c r="H38" s="3">
        <f>IF(B38="","",VLOOKUP(C38,[1]怪物!$C:$M,11,FALSE))</f>
        <v>1</v>
      </c>
      <c r="I38" s="3">
        <f t="shared" si="2"/>
        <v>0.5</v>
      </c>
      <c r="K38" s="3">
        <f>IF(B38="","",VLOOKUP(C38,[1]怪物!$C:$I,6,FALSE))</f>
        <v>1.25</v>
      </c>
      <c r="L38" s="10" t="str">
        <f t="shared" si="3"/>
        <v>Monster_Season1_Infinite_9_1</v>
      </c>
      <c r="M38" s="3" t="str">
        <f>IF(B38="","",VLOOKUP(C38,[1]怪物!$C:$J,8,FALSE))</f>
        <v>DeathShow_1</v>
      </c>
      <c r="N38" s="3" t="str">
        <f t="shared" si="4"/>
        <v>Timeline_Idle1</v>
      </c>
      <c r="O38" s="3" t="str">
        <f t="shared" si="5"/>
        <v>Timeline_Move1</v>
      </c>
      <c r="S38" s="3" t="str">
        <f>IF(B38="","",IF(VLOOKUP(C38,[1]怪物!$C:$I,7,FALSE)="","",VLOOKUP(C38,[1]怪物!$C:$I,7,FALSE)))</f>
        <v>Skill_Monster_MiFeng2,NormalAttack</v>
      </c>
      <c r="X38" s="3">
        <v>1</v>
      </c>
      <c r="Y38" s="3">
        <v>9</v>
      </c>
      <c r="Z38" s="3">
        <v>1</v>
      </c>
    </row>
    <row r="39" spans="2:26" s="3" customFormat="1" x14ac:dyDescent="0.2">
      <c r="B39" s="3" t="str">
        <f>IF(VLOOKUP(X39&amp;"_"&amp;Y39,[1]无限模式!$A:$AY,13+Z39,FALSE)="","","Unit_Monster_Season"&amp;X39&amp;"_Infinite_"&amp;Y39&amp;"_"&amp;Z39)</f>
        <v>Unit_Monster_Season1_Infinite_9_2</v>
      </c>
      <c r="C39" s="3" t="str">
        <f>IF(B39="","",VLOOKUP(VLOOKUP(X39&amp;"_"&amp;Y39,[1]无限模式!$A:$AQ,13+Z39,FALSE),[1]怪物!$B:$I,2,FALSE))</f>
        <v>ResUnit_BianFu2</v>
      </c>
      <c r="D39" s="3">
        <f>IF(B39="","",VLOOKUP(VLOOKUP(X39&amp;"_"&amp;Y39,[1]无限模式!$A:$AQ,13+Z39,FALSE),[1]怪物!$B:$I,6,FALSE)*VLOOKUP(X39&amp;"_"&amp;Y39,[1]无限模式!$A:$AQ,9,FALSE))</f>
        <v>2.8</v>
      </c>
      <c r="E39" s="3">
        <f t="shared" si="0"/>
        <v>400</v>
      </c>
      <c r="F39" s="3" t="str">
        <f t="shared" si="1"/>
        <v>TRUE</v>
      </c>
      <c r="G39" s="3">
        <f>IF(B39="","",VLOOKUP(C39,[1]怪物!$C:$M,11,FALSE))</f>
        <v>1</v>
      </c>
      <c r="H39" s="3">
        <f>IF(B39="","",VLOOKUP(C39,[1]怪物!$C:$M,11,FALSE))</f>
        <v>1</v>
      </c>
      <c r="I39" s="3">
        <f t="shared" si="2"/>
        <v>0.5</v>
      </c>
      <c r="K39" s="3">
        <f>IF(B39="","",VLOOKUP(C39,[1]怪物!$C:$I,6,FALSE))</f>
        <v>1.25</v>
      </c>
      <c r="L39" s="10" t="str">
        <f t="shared" si="3"/>
        <v>Monster_Season1_Infinite_9_2</v>
      </c>
      <c r="M39" s="3" t="str">
        <f>IF(B39="","",VLOOKUP(C39,[1]怪物!$C:$J,8,FALSE))</f>
        <v>DeathShow_1</v>
      </c>
      <c r="N39" s="3" t="str">
        <f t="shared" si="4"/>
        <v>Timeline_Idle1</v>
      </c>
      <c r="O39" s="3" t="str">
        <f t="shared" si="5"/>
        <v>Timeline_Move1</v>
      </c>
      <c r="S39" s="3" t="str">
        <f>IF(B39="","",IF(VLOOKUP(C39,[1]怪物!$C:$I,7,FALSE)="","",VLOOKUP(C39,[1]怪物!$C:$I,7,FALSE)))</f>
        <v>Skill_Monster_BianFu2,NormalAttack</v>
      </c>
      <c r="X39" s="3">
        <v>1</v>
      </c>
      <c r="Y39" s="3">
        <v>9</v>
      </c>
      <c r="Z39" s="3">
        <v>2</v>
      </c>
    </row>
    <row r="40" spans="2:26" s="3" customFormat="1" x14ac:dyDescent="0.2">
      <c r="B40" s="3" t="str">
        <f>IF(VLOOKUP(X40&amp;"_"&amp;Y40,[1]无限模式!$A:$AY,13+Z40,FALSE)="","","Unit_Monster_Season"&amp;X40&amp;"_Infinite_"&amp;Y40&amp;"_"&amp;Z40)</f>
        <v>Unit_Monster_Season1_Infinite_9_3</v>
      </c>
      <c r="C40" s="3" t="str">
        <f>IF(B40="","",VLOOKUP(VLOOKUP(X40&amp;"_"&amp;Y40,[1]无限模式!$A:$AQ,13+Z40,FALSE),[1]怪物!$B:$I,2,FALSE))</f>
        <v>ResUnit_FireSpirit1</v>
      </c>
      <c r="D40" s="3">
        <f>IF(B40="","",VLOOKUP(VLOOKUP(X40&amp;"_"&amp;Y40,[1]无限模式!$A:$AQ,13+Z40,FALSE),[1]怪物!$B:$I,6,FALSE)*VLOOKUP(X40&amp;"_"&amp;Y40,[1]无限模式!$A:$AQ,9,FALSE))</f>
        <v>2.8</v>
      </c>
      <c r="E40" s="3">
        <f t="shared" si="0"/>
        <v>400</v>
      </c>
      <c r="F40" s="3" t="str">
        <f t="shared" si="1"/>
        <v>TRUE</v>
      </c>
      <c r="G40" s="3">
        <f>IF(B40="","",VLOOKUP(C40,[1]怪物!$C:$M,11,FALSE))</f>
        <v>1</v>
      </c>
      <c r="H40" s="3">
        <f>IF(B40="","",VLOOKUP(C40,[1]怪物!$C:$M,11,FALSE))</f>
        <v>1</v>
      </c>
      <c r="I40" s="3">
        <f t="shared" si="2"/>
        <v>0.5</v>
      </c>
      <c r="K40" s="3">
        <f>IF(B40="","",VLOOKUP(C40,[1]怪物!$C:$I,6,FALSE))</f>
        <v>1</v>
      </c>
      <c r="L40" s="10" t="str">
        <f t="shared" si="3"/>
        <v>Monster_Season1_Infinite_9_3</v>
      </c>
      <c r="M40" s="3" t="str">
        <f>IF(B40="","",VLOOKUP(C40,[1]怪物!$C:$J,8,FALSE))</f>
        <v>DeathShow_1</v>
      </c>
      <c r="N40" s="3" t="str">
        <f t="shared" si="4"/>
        <v>Timeline_Idle1</v>
      </c>
      <c r="O40" s="3" t="str">
        <f t="shared" si="5"/>
        <v>Timeline_Move1</v>
      </c>
      <c r="S40" s="3" t="str">
        <f>IF(B40="","",IF(VLOOKUP(C40,[1]怪物!$C:$I,7,FALSE)="","",VLOOKUP(C40,[1]怪物!$C:$I,7,FALSE)))</f>
        <v>Skill_Monster_FireSpirit1,NormalAttack</v>
      </c>
      <c r="X40" s="3">
        <v>1</v>
      </c>
      <c r="Y40" s="3">
        <v>9</v>
      </c>
      <c r="Z40" s="3">
        <v>3</v>
      </c>
    </row>
    <row r="41" spans="2:26" s="3" customFormat="1" x14ac:dyDescent="0.2">
      <c r="B41" s="3" t="str">
        <f>IF(VLOOKUP(X41&amp;"_"&amp;Y41,[1]无限模式!$A:$AY,13+Z41,FALSE)="","","Unit_Monster_Season"&amp;X41&amp;"_Infinite_"&amp;Y41&amp;"_"&amp;Z41)</f>
        <v/>
      </c>
      <c r="C41" s="3" t="str">
        <f>IF(B41="","",VLOOKUP(VLOOKUP(X41&amp;"_"&amp;Y41,[1]无限模式!$A:$AQ,13+Z41,FALSE),[1]怪物!$B:$I,2,FALSE))</f>
        <v/>
      </c>
      <c r="D41" s="3" t="str">
        <f>IF(B41="","",VLOOKUP(VLOOKUP(X41&amp;"_"&amp;Y41,[1]无限模式!$A:$AQ,13+Z41,FALSE),[1]怪物!$B:$I,6,FALSE)*VLOOKUP(X41&amp;"_"&amp;Y41,[1]无限模式!$A:$AQ,9,FALSE))</f>
        <v/>
      </c>
      <c r="E41" s="3" t="str">
        <f t="shared" si="0"/>
        <v/>
      </c>
      <c r="F41" s="3" t="str">
        <f t="shared" si="1"/>
        <v/>
      </c>
      <c r="G41" s="3" t="str">
        <f>IF(B41="","",VLOOKUP(C41,[1]怪物!$C:$M,11,FALSE))</f>
        <v/>
      </c>
      <c r="H41" s="3" t="str">
        <f>IF(B41="","",VLOOKUP(C41,[1]怪物!$C:$M,11,FALSE))</f>
        <v/>
      </c>
      <c r="I41" s="3" t="str">
        <f t="shared" si="2"/>
        <v/>
      </c>
      <c r="K41" s="3" t="str">
        <f>IF(B41="","",VLOOKUP(C41,[1]怪物!$C:$I,6,FALSE))</f>
        <v/>
      </c>
      <c r="L41" s="10" t="str">
        <f t="shared" si="3"/>
        <v/>
      </c>
      <c r="M41" s="3" t="str">
        <f>IF(B41="","",VLOOKUP(C41,[1]怪物!$C:$J,8,FALSE))</f>
        <v/>
      </c>
      <c r="N41" s="3" t="str">
        <f t="shared" si="4"/>
        <v/>
      </c>
      <c r="O41" s="3" t="str">
        <f t="shared" si="5"/>
        <v/>
      </c>
      <c r="S41" s="3" t="str">
        <f>IF(B41="","",IF(VLOOKUP(C41,[1]怪物!$C:$I,7,FALSE)="","",VLOOKUP(C41,[1]怪物!$C:$I,7,FALSE)))</f>
        <v/>
      </c>
      <c r="X41" s="3">
        <v>1</v>
      </c>
      <c r="Y41" s="3">
        <v>9</v>
      </c>
      <c r="Z41" s="3">
        <v>4</v>
      </c>
    </row>
    <row r="42" spans="2:26" s="3" customFormat="1" x14ac:dyDescent="0.2">
      <c r="B42" s="3" t="str">
        <f>IF(VLOOKUP(X42&amp;"_"&amp;Y42,[1]无限模式!$A:$AY,13+Z42,FALSE)="","","Unit_Monster_Season"&amp;X42&amp;"_Infinite_"&amp;Y42&amp;"_"&amp;Z42)</f>
        <v>Unit_Monster_Season1_Infinite_10_1</v>
      </c>
      <c r="C42" s="3" t="str">
        <f>IF(B42="","",VLOOKUP(VLOOKUP(X42&amp;"_"&amp;Y42,[1]无限模式!$A:$AQ,13+Z42,FALSE),[1]怪物!$B:$I,2,FALSE))</f>
        <v>ResUnit_MiFeng2</v>
      </c>
      <c r="D42" s="3">
        <f>IF(B42="","",VLOOKUP(VLOOKUP(X42&amp;"_"&amp;Y42,[1]无限模式!$A:$AQ,13+Z42,FALSE),[1]怪物!$B:$I,6,FALSE)*VLOOKUP(X42&amp;"_"&amp;Y42,[1]无限模式!$A:$AQ,9,FALSE))</f>
        <v>2.9</v>
      </c>
      <c r="E42" s="3">
        <f t="shared" si="0"/>
        <v>400</v>
      </c>
      <c r="F42" s="3" t="str">
        <f t="shared" si="1"/>
        <v>TRUE</v>
      </c>
      <c r="G42" s="3">
        <f>IF(B42="","",VLOOKUP(C42,[1]怪物!$C:$M,11,FALSE))</f>
        <v>1</v>
      </c>
      <c r="H42" s="3">
        <f>IF(B42="","",VLOOKUP(C42,[1]怪物!$C:$M,11,FALSE))</f>
        <v>1</v>
      </c>
      <c r="I42" s="3">
        <f t="shared" si="2"/>
        <v>0.5</v>
      </c>
      <c r="K42" s="3">
        <f>IF(B42="","",VLOOKUP(C42,[1]怪物!$C:$I,6,FALSE))</f>
        <v>1.25</v>
      </c>
      <c r="L42" s="10" t="str">
        <f t="shared" si="3"/>
        <v>Monster_Season1_Infinite_10_1</v>
      </c>
      <c r="M42" s="3" t="str">
        <f>IF(B42="","",VLOOKUP(C42,[1]怪物!$C:$J,8,FALSE))</f>
        <v>DeathShow_1</v>
      </c>
      <c r="N42" s="3" t="str">
        <f t="shared" si="4"/>
        <v>Timeline_Idle1</v>
      </c>
      <c r="O42" s="3" t="str">
        <f t="shared" si="5"/>
        <v>Timeline_Move1</v>
      </c>
      <c r="S42" s="3" t="str">
        <f>IF(B42="","",IF(VLOOKUP(C42,[1]怪物!$C:$I,7,FALSE)="","",VLOOKUP(C42,[1]怪物!$C:$I,7,FALSE)))</f>
        <v>Skill_Monster_MiFeng2,NormalAttack</v>
      </c>
      <c r="X42" s="3">
        <v>1</v>
      </c>
      <c r="Y42" s="3">
        <v>10</v>
      </c>
      <c r="Z42" s="3">
        <v>1</v>
      </c>
    </row>
    <row r="43" spans="2:26" s="3" customFormat="1" x14ac:dyDescent="0.2">
      <c r="B43" s="3" t="str">
        <f>IF(VLOOKUP(X43&amp;"_"&amp;Y43,[1]无限模式!$A:$AY,13+Z43,FALSE)="","","Unit_Monster_Season"&amp;X43&amp;"_Infinite_"&amp;Y43&amp;"_"&amp;Z43)</f>
        <v>Unit_Monster_Season1_Infinite_10_2</v>
      </c>
      <c r="C43" s="3" t="str">
        <f>IF(B43="","",VLOOKUP(VLOOKUP(X43&amp;"_"&amp;Y43,[1]无限模式!$A:$AQ,13+Z43,FALSE),[1]怪物!$B:$I,2,FALSE))</f>
        <v>ResUnit_BianFu2</v>
      </c>
      <c r="D43" s="3">
        <f>IF(B43="","",VLOOKUP(VLOOKUP(X43&amp;"_"&amp;Y43,[1]无限模式!$A:$AQ,13+Z43,FALSE),[1]怪物!$B:$I,6,FALSE)*VLOOKUP(X43&amp;"_"&amp;Y43,[1]无限模式!$A:$AQ,9,FALSE))</f>
        <v>2.9</v>
      </c>
      <c r="E43" s="3">
        <f t="shared" si="0"/>
        <v>400</v>
      </c>
      <c r="F43" s="3" t="str">
        <f t="shared" si="1"/>
        <v>TRUE</v>
      </c>
      <c r="G43" s="3">
        <f>IF(B43="","",VLOOKUP(C43,[1]怪物!$C:$M,11,FALSE))</f>
        <v>1</v>
      </c>
      <c r="H43" s="3">
        <f>IF(B43="","",VLOOKUP(C43,[1]怪物!$C:$M,11,FALSE))</f>
        <v>1</v>
      </c>
      <c r="I43" s="3">
        <f t="shared" si="2"/>
        <v>0.5</v>
      </c>
      <c r="K43" s="3">
        <f>IF(B43="","",VLOOKUP(C43,[1]怪物!$C:$I,6,FALSE))</f>
        <v>1.25</v>
      </c>
      <c r="L43" s="10" t="str">
        <f t="shared" si="3"/>
        <v>Monster_Season1_Infinite_10_2</v>
      </c>
      <c r="M43" s="3" t="str">
        <f>IF(B43="","",VLOOKUP(C43,[1]怪物!$C:$J,8,FALSE))</f>
        <v>DeathShow_1</v>
      </c>
      <c r="N43" s="3" t="str">
        <f t="shared" si="4"/>
        <v>Timeline_Idle1</v>
      </c>
      <c r="O43" s="3" t="str">
        <f t="shared" si="5"/>
        <v>Timeline_Move1</v>
      </c>
      <c r="S43" s="3" t="str">
        <f>IF(B43="","",IF(VLOOKUP(C43,[1]怪物!$C:$I,7,FALSE)="","",VLOOKUP(C43,[1]怪物!$C:$I,7,FALSE)))</f>
        <v>Skill_Monster_BianFu2,NormalAttack</v>
      </c>
      <c r="X43" s="3">
        <v>1</v>
      </c>
      <c r="Y43" s="3">
        <v>10</v>
      </c>
      <c r="Z43" s="3">
        <v>2</v>
      </c>
    </row>
    <row r="44" spans="2:26" s="3" customFormat="1" x14ac:dyDescent="0.2">
      <c r="B44" s="3" t="str">
        <f>IF(VLOOKUP(X44&amp;"_"&amp;Y44,[1]无限模式!$A:$AY,13+Z44,FALSE)="","","Unit_Monster_Season"&amp;X44&amp;"_Infinite_"&amp;Y44&amp;"_"&amp;Z44)</f>
        <v>Unit_Monster_Season1_Infinite_10_3</v>
      </c>
      <c r="C44" s="3" t="str">
        <f>IF(B44="","",VLOOKUP(VLOOKUP(X44&amp;"_"&amp;Y44,[1]无限模式!$A:$AQ,13+Z44,FALSE),[1]怪物!$B:$I,2,FALSE))</f>
        <v>ResUnit_FireSpirit1</v>
      </c>
      <c r="D44" s="3">
        <f>IF(B44="","",VLOOKUP(VLOOKUP(X44&amp;"_"&amp;Y44,[1]无限模式!$A:$AQ,13+Z44,FALSE),[1]怪物!$B:$I,6,FALSE)*VLOOKUP(X44&amp;"_"&amp;Y44,[1]无限模式!$A:$AQ,9,FALSE))</f>
        <v>2.9</v>
      </c>
      <c r="E44" s="3">
        <f t="shared" si="0"/>
        <v>400</v>
      </c>
      <c r="F44" s="3" t="str">
        <f t="shared" si="1"/>
        <v>TRUE</v>
      </c>
      <c r="G44" s="3">
        <f>IF(B44="","",VLOOKUP(C44,[1]怪物!$C:$M,11,FALSE))</f>
        <v>1</v>
      </c>
      <c r="H44" s="3">
        <f>IF(B44="","",VLOOKUP(C44,[1]怪物!$C:$M,11,FALSE))</f>
        <v>1</v>
      </c>
      <c r="I44" s="3">
        <f t="shared" si="2"/>
        <v>0.5</v>
      </c>
      <c r="K44" s="3">
        <f>IF(B44="","",VLOOKUP(C44,[1]怪物!$C:$I,6,FALSE))</f>
        <v>1</v>
      </c>
      <c r="L44" s="10" t="str">
        <f t="shared" si="3"/>
        <v>Monster_Season1_Infinite_10_3</v>
      </c>
      <c r="M44" s="3" t="str">
        <f>IF(B44="","",VLOOKUP(C44,[1]怪物!$C:$J,8,FALSE))</f>
        <v>DeathShow_1</v>
      </c>
      <c r="N44" s="3" t="str">
        <f t="shared" si="4"/>
        <v>Timeline_Idle1</v>
      </c>
      <c r="O44" s="3" t="str">
        <f t="shared" si="5"/>
        <v>Timeline_Move1</v>
      </c>
      <c r="S44" s="3" t="str">
        <f>IF(B44="","",IF(VLOOKUP(C44,[1]怪物!$C:$I,7,FALSE)="","",VLOOKUP(C44,[1]怪物!$C:$I,7,FALSE)))</f>
        <v>Skill_Monster_FireSpirit1,NormalAttack</v>
      </c>
      <c r="X44" s="3">
        <v>1</v>
      </c>
      <c r="Y44" s="3">
        <v>10</v>
      </c>
      <c r="Z44" s="3">
        <v>3</v>
      </c>
    </row>
    <row r="45" spans="2:26" s="3" customFormat="1" x14ac:dyDescent="0.2">
      <c r="B45" s="3" t="str">
        <f>IF(VLOOKUP(X45&amp;"_"&amp;Y45,[1]无限模式!$A:$AY,13+Z45,FALSE)="","","Unit_Monster_Season"&amp;X45&amp;"_Infinite_"&amp;Y45&amp;"_"&amp;Z45)</f>
        <v>Unit_Monster_Season1_Infinite_10_4</v>
      </c>
      <c r="C45" s="3" t="str">
        <f>IF(B45="","",VLOOKUP(VLOOKUP(X45&amp;"_"&amp;Y45,[1]无限模式!$A:$AQ,13+Z45,FALSE),[1]怪物!$B:$I,2,FALSE))</f>
        <v>ResUnit_ZhongZi3</v>
      </c>
      <c r="D45" s="3">
        <f>IF(B45="","",VLOOKUP(VLOOKUP(X45&amp;"_"&amp;Y45,[1]无限模式!$A:$AQ,13+Z45,FALSE),[1]怪物!$B:$I,6,FALSE)*VLOOKUP(X45&amp;"_"&amp;Y45,[1]无限模式!$A:$AQ,9,FALSE))</f>
        <v>2.9</v>
      </c>
      <c r="E45" s="3">
        <f t="shared" si="0"/>
        <v>400</v>
      </c>
      <c r="F45" s="3" t="str">
        <f t="shared" si="1"/>
        <v>TRUE</v>
      </c>
      <c r="G45" s="3">
        <f>IF(B45="","",VLOOKUP(C45,[1]怪物!$C:$M,11,FALSE))</f>
        <v>1</v>
      </c>
      <c r="H45" s="3">
        <f>IF(B45="","",VLOOKUP(C45,[1]怪物!$C:$M,11,FALSE))</f>
        <v>1</v>
      </c>
      <c r="I45" s="3">
        <f t="shared" si="2"/>
        <v>0.5</v>
      </c>
      <c r="K45" s="3">
        <f>IF(B45="","",VLOOKUP(C45,[1]怪物!$C:$I,6,FALSE))</f>
        <v>3</v>
      </c>
      <c r="L45" s="10" t="str">
        <f t="shared" si="3"/>
        <v>Monster_Season1_Infinite_10_4</v>
      </c>
      <c r="M45" s="3" t="str">
        <f>IF(B45="","",VLOOKUP(C45,[1]怪物!$C:$J,8,FALSE))</f>
        <v>DeathShow_1</v>
      </c>
      <c r="N45" s="3" t="str">
        <f t="shared" si="4"/>
        <v>Timeline_Idle1</v>
      </c>
      <c r="O45" s="3" t="str">
        <f t="shared" si="5"/>
        <v>Timeline_Move1</v>
      </c>
      <c r="S45" s="3" t="str">
        <f>IF(B45="","",IF(VLOOKUP(C45,[1]怪物!$C:$I,7,FALSE)="","",VLOOKUP(C45,[1]怪物!$C:$I,7,FALSE)))</f>
        <v>Skill_Monster_ZhongZi3,NormalAttack</v>
      </c>
      <c r="X45" s="3">
        <v>1</v>
      </c>
      <c r="Y45" s="3">
        <v>10</v>
      </c>
      <c r="Z45" s="3">
        <v>4</v>
      </c>
    </row>
    <row r="46" spans="2:26" s="3" customFormat="1" x14ac:dyDescent="0.2">
      <c r="B46" s="3" t="str">
        <f>IF(VLOOKUP(X46&amp;"_"&amp;Y46,[1]无限模式!$A:$AY,13+Z46,FALSE)="","","Unit_Monster_Season"&amp;X46&amp;"_Infinite_"&amp;Y46&amp;"_"&amp;Z46)</f>
        <v>Unit_Monster_Season1_Infinite_11_1</v>
      </c>
      <c r="C46" s="3" t="str">
        <f>IF(B46="","",VLOOKUP(VLOOKUP(X46&amp;"_"&amp;Y46,[1]无限模式!$A:$AQ,13+Z46,FALSE),[1]怪物!$B:$I,2,FALSE))</f>
        <v>ResUnit_Skull1</v>
      </c>
      <c r="D46" s="3">
        <f>IF(B46="","",VLOOKUP(VLOOKUP(X46&amp;"_"&amp;Y46,[1]无限模式!$A:$AQ,13+Z46,FALSE),[1]怪物!$B:$I,6,FALSE)*VLOOKUP(X46&amp;"_"&amp;Y46,[1]无限模式!$A:$AQ,9,FALSE))</f>
        <v>3</v>
      </c>
      <c r="E46" s="3">
        <f t="shared" si="0"/>
        <v>400</v>
      </c>
      <c r="F46" s="3" t="str">
        <f t="shared" si="1"/>
        <v>TRUE</v>
      </c>
      <c r="G46" s="3">
        <f>IF(B46="","",VLOOKUP(C46,[1]怪物!$C:$M,11,FALSE))</f>
        <v>1</v>
      </c>
      <c r="H46" s="3">
        <f>IF(B46="","",VLOOKUP(C46,[1]怪物!$C:$M,11,FALSE))</f>
        <v>1</v>
      </c>
      <c r="I46" s="3">
        <f t="shared" si="2"/>
        <v>0.5</v>
      </c>
      <c r="K46" s="3">
        <f>IF(B46="","",VLOOKUP(C46,[1]怪物!$C:$I,6,FALSE))</f>
        <v>1</v>
      </c>
      <c r="L46" s="10" t="str">
        <f t="shared" si="3"/>
        <v>Monster_Season1_Infinite_11_1</v>
      </c>
      <c r="M46" s="3" t="str">
        <f>IF(B46="","",VLOOKUP(C46,[1]怪物!$C:$J,8,FALSE))</f>
        <v>DeathShow_1</v>
      </c>
      <c r="N46" s="3" t="str">
        <f t="shared" si="4"/>
        <v>Timeline_Idle1</v>
      </c>
      <c r="O46" s="3" t="str">
        <f t="shared" si="5"/>
        <v>Timeline_Move1</v>
      </c>
      <c r="S46" s="3" t="str">
        <f>IF(B46="","",IF(VLOOKUP(C46,[1]怪物!$C:$I,7,FALSE)="","",VLOOKUP(C46,[1]怪物!$C:$I,7,FALSE)))</f>
        <v>Skill_Monster_Skull1,NormalAttack</v>
      </c>
      <c r="X46" s="3">
        <v>1</v>
      </c>
      <c r="Y46" s="3">
        <v>11</v>
      </c>
      <c r="Z46" s="3">
        <v>1</v>
      </c>
    </row>
    <row r="47" spans="2:26" s="3" customFormat="1" x14ac:dyDescent="0.2">
      <c r="B47" s="3" t="str">
        <f>IF(VLOOKUP(X47&amp;"_"&amp;Y47,[1]无限模式!$A:$AY,13+Z47,FALSE)="","","Unit_Monster_Season"&amp;X47&amp;"_Infinite_"&amp;Y47&amp;"_"&amp;Z47)</f>
        <v>Unit_Monster_Season1_Infinite_11_2</v>
      </c>
      <c r="C47" s="3" t="str">
        <f>IF(B47="","",VLOOKUP(VLOOKUP(X47&amp;"_"&amp;Y47,[1]无限模式!$A:$AQ,13+Z47,FALSE),[1]怪物!$B:$I,2,FALSE))</f>
        <v>ResUnit_ZhiZhu2</v>
      </c>
      <c r="D47" s="3">
        <f>IF(B47="","",VLOOKUP(VLOOKUP(X47&amp;"_"&amp;Y47,[1]无限模式!$A:$AQ,13+Z47,FALSE),[1]怪物!$B:$I,6,FALSE)*VLOOKUP(X47&amp;"_"&amp;Y47,[1]无限模式!$A:$AQ,9,FALSE))</f>
        <v>6</v>
      </c>
      <c r="E47" s="3">
        <f t="shared" si="0"/>
        <v>400</v>
      </c>
      <c r="F47" s="3" t="str">
        <f t="shared" si="1"/>
        <v>TRUE</v>
      </c>
      <c r="G47" s="3">
        <f>IF(B47="","",VLOOKUP(C47,[1]怪物!$C:$M,11,FALSE))</f>
        <v>1</v>
      </c>
      <c r="H47" s="3">
        <f>IF(B47="","",VLOOKUP(C47,[1]怪物!$C:$M,11,FALSE))</f>
        <v>1</v>
      </c>
      <c r="I47" s="3">
        <f t="shared" si="2"/>
        <v>0.5</v>
      </c>
      <c r="K47" s="3">
        <f>IF(B47="","",VLOOKUP(C47,[1]怪物!$C:$I,6,FALSE))</f>
        <v>1.25</v>
      </c>
      <c r="L47" s="10" t="str">
        <f t="shared" si="3"/>
        <v>Monster_Season1_Infinite_11_2</v>
      </c>
      <c r="M47" s="3" t="str">
        <f>IF(B47="","",VLOOKUP(C47,[1]怪物!$C:$J,8,FALSE))</f>
        <v>DeathShow_1</v>
      </c>
      <c r="N47" s="3" t="str">
        <f t="shared" si="4"/>
        <v>Timeline_Idle1</v>
      </c>
      <c r="O47" s="3" t="str">
        <f t="shared" si="5"/>
        <v>Timeline_Move1</v>
      </c>
      <c r="S47" s="3" t="str">
        <f>IF(B47="","",IF(VLOOKUP(C47,[1]怪物!$C:$I,7,FALSE)="","",VLOOKUP(C47,[1]怪物!$C:$I,7,FALSE)))</f>
        <v>Skill_Monster_ZhiZhu2,NormalAttack</v>
      </c>
      <c r="X47" s="3">
        <v>1</v>
      </c>
      <c r="Y47" s="3">
        <v>11</v>
      </c>
      <c r="Z47" s="3">
        <v>2</v>
      </c>
    </row>
    <row r="48" spans="2:26" s="3" customFormat="1" x14ac:dyDescent="0.2">
      <c r="B48" s="3" t="str">
        <f>IF(VLOOKUP(X48&amp;"_"&amp;Y48,[1]无限模式!$A:$AY,13+Z48,FALSE)="","","Unit_Monster_Season"&amp;X48&amp;"_Infinite_"&amp;Y48&amp;"_"&amp;Z48)</f>
        <v/>
      </c>
      <c r="C48" s="3" t="str">
        <f>IF(B48="","",VLOOKUP(VLOOKUP(X48&amp;"_"&amp;Y48,[1]无限模式!$A:$AQ,13+Z48,FALSE),[1]怪物!$B:$I,2,FALSE))</f>
        <v/>
      </c>
      <c r="D48" s="3" t="str">
        <f>IF(B48="","",VLOOKUP(VLOOKUP(X48&amp;"_"&amp;Y48,[1]无限模式!$A:$AQ,13+Z48,FALSE),[1]怪物!$B:$I,6,FALSE)*VLOOKUP(X48&amp;"_"&amp;Y48,[1]无限模式!$A:$AQ,9,FALSE))</f>
        <v/>
      </c>
      <c r="E48" s="3" t="str">
        <f t="shared" si="0"/>
        <v/>
      </c>
      <c r="F48" s="3" t="str">
        <f t="shared" si="1"/>
        <v/>
      </c>
      <c r="G48" s="3" t="str">
        <f>IF(B48="","",VLOOKUP(C48,[1]怪物!$C:$M,11,FALSE))</f>
        <v/>
      </c>
      <c r="H48" s="3" t="str">
        <f>IF(B48="","",VLOOKUP(C48,[1]怪物!$C:$M,11,FALSE))</f>
        <v/>
      </c>
      <c r="I48" s="3" t="str">
        <f t="shared" si="2"/>
        <v/>
      </c>
      <c r="K48" s="3" t="str">
        <f>IF(B48="","",VLOOKUP(C48,[1]怪物!$C:$I,6,FALSE))</f>
        <v/>
      </c>
      <c r="L48" s="10" t="str">
        <f t="shared" si="3"/>
        <v/>
      </c>
      <c r="M48" s="3" t="str">
        <f>IF(B48="","",VLOOKUP(C48,[1]怪物!$C:$J,8,FALSE))</f>
        <v/>
      </c>
      <c r="N48" s="3" t="str">
        <f t="shared" si="4"/>
        <v/>
      </c>
      <c r="O48" s="3" t="str">
        <f t="shared" si="5"/>
        <v/>
      </c>
      <c r="S48" s="3" t="str">
        <f>IF(B48="","",IF(VLOOKUP(C48,[1]怪物!$C:$I,7,FALSE)="","",VLOOKUP(C48,[1]怪物!$C:$I,7,FALSE)))</f>
        <v/>
      </c>
      <c r="X48" s="3">
        <v>1</v>
      </c>
      <c r="Y48" s="3">
        <v>11</v>
      </c>
      <c r="Z48" s="3">
        <v>3</v>
      </c>
    </row>
    <row r="49" spans="2:26" s="3" customFormat="1" x14ac:dyDescent="0.2">
      <c r="B49" s="3" t="str">
        <f>IF(VLOOKUP(X49&amp;"_"&amp;Y49,[1]无限模式!$A:$AY,13+Z49,FALSE)="","","Unit_Monster_Season"&amp;X49&amp;"_Infinite_"&amp;Y49&amp;"_"&amp;Z49)</f>
        <v/>
      </c>
      <c r="C49" s="3" t="str">
        <f>IF(B49="","",VLOOKUP(VLOOKUP(X49&amp;"_"&amp;Y49,[1]无限模式!$A:$AQ,13+Z49,FALSE),[1]怪物!$B:$I,2,FALSE))</f>
        <v/>
      </c>
      <c r="D49" s="3" t="str">
        <f>IF(B49="","",VLOOKUP(VLOOKUP(X49&amp;"_"&amp;Y49,[1]无限模式!$A:$AQ,13+Z49,FALSE),[1]怪物!$B:$I,6,FALSE)*VLOOKUP(X49&amp;"_"&amp;Y49,[1]无限模式!$A:$AQ,9,FALSE))</f>
        <v/>
      </c>
      <c r="E49" s="3" t="str">
        <f t="shared" si="0"/>
        <v/>
      </c>
      <c r="F49" s="3" t="str">
        <f t="shared" si="1"/>
        <v/>
      </c>
      <c r="G49" s="3" t="str">
        <f>IF(B49="","",VLOOKUP(C49,[1]怪物!$C:$M,11,FALSE))</f>
        <v/>
      </c>
      <c r="H49" s="3" t="str">
        <f>IF(B49="","",VLOOKUP(C49,[1]怪物!$C:$M,11,FALSE))</f>
        <v/>
      </c>
      <c r="I49" s="3" t="str">
        <f t="shared" si="2"/>
        <v/>
      </c>
      <c r="K49" s="3" t="str">
        <f>IF(B49="","",VLOOKUP(C49,[1]怪物!$C:$I,6,FALSE))</f>
        <v/>
      </c>
      <c r="L49" s="10" t="str">
        <f t="shared" si="3"/>
        <v/>
      </c>
      <c r="M49" s="3" t="str">
        <f>IF(B49="","",VLOOKUP(C49,[1]怪物!$C:$J,8,FALSE))</f>
        <v/>
      </c>
      <c r="N49" s="3" t="str">
        <f t="shared" si="4"/>
        <v/>
      </c>
      <c r="O49" s="3" t="str">
        <f t="shared" si="5"/>
        <v/>
      </c>
      <c r="S49" s="3" t="str">
        <f>IF(B49="","",IF(VLOOKUP(C49,[1]怪物!$C:$I,7,FALSE)="","",VLOOKUP(C49,[1]怪物!$C:$I,7,FALSE)))</f>
        <v/>
      </c>
      <c r="X49" s="3">
        <v>1</v>
      </c>
      <c r="Y49" s="3">
        <v>11</v>
      </c>
      <c r="Z49" s="3">
        <v>4</v>
      </c>
    </row>
    <row r="50" spans="2:26" s="3" customFormat="1" x14ac:dyDescent="0.2">
      <c r="B50" s="3" t="str">
        <f>IF(VLOOKUP(X50&amp;"_"&amp;Y50,[1]无限模式!$A:$AY,13+Z50,FALSE)="","","Unit_Monster_Season"&amp;X50&amp;"_Infinite_"&amp;Y50&amp;"_"&amp;Z50)</f>
        <v>Unit_Monster_Season1_Infinite_12_1</v>
      </c>
      <c r="C50" s="3" t="str">
        <f>IF(B50="","",VLOOKUP(VLOOKUP(X50&amp;"_"&amp;Y50,[1]无限模式!$A:$AQ,13+Z50,FALSE),[1]怪物!$B:$I,2,FALSE))</f>
        <v>ResUnit_Skull1</v>
      </c>
      <c r="D50" s="3">
        <f>IF(B50="","",VLOOKUP(VLOOKUP(X50&amp;"_"&amp;Y50,[1]无限模式!$A:$AQ,13+Z50,FALSE),[1]怪物!$B:$I,6,FALSE)*VLOOKUP(X50&amp;"_"&amp;Y50,[1]无限模式!$A:$AQ,9,FALSE))</f>
        <v>3.1</v>
      </c>
      <c r="E50" s="3">
        <f t="shared" si="0"/>
        <v>400</v>
      </c>
      <c r="F50" s="3" t="str">
        <f t="shared" si="1"/>
        <v>TRUE</v>
      </c>
      <c r="G50" s="3">
        <f>IF(B50="","",VLOOKUP(C50,[1]怪物!$C:$M,11,FALSE))</f>
        <v>1</v>
      </c>
      <c r="H50" s="3">
        <f>IF(B50="","",VLOOKUP(C50,[1]怪物!$C:$M,11,FALSE))</f>
        <v>1</v>
      </c>
      <c r="I50" s="3">
        <f t="shared" si="2"/>
        <v>0.5</v>
      </c>
      <c r="K50" s="3">
        <f>IF(B50="","",VLOOKUP(C50,[1]怪物!$C:$I,6,FALSE))</f>
        <v>1</v>
      </c>
      <c r="L50" s="10" t="str">
        <f t="shared" si="3"/>
        <v>Monster_Season1_Infinite_12_1</v>
      </c>
      <c r="M50" s="3" t="str">
        <f>IF(B50="","",VLOOKUP(C50,[1]怪物!$C:$J,8,FALSE))</f>
        <v>DeathShow_1</v>
      </c>
      <c r="N50" s="3" t="str">
        <f t="shared" si="4"/>
        <v>Timeline_Idle1</v>
      </c>
      <c r="O50" s="3" t="str">
        <f t="shared" si="5"/>
        <v>Timeline_Move1</v>
      </c>
      <c r="S50" s="3" t="str">
        <f>IF(B50="","",IF(VLOOKUP(C50,[1]怪物!$C:$I,7,FALSE)="","",VLOOKUP(C50,[1]怪物!$C:$I,7,FALSE)))</f>
        <v>Skill_Monster_Skull1,NormalAttack</v>
      </c>
      <c r="X50" s="3">
        <v>1</v>
      </c>
      <c r="Y50" s="3">
        <v>12</v>
      </c>
      <c r="Z50" s="3">
        <v>1</v>
      </c>
    </row>
    <row r="51" spans="2:26" s="3" customFormat="1" x14ac:dyDescent="0.2">
      <c r="B51" s="3" t="str">
        <f>IF(VLOOKUP(X51&amp;"_"&amp;Y51,[1]无限模式!$A:$AY,13+Z51,FALSE)="","","Unit_Monster_Season"&amp;X51&amp;"_Infinite_"&amp;Y51&amp;"_"&amp;Z51)</f>
        <v>Unit_Monster_Season1_Infinite_12_2</v>
      </c>
      <c r="C51" s="3" t="str">
        <f>IF(B51="","",VLOOKUP(VLOOKUP(X51&amp;"_"&amp;Y51,[1]无限模式!$A:$AQ,13+Z51,FALSE),[1]怪物!$B:$I,2,FALSE))</f>
        <v>ResUnit_ZhiZhu2</v>
      </c>
      <c r="D51" s="3">
        <f>IF(B51="","",VLOOKUP(VLOOKUP(X51&amp;"_"&amp;Y51,[1]无限模式!$A:$AQ,13+Z51,FALSE),[1]怪物!$B:$I,6,FALSE)*VLOOKUP(X51&amp;"_"&amp;Y51,[1]无限模式!$A:$AQ,9,FALSE))</f>
        <v>6.2</v>
      </c>
      <c r="E51" s="3">
        <f t="shared" si="0"/>
        <v>400</v>
      </c>
      <c r="F51" s="3" t="str">
        <f t="shared" si="1"/>
        <v>TRUE</v>
      </c>
      <c r="G51" s="3">
        <f>IF(B51="","",VLOOKUP(C51,[1]怪物!$C:$M,11,FALSE))</f>
        <v>1</v>
      </c>
      <c r="H51" s="3">
        <f>IF(B51="","",VLOOKUP(C51,[1]怪物!$C:$M,11,FALSE))</f>
        <v>1</v>
      </c>
      <c r="I51" s="3">
        <f t="shared" si="2"/>
        <v>0.5</v>
      </c>
      <c r="K51" s="3">
        <f>IF(B51="","",VLOOKUP(C51,[1]怪物!$C:$I,6,FALSE))</f>
        <v>1.25</v>
      </c>
      <c r="L51" s="10" t="str">
        <f t="shared" si="3"/>
        <v>Monster_Season1_Infinite_12_2</v>
      </c>
      <c r="M51" s="3" t="str">
        <f>IF(B51="","",VLOOKUP(C51,[1]怪物!$C:$J,8,FALSE))</f>
        <v>DeathShow_1</v>
      </c>
      <c r="N51" s="3" t="str">
        <f t="shared" si="4"/>
        <v>Timeline_Idle1</v>
      </c>
      <c r="O51" s="3" t="str">
        <f t="shared" si="5"/>
        <v>Timeline_Move1</v>
      </c>
      <c r="S51" s="3" t="str">
        <f>IF(B51="","",IF(VLOOKUP(C51,[1]怪物!$C:$I,7,FALSE)="","",VLOOKUP(C51,[1]怪物!$C:$I,7,FALSE)))</f>
        <v>Skill_Monster_ZhiZhu2,NormalAttack</v>
      </c>
      <c r="X51" s="3">
        <v>1</v>
      </c>
      <c r="Y51" s="3">
        <v>12</v>
      </c>
      <c r="Z51" s="3">
        <v>2</v>
      </c>
    </row>
    <row r="52" spans="2:26" s="3" customFormat="1" x14ac:dyDescent="0.2">
      <c r="B52" s="3" t="str">
        <f>IF(VLOOKUP(X52&amp;"_"&amp;Y52,[1]无限模式!$A:$AY,13+Z52,FALSE)="","","Unit_Monster_Season"&amp;X52&amp;"_Infinite_"&amp;Y52&amp;"_"&amp;Z52)</f>
        <v>Unit_Monster_Season1_Infinite_12_3</v>
      </c>
      <c r="C52" s="3" t="str">
        <f>IF(B52="","",VLOOKUP(VLOOKUP(X52&amp;"_"&amp;Y52,[1]无限模式!$A:$AQ,13+Z52,FALSE),[1]怪物!$B:$I,2,FALSE))</f>
        <v>ResUnit_Dan1</v>
      </c>
      <c r="D52" s="3">
        <f>IF(B52="","",VLOOKUP(VLOOKUP(X52&amp;"_"&amp;Y52,[1]无限模式!$A:$AQ,13+Z52,FALSE),[1]怪物!$B:$I,6,FALSE)*VLOOKUP(X52&amp;"_"&amp;Y52,[1]无限模式!$A:$AQ,9,FALSE))</f>
        <v>3.1</v>
      </c>
      <c r="E52" s="3">
        <f t="shared" si="0"/>
        <v>400</v>
      </c>
      <c r="F52" s="3" t="str">
        <f t="shared" si="1"/>
        <v>TRUE</v>
      </c>
      <c r="G52" s="3">
        <f>IF(B52="","",VLOOKUP(C52,[1]怪物!$C:$M,11,FALSE))</f>
        <v>1</v>
      </c>
      <c r="H52" s="3">
        <f>IF(B52="","",VLOOKUP(C52,[1]怪物!$C:$M,11,FALSE))</f>
        <v>1</v>
      </c>
      <c r="I52" s="3">
        <f t="shared" si="2"/>
        <v>0.5</v>
      </c>
      <c r="K52" s="3">
        <f>IF(B52="","",VLOOKUP(C52,[1]怪物!$C:$I,6,FALSE))</f>
        <v>1</v>
      </c>
      <c r="L52" s="10" t="str">
        <f t="shared" si="3"/>
        <v>Monster_Season1_Infinite_12_3</v>
      </c>
      <c r="M52" s="3" t="str">
        <f>IF(B52="","",VLOOKUP(C52,[1]怪物!$C:$J,8,FALSE))</f>
        <v>DeathShow_1</v>
      </c>
      <c r="N52" s="3" t="str">
        <f t="shared" si="4"/>
        <v>Timeline_Idle1</v>
      </c>
      <c r="O52" s="3" t="str">
        <f t="shared" si="5"/>
        <v>Timeline_Move1</v>
      </c>
      <c r="S52" s="3" t="str">
        <f>IF(B52="","",IF(VLOOKUP(C52,[1]怪物!$C:$I,7,FALSE)="","",VLOOKUP(C52,[1]怪物!$C:$I,7,FALSE)))</f>
        <v>Skill_Monster_Dan1,NormalAttack</v>
      </c>
      <c r="X52" s="3">
        <v>1</v>
      </c>
      <c r="Y52" s="3">
        <v>12</v>
      </c>
      <c r="Z52" s="3">
        <v>3</v>
      </c>
    </row>
    <row r="53" spans="2:26" s="3" customFormat="1" x14ac:dyDescent="0.2">
      <c r="B53" s="3" t="str">
        <f>IF(VLOOKUP(X53&amp;"_"&amp;Y53,[1]无限模式!$A:$AY,13+Z53,FALSE)="","","Unit_Monster_Season"&amp;X53&amp;"_Infinite_"&amp;Y53&amp;"_"&amp;Z53)</f>
        <v/>
      </c>
      <c r="C53" s="3" t="str">
        <f>IF(B53="","",VLOOKUP(VLOOKUP(X53&amp;"_"&amp;Y53,[1]无限模式!$A:$AQ,13+Z53,FALSE),[1]怪物!$B:$I,2,FALSE))</f>
        <v/>
      </c>
      <c r="D53" s="3" t="str">
        <f>IF(B53="","",VLOOKUP(VLOOKUP(X53&amp;"_"&amp;Y53,[1]无限模式!$A:$AQ,13+Z53,FALSE),[1]怪物!$B:$I,6,FALSE)*VLOOKUP(X53&amp;"_"&amp;Y53,[1]无限模式!$A:$AQ,9,FALSE))</f>
        <v/>
      </c>
      <c r="E53" s="3" t="str">
        <f t="shared" si="0"/>
        <v/>
      </c>
      <c r="F53" s="3" t="str">
        <f t="shared" si="1"/>
        <v/>
      </c>
      <c r="G53" s="3" t="str">
        <f>IF(B53="","",VLOOKUP(C53,[1]怪物!$C:$M,11,FALSE))</f>
        <v/>
      </c>
      <c r="H53" s="3" t="str">
        <f>IF(B53="","",VLOOKUP(C53,[1]怪物!$C:$M,11,FALSE))</f>
        <v/>
      </c>
      <c r="I53" s="3" t="str">
        <f t="shared" si="2"/>
        <v/>
      </c>
      <c r="K53" s="3" t="str">
        <f>IF(B53="","",VLOOKUP(C53,[1]怪物!$C:$I,6,FALSE))</f>
        <v/>
      </c>
      <c r="L53" s="10" t="str">
        <f t="shared" si="3"/>
        <v/>
      </c>
      <c r="M53" s="3" t="str">
        <f>IF(B53="","",VLOOKUP(C53,[1]怪物!$C:$J,8,FALSE))</f>
        <v/>
      </c>
      <c r="N53" s="3" t="str">
        <f t="shared" si="4"/>
        <v/>
      </c>
      <c r="O53" s="3" t="str">
        <f t="shared" si="5"/>
        <v/>
      </c>
      <c r="S53" s="3" t="str">
        <f>IF(B53="","",IF(VLOOKUP(C53,[1]怪物!$C:$I,7,FALSE)="","",VLOOKUP(C53,[1]怪物!$C:$I,7,FALSE)))</f>
        <v/>
      </c>
      <c r="X53" s="3">
        <v>1</v>
      </c>
      <c r="Y53" s="3">
        <v>12</v>
      </c>
      <c r="Z53" s="3">
        <v>4</v>
      </c>
    </row>
    <row r="54" spans="2:26" s="3" customFormat="1" x14ac:dyDescent="0.2">
      <c r="B54" s="3" t="str">
        <f>IF(VLOOKUP(X54&amp;"_"&amp;Y54,[1]无限模式!$A:$AY,13+Z54,FALSE)="","","Unit_Monster_Season"&amp;X54&amp;"_Infinite_"&amp;Y54&amp;"_"&amp;Z54)</f>
        <v>Unit_Monster_Season1_Infinite_13_1</v>
      </c>
      <c r="C54" s="3" t="str">
        <f>IF(B54="","",VLOOKUP(VLOOKUP(X54&amp;"_"&amp;Y54,[1]无限模式!$A:$AQ,13+Z54,FALSE),[1]怪物!$B:$I,2,FALSE))</f>
        <v>ResUnit_ZhiZhu2</v>
      </c>
      <c r="D54" s="3">
        <f>IF(B54="","",VLOOKUP(VLOOKUP(X54&amp;"_"&amp;Y54,[1]无限模式!$A:$AQ,13+Z54,FALSE),[1]怪物!$B:$I,6,FALSE)*VLOOKUP(X54&amp;"_"&amp;Y54,[1]无限模式!$A:$AQ,9,FALSE))</f>
        <v>6.4</v>
      </c>
      <c r="E54" s="3">
        <f t="shared" si="0"/>
        <v>400</v>
      </c>
      <c r="F54" s="3" t="str">
        <f t="shared" si="1"/>
        <v>TRUE</v>
      </c>
      <c r="G54" s="3">
        <f>IF(B54="","",VLOOKUP(C54,[1]怪物!$C:$M,11,FALSE))</f>
        <v>1</v>
      </c>
      <c r="H54" s="3">
        <f>IF(B54="","",VLOOKUP(C54,[1]怪物!$C:$M,11,FALSE))</f>
        <v>1</v>
      </c>
      <c r="I54" s="3">
        <f t="shared" si="2"/>
        <v>0.5</v>
      </c>
      <c r="K54" s="3">
        <f>IF(B54="","",VLOOKUP(C54,[1]怪物!$C:$I,6,FALSE))</f>
        <v>1.25</v>
      </c>
      <c r="L54" s="10" t="str">
        <f t="shared" si="3"/>
        <v>Monster_Season1_Infinite_13_1</v>
      </c>
      <c r="M54" s="3" t="str">
        <f>IF(B54="","",VLOOKUP(C54,[1]怪物!$C:$J,8,FALSE))</f>
        <v>DeathShow_1</v>
      </c>
      <c r="N54" s="3" t="str">
        <f t="shared" si="4"/>
        <v>Timeline_Idle1</v>
      </c>
      <c r="O54" s="3" t="str">
        <f t="shared" si="5"/>
        <v>Timeline_Move1</v>
      </c>
      <c r="S54" s="3" t="str">
        <f>IF(B54="","",IF(VLOOKUP(C54,[1]怪物!$C:$I,7,FALSE)="","",VLOOKUP(C54,[1]怪物!$C:$I,7,FALSE)))</f>
        <v>Skill_Monster_ZhiZhu2,NormalAttack</v>
      </c>
      <c r="X54" s="3">
        <v>1</v>
      </c>
      <c r="Y54" s="3">
        <v>13</v>
      </c>
      <c r="Z54" s="3">
        <v>1</v>
      </c>
    </row>
    <row r="55" spans="2:26" s="3" customFormat="1" x14ac:dyDescent="0.2">
      <c r="B55" s="3" t="str">
        <f>IF(VLOOKUP(X55&amp;"_"&amp;Y55,[1]无限模式!$A:$AY,13+Z55,FALSE)="","","Unit_Monster_Season"&amp;X55&amp;"_Infinite_"&amp;Y55&amp;"_"&amp;Z55)</f>
        <v>Unit_Monster_Season1_Infinite_13_2</v>
      </c>
      <c r="C55" s="3" t="str">
        <f>IF(B55="","",VLOOKUP(VLOOKUP(X55&amp;"_"&amp;Y55,[1]无限模式!$A:$AQ,13+Z55,FALSE),[1]怪物!$B:$I,2,FALSE))</f>
        <v>ResUnit_Dan1</v>
      </c>
      <c r="D55" s="3">
        <f>IF(B55="","",VLOOKUP(VLOOKUP(X55&amp;"_"&amp;Y55,[1]无限模式!$A:$AQ,13+Z55,FALSE),[1]怪物!$B:$I,6,FALSE)*VLOOKUP(X55&amp;"_"&amp;Y55,[1]无限模式!$A:$AQ,9,FALSE))</f>
        <v>3.2</v>
      </c>
      <c r="E55" s="3">
        <f t="shared" si="0"/>
        <v>400</v>
      </c>
      <c r="F55" s="3" t="str">
        <f t="shared" si="1"/>
        <v>TRUE</v>
      </c>
      <c r="G55" s="3">
        <f>IF(B55="","",VLOOKUP(C55,[1]怪物!$C:$M,11,FALSE))</f>
        <v>1</v>
      </c>
      <c r="H55" s="3">
        <f>IF(B55="","",VLOOKUP(C55,[1]怪物!$C:$M,11,FALSE))</f>
        <v>1</v>
      </c>
      <c r="I55" s="3">
        <f t="shared" si="2"/>
        <v>0.5</v>
      </c>
      <c r="K55" s="3">
        <f>IF(B55="","",VLOOKUP(C55,[1]怪物!$C:$I,6,FALSE))</f>
        <v>1</v>
      </c>
      <c r="L55" s="10" t="str">
        <f t="shared" si="3"/>
        <v>Monster_Season1_Infinite_13_2</v>
      </c>
      <c r="M55" s="3" t="str">
        <f>IF(B55="","",VLOOKUP(C55,[1]怪物!$C:$J,8,FALSE))</f>
        <v>DeathShow_1</v>
      </c>
      <c r="N55" s="3" t="str">
        <f t="shared" si="4"/>
        <v>Timeline_Idle1</v>
      </c>
      <c r="O55" s="3" t="str">
        <f t="shared" si="5"/>
        <v>Timeline_Move1</v>
      </c>
      <c r="S55" s="3" t="str">
        <f>IF(B55="","",IF(VLOOKUP(C55,[1]怪物!$C:$I,7,FALSE)="","",VLOOKUP(C55,[1]怪物!$C:$I,7,FALSE)))</f>
        <v>Skill_Monster_Dan1,NormalAttack</v>
      </c>
      <c r="X55" s="3">
        <v>1</v>
      </c>
      <c r="Y55" s="3">
        <v>13</v>
      </c>
      <c r="Z55" s="3">
        <v>2</v>
      </c>
    </row>
    <row r="56" spans="2:26" s="3" customFormat="1" x14ac:dyDescent="0.2">
      <c r="B56" s="3" t="str">
        <f>IF(VLOOKUP(X56&amp;"_"&amp;Y56,[1]无限模式!$A:$AY,13+Z56,FALSE)="","","Unit_Monster_Season"&amp;X56&amp;"_Infinite_"&amp;Y56&amp;"_"&amp;Z56)</f>
        <v>Unit_Monster_Season1_Infinite_13_3</v>
      </c>
      <c r="C56" s="3" t="str">
        <f>IF(B56="","",VLOOKUP(VLOOKUP(X56&amp;"_"&amp;Y56,[1]无限模式!$A:$AQ,13+Z56,FALSE),[1]怪物!$B:$I,2,FALSE))</f>
        <v>ResUnit_Skull2</v>
      </c>
      <c r="D56" s="3">
        <f>IF(B56="","",VLOOKUP(VLOOKUP(X56&amp;"_"&amp;Y56,[1]无限模式!$A:$AQ,13+Z56,FALSE),[1]怪物!$B:$I,6,FALSE)*VLOOKUP(X56&amp;"_"&amp;Y56,[1]无限模式!$A:$AQ,9,FALSE))</f>
        <v>3.2</v>
      </c>
      <c r="E56" s="3">
        <f t="shared" ref="E56:E119" si="6">IF(B56="","",400)</f>
        <v>400</v>
      </c>
      <c r="F56" s="3" t="str">
        <f t="shared" ref="F56:F119" si="7">IF(B56="","","TRUE")</f>
        <v>TRUE</v>
      </c>
      <c r="G56" s="3">
        <f>IF(B56="","",VLOOKUP(C56,[1]怪物!$C:$M,11,FALSE))</f>
        <v>1</v>
      </c>
      <c r="H56" s="3">
        <f>IF(B56="","",VLOOKUP(C56,[1]怪物!$C:$M,11,FALSE))</f>
        <v>1</v>
      </c>
      <c r="I56" s="3">
        <f t="shared" ref="I56:I119" si="8">IF(B56="","",0.5)</f>
        <v>0.5</v>
      </c>
      <c r="K56" s="3">
        <f>IF(B56="","",VLOOKUP(C56,[1]怪物!$C:$I,6,FALSE))</f>
        <v>1.25</v>
      </c>
      <c r="L56" s="10" t="str">
        <f t="shared" ref="L56:L119" si="9">IF(B56="","",RIGHT(B56,LEN(B56)-5))</f>
        <v>Monster_Season1_Infinite_13_3</v>
      </c>
      <c r="M56" s="3" t="str">
        <f>IF(B56="","",VLOOKUP(C56,[1]怪物!$C:$J,8,FALSE))</f>
        <v>DeathShow_1</v>
      </c>
      <c r="N56" s="3" t="str">
        <f t="shared" ref="N56:N119" si="10">IF(B56="","","Timeline_Idle1")</f>
        <v>Timeline_Idle1</v>
      </c>
      <c r="O56" s="3" t="str">
        <f t="shared" ref="O56:O119" si="11">IF(B56="","","Timeline_Move1")</f>
        <v>Timeline_Move1</v>
      </c>
      <c r="S56" s="3" t="str">
        <f>IF(B56="","",IF(VLOOKUP(C56,[1]怪物!$C:$I,7,FALSE)="","",VLOOKUP(C56,[1]怪物!$C:$I,7,FALSE)))</f>
        <v>Skill_Monster_Skull2,NormalAttack</v>
      </c>
      <c r="X56" s="3">
        <v>1</v>
      </c>
      <c r="Y56" s="3">
        <v>13</v>
      </c>
      <c r="Z56" s="3">
        <v>3</v>
      </c>
    </row>
    <row r="57" spans="2:26" s="3" customFormat="1" x14ac:dyDescent="0.2">
      <c r="B57" s="3" t="str">
        <f>IF(VLOOKUP(X57&amp;"_"&amp;Y57,[1]无限模式!$A:$AY,13+Z57,FALSE)="","","Unit_Monster_Season"&amp;X57&amp;"_Infinite_"&amp;Y57&amp;"_"&amp;Z57)</f>
        <v/>
      </c>
      <c r="C57" s="3" t="str">
        <f>IF(B57="","",VLOOKUP(VLOOKUP(X57&amp;"_"&amp;Y57,[1]无限模式!$A:$AQ,13+Z57,FALSE),[1]怪物!$B:$I,2,FALSE))</f>
        <v/>
      </c>
      <c r="D57" s="3" t="str">
        <f>IF(B57="","",VLOOKUP(VLOOKUP(X57&amp;"_"&amp;Y57,[1]无限模式!$A:$AQ,13+Z57,FALSE),[1]怪物!$B:$I,6,FALSE)*VLOOKUP(X57&amp;"_"&amp;Y57,[1]无限模式!$A:$AQ,9,FALSE))</f>
        <v/>
      </c>
      <c r="E57" s="3" t="str">
        <f t="shared" si="6"/>
        <v/>
      </c>
      <c r="F57" s="3" t="str">
        <f t="shared" si="7"/>
        <v/>
      </c>
      <c r="G57" s="3" t="str">
        <f>IF(B57="","",VLOOKUP(C57,[1]怪物!$C:$M,11,FALSE))</f>
        <v/>
      </c>
      <c r="H57" s="3" t="str">
        <f>IF(B57="","",VLOOKUP(C57,[1]怪物!$C:$M,11,FALSE))</f>
        <v/>
      </c>
      <c r="I57" s="3" t="str">
        <f t="shared" si="8"/>
        <v/>
      </c>
      <c r="K57" s="3" t="str">
        <f>IF(B57="","",VLOOKUP(C57,[1]怪物!$C:$I,6,FALSE))</f>
        <v/>
      </c>
      <c r="L57" s="10" t="str">
        <f t="shared" si="9"/>
        <v/>
      </c>
      <c r="M57" s="3" t="str">
        <f>IF(B57="","",VLOOKUP(C57,[1]怪物!$C:$J,8,FALSE))</f>
        <v/>
      </c>
      <c r="N57" s="3" t="str">
        <f t="shared" si="10"/>
        <v/>
      </c>
      <c r="O57" s="3" t="str">
        <f t="shared" si="11"/>
        <v/>
      </c>
      <c r="S57" s="3" t="str">
        <f>IF(B57="","",IF(VLOOKUP(C57,[1]怪物!$C:$I,7,FALSE)="","",VLOOKUP(C57,[1]怪物!$C:$I,7,FALSE)))</f>
        <v/>
      </c>
      <c r="X57" s="3">
        <v>1</v>
      </c>
      <c r="Y57" s="3">
        <v>13</v>
      </c>
      <c r="Z57" s="3">
        <v>4</v>
      </c>
    </row>
    <row r="58" spans="2:26" s="3" customFormat="1" x14ac:dyDescent="0.2">
      <c r="B58" s="3" t="str">
        <f>IF(VLOOKUP(X58&amp;"_"&amp;Y58,[1]无限模式!$A:$AY,13+Z58,FALSE)="","","Unit_Monster_Season"&amp;X58&amp;"_Infinite_"&amp;Y58&amp;"_"&amp;Z58)</f>
        <v>Unit_Monster_Season1_Infinite_14_1</v>
      </c>
      <c r="C58" s="3" t="str">
        <f>IF(B58="","",VLOOKUP(VLOOKUP(X58&amp;"_"&amp;Y58,[1]无限模式!$A:$AQ,13+Z58,FALSE),[1]怪物!$B:$I,2,FALSE))</f>
        <v>ResUnit_Dan1</v>
      </c>
      <c r="D58" s="3">
        <f>IF(B58="","",VLOOKUP(VLOOKUP(X58&amp;"_"&amp;Y58,[1]无限模式!$A:$AQ,13+Z58,FALSE),[1]怪物!$B:$I,6,FALSE)*VLOOKUP(X58&amp;"_"&amp;Y58,[1]无限模式!$A:$AQ,9,FALSE))</f>
        <v>3.3</v>
      </c>
      <c r="E58" s="3">
        <f t="shared" si="6"/>
        <v>400</v>
      </c>
      <c r="F58" s="3" t="str">
        <f t="shared" si="7"/>
        <v>TRUE</v>
      </c>
      <c r="G58" s="3">
        <f>IF(B58="","",VLOOKUP(C58,[1]怪物!$C:$M,11,FALSE))</f>
        <v>1</v>
      </c>
      <c r="H58" s="3">
        <f>IF(B58="","",VLOOKUP(C58,[1]怪物!$C:$M,11,FALSE))</f>
        <v>1</v>
      </c>
      <c r="I58" s="3">
        <f t="shared" si="8"/>
        <v>0.5</v>
      </c>
      <c r="K58" s="3">
        <f>IF(B58="","",VLOOKUP(C58,[1]怪物!$C:$I,6,FALSE))</f>
        <v>1</v>
      </c>
      <c r="L58" s="10" t="str">
        <f t="shared" si="9"/>
        <v>Monster_Season1_Infinite_14_1</v>
      </c>
      <c r="M58" s="3" t="str">
        <f>IF(B58="","",VLOOKUP(C58,[1]怪物!$C:$J,8,FALSE))</f>
        <v>DeathShow_1</v>
      </c>
      <c r="N58" s="3" t="str">
        <f t="shared" si="10"/>
        <v>Timeline_Idle1</v>
      </c>
      <c r="O58" s="3" t="str">
        <f t="shared" si="11"/>
        <v>Timeline_Move1</v>
      </c>
      <c r="S58" s="3" t="str">
        <f>IF(B58="","",IF(VLOOKUP(C58,[1]怪物!$C:$I,7,FALSE)="","",VLOOKUP(C58,[1]怪物!$C:$I,7,FALSE)))</f>
        <v>Skill_Monster_Dan1,NormalAttack</v>
      </c>
      <c r="X58" s="3">
        <v>1</v>
      </c>
      <c r="Y58" s="3">
        <v>14</v>
      </c>
      <c r="Z58" s="3">
        <v>1</v>
      </c>
    </row>
    <row r="59" spans="2:26" s="3" customFormat="1" x14ac:dyDescent="0.2">
      <c r="B59" s="3" t="str">
        <f>IF(VLOOKUP(X59&amp;"_"&amp;Y59,[1]无限模式!$A:$AY,13+Z59,FALSE)="","","Unit_Monster_Season"&amp;X59&amp;"_Infinite_"&amp;Y59&amp;"_"&amp;Z59)</f>
        <v>Unit_Monster_Season1_Infinite_14_2</v>
      </c>
      <c r="C59" s="3" t="str">
        <f>IF(B59="","",VLOOKUP(VLOOKUP(X59&amp;"_"&amp;Y59,[1]无限模式!$A:$AQ,13+Z59,FALSE),[1]怪物!$B:$I,2,FALSE))</f>
        <v>ResUnit_Skull2</v>
      </c>
      <c r="D59" s="3">
        <f>IF(B59="","",VLOOKUP(VLOOKUP(X59&amp;"_"&amp;Y59,[1]无限模式!$A:$AQ,13+Z59,FALSE),[1]怪物!$B:$I,6,FALSE)*VLOOKUP(X59&amp;"_"&amp;Y59,[1]无限模式!$A:$AQ,9,FALSE))</f>
        <v>3.3</v>
      </c>
      <c r="E59" s="3">
        <f t="shared" si="6"/>
        <v>400</v>
      </c>
      <c r="F59" s="3" t="str">
        <f t="shared" si="7"/>
        <v>TRUE</v>
      </c>
      <c r="G59" s="3">
        <f>IF(B59="","",VLOOKUP(C59,[1]怪物!$C:$M,11,FALSE))</f>
        <v>1</v>
      </c>
      <c r="H59" s="3">
        <f>IF(B59="","",VLOOKUP(C59,[1]怪物!$C:$M,11,FALSE))</f>
        <v>1</v>
      </c>
      <c r="I59" s="3">
        <f t="shared" si="8"/>
        <v>0.5</v>
      </c>
      <c r="K59" s="3">
        <f>IF(B59="","",VLOOKUP(C59,[1]怪物!$C:$I,6,FALSE))</f>
        <v>1.25</v>
      </c>
      <c r="L59" s="10" t="str">
        <f t="shared" si="9"/>
        <v>Monster_Season1_Infinite_14_2</v>
      </c>
      <c r="M59" s="3" t="str">
        <f>IF(B59="","",VLOOKUP(C59,[1]怪物!$C:$J,8,FALSE))</f>
        <v>DeathShow_1</v>
      </c>
      <c r="N59" s="3" t="str">
        <f t="shared" si="10"/>
        <v>Timeline_Idle1</v>
      </c>
      <c r="O59" s="3" t="str">
        <f t="shared" si="11"/>
        <v>Timeline_Move1</v>
      </c>
      <c r="S59" s="3" t="str">
        <f>IF(B59="","",IF(VLOOKUP(C59,[1]怪物!$C:$I,7,FALSE)="","",VLOOKUP(C59,[1]怪物!$C:$I,7,FALSE)))</f>
        <v>Skill_Monster_Skull2,NormalAttack</v>
      </c>
      <c r="X59" s="3">
        <v>1</v>
      </c>
      <c r="Y59" s="3">
        <v>14</v>
      </c>
      <c r="Z59" s="3">
        <v>2</v>
      </c>
    </row>
    <row r="60" spans="2:26" s="3" customFormat="1" x14ac:dyDescent="0.2">
      <c r="B60" s="3" t="str">
        <f>IF(VLOOKUP(X60&amp;"_"&amp;Y60,[1]无限模式!$A:$AY,13+Z60,FALSE)="","","Unit_Monster_Season"&amp;X60&amp;"_Infinite_"&amp;Y60&amp;"_"&amp;Z60)</f>
        <v>Unit_Monster_Season1_Infinite_14_3</v>
      </c>
      <c r="C60" s="3" t="str">
        <f>IF(B60="","",VLOOKUP(VLOOKUP(X60&amp;"_"&amp;Y60,[1]无限模式!$A:$AQ,13+Z60,FALSE),[1]怪物!$B:$I,2,FALSE))</f>
        <v>ResUnit_Spirit2</v>
      </c>
      <c r="D60" s="3">
        <f>IF(B60="","",VLOOKUP(VLOOKUP(X60&amp;"_"&amp;Y60,[1]无限模式!$A:$AQ,13+Z60,FALSE),[1]怪物!$B:$I,6,FALSE)*VLOOKUP(X60&amp;"_"&amp;Y60,[1]无限模式!$A:$AQ,9,FALSE))</f>
        <v>3.3</v>
      </c>
      <c r="E60" s="3">
        <f t="shared" si="6"/>
        <v>400</v>
      </c>
      <c r="F60" s="3" t="str">
        <f t="shared" si="7"/>
        <v>TRUE</v>
      </c>
      <c r="G60" s="3">
        <f>IF(B60="","",VLOOKUP(C60,[1]怪物!$C:$M,11,FALSE))</f>
        <v>1</v>
      </c>
      <c r="H60" s="3">
        <f>IF(B60="","",VLOOKUP(C60,[1]怪物!$C:$M,11,FALSE))</f>
        <v>1</v>
      </c>
      <c r="I60" s="3">
        <f t="shared" si="8"/>
        <v>0.5</v>
      </c>
      <c r="K60" s="3">
        <f>IF(B60="","",VLOOKUP(C60,[1]怪物!$C:$I,6,FALSE))</f>
        <v>1.25</v>
      </c>
      <c r="L60" s="10" t="str">
        <f t="shared" si="9"/>
        <v>Monster_Season1_Infinite_14_3</v>
      </c>
      <c r="M60" s="3" t="str">
        <f>IF(B60="","",VLOOKUP(C60,[1]怪物!$C:$J,8,FALSE))</f>
        <v>DeathShow_1</v>
      </c>
      <c r="N60" s="3" t="str">
        <f t="shared" si="10"/>
        <v>Timeline_Idle1</v>
      </c>
      <c r="O60" s="3" t="str">
        <f t="shared" si="11"/>
        <v>Timeline_Move1</v>
      </c>
      <c r="S60" s="3" t="str">
        <f>IF(B60="","",IF(VLOOKUP(C60,[1]怪物!$C:$I,7,FALSE)="","",VLOOKUP(C60,[1]怪物!$C:$I,7,FALSE)))</f>
        <v>Skill_Monster_Spirit2,NormalAttack</v>
      </c>
      <c r="X60" s="3">
        <v>1</v>
      </c>
      <c r="Y60" s="3">
        <v>14</v>
      </c>
      <c r="Z60" s="3">
        <v>3</v>
      </c>
    </row>
    <row r="61" spans="2:26" s="3" customFormat="1" x14ac:dyDescent="0.2">
      <c r="B61" s="3" t="str">
        <f>IF(VLOOKUP(X61&amp;"_"&amp;Y61,[1]无限模式!$A:$AY,13+Z61,FALSE)="","","Unit_Monster_Season"&amp;X61&amp;"_Infinite_"&amp;Y61&amp;"_"&amp;Z61)</f>
        <v/>
      </c>
      <c r="C61" s="3" t="str">
        <f>IF(B61="","",VLOOKUP(VLOOKUP(X61&amp;"_"&amp;Y61,[1]无限模式!$A:$AQ,13+Z61,FALSE),[1]怪物!$B:$I,2,FALSE))</f>
        <v/>
      </c>
      <c r="D61" s="3" t="str">
        <f>IF(B61="","",VLOOKUP(VLOOKUP(X61&amp;"_"&amp;Y61,[1]无限模式!$A:$AQ,13+Z61,FALSE),[1]怪物!$B:$I,6,FALSE)*VLOOKUP(X61&amp;"_"&amp;Y61,[1]无限模式!$A:$AQ,9,FALSE))</f>
        <v/>
      </c>
      <c r="E61" s="3" t="str">
        <f t="shared" si="6"/>
        <v/>
      </c>
      <c r="F61" s="3" t="str">
        <f t="shared" si="7"/>
        <v/>
      </c>
      <c r="G61" s="3" t="str">
        <f>IF(B61="","",VLOOKUP(C61,[1]怪物!$C:$M,11,FALSE))</f>
        <v/>
      </c>
      <c r="H61" s="3" t="str">
        <f>IF(B61="","",VLOOKUP(C61,[1]怪物!$C:$M,11,FALSE))</f>
        <v/>
      </c>
      <c r="I61" s="3" t="str">
        <f t="shared" si="8"/>
        <v/>
      </c>
      <c r="K61" s="3" t="str">
        <f>IF(B61="","",VLOOKUP(C61,[1]怪物!$C:$I,6,FALSE))</f>
        <v/>
      </c>
      <c r="L61" s="10" t="str">
        <f t="shared" si="9"/>
        <v/>
      </c>
      <c r="M61" s="3" t="str">
        <f>IF(B61="","",VLOOKUP(C61,[1]怪物!$C:$J,8,FALSE))</f>
        <v/>
      </c>
      <c r="N61" s="3" t="str">
        <f t="shared" si="10"/>
        <v/>
      </c>
      <c r="O61" s="3" t="str">
        <f t="shared" si="11"/>
        <v/>
      </c>
      <c r="S61" s="3" t="str">
        <f>IF(B61="","",IF(VLOOKUP(C61,[1]怪物!$C:$I,7,FALSE)="","",VLOOKUP(C61,[1]怪物!$C:$I,7,FALSE)))</f>
        <v/>
      </c>
      <c r="X61" s="3">
        <v>1</v>
      </c>
      <c r="Y61" s="3">
        <v>14</v>
      </c>
      <c r="Z61" s="3">
        <v>4</v>
      </c>
    </row>
    <row r="62" spans="2:26" s="3" customFormat="1" x14ac:dyDescent="0.2">
      <c r="B62" s="3" t="str">
        <f>IF(VLOOKUP(X62&amp;"_"&amp;Y62,[1]无限模式!$A:$AY,13+Z62,FALSE)="","","Unit_Monster_Season"&amp;X62&amp;"_Infinite_"&amp;Y62&amp;"_"&amp;Z62)</f>
        <v>Unit_Monster_Season1_Infinite_15_1</v>
      </c>
      <c r="C62" s="3" t="str">
        <f>IF(B62="","",VLOOKUP(VLOOKUP(X62&amp;"_"&amp;Y62,[1]无限模式!$A:$AQ,13+Z62,FALSE),[1]怪物!$B:$I,2,FALSE))</f>
        <v>ResUnit_Dan1</v>
      </c>
      <c r="D62" s="3">
        <f>IF(B62="","",VLOOKUP(VLOOKUP(X62&amp;"_"&amp;Y62,[1]无限模式!$A:$AQ,13+Z62,FALSE),[1]怪物!$B:$I,6,FALSE)*VLOOKUP(X62&amp;"_"&amp;Y62,[1]无限模式!$A:$AQ,9,FALSE))</f>
        <v>3.4</v>
      </c>
      <c r="E62" s="3">
        <f t="shared" si="6"/>
        <v>400</v>
      </c>
      <c r="F62" s="3" t="str">
        <f t="shared" si="7"/>
        <v>TRUE</v>
      </c>
      <c r="G62" s="3">
        <f>IF(B62="","",VLOOKUP(C62,[1]怪物!$C:$M,11,FALSE))</f>
        <v>1</v>
      </c>
      <c r="H62" s="3">
        <f>IF(B62="","",VLOOKUP(C62,[1]怪物!$C:$M,11,FALSE))</f>
        <v>1</v>
      </c>
      <c r="I62" s="3">
        <f t="shared" si="8"/>
        <v>0.5</v>
      </c>
      <c r="K62" s="3">
        <f>IF(B62="","",VLOOKUP(C62,[1]怪物!$C:$I,6,FALSE))</f>
        <v>1</v>
      </c>
      <c r="L62" s="10" t="str">
        <f t="shared" si="9"/>
        <v>Monster_Season1_Infinite_15_1</v>
      </c>
      <c r="M62" s="3" t="str">
        <f>IF(B62="","",VLOOKUP(C62,[1]怪物!$C:$J,8,FALSE))</f>
        <v>DeathShow_1</v>
      </c>
      <c r="N62" s="3" t="str">
        <f t="shared" si="10"/>
        <v>Timeline_Idle1</v>
      </c>
      <c r="O62" s="3" t="str">
        <f t="shared" si="11"/>
        <v>Timeline_Move1</v>
      </c>
      <c r="S62" s="3" t="str">
        <f>IF(B62="","",IF(VLOOKUP(C62,[1]怪物!$C:$I,7,FALSE)="","",VLOOKUP(C62,[1]怪物!$C:$I,7,FALSE)))</f>
        <v>Skill_Monster_Dan1,NormalAttack</v>
      </c>
      <c r="X62" s="3">
        <v>1</v>
      </c>
      <c r="Y62" s="3">
        <v>15</v>
      </c>
      <c r="Z62" s="3">
        <v>1</v>
      </c>
    </row>
    <row r="63" spans="2:26" s="3" customFormat="1" x14ac:dyDescent="0.2">
      <c r="B63" s="3" t="str">
        <f>IF(VLOOKUP(X63&amp;"_"&amp;Y63,[1]无限模式!$A:$AY,13+Z63,FALSE)="","","Unit_Monster_Season"&amp;X63&amp;"_Infinite_"&amp;Y63&amp;"_"&amp;Z63)</f>
        <v>Unit_Monster_Season1_Infinite_15_2</v>
      </c>
      <c r="C63" s="3" t="str">
        <f>IF(B63="","",VLOOKUP(VLOOKUP(X63&amp;"_"&amp;Y63,[1]无限模式!$A:$AQ,13+Z63,FALSE),[1]怪物!$B:$I,2,FALSE))</f>
        <v>ResUnit_Skull2</v>
      </c>
      <c r="D63" s="3">
        <f>IF(B63="","",VLOOKUP(VLOOKUP(X63&amp;"_"&amp;Y63,[1]无限模式!$A:$AQ,13+Z63,FALSE),[1]怪物!$B:$I,6,FALSE)*VLOOKUP(X63&amp;"_"&amp;Y63,[1]无限模式!$A:$AQ,9,FALSE))</f>
        <v>3.4</v>
      </c>
      <c r="E63" s="3">
        <f t="shared" si="6"/>
        <v>400</v>
      </c>
      <c r="F63" s="3" t="str">
        <f t="shared" si="7"/>
        <v>TRUE</v>
      </c>
      <c r="G63" s="3">
        <f>IF(B63="","",VLOOKUP(C63,[1]怪物!$C:$M,11,FALSE))</f>
        <v>1</v>
      </c>
      <c r="H63" s="3">
        <f>IF(B63="","",VLOOKUP(C63,[1]怪物!$C:$M,11,FALSE))</f>
        <v>1</v>
      </c>
      <c r="I63" s="3">
        <f t="shared" si="8"/>
        <v>0.5</v>
      </c>
      <c r="K63" s="3">
        <f>IF(B63="","",VLOOKUP(C63,[1]怪物!$C:$I,6,FALSE))</f>
        <v>1.25</v>
      </c>
      <c r="L63" s="10" t="str">
        <f t="shared" si="9"/>
        <v>Monster_Season1_Infinite_15_2</v>
      </c>
      <c r="M63" s="3" t="str">
        <f>IF(B63="","",VLOOKUP(C63,[1]怪物!$C:$J,8,FALSE))</f>
        <v>DeathShow_1</v>
      </c>
      <c r="N63" s="3" t="str">
        <f t="shared" si="10"/>
        <v>Timeline_Idle1</v>
      </c>
      <c r="O63" s="3" t="str">
        <f t="shared" si="11"/>
        <v>Timeline_Move1</v>
      </c>
      <c r="S63" s="3" t="str">
        <f>IF(B63="","",IF(VLOOKUP(C63,[1]怪物!$C:$I,7,FALSE)="","",VLOOKUP(C63,[1]怪物!$C:$I,7,FALSE)))</f>
        <v>Skill_Monster_Skull2,NormalAttack</v>
      </c>
      <c r="X63" s="3">
        <v>1</v>
      </c>
      <c r="Y63" s="3">
        <v>15</v>
      </c>
      <c r="Z63" s="3">
        <v>2</v>
      </c>
    </row>
    <row r="64" spans="2:26" s="3" customFormat="1" x14ac:dyDescent="0.2">
      <c r="B64" s="3" t="str">
        <f>IF(VLOOKUP(X64&amp;"_"&amp;Y64,[1]无限模式!$A:$AY,13+Z64,FALSE)="","","Unit_Monster_Season"&amp;X64&amp;"_Infinite_"&amp;Y64&amp;"_"&amp;Z64)</f>
        <v>Unit_Monster_Season1_Infinite_15_3</v>
      </c>
      <c r="C64" s="3" t="str">
        <f>IF(B64="","",VLOOKUP(VLOOKUP(X64&amp;"_"&amp;Y64,[1]无限模式!$A:$AQ,13+Z64,FALSE),[1]怪物!$B:$I,2,FALSE))</f>
        <v>ResUnit_Spirit2</v>
      </c>
      <c r="D64" s="3">
        <f>IF(B64="","",VLOOKUP(VLOOKUP(X64&amp;"_"&amp;Y64,[1]无限模式!$A:$AQ,13+Z64,FALSE),[1]怪物!$B:$I,6,FALSE)*VLOOKUP(X64&amp;"_"&amp;Y64,[1]无限模式!$A:$AQ,9,FALSE))</f>
        <v>3.4</v>
      </c>
      <c r="E64" s="3">
        <f t="shared" si="6"/>
        <v>400</v>
      </c>
      <c r="F64" s="3" t="str">
        <f t="shared" si="7"/>
        <v>TRUE</v>
      </c>
      <c r="G64" s="3">
        <f>IF(B64="","",VLOOKUP(C64,[1]怪物!$C:$M,11,FALSE))</f>
        <v>1</v>
      </c>
      <c r="H64" s="3">
        <f>IF(B64="","",VLOOKUP(C64,[1]怪物!$C:$M,11,FALSE))</f>
        <v>1</v>
      </c>
      <c r="I64" s="3">
        <f t="shared" si="8"/>
        <v>0.5</v>
      </c>
      <c r="K64" s="3">
        <f>IF(B64="","",VLOOKUP(C64,[1]怪物!$C:$I,6,FALSE))</f>
        <v>1.25</v>
      </c>
      <c r="L64" s="10" t="str">
        <f t="shared" si="9"/>
        <v>Monster_Season1_Infinite_15_3</v>
      </c>
      <c r="M64" s="3" t="str">
        <f>IF(B64="","",VLOOKUP(C64,[1]怪物!$C:$J,8,FALSE))</f>
        <v>DeathShow_1</v>
      </c>
      <c r="N64" s="3" t="str">
        <f t="shared" si="10"/>
        <v>Timeline_Idle1</v>
      </c>
      <c r="O64" s="3" t="str">
        <f t="shared" si="11"/>
        <v>Timeline_Move1</v>
      </c>
      <c r="S64" s="3" t="str">
        <f>IF(B64="","",IF(VLOOKUP(C64,[1]怪物!$C:$I,7,FALSE)="","",VLOOKUP(C64,[1]怪物!$C:$I,7,FALSE)))</f>
        <v>Skill_Monster_Spirit2,NormalAttack</v>
      </c>
      <c r="X64" s="3">
        <v>1</v>
      </c>
      <c r="Y64" s="3">
        <v>15</v>
      </c>
      <c r="Z64" s="3">
        <v>3</v>
      </c>
    </row>
    <row r="65" spans="2:26" s="3" customFormat="1" x14ac:dyDescent="0.2">
      <c r="B65" s="3" t="str">
        <f>IF(VLOOKUP(X65&amp;"_"&amp;Y65,[1]无限模式!$A:$AY,13+Z65,FALSE)="","","Unit_Monster_Season"&amp;X65&amp;"_Infinite_"&amp;Y65&amp;"_"&amp;Z65)</f>
        <v>Unit_Monster_Season1_Infinite_15_4</v>
      </c>
      <c r="C65" s="3" t="str">
        <f>IF(B65="","",VLOOKUP(VLOOKUP(X65&amp;"_"&amp;Y65,[1]无限模式!$A:$AQ,13+Z65,FALSE),[1]怪物!$B:$I,2,FALSE))</f>
        <v>ResUnit_Skull3</v>
      </c>
      <c r="D65" s="3">
        <f>IF(B65="","",VLOOKUP(VLOOKUP(X65&amp;"_"&amp;Y65,[1]无限模式!$A:$AQ,13+Z65,FALSE),[1]怪物!$B:$I,6,FALSE)*VLOOKUP(X65&amp;"_"&amp;Y65,[1]无限模式!$A:$AQ,9,FALSE))</f>
        <v>1.36</v>
      </c>
      <c r="E65" s="3">
        <f t="shared" si="6"/>
        <v>400</v>
      </c>
      <c r="F65" s="3" t="str">
        <f t="shared" si="7"/>
        <v>TRUE</v>
      </c>
      <c r="G65" s="3">
        <f>IF(B65="","",VLOOKUP(C65,[1]怪物!$C:$M,11,FALSE))</f>
        <v>1</v>
      </c>
      <c r="H65" s="3">
        <f>IF(B65="","",VLOOKUP(C65,[1]怪物!$C:$M,11,FALSE))</f>
        <v>1</v>
      </c>
      <c r="I65" s="3">
        <f t="shared" si="8"/>
        <v>0.5</v>
      </c>
      <c r="K65" s="3">
        <f>IF(B65="","",VLOOKUP(C65,[1]怪物!$C:$I,6,FALSE))</f>
        <v>3</v>
      </c>
      <c r="L65" s="10" t="str">
        <f t="shared" si="9"/>
        <v>Monster_Season1_Infinite_15_4</v>
      </c>
      <c r="M65" s="3" t="str">
        <f>IF(B65="","",VLOOKUP(C65,[1]怪物!$C:$J,8,FALSE))</f>
        <v>DeathShow_1</v>
      </c>
      <c r="N65" s="3" t="str">
        <f t="shared" si="10"/>
        <v>Timeline_Idle1</v>
      </c>
      <c r="O65" s="3" t="str">
        <f t="shared" si="11"/>
        <v>Timeline_Move1</v>
      </c>
      <c r="S65" s="3" t="str">
        <f>IF(B65="","",IF(VLOOKUP(C65,[1]怪物!$C:$I,7,FALSE)="","",VLOOKUP(C65,[1]怪物!$C:$I,7,FALSE)))</f>
        <v>Skill_Monster_Skull3,NormalAttack</v>
      </c>
      <c r="X65" s="3">
        <v>1</v>
      </c>
      <c r="Y65" s="3">
        <v>15</v>
      </c>
      <c r="Z65" s="3">
        <v>4</v>
      </c>
    </row>
    <row r="66" spans="2:26" s="3" customFormat="1" x14ac:dyDescent="0.2">
      <c r="B66" s="3" t="str">
        <f>IF(VLOOKUP(X66&amp;"_"&amp;Y66,[1]无限模式!$A:$AY,13+Z66,FALSE)="","","Unit_Monster_Season"&amp;X66&amp;"_Infinite_"&amp;Y66&amp;"_"&amp;Z66)</f>
        <v>Unit_Monster_Season1_Infinite_16_1</v>
      </c>
      <c r="C66" s="3" t="str">
        <f>IF(B66="","",VLOOKUP(VLOOKUP(X66&amp;"_"&amp;Y66,[1]无限模式!$A:$AQ,13+Z66,FALSE),[1]怪物!$B:$I,2,FALSE))</f>
        <v>ResUnit_Dan1</v>
      </c>
      <c r="D66" s="3">
        <f>IF(B66="","",VLOOKUP(VLOOKUP(X66&amp;"_"&amp;Y66,[1]无限模式!$A:$AQ,13+Z66,FALSE),[1]怪物!$B:$I,6,FALSE)*VLOOKUP(X66&amp;"_"&amp;Y66,[1]无限模式!$A:$AQ,9,FALSE))</f>
        <v>3.5</v>
      </c>
      <c r="E66" s="3">
        <f t="shared" si="6"/>
        <v>400</v>
      </c>
      <c r="F66" s="3" t="str">
        <f t="shared" si="7"/>
        <v>TRUE</v>
      </c>
      <c r="G66" s="3">
        <f>IF(B66="","",VLOOKUP(C66,[1]怪物!$C:$M,11,FALSE))</f>
        <v>1</v>
      </c>
      <c r="H66" s="3">
        <f>IF(B66="","",VLOOKUP(C66,[1]怪物!$C:$M,11,FALSE))</f>
        <v>1</v>
      </c>
      <c r="I66" s="3">
        <f t="shared" si="8"/>
        <v>0.5</v>
      </c>
      <c r="K66" s="3">
        <f>IF(B66="","",VLOOKUP(C66,[1]怪物!$C:$I,6,FALSE))</f>
        <v>1</v>
      </c>
      <c r="L66" s="10" t="str">
        <f t="shared" si="9"/>
        <v>Monster_Season1_Infinite_16_1</v>
      </c>
      <c r="M66" s="3" t="str">
        <f>IF(B66="","",VLOOKUP(C66,[1]怪物!$C:$J,8,FALSE))</f>
        <v>DeathShow_1</v>
      </c>
      <c r="N66" s="3" t="str">
        <f t="shared" si="10"/>
        <v>Timeline_Idle1</v>
      </c>
      <c r="O66" s="3" t="str">
        <f t="shared" si="11"/>
        <v>Timeline_Move1</v>
      </c>
      <c r="S66" s="3" t="str">
        <f>IF(B66="","",IF(VLOOKUP(C66,[1]怪物!$C:$I,7,FALSE)="","",VLOOKUP(C66,[1]怪物!$C:$I,7,FALSE)))</f>
        <v>Skill_Monster_Dan1,NormalAttack</v>
      </c>
      <c r="X66" s="3">
        <v>1</v>
      </c>
      <c r="Y66" s="3">
        <v>16</v>
      </c>
      <c r="Z66" s="3">
        <v>1</v>
      </c>
    </row>
    <row r="67" spans="2:26" s="3" customFormat="1" x14ac:dyDescent="0.2">
      <c r="B67" s="3" t="str">
        <f>IF(VLOOKUP(X67&amp;"_"&amp;Y67,[1]无限模式!$A:$AY,13+Z67,FALSE)="","","Unit_Monster_Season"&amp;X67&amp;"_Infinite_"&amp;Y67&amp;"_"&amp;Z67)</f>
        <v>Unit_Monster_Season1_Infinite_16_2</v>
      </c>
      <c r="C67" s="3" t="str">
        <f>IF(B67="","",VLOOKUP(VLOOKUP(X67&amp;"_"&amp;Y67,[1]无限模式!$A:$AQ,13+Z67,FALSE),[1]怪物!$B:$I,2,FALSE))</f>
        <v>ResUnit_Scorpid1</v>
      </c>
      <c r="D67" s="3">
        <f>IF(B67="","",VLOOKUP(VLOOKUP(X67&amp;"_"&amp;Y67,[1]无限模式!$A:$AQ,13+Z67,FALSE),[1]怪物!$B:$I,6,FALSE)*VLOOKUP(X67&amp;"_"&amp;Y67,[1]无限模式!$A:$AQ,9,FALSE))</f>
        <v>3.5</v>
      </c>
      <c r="E67" s="3">
        <f t="shared" si="6"/>
        <v>400</v>
      </c>
      <c r="F67" s="3" t="str">
        <f t="shared" si="7"/>
        <v>TRUE</v>
      </c>
      <c r="G67" s="3">
        <f>IF(B67="","",VLOOKUP(C67,[1]怪物!$C:$M,11,FALSE))</f>
        <v>1</v>
      </c>
      <c r="H67" s="3">
        <f>IF(B67="","",VLOOKUP(C67,[1]怪物!$C:$M,11,FALSE))</f>
        <v>1</v>
      </c>
      <c r="I67" s="3">
        <f t="shared" si="8"/>
        <v>0.5</v>
      </c>
      <c r="K67" s="3">
        <f>IF(B67="","",VLOOKUP(C67,[1]怪物!$C:$I,6,FALSE))</f>
        <v>1</v>
      </c>
      <c r="L67" s="10" t="str">
        <f t="shared" si="9"/>
        <v>Monster_Season1_Infinite_16_2</v>
      </c>
      <c r="M67" s="3" t="str">
        <f>IF(B67="","",VLOOKUP(C67,[1]怪物!$C:$J,8,FALSE))</f>
        <v>DeathShow_1</v>
      </c>
      <c r="N67" s="3" t="str">
        <f t="shared" si="10"/>
        <v>Timeline_Idle1</v>
      </c>
      <c r="O67" s="3" t="str">
        <f t="shared" si="11"/>
        <v>Timeline_Move1</v>
      </c>
      <c r="S67" s="3" t="str">
        <f>IF(B67="","",IF(VLOOKUP(C67,[1]怪物!$C:$I,7,FALSE)="","",VLOOKUP(C67,[1]怪物!$C:$I,7,FALSE)))</f>
        <v>Skill_Monster_Scorpid1,InitiativeSkill</v>
      </c>
      <c r="X67" s="3">
        <v>1</v>
      </c>
      <c r="Y67" s="3">
        <v>16</v>
      </c>
      <c r="Z67" s="3">
        <v>2</v>
      </c>
    </row>
    <row r="68" spans="2:26" s="3" customFormat="1" x14ac:dyDescent="0.2">
      <c r="B68" s="3" t="str">
        <f>IF(VLOOKUP(X68&amp;"_"&amp;Y68,[1]无限模式!$A:$AY,13+Z68,FALSE)="","","Unit_Monster_Season"&amp;X68&amp;"_Infinite_"&amp;Y68&amp;"_"&amp;Z68)</f>
        <v/>
      </c>
      <c r="C68" s="3" t="str">
        <f>IF(B68="","",VLOOKUP(VLOOKUP(X68&amp;"_"&amp;Y68,[1]无限模式!$A:$AQ,13+Z68,FALSE),[1]怪物!$B:$I,2,FALSE))</f>
        <v/>
      </c>
      <c r="D68" s="3" t="str">
        <f>IF(B68="","",VLOOKUP(VLOOKUP(X68&amp;"_"&amp;Y68,[1]无限模式!$A:$AQ,13+Z68,FALSE),[1]怪物!$B:$I,6,FALSE)*VLOOKUP(X68&amp;"_"&amp;Y68,[1]无限模式!$A:$AQ,9,FALSE))</f>
        <v/>
      </c>
      <c r="E68" s="3" t="str">
        <f t="shared" si="6"/>
        <v/>
      </c>
      <c r="F68" s="3" t="str">
        <f t="shared" si="7"/>
        <v/>
      </c>
      <c r="G68" s="3" t="str">
        <f>IF(B68="","",VLOOKUP(C68,[1]怪物!$C:$M,11,FALSE))</f>
        <v/>
      </c>
      <c r="H68" s="3" t="str">
        <f>IF(B68="","",VLOOKUP(C68,[1]怪物!$C:$M,11,FALSE))</f>
        <v/>
      </c>
      <c r="I68" s="3" t="str">
        <f t="shared" si="8"/>
        <v/>
      </c>
      <c r="K68" s="3" t="str">
        <f>IF(B68="","",VLOOKUP(C68,[1]怪物!$C:$I,6,FALSE))</f>
        <v/>
      </c>
      <c r="L68" s="10" t="str">
        <f t="shared" si="9"/>
        <v/>
      </c>
      <c r="M68" s="3" t="str">
        <f>IF(B68="","",VLOOKUP(C68,[1]怪物!$C:$J,8,FALSE))</f>
        <v/>
      </c>
      <c r="N68" s="3" t="str">
        <f t="shared" si="10"/>
        <v/>
      </c>
      <c r="O68" s="3" t="str">
        <f t="shared" si="11"/>
        <v/>
      </c>
      <c r="S68" s="3" t="str">
        <f>IF(B68="","",IF(VLOOKUP(C68,[1]怪物!$C:$I,7,FALSE)="","",VLOOKUP(C68,[1]怪物!$C:$I,7,FALSE)))</f>
        <v/>
      </c>
      <c r="X68" s="3">
        <v>1</v>
      </c>
      <c r="Y68" s="3">
        <v>16</v>
      </c>
      <c r="Z68" s="3">
        <v>3</v>
      </c>
    </row>
    <row r="69" spans="2:26" s="3" customFormat="1" x14ac:dyDescent="0.2">
      <c r="B69" s="3" t="str">
        <f>IF(VLOOKUP(X69&amp;"_"&amp;Y69,[1]无限模式!$A:$AY,13+Z69,FALSE)="","","Unit_Monster_Season"&amp;X69&amp;"_Infinite_"&amp;Y69&amp;"_"&amp;Z69)</f>
        <v/>
      </c>
      <c r="C69" s="3" t="str">
        <f>IF(B69="","",VLOOKUP(VLOOKUP(X69&amp;"_"&amp;Y69,[1]无限模式!$A:$AQ,13+Z69,FALSE),[1]怪物!$B:$I,2,FALSE))</f>
        <v/>
      </c>
      <c r="D69" s="3" t="str">
        <f>IF(B69="","",VLOOKUP(VLOOKUP(X69&amp;"_"&amp;Y69,[1]无限模式!$A:$AQ,13+Z69,FALSE),[1]怪物!$B:$I,6,FALSE)*VLOOKUP(X69&amp;"_"&amp;Y69,[1]无限模式!$A:$AQ,9,FALSE))</f>
        <v/>
      </c>
      <c r="E69" s="3" t="str">
        <f t="shared" si="6"/>
        <v/>
      </c>
      <c r="F69" s="3" t="str">
        <f t="shared" si="7"/>
        <v/>
      </c>
      <c r="G69" s="3" t="str">
        <f>IF(B69="","",VLOOKUP(C69,[1]怪物!$C:$M,11,FALSE))</f>
        <v/>
      </c>
      <c r="H69" s="3" t="str">
        <f>IF(B69="","",VLOOKUP(C69,[1]怪物!$C:$M,11,FALSE))</f>
        <v/>
      </c>
      <c r="I69" s="3" t="str">
        <f t="shared" si="8"/>
        <v/>
      </c>
      <c r="K69" s="3" t="str">
        <f>IF(B69="","",VLOOKUP(C69,[1]怪物!$C:$I,6,FALSE))</f>
        <v/>
      </c>
      <c r="L69" s="10" t="str">
        <f t="shared" si="9"/>
        <v/>
      </c>
      <c r="M69" s="3" t="str">
        <f>IF(B69="","",VLOOKUP(C69,[1]怪物!$C:$J,8,FALSE))</f>
        <v/>
      </c>
      <c r="N69" s="3" t="str">
        <f t="shared" si="10"/>
        <v/>
      </c>
      <c r="O69" s="3" t="str">
        <f t="shared" si="11"/>
        <v/>
      </c>
      <c r="S69" s="3" t="str">
        <f>IF(B69="","",IF(VLOOKUP(C69,[1]怪物!$C:$I,7,FALSE)="","",VLOOKUP(C69,[1]怪物!$C:$I,7,FALSE)))</f>
        <v/>
      </c>
      <c r="X69" s="3">
        <v>1</v>
      </c>
      <c r="Y69" s="3">
        <v>16</v>
      </c>
      <c r="Z69" s="3">
        <v>4</v>
      </c>
    </row>
    <row r="70" spans="2:26" s="3" customFormat="1" x14ac:dyDescent="0.2">
      <c r="B70" s="3" t="str">
        <f>IF(VLOOKUP(X70&amp;"_"&amp;Y70,[1]无限模式!$A:$AY,13+Z70,FALSE)="","","Unit_Monster_Season"&amp;X70&amp;"_Infinite_"&amp;Y70&amp;"_"&amp;Z70)</f>
        <v>Unit_Monster_Season1_Infinite_17_1</v>
      </c>
      <c r="C70" s="3" t="str">
        <f>IF(B70="","",VLOOKUP(VLOOKUP(X70&amp;"_"&amp;Y70,[1]无限模式!$A:$AQ,13+Z70,FALSE),[1]怪物!$B:$I,2,FALSE))</f>
        <v>ResUnit_Dan1</v>
      </c>
      <c r="D70" s="3">
        <f>IF(B70="","",VLOOKUP(VLOOKUP(X70&amp;"_"&amp;Y70,[1]无限模式!$A:$AQ,13+Z70,FALSE),[1]怪物!$B:$I,6,FALSE)*VLOOKUP(X70&amp;"_"&amp;Y70,[1]无限模式!$A:$AQ,9,FALSE))</f>
        <v>3.6</v>
      </c>
      <c r="E70" s="3">
        <f t="shared" si="6"/>
        <v>400</v>
      </c>
      <c r="F70" s="3" t="str">
        <f t="shared" si="7"/>
        <v>TRUE</v>
      </c>
      <c r="G70" s="3">
        <f>IF(B70="","",VLOOKUP(C70,[1]怪物!$C:$M,11,FALSE))</f>
        <v>1</v>
      </c>
      <c r="H70" s="3">
        <f>IF(B70="","",VLOOKUP(C70,[1]怪物!$C:$M,11,FALSE))</f>
        <v>1</v>
      </c>
      <c r="I70" s="3">
        <f t="shared" si="8"/>
        <v>0.5</v>
      </c>
      <c r="K70" s="3">
        <f>IF(B70="","",VLOOKUP(C70,[1]怪物!$C:$I,6,FALSE))</f>
        <v>1</v>
      </c>
      <c r="L70" s="10" t="str">
        <f t="shared" si="9"/>
        <v>Monster_Season1_Infinite_17_1</v>
      </c>
      <c r="M70" s="3" t="str">
        <f>IF(B70="","",VLOOKUP(C70,[1]怪物!$C:$J,8,FALSE))</f>
        <v>DeathShow_1</v>
      </c>
      <c r="N70" s="3" t="str">
        <f t="shared" si="10"/>
        <v>Timeline_Idle1</v>
      </c>
      <c r="O70" s="3" t="str">
        <f t="shared" si="11"/>
        <v>Timeline_Move1</v>
      </c>
      <c r="S70" s="3" t="str">
        <f>IF(B70="","",IF(VLOOKUP(C70,[1]怪物!$C:$I,7,FALSE)="","",VLOOKUP(C70,[1]怪物!$C:$I,7,FALSE)))</f>
        <v>Skill_Monster_Dan1,NormalAttack</v>
      </c>
      <c r="X70" s="3">
        <v>1</v>
      </c>
      <c r="Y70" s="3">
        <v>17</v>
      </c>
      <c r="Z70" s="3">
        <v>1</v>
      </c>
    </row>
    <row r="71" spans="2:26" s="3" customFormat="1" x14ac:dyDescent="0.2">
      <c r="B71" s="3" t="str">
        <f>IF(VLOOKUP(X71&amp;"_"&amp;Y71,[1]无限模式!$A:$AY,13+Z71,FALSE)="","","Unit_Monster_Season"&amp;X71&amp;"_Infinite_"&amp;Y71&amp;"_"&amp;Z71)</f>
        <v>Unit_Monster_Season1_Infinite_17_2</v>
      </c>
      <c r="C71" s="3" t="str">
        <f>IF(B71="","",VLOOKUP(VLOOKUP(X71&amp;"_"&amp;Y71,[1]无限模式!$A:$AQ,13+Z71,FALSE),[1]怪物!$B:$I,2,FALSE))</f>
        <v>ResUnit_Scorpid1</v>
      </c>
      <c r="D71" s="3">
        <f>IF(B71="","",VLOOKUP(VLOOKUP(X71&amp;"_"&amp;Y71,[1]无限模式!$A:$AQ,13+Z71,FALSE),[1]怪物!$B:$I,6,FALSE)*VLOOKUP(X71&amp;"_"&amp;Y71,[1]无限模式!$A:$AQ,9,FALSE))</f>
        <v>3.6</v>
      </c>
      <c r="E71" s="3">
        <f t="shared" si="6"/>
        <v>400</v>
      </c>
      <c r="F71" s="3" t="str">
        <f t="shared" si="7"/>
        <v>TRUE</v>
      </c>
      <c r="G71" s="3">
        <f>IF(B71="","",VLOOKUP(C71,[1]怪物!$C:$M,11,FALSE))</f>
        <v>1</v>
      </c>
      <c r="H71" s="3">
        <f>IF(B71="","",VLOOKUP(C71,[1]怪物!$C:$M,11,FALSE))</f>
        <v>1</v>
      </c>
      <c r="I71" s="3">
        <f t="shared" si="8"/>
        <v>0.5</v>
      </c>
      <c r="K71" s="3">
        <f>IF(B71="","",VLOOKUP(C71,[1]怪物!$C:$I,6,FALSE))</f>
        <v>1</v>
      </c>
      <c r="L71" s="10" t="str">
        <f t="shared" si="9"/>
        <v>Monster_Season1_Infinite_17_2</v>
      </c>
      <c r="M71" s="3" t="str">
        <f>IF(B71="","",VLOOKUP(C71,[1]怪物!$C:$J,8,FALSE))</f>
        <v>DeathShow_1</v>
      </c>
      <c r="N71" s="3" t="str">
        <f t="shared" si="10"/>
        <v>Timeline_Idle1</v>
      </c>
      <c r="O71" s="3" t="str">
        <f t="shared" si="11"/>
        <v>Timeline_Move1</v>
      </c>
      <c r="S71" s="3" t="str">
        <f>IF(B71="","",IF(VLOOKUP(C71,[1]怪物!$C:$I,7,FALSE)="","",VLOOKUP(C71,[1]怪物!$C:$I,7,FALSE)))</f>
        <v>Skill_Monster_Scorpid1,InitiativeSkill</v>
      </c>
      <c r="X71" s="3">
        <v>1</v>
      </c>
      <c r="Y71" s="3">
        <v>17</v>
      </c>
      <c r="Z71" s="3">
        <v>2</v>
      </c>
    </row>
    <row r="72" spans="2:26" s="3" customFormat="1" x14ac:dyDescent="0.2">
      <c r="B72" s="3" t="str">
        <f>IF(VLOOKUP(X72&amp;"_"&amp;Y72,[1]无限模式!$A:$AY,13+Z72,FALSE)="","","Unit_Monster_Season"&amp;X72&amp;"_Infinite_"&amp;Y72&amp;"_"&amp;Z72)</f>
        <v>Unit_Monster_Season1_Infinite_17_3</v>
      </c>
      <c r="C72" s="3" t="str">
        <f>IF(B72="","",VLOOKUP(VLOOKUP(X72&amp;"_"&amp;Y72,[1]无限模式!$A:$AQ,13+Z72,FALSE),[1]怪物!$B:$I,2,FALSE))</f>
        <v>ResUnit_Dan2</v>
      </c>
      <c r="D72" s="3">
        <f>IF(B72="","",VLOOKUP(VLOOKUP(X72&amp;"_"&amp;Y72,[1]无限模式!$A:$AQ,13+Z72,FALSE),[1]怪物!$B:$I,6,FALSE)*VLOOKUP(X72&amp;"_"&amp;Y72,[1]无限模式!$A:$AQ,9,FALSE))</f>
        <v>3.6</v>
      </c>
      <c r="E72" s="3">
        <f t="shared" si="6"/>
        <v>400</v>
      </c>
      <c r="F72" s="3" t="str">
        <f t="shared" si="7"/>
        <v>TRUE</v>
      </c>
      <c r="G72" s="3">
        <f>IF(B72="","",VLOOKUP(C72,[1]怪物!$C:$M,11,FALSE))</f>
        <v>1</v>
      </c>
      <c r="H72" s="3">
        <f>IF(B72="","",VLOOKUP(C72,[1]怪物!$C:$M,11,FALSE))</f>
        <v>1</v>
      </c>
      <c r="I72" s="3">
        <f t="shared" si="8"/>
        <v>0.5</v>
      </c>
      <c r="K72" s="3">
        <f>IF(B72="","",VLOOKUP(C72,[1]怪物!$C:$I,6,FALSE))</f>
        <v>1.25</v>
      </c>
      <c r="L72" s="10" t="str">
        <f t="shared" si="9"/>
        <v>Monster_Season1_Infinite_17_3</v>
      </c>
      <c r="M72" s="3" t="str">
        <f>IF(B72="","",VLOOKUP(C72,[1]怪物!$C:$J,8,FALSE))</f>
        <v>DeathShow_1</v>
      </c>
      <c r="N72" s="3" t="str">
        <f t="shared" si="10"/>
        <v>Timeline_Idle1</v>
      </c>
      <c r="O72" s="3" t="str">
        <f t="shared" si="11"/>
        <v>Timeline_Move1</v>
      </c>
      <c r="S72" s="3" t="str">
        <f>IF(B72="","",IF(VLOOKUP(C72,[1]怪物!$C:$I,7,FALSE)="","",VLOOKUP(C72,[1]怪物!$C:$I,7,FALSE)))</f>
        <v>Skill_Monster_Dan2,NormalAttack</v>
      </c>
      <c r="X72" s="3">
        <v>1</v>
      </c>
      <c r="Y72" s="3">
        <v>17</v>
      </c>
      <c r="Z72" s="3">
        <v>3</v>
      </c>
    </row>
    <row r="73" spans="2:26" s="3" customFormat="1" x14ac:dyDescent="0.2">
      <c r="B73" s="3" t="str">
        <f>IF(VLOOKUP(X73&amp;"_"&amp;Y73,[1]无限模式!$A:$AY,13+Z73,FALSE)="","","Unit_Monster_Season"&amp;X73&amp;"_Infinite_"&amp;Y73&amp;"_"&amp;Z73)</f>
        <v/>
      </c>
      <c r="C73" s="3" t="str">
        <f>IF(B73="","",VLOOKUP(VLOOKUP(X73&amp;"_"&amp;Y73,[1]无限模式!$A:$AQ,13+Z73,FALSE),[1]怪物!$B:$I,2,FALSE))</f>
        <v/>
      </c>
      <c r="D73" s="3" t="str">
        <f>IF(B73="","",VLOOKUP(VLOOKUP(X73&amp;"_"&amp;Y73,[1]无限模式!$A:$AQ,13+Z73,FALSE),[1]怪物!$B:$I,6,FALSE)*VLOOKUP(X73&amp;"_"&amp;Y73,[1]无限模式!$A:$AQ,9,FALSE))</f>
        <v/>
      </c>
      <c r="E73" s="3" t="str">
        <f t="shared" si="6"/>
        <v/>
      </c>
      <c r="F73" s="3" t="str">
        <f t="shared" si="7"/>
        <v/>
      </c>
      <c r="G73" s="3" t="str">
        <f>IF(B73="","",VLOOKUP(C73,[1]怪物!$C:$M,11,FALSE))</f>
        <v/>
      </c>
      <c r="H73" s="3" t="str">
        <f>IF(B73="","",VLOOKUP(C73,[1]怪物!$C:$M,11,FALSE))</f>
        <v/>
      </c>
      <c r="I73" s="3" t="str">
        <f t="shared" si="8"/>
        <v/>
      </c>
      <c r="K73" s="3" t="str">
        <f>IF(B73="","",VLOOKUP(C73,[1]怪物!$C:$I,6,FALSE))</f>
        <v/>
      </c>
      <c r="L73" s="10" t="str">
        <f t="shared" si="9"/>
        <v/>
      </c>
      <c r="M73" s="3" t="str">
        <f>IF(B73="","",VLOOKUP(C73,[1]怪物!$C:$J,8,FALSE))</f>
        <v/>
      </c>
      <c r="N73" s="3" t="str">
        <f t="shared" si="10"/>
        <v/>
      </c>
      <c r="O73" s="3" t="str">
        <f t="shared" si="11"/>
        <v/>
      </c>
      <c r="S73" s="3" t="str">
        <f>IF(B73="","",IF(VLOOKUP(C73,[1]怪物!$C:$I,7,FALSE)="","",VLOOKUP(C73,[1]怪物!$C:$I,7,FALSE)))</f>
        <v/>
      </c>
      <c r="X73" s="3">
        <v>1</v>
      </c>
      <c r="Y73" s="3">
        <v>17</v>
      </c>
      <c r="Z73" s="3">
        <v>4</v>
      </c>
    </row>
    <row r="74" spans="2:26" s="3" customFormat="1" x14ac:dyDescent="0.2">
      <c r="B74" s="3" t="str">
        <f>IF(VLOOKUP(X74&amp;"_"&amp;Y74,[1]无限模式!$A:$AY,13+Z74,FALSE)="","","Unit_Monster_Season"&amp;X74&amp;"_Infinite_"&amp;Y74&amp;"_"&amp;Z74)</f>
        <v>Unit_Monster_Season1_Infinite_18_1</v>
      </c>
      <c r="C74" s="3" t="str">
        <f>IF(B74="","",VLOOKUP(VLOOKUP(X74&amp;"_"&amp;Y74,[1]无限模式!$A:$AQ,13+Z74,FALSE),[1]怪物!$B:$I,2,FALSE))</f>
        <v>ResUnit_Scorpid1</v>
      </c>
      <c r="D74" s="3">
        <f>IF(B74="","",VLOOKUP(VLOOKUP(X74&amp;"_"&amp;Y74,[1]无限模式!$A:$AQ,13+Z74,FALSE),[1]怪物!$B:$I,6,FALSE)*VLOOKUP(X74&amp;"_"&amp;Y74,[1]无限模式!$A:$AQ,9,FALSE))</f>
        <v>3.7</v>
      </c>
      <c r="E74" s="3">
        <f t="shared" si="6"/>
        <v>400</v>
      </c>
      <c r="F74" s="3" t="str">
        <f t="shared" si="7"/>
        <v>TRUE</v>
      </c>
      <c r="G74" s="3">
        <f>IF(B74="","",VLOOKUP(C74,[1]怪物!$C:$M,11,FALSE))</f>
        <v>1</v>
      </c>
      <c r="H74" s="3">
        <f>IF(B74="","",VLOOKUP(C74,[1]怪物!$C:$M,11,FALSE))</f>
        <v>1</v>
      </c>
      <c r="I74" s="3">
        <f t="shared" si="8"/>
        <v>0.5</v>
      </c>
      <c r="K74" s="3">
        <f>IF(B74="","",VLOOKUP(C74,[1]怪物!$C:$I,6,FALSE))</f>
        <v>1</v>
      </c>
      <c r="L74" s="10" t="str">
        <f t="shared" si="9"/>
        <v>Monster_Season1_Infinite_18_1</v>
      </c>
      <c r="M74" s="3" t="str">
        <f>IF(B74="","",VLOOKUP(C74,[1]怪物!$C:$J,8,FALSE))</f>
        <v>DeathShow_1</v>
      </c>
      <c r="N74" s="3" t="str">
        <f t="shared" si="10"/>
        <v>Timeline_Idle1</v>
      </c>
      <c r="O74" s="3" t="str">
        <f t="shared" si="11"/>
        <v>Timeline_Move1</v>
      </c>
      <c r="S74" s="3" t="str">
        <f>IF(B74="","",IF(VLOOKUP(C74,[1]怪物!$C:$I,7,FALSE)="","",VLOOKUP(C74,[1]怪物!$C:$I,7,FALSE)))</f>
        <v>Skill_Monster_Scorpid1,InitiativeSkill</v>
      </c>
      <c r="X74" s="3">
        <v>1</v>
      </c>
      <c r="Y74" s="3">
        <v>18</v>
      </c>
      <c r="Z74" s="3">
        <v>1</v>
      </c>
    </row>
    <row r="75" spans="2:26" s="3" customFormat="1" x14ac:dyDescent="0.2">
      <c r="B75" s="3" t="str">
        <f>IF(VLOOKUP(X75&amp;"_"&amp;Y75,[1]无限模式!$A:$AY,13+Z75,FALSE)="","","Unit_Monster_Season"&amp;X75&amp;"_Infinite_"&amp;Y75&amp;"_"&amp;Z75)</f>
        <v>Unit_Monster_Season1_Infinite_18_2</v>
      </c>
      <c r="C75" s="3" t="str">
        <f>IF(B75="","",VLOOKUP(VLOOKUP(X75&amp;"_"&amp;Y75,[1]无限模式!$A:$AQ,13+Z75,FALSE),[1]怪物!$B:$I,2,FALSE))</f>
        <v>ResUnit_Dan2</v>
      </c>
      <c r="D75" s="3">
        <f>IF(B75="","",VLOOKUP(VLOOKUP(X75&amp;"_"&amp;Y75,[1]无限模式!$A:$AQ,13+Z75,FALSE),[1]怪物!$B:$I,6,FALSE)*VLOOKUP(X75&amp;"_"&amp;Y75,[1]无限模式!$A:$AQ,9,FALSE))</f>
        <v>3.7</v>
      </c>
      <c r="E75" s="3">
        <f t="shared" si="6"/>
        <v>400</v>
      </c>
      <c r="F75" s="3" t="str">
        <f t="shared" si="7"/>
        <v>TRUE</v>
      </c>
      <c r="G75" s="3">
        <f>IF(B75="","",VLOOKUP(C75,[1]怪物!$C:$M,11,FALSE))</f>
        <v>1</v>
      </c>
      <c r="H75" s="3">
        <f>IF(B75="","",VLOOKUP(C75,[1]怪物!$C:$M,11,FALSE))</f>
        <v>1</v>
      </c>
      <c r="I75" s="3">
        <f t="shared" si="8"/>
        <v>0.5</v>
      </c>
      <c r="K75" s="3">
        <f>IF(B75="","",VLOOKUP(C75,[1]怪物!$C:$I,6,FALSE))</f>
        <v>1.25</v>
      </c>
      <c r="L75" s="10" t="str">
        <f t="shared" si="9"/>
        <v>Monster_Season1_Infinite_18_2</v>
      </c>
      <c r="M75" s="3" t="str">
        <f>IF(B75="","",VLOOKUP(C75,[1]怪物!$C:$J,8,FALSE))</f>
        <v>DeathShow_1</v>
      </c>
      <c r="N75" s="3" t="str">
        <f t="shared" si="10"/>
        <v>Timeline_Idle1</v>
      </c>
      <c r="O75" s="3" t="str">
        <f t="shared" si="11"/>
        <v>Timeline_Move1</v>
      </c>
      <c r="S75" s="3" t="str">
        <f>IF(B75="","",IF(VLOOKUP(C75,[1]怪物!$C:$I,7,FALSE)="","",VLOOKUP(C75,[1]怪物!$C:$I,7,FALSE)))</f>
        <v>Skill_Monster_Dan2,NormalAttack</v>
      </c>
      <c r="X75" s="3">
        <v>1</v>
      </c>
      <c r="Y75" s="3">
        <v>18</v>
      </c>
      <c r="Z75" s="3">
        <v>2</v>
      </c>
    </row>
    <row r="76" spans="2:26" s="3" customFormat="1" x14ac:dyDescent="0.2">
      <c r="B76" s="3" t="str">
        <f>IF(VLOOKUP(X76&amp;"_"&amp;Y76,[1]无限模式!$A:$AY,13+Z76,FALSE)="","","Unit_Monster_Season"&amp;X76&amp;"_Infinite_"&amp;Y76&amp;"_"&amp;Z76)</f>
        <v>Unit_Monster_Season1_Infinite_18_3</v>
      </c>
      <c r="C76" s="3" t="str">
        <f>IF(B76="","",VLOOKUP(VLOOKUP(X76&amp;"_"&amp;Y76,[1]无限模式!$A:$AQ,13+Z76,FALSE),[1]怪物!$B:$I,2,FALSE))</f>
        <v>ResUnit_StoneGolem2</v>
      </c>
      <c r="D76" s="3">
        <f>IF(B76="","",VLOOKUP(VLOOKUP(X76&amp;"_"&amp;Y76,[1]无限模式!$A:$AQ,13+Z76,FALSE),[1]怪物!$B:$I,6,FALSE)*VLOOKUP(X76&amp;"_"&amp;Y76,[1]无限模式!$A:$AQ,9,FALSE))</f>
        <v>3.7</v>
      </c>
      <c r="E76" s="3">
        <f t="shared" si="6"/>
        <v>400</v>
      </c>
      <c r="F76" s="3" t="str">
        <f t="shared" si="7"/>
        <v>TRUE</v>
      </c>
      <c r="G76" s="3">
        <f>IF(B76="","",VLOOKUP(C76,[1]怪物!$C:$M,11,FALSE))</f>
        <v>1</v>
      </c>
      <c r="H76" s="3">
        <f>IF(B76="","",VLOOKUP(C76,[1]怪物!$C:$M,11,FALSE))</f>
        <v>1</v>
      </c>
      <c r="I76" s="3">
        <f t="shared" si="8"/>
        <v>0.5</v>
      </c>
      <c r="K76" s="3">
        <f>IF(B76="","",VLOOKUP(C76,[1]怪物!$C:$I,6,FALSE))</f>
        <v>1.25</v>
      </c>
      <c r="L76" s="10" t="str">
        <f t="shared" si="9"/>
        <v>Monster_Season1_Infinite_18_3</v>
      </c>
      <c r="M76" s="3" t="str">
        <f>IF(B76="","",VLOOKUP(C76,[1]怪物!$C:$J,8,FALSE))</f>
        <v>DeathShow_1</v>
      </c>
      <c r="N76" s="3" t="str">
        <f t="shared" si="10"/>
        <v>Timeline_Idle1</v>
      </c>
      <c r="O76" s="3" t="str">
        <f t="shared" si="11"/>
        <v>Timeline_Move1</v>
      </c>
      <c r="S76" s="3" t="str">
        <f>IF(B76="","",IF(VLOOKUP(C76,[1]怪物!$C:$I,7,FALSE)="","",VLOOKUP(C76,[1]怪物!$C:$I,7,FALSE)))</f>
        <v>Skill_Monster_StoneGolem2,InitiativeSkill</v>
      </c>
      <c r="X76" s="3">
        <v>1</v>
      </c>
      <c r="Y76" s="3">
        <v>18</v>
      </c>
      <c r="Z76" s="3">
        <v>3</v>
      </c>
    </row>
    <row r="77" spans="2:26" s="3" customFormat="1" x14ac:dyDescent="0.2">
      <c r="B77" s="3" t="str">
        <f>IF(VLOOKUP(X77&amp;"_"&amp;Y77,[1]无限模式!$A:$AY,13+Z77,FALSE)="","","Unit_Monster_Season"&amp;X77&amp;"_Infinite_"&amp;Y77&amp;"_"&amp;Z77)</f>
        <v/>
      </c>
      <c r="C77" s="3" t="str">
        <f>IF(B77="","",VLOOKUP(VLOOKUP(X77&amp;"_"&amp;Y77,[1]无限模式!$A:$AQ,13+Z77,FALSE),[1]怪物!$B:$I,2,FALSE))</f>
        <v/>
      </c>
      <c r="D77" s="3" t="str">
        <f>IF(B77="","",VLOOKUP(VLOOKUP(X77&amp;"_"&amp;Y77,[1]无限模式!$A:$AQ,13+Z77,FALSE),[1]怪物!$B:$I,6,FALSE)*VLOOKUP(X77&amp;"_"&amp;Y77,[1]无限模式!$A:$AQ,9,FALSE))</f>
        <v/>
      </c>
      <c r="E77" s="3" t="str">
        <f t="shared" si="6"/>
        <v/>
      </c>
      <c r="F77" s="3" t="str">
        <f t="shared" si="7"/>
        <v/>
      </c>
      <c r="G77" s="3" t="str">
        <f>IF(B77="","",VLOOKUP(C77,[1]怪物!$C:$M,11,FALSE))</f>
        <v/>
      </c>
      <c r="H77" s="3" t="str">
        <f>IF(B77="","",VLOOKUP(C77,[1]怪物!$C:$M,11,FALSE))</f>
        <v/>
      </c>
      <c r="I77" s="3" t="str">
        <f t="shared" si="8"/>
        <v/>
      </c>
      <c r="K77" s="3" t="str">
        <f>IF(B77="","",VLOOKUP(C77,[1]怪物!$C:$I,6,FALSE))</f>
        <v/>
      </c>
      <c r="L77" s="10" t="str">
        <f t="shared" si="9"/>
        <v/>
      </c>
      <c r="M77" s="3" t="str">
        <f>IF(B77="","",VLOOKUP(C77,[1]怪物!$C:$J,8,FALSE))</f>
        <v/>
      </c>
      <c r="N77" s="3" t="str">
        <f t="shared" si="10"/>
        <v/>
      </c>
      <c r="O77" s="3" t="str">
        <f t="shared" si="11"/>
        <v/>
      </c>
      <c r="S77" s="3" t="str">
        <f>IF(B77="","",IF(VLOOKUP(C77,[1]怪物!$C:$I,7,FALSE)="","",VLOOKUP(C77,[1]怪物!$C:$I,7,FALSE)))</f>
        <v/>
      </c>
      <c r="X77" s="3">
        <v>1</v>
      </c>
      <c r="Y77" s="3">
        <v>18</v>
      </c>
      <c r="Z77" s="3">
        <v>4</v>
      </c>
    </row>
    <row r="78" spans="2:26" s="3" customFormat="1" x14ac:dyDescent="0.2">
      <c r="B78" s="3" t="str">
        <f>IF(VLOOKUP(X78&amp;"_"&amp;Y78,[1]无限模式!$A:$AY,13+Z78,FALSE)="","","Unit_Monster_Season"&amp;X78&amp;"_Infinite_"&amp;Y78&amp;"_"&amp;Z78)</f>
        <v>Unit_Monster_Season1_Infinite_19_1</v>
      </c>
      <c r="C78" s="3" t="str">
        <f>IF(B78="","",VLOOKUP(VLOOKUP(X78&amp;"_"&amp;Y78,[1]无限模式!$A:$AQ,13+Z78,FALSE),[1]怪物!$B:$I,2,FALSE))</f>
        <v>ResUnit_Dan2</v>
      </c>
      <c r="D78" s="3">
        <f>IF(B78="","",VLOOKUP(VLOOKUP(X78&amp;"_"&amp;Y78,[1]无限模式!$A:$AQ,13+Z78,FALSE),[1]怪物!$B:$I,6,FALSE)*VLOOKUP(X78&amp;"_"&amp;Y78,[1]无限模式!$A:$AQ,9,FALSE))</f>
        <v>3.8</v>
      </c>
      <c r="E78" s="3">
        <f t="shared" si="6"/>
        <v>400</v>
      </c>
      <c r="F78" s="3" t="str">
        <f t="shared" si="7"/>
        <v>TRUE</v>
      </c>
      <c r="G78" s="3">
        <f>IF(B78="","",VLOOKUP(C78,[1]怪物!$C:$M,11,FALSE))</f>
        <v>1</v>
      </c>
      <c r="H78" s="3">
        <f>IF(B78="","",VLOOKUP(C78,[1]怪物!$C:$M,11,FALSE))</f>
        <v>1</v>
      </c>
      <c r="I78" s="3">
        <f t="shared" si="8"/>
        <v>0.5</v>
      </c>
      <c r="K78" s="3">
        <f>IF(B78="","",VLOOKUP(C78,[1]怪物!$C:$I,6,FALSE))</f>
        <v>1.25</v>
      </c>
      <c r="L78" s="10" t="str">
        <f t="shared" si="9"/>
        <v>Monster_Season1_Infinite_19_1</v>
      </c>
      <c r="M78" s="3" t="str">
        <f>IF(B78="","",VLOOKUP(C78,[1]怪物!$C:$J,8,FALSE))</f>
        <v>DeathShow_1</v>
      </c>
      <c r="N78" s="3" t="str">
        <f t="shared" si="10"/>
        <v>Timeline_Idle1</v>
      </c>
      <c r="O78" s="3" t="str">
        <f t="shared" si="11"/>
        <v>Timeline_Move1</v>
      </c>
      <c r="S78" s="3" t="str">
        <f>IF(B78="","",IF(VLOOKUP(C78,[1]怪物!$C:$I,7,FALSE)="","",VLOOKUP(C78,[1]怪物!$C:$I,7,FALSE)))</f>
        <v>Skill_Monster_Dan2,NormalAttack</v>
      </c>
      <c r="X78" s="3">
        <v>1</v>
      </c>
      <c r="Y78" s="3">
        <v>19</v>
      </c>
      <c r="Z78" s="3">
        <v>1</v>
      </c>
    </row>
    <row r="79" spans="2:26" s="3" customFormat="1" x14ac:dyDescent="0.2">
      <c r="B79" s="3" t="str">
        <f>IF(VLOOKUP(X79&amp;"_"&amp;Y79,[1]无限模式!$A:$AY,13+Z79,FALSE)="","","Unit_Monster_Season"&amp;X79&amp;"_Infinite_"&amp;Y79&amp;"_"&amp;Z79)</f>
        <v>Unit_Monster_Season1_Infinite_19_2</v>
      </c>
      <c r="C79" s="3" t="str">
        <f>IF(B79="","",VLOOKUP(VLOOKUP(X79&amp;"_"&amp;Y79,[1]无限模式!$A:$AQ,13+Z79,FALSE),[1]怪物!$B:$I,2,FALSE))</f>
        <v>ResUnit_StoneGolem2</v>
      </c>
      <c r="D79" s="3">
        <f>IF(B79="","",VLOOKUP(VLOOKUP(X79&amp;"_"&amp;Y79,[1]无限模式!$A:$AQ,13+Z79,FALSE),[1]怪物!$B:$I,6,FALSE)*VLOOKUP(X79&amp;"_"&amp;Y79,[1]无限模式!$A:$AQ,9,FALSE))</f>
        <v>3.8</v>
      </c>
      <c r="E79" s="3">
        <f t="shared" si="6"/>
        <v>400</v>
      </c>
      <c r="F79" s="3" t="str">
        <f t="shared" si="7"/>
        <v>TRUE</v>
      </c>
      <c r="G79" s="3">
        <f>IF(B79="","",VLOOKUP(C79,[1]怪物!$C:$M,11,FALSE))</f>
        <v>1</v>
      </c>
      <c r="H79" s="3">
        <f>IF(B79="","",VLOOKUP(C79,[1]怪物!$C:$M,11,FALSE))</f>
        <v>1</v>
      </c>
      <c r="I79" s="3">
        <f t="shared" si="8"/>
        <v>0.5</v>
      </c>
      <c r="K79" s="3">
        <f>IF(B79="","",VLOOKUP(C79,[1]怪物!$C:$I,6,FALSE))</f>
        <v>1.25</v>
      </c>
      <c r="L79" s="10" t="str">
        <f t="shared" si="9"/>
        <v>Monster_Season1_Infinite_19_2</v>
      </c>
      <c r="M79" s="3" t="str">
        <f>IF(B79="","",VLOOKUP(C79,[1]怪物!$C:$J,8,FALSE))</f>
        <v>DeathShow_1</v>
      </c>
      <c r="N79" s="3" t="str">
        <f t="shared" si="10"/>
        <v>Timeline_Idle1</v>
      </c>
      <c r="O79" s="3" t="str">
        <f t="shared" si="11"/>
        <v>Timeline_Move1</v>
      </c>
      <c r="S79" s="3" t="str">
        <f>IF(B79="","",IF(VLOOKUP(C79,[1]怪物!$C:$I,7,FALSE)="","",VLOOKUP(C79,[1]怪物!$C:$I,7,FALSE)))</f>
        <v>Skill_Monster_StoneGolem2,InitiativeSkill</v>
      </c>
      <c r="X79" s="3">
        <v>1</v>
      </c>
      <c r="Y79" s="3">
        <v>19</v>
      </c>
      <c r="Z79" s="3">
        <v>2</v>
      </c>
    </row>
    <row r="80" spans="2:26" s="3" customFormat="1" x14ac:dyDescent="0.2">
      <c r="B80" s="3" t="str">
        <f>IF(VLOOKUP(X80&amp;"_"&amp;Y80,[1]无限模式!$A:$AY,13+Z80,FALSE)="","","Unit_Monster_Season"&amp;X80&amp;"_Infinite_"&amp;Y80&amp;"_"&amp;Z80)</f>
        <v>Unit_Monster_Season1_Infinite_19_3</v>
      </c>
      <c r="C80" s="3" t="str">
        <f>IF(B80="","",VLOOKUP(VLOOKUP(X80&amp;"_"&amp;Y80,[1]无限模式!$A:$AQ,13+Z80,FALSE),[1]怪物!$B:$I,2,FALSE))</f>
        <v>ResUnit_Spirit2</v>
      </c>
      <c r="D80" s="3">
        <f>IF(B80="","",VLOOKUP(VLOOKUP(X80&amp;"_"&amp;Y80,[1]无限模式!$A:$AQ,13+Z80,FALSE),[1]怪物!$B:$I,6,FALSE)*VLOOKUP(X80&amp;"_"&amp;Y80,[1]无限模式!$A:$AQ,9,FALSE))</f>
        <v>3.8</v>
      </c>
      <c r="E80" s="3">
        <f t="shared" si="6"/>
        <v>400</v>
      </c>
      <c r="F80" s="3" t="str">
        <f t="shared" si="7"/>
        <v>TRUE</v>
      </c>
      <c r="G80" s="3">
        <f>IF(B80="","",VLOOKUP(C80,[1]怪物!$C:$M,11,FALSE))</f>
        <v>1</v>
      </c>
      <c r="H80" s="3">
        <f>IF(B80="","",VLOOKUP(C80,[1]怪物!$C:$M,11,FALSE))</f>
        <v>1</v>
      </c>
      <c r="I80" s="3">
        <f t="shared" si="8"/>
        <v>0.5</v>
      </c>
      <c r="K80" s="3">
        <f>IF(B80="","",VLOOKUP(C80,[1]怪物!$C:$I,6,FALSE))</f>
        <v>1.25</v>
      </c>
      <c r="L80" s="10" t="str">
        <f t="shared" si="9"/>
        <v>Monster_Season1_Infinite_19_3</v>
      </c>
      <c r="M80" s="3" t="str">
        <f>IF(B80="","",VLOOKUP(C80,[1]怪物!$C:$J,8,FALSE))</f>
        <v>DeathShow_1</v>
      </c>
      <c r="N80" s="3" t="str">
        <f t="shared" si="10"/>
        <v>Timeline_Idle1</v>
      </c>
      <c r="O80" s="3" t="str">
        <f t="shared" si="11"/>
        <v>Timeline_Move1</v>
      </c>
      <c r="S80" s="3" t="str">
        <f>IF(B80="","",IF(VLOOKUP(C80,[1]怪物!$C:$I,7,FALSE)="","",VLOOKUP(C80,[1]怪物!$C:$I,7,FALSE)))</f>
        <v>Skill_Monster_Spirit2,NormalAttack</v>
      </c>
      <c r="X80" s="3">
        <v>1</v>
      </c>
      <c r="Y80" s="3">
        <v>19</v>
      </c>
      <c r="Z80" s="3">
        <v>3</v>
      </c>
    </row>
    <row r="81" spans="2:26" s="3" customFormat="1" x14ac:dyDescent="0.2">
      <c r="B81" s="3" t="str">
        <f>IF(VLOOKUP(X81&amp;"_"&amp;Y81,[1]无限模式!$A:$AY,13+Z81,FALSE)="","","Unit_Monster_Season"&amp;X81&amp;"_Infinite_"&amp;Y81&amp;"_"&amp;Z81)</f>
        <v/>
      </c>
      <c r="C81" s="3" t="str">
        <f>IF(B81="","",VLOOKUP(VLOOKUP(X81&amp;"_"&amp;Y81,[1]无限模式!$A:$AQ,13+Z81,FALSE),[1]怪物!$B:$I,2,FALSE))</f>
        <v/>
      </c>
      <c r="D81" s="3" t="str">
        <f>IF(B81="","",VLOOKUP(VLOOKUP(X81&amp;"_"&amp;Y81,[1]无限模式!$A:$AQ,13+Z81,FALSE),[1]怪物!$B:$I,6,FALSE)*VLOOKUP(X81&amp;"_"&amp;Y81,[1]无限模式!$A:$AQ,9,FALSE))</f>
        <v/>
      </c>
      <c r="E81" s="3" t="str">
        <f t="shared" si="6"/>
        <v/>
      </c>
      <c r="F81" s="3" t="str">
        <f t="shared" si="7"/>
        <v/>
      </c>
      <c r="G81" s="3" t="str">
        <f>IF(B81="","",VLOOKUP(C81,[1]怪物!$C:$M,11,FALSE))</f>
        <v/>
      </c>
      <c r="H81" s="3" t="str">
        <f>IF(B81="","",VLOOKUP(C81,[1]怪物!$C:$M,11,FALSE))</f>
        <v/>
      </c>
      <c r="I81" s="3" t="str">
        <f t="shared" si="8"/>
        <v/>
      </c>
      <c r="K81" s="3" t="str">
        <f>IF(B81="","",VLOOKUP(C81,[1]怪物!$C:$I,6,FALSE))</f>
        <v/>
      </c>
      <c r="L81" s="10" t="str">
        <f t="shared" si="9"/>
        <v/>
      </c>
      <c r="M81" s="3" t="str">
        <f>IF(B81="","",VLOOKUP(C81,[1]怪物!$C:$J,8,FALSE))</f>
        <v/>
      </c>
      <c r="N81" s="3" t="str">
        <f t="shared" si="10"/>
        <v/>
      </c>
      <c r="O81" s="3" t="str">
        <f t="shared" si="11"/>
        <v/>
      </c>
      <c r="S81" s="3" t="str">
        <f>IF(B81="","",IF(VLOOKUP(C81,[1]怪物!$C:$I,7,FALSE)="","",VLOOKUP(C81,[1]怪物!$C:$I,7,FALSE)))</f>
        <v/>
      </c>
      <c r="X81" s="3">
        <v>1</v>
      </c>
      <c r="Y81" s="3">
        <v>19</v>
      </c>
      <c r="Z81" s="3">
        <v>4</v>
      </c>
    </row>
    <row r="82" spans="2:26" s="3" customFormat="1" x14ac:dyDescent="0.2">
      <c r="B82" s="3" t="str">
        <f>IF(VLOOKUP(X82&amp;"_"&amp;Y82,[1]无限模式!$A:$AY,13+Z82,FALSE)="","","Unit_Monster_Season"&amp;X82&amp;"_Infinite_"&amp;Y82&amp;"_"&amp;Z82)</f>
        <v>Unit_Monster_Season1_Infinite_20_1</v>
      </c>
      <c r="C82" s="3" t="str">
        <f>IF(B82="","",VLOOKUP(VLOOKUP(X82&amp;"_"&amp;Y82,[1]无限模式!$A:$AQ,13+Z82,FALSE),[1]怪物!$B:$I,2,FALSE))</f>
        <v>ResUnit_Dan2</v>
      </c>
      <c r="D82" s="3">
        <f>IF(B82="","",VLOOKUP(VLOOKUP(X82&amp;"_"&amp;Y82,[1]无限模式!$A:$AQ,13+Z82,FALSE),[1]怪物!$B:$I,6,FALSE)*VLOOKUP(X82&amp;"_"&amp;Y82,[1]无限模式!$A:$AQ,9,FALSE))</f>
        <v>3.9</v>
      </c>
      <c r="E82" s="3">
        <f t="shared" si="6"/>
        <v>400</v>
      </c>
      <c r="F82" s="3" t="str">
        <f t="shared" si="7"/>
        <v>TRUE</v>
      </c>
      <c r="G82" s="3">
        <f>IF(B82="","",VLOOKUP(C82,[1]怪物!$C:$M,11,FALSE))</f>
        <v>1</v>
      </c>
      <c r="H82" s="3">
        <f>IF(B82="","",VLOOKUP(C82,[1]怪物!$C:$M,11,FALSE))</f>
        <v>1</v>
      </c>
      <c r="I82" s="3">
        <f t="shared" si="8"/>
        <v>0.5</v>
      </c>
      <c r="K82" s="3">
        <f>IF(B82="","",VLOOKUP(C82,[1]怪物!$C:$I,6,FALSE))</f>
        <v>1.25</v>
      </c>
      <c r="L82" s="10" t="str">
        <f t="shared" si="9"/>
        <v>Monster_Season1_Infinite_20_1</v>
      </c>
      <c r="M82" s="3" t="str">
        <f>IF(B82="","",VLOOKUP(C82,[1]怪物!$C:$J,8,FALSE))</f>
        <v>DeathShow_1</v>
      </c>
      <c r="N82" s="3" t="str">
        <f t="shared" si="10"/>
        <v>Timeline_Idle1</v>
      </c>
      <c r="O82" s="3" t="str">
        <f t="shared" si="11"/>
        <v>Timeline_Move1</v>
      </c>
      <c r="S82" s="3" t="str">
        <f>IF(B82="","",IF(VLOOKUP(C82,[1]怪物!$C:$I,7,FALSE)="","",VLOOKUP(C82,[1]怪物!$C:$I,7,FALSE)))</f>
        <v>Skill_Monster_Dan2,NormalAttack</v>
      </c>
      <c r="X82" s="3">
        <v>1</v>
      </c>
      <c r="Y82" s="3">
        <v>20</v>
      </c>
      <c r="Z82" s="3">
        <v>1</v>
      </c>
    </row>
    <row r="83" spans="2:26" s="3" customFormat="1" x14ac:dyDescent="0.2">
      <c r="B83" s="3" t="str">
        <f>IF(VLOOKUP(X83&amp;"_"&amp;Y83,[1]无限模式!$A:$AY,13+Z83,FALSE)="","","Unit_Monster_Season"&amp;X83&amp;"_Infinite_"&amp;Y83&amp;"_"&amp;Z83)</f>
        <v>Unit_Monster_Season1_Infinite_20_2</v>
      </c>
      <c r="C83" s="3" t="str">
        <f>IF(B83="","",VLOOKUP(VLOOKUP(X83&amp;"_"&amp;Y83,[1]无限模式!$A:$AQ,13+Z83,FALSE),[1]怪物!$B:$I,2,FALSE))</f>
        <v>ResUnit_StoneGolem2</v>
      </c>
      <c r="D83" s="3">
        <f>IF(B83="","",VLOOKUP(VLOOKUP(X83&amp;"_"&amp;Y83,[1]无限模式!$A:$AQ,13+Z83,FALSE),[1]怪物!$B:$I,6,FALSE)*VLOOKUP(X83&amp;"_"&amp;Y83,[1]无限模式!$A:$AQ,9,FALSE))</f>
        <v>3.9</v>
      </c>
      <c r="E83" s="3">
        <f t="shared" si="6"/>
        <v>400</v>
      </c>
      <c r="F83" s="3" t="str">
        <f t="shared" si="7"/>
        <v>TRUE</v>
      </c>
      <c r="G83" s="3">
        <f>IF(B83="","",VLOOKUP(C83,[1]怪物!$C:$M,11,FALSE))</f>
        <v>1</v>
      </c>
      <c r="H83" s="3">
        <f>IF(B83="","",VLOOKUP(C83,[1]怪物!$C:$M,11,FALSE))</f>
        <v>1</v>
      </c>
      <c r="I83" s="3">
        <f t="shared" si="8"/>
        <v>0.5</v>
      </c>
      <c r="K83" s="3">
        <f>IF(B83="","",VLOOKUP(C83,[1]怪物!$C:$I,6,FALSE))</f>
        <v>1.25</v>
      </c>
      <c r="L83" s="10" t="str">
        <f t="shared" si="9"/>
        <v>Monster_Season1_Infinite_20_2</v>
      </c>
      <c r="M83" s="3" t="str">
        <f>IF(B83="","",VLOOKUP(C83,[1]怪物!$C:$J,8,FALSE))</f>
        <v>DeathShow_1</v>
      </c>
      <c r="N83" s="3" t="str">
        <f t="shared" si="10"/>
        <v>Timeline_Idle1</v>
      </c>
      <c r="O83" s="3" t="str">
        <f t="shared" si="11"/>
        <v>Timeline_Move1</v>
      </c>
      <c r="S83" s="3" t="str">
        <f>IF(B83="","",IF(VLOOKUP(C83,[1]怪物!$C:$I,7,FALSE)="","",VLOOKUP(C83,[1]怪物!$C:$I,7,FALSE)))</f>
        <v>Skill_Monster_StoneGolem2,InitiativeSkill</v>
      </c>
      <c r="X83" s="3">
        <v>1</v>
      </c>
      <c r="Y83" s="3">
        <v>20</v>
      </c>
      <c r="Z83" s="3">
        <v>2</v>
      </c>
    </row>
    <row r="84" spans="2:26" s="3" customFormat="1" x14ac:dyDescent="0.2">
      <c r="B84" s="3" t="str">
        <f>IF(VLOOKUP(X84&amp;"_"&amp;Y84,[1]无限模式!$A:$AY,13+Z84,FALSE)="","","Unit_Monster_Season"&amp;X84&amp;"_Infinite_"&amp;Y84&amp;"_"&amp;Z84)</f>
        <v>Unit_Monster_Season1_Infinite_20_3</v>
      </c>
      <c r="C84" s="3" t="str">
        <f>IF(B84="","",VLOOKUP(VLOOKUP(X84&amp;"_"&amp;Y84,[1]无限模式!$A:$AQ,13+Z84,FALSE),[1]怪物!$B:$I,2,FALSE))</f>
        <v>ResUnit_Spirit2</v>
      </c>
      <c r="D84" s="3">
        <f>IF(B84="","",VLOOKUP(VLOOKUP(X84&amp;"_"&amp;Y84,[1]无限模式!$A:$AQ,13+Z84,FALSE),[1]怪物!$B:$I,6,FALSE)*VLOOKUP(X84&amp;"_"&amp;Y84,[1]无限模式!$A:$AQ,9,FALSE))</f>
        <v>3.9</v>
      </c>
      <c r="E84" s="3">
        <f t="shared" si="6"/>
        <v>400</v>
      </c>
      <c r="F84" s="3" t="str">
        <f t="shared" si="7"/>
        <v>TRUE</v>
      </c>
      <c r="G84" s="3">
        <f>IF(B84="","",VLOOKUP(C84,[1]怪物!$C:$M,11,FALSE))</f>
        <v>1</v>
      </c>
      <c r="H84" s="3">
        <f>IF(B84="","",VLOOKUP(C84,[1]怪物!$C:$M,11,FALSE))</f>
        <v>1</v>
      </c>
      <c r="I84" s="3">
        <f t="shared" si="8"/>
        <v>0.5</v>
      </c>
      <c r="K84" s="3">
        <f>IF(B84="","",VLOOKUP(C84,[1]怪物!$C:$I,6,FALSE))</f>
        <v>1.25</v>
      </c>
      <c r="L84" s="10" t="str">
        <f t="shared" si="9"/>
        <v>Monster_Season1_Infinite_20_3</v>
      </c>
      <c r="M84" s="3" t="str">
        <f>IF(B84="","",VLOOKUP(C84,[1]怪物!$C:$J,8,FALSE))</f>
        <v>DeathShow_1</v>
      </c>
      <c r="N84" s="3" t="str">
        <f t="shared" si="10"/>
        <v>Timeline_Idle1</v>
      </c>
      <c r="O84" s="3" t="str">
        <f t="shared" si="11"/>
        <v>Timeline_Move1</v>
      </c>
      <c r="S84" s="3" t="str">
        <f>IF(B84="","",IF(VLOOKUP(C84,[1]怪物!$C:$I,7,FALSE)="","",VLOOKUP(C84,[1]怪物!$C:$I,7,FALSE)))</f>
        <v>Skill_Monster_Spirit2,NormalAttack</v>
      </c>
      <c r="X84" s="3">
        <v>1</v>
      </c>
      <c r="Y84" s="3">
        <v>20</v>
      </c>
      <c r="Z84" s="3">
        <v>3</v>
      </c>
    </row>
    <row r="85" spans="2:26" s="3" customFormat="1" x14ac:dyDescent="0.2">
      <c r="B85" s="3" t="str">
        <f>IF(VLOOKUP(X85&amp;"_"&amp;Y85,[1]无限模式!$A:$AY,13+Z85,FALSE)="","","Unit_Monster_Season"&amp;X85&amp;"_Infinite_"&amp;Y85&amp;"_"&amp;Z85)</f>
        <v>Unit_Monster_Season1_Infinite_20_4</v>
      </c>
      <c r="C85" s="3" t="str">
        <f>IF(B85="","",VLOOKUP(VLOOKUP(X85&amp;"_"&amp;Y85,[1]无限模式!$A:$AQ,13+Z85,FALSE),[1]怪物!$B:$I,2,FALSE))</f>
        <v>ResUnit_FireSpirit3</v>
      </c>
      <c r="D85" s="3">
        <f>IF(B85="","",VLOOKUP(VLOOKUP(X85&amp;"_"&amp;Y85,[1]无限模式!$A:$AQ,13+Z85,FALSE),[1]怪物!$B:$I,6,FALSE)*VLOOKUP(X85&amp;"_"&amp;Y85,[1]无限模式!$A:$AQ,9,FALSE))</f>
        <v>3.9</v>
      </c>
      <c r="E85" s="3">
        <f t="shared" si="6"/>
        <v>400</v>
      </c>
      <c r="F85" s="3" t="str">
        <f t="shared" si="7"/>
        <v>TRUE</v>
      </c>
      <c r="G85" s="3">
        <f>IF(B85="","",VLOOKUP(C85,[1]怪物!$C:$M,11,FALSE))</f>
        <v>1</v>
      </c>
      <c r="H85" s="3">
        <f>IF(B85="","",VLOOKUP(C85,[1]怪物!$C:$M,11,FALSE))</f>
        <v>1</v>
      </c>
      <c r="I85" s="3">
        <f t="shared" si="8"/>
        <v>0.5</v>
      </c>
      <c r="K85" s="3">
        <f>IF(B85="","",VLOOKUP(C85,[1]怪物!$C:$I,6,FALSE))</f>
        <v>3</v>
      </c>
      <c r="L85" s="10" t="str">
        <f t="shared" si="9"/>
        <v>Monster_Season1_Infinite_20_4</v>
      </c>
      <c r="M85" s="3" t="str">
        <f>IF(B85="","",VLOOKUP(C85,[1]怪物!$C:$J,8,FALSE))</f>
        <v>DeathShow_1</v>
      </c>
      <c r="N85" s="3" t="str">
        <f t="shared" si="10"/>
        <v>Timeline_Idle1</v>
      </c>
      <c r="O85" s="3" t="str">
        <f t="shared" si="11"/>
        <v>Timeline_Move1</v>
      </c>
      <c r="S85" s="3" t="str">
        <f>IF(B85="","",IF(VLOOKUP(C85,[1]怪物!$C:$I,7,FALSE)="","",VLOOKUP(C85,[1]怪物!$C:$I,7,FALSE)))</f>
        <v>Skill_Monster_FireSpirit3,InitiativeSkill</v>
      </c>
      <c r="X85" s="3">
        <v>1</v>
      </c>
      <c r="Y85" s="3">
        <v>20</v>
      </c>
      <c r="Z85" s="3">
        <v>4</v>
      </c>
    </row>
    <row r="86" spans="2:26" s="3" customFormat="1" x14ac:dyDescent="0.2">
      <c r="B86" s="3" t="str">
        <f>IF(VLOOKUP(X86&amp;"_"&amp;Y86,[1]无限模式!$A:$AY,13+Z86,FALSE)="","","Unit_Monster_Season"&amp;X86&amp;"_Infinite_"&amp;Y86&amp;"_"&amp;Z86)</f>
        <v>Unit_Monster_Season2_Infinite_1_1</v>
      </c>
      <c r="C86" s="3" t="str">
        <f>IF(B86="","",VLOOKUP(VLOOKUP(X86&amp;"_"&amp;Y86,[1]无限模式!$A:$AQ,13+Z86,FALSE),[1]怪物!$B:$I,2,FALSE))</f>
        <v>ResUnit_Rou1</v>
      </c>
      <c r="D86" s="3">
        <f>IF(B86="","",VLOOKUP(VLOOKUP(X86&amp;"_"&amp;Y86,[1]无限模式!$A:$AQ,13+Z86,FALSE),[1]怪物!$B:$I,6,FALSE)*VLOOKUP(X86&amp;"_"&amp;Y86,[1]无限模式!$A:$AQ,9,FALSE))</f>
        <v>2</v>
      </c>
      <c r="E86" s="3">
        <f t="shared" si="6"/>
        <v>400</v>
      </c>
      <c r="F86" s="3" t="str">
        <f t="shared" si="7"/>
        <v>TRUE</v>
      </c>
      <c r="G86" s="3">
        <f>IF(B86="","",VLOOKUP(C86,[1]怪物!$C:$M,11,FALSE))</f>
        <v>1</v>
      </c>
      <c r="H86" s="3">
        <f>IF(B86="","",VLOOKUP(C86,[1]怪物!$C:$M,11,FALSE))</f>
        <v>1</v>
      </c>
      <c r="I86" s="3">
        <f t="shared" si="8"/>
        <v>0.5</v>
      </c>
      <c r="K86" s="3">
        <f>IF(B86="","",VLOOKUP(C86,[1]怪物!$C:$I,6,FALSE))</f>
        <v>1</v>
      </c>
      <c r="L86" s="10" t="str">
        <f t="shared" si="9"/>
        <v>Monster_Season2_Infinite_1_1</v>
      </c>
      <c r="M86" s="3" t="str">
        <f>IF(B86="","",VLOOKUP(C86,[1]怪物!$C:$J,8,FALSE))</f>
        <v>DeathShow_1</v>
      </c>
      <c r="N86" s="3" t="str">
        <f t="shared" si="10"/>
        <v>Timeline_Idle1</v>
      </c>
      <c r="O86" s="3" t="str">
        <f t="shared" si="11"/>
        <v>Timeline_Move1</v>
      </c>
      <c r="S86" s="3" t="str">
        <f>IF(B86="","",IF(VLOOKUP(C86,[1]怪物!$C:$I,7,FALSE)="","",VLOOKUP(C86,[1]怪物!$C:$I,7,FALSE)))</f>
        <v>Skill_Monster_Long1,NormalAttack</v>
      </c>
      <c r="X86" s="3">
        <v>2</v>
      </c>
      <c r="Y86" s="10">
        <v>1</v>
      </c>
      <c r="Z86" s="3">
        <v>1</v>
      </c>
    </row>
    <row r="87" spans="2:26" s="3" customFormat="1" x14ac:dyDescent="0.2">
      <c r="B87" s="3" t="str">
        <f>IF(VLOOKUP(X87&amp;"_"&amp;Y87,[1]无限模式!$A:$AY,13+Z87,FALSE)="","","Unit_Monster_Season"&amp;X87&amp;"_Infinite_"&amp;Y87&amp;"_"&amp;Z87)</f>
        <v/>
      </c>
      <c r="C87" s="3" t="str">
        <f>IF(B87="","",VLOOKUP(VLOOKUP(X87&amp;"_"&amp;Y87,[1]无限模式!$A:$AQ,13+Z87,FALSE),[1]怪物!$B:$I,2,FALSE))</f>
        <v/>
      </c>
      <c r="D87" s="3" t="str">
        <f>IF(B87="","",VLOOKUP(VLOOKUP(X87&amp;"_"&amp;Y87,[1]无限模式!$A:$AQ,13+Z87,FALSE),[1]怪物!$B:$I,6,FALSE)*VLOOKUP(X87&amp;"_"&amp;Y87,[1]无限模式!$A:$AQ,9,FALSE))</f>
        <v/>
      </c>
      <c r="E87" s="3" t="str">
        <f t="shared" si="6"/>
        <v/>
      </c>
      <c r="F87" s="3" t="str">
        <f t="shared" si="7"/>
        <v/>
      </c>
      <c r="G87" s="3" t="str">
        <f>IF(B87="","",VLOOKUP(C87,[1]怪物!$C:$M,11,FALSE))</f>
        <v/>
      </c>
      <c r="H87" s="3" t="str">
        <f>IF(B87="","",VLOOKUP(C87,[1]怪物!$C:$M,11,FALSE))</f>
        <v/>
      </c>
      <c r="I87" s="3" t="str">
        <f t="shared" si="8"/>
        <v/>
      </c>
      <c r="K87" s="3" t="str">
        <f>IF(B87="","",VLOOKUP(C87,[1]怪物!$C:$I,6,FALSE))</f>
        <v/>
      </c>
      <c r="L87" s="10" t="str">
        <f t="shared" si="9"/>
        <v/>
      </c>
      <c r="M87" s="3" t="str">
        <f>IF(B87="","",VLOOKUP(C87,[1]怪物!$C:$J,8,FALSE))</f>
        <v/>
      </c>
      <c r="N87" s="3" t="str">
        <f t="shared" si="10"/>
        <v/>
      </c>
      <c r="O87" s="3" t="str">
        <f t="shared" si="11"/>
        <v/>
      </c>
      <c r="S87" s="3" t="str">
        <f>IF(B87="","",IF(VLOOKUP(C87,[1]怪物!$C:$I,7,FALSE)="","",VLOOKUP(C87,[1]怪物!$C:$I,7,FALSE)))</f>
        <v/>
      </c>
      <c r="X87" s="3">
        <v>2</v>
      </c>
      <c r="Y87" s="10">
        <v>1</v>
      </c>
      <c r="Z87" s="3">
        <v>2</v>
      </c>
    </row>
    <row r="88" spans="2:26" s="3" customFormat="1" x14ac:dyDescent="0.2">
      <c r="B88" s="3" t="str">
        <f>IF(VLOOKUP(X88&amp;"_"&amp;Y88,[1]无限模式!$A:$AY,13+Z88,FALSE)="","","Unit_Monster_Season"&amp;X88&amp;"_Infinite_"&amp;Y88&amp;"_"&amp;Z88)</f>
        <v/>
      </c>
      <c r="C88" s="3" t="str">
        <f>IF(B88="","",VLOOKUP(VLOOKUP(X88&amp;"_"&amp;Y88,[1]无限模式!$A:$AQ,13+Z88,FALSE),[1]怪物!$B:$I,2,FALSE))</f>
        <v/>
      </c>
      <c r="D88" s="3" t="str">
        <f>IF(B88="","",VLOOKUP(VLOOKUP(X88&amp;"_"&amp;Y88,[1]无限模式!$A:$AQ,13+Z88,FALSE),[1]怪物!$B:$I,6,FALSE)*VLOOKUP(X88&amp;"_"&amp;Y88,[1]无限模式!$A:$AQ,9,FALSE))</f>
        <v/>
      </c>
      <c r="E88" s="3" t="str">
        <f t="shared" si="6"/>
        <v/>
      </c>
      <c r="F88" s="3" t="str">
        <f t="shared" si="7"/>
        <v/>
      </c>
      <c r="G88" s="3" t="str">
        <f>IF(B88="","",VLOOKUP(C88,[1]怪物!$C:$M,11,FALSE))</f>
        <v/>
      </c>
      <c r="H88" s="3" t="str">
        <f>IF(B88="","",VLOOKUP(C88,[1]怪物!$C:$M,11,FALSE))</f>
        <v/>
      </c>
      <c r="I88" s="3" t="str">
        <f t="shared" si="8"/>
        <v/>
      </c>
      <c r="K88" s="3" t="str">
        <f>IF(B88="","",VLOOKUP(C88,[1]怪物!$C:$I,6,FALSE))</f>
        <v/>
      </c>
      <c r="L88" s="10" t="str">
        <f t="shared" si="9"/>
        <v/>
      </c>
      <c r="M88" s="3" t="str">
        <f>IF(B88="","",VLOOKUP(C88,[1]怪物!$C:$J,8,FALSE))</f>
        <v/>
      </c>
      <c r="N88" s="3" t="str">
        <f t="shared" si="10"/>
        <v/>
      </c>
      <c r="O88" s="3" t="str">
        <f t="shared" si="11"/>
        <v/>
      </c>
      <c r="S88" s="3" t="str">
        <f>IF(B88="","",IF(VLOOKUP(C88,[1]怪物!$C:$I,7,FALSE)="","",VLOOKUP(C88,[1]怪物!$C:$I,7,FALSE)))</f>
        <v/>
      </c>
      <c r="X88" s="3">
        <v>2</v>
      </c>
      <c r="Y88" s="10">
        <v>1</v>
      </c>
      <c r="Z88" s="3">
        <v>3</v>
      </c>
    </row>
    <row r="89" spans="2:26" s="3" customFormat="1" x14ac:dyDescent="0.2">
      <c r="B89" s="3" t="str">
        <f>IF(VLOOKUP(X89&amp;"_"&amp;Y89,[1]无限模式!$A:$AY,13+Z89,FALSE)="","","Unit_Monster_Season"&amp;X89&amp;"_Infinite_"&amp;Y89&amp;"_"&amp;Z89)</f>
        <v/>
      </c>
      <c r="C89" s="3" t="str">
        <f>IF(B89="","",VLOOKUP(VLOOKUP(X89&amp;"_"&amp;Y89,[1]无限模式!$A:$AQ,13+Z89,FALSE),[1]怪物!$B:$I,2,FALSE))</f>
        <v/>
      </c>
      <c r="D89" s="3" t="str">
        <f>IF(B89="","",VLOOKUP(VLOOKUP(X89&amp;"_"&amp;Y89,[1]无限模式!$A:$AQ,13+Z89,FALSE),[1]怪物!$B:$I,6,FALSE)*VLOOKUP(X89&amp;"_"&amp;Y89,[1]无限模式!$A:$AQ,9,FALSE))</f>
        <v/>
      </c>
      <c r="E89" s="3" t="str">
        <f t="shared" si="6"/>
        <v/>
      </c>
      <c r="F89" s="3" t="str">
        <f t="shared" si="7"/>
        <v/>
      </c>
      <c r="G89" s="3" t="str">
        <f>IF(B89="","",VLOOKUP(C89,[1]怪物!$C:$M,11,FALSE))</f>
        <v/>
      </c>
      <c r="H89" s="3" t="str">
        <f>IF(B89="","",VLOOKUP(C89,[1]怪物!$C:$M,11,FALSE))</f>
        <v/>
      </c>
      <c r="I89" s="3" t="str">
        <f t="shared" si="8"/>
        <v/>
      </c>
      <c r="K89" s="3" t="str">
        <f>IF(B89="","",VLOOKUP(C89,[1]怪物!$C:$I,6,FALSE))</f>
        <v/>
      </c>
      <c r="L89" s="10" t="str">
        <f t="shared" si="9"/>
        <v/>
      </c>
      <c r="M89" s="3" t="str">
        <f>IF(B89="","",VLOOKUP(C89,[1]怪物!$C:$J,8,FALSE))</f>
        <v/>
      </c>
      <c r="N89" s="3" t="str">
        <f t="shared" si="10"/>
        <v/>
      </c>
      <c r="O89" s="3" t="str">
        <f t="shared" si="11"/>
        <v/>
      </c>
      <c r="S89" s="3" t="str">
        <f>IF(B89="","",IF(VLOOKUP(C89,[1]怪物!$C:$I,7,FALSE)="","",VLOOKUP(C89,[1]怪物!$C:$I,7,FALSE)))</f>
        <v/>
      </c>
      <c r="X89" s="3">
        <v>2</v>
      </c>
      <c r="Y89" s="10">
        <v>1</v>
      </c>
      <c r="Z89" s="3">
        <v>4</v>
      </c>
    </row>
    <row r="90" spans="2:26" s="3" customFormat="1" x14ac:dyDescent="0.2">
      <c r="B90" s="3" t="str">
        <f>IF(VLOOKUP(X90&amp;"_"&amp;Y90,[1]无限模式!$A:$AY,13+Z90,FALSE)="","","Unit_Monster_Season"&amp;X90&amp;"_Infinite_"&amp;Y90&amp;"_"&amp;Z90)</f>
        <v>Unit_Monster_Season2_Infinite_2_1</v>
      </c>
      <c r="C90" s="3" t="str">
        <f>IF(B90="","",VLOOKUP(VLOOKUP(X90&amp;"_"&amp;Y90,[1]无限模式!$A:$AQ,13+Z90,FALSE),[1]怪物!$B:$I,2,FALSE))</f>
        <v>ResUnit_Rou1</v>
      </c>
      <c r="D90" s="3">
        <f>IF(B90="","",VLOOKUP(VLOOKUP(X90&amp;"_"&amp;Y90,[1]无限模式!$A:$AQ,13+Z90,FALSE),[1]怪物!$B:$I,6,FALSE)*VLOOKUP(X90&amp;"_"&amp;Y90,[1]无限模式!$A:$AQ,9,FALSE))</f>
        <v>2.1</v>
      </c>
      <c r="E90" s="3">
        <f t="shared" si="6"/>
        <v>400</v>
      </c>
      <c r="F90" s="3" t="str">
        <f t="shared" si="7"/>
        <v>TRUE</v>
      </c>
      <c r="G90" s="3">
        <f>IF(B90="","",VLOOKUP(C90,[1]怪物!$C:$M,11,FALSE))</f>
        <v>1</v>
      </c>
      <c r="H90" s="3">
        <f>IF(B90="","",VLOOKUP(C90,[1]怪物!$C:$M,11,FALSE))</f>
        <v>1</v>
      </c>
      <c r="I90" s="3">
        <f t="shared" si="8"/>
        <v>0.5</v>
      </c>
      <c r="K90" s="3">
        <f>IF(B90="","",VLOOKUP(C90,[1]怪物!$C:$I,6,FALSE))</f>
        <v>1</v>
      </c>
      <c r="L90" s="10" t="str">
        <f t="shared" si="9"/>
        <v>Monster_Season2_Infinite_2_1</v>
      </c>
      <c r="M90" s="3" t="str">
        <f>IF(B90="","",VLOOKUP(C90,[1]怪物!$C:$J,8,FALSE))</f>
        <v>DeathShow_1</v>
      </c>
      <c r="N90" s="3" t="str">
        <f t="shared" si="10"/>
        <v>Timeline_Idle1</v>
      </c>
      <c r="O90" s="3" t="str">
        <f t="shared" si="11"/>
        <v>Timeline_Move1</v>
      </c>
      <c r="S90" s="3" t="str">
        <f>IF(B90="","",IF(VLOOKUP(C90,[1]怪物!$C:$I,7,FALSE)="","",VLOOKUP(C90,[1]怪物!$C:$I,7,FALSE)))</f>
        <v>Skill_Monster_Long1,NormalAttack</v>
      </c>
      <c r="X90" s="3">
        <v>2</v>
      </c>
      <c r="Y90" s="3">
        <v>2</v>
      </c>
      <c r="Z90" s="3">
        <v>1</v>
      </c>
    </row>
    <row r="91" spans="2:26" s="3" customFormat="1" x14ac:dyDescent="0.2">
      <c r="B91" s="3" t="str">
        <f>IF(VLOOKUP(X91&amp;"_"&amp;Y91,[1]无限模式!$A:$AY,13+Z91,FALSE)="","","Unit_Monster_Season"&amp;X91&amp;"_Infinite_"&amp;Y91&amp;"_"&amp;Z91)</f>
        <v>Unit_Monster_Season2_Infinite_2_2</v>
      </c>
      <c r="C91" s="3" t="str">
        <f>IF(B91="","",VLOOKUP(VLOOKUP(X91&amp;"_"&amp;Y91,[1]无限模式!$A:$AQ,13+Z91,FALSE),[1]怪物!$B:$I,2,FALSE))</f>
        <v>ResUnit_Dan1</v>
      </c>
      <c r="D91" s="3">
        <f>IF(B91="","",VLOOKUP(VLOOKUP(X91&amp;"_"&amp;Y91,[1]无限模式!$A:$AQ,13+Z91,FALSE),[1]怪物!$B:$I,6,FALSE)*VLOOKUP(X91&amp;"_"&amp;Y91,[1]无限模式!$A:$AQ,9,FALSE))</f>
        <v>2.1</v>
      </c>
      <c r="E91" s="3">
        <f t="shared" si="6"/>
        <v>400</v>
      </c>
      <c r="F91" s="3" t="str">
        <f t="shared" si="7"/>
        <v>TRUE</v>
      </c>
      <c r="G91" s="3">
        <f>IF(B91="","",VLOOKUP(C91,[1]怪物!$C:$M,11,FALSE))</f>
        <v>1</v>
      </c>
      <c r="H91" s="3">
        <f>IF(B91="","",VLOOKUP(C91,[1]怪物!$C:$M,11,FALSE))</f>
        <v>1</v>
      </c>
      <c r="I91" s="3">
        <f t="shared" si="8"/>
        <v>0.5</v>
      </c>
      <c r="K91" s="3">
        <f>IF(B91="","",VLOOKUP(C91,[1]怪物!$C:$I,6,FALSE))</f>
        <v>1</v>
      </c>
      <c r="L91" s="10" t="str">
        <f t="shared" si="9"/>
        <v>Monster_Season2_Infinite_2_2</v>
      </c>
      <c r="M91" s="3" t="str">
        <f>IF(B91="","",VLOOKUP(C91,[1]怪物!$C:$J,8,FALSE))</f>
        <v>DeathShow_1</v>
      </c>
      <c r="N91" s="3" t="str">
        <f t="shared" si="10"/>
        <v>Timeline_Idle1</v>
      </c>
      <c r="O91" s="3" t="str">
        <f t="shared" si="11"/>
        <v>Timeline_Move1</v>
      </c>
      <c r="S91" s="3" t="str">
        <f>IF(B91="","",IF(VLOOKUP(C91,[1]怪物!$C:$I,7,FALSE)="","",VLOOKUP(C91,[1]怪物!$C:$I,7,FALSE)))</f>
        <v>Skill_Monster_Dan1,NormalAttack</v>
      </c>
      <c r="X91" s="3">
        <v>2</v>
      </c>
      <c r="Y91" s="3">
        <v>2</v>
      </c>
      <c r="Z91" s="3">
        <v>2</v>
      </c>
    </row>
    <row r="92" spans="2:26" s="3" customFormat="1" x14ac:dyDescent="0.2">
      <c r="B92" s="3" t="str">
        <f>IF(VLOOKUP(X92&amp;"_"&amp;Y92,[1]无限模式!$A:$AY,13+Z92,FALSE)="","","Unit_Monster_Season"&amp;X92&amp;"_Infinite_"&amp;Y92&amp;"_"&amp;Z92)</f>
        <v/>
      </c>
      <c r="C92" s="3" t="str">
        <f>IF(B92="","",VLOOKUP(VLOOKUP(X92&amp;"_"&amp;Y92,[1]无限模式!$A:$AQ,13+Z92,FALSE),[1]怪物!$B:$I,2,FALSE))</f>
        <v/>
      </c>
      <c r="D92" s="3" t="str">
        <f>IF(B92="","",VLOOKUP(VLOOKUP(X92&amp;"_"&amp;Y92,[1]无限模式!$A:$AQ,13+Z92,FALSE),[1]怪物!$B:$I,6,FALSE)*VLOOKUP(X92&amp;"_"&amp;Y92,[1]无限模式!$A:$AQ,9,FALSE))</f>
        <v/>
      </c>
      <c r="E92" s="3" t="str">
        <f t="shared" si="6"/>
        <v/>
      </c>
      <c r="F92" s="3" t="str">
        <f t="shared" si="7"/>
        <v/>
      </c>
      <c r="G92" s="3" t="str">
        <f>IF(B92="","",VLOOKUP(C92,[1]怪物!$C:$M,11,FALSE))</f>
        <v/>
      </c>
      <c r="H92" s="3" t="str">
        <f>IF(B92="","",VLOOKUP(C92,[1]怪物!$C:$M,11,FALSE))</f>
        <v/>
      </c>
      <c r="I92" s="3" t="str">
        <f t="shared" si="8"/>
        <v/>
      </c>
      <c r="K92" s="3" t="str">
        <f>IF(B92="","",VLOOKUP(C92,[1]怪物!$C:$I,6,FALSE))</f>
        <v/>
      </c>
      <c r="L92" s="10" t="str">
        <f t="shared" si="9"/>
        <v/>
      </c>
      <c r="M92" s="3" t="str">
        <f>IF(B92="","",VLOOKUP(C92,[1]怪物!$C:$J,8,FALSE))</f>
        <v/>
      </c>
      <c r="N92" s="3" t="str">
        <f t="shared" si="10"/>
        <v/>
      </c>
      <c r="O92" s="3" t="str">
        <f t="shared" si="11"/>
        <v/>
      </c>
      <c r="S92" s="3" t="str">
        <f>IF(B92="","",IF(VLOOKUP(C92,[1]怪物!$C:$I,7,FALSE)="","",VLOOKUP(C92,[1]怪物!$C:$I,7,FALSE)))</f>
        <v/>
      </c>
      <c r="X92" s="3">
        <v>2</v>
      </c>
      <c r="Y92" s="3">
        <v>2</v>
      </c>
      <c r="Z92" s="3">
        <v>3</v>
      </c>
    </row>
    <row r="93" spans="2:26" s="3" customFormat="1" x14ac:dyDescent="0.2">
      <c r="B93" s="3" t="str">
        <f>IF(VLOOKUP(X93&amp;"_"&amp;Y93,[1]无限模式!$A:$AY,13+Z93,FALSE)="","","Unit_Monster_Season"&amp;X93&amp;"_Infinite_"&amp;Y93&amp;"_"&amp;Z93)</f>
        <v/>
      </c>
      <c r="C93" s="3" t="str">
        <f>IF(B93="","",VLOOKUP(VLOOKUP(X93&amp;"_"&amp;Y93,[1]无限模式!$A:$AQ,13+Z93,FALSE),[1]怪物!$B:$I,2,FALSE))</f>
        <v/>
      </c>
      <c r="D93" s="3" t="str">
        <f>IF(B93="","",VLOOKUP(VLOOKUP(X93&amp;"_"&amp;Y93,[1]无限模式!$A:$AQ,13+Z93,FALSE),[1]怪物!$B:$I,6,FALSE)*VLOOKUP(X93&amp;"_"&amp;Y93,[1]无限模式!$A:$AQ,9,FALSE))</f>
        <v/>
      </c>
      <c r="E93" s="3" t="str">
        <f t="shared" si="6"/>
        <v/>
      </c>
      <c r="F93" s="3" t="str">
        <f t="shared" si="7"/>
        <v/>
      </c>
      <c r="G93" s="3" t="str">
        <f>IF(B93="","",VLOOKUP(C93,[1]怪物!$C:$M,11,FALSE))</f>
        <v/>
      </c>
      <c r="H93" s="3" t="str">
        <f>IF(B93="","",VLOOKUP(C93,[1]怪物!$C:$M,11,FALSE))</f>
        <v/>
      </c>
      <c r="I93" s="3" t="str">
        <f t="shared" si="8"/>
        <v/>
      </c>
      <c r="K93" s="3" t="str">
        <f>IF(B93="","",VLOOKUP(C93,[1]怪物!$C:$I,6,FALSE))</f>
        <v/>
      </c>
      <c r="L93" s="10" t="str">
        <f t="shared" si="9"/>
        <v/>
      </c>
      <c r="M93" s="3" t="str">
        <f>IF(B93="","",VLOOKUP(C93,[1]怪物!$C:$J,8,FALSE))</f>
        <v/>
      </c>
      <c r="N93" s="3" t="str">
        <f t="shared" si="10"/>
        <v/>
      </c>
      <c r="O93" s="3" t="str">
        <f t="shared" si="11"/>
        <v/>
      </c>
      <c r="S93" s="3" t="str">
        <f>IF(B93="","",IF(VLOOKUP(C93,[1]怪物!$C:$I,7,FALSE)="","",VLOOKUP(C93,[1]怪物!$C:$I,7,FALSE)))</f>
        <v/>
      </c>
      <c r="X93" s="3">
        <v>2</v>
      </c>
      <c r="Y93" s="3">
        <v>2</v>
      </c>
      <c r="Z93" s="3">
        <v>4</v>
      </c>
    </row>
    <row r="94" spans="2:26" s="3" customFormat="1" x14ac:dyDescent="0.2">
      <c r="B94" s="3" t="str">
        <f>IF(VLOOKUP(X94&amp;"_"&amp;Y94,[1]无限模式!$A:$AY,13+Z94,FALSE)="","","Unit_Monster_Season"&amp;X94&amp;"_Infinite_"&amp;Y94&amp;"_"&amp;Z94)</f>
        <v>Unit_Monster_Season2_Infinite_3_1</v>
      </c>
      <c r="C94" s="3" t="str">
        <f>IF(B94="","",VLOOKUP(VLOOKUP(X94&amp;"_"&amp;Y94,[1]无限模式!$A:$AQ,13+Z94,FALSE),[1]怪物!$B:$I,2,FALSE))</f>
        <v>ResUnit_Rou1</v>
      </c>
      <c r="D94" s="3">
        <f>IF(B94="","",VLOOKUP(VLOOKUP(X94&amp;"_"&amp;Y94,[1]无限模式!$A:$AQ,13+Z94,FALSE),[1]怪物!$B:$I,6,FALSE)*VLOOKUP(X94&amp;"_"&amp;Y94,[1]无限模式!$A:$AQ,9,FALSE))</f>
        <v>2.2000000000000002</v>
      </c>
      <c r="E94" s="3">
        <f t="shared" si="6"/>
        <v>400</v>
      </c>
      <c r="F94" s="3" t="str">
        <f t="shared" si="7"/>
        <v>TRUE</v>
      </c>
      <c r="G94" s="3">
        <f>IF(B94="","",VLOOKUP(C94,[1]怪物!$C:$M,11,FALSE))</f>
        <v>1</v>
      </c>
      <c r="H94" s="3">
        <f>IF(B94="","",VLOOKUP(C94,[1]怪物!$C:$M,11,FALSE))</f>
        <v>1</v>
      </c>
      <c r="I94" s="3">
        <f t="shared" si="8"/>
        <v>0.5</v>
      </c>
      <c r="K94" s="3">
        <f>IF(B94="","",VLOOKUP(C94,[1]怪物!$C:$I,6,FALSE))</f>
        <v>1</v>
      </c>
      <c r="L94" s="10" t="str">
        <f t="shared" si="9"/>
        <v>Monster_Season2_Infinite_3_1</v>
      </c>
      <c r="M94" s="3" t="str">
        <f>IF(B94="","",VLOOKUP(C94,[1]怪物!$C:$J,8,FALSE))</f>
        <v>DeathShow_1</v>
      </c>
      <c r="N94" s="3" t="str">
        <f t="shared" si="10"/>
        <v>Timeline_Idle1</v>
      </c>
      <c r="O94" s="3" t="str">
        <f t="shared" si="11"/>
        <v>Timeline_Move1</v>
      </c>
      <c r="S94" s="3" t="str">
        <f>IF(B94="","",IF(VLOOKUP(C94,[1]怪物!$C:$I,7,FALSE)="","",VLOOKUP(C94,[1]怪物!$C:$I,7,FALSE)))</f>
        <v>Skill_Monster_Long1,NormalAttack</v>
      </c>
      <c r="X94" s="3">
        <v>2</v>
      </c>
      <c r="Y94" s="3">
        <v>3</v>
      </c>
      <c r="Z94" s="3">
        <v>1</v>
      </c>
    </row>
    <row r="95" spans="2:26" s="3" customFormat="1" x14ac:dyDescent="0.2">
      <c r="B95" s="3" t="str">
        <f>IF(VLOOKUP(X95&amp;"_"&amp;Y95,[1]无限模式!$A:$AY,13+Z95,FALSE)="","","Unit_Monster_Season"&amp;X95&amp;"_Infinite_"&amp;Y95&amp;"_"&amp;Z95)</f>
        <v>Unit_Monster_Season2_Infinite_3_2</v>
      </c>
      <c r="C95" s="3" t="str">
        <f>IF(B95="","",VLOOKUP(VLOOKUP(X95&amp;"_"&amp;Y95,[1]无限模式!$A:$AQ,13+Z95,FALSE),[1]怪物!$B:$I,2,FALSE))</f>
        <v>ResUnit_Dan1</v>
      </c>
      <c r="D95" s="3">
        <f>IF(B95="","",VLOOKUP(VLOOKUP(X95&amp;"_"&amp;Y95,[1]无限模式!$A:$AQ,13+Z95,FALSE),[1]怪物!$B:$I,6,FALSE)*VLOOKUP(X95&amp;"_"&amp;Y95,[1]无限模式!$A:$AQ,9,FALSE))</f>
        <v>2.2000000000000002</v>
      </c>
      <c r="E95" s="3">
        <f t="shared" si="6"/>
        <v>400</v>
      </c>
      <c r="F95" s="3" t="str">
        <f t="shared" si="7"/>
        <v>TRUE</v>
      </c>
      <c r="G95" s="3">
        <f>IF(B95="","",VLOOKUP(C95,[1]怪物!$C:$M,11,FALSE))</f>
        <v>1</v>
      </c>
      <c r="H95" s="3">
        <f>IF(B95="","",VLOOKUP(C95,[1]怪物!$C:$M,11,FALSE))</f>
        <v>1</v>
      </c>
      <c r="I95" s="3">
        <f t="shared" si="8"/>
        <v>0.5</v>
      </c>
      <c r="K95" s="3">
        <f>IF(B95="","",VLOOKUP(C95,[1]怪物!$C:$I,6,FALSE))</f>
        <v>1</v>
      </c>
      <c r="L95" s="10" t="str">
        <f t="shared" si="9"/>
        <v>Monster_Season2_Infinite_3_2</v>
      </c>
      <c r="M95" s="3" t="str">
        <f>IF(B95="","",VLOOKUP(C95,[1]怪物!$C:$J,8,FALSE))</f>
        <v>DeathShow_1</v>
      </c>
      <c r="N95" s="3" t="str">
        <f t="shared" si="10"/>
        <v>Timeline_Idle1</v>
      </c>
      <c r="O95" s="3" t="str">
        <f t="shared" si="11"/>
        <v>Timeline_Move1</v>
      </c>
      <c r="S95" s="3" t="str">
        <f>IF(B95="","",IF(VLOOKUP(C95,[1]怪物!$C:$I,7,FALSE)="","",VLOOKUP(C95,[1]怪物!$C:$I,7,FALSE)))</f>
        <v>Skill_Monster_Dan1,NormalAttack</v>
      </c>
      <c r="X95" s="3">
        <v>2</v>
      </c>
      <c r="Y95" s="3">
        <v>3</v>
      </c>
      <c r="Z95" s="3">
        <v>2</v>
      </c>
    </row>
    <row r="96" spans="2:26" s="3" customFormat="1" x14ac:dyDescent="0.2">
      <c r="B96" s="3" t="str">
        <f>IF(VLOOKUP(X96&amp;"_"&amp;Y96,[1]无限模式!$A:$AY,13+Z96,FALSE)="","","Unit_Monster_Season"&amp;X96&amp;"_Infinite_"&amp;Y96&amp;"_"&amp;Z96)</f>
        <v>Unit_Monster_Season2_Infinite_3_3</v>
      </c>
      <c r="C96" s="3" t="str">
        <f>IF(B96="","",VLOOKUP(VLOOKUP(X96&amp;"_"&amp;Y96,[1]无限模式!$A:$AQ,13+Z96,FALSE),[1]怪物!$B:$I,2,FALSE))</f>
        <v>ResUnit_Scorpid1</v>
      </c>
      <c r="D96" s="3">
        <f>IF(B96="","",VLOOKUP(VLOOKUP(X96&amp;"_"&amp;Y96,[1]无限模式!$A:$AQ,13+Z96,FALSE),[1]怪物!$B:$I,6,FALSE)*VLOOKUP(X96&amp;"_"&amp;Y96,[1]无限模式!$A:$AQ,9,FALSE))</f>
        <v>2.2000000000000002</v>
      </c>
      <c r="E96" s="3">
        <f t="shared" si="6"/>
        <v>400</v>
      </c>
      <c r="F96" s="3" t="str">
        <f t="shared" si="7"/>
        <v>TRUE</v>
      </c>
      <c r="G96" s="3">
        <f>IF(B96="","",VLOOKUP(C96,[1]怪物!$C:$M,11,FALSE))</f>
        <v>1</v>
      </c>
      <c r="H96" s="3">
        <f>IF(B96="","",VLOOKUP(C96,[1]怪物!$C:$M,11,FALSE))</f>
        <v>1</v>
      </c>
      <c r="I96" s="3">
        <f t="shared" si="8"/>
        <v>0.5</v>
      </c>
      <c r="K96" s="3">
        <f>IF(B96="","",VLOOKUP(C96,[1]怪物!$C:$I,6,FALSE))</f>
        <v>1</v>
      </c>
      <c r="L96" s="10" t="str">
        <f t="shared" si="9"/>
        <v>Monster_Season2_Infinite_3_3</v>
      </c>
      <c r="M96" s="3" t="str">
        <f>IF(B96="","",VLOOKUP(C96,[1]怪物!$C:$J,8,FALSE))</f>
        <v>DeathShow_1</v>
      </c>
      <c r="N96" s="3" t="str">
        <f t="shared" si="10"/>
        <v>Timeline_Idle1</v>
      </c>
      <c r="O96" s="3" t="str">
        <f t="shared" si="11"/>
        <v>Timeline_Move1</v>
      </c>
      <c r="S96" s="3" t="str">
        <f>IF(B96="","",IF(VLOOKUP(C96,[1]怪物!$C:$I,7,FALSE)="","",VLOOKUP(C96,[1]怪物!$C:$I,7,FALSE)))</f>
        <v>Skill_Monster_Scorpid1,InitiativeSkill</v>
      </c>
      <c r="X96" s="3">
        <v>2</v>
      </c>
      <c r="Y96" s="3">
        <v>3</v>
      </c>
      <c r="Z96" s="3">
        <v>3</v>
      </c>
    </row>
    <row r="97" spans="1:26" s="3" customFormat="1" x14ac:dyDescent="0.2">
      <c r="B97" s="3" t="str">
        <f>IF(VLOOKUP(X97&amp;"_"&amp;Y97,[1]无限模式!$A:$AY,13+Z97,FALSE)="","","Unit_Monster_Season"&amp;X97&amp;"_Infinite_"&amp;Y97&amp;"_"&amp;Z97)</f>
        <v/>
      </c>
      <c r="C97" s="3" t="str">
        <f>IF(B97="","",VLOOKUP(VLOOKUP(X97&amp;"_"&amp;Y97,[1]无限模式!$A:$AQ,13+Z97,FALSE),[1]怪物!$B:$I,2,FALSE))</f>
        <v/>
      </c>
      <c r="D97" s="3" t="str">
        <f>IF(B97="","",VLOOKUP(VLOOKUP(X97&amp;"_"&amp;Y97,[1]无限模式!$A:$AQ,13+Z97,FALSE),[1]怪物!$B:$I,6,FALSE)*VLOOKUP(X97&amp;"_"&amp;Y97,[1]无限模式!$A:$AQ,9,FALSE))</f>
        <v/>
      </c>
      <c r="E97" s="3" t="str">
        <f t="shared" si="6"/>
        <v/>
      </c>
      <c r="F97" s="3" t="str">
        <f t="shared" si="7"/>
        <v/>
      </c>
      <c r="G97" s="3" t="str">
        <f>IF(B97="","",VLOOKUP(C97,[1]怪物!$C:$M,11,FALSE))</f>
        <v/>
      </c>
      <c r="H97" s="3" t="str">
        <f>IF(B97="","",VLOOKUP(C97,[1]怪物!$C:$M,11,FALSE))</f>
        <v/>
      </c>
      <c r="I97" s="3" t="str">
        <f t="shared" si="8"/>
        <v/>
      </c>
      <c r="K97" s="3" t="str">
        <f>IF(B97="","",VLOOKUP(C97,[1]怪物!$C:$I,6,FALSE))</f>
        <v/>
      </c>
      <c r="L97" s="10" t="str">
        <f t="shared" si="9"/>
        <v/>
      </c>
      <c r="M97" s="3" t="str">
        <f>IF(B97="","",VLOOKUP(C97,[1]怪物!$C:$J,8,FALSE))</f>
        <v/>
      </c>
      <c r="N97" s="3" t="str">
        <f t="shared" si="10"/>
        <v/>
      </c>
      <c r="O97" s="3" t="str">
        <f t="shared" si="11"/>
        <v/>
      </c>
      <c r="S97" s="3" t="str">
        <f>IF(B97="","",IF(VLOOKUP(C97,[1]怪物!$C:$I,7,FALSE)="","",VLOOKUP(C97,[1]怪物!$C:$I,7,FALSE)))</f>
        <v/>
      </c>
      <c r="X97" s="3">
        <v>2</v>
      </c>
      <c r="Y97" s="3">
        <v>3</v>
      </c>
      <c r="Z97" s="3">
        <v>4</v>
      </c>
    </row>
    <row r="98" spans="1:26" s="3" customFormat="1" x14ac:dyDescent="0.2">
      <c r="B98" s="3" t="str">
        <f>IF(VLOOKUP(X98&amp;"_"&amp;Y98,[1]无限模式!$A:$AY,13+Z98,FALSE)="","","Unit_Monster_Season"&amp;X98&amp;"_Infinite_"&amp;Y98&amp;"_"&amp;Z98)</f>
        <v>Unit_Monster_Season2_Infinite_4_1</v>
      </c>
      <c r="C98" s="3" t="str">
        <f>IF(B98="","",VLOOKUP(VLOOKUP(X98&amp;"_"&amp;Y98,[1]无限模式!$A:$AQ,13+Z98,FALSE),[1]怪物!$B:$I,2,FALSE))</f>
        <v>ResUnit_Dan1</v>
      </c>
      <c r="D98" s="3">
        <f>IF(B98="","",VLOOKUP(VLOOKUP(X98&amp;"_"&amp;Y98,[1]无限模式!$A:$AQ,13+Z98,FALSE),[1]怪物!$B:$I,6,FALSE)*VLOOKUP(X98&amp;"_"&amp;Y98,[1]无限模式!$A:$AQ,9,FALSE))</f>
        <v>2.2999999999999998</v>
      </c>
      <c r="E98" s="3">
        <f t="shared" si="6"/>
        <v>400</v>
      </c>
      <c r="F98" s="3" t="str">
        <f t="shared" si="7"/>
        <v>TRUE</v>
      </c>
      <c r="G98" s="3">
        <f>IF(B98="","",VLOOKUP(C98,[1]怪物!$C:$M,11,FALSE))</f>
        <v>1</v>
      </c>
      <c r="H98" s="3">
        <f>IF(B98="","",VLOOKUP(C98,[1]怪物!$C:$M,11,FALSE))</f>
        <v>1</v>
      </c>
      <c r="I98" s="3">
        <f t="shared" si="8"/>
        <v>0.5</v>
      </c>
      <c r="K98" s="3">
        <f>IF(B98="","",VLOOKUP(C98,[1]怪物!$C:$I,6,FALSE))</f>
        <v>1</v>
      </c>
      <c r="L98" s="10" t="str">
        <f t="shared" si="9"/>
        <v>Monster_Season2_Infinite_4_1</v>
      </c>
      <c r="M98" s="3" t="str">
        <f>IF(B98="","",VLOOKUP(C98,[1]怪物!$C:$J,8,FALSE))</f>
        <v>DeathShow_1</v>
      </c>
      <c r="N98" s="3" t="str">
        <f t="shared" si="10"/>
        <v>Timeline_Idle1</v>
      </c>
      <c r="O98" s="3" t="str">
        <f t="shared" si="11"/>
        <v>Timeline_Move1</v>
      </c>
      <c r="S98" s="3" t="str">
        <f>IF(B98="","",IF(VLOOKUP(C98,[1]怪物!$C:$I,7,FALSE)="","",VLOOKUP(C98,[1]怪物!$C:$I,7,FALSE)))</f>
        <v>Skill_Monster_Dan1,NormalAttack</v>
      </c>
      <c r="X98" s="3">
        <v>2</v>
      </c>
      <c r="Y98" s="3">
        <v>4</v>
      </c>
      <c r="Z98" s="3">
        <v>1</v>
      </c>
    </row>
    <row r="99" spans="1:26" s="3" customFormat="1" x14ac:dyDescent="0.2">
      <c r="B99" s="3" t="str">
        <f>IF(VLOOKUP(X99&amp;"_"&amp;Y99,[1]无限模式!$A:$AY,13+Z99,FALSE)="","","Unit_Monster_Season"&amp;X99&amp;"_Infinite_"&amp;Y99&amp;"_"&amp;Z99)</f>
        <v>Unit_Monster_Season2_Infinite_4_2</v>
      </c>
      <c r="C99" s="3" t="str">
        <f>IF(B99="","",VLOOKUP(VLOOKUP(X99&amp;"_"&amp;Y99,[1]无限模式!$A:$AQ,13+Z99,FALSE),[1]怪物!$B:$I,2,FALSE))</f>
        <v>ResUnit_Scorpid1</v>
      </c>
      <c r="D99" s="3">
        <f>IF(B99="","",VLOOKUP(VLOOKUP(X99&amp;"_"&amp;Y99,[1]无限模式!$A:$AQ,13+Z99,FALSE),[1]怪物!$B:$I,6,FALSE)*VLOOKUP(X99&amp;"_"&amp;Y99,[1]无限模式!$A:$AQ,9,FALSE))</f>
        <v>2.2999999999999998</v>
      </c>
      <c r="E99" s="3">
        <f t="shared" si="6"/>
        <v>400</v>
      </c>
      <c r="F99" s="3" t="str">
        <f t="shared" si="7"/>
        <v>TRUE</v>
      </c>
      <c r="G99" s="3">
        <f>IF(B99="","",VLOOKUP(C99,[1]怪物!$C:$M,11,FALSE))</f>
        <v>1</v>
      </c>
      <c r="H99" s="3">
        <f>IF(B99="","",VLOOKUP(C99,[1]怪物!$C:$M,11,FALSE))</f>
        <v>1</v>
      </c>
      <c r="I99" s="3">
        <f t="shared" si="8"/>
        <v>0.5</v>
      </c>
      <c r="K99" s="3">
        <f>IF(B99="","",VLOOKUP(C99,[1]怪物!$C:$I,6,FALSE))</f>
        <v>1</v>
      </c>
      <c r="L99" s="10" t="str">
        <f t="shared" si="9"/>
        <v>Monster_Season2_Infinite_4_2</v>
      </c>
      <c r="M99" s="3" t="str">
        <f>IF(B99="","",VLOOKUP(C99,[1]怪物!$C:$J,8,FALSE))</f>
        <v>DeathShow_1</v>
      </c>
      <c r="N99" s="3" t="str">
        <f t="shared" si="10"/>
        <v>Timeline_Idle1</v>
      </c>
      <c r="O99" s="3" t="str">
        <f t="shared" si="11"/>
        <v>Timeline_Move1</v>
      </c>
      <c r="S99" s="3" t="str">
        <f>IF(B99="","",IF(VLOOKUP(C99,[1]怪物!$C:$I,7,FALSE)="","",VLOOKUP(C99,[1]怪物!$C:$I,7,FALSE)))</f>
        <v>Skill_Monster_Scorpid1,InitiativeSkill</v>
      </c>
      <c r="X99" s="3">
        <v>2</v>
      </c>
      <c r="Y99" s="3">
        <v>4</v>
      </c>
      <c r="Z99" s="3">
        <v>2</v>
      </c>
    </row>
    <row r="100" spans="1:26" s="3" customFormat="1" x14ac:dyDescent="0.2">
      <c r="B100" s="3" t="str">
        <f>IF(VLOOKUP(X100&amp;"_"&amp;Y100,[1]无限模式!$A:$AY,13+Z100,FALSE)="","","Unit_Monster_Season"&amp;X100&amp;"_Infinite_"&amp;Y100&amp;"_"&amp;Z100)</f>
        <v>Unit_Monster_Season2_Infinite_4_3</v>
      </c>
      <c r="C100" s="3" t="str">
        <f>IF(B100="","",VLOOKUP(VLOOKUP(X100&amp;"_"&amp;Y100,[1]无限模式!$A:$AQ,13+Z100,FALSE),[1]怪物!$B:$I,2,FALSE))</f>
        <v>ResUnit_Gui1</v>
      </c>
      <c r="D100" s="3">
        <f>IF(B100="","",VLOOKUP(VLOOKUP(X100&amp;"_"&amp;Y100,[1]无限模式!$A:$AQ,13+Z100,FALSE),[1]怪物!$B:$I,6,FALSE)*VLOOKUP(X100&amp;"_"&amp;Y100,[1]无限模式!$A:$AQ,9,FALSE))</f>
        <v>2.2999999999999998</v>
      </c>
      <c r="E100" s="3">
        <f t="shared" si="6"/>
        <v>400</v>
      </c>
      <c r="F100" s="3" t="str">
        <f t="shared" si="7"/>
        <v>TRUE</v>
      </c>
      <c r="G100" s="3">
        <f>IF(B100="","",VLOOKUP(C100,[1]怪物!$C:$M,11,FALSE))</f>
        <v>1</v>
      </c>
      <c r="H100" s="3">
        <f>IF(B100="","",VLOOKUP(C100,[1]怪物!$C:$M,11,FALSE))</f>
        <v>1</v>
      </c>
      <c r="I100" s="3">
        <f t="shared" si="8"/>
        <v>0.5</v>
      </c>
      <c r="K100" s="3">
        <f>IF(B100="","",VLOOKUP(C100,[1]怪物!$C:$I,6,FALSE))</f>
        <v>1</v>
      </c>
      <c r="L100" s="10" t="str">
        <f t="shared" si="9"/>
        <v>Monster_Season2_Infinite_4_3</v>
      </c>
      <c r="M100" s="3" t="str">
        <f>IF(B100="","",VLOOKUP(C100,[1]怪物!$C:$J,8,FALSE))</f>
        <v>DeathShow_1</v>
      </c>
      <c r="N100" s="3" t="str">
        <f t="shared" si="10"/>
        <v>Timeline_Idle1</v>
      </c>
      <c r="O100" s="3" t="str">
        <f t="shared" si="11"/>
        <v>Timeline_Move1</v>
      </c>
      <c r="S100" s="3" t="str">
        <f>IF(B100="","",IF(VLOOKUP(C100,[1]怪物!$C:$I,7,FALSE)="","",VLOOKUP(C100,[1]怪物!$C:$I,7,FALSE)))</f>
        <v>Skill_Monster_Gui1,NormalAttack</v>
      </c>
      <c r="X100" s="3">
        <v>2</v>
      </c>
      <c r="Y100" s="3">
        <v>4</v>
      </c>
      <c r="Z100" s="3">
        <v>3</v>
      </c>
    </row>
    <row r="101" spans="1:26" s="3" customFormat="1" x14ac:dyDescent="0.2">
      <c r="B101" s="3" t="str">
        <f>IF(VLOOKUP(X101&amp;"_"&amp;Y101,[1]无限模式!$A:$AY,13+Z101,FALSE)="","","Unit_Monster_Season"&amp;X101&amp;"_Infinite_"&amp;Y101&amp;"_"&amp;Z101)</f>
        <v/>
      </c>
      <c r="C101" s="3" t="str">
        <f>IF(B101="","",VLOOKUP(VLOOKUP(X101&amp;"_"&amp;Y101,[1]无限模式!$A:$AQ,13+Z101,FALSE),[1]怪物!$B:$I,2,FALSE))</f>
        <v/>
      </c>
      <c r="D101" s="3" t="str">
        <f>IF(B101="","",VLOOKUP(VLOOKUP(X101&amp;"_"&amp;Y101,[1]无限模式!$A:$AQ,13+Z101,FALSE),[1]怪物!$B:$I,6,FALSE)*VLOOKUP(X101&amp;"_"&amp;Y101,[1]无限模式!$A:$AQ,9,FALSE))</f>
        <v/>
      </c>
      <c r="E101" s="3" t="str">
        <f t="shared" si="6"/>
        <v/>
      </c>
      <c r="F101" s="3" t="str">
        <f t="shared" si="7"/>
        <v/>
      </c>
      <c r="G101" s="3" t="str">
        <f>IF(B101="","",VLOOKUP(C101,[1]怪物!$C:$M,11,FALSE))</f>
        <v/>
      </c>
      <c r="H101" s="3" t="str">
        <f>IF(B101="","",VLOOKUP(C101,[1]怪物!$C:$M,11,FALSE))</f>
        <v/>
      </c>
      <c r="I101" s="3" t="str">
        <f t="shared" si="8"/>
        <v/>
      </c>
      <c r="K101" s="3" t="str">
        <f>IF(B101="","",VLOOKUP(C101,[1]怪物!$C:$I,6,FALSE))</f>
        <v/>
      </c>
      <c r="L101" s="10" t="str">
        <f t="shared" si="9"/>
        <v/>
      </c>
      <c r="M101" s="3" t="str">
        <f>IF(B101="","",VLOOKUP(C101,[1]怪物!$C:$J,8,FALSE))</f>
        <v/>
      </c>
      <c r="N101" s="3" t="str">
        <f t="shared" si="10"/>
        <v/>
      </c>
      <c r="O101" s="3" t="str">
        <f t="shared" si="11"/>
        <v/>
      </c>
      <c r="S101" s="3" t="str">
        <f>IF(B101="","",IF(VLOOKUP(C101,[1]怪物!$C:$I,7,FALSE)="","",VLOOKUP(C101,[1]怪物!$C:$I,7,FALSE)))</f>
        <v/>
      </c>
      <c r="X101" s="3">
        <v>2</v>
      </c>
      <c r="Y101" s="3">
        <v>4</v>
      </c>
      <c r="Z101" s="3">
        <v>4</v>
      </c>
    </row>
    <row r="102" spans="1:26" s="3" customFormat="1" x14ac:dyDescent="0.2">
      <c r="B102" s="3" t="str">
        <f>IF(VLOOKUP(X102&amp;"_"&amp;Y102,[1]无限模式!$A:$AY,13+Z102,FALSE)="","","Unit_Monster_Season"&amp;X102&amp;"_Infinite_"&amp;Y102&amp;"_"&amp;Z102)</f>
        <v>Unit_Monster_Season2_Infinite_5_1</v>
      </c>
      <c r="C102" s="3" t="str">
        <f>IF(B102="","",VLOOKUP(VLOOKUP(X102&amp;"_"&amp;Y102,[1]无限模式!$A:$AQ,13+Z102,FALSE),[1]怪物!$B:$I,2,FALSE))</f>
        <v>ResUnit_Dan1</v>
      </c>
      <c r="D102" s="3">
        <f>IF(B102="","",VLOOKUP(VLOOKUP(X102&amp;"_"&amp;Y102,[1]无限模式!$A:$AQ,13+Z102,FALSE),[1]怪物!$B:$I,6,FALSE)*VLOOKUP(X102&amp;"_"&amp;Y102,[1]无限模式!$A:$AQ,9,FALSE))</f>
        <v>2.4</v>
      </c>
      <c r="E102" s="3">
        <f t="shared" si="6"/>
        <v>400</v>
      </c>
      <c r="F102" s="3" t="str">
        <f t="shared" si="7"/>
        <v>TRUE</v>
      </c>
      <c r="G102" s="3">
        <f>IF(B102="","",VLOOKUP(C102,[1]怪物!$C:$M,11,FALSE))</f>
        <v>1</v>
      </c>
      <c r="H102" s="3">
        <f>IF(B102="","",VLOOKUP(C102,[1]怪物!$C:$M,11,FALSE))</f>
        <v>1</v>
      </c>
      <c r="I102" s="3">
        <f t="shared" si="8"/>
        <v>0.5</v>
      </c>
      <c r="K102" s="3">
        <f>IF(B102="","",VLOOKUP(C102,[1]怪物!$C:$I,6,FALSE))</f>
        <v>1</v>
      </c>
      <c r="L102" s="10" t="str">
        <f t="shared" si="9"/>
        <v>Monster_Season2_Infinite_5_1</v>
      </c>
      <c r="M102" s="3" t="str">
        <f>IF(B102="","",VLOOKUP(C102,[1]怪物!$C:$J,8,FALSE))</f>
        <v>DeathShow_1</v>
      </c>
      <c r="N102" s="3" t="str">
        <f t="shared" si="10"/>
        <v>Timeline_Idle1</v>
      </c>
      <c r="O102" s="3" t="str">
        <f t="shared" si="11"/>
        <v>Timeline_Move1</v>
      </c>
      <c r="S102" s="3" t="str">
        <f>IF(B102="","",IF(VLOOKUP(C102,[1]怪物!$C:$I,7,FALSE)="","",VLOOKUP(C102,[1]怪物!$C:$I,7,FALSE)))</f>
        <v>Skill_Monster_Dan1,NormalAttack</v>
      </c>
      <c r="X102" s="3">
        <v>2</v>
      </c>
      <c r="Y102" s="3">
        <v>5</v>
      </c>
      <c r="Z102" s="3">
        <v>1</v>
      </c>
    </row>
    <row r="103" spans="1:26" s="3" customFormat="1" x14ac:dyDescent="0.2">
      <c r="B103" s="3" t="str">
        <f>IF(VLOOKUP(X103&amp;"_"&amp;Y103,[1]无限模式!$A:$AY,13+Z103,FALSE)="","","Unit_Monster_Season"&amp;X103&amp;"_Infinite_"&amp;Y103&amp;"_"&amp;Z103)</f>
        <v>Unit_Monster_Season2_Infinite_5_2</v>
      </c>
      <c r="C103" s="3" t="str">
        <f>IF(B103="","",VLOOKUP(VLOOKUP(X103&amp;"_"&amp;Y103,[1]无限模式!$A:$AQ,13+Z103,FALSE),[1]怪物!$B:$I,2,FALSE))</f>
        <v>ResUnit_Scorpid1</v>
      </c>
      <c r="D103" s="3">
        <f>IF(B103="","",VLOOKUP(VLOOKUP(X103&amp;"_"&amp;Y103,[1]无限模式!$A:$AQ,13+Z103,FALSE),[1]怪物!$B:$I,6,FALSE)*VLOOKUP(X103&amp;"_"&amp;Y103,[1]无限模式!$A:$AQ,9,FALSE))</f>
        <v>2.4</v>
      </c>
      <c r="E103" s="3">
        <f t="shared" si="6"/>
        <v>400</v>
      </c>
      <c r="F103" s="3" t="str">
        <f t="shared" si="7"/>
        <v>TRUE</v>
      </c>
      <c r="G103" s="3">
        <f>IF(B103="","",VLOOKUP(C103,[1]怪物!$C:$M,11,FALSE))</f>
        <v>1</v>
      </c>
      <c r="H103" s="3">
        <f>IF(B103="","",VLOOKUP(C103,[1]怪物!$C:$M,11,FALSE))</f>
        <v>1</v>
      </c>
      <c r="I103" s="3">
        <f t="shared" si="8"/>
        <v>0.5</v>
      </c>
      <c r="K103" s="3">
        <f>IF(B103="","",VLOOKUP(C103,[1]怪物!$C:$I,6,FALSE))</f>
        <v>1</v>
      </c>
      <c r="L103" s="10" t="str">
        <f t="shared" si="9"/>
        <v>Monster_Season2_Infinite_5_2</v>
      </c>
      <c r="M103" s="3" t="str">
        <f>IF(B103="","",VLOOKUP(C103,[1]怪物!$C:$J,8,FALSE))</f>
        <v>DeathShow_1</v>
      </c>
      <c r="N103" s="3" t="str">
        <f t="shared" si="10"/>
        <v>Timeline_Idle1</v>
      </c>
      <c r="O103" s="3" t="str">
        <f t="shared" si="11"/>
        <v>Timeline_Move1</v>
      </c>
      <c r="S103" s="3" t="str">
        <f>IF(B103="","",IF(VLOOKUP(C103,[1]怪物!$C:$I,7,FALSE)="","",VLOOKUP(C103,[1]怪物!$C:$I,7,FALSE)))</f>
        <v>Skill_Monster_Scorpid1,InitiativeSkill</v>
      </c>
      <c r="X103" s="3">
        <v>2</v>
      </c>
      <c r="Y103" s="3">
        <v>5</v>
      </c>
      <c r="Z103" s="3">
        <v>2</v>
      </c>
    </row>
    <row r="104" spans="1:26" s="3" customFormat="1" x14ac:dyDescent="0.2">
      <c r="B104" s="3" t="str">
        <f>IF(VLOOKUP(X104&amp;"_"&amp;Y104,[1]无限模式!$A:$AY,13+Z104,FALSE)="","","Unit_Monster_Season"&amp;X104&amp;"_Infinite_"&amp;Y104&amp;"_"&amp;Z104)</f>
        <v>Unit_Monster_Season2_Infinite_5_3</v>
      </c>
      <c r="C104" s="3" t="str">
        <f>IF(B104="","",VLOOKUP(VLOOKUP(X104&amp;"_"&amp;Y104,[1]无限模式!$A:$AQ,13+Z104,FALSE),[1]怪物!$B:$I,2,FALSE))</f>
        <v>ResUnit_Gui1</v>
      </c>
      <c r="D104" s="3">
        <f>IF(B104="","",VLOOKUP(VLOOKUP(X104&amp;"_"&amp;Y104,[1]无限模式!$A:$AQ,13+Z104,FALSE),[1]怪物!$B:$I,6,FALSE)*VLOOKUP(X104&amp;"_"&amp;Y104,[1]无限模式!$A:$AQ,9,FALSE))</f>
        <v>2.4</v>
      </c>
      <c r="E104" s="3">
        <f t="shared" si="6"/>
        <v>400</v>
      </c>
      <c r="F104" s="3" t="str">
        <f t="shared" si="7"/>
        <v>TRUE</v>
      </c>
      <c r="G104" s="3">
        <f>IF(B104="","",VLOOKUP(C104,[1]怪物!$C:$M,11,FALSE))</f>
        <v>1</v>
      </c>
      <c r="H104" s="3">
        <f>IF(B104="","",VLOOKUP(C104,[1]怪物!$C:$M,11,FALSE))</f>
        <v>1</v>
      </c>
      <c r="I104" s="3">
        <f t="shared" si="8"/>
        <v>0.5</v>
      </c>
      <c r="K104" s="3">
        <f>IF(B104="","",VLOOKUP(C104,[1]怪物!$C:$I,6,FALSE))</f>
        <v>1</v>
      </c>
      <c r="L104" s="10" t="str">
        <f t="shared" si="9"/>
        <v>Monster_Season2_Infinite_5_3</v>
      </c>
      <c r="M104" s="3" t="str">
        <f>IF(B104="","",VLOOKUP(C104,[1]怪物!$C:$J,8,FALSE))</f>
        <v>DeathShow_1</v>
      </c>
      <c r="N104" s="3" t="str">
        <f t="shared" si="10"/>
        <v>Timeline_Idle1</v>
      </c>
      <c r="O104" s="3" t="str">
        <f t="shared" si="11"/>
        <v>Timeline_Move1</v>
      </c>
      <c r="S104" s="3" t="str">
        <f>IF(B104="","",IF(VLOOKUP(C104,[1]怪物!$C:$I,7,FALSE)="","",VLOOKUP(C104,[1]怪物!$C:$I,7,FALSE)))</f>
        <v>Skill_Monster_Gui1,NormalAttack</v>
      </c>
      <c r="X104" s="3">
        <v>2</v>
      </c>
      <c r="Y104" s="3">
        <v>5</v>
      </c>
      <c r="Z104" s="3">
        <v>3</v>
      </c>
    </row>
    <row r="105" spans="1:26" s="3" customFormat="1" x14ac:dyDescent="0.2">
      <c r="B105" s="3" t="str">
        <f>IF(VLOOKUP(X105&amp;"_"&amp;Y105,[1]无限模式!$A:$AY,13+Z105,FALSE)="","","Unit_Monster_Season"&amp;X105&amp;"_Infinite_"&amp;Y105&amp;"_"&amp;Z105)</f>
        <v>Unit_Monster_Season2_Infinite_5_4</v>
      </c>
      <c r="C105" s="3" t="str">
        <f>IF(B105="","",VLOOKUP(VLOOKUP(X105&amp;"_"&amp;Y105,[1]无限模式!$A:$AQ,13+Z105,FALSE),[1]怪物!$B:$I,2,FALSE))</f>
        <v>ResUnit_Rou3</v>
      </c>
      <c r="D105" s="3">
        <f>IF(B105="","",VLOOKUP(VLOOKUP(X105&amp;"_"&amp;Y105,[1]无限模式!$A:$AQ,13+Z105,FALSE),[1]怪物!$B:$I,6,FALSE)*VLOOKUP(X105&amp;"_"&amp;Y105,[1]无限模式!$A:$AQ,9,FALSE))</f>
        <v>2.4</v>
      </c>
      <c r="E105" s="3">
        <f t="shared" si="6"/>
        <v>400</v>
      </c>
      <c r="F105" s="3" t="str">
        <f t="shared" si="7"/>
        <v>TRUE</v>
      </c>
      <c r="G105" s="3">
        <f>IF(B105="","",VLOOKUP(C105,[1]怪物!$C:$M,11,FALSE))</f>
        <v>1</v>
      </c>
      <c r="H105" s="3">
        <f>IF(B105="","",VLOOKUP(C105,[1]怪物!$C:$M,11,FALSE))</f>
        <v>1</v>
      </c>
      <c r="I105" s="3">
        <f t="shared" si="8"/>
        <v>0.5</v>
      </c>
      <c r="K105" s="3">
        <f>IF(B105="","",VLOOKUP(C105,[1]怪物!$C:$I,6,FALSE))</f>
        <v>3</v>
      </c>
      <c r="L105" s="10" t="str">
        <f t="shared" si="9"/>
        <v>Monster_Season2_Infinite_5_4</v>
      </c>
      <c r="M105" s="3" t="str">
        <f>IF(B105="","",VLOOKUP(C105,[1]怪物!$C:$J,8,FALSE))</f>
        <v>DeathShow_1</v>
      </c>
      <c r="N105" s="3" t="str">
        <f t="shared" si="10"/>
        <v>Timeline_Idle1</v>
      </c>
      <c r="O105" s="3" t="str">
        <f t="shared" si="11"/>
        <v>Timeline_Move1</v>
      </c>
      <c r="S105" s="3" t="str">
        <f>IF(B105="","",IF(VLOOKUP(C105,[1]怪物!$C:$I,7,FALSE)="","",VLOOKUP(C105,[1]怪物!$C:$I,7,FALSE)))</f>
        <v>Skill_Monster_Long3,InitiativeSkill</v>
      </c>
      <c r="X105" s="3">
        <v>2</v>
      </c>
      <c r="Y105" s="3">
        <v>5</v>
      </c>
      <c r="Z105" s="3">
        <v>4</v>
      </c>
    </row>
    <row r="106" spans="1:26" s="3" customFormat="1" x14ac:dyDescent="0.2">
      <c r="B106" s="3" t="str">
        <f>IF(VLOOKUP(X106&amp;"_"&amp;Y106,[1]无限模式!$A:$AY,13+Z106,FALSE)="","","Unit_Monster_Season"&amp;X106&amp;"_Infinite_"&amp;Y106&amp;"_"&amp;Z106)</f>
        <v>Unit_Monster_Season2_Infinite_6_1</v>
      </c>
      <c r="C106" s="3" t="str">
        <f>IF(B106="","",VLOOKUP(VLOOKUP(X106&amp;"_"&amp;Y106,[1]无限模式!$A:$AQ,13+Z106,FALSE),[1]怪物!$B:$I,2,FALSE))</f>
        <v>ResUnit_ZhiZhu1</v>
      </c>
      <c r="D106" s="3">
        <f>IF(B106="","",VLOOKUP(VLOOKUP(X106&amp;"_"&amp;Y106,[1]无限模式!$A:$AQ,13+Z106,FALSE),[1]怪物!$B:$I,6,FALSE)*VLOOKUP(X106&amp;"_"&amp;Y106,[1]无限模式!$A:$AQ,9,FALSE))</f>
        <v>5</v>
      </c>
      <c r="E106" s="3">
        <f t="shared" si="6"/>
        <v>400</v>
      </c>
      <c r="F106" s="3" t="str">
        <f t="shared" si="7"/>
        <v>TRUE</v>
      </c>
      <c r="G106" s="3">
        <f>IF(B106="","",VLOOKUP(C106,[1]怪物!$C:$M,11,FALSE))</f>
        <v>1</v>
      </c>
      <c r="H106" s="3">
        <f>IF(B106="","",VLOOKUP(C106,[1]怪物!$C:$M,11,FALSE))</f>
        <v>1</v>
      </c>
      <c r="I106" s="3">
        <f t="shared" si="8"/>
        <v>0.5</v>
      </c>
      <c r="K106" s="3">
        <f>IF(B106="","",VLOOKUP(C106,[1]怪物!$C:$I,6,FALSE))</f>
        <v>1</v>
      </c>
      <c r="L106" s="10" t="str">
        <f t="shared" si="9"/>
        <v>Monster_Season2_Infinite_6_1</v>
      </c>
      <c r="M106" s="3" t="str">
        <f>IF(B106="","",VLOOKUP(C106,[1]怪物!$C:$J,8,FALSE))</f>
        <v>DeathShow_1</v>
      </c>
      <c r="N106" s="3" t="str">
        <f t="shared" si="10"/>
        <v>Timeline_Idle1</v>
      </c>
      <c r="O106" s="3" t="str">
        <f t="shared" si="11"/>
        <v>Timeline_Move1</v>
      </c>
      <c r="S106" s="3" t="str">
        <f>IF(B106="","",IF(VLOOKUP(C106,[1]怪物!$C:$I,7,FALSE)="","",VLOOKUP(C106,[1]怪物!$C:$I,7,FALSE)))</f>
        <v/>
      </c>
      <c r="X106" s="3">
        <v>2</v>
      </c>
      <c r="Y106" s="3">
        <v>6</v>
      </c>
      <c r="Z106" s="3">
        <v>1</v>
      </c>
    </row>
    <row r="107" spans="1:26" x14ac:dyDescent="0.2">
      <c r="A107" s="3"/>
      <c r="B107" s="3" t="str">
        <f>IF(VLOOKUP(X107&amp;"_"&amp;Y107,[1]无限模式!$A:$AY,13+Z107,FALSE)="","","Unit_Monster_Season"&amp;X107&amp;"_Infinite_"&amp;Y107&amp;"_"&amp;Z107)</f>
        <v>Unit_Monster_Season2_Infinite_6_2</v>
      </c>
      <c r="C107" s="3" t="str">
        <f>IF(B107="","",VLOOKUP(VLOOKUP(X107&amp;"_"&amp;Y107,[1]无限模式!$A:$AQ,13+Z107,FALSE),[1]怪物!$B:$I,2,FALSE))</f>
        <v>ResUnit_Imp1</v>
      </c>
      <c r="D107" s="3">
        <f>IF(B107="","",VLOOKUP(VLOOKUP(X107&amp;"_"&amp;Y107,[1]无限模式!$A:$AQ,13+Z107,FALSE),[1]怪物!$B:$I,6,FALSE)*VLOOKUP(X107&amp;"_"&amp;Y107,[1]无限模式!$A:$AQ,9,FALSE))</f>
        <v>2.5</v>
      </c>
      <c r="E107" s="3">
        <f t="shared" si="6"/>
        <v>400</v>
      </c>
      <c r="F107" s="3" t="str">
        <f t="shared" si="7"/>
        <v>TRUE</v>
      </c>
      <c r="G107" s="3">
        <f>IF(B107="","",VLOOKUP(C107,[1]怪物!$C:$M,11,FALSE))</f>
        <v>1</v>
      </c>
      <c r="H107" s="3">
        <f>IF(B107="","",VLOOKUP(C107,[1]怪物!$C:$M,11,FALSE))</f>
        <v>1</v>
      </c>
      <c r="I107" s="3">
        <f t="shared" si="8"/>
        <v>0.5</v>
      </c>
      <c r="J107" s="3"/>
      <c r="K107" s="3">
        <f>IF(B107="","",VLOOKUP(C107,[1]怪物!$C:$I,6,FALSE))</f>
        <v>1</v>
      </c>
      <c r="L107" s="10" t="str">
        <f t="shared" si="9"/>
        <v>Monster_Season2_Infinite_6_2</v>
      </c>
      <c r="M107" s="3" t="str">
        <f>IF(B107="","",VLOOKUP(C107,[1]怪物!$C:$J,8,FALSE))</f>
        <v>DeathShow_1</v>
      </c>
      <c r="N107" s="3" t="str">
        <f t="shared" si="10"/>
        <v>Timeline_Idle1</v>
      </c>
      <c r="O107" s="3" t="str">
        <f t="shared" si="11"/>
        <v>Timeline_Move1</v>
      </c>
      <c r="P107" s="3"/>
      <c r="Q107" s="3"/>
      <c r="R107" s="3"/>
      <c r="S107" s="3" t="str">
        <f>IF(B107="","",IF(VLOOKUP(C107,[1]怪物!$C:$I,7,FALSE)="","",VLOOKUP(C107,[1]怪物!$C:$I,7,FALSE)))</f>
        <v>Skill_Monster_Imp1,NormalAttack</v>
      </c>
      <c r="T107" s="3"/>
      <c r="U107" s="3"/>
      <c r="V107" s="3"/>
      <c r="W107" s="3"/>
      <c r="X107" s="3">
        <v>2</v>
      </c>
      <c r="Y107" s="3">
        <v>6</v>
      </c>
      <c r="Z107" s="3">
        <v>2</v>
      </c>
    </row>
    <row r="108" spans="1:26" s="3" customFormat="1" x14ac:dyDescent="0.2">
      <c r="B108" s="3" t="str">
        <f>IF(VLOOKUP(X108&amp;"_"&amp;Y108,[1]无限模式!$A:$AY,13+Z108,FALSE)="","","Unit_Monster_Season"&amp;X108&amp;"_Infinite_"&amp;Y108&amp;"_"&amp;Z108)</f>
        <v/>
      </c>
      <c r="C108" s="3" t="str">
        <f>IF(B108="","",VLOOKUP(VLOOKUP(X108&amp;"_"&amp;Y108,[1]无限模式!$A:$AQ,13+Z108,FALSE),[1]怪物!$B:$I,2,FALSE))</f>
        <v/>
      </c>
      <c r="D108" s="3" t="str">
        <f>IF(B108="","",VLOOKUP(VLOOKUP(X108&amp;"_"&amp;Y108,[1]无限模式!$A:$AQ,13+Z108,FALSE),[1]怪物!$B:$I,6,FALSE)*VLOOKUP(X108&amp;"_"&amp;Y108,[1]无限模式!$A:$AQ,9,FALSE))</f>
        <v/>
      </c>
      <c r="E108" s="3" t="str">
        <f t="shared" si="6"/>
        <v/>
      </c>
      <c r="F108" s="3" t="str">
        <f t="shared" si="7"/>
        <v/>
      </c>
      <c r="G108" s="3" t="str">
        <f>IF(B108="","",VLOOKUP(C108,[1]怪物!$C:$M,11,FALSE))</f>
        <v/>
      </c>
      <c r="H108" s="3" t="str">
        <f>IF(B108="","",VLOOKUP(C108,[1]怪物!$C:$M,11,FALSE))</f>
        <v/>
      </c>
      <c r="I108" s="3" t="str">
        <f t="shared" si="8"/>
        <v/>
      </c>
      <c r="K108" s="3" t="str">
        <f>IF(B108="","",VLOOKUP(C108,[1]怪物!$C:$I,6,FALSE))</f>
        <v/>
      </c>
      <c r="L108" s="10" t="str">
        <f t="shared" si="9"/>
        <v/>
      </c>
      <c r="M108" s="3" t="str">
        <f>IF(B108="","",VLOOKUP(C108,[1]怪物!$C:$J,8,FALSE))</f>
        <v/>
      </c>
      <c r="N108" s="3" t="str">
        <f t="shared" si="10"/>
        <v/>
      </c>
      <c r="O108" s="3" t="str">
        <f t="shared" si="11"/>
        <v/>
      </c>
      <c r="S108" s="3" t="str">
        <f>IF(B108="","",IF(VLOOKUP(C108,[1]怪物!$C:$I,7,FALSE)="","",VLOOKUP(C108,[1]怪物!$C:$I,7,FALSE)))</f>
        <v/>
      </c>
      <c r="X108" s="3">
        <v>2</v>
      </c>
      <c r="Y108" s="3">
        <v>6</v>
      </c>
      <c r="Z108" s="3">
        <v>3</v>
      </c>
    </row>
    <row r="109" spans="1:26" s="3" customFormat="1" x14ac:dyDescent="0.2">
      <c r="B109" s="3" t="str">
        <f>IF(VLOOKUP(X109&amp;"_"&amp;Y109,[1]无限模式!$A:$AY,13+Z109,FALSE)="","","Unit_Monster_Season"&amp;X109&amp;"_Infinite_"&amp;Y109&amp;"_"&amp;Z109)</f>
        <v/>
      </c>
      <c r="C109" s="3" t="str">
        <f>IF(B109="","",VLOOKUP(VLOOKUP(X109&amp;"_"&amp;Y109,[1]无限模式!$A:$AQ,13+Z109,FALSE),[1]怪物!$B:$I,2,FALSE))</f>
        <v/>
      </c>
      <c r="D109" s="3" t="str">
        <f>IF(B109="","",VLOOKUP(VLOOKUP(X109&amp;"_"&amp;Y109,[1]无限模式!$A:$AQ,13+Z109,FALSE),[1]怪物!$B:$I,6,FALSE)*VLOOKUP(X109&amp;"_"&amp;Y109,[1]无限模式!$A:$AQ,9,FALSE))</f>
        <v/>
      </c>
      <c r="E109" s="3" t="str">
        <f t="shared" si="6"/>
        <v/>
      </c>
      <c r="F109" s="3" t="str">
        <f t="shared" si="7"/>
        <v/>
      </c>
      <c r="G109" s="3" t="str">
        <f>IF(B109="","",VLOOKUP(C109,[1]怪物!$C:$M,11,FALSE))</f>
        <v/>
      </c>
      <c r="H109" s="3" t="str">
        <f>IF(B109="","",VLOOKUP(C109,[1]怪物!$C:$M,11,FALSE))</f>
        <v/>
      </c>
      <c r="I109" s="3" t="str">
        <f t="shared" si="8"/>
        <v/>
      </c>
      <c r="K109" s="3" t="str">
        <f>IF(B109="","",VLOOKUP(C109,[1]怪物!$C:$I,6,FALSE))</f>
        <v/>
      </c>
      <c r="L109" s="10" t="str">
        <f t="shared" si="9"/>
        <v/>
      </c>
      <c r="M109" s="3" t="str">
        <f>IF(B109="","",VLOOKUP(C109,[1]怪物!$C:$J,8,FALSE))</f>
        <v/>
      </c>
      <c r="N109" s="3" t="str">
        <f t="shared" si="10"/>
        <v/>
      </c>
      <c r="O109" s="3" t="str">
        <f t="shared" si="11"/>
        <v/>
      </c>
      <c r="S109" s="3" t="str">
        <f>IF(B109="","",IF(VLOOKUP(C109,[1]怪物!$C:$I,7,FALSE)="","",VLOOKUP(C109,[1]怪物!$C:$I,7,FALSE)))</f>
        <v/>
      </c>
      <c r="X109" s="3">
        <v>2</v>
      </c>
      <c r="Y109" s="3">
        <v>6</v>
      </c>
      <c r="Z109" s="3">
        <v>4</v>
      </c>
    </row>
    <row r="110" spans="1:26" s="3" customFormat="1" x14ac:dyDescent="0.2">
      <c r="B110" s="3" t="str">
        <f>IF(VLOOKUP(X110&amp;"_"&amp;Y110,[1]无限模式!$A:$AY,13+Z110,FALSE)="","","Unit_Monster_Season"&amp;X110&amp;"_Infinite_"&amp;Y110&amp;"_"&amp;Z110)</f>
        <v>Unit_Monster_Season2_Infinite_7_1</v>
      </c>
      <c r="C110" s="3" t="str">
        <f>IF(B110="","",VLOOKUP(VLOOKUP(X110&amp;"_"&amp;Y110,[1]无限模式!$A:$AQ,13+Z110,FALSE),[1]怪物!$B:$I,2,FALSE))</f>
        <v>ResUnit_ZhiZhu1</v>
      </c>
      <c r="D110" s="3">
        <f>IF(B110="","",VLOOKUP(VLOOKUP(X110&amp;"_"&amp;Y110,[1]无限模式!$A:$AQ,13+Z110,FALSE),[1]怪物!$B:$I,6,FALSE)*VLOOKUP(X110&amp;"_"&amp;Y110,[1]无限模式!$A:$AQ,9,FALSE))</f>
        <v>5.2</v>
      </c>
      <c r="E110" s="3">
        <f t="shared" si="6"/>
        <v>400</v>
      </c>
      <c r="F110" s="3" t="str">
        <f t="shared" si="7"/>
        <v>TRUE</v>
      </c>
      <c r="G110" s="3">
        <f>IF(B110="","",VLOOKUP(C110,[1]怪物!$C:$M,11,FALSE))</f>
        <v>1</v>
      </c>
      <c r="H110" s="3">
        <f>IF(B110="","",VLOOKUP(C110,[1]怪物!$C:$M,11,FALSE))</f>
        <v>1</v>
      </c>
      <c r="I110" s="3">
        <f t="shared" si="8"/>
        <v>0.5</v>
      </c>
      <c r="K110" s="3">
        <f>IF(B110="","",VLOOKUP(C110,[1]怪物!$C:$I,6,FALSE))</f>
        <v>1</v>
      </c>
      <c r="L110" s="10" t="str">
        <f t="shared" si="9"/>
        <v>Monster_Season2_Infinite_7_1</v>
      </c>
      <c r="M110" s="3" t="str">
        <f>IF(B110="","",VLOOKUP(C110,[1]怪物!$C:$J,8,FALSE))</f>
        <v>DeathShow_1</v>
      </c>
      <c r="N110" s="3" t="str">
        <f t="shared" si="10"/>
        <v>Timeline_Idle1</v>
      </c>
      <c r="O110" s="3" t="str">
        <f t="shared" si="11"/>
        <v>Timeline_Move1</v>
      </c>
      <c r="S110" s="3" t="str">
        <f>IF(B110="","",IF(VLOOKUP(C110,[1]怪物!$C:$I,7,FALSE)="","",VLOOKUP(C110,[1]怪物!$C:$I,7,FALSE)))</f>
        <v/>
      </c>
      <c r="X110" s="3">
        <v>2</v>
      </c>
      <c r="Y110" s="3">
        <v>7</v>
      </c>
      <c r="Z110" s="3">
        <v>1</v>
      </c>
    </row>
    <row r="111" spans="1:26" s="3" customFormat="1" x14ac:dyDescent="0.2">
      <c r="B111" s="3" t="str">
        <f>IF(VLOOKUP(X111&amp;"_"&amp;Y111,[1]无限模式!$A:$AY,13+Z111,FALSE)="","","Unit_Monster_Season"&amp;X111&amp;"_Infinite_"&amp;Y111&amp;"_"&amp;Z111)</f>
        <v>Unit_Monster_Season2_Infinite_7_2</v>
      </c>
      <c r="C111" s="3" t="str">
        <f>IF(B111="","",VLOOKUP(VLOOKUP(X111&amp;"_"&amp;Y111,[1]无限模式!$A:$AQ,13+Z111,FALSE),[1]怪物!$B:$I,2,FALSE))</f>
        <v>ResUnit_Imp1</v>
      </c>
      <c r="D111" s="3">
        <f>IF(B111="","",VLOOKUP(VLOOKUP(X111&amp;"_"&amp;Y111,[1]无限模式!$A:$AQ,13+Z111,FALSE),[1]怪物!$B:$I,6,FALSE)*VLOOKUP(X111&amp;"_"&amp;Y111,[1]无限模式!$A:$AQ,9,FALSE))</f>
        <v>2.6</v>
      </c>
      <c r="E111" s="3">
        <f t="shared" si="6"/>
        <v>400</v>
      </c>
      <c r="F111" s="3" t="str">
        <f t="shared" si="7"/>
        <v>TRUE</v>
      </c>
      <c r="G111" s="3">
        <f>IF(B111="","",VLOOKUP(C111,[1]怪物!$C:$M,11,FALSE))</f>
        <v>1</v>
      </c>
      <c r="H111" s="3">
        <f>IF(B111="","",VLOOKUP(C111,[1]怪物!$C:$M,11,FALSE))</f>
        <v>1</v>
      </c>
      <c r="I111" s="3">
        <f t="shared" si="8"/>
        <v>0.5</v>
      </c>
      <c r="K111" s="3">
        <f>IF(B111="","",VLOOKUP(C111,[1]怪物!$C:$I,6,FALSE))</f>
        <v>1</v>
      </c>
      <c r="L111" s="10" t="str">
        <f t="shared" si="9"/>
        <v>Monster_Season2_Infinite_7_2</v>
      </c>
      <c r="M111" s="3" t="str">
        <f>IF(B111="","",VLOOKUP(C111,[1]怪物!$C:$J,8,FALSE))</f>
        <v>DeathShow_1</v>
      </c>
      <c r="N111" s="3" t="str">
        <f t="shared" si="10"/>
        <v>Timeline_Idle1</v>
      </c>
      <c r="O111" s="3" t="str">
        <f t="shared" si="11"/>
        <v>Timeline_Move1</v>
      </c>
      <c r="S111" s="3" t="str">
        <f>IF(B111="","",IF(VLOOKUP(C111,[1]怪物!$C:$I,7,FALSE)="","",VLOOKUP(C111,[1]怪物!$C:$I,7,FALSE)))</f>
        <v>Skill_Monster_Imp1,NormalAttack</v>
      </c>
      <c r="X111" s="3">
        <v>2</v>
      </c>
      <c r="Y111" s="3">
        <v>7</v>
      </c>
      <c r="Z111" s="3">
        <v>2</v>
      </c>
    </row>
    <row r="112" spans="1:26" s="3" customFormat="1" x14ac:dyDescent="0.2">
      <c r="B112" s="3" t="str">
        <f>IF(VLOOKUP(X112&amp;"_"&amp;Y112,[1]无限模式!$A:$AY,13+Z112,FALSE)="","","Unit_Monster_Season"&amp;X112&amp;"_Infinite_"&amp;Y112&amp;"_"&amp;Z112)</f>
        <v>Unit_Monster_Season2_Infinite_7_3</v>
      </c>
      <c r="C112" s="3" t="str">
        <f>IF(B112="","",VLOOKUP(VLOOKUP(X112&amp;"_"&amp;Y112,[1]无限模式!$A:$AQ,13+Z112,FALSE),[1]怪物!$B:$I,2,FALSE))</f>
        <v>ResUnit_StoneGolem1</v>
      </c>
      <c r="D112" s="3">
        <f>IF(B112="","",VLOOKUP(VLOOKUP(X112&amp;"_"&amp;Y112,[1]无限模式!$A:$AQ,13+Z112,FALSE),[1]怪物!$B:$I,6,FALSE)*VLOOKUP(X112&amp;"_"&amp;Y112,[1]无限模式!$A:$AQ,9,FALSE))</f>
        <v>2.6</v>
      </c>
      <c r="E112" s="3">
        <f t="shared" si="6"/>
        <v>400</v>
      </c>
      <c r="F112" s="3" t="str">
        <f t="shared" si="7"/>
        <v>TRUE</v>
      </c>
      <c r="G112" s="3">
        <f>IF(B112="","",VLOOKUP(C112,[1]怪物!$C:$M,11,FALSE))</f>
        <v>1</v>
      </c>
      <c r="H112" s="3">
        <f>IF(B112="","",VLOOKUP(C112,[1]怪物!$C:$M,11,FALSE))</f>
        <v>1</v>
      </c>
      <c r="I112" s="3">
        <f t="shared" si="8"/>
        <v>0.5</v>
      </c>
      <c r="K112" s="3">
        <f>IF(B112="","",VLOOKUP(C112,[1]怪物!$C:$I,6,FALSE))</f>
        <v>1</v>
      </c>
      <c r="L112" s="10" t="str">
        <f t="shared" si="9"/>
        <v>Monster_Season2_Infinite_7_3</v>
      </c>
      <c r="M112" s="3" t="str">
        <f>IF(B112="","",VLOOKUP(C112,[1]怪物!$C:$J,8,FALSE))</f>
        <v>DeathShow_1</v>
      </c>
      <c r="N112" s="3" t="str">
        <f t="shared" si="10"/>
        <v>Timeline_Idle1</v>
      </c>
      <c r="O112" s="3" t="str">
        <f t="shared" si="11"/>
        <v>Timeline_Move1</v>
      </c>
      <c r="S112" s="3" t="str">
        <f>IF(B112="","",IF(VLOOKUP(C112,[1]怪物!$C:$I,7,FALSE)="","",VLOOKUP(C112,[1]怪物!$C:$I,7,FALSE)))</f>
        <v>Skill_Monster_StoneGolem1,NormalAttack</v>
      </c>
      <c r="X112" s="3">
        <v>2</v>
      </c>
      <c r="Y112" s="3">
        <v>7</v>
      </c>
      <c r="Z112" s="3">
        <v>3</v>
      </c>
    </row>
    <row r="113" spans="2:26" s="3" customFormat="1" x14ac:dyDescent="0.2">
      <c r="B113" s="3" t="str">
        <f>IF(VLOOKUP(X113&amp;"_"&amp;Y113,[1]无限模式!$A:$AY,13+Z113,FALSE)="","","Unit_Monster_Season"&amp;X113&amp;"_Infinite_"&amp;Y113&amp;"_"&amp;Z113)</f>
        <v/>
      </c>
      <c r="C113" s="3" t="str">
        <f>IF(B113="","",VLOOKUP(VLOOKUP(X113&amp;"_"&amp;Y113,[1]无限模式!$A:$AQ,13+Z113,FALSE),[1]怪物!$B:$I,2,FALSE))</f>
        <v/>
      </c>
      <c r="D113" s="3" t="str">
        <f>IF(B113="","",VLOOKUP(VLOOKUP(X113&amp;"_"&amp;Y113,[1]无限模式!$A:$AQ,13+Z113,FALSE),[1]怪物!$B:$I,6,FALSE)*VLOOKUP(X113&amp;"_"&amp;Y113,[1]无限模式!$A:$AQ,9,FALSE))</f>
        <v/>
      </c>
      <c r="E113" s="3" t="str">
        <f t="shared" si="6"/>
        <v/>
      </c>
      <c r="F113" s="3" t="str">
        <f t="shared" si="7"/>
        <v/>
      </c>
      <c r="G113" s="3" t="str">
        <f>IF(B113="","",VLOOKUP(C113,[1]怪物!$C:$M,11,FALSE))</f>
        <v/>
      </c>
      <c r="H113" s="3" t="str">
        <f>IF(B113="","",VLOOKUP(C113,[1]怪物!$C:$M,11,FALSE))</f>
        <v/>
      </c>
      <c r="I113" s="3" t="str">
        <f t="shared" si="8"/>
        <v/>
      </c>
      <c r="K113" s="3" t="str">
        <f>IF(B113="","",VLOOKUP(C113,[1]怪物!$C:$I,6,FALSE))</f>
        <v/>
      </c>
      <c r="L113" s="10" t="str">
        <f t="shared" si="9"/>
        <v/>
      </c>
      <c r="M113" s="3" t="str">
        <f>IF(B113="","",VLOOKUP(C113,[1]怪物!$C:$J,8,FALSE))</f>
        <v/>
      </c>
      <c r="N113" s="3" t="str">
        <f t="shared" si="10"/>
        <v/>
      </c>
      <c r="O113" s="3" t="str">
        <f t="shared" si="11"/>
        <v/>
      </c>
      <c r="S113" s="3" t="str">
        <f>IF(B113="","",IF(VLOOKUP(C113,[1]怪物!$C:$I,7,FALSE)="","",VLOOKUP(C113,[1]怪物!$C:$I,7,FALSE)))</f>
        <v/>
      </c>
      <c r="X113" s="3">
        <v>2</v>
      </c>
      <c r="Y113" s="3">
        <v>7</v>
      </c>
      <c r="Z113" s="3">
        <v>4</v>
      </c>
    </row>
    <row r="114" spans="2:26" s="3" customFormat="1" x14ac:dyDescent="0.2">
      <c r="B114" s="3" t="str">
        <f>IF(VLOOKUP(X114&amp;"_"&amp;Y114,[1]无限模式!$A:$AY,13+Z114,FALSE)="","","Unit_Monster_Season"&amp;X114&amp;"_Infinite_"&amp;Y114&amp;"_"&amp;Z114)</f>
        <v>Unit_Monster_Season2_Infinite_8_1</v>
      </c>
      <c r="C114" s="3" t="str">
        <f>IF(B114="","",VLOOKUP(VLOOKUP(X114&amp;"_"&amp;Y114,[1]无限模式!$A:$AQ,13+Z114,FALSE),[1]怪物!$B:$I,2,FALSE))</f>
        <v>ResUnit_Imp1</v>
      </c>
      <c r="D114" s="3">
        <f>IF(B114="","",VLOOKUP(VLOOKUP(X114&amp;"_"&amp;Y114,[1]无限模式!$A:$AQ,13+Z114,FALSE),[1]怪物!$B:$I,6,FALSE)*VLOOKUP(X114&amp;"_"&amp;Y114,[1]无限模式!$A:$AQ,9,FALSE))</f>
        <v>2.7</v>
      </c>
      <c r="E114" s="3">
        <f t="shared" si="6"/>
        <v>400</v>
      </c>
      <c r="F114" s="3" t="str">
        <f t="shared" si="7"/>
        <v>TRUE</v>
      </c>
      <c r="G114" s="3">
        <f>IF(B114="","",VLOOKUP(C114,[1]怪物!$C:$M,11,FALSE))</f>
        <v>1</v>
      </c>
      <c r="H114" s="3">
        <f>IF(B114="","",VLOOKUP(C114,[1]怪物!$C:$M,11,FALSE))</f>
        <v>1</v>
      </c>
      <c r="I114" s="3">
        <f t="shared" si="8"/>
        <v>0.5</v>
      </c>
      <c r="K114" s="3">
        <f>IF(B114="","",VLOOKUP(C114,[1]怪物!$C:$I,6,FALSE))</f>
        <v>1</v>
      </c>
      <c r="L114" s="10" t="str">
        <f t="shared" si="9"/>
        <v>Monster_Season2_Infinite_8_1</v>
      </c>
      <c r="M114" s="3" t="str">
        <f>IF(B114="","",VLOOKUP(C114,[1]怪物!$C:$J,8,FALSE))</f>
        <v>DeathShow_1</v>
      </c>
      <c r="N114" s="3" t="str">
        <f t="shared" si="10"/>
        <v>Timeline_Idle1</v>
      </c>
      <c r="O114" s="3" t="str">
        <f t="shared" si="11"/>
        <v>Timeline_Move1</v>
      </c>
      <c r="S114" s="3" t="str">
        <f>IF(B114="","",IF(VLOOKUP(C114,[1]怪物!$C:$I,7,FALSE)="","",VLOOKUP(C114,[1]怪物!$C:$I,7,FALSE)))</f>
        <v>Skill_Monster_Imp1,NormalAttack</v>
      </c>
      <c r="X114" s="3">
        <v>2</v>
      </c>
      <c r="Y114" s="3">
        <v>8</v>
      </c>
      <c r="Z114" s="3">
        <v>1</v>
      </c>
    </row>
    <row r="115" spans="2:26" s="3" customFormat="1" x14ac:dyDescent="0.2">
      <c r="B115" s="3" t="str">
        <f>IF(VLOOKUP(X115&amp;"_"&amp;Y115,[1]无限模式!$A:$AY,13+Z115,FALSE)="","","Unit_Monster_Season"&amp;X115&amp;"_Infinite_"&amp;Y115&amp;"_"&amp;Z115)</f>
        <v>Unit_Monster_Season2_Infinite_8_2</v>
      </c>
      <c r="C115" s="3" t="str">
        <f>IF(B115="","",VLOOKUP(VLOOKUP(X115&amp;"_"&amp;Y115,[1]无限模式!$A:$AQ,13+Z115,FALSE),[1]怪物!$B:$I,2,FALSE))</f>
        <v>ResUnit_StoneGolem1</v>
      </c>
      <c r="D115" s="3">
        <f>IF(B115="","",VLOOKUP(VLOOKUP(X115&amp;"_"&amp;Y115,[1]无限模式!$A:$AQ,13+Z115,FALSE),[1]怪物!$B:$I,6,FALSE)*VLOOKUP(X115&amp;"_"&amp;Y115,[1]无限模式!$A:$AQ,9,FALSE))</f>
        <v>2.7</v>
      </c>
      <c r="E115" s="3">
        <f t="shared" si="6"/>
        <v>400</v>
      </c>
      <c r="F115" s="3" t="str">
        <f t="shared" si="7"/>
        <v>TRUE</v>
      </c>
      <c r="G115" s="3">
        <f>IF(B115="","",VLOOKUP(C115,[1]怪物!$C:$M,11,FALSE))</f>
        <v>1</v>
      </c>
      <c r="H115" s="3">
        <f>IF(B115="","",VLOOKUP(C115,[1]怪物!$C:$M,11,FALSE))</f>
        <v>1</v>
      </c>
      <c r="I115" s="3">
        <f t="shared" si="8"/>
        <v>0.5</v>
      </c>
      <c r="K115" s="3">
        <f>IF(B115="","",VLOOKUP(C115,[1]怪物!$C:$I,6,FALSE))</f>
        <v>1</v>
      </c>
      <c r="L115" s="10" t="str">
        <f t="shared" si="9"/>
        <v>Monster_Season2_Infinite_8_2</v>
      </c>
      <c r="M115" s="3" t="str">
        <f>IF(B115="","",VLOOKUP(C115,[1]怪物!$C:$J,8,FALSE))</f>
        <v>DeathShow_1</v>
      </c>
      <c r="N115" s="3" t="str">
        <f t="shared" si="10"/>
        <v>Timeline_Idle1</v>
      </c>
      <c r="O115" s="3" t="str">
        <f t="shared" si="11"/>
        <v>Timeline_Move1</v>
      </c>
      <c r="S115" s="3" t="str">
        <f>IF(B115="","",IF(VLOOKUP(C115,[1]怪物!$C:$I,7,FALSE)="","",VLOOKUP(C115,[1]怪物!$C:$I,7,FALSE)))</f>
        <v>Skill_Monster_StoneGolem1,NormalAttack</v>
      </c>
      <c r="X115" s="3">
        <v>2</v>
      </c>
      <c r="Y115" s="3">
        <v>8</v>
      </c>
      <c r="Z115" s="3">
        <v>2</v>
      </c>
    </row>
    <row r="116" spans="2:26" s="3" customFormat="1" x14ac:dyDescent="0.2">
      <c r="B116" s="3" t="str">
        <f>IF(VLOOKUP(X116&amp;"_"&amp;Y116,[1]无限模式!$A:$AY,13+Z116,FALSE)="","","Unit_Monster_Season"&amp;X116&amp;"_Infinite_"&amp;Y116&amp;"_"&amp;Z116)</f>
        <v>Unit_Monster_Season2_Infinite_8_3</v>
      </c>
      <c r="C116" s="3" t="str">
        <f>IF(B116="","",VLOOKUP(VLOOKUP(X116&amp;"_"&amp;Y116,[1]无限模式!$A:$AQ,13+Z116,FALSE),[1]怪物!$B:$I,2,FALSE))</f>
        <v>ResUnit_Imp2</v>
      </c>
      <c r="D116" s="3">
        <f>IF(B116="","",VLOOKUP(VLOOKUP(X116&amp;"_"&amp;Y116,[1]无限模式!$A:$AQ,13+Z116,FALSE),[1]怪物!$B:$I,6,FALSE)*VLOOKUP(X116&amp;"_"&amp;Y116,[1]无限模式!$A:$AQ,9,FALSE))</f>
        <v>2.7</v>
      </c>
      <c r="E116" s="3">
        <f t="shared" si="6"/>
        <v>400</v>
      </c>
      <c r="F116" s="3" t="str">
        <f t="shared" si="7"/>
        <v>TRUE</v>
      </c>
      <c r="G116" s="3">
        <f>IF(B116="","",VLOOKUP(C116,[1]怪物!$C:$M,11,FALSE))</f>
        <v>1</v>
      </c>
      <c r="H116" s="3">
        <f>IF(B116="","",VLOOKUP(C116,[1]怪物!$C:$M,11,FALSE))</f>
        <v>1</v>
      </c>
      <c r="I116" s="3">
        <f t="shared" si="8"/>
        <v>0.5</v>
      </c>
      <c r="K116" s="3">
        <f>IF(B116="","",VLOOKUP(C116,[1]怪物!$C:$I,6,FALSE))</f>
        <v>1.25</v>
      </c>
      <c r="L116" s="10" t="str">
        <f t="shared" si="9"/>
        <v>Monster_Season2_Infinite_8_3</v>
      </c>
      <c r="M116" s="3" t="str">
        <f>IF(B116="","",VLOOKUP(C116,[1]怪物!$C:$J,8,FALSE))</f>
        <v>DeathShow_1</v>
      </c>
      <c r="N116" s="3" t="str">
        <f t="shared" si="10"/>
        <v>Timeline_Idle1</v>
      </c>
      <c r="O116" s="3" t="str">
        <f t="shared" si="11"/>
        <v>Timeline_Move1</v>
      </c>
      <c r="S116" s="3" t="str">
        <f>IF(B116="","",IF(VLOOKUP(C116,[1]怪物!$C:$I,7,FALSE)="","",VLOOKUP(C116,[1]怪物!$C:$I,7,FALSE)))</f>
        <v>Skill_Monster_Imp2,NormalAttack</v>
      </c>
      <c r="X116" s="3">
        <v>2</v>
      </c>
      <c r="Y116" s="3">
        <v>8</v>
      </c>
      <c r="Z116" s="3">
        <v>3</v>
      </c>
    </row>
    <row r="117" spans="2:26" s="3" customFormat="1" x14ac:dyDescent="0.2">
      <c r="B117" s="3" t="str">
        <f>IF(VLOOKUP(X117&amp;"_"&amp;Y117,[1]无限模式!$A:$AY,13+Z117,FALSE)="","","Unit_Monster_Season"&amp;X117&amp;"_Infinite_"&amp;Y117&amp;"_"&amp;Z117)</f>
        <v/>
      </c>
      <c r="C117" s="3" t="str">
        <f>IF(B117="","",VLOOKUP(VLOOKUP(X117&amp;"_"&amp;Y117,[1]无限模式!$A:$AQ,13+Z117,FALSE),[1]怪物!$B:$I,2,FALSE))</f>
        <v/>
      </c>
      <c r="D117" s="3" t="str">
        <f>IF(B117="","",VLOOKUP(VLOOKUP(X117&amp;"_"&amp;Y117,[1]无限模式!$A:$AQ,13+Z117,FALSE),[1]怪物!$B:$I,6,FALSE)*VLOOKUP(X117&amp;"_"&amp;Y117,[1]无限模式!$A:$AQ,9,FALSE))</f>
        <v/>
      </c>
      <c r="E117" s="3" t="str">
        <f t="shared" si="6"/>
        <v/>
      </c>
      <c r="F117" s="3" t="str">
        <f t="shared" si="7"/>
        <v/>
      </c>
      <c r="G117" s="3" t="str">
        <f>IF(B117="","",VLOOKUP(C117,[1]怪物!$C:$M,11,FALSE))</f>
        <v/>
      </c>
      <c r="H117" s="3" t="str">
        <f>IF(B117="","",VLOOKUP(C117,[1]怪物!$C:$M,11,FALSE))</f>
        <v/>
      </c>
      <c r="I117" s="3" t="str">
        <f t="shared" si="8"/>
        <v/>
      </c>
      <c r="K117" s="3" t="str">
        <f>IF(B117="","",VLOOKUP(C117,[1]怪物!$C:$I,6,FALSE))</f>
        <v/>
      </c>
      <c r="L117" s="10" t="str">
        <f t="shared" si="9"/>
        <v/>
      </c>
      <c r="M117" s="3" t="str">
        <f>IF(B117="","",VLOOKUP(C117,[1]怪物!$C:$J,8,FALSE))</f>
        <v/>
      </c>
      <c r="N117" s="3" t="str">
        <f t="shared" si="10"/>
        <v/>
      </c>
      <c r="O117" s="3" t="str">
        <f t="shared" si="11"/>
        <v/>
      </c>
      <c r="S117" s="3" t="str">
        <f>IF(B117="","",IF(VLOOKUP(C117,[1]怪物!$C:$I,7,FALSE)="","",VLOOKUP(C117,[1]怪物!$C:$I,7,FALSE)))</f>
        <v/>
      </c>
      <c r="X117" s="3">
        <v>2</v>
      </c>
      <c r="Y117" s="3">
        <v>8</v>
      </c>
      <c r="Z117" s="3">
        <v>4</v>
      </c>
    </row>
    <row r="118" spans="2:26" s="3" customFormat="1" x14ac:dyDescent="0.2">
      <c r="B118" s="3" t="str">
        <f>IF(VLOOKUP(X118&amp;"_"&amp;Y118,[1]无限模式!$A:$AY,13+Z118,FALSE)="","","Unit_Monster_Season"&amp;X118&amp;"_Infinite_"&amp;Y118&amp;"_"&amp;Z118)</f>
        <v>Unit_Monster_Season2_Infinite_9_1</v>
      </c>
      <c r="C118" s="3" t="str">
        <f>IF(B118="","",VLOOKUP(VLOOKUP(X118&amp;"_"&amp;Y118,[1]无限模式!$A:$AQ,13+Z118,FALSE),[1]怪物!$B:$I,2,FALSE))</f>
        <v>ResUnit_StoneGolem1</v>
      </c>
      <c r="D118" s="3">
        <f>IF(B118="","",VLOOKUP(VLOOKUP(X118&amp;"_"&amp;Y118,[1]无限模式!$A:$AQ,13+Z118,FALSE),[1]怪物!$B:$I,6,FALSE)*VLOOKUP(X118&amp;"_"&amp;Y118,[1]无限模式!$A:$AQ,9,FALSE))</f>
        <v>2.8</v>
      </c>
      <c r="E118" s="3">
        <f t="shared" si="6"/>
        <v>400</v>
      </c>
      <c r="F118" s="3" t="str">
        <f t="shared" si="7"/>
        <v>TRUE</v>
      </c>
      <c r="G118" s="3">
        <f>IF(B118="","",VLOOKUP(C118,[1]怪物!$C:$M,11,FALSE))</f>
        <v>1</v>
      </c>
      <c r="H118" s="3">
        <f>IF(B118="","",VLOOKUP(C118,[1]怪物!$C:$M,11,FALSE))</f>
        <v>1</v>
      </c>
      <c r="I118" s="3">
        <f t="shared" si="8"/>
        <v>0.5</v>
      </c>
      <c r="K118" s="3">
        <f>IF(B118="","",VLOOKUP(C118,[1]怪物!$C:$I,6,FALSE))</f>
        <v>1</v>
      </c>
      <c r="L118" s="10" t="str">
        <f t="shared" si="9"/>
        <v>Monster_Season2_Infinite_9_1</v>
      </c>
      <c r="M118" s="3" t="str">
        <f>IF(B118="","",VLOOKUP(C118,[1]怪物!$C:$J,8,FALSE))</f>
        <v>DeathShow_1</v>
      </c>
      <c r="N118" s="3" t="str">
        <f t="shared" si="10"/>
        <v>Timeline_Idle1</v>
      </c>
      <c r="O118" s="3" t="str">
        <f t="shared" si="11"/>
        <v>Timeline_Move1</v>
      </c>
      <c r="S118" s="3" t="str">
        <f>IF(B118="","",IF(VLOOKUP(C118,[1]怪物!$C:$I,7,FALSE)="","",VLOOKUP(C118,[1]怪物!$C:$I,7,FALSE)))</f>
        <v>Skill_Monster_StoneGolem1,NormalAttack</v>
      </c>
      <c r="X118" s="3">
        <v>2</v>
      </c>
      <c r="Y118" s="3">
        <v>9</v>
      </c>
      <c r="Z118" s="3">
        <v>1</v>
      </c>
    </row>
    <row r="119" spans="2:26" s="3" customFormat="1" x14ac:dyDescent="0.2">
      <c r="B119" s="3" t="str">
        <f>IF(VLOOKUP(X119&amp;"_"&amp;Y119,[1]无限模式!$A:$AY,13+Z119,FALSE)="","","Unit_Monster_Season"&amp;X119&amp;"_Infinite_"&amp;Y119&amp;"_"&amp;Z119)</f>
        <v>Unit_Monster_Season2_Infinite_9_2</v>
      </c>
      <c r="C119" s="3" t="str">
        <f>IF(B119="","",VLOOKUP(VLOOKUP(X119&amp;"_"&amp;Y119,[1]无限模式!$A:$AQ,13+Z119,FALSE),[1]怪物!$B:$I,2,FALSE))</f>
        <v>ResUnit_Imp2</v>
      </c>
      <c r="D119" s="3">
        <f>IF(B119="","",VLOOKUP(VLOOKUP(X119&amp;"_"&amp;Y119,[1]无限模式!$A:$AQ,13+Z119,FALSE),[1]怪物!$B:$I,6,FALSE)*VLOOKUP(X119&amp;"_"&amp;Y119,[1]无限模式!$A:$AQ,9,FALSE))</f>
        <v>2.8</v>
      </c>
      <c r="E119" s="3">
        <f t="shared" si="6"/>
        <v>400</v>
      </c>
      <c r="F119" s="3" t="str">
        <f t="shared" si="7"/>
        <v>TRUE</v>
      </c>
      <c r="G119" s="3">
        <f>IF(B119="","",VLOOKUP(C119,[1]怪物!$C:$M,11,FALSE))</f>
        <v>1</v>
      </c>
      <c r="H119" s="3">
        <f>IF(B119="","",VLOOKUP(C119,[1]怪物!$C:$M,11,FALSE))</f>
        <v>1</v>
      </c>
      <c r="I119" s="3">
        <f t="shared" si="8"/>
        <v>0.5</v>
      </c>
      <c r="K119" s="3">
        <f>IF(B119="","",VLOOKUP(C119,[1]怪物!$C:$I,6,FALSE))</f>
        <v>1.25</v>
      </c>
      <c r="L119" s="10" t="str">
        <f t="shared" si="9"/>
        <v>Monster_Season2_Infinite_9_2</v>
      </c>
      <c r="M119" s="3" t="str">
        <f>IF(B119="","",VLOOKUP(C119,[1]怪物!$C:$J,8,FALSE))</f>
        <v>DeathShow_1</v>
      </c>
      <c r="N119" s="3" t="str">
        <f t="shared" si="10"/>
        <v>Timeline_Idle1</v>
      </c>
      <c r="O119" s="3" t="str">
        <f t="shared" si="11"/>
        <v>Timeline_Move1</v>
      </c>
      <c r="S119" s="3" t="str">
        <f>IF(B119="","",IF(VLOOKUP(C119,[1]怪物!$C:$I,7,FALSE)="","",VLOOKUP(C119,[1]怪物!$C:$I,7,FALSE)))</f>
        <v>Skill_Monster_Imp2,NormalAttack</v>
      </c>
      <c r="X119" s="3">
        <v>2</v>
      </c>
      <c r="Y119" s="3">
        <v>9</v>
      </c>
      <c r="Z119" s="3">
        <v>2</v>
      </c>
    </row>
    <row r="120" spans="2:26" s="3" customFormat="1" x14ac:dyDescent="0.2">
      <c r="B120" s="3" t="str">
        <f>IF(VLOOKUP(X120&amp;"_"&amp;Y120,[1]无限模式!$A:$AY,13+Z120,FALSE)="","","Unit_Monster_Season"&amp;X120&amp;"_Infinite_"&amp;Y120&amp;"_"&amp;Z120)</f>
        <v>Unit_Monster_Season2_Infinite_9_3</v>
      </c>
      <c r="C120" s="3" t="str">
        <f>IF(B120="","",VLOOKUP(VLOOKUP(X120&amp;"_"&amp;Y120,[1]无限模式!$A:$AQ,13+Z120,FALSE),[1]怪物!$B:$I,2,FALSE))</f>
        <v>ResUnit_FireSpirit1</v>
      </c>
      <c r="D120" s="3">
        <f>IF(B120="","",VLOOKUP(VLOOKUP(X120&amp;"_"&amp;Y120,[1]无限模式!$A:$AQ,13+Z120,FALSE),[1]怪物!$B:$I,6,FALSE)*VLOOKUP(X120&amp;"_"&amp;Y120,[1]无限模式!$A:$AQ,9,FALSE))</f>
        <v>2.8</v>
      </c>
      <c r="E120" s="3">
        <f t="shared" ref="E120:E183" si="12">IF(B120="","",400)</f>
        <v>400</v>
      </c>
      <c r="F120" s="3" t="str">
        <f t="shared" ref="F120:F183" si="13">IF(B120="","","TRUE")</f>
        <v>TRUE</v>
      </c>
      <c r="G120" s="3">
        <f>IF(B120="","",VLOOKUP(C120,[1]怪物!$C:$M,11,FALSE))</f>
        <v>1</v>
      </c>
      <c r="H120" s="3">
        <f>IF(B120="","",VLOOKUP(C120,[1]怪物!$C:$M,11,FALSE))</f>
        <v>1</v>
      </c>
      <c r="I120" s="3">
        <f t="shared" ref="I120:I183" si="14">IF(B120="","",0.5)</f>
        <v>0.5</v>
      </c>
      <c r="K120" s="3">
        <f>IF(B120="","",VLOOKUP(C120,[1]怪物!$C:$I,6,FALSE))</f>
        <v>1</v>
      </c>
      <c r="L120" s="10" t="str">
        <f t="shared" ref="L120:L183" si="15">IF(B120="","",RIGHT(B120,LEN(B120)-5))</f>
        <v>Monster_Season2_Infinite_9_3</v>
      </c>
      <c r="M120" s="3" t="str">
        <f>IF(B120="","",VLOOKUP(C120,[1]怪物!$C:$J,8,FALSE))</f>
        <v>DeathShow_1</v>
      </c>
      <c r="N120" s="3" t="str">
        <f t="shared" ref="N120:N183" si="16">IF(B120="","","Timeline_Idle1")</f>
        <v>Timeline_Idle1</v>
      </c>
      <c r="O120" s="3" t="str">
        <f t="shared" ref="O120:O183" si="17">IF(B120="","","Timeline_Move1")</f>
        <v>Timeline_Move1</v>
      </c>
      <c r="S120" s="3" t="str">
        <f>IF(B120="","",IF(VLOOKUP(C120,[1]怪物!$C:$I,7,FALSE)="","",VLOOKUP(C120,[1]怪物!$C:$I,7,FALSE)))</f>
        <v>Skill_Monster_FireSpirit1,NormalAttack</v>
      </c>
      <c r="X120" s="3">
        <v>2</v>
      </c>
      <c r="Y120" s="3">
        <v>9</v>
      </c>
      <c r="Z120" s="3">
        <v>3</v>
      </c>
    </row>
    <row r="121" spans="2:26" s="3" customFormat="1" x14ac:dyDescent="0.2">
      <c r="B121" s="3" t="str">
        <f>IF(VLOOKUP(X121&amp;"_"&amp;Y121,[1]无限模式!$A:$AY,13+Z121,FALSE)="","","Unit_Monster_Season"&amp;X121&amp;"_Infinite_"&amp;Y121&amp;"_"&amp;Z121)</f>
        <v/>
      </c>
      <c r="C121" s="3" t="str">
        <f>IF(B121="","",VLOOKUP(VLOOKUP(X121&amp;"_"&amp;Y121,[1]无限模式!$A:$AQ,13+Z121,FALSE),[1]怪物!$B:$I,2,FALSE))</f>
        <v/>
      </c>
      <c r="D121" s="3" t="str">
        <f>IF(B121="","",VLOOKUP(VLOOKUP(X121&amp;"_"&amp;Y121,[1]无限模式!$A:$AQ,13+Z121,FALSE),[1]怪物!$B:$I,6,FALSE)*VLOOKUP(X121&amp;"_"&amp;Y121,[1]无限模式!$A:$AQ,9,FALSE))</f>
        <v/>
      </c>
      <c r="E121" s="3" t="str">
        <f t="shared" si="12"/>
        <v/>
      </c>
      <c r="F121" s="3" t="str">
        <f t="shared" si="13"/>
        <v/>
      </c>
      <c r="G121" s="3" t="str">
        <f>IF(B121="","",VLOOKUP(C121,[1]怪物!$C:$M,11,FALSE))</f>
        <v/>
      </c>
      <c r="H121" s="3" t="str">
        <f>IF(B121="","",VLOOKUP(C121,[1]怪物!$C:$M,11,FALSE))</f>
        <v/>
      </c>
      <c r="I121" s="3" t="str">
        <f t="shared" si="14"/>
        <v/>
      </c>
      <c r="K121" s="3" t="str">
        <f>IF(B121="","",VLOOKUP(C121,[1]怪物!$C:$I,6,FALSE))</f>
        <v/>
      </c>
      <c r="L121" s="10" t="str">
        <f t="shared" si="15"/>
        <v/>
      </c>
      <c r="M121" s="3" t="str">
        <f>IF(B121="","",VLOOKUP(C121,[1]怪物!$C:$J,8,FALSE))</f>
        <v/>
      </c>
      <c r="N121" s="3" t="str">
        <f t="shared" si="16"/>
        <v/>
      </c>
      <c r="O121" s="3" t="str">
        <f t="shared" si="17"/>
        <v/>
      </c>
      <c r="S121" s="3" t="str">
        <f>IF(B121="","",IF(VLOOKUP(C121,[1]怪物!$C:$I,7,FALSE)="","",VLOOKUP(C121,[1]怪物!$C:$I,7,FALSE)))</f>
        <v/>
      </c>
      <c r="X121" s="3">
        <v>2</v>
      </c>
      <c r="Y121" s="3">
        <v>9</v>
      </c>
      <c r="Z121" s="3">
        <v>4</v>
      </c>
    </row>
    <row r="122" spans="2:26" s="3" customFormat="1" x14ac:dyDescent="0.2">
      <c r="B122" s="3" t="str">
        <f>IF(VLOOKUP(X122&amp;"_"&amp;Y122,[1]无限模式!$A:$AY,13+Z122,FALSE)="","","Unit_Monster_Season"&amp;X122&amp;"_Infinite_"&amp;Y122&amp;"_"&amp;Z122)</f>
        <v>Unit_Monster_Season2_Infinite_10_1</v>
      </c>
      <c r="C122" s="3" t="str">
        <f>IF(B122="","",VLOOKUP(VLOOKUP(X122&amp;"_"&amp;Y122,[1]无限模式!$A:$AQ,13+Z122,FALSE),[1]怪物!$B:$I,2,FALSE))</f>
        <v>ResUnit_StoneGolem1</v>
      </c>
      <c r="D122" s="3">
        <f>IF(B122="","",VLOOKUP(VLOOKUP(X122&amp;"_"&amp;Y122,[1]无限模式!$A:$AQ,13+Z122,FALSE),[1]怪物!$B:$I,6,FALSE)*VLOOKUP(X122&amp;"_"&amp;Y122,[1]无限模式!$A:$AQ,9,FALSE))</f>
        <v>2.9</v>
      </c>
      <c r="E122" s="3">
        <f t="shared" si="12"/>
        <v>400</v>
      </c>
      <c r="F122" s="3" t="str">
        <f t="shared" si="13"/>
        <v>TRUE</v>
      </c>
      <c r="G122" s="3">
        <f>IF(B122="","",VLOOKUP(C122,[1]怪物!$C:$M,11,FALSE))</f>
        <v>1</v>
      </c>
      <c r="H122" s="3">
        <f>IF(B122="","",VLOOKUP(C122,[1]怪物!$C:$M,11,FALSE))</f>
        <v>1</v>
      </c>
      <c r="I122" s="3">
        <f t="shared" si="14"/>
        <v>0.5</v>
      </c>
      <c r="K122" s="3">
        <f>IF(B122="","",VLOOKUP(C122,[1]怪物!$C:$I,6,FALSE))</f>
        <v>1</v>
      </c>
      <c r="L122" s="10" t="str">
        <f t="shared" si="15"/>
        <v>Monster_Season2_Infinite_10_1</v>
      </c>
      <c r="M122" s="3" t="str">
        <f>IF(B122="","",VLOOKUP(C122,[1]怪物!$C:$J,8,FALSE))</f>
        <v>DeathShow_1</v>
      </c>
      <c r="N122" s="3" t="str">
        <f t="shared" si="16"/>
        <v>Timeline_Idle1</v>
      </c>
      <c r="O122" s="3" t="str">
        <f t="shared" si="17"/>
        <v>Timeline_Move1</v>
      </c>
      <c r="S122" s="3" t="str">
        <f>IF(B122="","",IF(VLOOKUP(C122,[1]怪物!$C:$I,7,FALSE)="","",VLOOKUP(C122,[1]怪物!$C:$I,7,FALSE)))</f>
        <v>Skill_Monster_StoneGolem1,NormalAttack</v>
      </c>
      <c r="X122" s="3">
        <v>2</v>
      </c>
      <c r="Y122" s="3">
        <v>10</v>
      </c>
      <c r="Z122" s="3">
        <v>1</v>
      </c>
    </row>
    <row r="123" spans="2:26" s="3" customFormat="1" x14ac:dyDescent="0.2">
      <c r="B123" s="3" t="str">
        <f>IF(VLOOKUP(X123&amp;"_"&amp;Y123,[1]无限模式!$A:$AY,13+Z123,FALSE)="","","Unit_Monster_Season"&amp;X123&amp;"_Infinite_"&amp;Y123&amp;"_"&amp;Z123)</f>
        <v>Unit_Monster_Season2_Infinite_10_2</v>
      </c>
      <c r="C123" s="3" t="str">
        <f>IF(B123="","",VLOOKUP(VLOOKUP(X123&amp;"_"&amp;Y123,[1]无限模式!$A:$AQ,13+Z123,FALSE),[1]怪物!$B:$I,2,FALSE))</f>
        <v>ResUnit_Imp2</v>
      </c>
      <c r="D123" s="3">
        <f>IF(B123="","",VLOOKUP(VLOOKUP(X123&amp;"_"&amp;Y123,[1]无限模式!$A:$AQ,13+Z123,FALSE),[1]怪物!$B:$I,6,FALSE)*VLOOKUP(X123&amp;"_"&amp;Y123,[1]无限模式!$A:$AQ,9,FALSE))</f>
        <v>2.9</v>
      </c>
      <c r="E123" s="3">
        <f t="shared" si="12"/>
        <v>400</v>
      </c>
      <c r="F123" s="3" t="str">
        <f t="shared" si="13"/>
        <v>TRUE</v>
      </c>
      <c r="G123" s="3">
        <f>IF(B123="","",VLOOKUP(C123,[1]怪物!$C:$M,11,FALSE))</f>
        <v>1</v>
      </c>
      <c r="H123" s="3">
        <f>IF(B123="","",VLOOKUP(C123,[1]怪物!$C:$M,11,FALSE))</f>
        <v>1</v>
      </c>
      <c r="I123" s="3">
        <f t="shared" si="14"/>
        <v>0.5</v>
      </c>
      <c r="K123" s="3">
        <f>IF(B123="","",VLOOKUP(C123,[1]怪物!$C:$I,6,FALSE))</f>
        <v>1.25</v>
      </c>
      <c r="L123" s="10" t="str">
        <f t="shared" si="15"/>
        <v>Monster_Season2_Infinite_10_2</v>
      </c>
      <c r="M123" s="3" t="str">
        <f>IF(B123="","",VLOOKUP(C123,[1]怪物!$C:$J,8,FALSE))</f>
        <v>DeathShow_1</v>
      </c>
      <c r="N123" s="3" t="str">
        <f t="shared" si="16"/>
        <v>Timeline_Idle1</v>
      </c>
      <c r="O123" s="3" t="str">
        <f t="shared" si="17"/>
        <v>Timeline_Move1</v>
      </c>
      <c r="S123" s="3" t="str">
        <f>IF(B123="","",IF(VLOOKUP(C123,[1]怪物!$C:$I,7,FALSE)="","",VLOOKUP(C123,[1]怪物!$C:$I,7,FALSE)))</f>
        <v>Skill_Monster_Imp2,NormalAttack</v>
      </c>
      <c r="X123" s="3">
        <v>2</v>
      </c>
      <c r="Y123" s="3">
        <v>10</v>
      </c>
      <c r="Z123" s="3">
        <v>2</v>
      </c>
    </row>
    <row r="124" spans="2:26" s="3" customFormat="1" x14ac:dyDescent="0.2">
      <c r="B124" s="3" t="str">
        <f>IF(VLOOKUP(X124&amp;"_"&amp;Y124,[1]无限模式!$A:$AY,13+Z124,FALSE)="","","Unit_Monster_Season"&amp;X124&amp;"_Infinite_"&amp;Y124&amp;"_"&amp;Z124)</f>
        <v>Unit_Monster_Season2_Infinite_10_3</v>
      </c>
      <c r="C124" s="3" t="str">
        <f>IF(B124="","",VLOOKUP(VLOOKUP(X124&amp;"_"&amp;Y124,[1]无限模式!$A:$AQ,13+Z124,FALSE),[1]怪物!$B:$I,2,FALSE))</f>
        <v>ResUnit_FireSpirit1</v>
      </c>
      <c r="D124" s="3">
        <f>IF(B124="","",VLOOKUP(VLOOKUP(X124&amp;"_"&amp;Y124,[1]无限模式!$A:$AQ,13+Z124,FALSE),[1]怪物!$B:$I,6,FALSE)*VLOOKUP(X124&amp;"_"&amp;Y124,[1]无限模式!$A:$AQ,9,FALSE))</f>
        <v>2.9</v>
      </c>
      <c r="E124" s="3">
        <f t="shared" si="12"/>
        <v>400</v>
      </c>
      <c r="F124" s="3" t="str">
        <f t="shared" si="13"/>
        <v>TRUE</v>
      </c>
      <c r="G124" s="3">
        <f>IF(B124="","",VLOOKUP(C124,[1]怪物!$C:$M,11,FALSE))</f>
        <v>1</v>
      </c>
      <c r="H124" s="3">
        <f>IF(B124="","",VLOOKUP(C124,[1]怪物!$C:$M,11,FALSE))</f>
        <v>1</v>
      </c>
      <c r="I124" s="3">
        <f t="shared" si="14"/>
        <v>0.5</v>
      </c>
      <c r="K124" s="3">
        <f>IF(B124="","",VLOOKUP(C124,[1]怪物!$C:$I,6,FALSE))</f>
        <v>1</v>
      </c>
      <c r="L124" s="10" t="str">
        <f t="shared" si="15"/>
        <v>Monster_Season2_Infinite_10_3</v>
      </c>
      <c r="M124" s="3" t="str">
        <f>IF(B124="","",VLOOKUP(C124,[1]怪物!$C:$J,8,FALSE))</f>
        <v>DeathShow_1</v>
      </c>
      <c r="N124" s="3" t="str">
        <f t="shared" si="16"/>
        <v>Timeline_Idle1</v>
      </c>
      <c r="O124" s="3" t="str">
        <f t="shared" si="17"/>
        <v>Timeline_Move1</v>
      </c>
      <c r="S124" s="3" t="str">
        <f>IF(B124="","",IF(VLOOKUP(C124,[1]怪物!$C:$I,7,FALSE)="","",VLOOKUP(C124,[1]怪物!$C:$I,7,FALSE)))</f>
        <v>Skill_Monster_FireSpirit1,NormalAttack</v>
      </c>
      <c r="X124" s="3">
        <v>2</v>
      </c>
      <c r="Y124" s="3">
        <v>10</v>
      </c>
      <c r="Z124" s="3">
        <v>3</v>
      </c>
    </row>
    <row r="125" spans="2:26" s="3" customFormat="1" x14ac:dyDescent="0.2">
      <c r="B125" s="3" t="str">
        <f>IF(VLOOKUP(X125&amp;"_"&amp;Y125,[1]无限模式!$A:$AY,13+Z125,FALSE)="","","Unit_Monster_Season"&amp;X125&amp;"_Infinite_"&amp;Y125&amp;"_"&amp;Z125)</f>
        <v>Unit_Monster_Season2_Infinite_10_4</v>
      </c>
      <c r="C125" s="3" t="str">
        <f>IF(B125="","",VLOOKUP(VLOOKUP(X125&amp;"_"&amp;Y125,[1]无限模式!$A:$AQ,13+Z125,FALSE),[1]怪物!$B:$I,2,FALSE))</f>
        <v>ResUnit_StoneGolem3</v>
      </c>
      <c r="D125" s="3">
        <f>IF(B125="","",VLOOKUP(VLOOKUP(X125&amp;"_"&amp;Y125,[1]无限模式!$A:$AQ,13+Z125,FALSE),[1]怪物!$B:$I,6,FALSE)*VLOOKUP(X125&amp;"_"&amp;Y125,[1]无限模式!$A:$AQ,9,FALSE))</f>
        <v>2.9</v>
      </c>
      <c r="E125" s="3">
        <f t="shared" si="12"/>
        <v>400</v>
      </c>
      <c r="F125" s="3" t="str">
        <f t="shared" si="13"/>
        <v>TRUE</v>
      </c>
      <c r="G125" s="3">
        <f>IF(B125="","",VLOOKUP(C125,[1]怪物!$C:$M,11,FALSE))</f>
        <v>1</v>
      </c>
      <c r="H125" s="3">
        <f>IF(B125="","",VLOOKUP(C125,[1]怪物!$C:$M,11,FALSE))</f>
        <v>1</v>
      </c>
      <c r="I125" s="3">
        <f t="shared" si="14"/>
        <v>0.5</v>
      </c>
      <c r="K125" s="3">
        <f>IF(B125="","",VLOOKUP(C125,[1]怪物!$C:$I,6,FALSE))</f>
        <v>3</v>
      </c>
      <c r="L125" s="10" t="str">
        <f t="shared" si="15"/>
        <v>Monster_Season2_Infinite_10_4</v>
      </c>
      <c r="M125" s="3" t="str">
        <f>IF(B125="","",VLOOKUP(C125,[1]怪物!$C:$J,8,FALSE))</f>
        <v>DeathShow_1</v>
      </c>
      <c r="N125" s="3" t="str">
        <f t="shared" si="16"/>
        <v>Timeline_Idle1</v>
      </c>
      <c r="O125" s="3" t="str">
        <f t="shared" si="17"/>
        <v>Timeline_Move1</v>
      </c>
      <c r="S125" s="3" t="str">
        <f>IF(B125="","",IF(VLOOKUP(C125,[1]怪物!$C:$I,7,FALSE)="","",VLOOKUP(C125,[1]怪物!$C:$I,7,FALSE)))</f>
        <v>Skill_Monster_StoneGolem3,NormalAttack</v>
      </c>
      <c r="X125" s="3">
        <v>2</v>
      </c>
      <c r="Y125" s="3">
        <v>10</v>
      </c>
      <c r="Z125" s="3">
        <v>4</v>
      </c>
    </row>
    <row r="126" spans="2:26" s="3" customFormat="1" x14ac:dyDescent="0.2">
      <c r="B126" s="3" t="str">
        <f>IF(VLOOKUP(X126&amp;"_"&amp;Y126,[1]无限模式!$A:$AY,13+Z126,FALSE)="","","Unit_Monster_Season"&amp;X126&amp;"_Infinite_"&amp;Y126&amp;"_"&amp;Z126)</f>
        <v>Unit_Monster_Season2_Infinite_11_1</v>
      </c>
      <c r="C126" s="3" t="str">
        <f>IF(B126="","",VLOOKUP(VLOOKUP(X126&amp;"_"&amp;Y126,[1]无限模式!$A:$AQ,13+Z126,FALSE),[1]怪物!$B:$I,2,FALSE))</f>
        <v>ResUnit_BianFu1</v>
      </c>
      <c r="D126" s="3">
        <f>IF(B126="","",VLOOKUP(VLOOKUP(X126&amp;"_"&amp;Y126,[1]无限模式!$A:$AQ,13+Z126,FALSE),[1]怪物!$B:$I,6,FALSE)*VLOOKUP(X126&amp;"_"&amp;Y126,[1]无限模式!$A:$AQ,9,FALSE))</f>
        <v>3</v>
      </c>
      <c r="E126" s="3">
        <f t="shared" si="12"/>
        <v>400</v>
      </c>
      <c r="F126" s="3" t="str">
        <f t="shared" si="13"/>
        <v>TRUE</v>
      </c>
      <c r="G126" s="3">
        <f>IF(B126="","",VLOOKUP(C126,[1]怪物!$C:$M,11,FALSE))</f>
        <v>1</v>
      </c>
      <c r="H126" s="3">
        <f>IF(B126="","",VLOOKUP(C126,[1]怪物!$C:$M,11,FALSE))</f>
        <v>1</v>
      </c>
      <c r="I126" s="3">
        <f t="shared" si="14"/>
        <v>0.5</v>
      </c>
      <c r="K126" s="3">
        <f>IF(B126="","",VLOOKUP(C126,[1]怪物!$C:$I,6,FALSE))</f>
        <v>1</v>
      </c>
      <c r="L126" s="10" t="str">
        <f t="shared" si="15"/>
        <v>Monster_Season2_Infinite_11_1</v>
      </c>
      <c r="M126" s="3" t="str">
        <f>IF(B126="","",VLOOKUP(C126,[1]怪物!$C:$J,8,FALSE))</f>
        <v>DeathShow_1</v>
      </c>
      <c r="N126" s="3" t="str">
        <f t="shared" si="16"/>
        <v>Timeline_Idle1</v>
      </c>
      <c r="O126" s="3" t="str">
        <f t="shared" si="17"/>
        <v>Timeline_Move1</v>
      </c>
      <c r="S126" s="3" t="str">
        <f>IF(B126="","",IF(VLOOKUP(C126,[1]怪物!$C:$I,7,FALSE)="","",VLOOKUP(C126,[1]怪物!$C:$I,7,FALSE)))</f>
        <v>Skill_Monster_BianFu1,NormalAttack</v>
      </c>
      <c r="X126" s="3">
        <v>2</v>
      </c>
      <c r="Y126" s="3">
        <v>11</v>
      </c>
      <c r="Z126" s="3">
        <v>1</v>
      </c>
    </row>
    <row r="127" spans="2:26" s="3" customFormat="1" x14ac:dyDescent="0.2">
      <c r="B127" s="3" t="str">
        <f>IF(VLOOKUP(X127&amp;"_"&amp;Y127,[1]无限模式!$A:$AY,13+Z127,FALSE)="","","Unit_Monster_Season"&amp;X127&amp;"_Infinite_"&amp;Y127&amp;"_"&amp;Z127)</f>
        <v>Unit_Monster_Season2_Infinite_11_2</v>
      </c>
      <c r="C127" s="3" t="str">
        <f>IF(B127="","",VLOOKUP(VLOOKUP(X127&amp;"_"&amp;Y127,[1]无限模式!$A:$AQ,13+Z127,FALSE),[1]怪物!$B:$I,2,FALSE))</f>
        <v>ResUnit_ZhongZi2</v>
      </c>
      <c r="D127" s="3">
        <f>IF(B127="","",VLOOKUP(VLOOKUP(X127&amp;"_"&amp;Y127,[1]无限模式!$A:$AQ,13+Z127,FALSE),[1]怪物!$B:$I,6,FALSE)*VLOOKUP(X127&amp;"_"&amp;Y127,[1]无限模式!$A:$AQ,9,FALSE))</f>
        <v>3</v>
      </c>
      <c r="E127" s="3">
        <f t="shared" si="12"/>
        <v>400</v>
      </c>
      <c r="F127" s="3" t="str">
        <f t="shared" si="13"/>
        <v>TRUE</v>
      </c>
      <c r="G127" s="3">
        <f>IF(B127="","",VLOOKUP(C127,[1]怪物!$C:$M,11,FALSE))</f>
        <v>1</v>
      </c>
      <c r="H127" s="3">
        <f>IF(B127="","",VLOOKUP(C127,[1]怪物!$C:$M,11,FALSE))</f>
        <v>1</v>
      </c>
      <c r="I127" s="3">
        <f t="shared" si="14"/>
        <v>0.5</v>
      </c>
      <c r="K127" s="3">
        <f>IF(B127="","",VLOOKUP(C127,[1]怪物!$C:$I,6,FALSE))</f>
        <v>1.25</v>
      </c>
      <c r="L127" s="10" t="str">
        <f t="shared" si="15"/>
        <v>Monster_Season2_Infinite_11_2</v>
      </c>
      <c r="M127" s="3" t="str">
        <f>IF(B127="","",VLOOKUP(C127,[1]怪物!$C:$J,8,FALSE))</f>
        <v>DeathShow_1</v>
      </c>
      <c r="N127" s="3" t="str">
        <f t="shared" si="16"/>
        <v>Timeline_Idle1</v>
      </c>
      <c r="O127" s="3" t="str">
        <f t="shared" si="17"/>
        <v>Timeline_Move1</v>
      </c>
      <c r="S127" s="3" t="str">
        <f>IF(B127="","",IF(VLOOKUP(C127,[1]怪物!$C:$I,7,FALSE)="","",VLOOKUP(C127,[1]怪物!$C:$I,7,FALSE)))</f>
        <v>Skill_Monster_ZhongZi2,NormalAttack</v>
      </c>
      <c r="X127" s="3">
        <v>2</v>
      </c>
      <c r="Y127" s="3">
        <v>11</v>
      </c>
      <c r="Z127" s="3">
        <v>2</v>
      </c>
    </row>
    <row r="128" spans="2:26" s="3" customFormat="1" x14ac:dyDescent="0.2">
      <c r="B128" s="3" t="str">
        <f>IF(VLOOKUP(X128&amp;"_"&amp;Y128,[1]无限模式!$A:$AY,13+Z128,FALSE)="","","Unit_Monster_Season"&amp;X128&amp;"_Infinite_"&amp;Y128&amp;"_"&amp;Z128)</f>
        <v/>
      </c>
      <c r="C128" s="3" t="str">
        <f>IF(B128="","",VLOOKUP(VLOOKUP(X128&amp;"_"&amp;Y128,[1]无限模式!$A:$AQ,13+Z128,FALSE),[1]怪物!$B:$I,2,FALSE))</f>
        <v/>
      </c>
      <c r="D128" s="3" t="str">
        <f>IF(B128="","",VLOOKUP(VLOOKUP(X128&amp;"_"&amp;Y128,[1]无限模式!$A:$AQ,13+Z128,FALSE),[1]怪物!$B:$I,6,FALSE)*VLOOKUP(X128&amp;"_"&amp;Y128,[1]无限模式!$A:$AQ,9,FALSE))</f>
        <v/>
      </c>
      <c r="E128" s="3" t="str">
        <f t="shared" si="12"/>
        <v/>
      </c>
      <c r="F128" s="3" t="str">
        <f t="shared" si="13"/>
        <v/>
      </c>
      <c r="G128" s="3" t="str">
        <f>IF(B128="","",VLOOKUP(C128,[1]怪物!$C:$M,11,FALSE))</f>
        <v/>
      </c>
      <c r="H128" s="3" t="str">
        <f>IF(B128="","",VLOOKUP(C128,[1]怪物!$C:$M,11,FALSE))</f>
        <v/>
      </c>
      <c r="I128" s="3" t="str">
        <f t="shared" si="14"/>
        <v/>
      </c>
      <c r="K128" s="3" t="str">
        <f>IF(B128="","",VLOOKUP(C128,[1]怪物!$C:$I,6,FALSE))</f>
        <v/>
      </c>
      <c r="L128" s="10" t="str">
        <f t="shared" si="15"/>
        <v/>
      </c>
      <c r="M128" s="3" t="str">
        <f>IF(B128="","",VLOOKUP(C128,[1]怪物!$C:$J,8,FALSE))</f>
        <v/>
      </c>
      <c r="N128" s="3" t="str">
        <f t="shared" si="16"/>
        <v/>
      </c>
      <c r="O128" s="3" t="str">
        <f t="shared" si="17"/>
        <v/>
      </c>
      <c r="S128" s="3" t="str">
        <f>IF(B128="","",IF(VLOOKUP(C128,[1]怪物!$C:$I,7,FALSE)="","",VLOOKUP(C128,[1]怪物!$C:$I,7,FALSE)))</f>
        <v/>
      </c>
      <c r="X128" s="3">
        <v>2</v>
      </c>
      <c r="Y128" s="3">
        <v>11</v>
      </c>
      <c r="Z128" s="3">
        <v>3</v>
      </c>
    </row>
    <row r="129" spans="2:26" s="3" customFormat="1" x14ac:dyDescent="0.2">
      <c r="B129" s="3" t="str">
        <f>IF(VLOOKUP(X129&amp;"_"&amp;Y129,[1]无限模式!$A:$AY,13+Z129,FALSE)="","","Unit_Monster_Season"&amp;X129&amp;"_Infinite_"&amp;Y129&amp;"_"&amp;Z129)</f>
        <v/>
      </c>
      <c r="C129" s="3" t="str">
        <f>IF(B129="","",VLOOKUP(VLOOKUP(X129&amp;"_"&amp;Y129,[1]无限模式!$A:$AQ,13+Z129,FALSE),[1]怪物!$B:$I,2,FALSE))</f>
        <v/>
      </c>
      <c r="D129" s="3" t="str">
        <f>IF(B129="","",VLOOKUP(VLOOKUP(X129&amp;"_"&amp;Y129,[1]无限模式!$A:$AQ,13+Z129,FALSE),[1]怪物!$B:$I,6,FALSE)*VLOOKUP(X129&amp;"_"&amp;Y129,[1]无限模式!$A:$AQ,9,FALSE))</f>
        <v/>
      </c>
      <c r="E129" s="3" t="str">
        <f t="shared" si="12"/>
        <v/>
      </c>
      <c r="F129" s="3" t="str">
        <f t="shared" si="13"/>
        <v/>
      </c>
      <c r="G129" s="3" t="str">
        <f>IF(B129="","",VLOOKUP(C129,[1]怪物!$C:$M,11,FALSE))</f>
        <v/>
      </c>
      <c r="H129" s="3" t="str">
        <f>IF(B129="","",VLOOKUP(C129,[1]怪物!$C:$M,11,FALSE))</f>
        <v/>
      </c>
      <c r="I129" s="3" t="str">
        <f t="shared" si="14"/>
        <v/>
      </c>
      <c r="K129" s="3" t="str">
        <f>IF(B129="","",VLOOKUP(C129,[1]怪物!$C:$I,6,FALSE))</f>
        <v/>
      </c>
      <c r="L129" s="10" t="str">
        <f t="shared" si="15"/>
        <v/>
      </c>
      <c r="M129" s="3" t="str">
        <f>IF(B129="","",VLOOKUP(C129,[1]怪物!$C:$J,8,FALSE))</f>
        <v/>
      </c>
      <c r="N129" s="3" t="str">
        <f t="shared" si="16"/>
        <v/>
      </c>
      <c r="O129" s="3" t="str">
        <f t="shared" si="17"/>
        <v/>
      </c>
      <c r="S129" s="3" t="str">
        <f>IF(B129="","",IF(VLOOKUP(C129,[1]怪物!$C:$I,7,FALSE)="","",VLOOKUP(C129,[1]怪物!$C:$I,7,FALSE)))</f>
        <v/>
      </c>
      <c r="X129" s="3">
        <v>2</v>
      </c>
      <c r="Y129" s="3">
        <v>11</v>
      </c>
      <c r="Z129" s="3">
        <v>4</v>
      </c>
    </row>
    <row r="130" spans="2:26" s="3" customFormat="1" x14ac:dyDescent="0.2">
      <c r="B130" s="3" t="str">
        <f>IF(VLOOKUP(X130&amp;"_"&amp;Y130,[1]无限模式!$A:$AY,13+Z130,FALSE)="","","Unit_Monster_Season"&amp;X130&amp;"_Infinite_"&amp;Y130&amp;"_"&amp;Z130)</f>
        <v>Unit_Monster_Season2_Infinite_12_1</v>
      </c>
      <c r="C130" s="3" t="str">
        <f>IF(B130="","",VLOOKUP(VLOOKUP(X130&amp;"_"&amp;Y130,[1]无限模式!$A:$AQ,13+Z130,FALSE),[1]怪物!$B:$I,2,FALSE))</f>
        <v>ResUnit_BianFu1</v>
      </c>
      <c r="D130" s="3">
        <f>IF(B130="","",VLOOKUP(VLOOKUP(X130&amp;"_"&amp;Y130,[1]无限模式!$A:$AQ,13+Z130,FALSE),[1]怪物!$B:$I,6,FALSE)*VLOOKUP(X130&amp;"_"&amp;Y130,[1]无限模式!$A:$AQ,9,FALSE))</f>
        <v>3.1</v>
      </c>
      <c r="E130" s="3">
        <f t="shared" si="12"/>
        <v>400</v>
      </c>
      <c r="F130" s="3" t="str">
        <f t="shared" si="13"/>
        <v>TRUE</v>
      </c>
      <c r="G130" s="3">
        <f>IF(B130="","",VLOOKUP(C130,[1]怪物!$C:$M,11,FALSE))</f>
        <v>1</v>
      </c>
      <c r="H130" s="3">
        <f>IF(B130="","",VLOOKUP(C130,[1]怪物!$C:$M,11,FALSE))</f>
        <v>1</v>
      </c>
      <c r="I130" s="3">
        <f t="shared" si="14"/>
        <v>0.5</v>
      </c>
      <c r="K130" s="3">
        <f>IF(B130="","",VLOOKUP(C130,[1]怪物!$C:$I,6,FALSE))</f>
        <v>1</v>
      </c>
      <c r="L130" s="10" t="str">
        <f t="shared" si="15"/>
        <v>Monster_Season2_Infinite_12_1</v>
      </c>
      <c r="M130" s="3" t="str">
        <f>IF(B130="","",VLOOKUP(C130,[1]怪物!$C:$J,8,FALSE))</f>
        <v>DeathShow_1</v>
      </c>
      <c r="N130" s="3" t="str">
        <f t="shared" si="16"/>
        <v>Timeline_Idle1</v>
      </c>
      <c r="O130" s="3" t="str">
        <f t="shared" si="17"/>
        <v>Timeline_Move1</v>
      </c>
      <c r="S130" s="3" t="str">
        <f>IF(B130="","",IF(VLOOKUP(C130,[1]怪物!$C:$I,7,FALSE)="","",VLOOKUP(C130,[1]怪物!$C:$I,7,FALSE)))</f>
        <v>Skill_Monster_BianFu1,NormalAttack</v>
      </c>
      <c r="X130" s="3">
        <v>2</v>
      </c>
      <c r="Y130" s="3">
        <v>12</v>
      </c>
      <c r="Z130" s="3">
        <v>1</v>
      </c>
    </row>
    <row r="131" spans="2:26" s="3" customFormat="1" x14ac:dyDescent="0.2">
      <c r="B131" s="3" t="str">
        <f>IF(VLOOKUP(X131&amp;"_"&amp;Y131,[1]无限模式!$A:$AY,13+Z131,FALSE)="","","Unit_Monster_Season"&amp;X131&amp;"_Infinite_"&amp;Y131&amp;"_"&amp;Z131)</f>
        <v>Unit_Monster_Season2_Infinite_12_2</v>
      </c>
      <c r="C131" s="3" t="str">
        <f>IF(B131="","",VLOOKUP(VLOOKUP(X131&amp;"_"&amp;Y131,[1]无限模式!$A:$AQ,13+Z131,FALSE),[1]怪物!$B:$I,2,FALSE))</f>
        <v>ResUnit_ZhongZi2</v>
      </c>
      <c r="D131" s="3">
        <f>IF(B131="","",VLOOKUP(VLOOKUP(X131&amp;"_"&amp;Y131,[1]无限模式!$A:$AQ,13+Z131,FALSE),[1]怪物!$B:$I,6,FALSE)*VLOOKUP(X131&amp;"_"&amp;Y131,[1]无限模式!$A:$AQ,9,FALSE))</f>
        <v>3.1</v>
      </c>
      <c r="E131" s="3">
        <f t="shared" si="12"/>
        <v>400</v>
      </c>
      <c r="F131" s="3" t="str">
        <f t="shared" si="13"/>
        <v>TRUE</v>
      </c>
      <c r="G131" s="3">
        <f>IF(B131="","",VLOOKUP(C131,[1]怪物!$C:$M,11,FALSE))</f>
        <v>1</v>
      </c>
      <c r="H131" s="3">
        <f>IF(B131="","",VLOOKUP(C131,[1]怪物!$C:$M,11,FALSE))</f>
        <v>1</v>
      </c>
      <c r="I131" s="3">
        <f t="shared" si="14"/>
        <v>0.5</v>
      </c>
      <c r="K131" s="3">
        <f>IF(B131="","",VLOOKUP(C131,[1]怪物!$C:$I,6,FALSE))</f>
        <v>1.25</v>
      </c>
      <c r="L131" s="10" t="str">
        <f t="shared" si="15"/>
        <v>Monster_Season2_Infinite_12_2</v>
      </c>
      <c r="M131" s="3" t="str">
        <f>IF(B131="","",VLOOKUP(C131,[1]怪物!$C:$J,8,FALSE))</f>
        <v>DeathShow_1</v>
      </c>
      <c r="N131" s="3" t="str">
        <f t="shared" si="16"/>
        <v>Timeline_Idle1</v>
      </c>
      <c r="O131" s="3" t="str">
        <f t="shared" si="17"/>
        <v>Timeline_Move1</v>
      </c>
      <c r="S131" s="3" t="str">
        <f>IF(B131="","",IF(VLOOKUP(C131,[1]怪物!$C:$I,7,FALSE)="","",VLOOKUP(C131,[1]怪物!$C:$I,7,FALSE)))</f>
        <v>Skill_Monster_ZhongZi2,NormalAttack</v>
      </c>
      <c r="X131" s="3">
        <v>2</v>
      </c>
      <c r="Y131" s="3">
        <v>12</v>
      </c>
      <c r="Z131" s="3">
        <v>2</v>
      </c>
    </row>
    <row r="132" spans="2:26" s="3" customFormat="1" x14ac:dyDescent="0.2">
      <c r="B132" s="3" t="str">
        <f>IF(VLOOKUP(X132&amp;"_"&amp;Y132,[1]无限模式!$A:$AY,13+Z132,FALSE)="","","Unit_Monster_Season"&amp;X132&amp;"_Infinite_"&amp;Y132&amp;"_"&amp;Z132)</f>
        <v>Unit_Monster_Season2_Infinite_12_3</v>
      </c>
      <c r="C132" s="3" t="str">
        <f>IF(B132="","",VLOOKUP(VLOOKUP(X132&amp;"_"&amp;Y132,[1]无限模式!$A:$AQ,13+Z132,FALSE),[1]怪物!$B:$I,2,FALSE))</f>
        <v>ResUnit_MiFeng2</v>
      </c>
      <c r="D132" s="3">
        <f>IF(B132="","",VLOOKUP(VLOOKUP(X132&amp;"_"&amp;Y132,[1]无限模式!$A:$AQ,13+Z132,FALSE),[1]怪物!$B:$I,6,FALSE)*VLOOKUP(X132&amp;"_"&amp;Y132,[1]无限模式!$A:$AQ,9,FALSE))</f>
        <v>3.1</v>
      </c>
      <c r="E132" s="3">
        <f t="shared" si="12"/>
        <v>400</v>
      </c>
      <c r="F132" s="3" t="str">
        <f t="shared" si="13"/>
        <v>TRUE</v>
      </c>
      <c r="G132" s="3">
        <f>IF(B132="","",VLOOKUP(C132,[1]怪物!$C:$M,11,FALSE))</f>
        <v>1</v>
      </c>
      <c r="H132" s="3">
        <f>IF(B132="","",VLOOKUP(C132,[1]怪物!$C:$M,11,FALSE))</f>
        <v>1</v>
      </c>
      <c r="I132" s="3">
        <f t="shared" si="14"/>
        <v>0.5</v>
      </c>
      <c r="K132" s="3">
        <f>IF(B132="","",VLOOKUP(C132,[1]怪物!$C:$I,6,FALSE))</f>
        <v>1.25</v>
      </c>
      <c r="L132" s="10" t="str">
        <f t="shared" si="15"/>
        <v>Monster_Season2_Infinite_12_3</v>
      </c>
      <c r="M132" s="3" t="str">
        <f>IF(B132="","",VLOOKUP(C132,[1]怪物!$C:$J,8,FALSE))</f>
        <v>DeathShow_1</v>
      </c>
      <c r="N132" s="3" t="str">
        <f t="shared" si="16"/>
        <v>Timeline_Idle1</v>
      </c>
      <c r="O132" s="3" t="str">
        <f t="shared" si="17"/>
        <v>Timeline_Move1</v>
      </c>
      <c r="S132" s="3" t="str">
        <f>IF(B132="","",IF(VLOOKUP(C132,[1]怪物!$C:$I,7,FALSE)="","",VLOOKUP(C132,[1]怪物!$C:$I,7,FALSE)))</f>
        <v>Skill_Monster_MiFeng2,NormalAttack</v>
      </c>
      <c r="X132" s="3">
        <v>2</v>
      </c>
      <c r="Y132" s="3">
        <v>12</v>
      </c>
      <c r="Z132" s="3">
        <v>3</v>
      </c>
    </row>
    <row r="133" spans="2:26" s="3" customFormat="1" x14ac:dyDescent="0.2">
      <c r="B133" s="3" t="str">
        <f>IF(VLOOKUP(X133&amp;"_"&amp;Y133,[1]无限模式!$A:$AY,13+Z133,FALSE)="","","Unit_Monster_Season"&amp;X133&amp;"_Infinite_"&amp;Y133&amp;"_"&amp;Z133)</f>
        <v/>
      </c>
      <c r="C133" s="3" t="str">
        <f>IF(B133="","",VLOOKUP(VLOOKUP(X133&amp;"_"&amp;Y133,[1]无限模式!$A:$AQ,13+Z133,FALSE),[1]怪物!$B:$I,2,FALSE))</f>
        <v/>
      </c>
      <c r="D133" s="3" t="str">
        <f>IF(B133="","",VLOOKUP(VLOOKUP(X133&amp;"_"&amp;Y133,[1]无限模式!$A:$AQ,13+Z133,FALSE),[1]怪物!$B:$I,6,FALSE)*VLOOKUP(X133&amp;"_"&amp;Y133,[1]无限模式!$A:$AQ,9,FALSE))</f>
        <v/>
      </c>
      <c r="E133" s="3" t="str">
        <f t="shared" si="12"/>
        <v/>
      </c>
      <c r="F133" s="3" t="str">
        <f t="shared" si="13"/>
        <v/>
      </c>
      <c r="G133" s="3" t="str">
        <f>IF(B133="","",VLOOKUP(C133,[1]怪物!$C:$M,11,FALSE))</f>
        <v/>
      </c>
      <c r="H133" s="3" t="str">
        <f>IF(B133="","",VLOOKUP(C133,[1]怪物!$C:$M,11,FALSE))</f>
        <v/>
      </c>
      <c r="I133" s="3" t="str">
        <f t="shared" si="14"/>
        <v/>
      </c>
      <c r="K133" s="3" t="str">
        <f>IF(B133="","",VLOOKUP(C133,[1]怪物!$C:$I,6,FALSE))</f>
        <v/>
      </c>
      <c r="L133" s="10" t="str">
        <f t="shared" si="15"/>
        <v/>
      </c>
      <c r="M133" s="3" t="str">
        <f>IF(B133="","",VLOOKUP(C133,[1]怪物!$C:$J,8,FALSE))</f>
        <v/>
      </c>
      <c r="N133" s="3" t="str">
        <f t="shared" si="16"/>
        <v/>
      </c>
      <c r="O133" s="3" t="str">
        <f t="shared" si="17"/>
        <v/>
      </c>
      <c r="S133" s="3" t="str">
        <f>IF(B133="","",IF(VLOOKUP(C133,[1]怪物!$C:$I,7,FALSE)="","",VLOOKUP(C133,[1]怪物!$C:$I,7,FALSE)))</f>
        <v/>
      </c>
      <c r="X133" s="3">
        <v>2</v>
      </c>
      <c r="Y133" s="3">
        <v>12</v>
      </c>
      <c r="Z133" s="3">
        <v>4</v>
      </c>
    </row>
    <row r="134" spans="2:26" s="3" customFormat="1" x14ac:dyDescent="0.2">
      <c r="B134" s="3" t="str">
        <f>IF(VLOOKUP(X134&amp;"_"&amp;Y134,[1]无限模式!$A:$AY,13+Z134,FALSE)="","","Unit_Monster_Season"&amp;X134&amp;"_Infinite_"&amp;Y134&amp;"_"&amp;Z134)</f>
        <v>Unit_Monster_Season2_Infinite_13_1</v>
      </c>
      <c r="C134" s="3" t="str">
        <f>IF(B134="","",VLOOKUP(VLOOKUP(X134&amp;"_"&amp;Y134,[1]无限模式!$A:$AQ,13+Z134,FALSE),[1]怪物!$B:$I,2,FALSE))</f>
        <v>ResUnit_ZhongZi2</v>
      </c>
      <c r="D134" s="3">
        <f>IF(B134="","",VLOOKUP(VLOOKUP(X134&amp;"_"&amp;Y134,[1]无限模式!$A:$AQ,13+Z134,FALSE),[1]怪物!$B:$I,6,FALSE)*VLOOKUP(X134&amp;"_"&amp;Y134,[1]无限模式!$A:$AQ,9,FALSE))</f>
        <v>3.2</v>
      </c>
      <c r="E134" s="3">
        <f t="shared" si="12"/>
        <v>400</v>
      </c>
      <c r="F134" s="3" t="str">
        <f t="shared" si="13"/>
        <v>TRUE</v>
      </c>
      <c r="G134" s="3">
        <f>IF(B134="","",VLOOKUP(C134,[1]怪物!$C:$M,11,FALSE))</f>
        <v>1</v>
      </c>
      <c r="H134" s="3">
        <f>IF(B134="","",VLOOKUP(C134,[1]怪物!$C:$M,11,FALSE))</f>
        <v>1</v>
      </c>
      <c r="I134" s="3">
        <f t="shared" si="14"/>
        <v>0.5</v>
      </c>
      <c r="K134" s="3">
        <f>IF(B134="","",VLOOKUP(C134,[1]怪物!$C:$I,6,FALSE))</f>
        <v>1.25</v>
      </c>
      <c r="L134" s="10" t="str">
        <f t="shared" si="15"/>
        <v>Monster_Season2_Infinite_13_1</v>
      </c>
      <c r="M134" s="3" t="str">
        <f>IF(B134="","",VLOOKUP(C134,[1]怪物!$C:$J,8,FALSE))</f>
        <v>DeathShow_1</v>
      </c>
      <c r="N134" s="3" t="str">
        <f t="shared" si="16"/>
        <v>Timeline_Idle1</v>
      </c>
      <c r="O134" s="3" t="str">
        <f t="shared" si="17"/>
        <v>Timeline_Move1</v>
      </c>
      <c r="S134" s="3" t="str">
        <f>IF(B134="","",IF(VLOOKUP(C134,[1]怪物!$C:$I,7,FALSE)="","",VLOOKUP(C134,[1]怪物!$C:$I,7,FALSE)))</f>
        <v>Skill_Monster_ZhongZi2,NormalAttack</v>
      </c>
      <c r="X134" s="3">
        <v>2</v>
      </c>
      <c r="Y134" s="3">
        <v>13</v>
      </c>
      <c r="Z134" s="3">
        <v>1</v>
      </c>
    </row>
    <row r="135" spans="2:26" s="3" customFormat="1" x14ac:dyDescent="0.2">
      <c r="B135" s="3" t="str">
        <f>IF(VLOOKUP(X135&amp;"_"&amp;Y135,[1]无限模式!$A:$AY,13+Z135,FALSE)="","","Unit_Monster_Season"&amp;X135&amp;"_Infinite_"&amp;Y135&amp;"_"&amp;Z135)</f>
        <v>Unit_Monster_Season2_Infinite_13_2</v>
      </c>
      <c r="C135" s="3" t="str">
        <f>IF(B135="","",VLOOKUP(VLOOKUP(X135&amp;"_"&amp;Y135,[1]无限模式!$A:$AQ,13+Z135,FALSE),[1]怪物!$B:$I,2,FALSE))</f>
        <v>ResUnit_MiFeng2</v>
      </c>
      <c r="D135" s="3">
        <f>IF(B135="","",VLOOKUP(VLOOKUP(X135&amp;"_"&amp;Y135,[1]无限模式!$A:$AQ,13+Z135,FALSE),[1]怪物!$B:$I,6,FALSE)*VLOOKUP(X135&amp;"_"&amp;Y135,[1]无限模式!$A:$AQ,9,FALSE))</f>
        <v>3.2</v>
      </c>
      <c r="E135" s="3">
        <f t="shared" si="12"/>
        <v>400</v>
      </c>
      <c r="F135" s="3" t="str">
        <f t="shared" si="13"/>
        <v>TRUE</v>
      </c>
      <c r="G135" s="3">
        <f>IF(B135="","",VLOOKUP(C135,[1]怪物!$C:$M,11,FALSE))</f>
        <v>1</v>
      </c>
      <c r="H135" s="3">
        <f>IF(B135="","",VLOOKUP(C135,[1]怪物!$C:$M,11,FALSE))</f>
        <v>1</v>
      </c>
      <c r="I135" s="3">
        <f t="shared" si="14"/>
        <v>0.5</v>
      </c>
      <c r="K135" s="3">
        <f>IF(B135="","",VLOOKUP(C135,[1]怪物!$C:$I,6,FALSE))</f>
        <v>1.25</v>
      </c>
      <c r="L135" s="10" t="str">
        <f t="shared" si="15"/>
        <v>Monster_Season2_Infinite_13_2</v>
      </c>
      <c r="M135" s="3" t="str">
        <f>IF(B135="","",VLOOKUP(C135,[1]怪物!$C:$J,8,FALSE))</f>
        <v>DeathShow_1</v>
      </c>
      <c r="N135" s="3" t="str">
        <f t="shared" si="16"/>
        <v>Timeline_Idle1</v>
      </c>
      <c r="O135" s="3" t="str">
        <f t="shared" si="17"/>
        <v>Timeline_Move1</v>
      </c>
      <c r="S135" s="3" t="str">
        <f>IF(B135="","",IF(VLOOKUP(C135,[1]怪物!$C:$I,7,FALSE)="","",VLOOKUP(C135,[1]怪物!$C:$I,7,FALSE)))</f>
        <v>Skill_Monster_MiFeng2,NormalAttack</v>
      </c>
      <c r="X135" s="3">
        <v>2</v>
      </c>
      <c r="Y135" s="3">
        <v>13</v>
      </c>
      <c r="Z135" s="3">
        <v>2</v>
      </c>
    </row>
    <row r="136" spans="2:26" s="3" customFormat="1" x14ac:dyDescent="0.2">
      <c r="B136" s="3" t="str">
        <f>IF(VLOOKUP(X136&amp;"_"&amp;Y136,[1]无限模式!$A:$AY,13+Z136,FALSE)="","","Unit_Monster_Season"&amp;X136&amp;"_Infinite_"&amp;Y136&amp;"_"&amp;Z136)</f>
        <v>Unit_Monster_Season2_Infinite_13_3</v>
      </c>
      <c r="C136" s="3" t="str">
        <f>IF(B136="","",VLOOKUP(VLOOKUP(X136&amp;"_"&amp;Y136,[1]无限模式!$A:$AQ,13+Z136,FALSE),[1]怪物!$B:$I,2,FALSE))</f>
        <v>ResUnit_BianFu2</v>
      </c>
      <c r="D136" s="3">
        <f>IF(B136="","",VLOOKUP(VLOOKUP(X136&amp;"_"&amp;Y136,[1]无限模式!$A:$AQ,13+Z136,FALSE),[1]怪物!$B:$I,6,FALSE)*VLOOKUP(X136&amp;"_"&amp;Y136,[1]无限模式!$A:$AQ,9,FALSE))</f>
        <v>3.2</v>
      </c>
      <c r="E136" s="3">
        <f t="shared" si="12"/>
        <v>400</v>
      </c>
      <c r="F136" s="3" t="str">
        <f t="shared" si="13"/>
        <v>TRUE</v>
      </c>
      <c r="G136" s="3">
        <f>IF(B136="","",VLOOKUP(C136,[1]怪物!$C:$M,11,FALSE))</f>
        <v>1</v>
      </c>
      <c r="H136" s="3">
        <f>IF(B136="","",VLOOKUP(C136,[1]怪物!$C:$M,11,FALSE))</f>
        <v>1</v>
      </c>
      <c r="I136" s="3">
        <f t="shared" si="14"/>
        <v>0.5</v>
      </c>
      <c r="K136" s="3">
        <f>IF(B136="","",VLOOKUP(C136,[1]怪物!$C:$I,6,FALSE))</f>
        <v>1.25</v>
      </c>
      <c r="L136" s="10" t="str">
        <f t="shared" si="15"/>
        <v>Monster_Season2_Infinite_13_3</v>
      </c>
      <c r="M136" s="3" t="str">
        <f>IF(B136="","",VLOOKUP(C136,[1]怪物!$C:$J,8,FALSE))</f>
        <v>DeathShow_1</v>
      </c>
      <c r="N136" s="3" t="str">
        <f t="shared" si="16"/>
        <v>Timeline_Idle1</v>
      </c>
      <c r="O136" s="3" t="str">
        <f t="shared" si="17"/>
        <v>Timeline_Move1</v>
      </c>
      <c r="S136" s="3" t="str">
        <f>IF(B136="","",IF(VLOOKUP(C136,[1]怪物!$C:$I,7,FALSE)="","",VLOOKUP(C136,[1]怪物!$C:$I,7,FALSE)))</f>
        <v>Skill_Monster_BianFu2,NormalAttack</v>
      </c>
      <c r="X136" s="3">
        <v>2</v>
      </c>
      <c r="Y136" s="3">
        <v>13</v>
      </c>
      <c r="Z136" s="3">
        <v>3</v>
      </c>
    </row>
    <row r="137" spans="2:26" s="3" customFormat="1" x14ac:dyDescent="0.2">
      <c r="B137" s="3" t="str">
        <f>IF(VLOOKUP(X137&amp;"_"&amp;Y137,[1]无限模式!$A:$AY,13+Z137,FALSE)="","","Unit_Monster_Season"&amp;X137&amp;"_Infinite_"&amp;Y137&amp;"_"&amp;Z137)</f>
        <v/>
      </c>
      <c r="C137" s="3" t="str">
        <f>IF(B137="","",VLOOKUP(VLOOKUP(X137&amp;"_"&amp;Y137,[1]无限模式!$A:$AQ,13+Z137,FALSE),[1]怪物!$B:$I,2,FALSE))</f>
        <v/>
      </c>
      <c r="D137" s="3" t="str">
        <f>IF(B137="","",VLOOKUP(VLOOKUP(X137&amp;"_"&amp;Y137,[1]无限模式!$A:$AQ,13+Z137,FALSE),[1]怪物!$B:$I,6,FALSE)*VLOOKUP(X137&amp;"_"&amp;Y137,[1]无限模式!$A:$AQ,9,FALSE))</f>
        <v/>
      </c>
      <c r="E137" s="3" t="str">
        <f t="shared" si="12"/>
        <v/>
      </c>
      <c r="F137" s="3" t="str">
        <f t="shared" si="13"/>
        <v/>
      </c>
      <c r="G137" s="3" t="str">
        <f>IF(B137="","",VLOOKUP(C137,[1]怪物!$C:$M,11,FALSE))</f>
        <v/>
      </c>
      <c r="H137" s="3" t="str">
        <f>IF(B137="","",VLOOKUP(C137,[1]怪物!$C:$M,11,FALSE))</f>
        <v/>
      </c>
      <c r="I137" s="3" t="str">
        <f t="shared" si="14"/>
        <v/>
      </c>
      <c r="K137" s="3" t="str">
        <f>IF(B137="","",VLOOKUP(C137,[1]怪物!$C:$I,6,FALSE))</f>
        <v/>
      </c>
      <c r="L137" s="10" t="str">
        <f t="shared" si="15"/>
        <v/>
      </c>
      <c r="M137" s="3" t="str">
        <f>IF(B137="","",VLOOKUP(C137,[1]怪物!$C:$J,8,FALSE))</f>
        <v/>
      </c>
      <c r="N137" s="3" t="str">
        <f t="shared" si="16"/>
        <v/>
      </c>
      <c r="O137" s="3" t="str">
        <f t="shared" si="17"/>
        <v/>
      </c>
      <c r="S137" s="3" t="str">
        <f>IF(B137="","",IF(VLOOKUP(C137,[1]怪物!$C:$I,7,FALSE)="","",VLOOKUP(C137,[1]怪物!$C:$I,7,FALSE)))</f>
        <v/>
      </c>
      <c r="X137" s="3">
        <v>2</v>
      </c>
      <c r="Y137" s="3">
        <v>13</v>
      </c>
      <c r="Z137" s="3">
        <v>4</v>
      </c>
    </row>
    <row r="138" spans="2:26" s="3" customFormat="1" x14ac:dyDescent="0.2">
      <c r="B138" s="3" t="str">
        <f>IF(VLOOKUP(X138&amp;"_"&amp;Y138,[1]无限模式!$A:$AY,13+Z138,FALSE)="","","Unit_Monster_Season"&amp;X138&amp;"_Infinite_"&amp;Y138&amp;"_"&amp;Z138)</f>
        <v>Unit_Monster_Season2_Infinite_14_1</v>
      </c>
      <c r="C138" s="3" t="str">
        <f>IF(B138="","",VLOOKUP(VLOOKUP(X138&amp;"_"&amp;Y138,[1]无限模式!$A:$AQ,13+Z138,FALSE),[1]怪物!$B:$I,2,FALSE))</f>
        <v>ResUnit_MiFeng2</v>
      </c>
      <c r="D138" s="3">
        <f>IF(B138="","",VLOOKUP(VLOOKUP(X138&amp;"_"&amp;Y138,[1]无限模式!$A:$AQ,13+Z138,FALSE),[1]怪物!$B:$I,6,FALSE)*VLOOKUP(X138&amp;"_"&amp;Y138,[1]无限模式!$A:$AQ,9,FALSE))</f>
        <v>3.3</v>
      </c>
      <c r="E138" s="3">
        <f t="shared" si="12"/>
        <v>400</v>
      </c>
      <c r="F138" s="3" t="str">
        <f t="shared" si="13"/>
        <v>TRUE</v>
      </c>
      <c r="G138" s="3">
        <f>IF(B138="","",VLOOKUP(C138,[1]怪物!$C:$M,11,FALSE))</f>
        <v>1</v>
      </c>
      <c r="H138" s="3">
        <f>IF(B138="","",VLOOKUP(C138,[1]怪物!$C:$M,11,FALSE))</f>
        <v>1</v>
      </c>
      <c r="I138" s="3">
        <f t="shared" si="14"/>
        <v>0.5</v>
      </c>
      <c r="K138" s="3">
        <f>IF(B138="","",VLOOKUP(C138,[1]怪物!$C:$I,6,FALSE))</f>
        <v>1.25</v>
      </c>
      <c r="L138" s="10" t="str">
        <f t="shared" si="15"/>
        <v>Monster_Season2_Infinite_14_1</v>
      </c>
      <c r="M138" s="3" t="str">
        <f>IF(B138="","",VLOOKUP(C138,[1]怪物!$C:$J,8,FALSE))</f>
        <v>DeathShow_1</v>
      </c>
      <c r="N138" s="3" t="str">
        <f t="shared" si="16"/>
        <v>Timeline_Idle1</v>
      </c>
      <c r="O138" s="3" t="str">
        <f t="shared" si="17"/>
        <v>Timeline_Move1</v>
      </c>
      <c r="S138" s="3" t="str">
        <f>IF(B138="","",IF(VLOOKUP(C138,[1]怪物!$C:$I,7,FALSE)="","",VLOOKUP(C138,[1]怪物!$C:$I,7,FALSE)))</f>
        <v>Skill_Monster_MiFeng2,NormalAttack</v>
      </c>
      <c r="X138" s="3">
        <v>2</v>
      </c>
      <c r="Y138" s="3">
        <v>14</v>
      </c>
      <c r="Z138" s="3">
        <v>1</v>
      </c>
    </row>
    <row r="139" spans="2:26" s="3" customFormat="1" x14ac:dyDescent="0.2">
      <c r="B139" s="3" t="str">
        <f>IF(VLOOKUP(X139&amp;"_"&amp;Y139,[1]无限模式!$A:$AY,13+Z139,FALSE)="","","Unit_Monster_Season"&amp;X139&amp;"_Infinite_"&amp;Y139&amp;"_"&amp;Z139)</f>
        <v>Unit_Monster_Season2_Infinite_14_2</v>
      </c>
      <c r="C139" s="3" t="str">
        <f>IF(B139="","",VLOOKUP(VLOOKUP(X139&amp;"_"&amp;Y139,[1]无限模式!$A:$AQ,13+Z139,FALSE),[1]怪物!$B:$I,2,FALSE))</f>
        <v>ResUnit_BianFu2</v>
      </c>
      <c r="D139" s="3">
        <f>IF(B139="","",VLOOKUP(VLOOKUP(X139&amp;"_"&amp;Y139,[1]无限模式!$A:$AQ,13+Z139,FALSE),[1]怪物!$B:$I,6,FALSE)*VLOOKUP(X139&amp;"_"&amp;Y139,[1]无限模式!$A:$AQ,9,FALSE))</f>
        <v>3.3</v>
      </c>
      <c r="E139" s="3">
        <f t="shared" si="12"/>
        <v>400</v>
      </c>
      <c r="F139" s="3" t="str">
        <f t="shared" si="13"/>
        <v>TRUE</v>
      </c>
      <c r="G139" s="3">
        <f>IF(B139="","",VLOOKUP(C139,[1]怪物!$C:$M,11,FALSE))</f>
        <v>1</v>
      </c>
      <c r="H139" s="3">
        <f>IF(B139="","",VLOOKUP(C139,[1]怪物!$C:$M,11,FALSE))</f>
        <v>1</v>
      </c>
      <c r="I139" s="3">
        <f t="shared" si="14"/>
        <v>0.5</v>
      </c>
      <c r="K139" s="3">
        <f>IF(B139="","",VLOOKUP(C139,[1]怪物!$C:$I,6,FALSE))</f>
        <v>1.25</v>
      </c>
      <c r="L139" s="10" t="str">
        <f t="shared" si="15"/>
        <v>Monster_Season2_Infinite_14_2</v>
      </c>
      <c r="M139" s="3" t="str">
        <f>IF(B139="","",VLOOKUP(C139,[1]怪物!$C:$J,8,FALSE))</f>
        <v>DeathShow_1</v>
      </c>
      <c r="N139" s="3" t="str">
        <f t="shared" si="16"/>
        <v>Timeline_Idle1</v>
      </c>
      <c r="O139" s="3" t="str">
        <f t="shared" si="17"/>
        <v>Timeline_Move1</v>
      </c>
      <c r="S139" s="3" t="str">
        <f>IF(B139="","",IF(VLOOKUP(C139,[1]怪物!$C:$I,7,FALSE)="","",VLOOKUP(C139,[1]怪物!$C:$I,7,FALSE)))</f>
        <v>Skill_Monster_BianFu2,NormalAttack</v>
      </c>
      <c r="X139" s="3">
        <v>2</v>
      </c>
      <c r="Y139" s="3">
        <v>14</v>
      </c>
      <c r="Z139" s="3">
        <v>2</v>
      </c>
    </row>
    <row r="140" spans="2:26" s="3" customFormat="1" x14ac:dyDescent="0.2">
      <c r="B140" s="3" t="str">
        <f>IF(VLOOKUP(X140&amp;"_"&amp;Y140,[1]无限模式!$A:$AY,13+Z140,FALSE)="","","Unit_Monster_Season"&amp;X140&amp;"_Infinite_"&amp;Y140&amp;"_"&amp;Z140)</f>
        <v>Unit_Monster_Season2_Infinite_14_3</v>
      </c>
      <c r="C140" s="3" t="str">
        <f>IF(B140="","",VLOOKUP(VLOOKUP(X140&amp;"_"&amp;Y140,[1]无限模式!$A:$AQ,13+Z140,FALSE),[1]怪物!$B:$I,2,FALSE))</f>
        <v>ResUnit_Gui2</v>
      </c>
      <c r="D140" s="3">
        <f>IF(B140="","",VLOOKUP(VLOOKUP(X140&amp;"_"&amp;Y140,[1]无限模式!$A:$AQ,13+Z140,FALSE),[1]怪物!$B:$I,6,FALSE)*VLOOKUP(X140&amp;"_"&amp;Y140,[1]无限模式!$A:$AQ,9,FALSE))</f>
        <v>3.3</v>
      </c>
      <c r="E140" s="3">
        <f t="shared" si="12"/>
        <v>400</v>
      </c>
      <c r="F140" s="3" t="str">
        <f t="shared" si="13"/>
        <v>TRUE</v>
      </c>
      <c r="G140" s="3">
        <f>IF(B140="","",VLOOKUP(C140,[1]怪物!$C:$M,11,FALSE))</f>
        <v>1</v>
      </c>
      <c r="H140" s="3">
        <f>IF(B140="","",VLOOKUP(C140,[1]怪物!$C:$M,11,FALSE))</f>
        <v>1</v>
      </c>
      <c r="I140" s="3">
        <f t="shared" si="14"/>
        <v>0.5</v>
      </c>
      <c r="K140" s="3">
        <f>IF(B140="","",VLOOKUP(C140,[1]怪物!$C:$I,6,FALSE))</f>
        <v>1.25</v>
      </c>
      <c r="L140" s="10" t="str">
        <f t="shared" si="15"/>
        <v>Monster_Season2_Infinite_14_3</v>
      </c>
      <c r="M140" s="3" t="str">
        <f>IF(B140="","",VLOOKUP(C140,[1]怪物!$C:$J,8,FALSE))</f>
        <v>DeathShow_1</v>
      </c>
      <c r="N140" s="3" t="str">
        <f t="shared" si="16"/>
        <v>Timeline_Idle1</v>
      </c>
      <c r="O140" s="3" t="str">
        <f t="shared" si="17"/>
        <v>Timeline_Move1</v>
      </c>
      <c r="S140" s="3" t="str">
        <f>IF(B140="","",IF(VLOOKUP(C140,[1]怪物!$C:$I,7,FALSE)="","",VLOOKUP(C140,[1]怪物!$C:$I,7,FALSE)))</f>
        <v>Skill_Monster_Gui2,NormalAttack</v>
      </c>
      <c r="X140" s="3">
        <v>2</v>
      </c>
      <c r="Y140" s="3">
        <v>14</v>
      </c>
      <c r="Z140" s="3">
        <v>3</v>
      </c>
    </row>
    <row r="141" spans="2:26" s="3" customFormat="1" x14ac:dyDescent="0.2">
      <c r="B141" s="3" t="str">
        <f>IF(VLOOKUP(X141&amp;"_"&amp;Y141,[1]无限模式!$A:$AY,13+Z141,FALSE)="","","Unit_Monster_Season"&amp;X141&amp;"_Infinite_"&amp;Y141&amp;"_"&amp;Z141)</f>
        <v/>
      </c>
      <c r="C141" s="3" t="str">
        <f>IF(B141="","",VLOOKUP(VLOOKUP(X141&amp;"_"&amp;Y141,[1]无限模式!$A:$AQ,13+Z141,FALSE),[1]怪物!$B:$I,2,FALSE))</f>
        <v/>
      </c>
      <c r="D141" s="3" t="str">
        <f>IF(B141="","",VLOOKUP(VLOOKUP(X141&amp;"_"&amp;Y141,[1]无限模式!$A:$AQ,13+Z141,FALSE),[1]怪物!$B:$I,6,FALSE)*VLOOKUP(X141&amp;"_"&amp;Y141,[1]无限模式!$A:$AQ,9,FALSE))</f>
        <v/>
      </c>
      <c r="E141" s="3" t="str">
        <f t="shared" si="12"/>
        <v/>
      </c>
      <c r="F141" s="3" t="str">
        <f t="shared" si="13"/>
        <v/>
      </c>
      <c r="G141" s="3" t="str">
        <f>IF(B141="","",VLOOKUP(C141,[1]怪物!$C:$M,11,FALSE))</f>
        <v/>
      </c>
      <c r="H141" s="3" t="str">
        <f>IF(B141="","",VLOOKUP(C141,[1]怪物!$C:$M,11,FALSE))</f>
        <v/>
      </c>
      <c r="I141" s="3" t="str">
        <f t="shared" si="14"/>
        <v/>
      </c>
      <c r="K141" s="3" t="str">
        <f>IF(B141="","",VLOOKUP(C141,[1]怪物!$C:$I,6,FALSE))</f>
        <v/>
      </c>
      <c r="L141" s="10" t="str">
        <f t="shared" si="15"/>
        <v/>
      </c>
      <c r="M141" s="3" t="str">
        <f>IF(B141="","",VLOOKUP(C141,[1]怪物!$C:$J,8,FALSE))</f>
        <v/>
      </c>
      <c r="N141" s="3" t="str">
        <f t="shared" si="16"/>
        <v/>
      </c>
      <c r="O141" s="3" t="str">
        <f t="shared" si="17"/>
        <v/>
      </c>
      <c r="S141" s="3" t="str">
        <f>IF(B141="","",IF(VLOOKUP(C141,[1]怪物!$C:$I,7,FALSE)="","",VLOOKUP(C141,[1]怪物!$C:$I,7,FALSE)))</f>
        <v/>
      </c>
      <c r="X141" s="3">
        <v>2</v>
      </c>
      <c r="Y141" s="3">
        <v>14</v>
      </c>
      <c r="Z141" s="3">
        <v>4</v>
      </c>
    </row>
    <row r="142" spans="2:26" s="3" customFormat="1" x14ac:dyDescent="0.2">
      <c r="B142" s="3" t="str">
        <f>IF(VLOOKUP(X142&amp;"_"&amp;Y142,[1]无限模式!$A:$AY,13+Z142,FALSE)="","","Unit_Monster_Season"&amp;X142&amp;"_Infinite_"&amp;Y142&amp;"_"&amp;Z142)</f>
        <v>Unit_Monster_Season2_Infinite_15_1</v>
      </c>
      <c r="C142" s="3" t="str">
        <f>IF(B142="","",VLOOKUP(VLOOKUP(X142&amp;"_"&amp;Y142,[1]无限模式!$A:$AQ,13+Z142,FALSE),[1]怪物!$B:$I,2,FALSE))</f>
        <v>ResUnit_MiFeng2</v>
      </c>
      <c r="D142" s="3">
        <f>IF(B142="","",VLOOKUP(VLOOKUP(X142&amp;"_"&amp;Y142,[1]无限模式!$A:$AQ,13+Z142,FALSE),[1]怪物!$B:$I,6,FALSE)*VLOOKUP(X142&amp;"_"&amp;Y142,[1]无限模式!$A:$AQ,9,FALSE))</f>
        <v>3.4</v>
      </c>
      <c r="E142" s="3">
        <f t="shared" si="12"/>
        <v>400</v>
      </c>
      <c r="F142" s="3" t="str">
        <f t="shared" si="13"/>
        <v>TRUE</v>
      </c>
      <c r="G142" s="3">
        <f>IF(B142="","",VLOOKUP(C142,[1]怪物!$C:$M,11,FALSE))</f>
        <v>1</v>
      </c>
      <c r="H142" s="3">
        <f>IF(B142="","",VLOOKUP(C142,[1]怪物!$C:$M,11,FALSE))</f>
        <v>1</v>
      </c>
      <c r="I142" s="3">
        <f t="shared" si="14"/>
        <v>0.5</v>
      </c>
      <c r="K142" s="3">
        <f>IF(B142="","",VLOOKUP(C142,[1]怪物!$C:$I,6,FALSE))</f>
        <v>1.25</v>
      </c>
      <c r="L142" s="10" t="str">
        <f t="shared" si="15"/>
        <v>Monster_Season2_Infinite_15_1</v>
      </c>
      <c r="M142" s="3" t="str">
        <f>IF(B142="","",VLOOKUP(C142,[1]怪物!$C:$J,8,FALSE))</f>
        <v>DeathShow_1</v>
      </c>
      <c r="N142" s="3" t="str">
        <f t="shared" si="16"/>
        <v>Timeline_Idle1</v>
      </c>
      <c r="O142" s="3" t="str">
        <f t="shared" si="17"/>
        <v>Timeline_Move1</v>
      </c>
      <c r="S142" s="3" t="str">
        <f>IF(B142="","",IF(VLOOKUP(C142,[1]怪物!$C:$I,7,FALSE)="","",VLOOKUP(C142,[1]怪物!$C:$I,7,FALSE)))</f>
        <v>Skill_Monster_MiFeng2,NormalAttack</v>
      </c>
      <c r="X142" s="3">
        <v>2</v>
      </c>
      <c r="Y142" s="3">
        <v>15</v>
      </c>
      <c r="Z142" s="3">
        <v>1</v>
      </c>
    </row>
    <row r="143" spans="2:26" s="3" customFormat="1" x14ac:dyDescent="0.2">
      <c r="B143" s="3" t="str">
        <f>IF(VLOOKUP(X143&amp;"_"&amp;Y143,[1]无限模式!$A:$AY,13+Z143,FALSE)="","","Unit_Monster_Season"&amp;X143&amp;"_Infinite_"&amp;Y143&amp;"_"&amp;Z143)</f>
        <v>Unit_Monster_Season2_Infinite_15_2</v>
      </c>
      <c r="C143" s="3" t="str">
        <f>IF(B143="","",VLOOKUP(VLOOKUP(X143&amp;"_"&amp;Y143,[1]无限模式!$A:$AQ,13+Z143,FALSE),[1]怪物!$B:$I,2,FALSE))</f>
        <v>ResUnit_BianFu2</v>
      </c>
      <c r="D143" s="3">
        <f>IF(B143="","",VLOOKUP(VLOOKUP(X143&amp;"_"&amp;Y143,[1]无限模式!$A:$AQ,13+Z143,FALSE),[1]怪物!$B:$I,6,FALSE)*VLOOKUP(X143&amp;"_"&amp;Y143,[1]无限模式!$A:$AQ,9,FALSE))</f>
        <v>3.4</v>
      </c>
      <c r="E143" s="3">
        <f t="shared" si="12"/>
        <v>400</v>
      </c>
      <c r="F143" s="3" t="str">
        <f t="shared" si="13"/>
        <v>TRUE</v>
      </c>
      <c r="G143" s="3">
        <f>IF(B143="","",VLOOKUP(C143,[1]怪物!$C:$M,11,FALSE))</f>
        <v>1</v>
      </c>
      <c r="H143" s="3">
        <f>IF(B143="","",VLOOKUP(C143,[1]怪物!$C:$M,11,FALSE))</f>
        <v>1</v>
      </c>
      <c r="I143" s="3">
        <f t="shared" si="14"/>
        <v>0.5</v>
      </c>
      <c r="K143" s="3">
        <f>IF(B143="","",VLOOKUP(C143,[1]怪物!$C:$I,6,FALSE))</f>
        <v>1.25</v>
      </c>
      <c r="L143" s="10" t="str">
        <f t="shared" si="15"/>
        <v>Monster_Season2_Infinite_15_2</v>
      </c>
      <c r="M143" s="3" t="str">
        <f>IF(B143="","",VLOOKUP(C143,[1]怪物!$C:$J,8,FALSE))</f>
        <v>DeathShow_1</v>
      </c>
      <c r="N143" s="3" t="str">
        <f t="shared" si="16"/>
        <v>Timeline_Idle1</v>
      </c>
      <c r="O143" s="3" t="str">
        <f t="shared" si="17"/>
        <v>Timeline_Move1</v>
      </c>
      <c r="S143" s="3" t="str">
        <f>IF(B143="","",IF(VLOOKUP(C143,[1]怪物!$C:$I,7,FALSE)="","",VLOOKUP(C143,[1]怪物!$C:$I,7,FALSE)))</f>
        <v>Skill_Monster_BianFu2,NormalAttack</v>
      </c>
      <c r="X143" s="3">
        <v>2</v>
      </c>
      <c r="Y143" s="3">
        <v>15</v>
      </c>
      <c r="Z143" s="3">
        <v>2</v>
      </c>
    </row>
    <row r="144" spans="2:26" s="3" customFormat="1" x14ac:dyDescent="0.2">
      <c r="B144" s="3" t="str">
        <f>IF(VLOOKUP(X144&amp;"_"&amp;Y144,[1]无限模式!$A:$AY,13+Z144,FALSE)="","","Unit_Monster_Season"&amp;X144&amp;"_Infinite_"&amp;Y144&amp;"_"&amp;Z144)</f>
        <v>Unit_Monster_Season2_Infinite_15_3</v>
      </c>
      <c r="C144" s="3" t="str">
        <f>IF(B144="","",VLOOKUP(VLOOKUP(X144&amp;"_"&amp;Y144,[1]无限模式!$A:$AQ,13+Z144,FALSE),[1]怪物!$B:$I,2,FALSE))</f>
        <v>ResUnit_Gui2</v>
      </c>
      <c r="D144" s="3">
        <f>IF(B144="","",VLOOKUP(VLOOKUP(X144&amp;"_"&amp;Y144,[1]无限模式!$A:$AQ,13+Z144,FALSE),[1]怪物!$B:$I,6,FALSE)*VLOOKUP(X144&amp;"_"&amp;Y144,[1]无限模式!$A:$AQ,9,FALSE))</f>
        <v>3.4</v>
      </c>
      <c r="E144" s="3">
        <f t="shared" si="12"/>
        <v>400</v>
      </c>
      <c r="F144" s="3" t="str">
        <f t="shared" si="13"/>
        <v>TRUE</v>
      </c>
      <c r="G144" s="3">
        <f>IF(B144="","",VLOOKUP(C144,[1]怪物!$C:$M,11,FALSE))</f>
        <v>1</v>
      </c>
      <c r="H144" s="3">
        <f>IF(B144="","",VLOOKUP(C144,[1]怪物!$C:$M,11,FALSE))</f>
        <v>1</v>
      </c>
      <c r="I144" s="3">
        <f t="shared" si="14"/>
        <v>0.5</v>
      </c>
      <c r="K144" s="3">
        <f>IF(B144="","",VLOOKUP(C144,[1]怪物!$C:$I,6,FALSE))</f>
        <v>1.25</v>
      </c>
      <c r="L144" s="10" t="str">
        <f t="shared" si="15"/>
        <v>Monster_Season2_Infinite_15_3</v>
      </c>
      <c r="M144" s="3" t="str">
        <f>IF(B144="","",VLOOKUP(C144,[1]怪物!$C:$J,8,FALSE))</f>
        <v>DeathShow_1</v>
      </c>
      <c r="N144" s="3" t="str">
        <f t="shared" si="16"/>
        <v>Timeline_Idle1</v>
      </c>
      <c r="O144" s="3" t="str">
        <f t="shared" si="17"/>
        <v>Timeline_Move1</v>
      </c>
      <c r="S144" s="3" t="str">
        <f>IF(B144="","",IF(VLOOKUP(C144,[1]怪物!$C:$I,7,FALSE)="","",VLOOKUP(C144,[1]怪物!$C:$I,7,FALSE)))</f>
        <v>Skill_Monster_Gui2,NormalAttack</v>
      </c>
      <c r="X144" s="3">
        <v>2</v>
      </c>
      <c r="Y144" s="3">
        <v>15</v>
      </c>
      <c r="Z144" s="3">
        <v>3</v>
      </c>
    </row>
    <row r="145" spans="1:26" s="3" customFormat="1" x14ac:dyDescent="0.2">
      <c r="B145" s="3" t="str">
        <f>IF(VLOOKUP(X145&amp;"_"&amp;Y145,[1]无限模式!$A:$AY,13+Z145,FALSE)="","","Unit_Monster_Season"&amp;X145&amp;"_Infinite_"&amp;Y145&amp;"_"&amp;Z145)</f>
        <v>Unit_Monster_Season2_Infinite_15_4</v>
      </c>
      <c r="C145" s="3" t="str">
        <f>IF(B145="","",VLOOKUP(VLOOKUP(X145&amp;"_"&amp;Y145,[1]无限模式!$A:$AQ,13+Z145,FALSE),[1]怪物!$B:$I,2,FALSE))</f>
        <v>ResUnit_ZhongZi3</v>
      </c>
      <c r="D145" s="3">
        <f>IF(B145="","",VLOOKUP(VLOOKUP(X145&amp;"_"&amp;Y145,[1]无限模式!$A:$AQ,13+Z145,FALSE),[1]怪物!$B:$I,6,FALSE)*VLOOKUP(X145&amp;"_"&amp;Y145,[1]无限模式!$A:$AQ,9,FALSE))</f>
        <v>3.4</v>
      </c>
      <c r="E145" s="3">
        <f t="shared" si="12"/>
        <v>400</v>
      </c>
      <c r="F145" s="3" t="str">
        <f t="shared" si="13"/>
        <v>TRUE</v>
      </c>
      <c r="G145" s="3">
        <f>IF(B145="","",VLOOKUP(C145,[1]怪物!$C:$M,11,FALSE))</f>
        <v>1</v>
      </c>
      <c r="H145" s="3">
        <f>IF(B145="","",VLOOKUP(C145,[1]怪物!$C:$M,11,FALSE))</f>
        <v>1</v>
      </c>
      <c r="I145" s="3">
        <f t="shared" si="14"/>
        <v>0.5</v>
      </c>
      <c r="K145" s="3">
        <f>IF(B145="","",VLOOKUP(C145,[1]怪物!$C:$I,6,FALSE))</f>
        <v>3</v>
      </c>
      <c r="L145" s="10" t="str">
        <f t="shared" si="15"/>
        <v>Monster_Season2_Infinite_15_4</v>
      </c>
      <c r="M145" s="3" t="str">
        <f>IF(B145="","",VLOOKUP(C145,[1]怪物!$C:$J,8,FALSE))</f>
        <v>DeathShow_1</v>
      </c>
      <c r="N145" s="3" t="str">
        <f t="shared" si="16"/>
        <v>Timeline_Idle1</v>
      </c>
      <c r="O145" s="3" t="str">
        <f t="shared" si="17"/>
        <v>Timeline_Move1</v>
      </c>
      <c r="S145" s="3" t="str">
        <f>IF(B145="","",IF(VLOOKUP(C145,[1]怪物!$C:$I,7,FALSE)="","",VLOOKUP(C145,[1]怪物!$C:$I,7,FALSE)))</f>
        <v>Skill_Monster_ZhongZi3,NormalAttack</v>
      </c>
      <c r="X145" s="3">
        <v>2</v>
      </c>
      <c r="Y145" s="3">
        <v>15</v>
      </c>
      <c r="Z145" s="3">
        <v>4</v>
      </c>
    </row>
    <row r="146" spans="1:26" s="3" customFormat="1" x14ac:dyDescent="0.2">
      <c r="B146" s="3" t="str">
        <f>IF(VLOOKUP(X146&amp;"_"&amp;Y146,[1]无限模式!$A:$AY,13+Z146,FALSE)="","","Unit_Monster_Season"&amp;X146&amp;"_Infinite_"&amp;Y146&amp;"_"&amp;Z146)</f>
        <v>Unit_Monster_Season2_Infinite_16_1</v>
      </c>
      <c r="C146" s="3" t="str">
        <f>IF(B146="","",VLOOKUP(VLOOKUP(X146&amp;"_"&amp;Y146,[1]无限模式!$A:$AQ,13+Z146,FALSE),[1]怪物!$B:$I,2,FALSE))</f>
        <v>ResUnit_Skull1</v>
      </c>
      <c r="D146" s="3">
        <f>IF(B146="","",VLOOKUP(VLOOKUP(X146&amp;"_"&amp;Y146,[1]无限模式!$A:$AQ,13+Z146,FALSE),[1]怪物!$B:$I,6,FALSE)*VLOOKUP(X146&amp;"_"&amp;Y146,[1]无限模式!$A:$AQ,9,FALSE))</f>
        <v>3.5</v>
      </c>
      <c r="E146" s="3">
        <f t="shared" si="12"/>
        <v>400</v>
      </c>
      <c r="F146" s="3" t="str">
        <f t="shared" si="13"/>
        <v>TRUE</v>
      </c>
      <c r="G146" s="3">
        <f>IF(B146="","",VLOOKUP(C146,[1]怪物!$C:$M,11,FALSE))</f>
        <v>1</v>
      </c>
      <c r="H146" s="3">
        <f>IF(B146="","",VLOOKUP(C146,[1]怪物!$C:$M,11,FALSE))</f>
        <v>1</v>
      </c>
      <c r="I146" s="3">
        <f t="shared" si="14"/>
        <v>0.5</v>
      </c>
      <c r="K146" s="3">
        <f>IF(B146="","",VLOOKUP(C146,[1]怪物!$C:$I,6,FALSE))</f>
        <v>1</v>
      </c>
      <c r="L146" s="10" t="str">
        <f t="shared" si="15"/>
        <v>Monster_Season2_Infinite_16_1</v>
      </c>
      <c r="M146" s="3" t="str">
        <f>IF(B146="","",VLOOKUP(C146,[1]怪物!$C:$J,8,FALSE))</f>
        <v>DeathShow_1</v>
      </c>
      <c r="N146" s="3" t="str">
        <f t="shared" si="16"/>
        <v>Timeline_Idle1</v>
      </c>
      <c r="O146" s="3" t="str">
        <f t="shared" si="17"/>
        <v>Timeline_Move1</v>
      </c>
      <c r="S146" s="3" t="str">
        <f>IF(B146="","",IF(VLOOKUP(C146,[1]怪物!$C:$I,7,FALSE)="","",VLOOKUP(C146,[1]怪物!$C:$I,7,FALSE)))</f>
        <v>Skill_Monster_Skull1,NormalAttack</v>
      </c>
      <c r="X146" s="3">
        <v>2</v>
      </c>
      <c r="Y146" s="3">
        <v>16</v>
      </c>
      <c r="Z146" s="3">
        <v>1</v>
      </c>
    </row>
    <row r="147" spans="1:26" s="3" customFormat="1" x14ac:dyDescent="0.2">
      <c r="B147" s="3" t="str">
        <f>IF(VLOOKUP(X147&amp;"_"&amp;Y147,[1]无限模式!$A:$AY,13+Z147,FALSE)="","","Unit_Monster_Season"&amp;X147&amp;"_Infinite_"&amp;Y147&amp;"_"&amp;Z147)</f>
        <v>Unit_Monster_Season2_Infinite_16_2</v>
      </c>
      <c r="C147" s="3" t="str">
        <f>IF(B147="","",VLOOKUP(VLOOKUP(X147&amp;"_"&amp;Y147,[1]无限模式!$A:$AQ,13+Z147,FALSE),[1]怪物!$B:$I,2,FALSE))</f>
        <v>ResUnit_ZhiZhu2</v>
      </c>
      <c r="D147" s="3">
        <f>IF(B147="","",VLOOKUP(VLOOKUP(X147&amp;"_"&amp;Y147,[1]无限模式!$A:$AQ,13+Z147,FALSE),[1]怪物!$B:$I,6,FALSE)*VLOOKUP(X147&amp;"_"&amp;Y147,[1]无限模式!$A:$AQ,9,FALSE))</f>
        <v>7</v>
      </c>
      <c r="E147" s="3">
        <f t="shared" si="12"/>
        <v>400</v>
      </c>
      <c r="F147" s="3" t="str">
        <f t="shared" si="13"/>
        <v>TRUE</v>
      </c>
      <c r="G147" s="3">
        <f>IF(B147="","",VLOOKUP(C147,[1]怪物!$C:$M,11,FALSE))</f>
        <v>1</v>
      </c>
      <c r="H147" s="3">
        <f>IF(B147="","",VLOOKUP(C147,[1]怪物!$C:$M,11,FALSE))</f>
        <v>1</v>
      </c>
      <c r="I147" s="3">
        <f t="shared" si="14"/>
        <v>0.5</v>
      </c>
      <c r="K147" s="3">
        <f>IF(B147="","",VLOOKUP(C147,[1]怪物!$C:$I,6,FALSE))</f>
        <v>1.25</v>
      </c>
      <c r="L147" s="10" t="str">
        <f t="shared" si="15"/>
        <v>Monster_Season2_Infinite_16_2</v>
      </c>
      <c r="M147" s="3" t="str">
        <f>IF(B147="","",VLOOKUP(C147,[1]怪物!$C:$J,8,FALSE))</f>
        <v>DeathShow_1</v>
      </c>
      <c r="N147" s="3" t="str">
        <f t="shared" si="16"/>
        <v>Timeline_Idle1</v>
      </c>
      <c r="O147" s="3" t="str">
        <f t="shared" si="17"/>
        <v>Timeline_Move1</v>
      </c>
      <c r="S147" s="3" t="str">
        <f>IF(B147="","",IF(VLOOKUP(C147,[1]怪物!$C:$I,7,FALSE)="","",VLOOKUP(C147,[1]怪物!$C:$I,7,FALSE)))</f>
        <v>Skill_Monster_ZhiZhu2,NormalAttack</v>
      </c>
      <c r="X147" s="3">
        <v>2</v>
      </c>
      <c r="Y147" s="3">
        <v>16</v>
      </c>
      <c r="Z147" s="3">
        <v>2</v>
      </c>
    </row>
    <row r="148" spans="1:26" s="3" customFormat="1" x14ac:dyDescent="0.2">
      <c r="B148" s="3" t="str">
        <f>IF(VLOOKUP(X148&amp;"_"&amp;Y148,[1]无限模式!$A:$AY,13+Z148,FALSE)="","","Unit_Monster_Season"&amp;X148&amp;"_Infinite_"&amp;Y148&amp;"_"&amp;Z148)</f>
        <v/>
      </c>
      <c r="C148" s="3" t="str">
        <f>IF(B148="","",VLOOKUP(VLOOKUP(X148&amp;"_"&amp;Y148,[1]无限模式!$A:$AQ,13+Z148,FALSE),[1]怪物!$B:$I,2,FALSE))</f>
        <v/>
      </c>
      <c r="D148" s="3" t="str">
        <f>IF(B148="","",VLOOKUP(VLOOKUP(X148&amp;"_"&amp;Y148,[1]无限模式!$A:$AQ,13+Z148,FALSE),[1]怪物!$B:$I,6,FALSE)*VLOOKUP(X148&amp;"_"&amp;Y148,[1]无限模式!$A:$AQ,9,FALSE))</f>
        <v/>
      </c>
      <c r="E148" s="3" t="str">
        <f t="shared" si="12"/>
        <v/>
      </c>
      <c r="F148" s="3" t="str">
        <f t="shared" si="13"/>
        <v/>
      </c>
      <c r="G148" s="3" t="str">
        <f>IF(B148="","",VLOOKUP(C148,[1]怪物!$C:$M,11,FALSE))</f>
        <v/>
      </c>
      <c r="H148" s="3" t="str">
        <f>IF(B148="","",VLOOKUP(C148,[1]怪物!$C:$M,11,FALSE))</f>
        <v/>
      </c>
      <c r="I148" s="3" t="str">
        <f t="shared" si="14"/>
        <v/>
      </c>
      <c r="K148" s="3" t="str">
        <f>IF(B148="","",VLOOKUP(C148,[1]怪物!$C:$I,6,FALSE))</f>
        <v/>
      </c>
      <c r="L148" s="10" t="str">
        <f t="shared" si="15"/>
        <v/>
      </c>
      <c r="M148" s="3" t="str">
        <f>IF(B148="","",VLOOKUP(C148,[1]怪物!$C:$J,8,FALSE))</f>
        <v/>
      </c>
      <c r="N148" s="3" t="str">
        <f t="shared" si="16"/>
        <v/>
      </c>
      <c r="O148" s="3" t="str">
        <f t="shared" si="17"/>
        <v/>
      </c>
      <c r="S148" s="3" t="str">
        <f>IF(B148="","",IF(VLOOKUP(C148,[1]怪物!$C:$I,7,FALSE)="","",VLOOKUP(C148,[1]怪物!$C:$I,7,FALSE)))</f>
        <v/>
      </c>
      <c r="X148" s="3">
        <v>2</v>
      </c>
      <c r="Y148" s="3">
        <v>16</v>
      </c>
      <c r="Z148" s="3">
        <v>3</v>
      </c>
    </row>
    <row r="149" spans="1:26" s="3" customFormat="1" x14ac:dyDescent="0.2">
      <c r="B149" s="3" t="str">
        <f>IF(VLOOKUP(X149&amp;"_"&amp;Y149,[1]无限模式!$A:$AY,13+Z149,FALSE)="","","Unit_Monster_Season"&amp;X149&amp;"_Infinite_"&amp;Y149&amp;"_"&amp;Z149)</f>
        <v/>
      </c>
      <c r="C149" s="3" t="str">
        <f>IF(B149="","",VLOOKUP(VLOOKUP(X149&amp;"_"&amp;Y149,[1]无限模式!$A:$AQ,13+Z149,FALSE),[1]怪物!$B:$I,2,FALSE))</f>
        <v/>
      </c>
      <c r="D149" s="3" t="str">
        <f>IF(B149="","",VLOOKUP(VLOOKUP(X149&amp;"_"&amp;Y149,[1]无限模式!$A:$AQ,13+Z149,FALSE),[1]怪物!$B:$I,6,FALSE)*VLOOKUP(X149&amp;"_"&amp;Y149,[1]无限模式!$A:$AQ,9,FALSE))</f>
        <v/>
      </c>
      <c r="E149" s="3" t="str">
        <f t="shared" si="12"/>
        <v/>
      </c>
      <c r="F149" s="3" t="str">
        <f t="shared" si="13"/>
        <v/>
      </c>
      <c r="G149" s="3" t="str">
        <f>IF(B149="","",VLOOKUP(C149,[1]怪物!$C:$M,11,FALSE))</f>
        <v/>
      </c>
      <c r="H149" s="3" t="str">
        <f>IF(B149="","",VLOOKUP(C149,[1]怪物!$C:$M,11,FALSE))</f>
        <v/>
      </c>
      <c r="I149" s="3" t="str">
        <f t="shared" si="14"/>
        <v/>
      </c>
      <c r="K149" s="3" t="str">
        <f>IF(B149="","",VLOOKUP(C149,[1]怪物!$C:$I,6,FALSE))</f>
        <v/>
      </c>
      <c r="L149" s="10" t="str">
        <f t="shared" si="15"/>
        <v/>
      </c>
      <c r="M149" s="3" t="str">
        <f>IF(B149="","",VLOOKUP(C149,[1]怪物!$C:$J,8,FALSE))</f>
        <v/>
      </c>
      <c r="N149" s="3" t="str">
        <f t="shared" si="16"/>
        <v/>
      </c>
      <c r="O149" s="3" t="str">
        <f t="shared" si="17"/>
        <v/>
      </c>
      <c r="S149" s="3" t="str">
        <f>IF(B149="","",IF(VLOOKUP(C149,[1]怪物!$C:$I,7,FALSE)="","",VLOOKUP(C149,[1]怪物!$C:$I,7,FALSE)))</f>
        <v/>
      </c>
      <c r="X149" s="3">
        <v>2</v>
      </c>
      <c r="Y149" s="3">
        <v>16</v>
      </c>
      <c r="Z149" s="3">
        <v>4</v>
      </c>
    </row>
    <row r="150" spans="1:26" s="3" customFormat="1" x14ac:dyDescent="0.2">
      <c r="B150" s="3" t="str">
        <f>IF(VLOOKUP(X150&amp;"_"&amp;Y150,[1]无限模式!$A:$AY,13+Z150,FALSE)="","","Unit_Monster_Season"&amp;X150&amp;"_Infinite_"&amp;Y150&amp;"_"&amp;Z150)</f>
        <v>Unit_Monster_Season2_Infinite_17_1</v>
      </c>
      <c r="C150" s="3" t="str">
        <f>IF(B150="","",VLOOKUP(VLOOKUP(X150&amp;"_"&amp;Y150,[1]无限模式!$A:$AQ,13+Z150,FALSE),[1]怪物!$B:$I,2,FALSE))</f>
        <v>ResUnit_Skull1</v>
      </c>
      <c r="D150" s="3">
        <f>IF(B150="","",VLOOKUP(VLOOKUP(X150&amp;"_"&amp;Y150,[1]无限模式!$A:$AQ,13+Z150,FALSE),[1]怪物!$B:$I,6,FALSE)*VLOOKUP(X150&amp;"_"&amp;Y150,[1]无限模式!$A:$AQ,9,FALSE))</f>
        <v>3.6</v>
      </c>
      <c r="E150" s="3">
        <f t="shared" si="12"/>
        <v>400</v>
      </c>
      <c r="F150" s="3" t="str">
        <f t="shared" si="13"/>
        <v>TRUE</v>
      </c>
      <c r="G150" s="3">
        <f>IF(B150="","",VLOOKUP(C150,[1]怪物!$C:$M,11,FALSE))</f>
        <v>1</v>
      </c>
      <c r="H150" s="3">
        <f>IF(B150="","",VLOOKUP(C150,[1]怪物!$C:$M,11,FALSE))</f>
        <v>1</v>
      </c>
      <c r="I150" s="3">
        <f t="shared" si="14"/>
        <v>0.5</v>
      </c>
      <c r="K150" s="3">
        <f>IF(B150="","",VLOOKUP(C150,[1]怪物!$C:$I,6,FALSE))</f>
        <v>1</v>
      </c>
      <c r="L150" s="10" t="str">
        <f t="shared" si="15"/>
        <v>Monster_Season2_Infinite_17_1</v>
      </c>
      <c r="M150" s="3" t="str">
        <f>IF(B150="","",VLOOKUP(C150,[1]怪物!$C:$J,8,FALSE))</f>
        <v>DeathShow_1</v>
      </c>
      <c r="N150" s="3" t="str">
        <f t="shared" si="16"/>
        <v>Timeline_Idle1</v>
      </c>
      <c r="O150" s="3" t="str">
        <f t="shared" si="17"/>
        <v>Timeline_Move1</v>
      </c>
      <c r="S150" s="3" t="str">
        <f>IF(B150="","",IF(VLOOKUP(C150,[1]怪物!$C:$I,7,FALSE)="","",VLOOKUP(C150,[1]怪物!$C:$I,7,FALSE)))</f>
        <v>Skill_Monster_Skull1,NormalAttack</v>
      </c>
      <c r="X150" s="3">
        <v>2</v>
      </c>
      <c r="Y150" s="3">
        <v>17</v>
      </c>
      <c r="Z150" s="3">
        <v>1</v>
      </c>
    </row>
    <row r="151" spans="1:26" s="3" customFormat="1" x14ac:dyDescent="0.2">
      <c r="B151" s="3" t="str">
        <f>IF(VLOOKUP(X151&amp;"_"&amp;Y151,[1]无限模式!$A:$AY,13+Z151,FALSE)="","","Unit_Monster_Season"&amp;X151&amp;"_Infinite_"&amp;Y151&amp;"_"&amp;Z151)</f>
        <v>Unit_Monster_Season2_Infinite_17_2</v>
      </c>
      <c r="C151" s="3" t="str">
        <f>IF(B151="","",VLOOKUP(VLOOKUP(X151&amp;"_"&amp;Y151,[1]无限模式!$A:$AQ,13+Z151,FALSE),[1]怪物!$B:$I,2,FALSE))</f>
        <v>ResUnit_ZhiZhu2</v>
      </c>
      <c r="D151" s="3">
        <f>IF(B151="","",VLOOKUP(VLOOKUP(X151&amp;"_"&amp;Y151,[1]无限模式!$A:$AQ,13+Z151,FALSE),[1]怪物!$B:$I,6,FALSE)*VLOOKUP(X151&amp;"_"&amp;Y151,[1]无限模式!$A:$AQ,9,FALSE))</f>
        <v>7.2</v>
      </c>
      <c r="E151" s="3">
        <f t="shared" si="12"/>
        <v>400</v>
      </c>
      <c r="F151" s="3" t="str">
        <f t="shared" si="13"/>
        <v>TRUE</v>
      </c>
      <c r="G151" s="3">
        <f>IF(B151="","",VLOOKUP(C151,[1]怪物!$C:$M,11,FALSE))</f>
        <v>1</v>
      </c>
      <c r="H151" s="3">
        <f>IF(B151="","",VLOOKUP(C151,[1]怪物!$C:$M,11,FALSE))</f>
        <v>1</v>
      </c>
      <c r="I151" s="3">
        <f t="shared" si="14"/>
        <v>0.5</v>
      </c>
      <c r="K151" s="3">
        <f>IF(B151="","",VLOOKUP(C151,[1]怪物!$C:$I,6,FALSE))</f>
        <v>1.25</v>
      </c>
      <c r="L151" s="10" t="str">
        <f t="shared" si="15"/>
        <v>Monster_Season2_Infinite_17_2</v>
      </c>
      <c r="M151" s="3" t="str">
        <f>IF(B151="","",VLOOKUP(C151,[1]怪物!$C:$J,8,FALSE))</f>
        <v>DeathShow_1</v>
      </c>
      <c r="N151" s="3" t="str">
        <f t="shared" si="16"/>
        <v>Timeline_Idle1</v>
      </c>
      <c r="O151" s="3" t="str">
        <f t="shared" si="17"/>
        <v>Timeline_Move1</v>
      </c>
      <c r="S151" s="3" t="str">
        <f>IF(B151="","",IF(VLOOKUP(C151,[1]怪物!$C:$I,7,FALSE)="","",VLOOKUP(C151,[1]怪物!$C:$I,7,FALSE)))</f>
        <v>Skill_Monster_ZhiZhu2,NormalAttack</v>
      </c>
      <c r="X151" s="3">
        <v>2</v>
      </c>
      <c r="Y151" s="3">
        <v>17</v>
      </c>
      <c r="Z151" s="3">
        <v>2</v>
      </c>
    </row>
    <row r="152" spans="1:26" s="3" customFormat="1" x14ac:dyDescent="0.2">
      <c r="B152" s="3" t="str">
        <f>IF(VLOOKUP(X152&amp;"_"&amp;Y152,[1]无限模式!$A:$AY,13+Z152,FALSE)="","","Unit_Monster_Season"&amp;X152&amp;"_Infinite_"&amp;Y152&amp;"_"&amp;Z152)</f>
        <v>Unit_Monster_Season2_Infinite_17_3</v>
      </c>
      <c r="C152" s="3" t="str">
        <f>IF(B152="","",VLOOKUP(VLOOKUP(X152&amp;"_"&amp;Y152,[1]无限模式!$A:$AQ,13+Z152,FALSE),[1]怪物!$B:$I,2,FALSE))</f>
        <v>ResUnit_Dan2</v>
      </c>
      <c r="D152" s="3">
        <f>IF(B152="","",VLOOKUP(VLOOKUP(X152&amp;"_"&amp;Y152,[1]无限模式!$A:$AQ,13+Z152,FALSE),[1]怪物!$B:$I,6,FALSE)*VLOOKUP(X152&amp;"_"&amp;Y152,[1]无限模式!$A:$AQ,9,FALSE))</f>
        <v>3.6</v>
      </c>
      <c r="E152" s="3">
        <f t="shared" si="12"/>
        <v>400</v>
      </c>
      <c r="F152" s="3" t="str">
        <f t="shared" si="13"/>
        <v>TRUE</v>
      </c>
      <c r="G152" s="3">
        <f>IF(B152="","",VLOOKUP(C152,[1]怪物!$C:$M,11,FALSE))</f>
        <v>1</v>
      </c>
      <c r="H152" s="3">
        <f>IF(B152="","",VLOOKUP(C152,[1]怪物!$C:$M,11,FALSE))</f>
        <v>1</v>
      </c>
      <c r="I152" s="3">
        <f t="shared" si="14"/>
        <v>0.5</v>
      </c>
      <c r="K152" s="3">
        <f>IF(B152="","",VLOOKUP(C152,[1]怪物!$C:$I,6,FALSE))</f>
        <v>1.25</v>
      </c>
      <c r="L152" s="10" t="str">
        <f t="shared" si="15"/>
        <v>Monster_Season2_Infinite_17_3</v>
      </c>
      <c r="M152" s="3" t="str">
        <f>IF(B152="","",VLOOKUP(C152,[1]怪物!$C:$J,8,FALSE))</f>
        <v>DeathShow_1</v>
      </c>
      <c r="N152" s="3" t="str">
        <f t="shared" si="16"/>
        <v>Timeline_Idle1</v>
      </c>
      <c r="O152" s="3" t="str">
        <f t="shared" si="17"/>
        <v>Timeline_Move1</v>
      </c>
      <c r="S152" s="3" t="str">
        <f>IF(B152="","",IF(VLOOKUP(C152,[1]怪物!$C:$I,7,FALSE)="","",VLOOKUP(C152,[1]怪物!$C:$I,7,FALSE)))</f>
        <v>Skill_Monster_Dan2,NormalAttack</v>
      </c>
      <c r="X152" s="3">
        <v>2</v>
      </c>
      <c r="Y152" s="3">
        <v>17</v>
      </c>
      <c r="Z152" s="3">
        <v>3</v>
      </c>
    </row>
    <row r="153" spans="1:26" s="3" customFormat="1" x14ac:dyDescent="0.2">
      <c r="B153" s="3" t="str">
        <f>IF(VLOOKUP(X153&amp;"_"&amp;Y153,[1]无限模式!$A:$AY,13+Z153,FALSE)="","","Unit_Monster_Season"&amp;X153&amp;"_Infinite_"&amp;Y153&amp;"_"&amp;Z153)</f>
        <v/>
      </c>
      <c r="C153" s="3" t="str">
        <f>IF(B153="","",VLOOKUP(VLOOKUP(X153&amp;"_"&amp;Y153,[1]无限模式!$A:$AQ,13+Z153,FALSE),[1]怪物!$B:$I,2,FALSE))</f>
        <v/>
      </c>
      <c r="D153" s="3" t="str">
        <f>IF(B153="","",VLOOKUP(VLOOKUP(X153&amp;"_"&amp;Y153,[1]无限模式!$A:$AQ,13+Z153,FALSE),[1]怪物!$B:$I,6,FALSE)*VLOOKUP(X153&amp;"_"&amp;Y153,[1]无限模式!$A:$AQ,9,FALSE))</f>
        <v/>
      </c>
      <c r="E153" s="3" t="str">
        <f t="shared" si="12"/>
        <v/>
      </c>
      <c r="F153" s="3" t="str">
        <f t="shared" si="13"/>
        <v/>
      </c>
      <c r="G153" s="3" t="str">
        <f>IF(B153="","",VLOOKUP(C153,[1]怪物!$C:$M,11,FALSE))</f>
        <v/>
      </c>
      <c r="H153" s="3" t="str">
        <f>IF(B153="","",VLOOKUP(C153,[1]怪物!$C:$M,11,FALSE))</f>
        <v/>
      </c>
      <c r="I153" s="3" t="str">
        <f t="shared" si="14"/>
        <v/>
      </c>
      <c r="K153" s="3" t="str">
        <f>IF(B153="","",VLOOKUP(C153,[1]怪物!$C:$I,6,FALSE))</f>
        <v/>
      </c>
      <c r="L153" s="10" t="str">
        <f t="shared" si="15"/>
        <v/>
      </c>
      <c r="M153" s="3" t="str">
        <f>IF(B153="","",VLOOKUP(C153,[1]怪物!$C:$J,8,FALSE))</f>
        <v/>
      </c>
      <c r="N153" s="3" t="str">
        <f t="shared" si="16"/>
        <v/>
      </c>
      <c r="O153" s="3" t="str">
        <f t="shared" si="17"/>
        <v/>
      </c>
      <c r="S153" s="3" t="str">
        <f>IF(B153="","",IF(VLOOKUP(C153,[1]怪物!$C:$I,7,FALSE)="","",VLOOKUP(C153,[1]怪物!$C:$I,7,FALSE)))</f>
        <v/>
      </c>
      <c r="X153" s="3">
        <v>2</v>
      </c>
      <c r="Y153" s="3">
        <v>17</v>
      </c>
      <c r="Z153" s="3">
        <v>4</v>
      </c>
    </row>
    <row r="154" spans="1:26" s="3" customFormat="1" x14ac:dyDescent="0.2">
      <c r="B154" s="3" t="str">
        <f>IF(VLOOKUP(X154&amp;"_"&amp;Y154,[1]无限模式!$A:$AY,13+Z154,FALSE)="","","Unit_Monster_Season"&amp;X154&amp;"_Infinite_"&amp;Y154&amp;"_"&amp;Z154)</f>
        <v>Unit_Monster_Season2_Infinite_18_1</v>
      </c>
      <c r="C154" s="3" t="str">
        <f>IF(B154="","",VLOOKUP(VLOOKUP(X154&amp;"_"&amp;Y154,[1]无限模式!$A:$AQ,13+Z154,FALSE),[1]怪物!$B:$I,2,FALSE))</f>
        <v>ResUnit_ZhiZhu2</v>
      </c>
      <c r="D154" s="3">
        <f>IF(B154="","",VLOOKUP(VLOOKUP(X154&amp;"_"&amp;Y154,[1]无限模式!$A:$AQ,13+Z154,FALSE),[1]怪物!$B:$I,6,FALSE)*VLOOKUP(X154&amp;"_"&amp;Y154,[1]无限模式!$A:$AQ,9,FALSE))</f>
        <v>7.4</v>
      </c>
      <c r="E154" s="3">
        <f t="shared" si="12"/>
        <v>400</v>
      </c>
      <c r="F154" s="3" t="str">
        <f t="shared" si="13"/>
        <v>TRUE</v>
      </c>
      <c r="G154" s="3">
        <f>IF(B154="","",VLOOKUP(C154,[1]怪物!$C:$M,11,FALSE))</f>
        <v>1</v>
      </c>
      <c r="H154" s="3">
        <f>IF(B154="","",VLOOKUP(C154,[1]怪物!$C:$M,11,FALSE))</f>
        <v>1</v>
      </c>
      <c r="I154" s="3">
        <f t="shared" si="14"/>
        <v>0.5</v>
      </c>
      <c r="K154" s="3">
        <f>IF(B154="","",VLOOKUP(C154,[1]怪物!$C:$I,6,FALSE))</f>
        <v>1.25</v>
      </c>
      <c r="L154" s="10" t="str">
        <f t="shared" si="15"/>
        <v>Monster_Season2_Infinite_18_1</v>
      </c>
      <c r="M154" s="3" t="str">
        <f>IF(B154="","",VLOOKUP(C154,[1]怪物!$C:$J,8,FALSE))</f>
        <v>DeathShow_1</v>
      </c>
      <c r="N154" s="3" t="str">
        <f t="shared" si="16"/>
        <v>Timeline_Idle1</v>
      </c>
      <c r="O154" s="3" t="str">
        <f t="shared" si="17"/>
        <v>Timeline_Move1</v>
      </c>
      <c r="S154" s="3" t="str">
        <f>IF(B154="","",IF(VLOOKUP(C154,[1]怪物!$C:$I,7,FALSE)="","",VLOOKUP(C154,[1]怪物!$C:$I,7,FALSE)))</f>
        <v>Skill_Monster_ZhiZhu2,NormalAttack</v>
      </c>
      <c r="X154" s="3">
        <v>2</v>
      </c>
      <c r="Y154" s="3">
        <v>18</v>
      </c>
      <c r="Z154" s="3">
        <v>1</v>
      </c>
    </row>
    <row r="155" spans="1:26" s="3" customFormat="1" x14ac:dyDescent="0.2">
      <c r="B155" s="3" t="str">
        <f>IF(VLOOKUP(X155&amp;"_"&amp;Y155,[1]无限模式!$A:$AY,13+Z155,FALSE)="","","Unit_Monster_Season"&amp;X155&amp;"_Infinite_"&amp;Y155&amp;"_"&amp;Z155)</f>
        <v>Unit_Monster_Season2_Infinite_18_2</v>
      </c>
      <c r="C155" s="3" t="str">
        <f>IF(B155="","",VLOOKUP(VLOOKUP(X155&amp;"_"&amp;Y155,[1]无限模式!$A:$AQ,13+Z155,FALSE),[1]怪物!$B:$I,2,FALSE))</f>
        <v>ResUnit_Dan2</v>
      </c>
      <c r="D155" s="3">
        <f>IF(B155="","",VLOOKUP(VLOOKUP(X155&amp;"_"&amp;Y155,[1]无限模式!$A:$AQ,13+Z155,FALSE),[1]怪物!$B:$I,6,FALSE)*VLOOKUP(X155&amp;"_"&amp;Y155,[1]无限模式!$A:$AQ,9,FALSE))</f>
        <v>3.7</v>
      </c>
      <c r="E155" s="3">
        <f t="shared" si="12"/>
        <v>400</v>
      </c>
      <c r="F155" s="3" t="str">
        <f t="shared" si="13"/>
        <v>TRUE</v>
      </c>
      <c r="G155" s="3">
        <f>IF(B155="","",VLOOKUP(C155,[1]怪物!$C:$M,11,FALSE))</f>
        <v>1</v>
      </c>
      <c r="H155" s="3">
        <f>IF(B155="","",VLOOKUP(C155,[1]怪物!$C:$M,11,FALSE))</f>
        <v>1</v>
      </c>
      <c r="I155" s="3">
        <f t="shared" si="14"/>
        <v>0.5</v>
      </c>
      <c r="K155" s="3">
        <f>IF(B155="","",VLOOKUP(C155,[1]怪物!$C:$I,6,FALSE))</f>
        <v>1.25</v>
      </c>
      <c r="L155" s="10" t="str">
        <f t="shared" si="15"/>
        <v>Monster_Season2_Infinite_18_2</v>
      </c>
      <c r="M155" s="3" t="str">
        <f>IF(B155="","",VLOOKUP(C155,[1]怪物!$C:$J,8,FALSE))</f>
        <v>DeathShow_1</v>
      </c>
      <c r="N155" s="3" t="str">
        <f t="shared" si="16"/>
        <v>Timeline_Idle1</v>
      </c>
      <c r="O155" s="3" t="str">
        <f t="shared" si="17"/>
        <v>Timeline_Move1</v>
      </c>
      <c r="S155" s="3" t="str">
        <f>IF(B155="","",IF(VLOOKUP(C155,[1]怪物!$C:$I,7,FALSE)="","",VLOOKUP(C155,[1]怪物!$C:$I,7,FALSE)))</f>
        <v>Skill_Monster_Dan2,NormalAttack</v>
      </c>
      <c r="X155" s="3">
        <v>2</v>
      </c>
      <c r="Y155" s="3">
        <v>18</v>
      </c>
      <c r="Z155" s="3">
        <v>2</v>
      </c>
    </row>
    <row r="156" spans="1:26" s="3" customFormat="1" x14ac:dyDescent="0.2">
      <c r="B156" s="3" t="str">
        <f>IF(VLOOKUP(X156&amp;"_"&amp;Y156,[1]无限模式!$A:$AY,13+Z156,FALSE)="","","Unit_Monster_Season"&amp;X156&amp;"_Infinite_"&amp;Y156&amp;"_"&amp;Z156)</f>
        <v>Unit_Monster_Season2_Infinite_18_3</v>
      </c>
      <c r="C156" s="3" t="str">
        <f>IF(B156="","",VLOOKUP(VLOOKUP(X156&amp;"_"&amp;Y156,[1]无限模式!$A:$AQ,13+Z156,FALSE),[1]怪物!$B:$I,2,FALSE))</f>
        <v>ResUnit_Skull2</v>
      </c>
      <c r="D156" s="3">
        <f>IF(B156="","",VLOOKUP(VLOOKUP(X156&amp;"_"&amp;Y156,[1]无限模式!$A:$AQ,13+Z156,FALSE),[1]怪物!$B:$I,6,FALSE)*VLOOKUP(X156&amp;"_"&amp;Y156,[1]无限模式!$A:$AQ,9,FALSE))</f>
        <v>3.7</v>
      </c>
      <c r="E156" s="3">
        <f t="shared" si="12"/>
        <v>400</v>
      </c>
      <c r="F156" s="3" t="str">
        <f t="shared" si="13"/>
        <v>TRUE</v>
      </c>
      <c r="G156" s="3">
        <f>IF(B156="","",VLOOKUP(C156,[1]怪物!$C:$M,11,FALSE))</f>
        <v>1</v>
      </c>
      <c r="H156" s="3">
        <f>IF(B156="","",VLOOKUP(C156,[1]怪物!$C:$M,11,FALSE))</f>
        <v>1</v>
      </c>
      <c r="I156" s="3">
        <f t="shared" si="14"/>
        <v>0.5</v>
      </c>
      <c r="K156" s="3">
        <f>IF(B156="","",VLOOKUP(C156,[1]怪物!$C:$I,6,FALSE))</f>
        <v>1.25</v>
      </c>
      <c r="L156" s="10" t="str">
        <f t="shared" si="15"/>
        <v>Monster_Season2_Infinite_18_3</v>
      </c>
      <c r="M156" s="3" t="str">
        <f>IF(B156="","",VLOOKUP(C156,[1]怪物!$C:$J,8,FALSE))</f>
        <v>DeathShow_1</v>
      </c>
      <c r="N156" s="3" t="str">
        <f t="shared" si="16"/>
        <v>Timeline_Idle1</v>
      </c>
      <c r="O156" s="3" t="str">
        <f t="shared" si="17"/>
        <v>Timeline_Move1</v>
      </c>
      <c r="S156" s="3" t="str">
        <f>IF(B156="","",IF(VLOOKUP(C156,[1]怪物!$C:$I,7,FALSE)="","",VLOOKUP(C156,[1]怪物!$C:$I,7,FALSE)))</f>
        <v>Skill_Monster_Skull2,NormalAttack</v>
      </c>
      <c r="X156" s="3">
        <v>2</v>
      </c>
      <c r="Y156" s="3">
        <v>18</v>
      </c>
      <c r="Z156" s="3">
        <v>3</v>
      </c>
    </row>
    <row r="157" spans="1:26" s="3" customFormat="1" x14ac:dyDescent="0.2">
      <c r="B157" s="3" t="str">
        <f>IF(VLOOKUP(X157&amp;"_"&amp;Y157,[1]无限模式!$A:$AY,13+Z157,FALSE)="","","Unit_Monster_Season"&amp;X157&amp;"_Infinite_"&amp;Y157&amp;"_"&amp;Z157)</f>
        <v/>
      </c>
      <c r="C157" s="3" t="str">
        <f>IF(B157="","",VLOOKUP(VLOOKUP(X157&amp;"_"&amp;Y157,[1]无限模式!$A:$AQ,13+Z157,FALSE),[1]怪物!$B:$I,2,FALSE))</f>
        <v/>
      </c>
      <c r="D157" s="3" t="str">
        <f>IF(B157="","",VLOOKUP(VLOOKUP(X157&amp;"_"&amp;Y157,[1]无限模式!$A:$AQ,13+Z157,FALSE),[1]怪物!$B:$I,6,FALSE)*VLOOKUP(X157&amp;"_"&amp;Y157,[1]无限模式!$A:$AQ,9,FALSE))</f>
        <v/>
      </c>
      <c r="E157" s="3" t="str">
        <f t="shared" si="12"/>
        <v/>
      </c>
      <c r="F157" s="3" t="str">
        <f t="shared" si="13"/>
        <v/>
      </c>
      <c r="G157" s="3" t="str">
        <f>IF(B157="","",VLOOKUP(C157,[1]怪物!$C:$M,11,FALSE))</f>
        <v/>
      </c>
      <c r="H157" s="3" t="str">
        <f>IF(B157="","",VLOOKUP(C157,[1]怪物!$C:$M,11,FALSE))</f>
        <v/>
      </c>
      <c r="I157" s="3" t="str">
        <f t="shared" si="14"/>
        <v/>
      </c>
      <c r="K157" s="3" t="str">
        <f>IF(B157="","",VLOOKUP(C157,[1]怪物!$C:$I,6,FALSE))</f>
        <v/>
      </c>
      <c r="L157" s="10" t="str">
        <f t="shared" si="15"/>
        <v/>
      </c>
      <c r="M157" s="3" t="str">
        <f>IF(B157="","",VLOOKUP(C157,[1]怪物!$C:$J,8,FALSE))</f>
        <v/>
      </c>
      <c r="N157" s="3" t="str">
        <f t="shared" si="16"/>
        <v/>
      </c>
      <c r="O157" s="3" t="str">
        <f t="shared" si="17"/>
        <v/>
      </c>
      <c r="S157" s="3" t="str">
        <f>IF(B157="","",IF(VLOOKUP(C157,[1]怪物!$C:$I,7,FALSE)="","",VLOOKUP(C157,[1]怪物!$C:$I,7,FALSE)))</f>
        <v/>
      </c>
      <c r="X157" s="3">
        <v>2</v>
      </c>
      <c r="Y157" s="3">
        <v>18</v>
      </c>
      <c r="Z157" s="3">
        <v>4</v>
      </c>
    </row>
    <row r="158" spans="1:26" x14ac:dyDescent="0.2">
      <c r="A158" s="3"/>
      <c r="B158" s="3" t="str">
        <f>IF(VLOOKUP(X158&amp;"_"&amp;Y158,[1]无限模式!$A:$AY,13+Z158,FALSE)="","","Unit_Monster_Season"&amp;X158&amp;"_Infinite_"&amp;Y158&amp;"_"&amp;Z158)</f>
        <v>Unit_Monster_Season2_Infinite_19_1</v>
      </c>
      <c r="C158" s="3" t="str">
        <f>IF(B158="","",VLOOKUP(VLOOKUP(X158&amp;"_"&amp;Y158,[1]无限模式!$A:$AQ,13+Z158,FALSE),[1]怪物!$B:$I,2,FALSE))</f>
        <v>ResUnit_Dan1</v>
      </c>
      <c r="D158" s="3">
        <f>IF(B158="","",VLOOKUP(VLOOKUP(X158&amp;"_"&amp;Y158,[1]无限模式!$A:$AQ,13+Z158,FALSE),[1]怪物!$B:$I,6,FALSE)*VLOOKUP(X158&amp;"_"&amp;Y158,[1]无限模式!$A:$AQ,9,FALSE))</f>
        <v>3.8</v>
      </c>
      <c r="E158" s="3">
        <f t="shared" si="12"/>
        <v>400</v>
      </c>
      <c r="F158" s="3" t="str">
        <f t="shared" si="13"/>
        <v>TRUE</v>
      </c>
      <c r="G158" s="3">
        <f>IF(B158="","",VLOOKUP(C158,[1]怪物!$C:$M,11,FALSE))</f>
        <v>1</v>
      </c>
      <c r="H158" s="3">
        <f>IF(B158="","",VLOOKUP(C158,[1]怪物!$C:$M,11,FALSE))</f>
        <v>1</v>
      </c>
      <c r="I158" s="3">
        <f t="shared" si="14"/>
        <v>0.5</v>
      </c>
      <c r="J158" s="3"/>
      <c r="K158" s="3">
        <f>IF(B158="","",VLOOKUP(C158,[1]怪物!$C:$I,6,FALSE))</f>
        <v>1</v>
      </c>
      <c r="L158" s="10" t="str">
        <f t="shared" si="15"/>
        <v>Monster_Season2_Infinite_19_1</v>
      </c>
      <c r="M158" s="3" t="str">
        <f>IF(B158="","",VLOOKUP(C158,[1]怪物!$C:$J,8,FALSE))</f>
        <v>DeathShow_1</v>
      </c>
      <c r="N158" s="3" t="str">
        <f t="shared" si="16"/>
        <v>Timeline_Idle1</v>
      </c>
      <c r="O158" s="3" t="str">
        <f t="shared" si="17"/>
        <v>Timeline_Move1</v>
      </c>
      <c r="P158" s="3"/>
      <c r="Q158" s="3"/>
      <c r="R158" s="3"/>
      <c r="S158" s="3" t="str">
        <f>IF(B158="","",IF(VLOOKUP(C158,[1]怪物!$C:$I,7,FALSE)="","",VLOOKUP(C158,[1]怪物!$C:$I,7,FALSE)))</f>
        <v>Skill_Monster_Dan1,NormalAttack</v>
      </c>
      <c r="T158" s="3"/>
      <c r="U158" s="3"/>
      <c r="V158" s="3"/>
      <c r="W158" s="3"/>
      <c r="X158" s="3">
        <v>2</v>
      </c>
      <c r="Y158" s="3">
        <v>19</v>
      </c>
      <c r="Z158" s="3">
        <v>1</v>
      </c>
    </row>
    <row r="159" spans="1:26" s="3" customFormat="1" x14ac:dyDescent="0.2">
      <c r="B159" s="3" t="str">
        <f>IF(VLOOKUP(X159&amp;"_"&amp;Y159,[1]无限模式!$A:$AY,13+Z159,FALSE)="","","Unit_Monster_Season"&amp;X159&amp;"_Infinite_"&amp;Y159&amp;"_"&amp;Z159)</f>
        <v>Unit_Monster_Season2_Infinite_19_2</v>
      </c>
      <c r="C159" s="3" t="str">
        <f>IF(B159="","",VLOOKUP(VLOOKUP(X159&amp;"_"&amp;Y159,[1]无限模式!$A:$AQ,13+Z159,FALSE),[1]怪物!$B:$I,2,FALSE))</f>
        <v>ResUnit_Skull2</v>
      </c>
      <c r="D159" s="3">
        <f>IF(B159="","",VLOOKUP(VLOOKUP(X159&amp;"_"&amp;Y159,[1]无限模式!$A:$AQ,13+Z159,FALSE),[1]怪物!$B:$I,6,FALSE)*VLOOKUP(X159&amp;"_"&amp;Y159,[1]无限模式!$A:$AQ,9,FALSE))</f>
        <v>3.8</v>
      </c>
      <c r="E159" s="3">
        <f t="shared" si="12"/>
        <v>400</v>
      </c>
      <c r="F159" s="3" t="str">
        <f t="shared" si="13"/>
        <v>TRUE</v>
      </c>
      <c r="G159" s="3">
        <f>IF(B159="","",VLOOKUP(C159,[1]怪物!$C:$M,11,FALSE))</f>
        <v>1</v>
      </c>
      <c r="H159" s="3">
        <f>IF(B159="","",VLOOKUP(C159,[1]怪物!$C:$M,11,FALSE))</f>
        <v>1</v>
      </c>
      <c r="I159" s="3">
        <f t="shared" si="14"/>
        <v>0.5</v>
      </c>
      <c r="K159" s="3">
        <f>IF(B159="","",VLOOKUP(C159,[1]怪物!$C:$I,6,FALSE))</f>
        <v>1.25</v>
      </c>
      <c r="L159" s="10" t="str">
        <f t="shared" si="15"/>
        <v>Monster_Season2_Infinite_19_2</v>
      </c>
      <c r="M159" s="3" t="str">
        <f>IF(B159="","",VLOOKUP(C159,[1]怪物!$C:$J,8,FALSE))</f>
        <v>DeathShow_1</v>
      </c>
      <c r="N159" s="3" t="str">
        <f t="shared" si="16"/>
        <v>Timeline_Idle1</v>
      </c>
      <c r="O159" s="3" t="str">
        <f t="shared" si="17"/>
        <v>Timeline_Move1</v>
      </c>
      <c r="S159" s="3" t="str">
        <f>IF(B159="","",IF(VLOOKUP(C159,[1]怪物!$C:$I,7,FALSE)="","",VLOOKUP(C159,[1]怪物!$C:$I,7,FALSE)))</f>
        <v>Skill_Monster_Skull2,NormalAttack</v>
      </c>
      <c r="X159" s="3">
        <v>2</v>
      </c>
      <c r="Y159" s="3">
        <v>19</v>
      </c>
      <c r="Z159" s="3">
        <v>2</v>
      </c>
    </row>
    <row r="160" spans="1:26" s="3" customFormat="1" x14ac:dyDescent="0.2">
      <c r="B160" s="3" t="str">
        <f>IF(VLOOKUP(X160&amp;"_"&amp;Y160,[1]无限模式!$A:$AY,13+Z160,FALSE)="","","Unit_Monster_Season"&amp;X160&amp;"_Infinite_"&amp;Y160&amp;"_"&amp;Z160)</f>
        <v>Unit_Monster_Season2_Infinite_19_3</v>
      </c>
      <c r="C160" s="3" t="str">
        <f>IF(B160="","",VLOOKUP(VLOOKUP(X160&amp;"_"&amp;Y160,[1]无限模式!$A:$AQ,13+Z160,FALSE),[1]怪物!$B:$I,2,FALSE))</f>
        <v>ResUnit_Gui2</v>
      </c>
      <c r="D160" s="3">
        <f>IF(B160="","",VLOOKUP(VLOOKUP(X160&amp;"_"&amp;Y160,[1]无限模式!$A:$AQ,13+Z160,FALSE),[1]怪物!$B:$I,6,FALSE)*VLOOKUP(X160&amp;"_"&amp;Y160,[1]无限模式!$A:$AQ,9,FALSE))</f>
        <v>3.8</v>
      </c>
      <c r="E160" s="3">
        <f t="shared" si="12"/>
        <v>400</v>
      </c>
      <c r="F160" s="3" t="str">
        <f t="shared" si="13"/>
        <v>TRUE</v>
      </c>
      <c r="G160" s="3">
        <f>IF(B160="","",VLOOKUP(C160,[1]怪物!$C:$M,11,FALSE))</f>
        <v>1</v>
      </c>
      <c r="H160" s="3">
        <f>IF(B160="","",VLOOKUP(C160,[1]怪物!$C:$M,11,FALSE))</f>
        <v>1</v>
      </c>
      <c r="I160" s="3">
        <f t="shared" si="14"/>
        <v>0.5</v>
      </c>
      <c r="K160" s="3">
        <f>IF(B160="","",VLOOKUP(C160,[1]怪物!$C:$I,6,FALSE))</f>
        <v>1.25</v>
      </c>
      <c r="L160" s="10" t="str">
        <f t="shared" si="15"/>
        <v>Monster_Season2_Infinite_19_3</v>
      </c>
      <c r="M160" s="3" t="str">
        <f>IF(B160="","",VLOOKUP(C160,[1]怪物!$C:$J,8,FALSE))</f>
        <v>DeathShow_1</v>
      </c>
      <c r="N160" s="3" t="str">
        <f t="shared" si="16"/>
        <v>Timeline_Idle1</v>
      </c>
      <c r="O160" s="3" t="str">
        <f t="shared" si="17"/>
        <v>Timeline_Move1</v>
      </c>
      <c r="S160" s="3" t="str">
        <f>IF(B160="","",IF(VLOOKUP(C160,[1]怪物!$C:$I,7,FALSE)="","",VLOOKUP(C160,[1]怪物!$C:$I,7,FALSE)))</f>
        <v>Skill_Monster_Gui2,NormalAttack</v>
      </c>
      <c r="X160" s="3">
        <v>2</v>
      </c>
      <c r="Y160" s="3">
        <v>19</v>
      </c>
      <c r="Z160" s="3">
        <v>3</v>
      </c>
    </row>
    <row r="161" spans="2:26" s="3" customFormat="1" x14ac:dyDescent="0.2">
      <c r="B161" s="3" t="str">
        <f>IF(VLOOKUP(X161&amp;"_"&amp;Y161,[1]无限模式!$A:$AY,13+Z161,FALSE)="","","Unit_Monster_Season"&amp;X161&amp;"_Infinite_"&amp;Y161&amp;"_"&amp;Z161)</f>
        <v/>
      </c>
      <c r="C161" s="3" t="str">
        <f>IF(B161="","",VLOOKUP(VLOOKUP(X161&amp;"_"&amp;Y161,[1]无限模式!$A:$AQ,13+Z161,FALSE),[1]怪物!$B:$I,2,FALSE))</f>
        <v/>
      </c>
      <c r="D161" s="3" t="str">
        <f>IF(B161="","",VLOOKUP(VLOOKUP(X161&amp;"_"&amp;Y161,[1]无限模式!$A:$AQ,13+Z161,FALSE),[1]怪物!$B:$I,6,FALSE)*VLOOKUP(X161&amp;"_"&amp;Y161,[1]无限模式!$A:$AQ,9,FALSE))</f>
        <v/>
      </c>
      <c r="E161" s="3" t="str">
        <f t="shared" si="12"/>
        <v/>
      </c>
      <c r="F161" s="3" t="str">
        <f t="shared" si="13"/>
        <v/>
      </c>
      <c r="G161" s="3" t="str">
        <f>IF(B161="","",VLOOKUP(C161,[1]怪物!$C:$M,11,FALSE))</f>
        <v/>
      </c>
      <c r="H161" s="3" t="str">
        <f>IF(B161="","",VLOOKUP(C161,[1]怪物!$C:$M,11,FALSE))</f>
        <v/>
      </c>
      <c r="I161" s="3" t="str">
        <f t="shared" si="14"/>
        <v/>
      </c>
      <c r="K161" s="3" t="str">
        <f>IF(B161="","",VLOOKUP(C161,[1]怪物!$C:$I,6,FALSE))</f>
        <v/>
      </c>
      <c r="L161" s="10" t="str">
        <f t="shared" si="15"/>
        <v/>
      </c>
      <c r="M161" s="3" t="str">
        <f>IF(B161="","",VLOOKUP(C161,[1]怪物!$C:$J,8,FALSE))</f>
        <v/>
      </c>
      <c r="N161" s="3" t="str">
        <f t="shared" si="16"/>
        <v/>
      </c>
      <c r="O161" s="3" t="str">
        <f t="shared" si="17"/>
        <v/>
      </c>
      <c r="S161" s="3" t="str">
        <f>IF(B161="","",IF(VLOOKUP(C161,[1]怪物!$C:$I,7,FALSE)="","",VLOOKUP(C161,[1]怪物!$C:$I,7,FALSE)))</f>
        <v/>
      </c>
      <c r="X161" s="3">
        <v>2</v>
      </c>
      <c r="Y161" s="3">
        <v>19</v>
      </c>
      <c r="Z161" s="3">
        <v>4</v>
      </c>
    </row>
    <row r="162" spans="2:26" s="3" customFormat="1" x14ac:dyDescent="0.2">
      <c r="B162" s="3" t="str">
        <f>IF(VLOOKUP(X162&amp;"_"&amp;Y162,[1]无限模式!$A:$AY,13+Z162,FALSE)="","","Unit_Monster_Season"&amp;X162&amp;"_Infinite_"&amp;Y162&amp;"_"&amp;Z162)</f>
        <v>Unit_Monster_Season2_Infinite_20_1</v>
      </c>
      <c r="C162" s="3" t="str">
        <f>IF(B162="","",VLOOKUP(VLOOKUP(X162&amp;"_"&amp;Y162,[1]无限模式!$A:$AQ,13+Z162,FALSE),[1]怪物!$B:$I,2,FALSE))</f>
        <v>ResUnit_Dan1</v>
      </c>
      <c r="D162" s="3">
        <f>IF(B162="","",VLOOKUP(VLOOKUP(X162&amp;"_"&amp;Y162,[1]无限模式!$A:$AQ,13+Z162,FALSE),[1]怪物!$B:$I,6,FALSE)*VLOOKUP(X162&amp;"_"&amp;Y162,[1]无限模式!$A:$AQ,9,FALSE))</f>
        <v>3.9</v>
      </c>
      <c r="E162" s="3">
        <f t="shared" si="12"/>
        <v>400</v>
      </c>
      <c r="F162" s="3" t="str">
        <f t="shared" si="13"/>
        <v>TRUE</v>
      </c>
      <c r="G162" s="3">
        <f>IF(B162="","",VLOOKUP(C162,[1]怪物!$C:$M,11,FALSE))</f>
        <v>1</v>
      </c>
      <c r="H162" s="3">
        <f>IF(B162="","",VLOOKUP(C162,[1]怪物!$C:$M,11,FALSE))</f>
        <v>1</v>
      </c>
      <c r="I162" s="3">
        <f t="shared" si="14"/>
        <v>0.5</v>
      </c>
      <c r="K162" s="3">
        <f>IF(B162="","",VLOOKUP(C162,[1]怪物!$C:$I,6,FALSE))</f>
        <v>1</v>
      </c>
      <c r="L162" s="10" t="str">
        <f t="shared" si="15"/>
        <v>Monster_Season2_Infinite_20_1</v>
      </c>
      <c r="M162" s="3" t="str">
        <f>IF(B162="","",VLOOKUP(C162,[1]怪物!$C:$J,8,FALSE))</f>
        <v>DeathShow_1</v>
      </c>
      <c r="N162" s="3" t="str">
        <f t="shared" si="16"/>
        <v>Timeline_Idle1</v>
      </c>
      <c r="O162" s="3" t="str">
        <f t="shared" si="17"/>
        <v>Timeline_Move1</v>
      </c>
      <c r="S162" s="3" t="str">
        <f>IF(B162="","",IF(VLOOKUP(C162,[1]怪物!$C:$I,7,FALSE)="","",VLOOKUP(C162,[1]怪物!$C:$I,7,FALSE)))</f>
        <v>Skill_Monster_Dan1,NormalAttack</v>
      </c>
      <c r="X162" s="3">
        <v>2</v>
      </c>
      <c r="Y162" s="3">
        <v>20</v>
      </c>
      <c r="Z162" s="3">
        <v>1</v>
      </c>
    </row>
    <row r="163" spans="2:26" s="3" customFormat="1" x14ac:dyDescent="0.2">
      <c r="B163" s="3" t="str">
        <f>IF(VLOOKUP(X163&amp;"_"&amp;Y163,[1]无限模式!$A:$AY,13+Z163,FALSE)="","","Unit_Monster_Season"&amp;X163&amp;"_Infinite_"&amp;Y163&amp;"_"&amp;Z163)</f>
        <v>Unit_Monster_Season2_Infinite_20_2</v>
      </c>
      <c r="C163" s="3" t="str">
        <f>IF(B163="","",VLOOKUP(VLOOKUP(X163&amp;"_"&amp;Y163,[1]无限模式!$A:$AQ,13+Z163,FALSE),[1]怪物!$B:$I,2,FALSE))</f>
        <v>ResUnit_Skull2</v>
      </c>
      <c r="D163" s="3">
        <f>IF(B163="","",VLOOKUP(VLOOKUP(X163&amp;"_"&amp;Y163,[1]无限模式!$A:$AQ,13+Z163,FALSE),[1]怪物!$B:$I,6,FALSE)*VLOOKUP(X163&amp;"_"&amp;Y163,[1]无限模式!$A:$AQ,9,FALSE))</f>
        <v>3.9</v>
      </c>
      <c r="E163" s="3">
        <f t="shared" si="12"/>
        <v>400</v>
      </c>
      <c r="F163" s="3" t="str">
        <f t="shared" si="13"/>
        <v>TRUE</v>
      </c>
      <c r="G163" s="3">
        <f>IF(B163="","",VLOOKUP(C163,[1]怪物!$C:$M,11,FALSE))</f>
        <v>1</v>
      </c>
      <c r="H163" s="3">
        <f>IF(B163="","",VLOOKUP(C163,[1]怪物!$C:$M,11,FALSE))</f>
        <v>1</v>
      </c>
      <c r="I163" s="3">
        <f t="shared" si="14"/>
        <v>0.5</v>
      </c>
      <c r="K163" s="3">
        <f>IF(B163="","",VLOOKUP(C163,[1]怪物!$C:$I,6,FALSE))</f>
        <v>1.25</v>
      </c>
      <c r="L163" s="10" t="str">
        <f t="shared" si="15"/>
        <v>Monster_Season2_Infinite_20_2</v>
      </c>
      <c r="M163" s="3" t="str">
        <f>IF(B163="","",VLOOKUP(C163,[1]怪物!$C:$J,8,FALSE))</f>
        <v>DeathShow_1</v>
      </c>
      <c r="N163" s="3" t="str">
        <f t="shared" si="16"/>
        <v>Timeline_Idle1</v>
      </c>
      <c r="O163" s="3" t="str">
        <f t="shared" si="17"/>
        <v>Timeline_Move1</v>
      </c>
      <c r="S163" s="3" t="str">
        <f>IF(B163="","",IF(VLOOKUP(C163,[1]怪物!$C:$I,7,FALSE)="","",VLOOKUP(C163,[1]怪物!$C:$I,7,FALSE)))</f>
        <v>Skill_Monster_Skull2,NormalAttack</v>
      </c>
      <c r="X163" s="3">
        <v>2</v>
      </c>
      <c r="Y163" s="3">
        <v>20</v>
      </c>
      <c r="Z163" s="3">
        <v>2</v>
      </c>
    </row>
    <row r="164" spans="2:26" s="3" customFormat="1" x14ac:dyDescent="0.2">
      <c r="B164" s="3" t="str">
        <f>IF(VLOOKUP(X164&amp;"_"&amp;Y164,[1]无限模式!$A:$AY,13+Z164,FALSE)="","","Unit_Monster_Season"&amp;X164&amp;"_Infinite_"&amp;Y164&amp;"_"&amp;Z164)</f>
        <v>Unit_Monster_Season2_Infinite_20_3</v>
      </c>
      <c r="C164" s="3" t="str">
        <f>IF(B164="","",VLOOKUP(VLOOKUP(X164&amp;"_"&amp;Y164,[1]无限模式!$A:$AQ,13+Z164,FALSE),[1]怪物!$B:$I,2,FALSE))</f>
        <v>ResUnit_Gui2</v>
      </c>
      <c r="D164" s="3">
        <f>IF(B164="","",VLOOKUP(VLOOKUP(X164&amp;"_"&amp;Y164,[1]无限模式!$A:$AQ,13+Z164,FALSE),[1]怪物!$B:$I,6,FALSE)*VLOOKUP(X164&amp;"_"&amp;Y164,[1]无限模式!$A:$AQ,9,FALSE))</f>
        <v>3.9</v>
      </c>
      <c r="E164" s="3">
        <f t="shared" si="12"/>
        <v>400</v>
      </c>
      <c r="F164" s="3" t="str">
        <f t="shared" si="13"/>
        <v>TRUE</v>
      </c>
      <c r="G164" s="3">
        <f>IF(B164="","",VLOOKUP(C164,[1]怪物!$C:$M,11,FALSE))</f>
        <v>1</v>
      </c>
      <c r="H164" s="3">
        <f>IF(B164="","",VLOOKUP(C164,[1]怪物!$C:$M,11,FALSE))</f>
        <v>1</v>
      </c>
      <c r="I164" s="3">
        <f t="shared" si="14"/>
        <v>0.5</v>
      </c>
      <c r="K164" s="3">
        <f>IF(B164="","",VLOOKUP(C164,[1]怪物!$C:$I,6,FALSE))</f>
        <v>1.25</v>
      </c>
      <c r="L164" s="10" t="str">
        <f t="shared" si="15"/>
        <v>Monster_Season2_Infinite_20_3</v>
      </c>
      <c r="M164" s="3" t="str">
        <f>IF(B164="","",VLOOKUP(C164,[1]怪物!$C:$J,8,FALSE))</f>
        <v>DeathShow_1</v>
      </c>
      <c r="N164" s="3" t="str">
        <f t="shared" si="16"/>
        <v>Timeline_Idle1</v>
      </c>
      <c r="O164" s="3" t="str">
        <f t="shared" si="17"/>
        <v>Timeline_Move1</v>
      </c>
      <c r="S164" s="3" t="str">
        <f>IF(B164="","",IF(VLOOKUP(C164,[1]怪物!$C:$I,7,FALSE)="","",VLOOKUP(C164,[1]怪物!$C:$I,7,FALSE)))</f>
        <v>Skill_Monster_Gui2,NormalAttack</v>
      </c>
      <c r="X164" s="3">
        <v>2</v>
      </c>
      <c r="Y164" s="3">
        <v>20</v>
      </c>
      <c r="Z164" s="3">
        <v>3</v>
      </c>
    </row>
    <row r="165" spans="2:26" s="3" customFormat="1" x14ac:dyDescent="0.2">
      <c r="B165" s="3" t="str">
        <f>IF(VLOOKUP(X165&amp;"_"&amp;Y165,[1]无限模式!$A:$AY,13+Z165,FALSE)="","","Unit_Monster_Season"&amp;X165&amp;"_Infinite_"&amp;Y165&amp;"_"&amp;Z165)</f>
        <v>Unit_Monster_Season2_Infinite_20_4</v>
      </c>
      <c r="C165" s="3" t="str">
        <f>IF(B165="","",VLOOKUP(VLOOKUP(X165&amp;"_"&amp;Y165,[1]无限模式!$A:$AQ,13+Z165,FALSE),[1]怪物!$B:$I,2,FALSE))</f>
        <v>ResUnit_MiFeng3</v>
      </c>
      <c r="D165" s="3">
        <f>IF(B165="","",VLOOKUP(VLOOKUP(X165&amp;"_"&amp;Y165,[1]无限模式!$A:$AQ,13+Z165,FALSE),[1]怪物!$B:$I,6,FALSE)*VLOOKUP(X165&amp;"_"&amp;Y165,[1]无限模式!$A:$AQ,9,FALSE))</f>
        <v>1.56</v>
      </c>
      <c r="E165" s="3">
        <f t="shared" si="12"/>
        <v>400</v>
      </c>
      <c r="F165" s="3" t="str">
        <f t="shared" si="13"/>
        <v>TRUE</v>
      </c>
      <c r="G165" s="3">
        <f>IF(B165="","",VLOOKUP(C165,[1]怪物!$C:$M,11,FALSE))</f>
        <v>1</v>
      </c>
      <c r="H165" s="3">
        <f>IF(B165="","",VLOOKUP(C165,[1]怪物!$C:$M,11,FALSE))</f>
        <v>1</v>
      </c>
      <c r="I165" s="3">
        <f t="shared" si="14"/>
        <v>0.5</v>
      </c>
      <c r="K165" s="3">
        <f>IF(B165="","",VLOOKUP(C165,[1]怪物!$C:$I,6,FALSE))</f>
        <v>3</v>
      </c>
      <c r="L165" s="10" t="str">
        <f t="shared" si="15"/>
        <v>Monster_Season2_Infinite_20_4</v>
      </c>
      <c r="M165" s="3" t="str">
        <f>IF(B165="","",VLOOKUP(C165,[1]怪物!$C:$J,8,FALSE))</f>
        <v>DeathShow_1</v>
      </c>
      <c r="N165" s="3" t="str">
        <f t="shared" si="16"/>
        <v>Timeline_Idle1</v>
      </c>
      <c r="O165" s="3" t="str">
        <f t="shared" si="17"/>
        <v>Timeline_Move1</v>
      </c>
      <c r="S165" s="3" t="str">
        <f>IF(B165="","",IF(VLOOKUP(C165,[1]怪物!$C:$I,7,FALSE)="","",VLOOKUP(C165,[1]怪物!$C:$I,7,FALSE)))</f>
        <v>Skill_Monster_MiFeng3,NormalAttack</v>
      </c>
      <c r="X165" s="3">
        <v>2</v>
      </c>
      <c r="Y165" s="3">
        <v>20</v>
      </c>
      <c r="Z165" s="3">
        <v>4</v>
      </c>
    </row>
    <row r="166" spans="2:26" s="3" customFormat="1" x14ac:dyDescent="0.2">
      <c r="B166" s="3" t="str">
        <f>IF(VLOOKUP(X166&amp;"_"&amp;Y166,[1]无限模式!$A:$AY,13+Z166,FALSE)="","","Unit_Monster_Season"&amp;X166&amp;"_Infinite_"&amp;Y166&amp;"_"&amp;Z166)</f>
        <v>Unit_Monster_Season3_Infinite_1_1</v>
      </c>
      <c r="C166" s="3" t="str">
        <f>IF(B166="","",VLOOKUP(VLOOKUP(X166&amp;"_"&amp;Y166,[1]无限模式!$A:$AQ,13+Z166,FALSE),[1]怪物!$B:$I,2,FALSE))</f>
        <v>ResUnit_XueRen1</v>
      </c>
      <c r="D166" s="3">
        <f>IF(B166="","",VLOOKUP(VLOOKUP(X166&amp;"_"&amp;Y166,[1]无限模式!$A:$AQ,13+Z166,FALSE),[1]怪物!$B:$I,6,FALSE)*VLOOKUP(X166&amp;"_"&amp;Y166,[1]无限模式!$A:$AQ,9,FALSE))</f>
        <v>2</v>
      </c>
      <c r="E166" s="3">
        <f t="shared" si="12"/>
        <v>400</v>
      </c>
      <c r="F166" s="3" t="str">
        <f t="shared" si="13"/>
        <v>TRUE</v>
      </c>
      <c r="G166" s="3">
        <f>IF(B166="","",VLOOKUP(C166,[1]怪物!$C:$M,11,FALSE))</f>
        <v>1</v>
      </c>
      <c r="H166" s="3">
        <f>IF(B166="","",VLOOKUP(C166,[1]怪物!$C:$M,11,FALSE))</f>
        <v>1</v>
      </c>
      <c r="I166" s="3">
        <f t="shared" si="14"/>
        <v>0.5</v>
      </c>
      <c r="K166" s="3">
        <f>IF(B166="","",VLOOKUP(C166,[1]怪物!$C:$I,6,FALSE))</f>
        <v>1</v>
      </c>
      <c r="L166" s="10" t="str">
        <f t="shared" si="15"/>
        <v>Monster_Season3_Infinite_1_1</v>
      </c>
      <c r="M166" s="3" t="str">
        <f>IF(B166="","",VLOOKUP(C166,[1]怪物!$C:$J,8,FALSE))</f>
        <v>DeathShow_1</v>
      </c>
      <c r="N166" s="3" t="str">
        <f t="shared" si="16"/>
        <v>Timeline_Idle1</v>
      </c>
      <c r="O166" s="3" t="str">
        <f t="shared" si="17"/>
        <v>Timeline_Move1</v>
      </c>
      <c r="S166" s="3" t="str">
        <f>IF(B166="","",IF(VLOOKUP(C166,[1]怪物!$C:$I,7,FALSE)="","",VLOOKUP(C166,[1]怪物!$C:$I,7,FALSE)))</f>
        <v>Skill_Monster_XueRen1,NormalAttack</v>
      </c>
      <c r="X166" s="3">
        <v>3</v>
      </c>
      <c r="Y166" s="10">
        <v>1</v>
      </c>
      <c r="Z166" s="3">
        <v>1</v>
      </c>
    </row>
    <row r="167" spans="2:26" s="3" customFormat="1" x14ac:dyDescent="0.2">
      <c r="B167" s="3" t="str">
        <f>IF(VLOOKUP(X167&amp;"_"&amp;Y167,[1]无限模式!$A:$AY,13+Z167,FALSE)="","","Unit_Monster_Season"&amp;X167&amp;"_Infinite_"&amp;Y167&amp;"_"&amp;Z167)</f>
        <v/>
      </c>
      <c r="C167" s="3" t="str">
        <f>IF(B167="","",VLOOKUP(VLOOKUP(X167&amp;"_"&amp;Y167,[1]无限模式!$A:$AQ,13+Z167,FALSE),[1]怪物!$B:$I,2,FALSE))</f>
        <v/>
      </c>
      <c r="D167" s="3" t="str">
        <f>IF(B167="","",VLOOKUP(VLOOKUP(X167&amp;"_"&amp;Y167,[1]无限模式!$A:$AQ,13+Z167,FALSE),[1]怪物!$B:$I,6,FALSE)*VLOOKUP(X167&amp;"_"&amp;Y167,[1]无限模式!$A:$AQ,9,FALSE))</f>
        <v/>
      </c>
      <c r="E167" s="3" t="str">
        <f t="shared" si="12"/>
        <v/>
      </c>
      <c r="F167" s="3" t="str">
        <f t="shared" si="13"/>
        <v/>
      </c>
      <c r="G167" s="3" t="str">
        <f>IF(B167="","",VLOOKUP(C167,[1]怪物!$C:$M,11,FALSE))</f>
        <v/>
      </c>
      <c r="H167" s="3" t="str">
        <f>IF(B167="","",VLOOKUP(C167,[1]怪物!$C:$M,11,FALSE))</f>
        <v/>
      </c>
      <c r="I167" s="3" t="str">
        <f t="shared" si="14"/>
        <v/>
      </c>
      <c r="K167" s="3" t="str">
        <f>IF(B167="","",VLOOKUP(C167,[1]怪物!$C:$I,6,FALSE))</f>
        <v/>
      </c>
      <c r="L167" s="10" t="str">
        <f t="shared" si="15"/>
        <v/>
      </c>
      <c r="M167" s="3" t="str">
        <f>IF(B167="","",VLOOKUP(C167,[1]怪物!$C:$J,8,FALSE))</f>
        <v/>
      </c>
      <c r="N167" s="3" t="str">
        <f t="shared" si="16"/>
        <v/>
      </c>
      <c r="O167" s="3" t="str">
        <f t="shared" si="17"/>
        <v/>
      </c>
      <c r="S167" s="3" t="str">
        <f>IF(B167="","",IF(VLOOKUP(C167,[1]怪物!$C:$I,7,FALSE)="","",VLOOKUP(C167,[1]怪物!$C:$I,7,FALSE)))</f>
        <v/>
      </c>
      <c r="X167" s="3">
        <v>3</v>
      </c>
      <c r="Y167" s="10">
        <v>1</v>
      </c>
      <c r="Z167" s="3">
        <v>2</v>
      </c>
    </row>
    <row r="168" spans="2:26" s="3" customFormat="1" x14ac:dyDescent="0.2">
      <c r="B168" s="3" t="str">
        <f>IF(VLOOKUP(X168&amp;"_"&amp;Y168,[1]无限模式!$A:$AY,13+Z168,FALSE)="","","Unit_Monster_Season"&amp;X168&amp;"_Infinite_"&amp;Y168&amp;"_"&amp;Z168)</f>
        <v/>
      </c>
      <c r="C168" s="3" t="str">
        <f>IF(B168="","",VLOOKUP(VLOOKUP(X168&amp;"_"&amp;Y168,[1]无限模式!$A:$AQ,13+Z168,FALSE),[1]怪物!$B:$I,2,FALSE))</f>
        <v/>
      </c>
      <c r="D168" s="3" t="str">
        <f>IF(B168="","",VLOOKUP(VLOOKUP(X168&amp;"_"&amp;Y168,[1]无限模式!$A:$AQ,13+Z168,FALSE),[1]怪物!$B:$I,6,FALSE)*VLOOKUP(X168&amp;"_"&amp;Y168,[1]无限模式!$A:$AQ,9,FALSE))</f>
        <v/>
      </c>
      <c r="E168" s="3" t="str">
        <f t="shared" si="12"/>
        <v/>
      </c>
      <c r="F168" s="3" t="str">
        <f t="shared" si="13"/>
        <v/>
      </c>
      <c r="G168" s="3" t="str">
        <f>IF(B168="","",VLOOKUP(C168,[1]怪物!$C:$M,11,FALSE))</f>
        <v/>
      </c>
      <c r="H168" s="3" t="str">
        <f>IF(B168="","",VLOOKUP(C168,[1]怪物!$C:$M,11,FALSE))</f>
        <v/>
      </c>
      <c r="I168" s="3" t="str">
        <f t="shared" si="14"/>
        <v/>
      </c>
      <c r="K168" s="3" t="str">
        <f>IF(B168="","",VLOOKUP(C168,[1]怪物!$C:$I,6,FALSE))</f>
        <v/>
      </c>
      <c r="L168" s="10" t="str">
        <f t="shared" si="15"/>
        <v/>
      </c>
      <c r="M168" s="3" t="str">
        <f>IF(B168="","",VLOOKUP(C168,[1]怪物!$C:$J,8,FALSE))</f>
        <v/>
      </c>
      <c r="N168" s="3" t="str">
        <f t="shared" si="16"/>
        <v/>
      </c>
      <c r="O168" s="3" t="str">
        <f t="shared" si="17"/>
        <v/>
      </c>
      <c r="S168" s="3" t="str">
        <f>IF(B168="","",IF(VLOOKUP(C168,[1]怪物!$C:$I,7,FALSE)="","",VLOOKUP(C168,[1]怪物!$C:$I,7,FALSE)))</f>
        <v/>
      </c>
      <c r="X168" s="3">
        <v>3</v>
      </c>
      <c r="Y168" s="10">
        <v>1</v>
      </c>
      <c r="Z168" s="3">
        <v>3</v>
      </c>
    </row>
    <row r="169" spans="2:26" s="3" customFormat="1" x14ac:dyDescent="0.2">
      <c r="B169" s="3" t="str">
        <f>IF(VLOOKUP(X169&amp;"_"&amp;Y169,[1]无限模式!$A:$AY,13+Z169,FALSE)="","","Unit_Monster_Season"&amp;X169&amp;"_Infinite_"&amp;Y169&amp;"_"&amp;Z169)</f>
        <v/>
      </c>
      <c r="C169" s="3" t="str">
        <f>IF(B169="","",VLOOKUP(VLOOKUP(X169&amp;"_"&amp;Y169,[1]无限模式!$A:$AQ,13+Z169,FALSE),[1]怪物!$B:$I,2,FALSE))</f>
        <v/>
      </c>
      <c r="D169" s="3" t="str">
        <f>IF(B169="","",VLOOKUP(VLOOKUP(X169&amp;"_"&amp;Y169,[1]无限模式!$A:$AQ,13+Z169,FALSE),[1]怪物!$B:$I,6,FALSE)*VLOOKUP(X169&amp;"_"&amp;Y169,[1]无限模式!$A:$AQ,9,FALSE))</f>
        <v/>
      </c>
      <c r="E169" s="3" t="str">
        <f t="shared" si="12"/>
        <v/>
      </c>
      <c r="F169" s="3" t="str">
        <f t="shared" si="13"/>
        <v/>
      </c>
      <c r="G169" s="3" t="str">
        <f>IF(B169="","",VLOOKUP(C169,[1]怪物!$C:$M,11,FALSE))</f>
        <v/>
      </c>
      <c r="H169" s="3" t="str">
        <f>IF(B169="","",VLOOKUP(C169,[1]怪物!$C:$M,11,FALSE))</f>
        <v/>
      </c>
      <c r="I169" s="3" t="str">
        <f t="shared" si="14"/>
        <v/>
      </c>
      <c r="K169" s="3" t="str">
        <f>IF(B169="","",VLOOKUP(C169,[1]怪物!$C:$I,6,FALSE))</f>
        <v/>
      </c>
      <c r="L169" s="10" t="str">
        <f t="shared" si="15"/>
        <v/>
      </c>
      <c r="M169" s="3" t="str">
        <f>IF(B169="","",VLOOKUP(C169,[1]怪物!$C:$J,8,FALSE))</f>
        <v/>
      </c>
      <c r="N169" s="3" t="str">
        <f t="shared" si="16"/>
        <v/>
      </c>
      <c r="O169" s="3" t="str">
        <f t="shared" si="17"/>
        <v/>
      </c>
      <c r="S169" s="3" t="str">
        <f>IF(B169="","",IF(VLOOKUP(C169,[1]怪物!$C:$I,7,FALSE)="","",VLOOKUP(C169,[1]怪物!$C:$I,7,FALSE)))</f>
        <v/>
      </c>
      <c r="X169" s="3">
        <v>3</v>
      </c>
      <c r="Y169" s="10">
        <v>1</v>
      </c>
      <c r="Z169" s="3">
        <v>4</v>
      </c>
    </row>
    <row r="170" spans="2:26" s="3" customFormat="1" x14ac:dyDescent="0.2">
      <c r="B170" s="3" t="str">
        <f>IF(VLOOKUP(X170&amp;"_"&amp;Y170,[1]无限模式!$A:$AY,13+Z170,FALSE)="","","Unit_Monster_Season"&amp;X170&amp;"_Infinite_"&amp;Y170&amp;"_"&amp;Z170)</f>
        <v>Unit_Monster_Season3_Infinite_2_1</v>
      </c>
      <c r="C170" s="3" t="str">
        <f>IF(B170="","",VLOOKUP(VLOOKUP(X170&amp;"_"&amp;Y170,[1]无限模式!$A:$AQ,13+Z170,FALSE),[1]怪物!$B:$I,2,FALSE))</f>
        <v>ResUnit_XueRen1</v>
      </c>
      <c r="D170" s="3">
        <f>IF(B170="","",VLOOKUP(VLOOKUP(X170&amp;"_"&amp;Y170,[1]无限模式!$A:$AQ,13+Z170,FALSE),[1]怪物!$B:$I,6,FALSE)*VLOOKUP(X170&amp;"_"&amp;Y170,[1]无限模式!$A:$AQ,9,FALSE))</f>
        <v>2.1</v>
      </c>
      <c r="E170" s="3">
        <f t="shared" si="12"/>
        <v>400</v>
      </c>
      <c r="F170" s="3" t="str">
        <f t="shared" si="13"/>
        <v>TRUE</v>
      </c>
      <c r="G170" s="3">
        <f>IF(B170="","",VLOOKUP(C170,[1]怪物!$C:$M,11,FALSE))</f>
        <v>1</v>
      </c>
      <c r="H170" s="3">
        <f>IF(B170="","",VLOOKUP(C170,[1]怪物!$C:$M,11,FALSE))</f>
        <v>1</v>
      </c>
      <c r="I170" s="3">
        <f t="shared" si="14"/>
        <v>0.5</v>
      </c>
      <c r="K170" s="3">
        <f>IF(B170="","",VLOOKUP(C170,[1]怪物!$C:$I,6,FALSE))</f>
        <v>1</v>
      </c>
      <c r="L170" s="10" t="str">
        <f t="shared" si="15"/>
        <v>Monster_Season3_Infinite_2_1</v>
      </c>
      <c r="M170" s="3" t="str">
        <f>IF(B170="","",VLOOKUP(C170,[1]怪物!$C:$J,8,FALSE))</f>
        <v>DeathShow_1</v>
      </c>
      <c r="N170" s="3" t="str">
        <f t="shared" si="16"/>
        <v>Timeline_Idle1</v>
      </c>
      <c r="O170" s="3" t="str">
        <f t="shared" si="17"/>
        <v>Timeline_Move1</v>
      </c>
      <c r="S170" s="3" t="str">
        <f>IF(B170="","",IF(VLOOKUP(C170,[1]怪物!$C:$I,7,FALSE)="","",VLOOKUP(C170,[1]怪物!$C:$I,7,FALSE)))</f>
        <v>Skill_Monster_XueRen1,NormalAttack</v>
      </c>
      <c r="X170" s="3">
        <v>3</v>
      </c>
      <c r="Y170" s="3">
        <v>2</v>
      </c>
      <c r="Z170" s="3">
        <v>1</v>
      </c>
    </row>
    <row r="171" spans="2:26" s="3" customFormat="1" x14ac:dyDescent="0.2">
      <c r="B171" s="3" t="str">
        <f>IF(VLOOKUP(X171&amp;"_"&amp;Y171,[1]无限模式!$A:$AY,13+Z171,FALSE)="","","Unit_Monster_Season"&amp;X171&amp;"_Infinite_"&amp;Y171&amp;"_"&amp;Z171)</f>
        <v>Unit_Monster_Season3_Infinite_2_2</v>
      </c>
      <c r="C171" s="3" t="str">
        <f>IF(B171="","",VLOOKUP(VLOOKUP(X171&amp;"_"&amp;Y171,[1]无限模式!$A:$AQ,13+Z171,FALSE),[1]怪物!$B:$I,2,FALSE))</f>
        <v>ResUnit_Skull1</v>
      </c>
      <c r="D171" s="3">
        <f>IF(B171="","",VLOOKUP(VLOOKUP(X171&amp;"_"&amp;Y171,[1]无限模式!$A:$AQ,13+Z171,FALSE),[1]怪物!$B:$I,6,FALSE)*VLOOKUP(X171&amp;"_"&amp;Y171,[1]无限模式!$A:$AQ,9,FALSE))</f>
        <v>2.1</v>
      </c>
      <c r="E171" s="3">
        <f t="shared" si="12"/>
        <v>400</v>
      </c>
      <c r="F171" s="3" t="str">
        <f t="shared" si="13"/>
        <v>TRUE</v>
      </c>
      <c r="G171" s="3">
        <f>IF(B171="","",VLOOKUP(C171,[1]怪物!$C:$M,11,FALSE))</f>
        <v>1</v>
      </c>
      <c r="H171" s="3">
        <f>IF(B171="","",VLOOKUP(C171,[1]怪物!$C:$M,11,FALSE))</f>
        <v>1</v>
      </c>
      <c r="I171" s="3">
        <f t="shared" si="14"/>
        <v>0.5</v>
      </c>
      <c r="K171" s="3">
        <f>IF(B171="","",VLOOKUP(C171,[1]怪物!$C:$I,6,FALSE))</f>
        <v>1</v>
      </c>
      <c r="L171" s="10" t="str">
        <f t="shared" si="15"/>
        <v>Monster_Season3_Infinite_2_2</v>
      </c>
      <c r="M171" s="3" t="str">
        <f>IF(B171="","",VLOOKUP(C171,[1]怪物!$C:$J,8,FALSE))</f>
        <v>DeathShow_1</v>
      </c>
      <c r="N171" s="3" t="str">
        <f t="shared" si="16"/>
        <v>Timeline_Idle1</v>
      </c>
      <c r="O171" s="3" t="str">
        <f t="shared" si="17"/>
        <v>Timeline_Move1</v>
      </c>
      <c r="S171" s="3" t="str">
        <f>IF(B171="","",IF(VLOOKUP(C171,[1]怪物!$C:$I,7,FALSE)="","",VLOOKUP(C171,[1]怪物!$C:$I,7,FALSE)))</f>
        <v>Skill_Monster_Skull1,NormalAttack</v>
      </c>
      <c r="X171" s="3">
        <v>3</v>
      </c>
      <c r="Y171" s="3">
        <v>2</v>
      </c>
      <c r="Z171" s="3">
        <v>2</v>
      </c>
    </row>
    <row r="172" spans="2:26" s="3" customFormat="1" x14ac:dyDescent="0.2">
      <c r="B172" s="3" t="str">
        <f>IF(VLOOKUP(X172&amp;"_"&amp;Y172,[1]无限模式!$A:$AY,13+Z172,FALSE)="","","Unit_Monster_Season"&amp;X172&amp;"_Infinite_"&amp;Y172&amp;"_"&amp;Z172)</f>
        <v/>
      </c>
      <c r="C172" s="3" t="str">
        <f>IF(B172="","",VLOOKUP(VLOOKUP(X172&amp;"_"&amp;Y172,[1]无限模式!$A:$AQ,13+Z172,FALSE),[1]怪物!$B:$I,2,FALSE))</f>
        <v/>
      </c>
      <c r="D172" s="3" t="str">
        <f>IF(B172="","",VLOOKUP(VLOOKUP(X172&amp;"_"&amp;Y172,[1]无限模式!$A:$AQ,13+Z172,FALSE),[1]怪物!$B:$I,6,FALSE)*VLOOKUP(X172&amp;"_"&amp;Y172,[1]无限模式!$A:$AQ,9,FALSE))</f>
        <v/>
      </c>
      <c r="E172" s="3" t="str">
        <f t="shared" si="12"/>
        <v/>
      </c>
      <c r="F172" s="3" t="str">
        <f t="shared" si="13"/>
        <v/>
      </c>
      <c r="G172" s="3" t="str">
        <f>IF(B172="","",VLOOKUP(C172,[1]怪物!$C:$M,11,FALSE))</f>
        <v/>
      </c>
      <c r="H172" s="3" t="str">
        <f>IF(B172="","",VLOOKUP(C172,[1]怪物!$C:$M,11,FALSE))</f>
        <v/>
      </c>
      <c r="I172" s="3" t="str">
        <f t="shared" si="14"/>
        <v/>
      </c>
      <c r="K172" s="3" t="str">
        <f>IF(B172="","",VLOOKUP(C172,[1]怪物!$C:$I,6,FALSE))</f>
        <v/>
      </c>
      <c r="L172" s="10" t="str">
        <f t="shared" si="15"/>
        <v/>
      </c>
      <c r="M172" s="3" t="str">
        <f>IF(B172="","",VLOOKUP(C172,[1]怪物!$C:$J,8,FALSE))</f>
        <v/>
      </c>
      <c r="N172" s="3" t="str">
        <f t="shared" si="16"/>
        <v/>
      </c>
      <c r="O172" s="3" t="str">
        <f t="shared" si="17"/>
        <v/>
      </c>
      <c r="S172" s="3" t="str">
        <f>IF(B172="","",IF(VLOOKUP(C172,[1]怪物!$C:$I,7,FALSE)="","",VLOOKUP(C172,[1]怪物!$C:$I,7,FALSE)))</f>
        <v/>
      </c>
      <c r="X172" s="3">
        <v>3</v>
      </c>
      <c r="Y172" s="3">
        <v>2</v>
      </c>
      <c r="Z172" s="3">
        <v>3</v>
      </c>
    </row>
    <row r="173" spans="2:26" s="3" customFormat="1" x14ac:dyDescent="0.2">
      <c r="B173" s="3" t="str">
        <f>IF(VLOOKUP(X173&amp;"_"&amp;Y173,[1]无限模式!$A:$AY,13+Z173,FALSE)="","","Unit_Monster_Season"&amp;X173&amp;"_Infinite_"&amp;Y173&amp;"_"&amp;Z173)</f>
        <v/>
      </c>
      <c r="C173" s="3" t="str">
        <f>IF(B173="","",VLOOKUP(VLOOKUP(X173&amp;"_"&amp;Y173,[1]无限模式!$A:$AQ,13+Z173,FALSE),[1]怪物!$B:$I,2,FALSE))</f>
        <v/>
      </c>
      <c r="D173" s="3" t="str">
        <f>IF(B173="","",VLOOKUP(VLOOKUP(X173&amp;"_"&amp;Y173,[1]无限模式!$A:$AQ,13+Z173,FALSE),[1]怪物!$B:$I,6,FALSE)*VLOOKUP(X173&amp;"_"&amp;Y173,[1]无限模式!$A:$AQ,9,FALSE))</f>
        <v/>
      </c>
      <c r="E173" s="3" t="str">
        <f t="shared" si="12"/>
        <v/>
      </c>
      <c r="F173" s="3" t="str">
        <f t="shared" si="13"/>
        <v/>
      </c>
      <c r="G173" s="3" t="str">
        <f>IF(B173="","",VLOOKUP(C173,[1]怪物!$C:$M,11,FALSE))</f>
        <v/>
      </c>
      <c r="H173" s="3" t="str">
        <f>IF(B173="","",VLOOKUP(C173,[1]怪物!$C:$M,11,FALSE))</f>
        <v/>
      </c>
      <c r="I173" s="3" t="str">
        <f t="shared" si="14"/>
        <v/>
      </c>
      <c r="K173" s="3" t="str">
        <f>IF(B173="","",VLOOKUP(C173,[1]怪物!$C:$I,6,FALSE))</f>
        <v/>
      </c>
      <c r="L173" s="10" t="str">
        <f t="shared" si="15"/>
        <v/>
      </c>
      <c r="M173" s="3" t="str">
        <f>IF(B173="","",VLOOKUP(C173,[1]怪物!$C:$J,8,FALSE))</f>
        <v/>
      </c>
      <c r="N173" s="3" t="str">
        <f t="shared" si="16"/>
        <v/>
      </c>
      <c r="O173" s="3" t="str">
        <f t="shared" si="17"/>
        <v/>
      </c>
      <c r="S173" s="3" t="str">
        <f>IF(B173="","",IF(VLOOKUP(C173,[1]怪物!$C:$I,7,FALSE)="","",VLOOKUP(C173,[1]怪物!$C:$I,7,FALSE)))</f>
        <v/>
      </c>
      <c r="X173" s="3">
        <v>3</v>
      </c>
      <c r="Y173" s="3">
        <v>2</v>
      </c>
      <c r="Z173" s="3">
        <v>4</v>
      </c>
    </row>
    <row r="174" spans="2:26" s="3" customFormat="1" x14ac:dyDescent="0.2">
      <c r="B174" s="3" t="str">
        <f>IF(VLOOKUP(X174&amp;"_"&amp;Y174,[1]无限模式!$A:$AY,13+Z174,FALSE)="","","Unit_Monster_Season"&amp;X174&amp;"_Infinite_"&amp;Y174&amp;"_"&amp;Z174)</f>
        <v>Unit_Monster_Season3_Infinite_3_1</v>
      </c>
      <c r="C174" s="3" t="str">
        <f>IF(B174="","",VLOOKUP(VLOOKUP(X174&amp;"_"&amp;Y174,[1]无限模式!$A:$AQ,13+Z174,FALSE),[1]怪物!$B:$I,2,FALSE))</f>
        <v>ResUnit_XueRen1</v>
      </c>
      <c r="D174" s="3">
        <f>IF(B174="","",VLOOKUP(VLOOKUP(X174&amp;"_"&amp;Y174,[1]无限模式!$A:$AQ,13+Z174,FALSE),[1]怪物!$B:$I,6,FALSE)*VLOOKUP(X174&amp;"_"&amp;Y174,[1]无限模式!$A:$AQ,9,FALSE))</f>
        <v>2.2000000000000002</v>
      </c>
      <c r="E174" s="3">
        <f t="shared" si="12"/>
        <v>400</v>
      </c>
      <c r="F174" s="3" t="str">
        <f t="shared" si="13"/>
        <v>TRUE</v>
      </c>
      <c r="G174" s="3">
        <f>IF(B174="","",VLOOKUP(C174,[1]怪物!$C:$M,11,FALSE))</f>
        <v>1</v>
      </c>
      <c r="H174" s="3">
        <f>IF(B174="","",VLOOKUP(C174,[1]怪物!$C:$M,11,FALSE))</f>
        <v>1</v>
      </c>
      <c r="I174" s="3">
        <f t="shared" si="14"/>
        <v>0.5</v>
      </c>
      <c r="K174" s="3">
        <f>IF(B174="","",VLOOKUP(C174,[1]怪物!$C:$I,6,FALSE))</f>
        <v>1</v>
      </c>
      <c r="L174" s="10" t="str">
        <f t="shared" si="15"/>
        <v>Monster_Season3_Infinite_3_1</v>
      </c>
      <c r="M174" s="3" t="str">
        <f>IF(B174="","",VLOOKUP(C174,[1]怪物!$C:$J,8,FALSE))</f>
        <v>DeathShow_1</v>
      </c>
      <c r="N174" s="3" t="str">
        <f t="shared" si="16"/>
        <v>Timeline_Idle1</v>
      </c>
      <c r="O174" s="3" t="str">
        <f t="shared" si="17"/>
        <v>Timeline_Move1</v>
      </c>
      <c r="S174" s="3" t="str">
        <f>IF(B174="","",IF(VLOOKUP(C174,[1]怪物!$C:$I,7,FALSE)="","",VLOOKUP(C174,[1]怪物!$C:$I,7,FALSE)))</f>
        <v>Skill_Monster_XueRen1,NormalAttack</v>
      </c>
      <c r="X174" s="3">
        <v>3</v>
      </c>
      <c r="Y174" s="3">
        <v>3</v>
      </c>
      <c r="Z174" s="3">
        <v>1</v>
      </c>
    </row>
    <row r="175" spans="2:26" s="3" customFormat="1" x14ac:dyDescent="0.2">
      <c r="B175" s="3" t="str">
        <f>IF(VLOOKUP(X175&amp;"_"&amp;Y175,[1]无限模式!$A:$AY,13+Z175,FALSE)="","","Unit_Monster_Season"&amp;X175&amp;"_Infinite_"&amp;Y175&amp;"_"&amp;Z175)</f>
        <v>Unit_Monster_Season3_Infinite_3_2</v>
      </c>
      <c r="C175" s="3" t="str">
        <f>IF(B175="","",VLOOKUP(VLOOKUP(X175&amp;"_"&amp;Y175,[1]无限模式!$A:$AQ,13+Z175,FALSE),[1]怪物!$B:$I,2,FALSE))</f>
        <v>ResUnit_Skull1</v>
      </c>
      <c r="D175" s="3">
        <f>IF(B175="","",VLOOKUP(VLOOKUP(X175&amp;"_"&amp;Y175,[1]无限模式!$A:$AQ,13+Z175,FALSE),[1]怪物!$B:$I,6,FALSE)*VLOOKUP(X175&amp;"_"&amp;Y175,[1]无限模式!$A:$AQ,9,FALSE))</f>
        <v>2.2000000000000002</v>
      </c>
      <c r="E175" s="3">
        <f t="shared" si="12"/>
        <v>400</v>
      </c>
      <c r="F175" s="3" t="str">
        <f t="shared" si="13"/>
        <v>TRUE</v>
      </c>
      <c r="G175" s="3">
        <f>IF(B175="","",VLOOKUP(C175,[1]怪物!$C:$M,11,FALSE))</f>
        <v>1</v>
      </c>
      <c r="H175" s="3">
        <f>IF(B175="","",VLOOKUP(C175,[1]怪物!$C:$M,11,FALSE))</f>
        <v>1</v>
      </c>
      <c r="I175" s="3">
        <f t="shared" si="14"/>
        <v>0.5</v>
      </c>
      <c r="K175" s="3">
        <f>IF(B175="","",VLOOKUP(C175,[1]怪物!$C:$I,6,FALSE))</f>
        <v>1</v>
      </c>
      <c r="L175" s="10" t="str">
        <f t="shared" si="15"/>
        <v>Monster_Season3_Infinite_3_2</v>
      </c>
      <c r="M175" s="3" t="str">
        <f>IF(B175="","",VLOOKUP(C175,[1]怪物!$C:$J,8,FALSE))</f>
        <v>DeathShow_1</v>
      </c>
      <c r="N175" s="3" t="str">
        <f t="shared" si="16"/>
        <v>Timeline_Idle1</v>
      </c>
      <c r="O175" s="3" t="str">
        <f t="shared" si="17"/>
        <v>Timeline_Move1</v>
      </c>
      <c r="S175" s="3" t="str">
        <f>IF(B175="","",IF(VLOOKUP(C175,[1]怪物!$C:$I,7,FALSE)="","",VLOOKUP(C175,[1]怪物!$C:$I,7,FALSE)))</f>
        <v>Skill_Monster_Skull1,NormalAttack</v>
      </c>
      <c r="X175" s="3">
        <v>3</v>
      </c>
      <c r="Y175" s="3">
        <v>3</v>
      </c>
      <c r="Z175" s="3">
        <v>2</v>
      </c>
    </row>
    <row r="176" spans="2:26" s="3" customFormat="1" x14ac:dyDescent="0.2">
      <c r="B176" s="3" t="str">
        <f>IF(VLOOKUP(X176&amp;"_"&amp;Y176,[1]无限模式!$A:$AY,13+Z176,FALSE)="","","Unit_Monster_Season"&amp;X176&amp;"_Infinite_"&amp;Y176&amp;"_"&amp;Z176)</f>
        <v>Unit_Monster_Season3_Infinite_3_3</v>
      </c>
      <c r="C176" s="3" t="str">
        <f>IF(B176="","",VLOOKUP(VLOOKUP(X176&amp;"_"&amp;Y176,[1]无限模式!$A:$AQ,13+Z176,FALSE),[1]怪物!$B:$I,2,FALSE))</f>
        <v>ResUnit_ZhiZhu2</v>
      </c>
      <c r="D176" s="3">
        <f>IF(B176="","",VLOOKUP(VLOOKUP(X176&amp;"_"&amp;Y176,[1]无限模式!$A:$AQ,13+Z176,FALSE),[1]怪物!$B:$I,6,FALSE)*VLOOKUP(X176&amp;"_"&amp;Y176,[1]无限模式!$A:$AQ,9,FALSE))</f>
        <v>4.4000000000000004</v>
      </c>
      <c r="E176" s="3">
        <f t="shared" si="12"/>
        <v>400</v>
      </c>
      <c r="F176" s="3" t="str">
        <f t="shared" si="13"/>
        <v>TRUE</v>
      </c>
      <c r="G176" s="3">
        <f>IF(B176="","",VLOOKUP(C176,[1]怪物!$C:$M,11,FALSE))</f>
        <v>1</v>
      </c>
      <c r="H176" s="3">
        <f>IF(B176="","",VLOOKUP(C176,[1]怪物!$C:$M,11,FALSE))</f>
        <v>1</v>
      </c>
      <c r="I176" s="3">
        <f t="shared" si="14"/>
        <v>0.5</v>
      </c>
      <c r="K176" s="3">
        <f>IF(B176="","",VLOOKUP(C176,[1]怪物!$C:$I,6,FALSE))</f>
        <v>1.25</v>
      </c>
      <c r="L176" s="10" t="str">
        <f t="shared" si="15"/>
        <v>Monster_Season3_Infinite_3_3</v>
      </c>
      <c r="M176" s="3" t="str">
        <f>IF(B176="","",VLOOKUP(C176,[1]怪物!$C:$J,8,FALSE))</f>
        <v>DeathShow_1</v>
      </c>
      <c r="N176" s="3" t="str">
        <f t="shared" si="16"/>
        <v>Timeline_Idle1</v>
      </c>
      <c r="O176" s="3" t="str">
        <f t="shared" si="17"/>
        <v>Timeline_Move1</v>
      </c>
      <c r="S176" s="3" t="str">
        <f>IF(B176="","",IF(VLOOKUP(C176,[1]怪物!$C:$I,7,FALSE)="","",VLOOKUP(C176,[1]怪物!$C:$I,7,FALSE)))</f>
        <v>Skill_Monster_ZhiZhu2,NormalAttack</v>
      </c>
      <c r="X176" s="3">
        <v>3</v>
      </c>
      <c r="Y176" s="3">
        <v>3</v>
      </c>
      <c r="Z176" s="3">
        <v>3</v>
      </c>
    </row>
    <row r="177" spans="2:26" s="3" customFormat="1" x14ac:dyDescent="0.2">
      <c r="B177" s="3" t="str">
        <f>IF(VLOOKUP(X177&amp;"_"&amp;Y177,[1]无限模式!$A:$AY,13+Z177,FALSE)="","","Unit_Monster_Season"&amp;X177&amp;"_Infinite_"&amp;Y177&amp;"_"&amp;Z177)</f>
        <v/>
      </c>
      <c r="C177" s="3" t="str">
        <f>IF(B177="","",VLOOKUP(VLOOKUP(X177&amp;"_"&amp;Y177,[1]无限模式!$A:$AQ,13+Z177,FALSE),[1]怪物!$B:$I,2,FALSE))</f>
        <v/>
      </c>
      <c r="D177" s="3" t="str">
        <f>IF(B177="","",VLOOKUP(VLOOKUP(X177&amp;"_"&amp;Y177,[1]无限模式!$A:$AQ,13+Z177,FALSE),[1]怪物!$B:$I,6,FALSE)*VLOOKUP(X177&amp;"_"&amp;Y177,[1]无限模式!$A:$AQ,9,FALSE))</f>
        <v/>
      </c>
      <c r="E177" s="3" t="str">
        <f t="shared" si="12"/>
        <v/>
      </c>
      <c r="F177" s="3" t="str">
        <f t="shared" si="13"/>
        <v/>
      </c>
      <c r="G177" s="3" t="str">
        <f>IF(B177="","",VLOOKUP(C177,[1]怪物!$C:$M,11,FALSE))</f>
        <v/>
      </c>
      <c r="H177" s="3" t="str">
        <f>IF(B177="","",VLOOKUP(C177,[1]怪物!$C:$M,11,FALSE))</f>
        <v/>
      </c>
      <c r="I177" s="3" t="str">
        <f t="shared" si="14"/>
        <v/>
      </c>
      <c r="K177" s="3" t="str">
        <f>IF(B177="","",VLOOKUP(C177,[1]怪物!$C:$I,6,FALSE))</f>
        <v/>
      </c>
      <c r="L177" s="10" t="str">
        <f t="shared" si="15"/>
        <v/>
      </c>
      <c r="M177" s="3" t="str">
        <f>IF(B177="","",VLOOKUP(C177,[1]怪物!$C:$J,8,FALSE))</f>
        <v/>
      </c>
      <c r="N177" s="3" t="str">
        <f t="shared" si="16"/>
        <v/>
      </c>
      <c r="O177" s="3" t="str">
        <f t="shared" si="17"/>
        <v/>
      </c>
      <c r="S177" s="3" t="str">
        <f>IF(B177="","",IF(VLOOKUP(C177,[1]怪物!$C:$I,7,FALSE)="","",VLOOKUP(C177,[1]怪物!$C:$I,7,FALSE)))</f>
        <v/>
      </c>
      <c r="X177" s="3">
        <v>3</v>
      </c>
      <c r="Y177" s="3">
        <v>3</v>
      </c>
      <c r="Z177" s="3">
        <v>4</v>
      </c>
    </row>
    <row r="178" spans="2:26" s="3" customFormat="1" x14ac:dyDescent="0.2">
      <c r="B178" s="3" t="str">
        <f>IF(VLOOKUP(X178&amp;"_"&amp;Y178,[1]无限模式!$A:$AY,13+Z178,FALSE)="","","Unit_Monster_Season"&amp;X178&amp;"_Infinite_"&amp;Y178&amp;"_"&amp;Z178)</f>
        <v>Unit_Monster_Season3_Infinite_4_1</v>
      </c>
      <c r="C178" s="3" t="str">
        <f>IF(B178="","",VLOOKUP(VLOOKUP(X178&amp;"_"&amp;Y178,[1]无限模式!$A:$AQ,13+Z178,FALSE),[1]怪物!$B:$I,2,FALSE))</f>
        <v>ResUnit_Skull1</v>
      </c>
      <c r="D178" s="3">
        <f>IF(B178="","",VLOOKUP(VLOOKUP(X178&amp;"_"&amp;Y178,[1]无限模式!$A:$AQ,13+Z178,FALSE),[1]怪物!$B:$I,6,FALSE)*VLOOKUP(X178&amp;"_"&amp;Y178,[1]无限模式!$A:$AQ,9,FALSE))</f>
        <v>2.2999999999999998</v>
      </c>
      <c r="E178" s="3">
        <f t="shared" si="12"/>
        <v>400</v>
      </c>
      <c r="F178" s="3" t="str">
        <f t="shared" si="13"/>
        <v>TRUE</v>
      </c>
      <c r="G178" s="3">
        <f>IF(B178="","",VLOOKUP(C178,[1]怪物!$C:$M,11,FALSE))</f>
        <v>1</v>
      </c>
      <c r="H178" s="3">
        <f>IF(B178="","",VLOOKUP(C178,[1]怪物!$C:$M,11,FALSE))</f>
        <v>1</v>
      </c>
      <c r="I178" s="3">
        <f t="shared" si="14"/>
        <v>0.5</v>
      </c>
      <c r="K178" s="3">
        <f>IF(B178="","",VLOOKUP(C178,[1]怪物!$C:$I,6,FALSE))</f>
        <v>1</v>
      </c>
      <c r="L178" s="10" t="str">
        <f t="shared" si="15"/>
        <v>Monster_Season3_Infinite_4_1</v>
      </c>
      <c r="M178" s="3" t="str">
        <f>IF(B178="","",VLOOKUP(C178,[1]怪物!$C:$J,8,FALSE))</f>
        <v>DeathShow_1</v>
      </c>
      <c r="N178" s="3" t="str">
        <f t="shared" si="16"/>
        <v>Timeline_Idle1</v>
      </c>
      <c r="O178" s="3" t="str">
        <f t="shared" si="17"/>
        <v>Timeline_Move1</v>
      </c>
      <c r="S178" s="3" t="str">
        <f>IF(B178="","",IF(VLOOKUP(C178,[1]怪物!$C:$I,7,FALSE)="","",VLOOKUP(C178,[1]怪物!$C:$I,7,FALSE)))</f>
        <v>Skill_Monster_Skull1,NormalAttack</v>
      </c>
      <c r="X178" s="3">
        <v>3</v>
      </c>
      <c r="Y178" s="3">
        <v>4</v>
      </c>
      <c r="Z178" s="3">
        <v>1</v>
      </c>
    </row>
    <row r="179" spans="2:26" s="3" customFormat="1" x14ac:dyDescent="0.2">
      <c r="B179" s="3" t="str">
        <f>IF(VLOOKUP(X179&amp;"_"&amp;Y179,[1]无限模式!$A:$AY,13+Z179,FALSE)="","","Unit_Monster_Season"&amp;X179&amp;"_Infinite_"&amp;Y179&amp;"_"&amp;Z179)</f>
        <v>Unit_Monster_Season3_Infinite_4_2</v>
      </c>
      <c r="C179" s="3" t="str">
        <f>IF(B179="","",VLOOKUP(VLOOKUP(X179&amp;"_"&amp;Y179,[1]无限模式!$A:$AQ,13+Z179,FALSE),[1]怪物!$B:$I,2,FALSE))</f>
        <v>ResUnit_ZhiZhu2</v>
      </c>
      <c r="D179" s="3">
        <f>IF(B179="","",VLOOKUP(VLOOKUP(X179&amp;"_"&amp;Y179,[1]无限模式!$A:$AQ,13+Z179,FALSE),[1]怪物!$B:$I,6,FALSE)*VLOOKUP(X179&amp;"_"&amp;Y179,[1]无限模式!$A:$AQ,9,FALSE))</f>
        <v>4.5999999999999996</v>
      </c>
      <c r="E179" s="3">
        <f t="shared" si="12"/>
        <v>400</v>
      </c>
      <c r="F179" s="3" t="str">
        <f t="shared" si="13"/>
        <v>TRUE</v>
      </c>
      <c r="G179" s="3">
        <f>IF(B179="","",VLOOKUP(C179,[1]怪物!$C:$M,11,FALSE))</f>
        <v>1</v>
      </c>
      <c r="H179" s="3">
        <f>IF(B179="","",VLOOKUP(C179,[1]怪物!$C:$M,11,FALSE))</f>
        <v>1</v>
      </c>
      <c r="I179" s="3">
        <f t="shared" si="14"/>
        <v>0.5</v>
      </c>
      <c r="K179" s="3">
        <f>IF(B179="","",VLOOKUP(C179,[1]怪物!$C:$I,6,FALSE))</f>
        <v>1.25</v>
      </c>
      <c r="L179" s="10" t="str">
        <f t="shared" si="15"/>
        <v>Monster_Season3_Infinite_4_2</v>
      </c>
      <c r="M179" s="3" t="str">
        <f>IF(B179="","",VLOOKUP(C179,[1]怪物!$C:$J,8,FALSE))</f>
        <v>DeathShow_1</v>
      </c>
      <c r="N179" s="3" t="str">
        <f t="shared" si="16"/>
        <v>Timeline_Idle1</v>
      </c>
      <c r="O179" s="3" t="str">
        <f t="shared" si="17"/>
        <v>Timeline_Move1</v>
      </c>
      <c r="S179" s="3" t="str">
        <f>IF(B179="","",IF(VLOOKUP(C179,[1]怪物!$C:$I,7,FALSE)="","",VLOOKUP(C179,[1]怪物!$C:$I,7,FALSE)))</f>
        <v>Skill_Monster_ZhiZhu2,NormalAttack</v>
      </c>
      <c r="X179" s="3">
        <v>3</v>
      </c>
      <c r="Y179" s="3">
        <v>4</v>
      </c>
      <c r="Z179" s="3">
        <v>2</v>
      </c>
    </row>
    <row r="180" spans="2:26" s="3" customFormat="1" x14ac:dyDescent="0.2">
      <c r="B180" s="3" t="str">
        <f>IF(VLOOKUP(X180&amp;"_"&amp;Y180,[1]无限模式!$A:$AY,13+Z180,FALSE)="","","Unit_Monster_Season"&amp;X180&amp;"_Infinite_"&amp;Y180&amp;"_"&amp;Z180)</f>
        <v>Unit_Monster_Season3_Infinite_4_3</v>
      </c>
      <c r="C180" s="3" t="str">
        <f>IF(B180="","",VLOOKUP(VLOOKUP(X180&amp;"_"&amp;Y180,[1]无限模式!$A:$AQ,13+Z180,FALSE),[1]怪物!$B:$I,2,FALSE))</f>
        <v>ResUnit_Spirit1</v>
      </c>
      <c r="D180" s="3">
        <f>IF(B180="","",VLOOKUP(VLOOKUP(X180&amp;"_"&amp;Y180,[1]无限模式!$A:$AQ,13+Z180,FALSE),[1]怪物!$B:$I,6,FALSE)*VLOOKUP(X180&amp;"_"&amp;Y180,[1]无限模式!$A:$AQ,9,FALSE))</f>
        <v>2.2999999999999998</v>
      </c>
      <c r="E180" s="3">
        <f t="shared" si="12"/>
        <v>400</v>
      </c>
      <c r="F180" s="3" t="str">
        <f t="shared" si="13"/>
        <v>TRUE</v>
      </c>
      <c r="G180" s="3">
        <f>IF(B180="","",VLOOKUP(C180,[1]怪物!$C:$M,11,FALSE))</f>
        <v>1</v>
      </c>
      <c r="H180" s="3">
        <f>IF(B180="","",VLOOKUP(C180,[1]怪物!$C:$M,11,FALSE))</f>
        <v>1</v>
      </c>
      <c r="I180" s="3">
        <f t="shared" si="14"/>
        <v>0.5</v>
      </c>
      <c r="K180" s="3">
        <f>IF(B180="","",VLOOKUP(C180,[1]怪物!$C:$I,6,FALSE))</f>
        <v>1</v>
      </c>
      <c r="L180" s="10" t="str">
        <f t="shared" si="15"/>
        <v>Monster_Season3_Infinite_4_3</v>
      </c>
      <c r="M180" s="3" t="str">
        <f>IF(B180="","",VLOOKUP(C180,[1]怪物!$C:$J,8,FALSE))</f>
        <v>DeathShow_1</v>
      </c>
      <c r="N180" s="3" t="str">
        <f t="shared" si="16"/>
        <v>Timeline_Idle1</v>
      </c>
      <c r="O180" s="3" t="str">
        <f t="shared" si="17"/>
        <v>Timeline_Move1</v>
      </c>
      <c r="S180" s="3" t="str">
        <f>IF(B180="","",IF(VLOOKUP(C180,[1]怪物!$C:$I,7,FALSE)="","",VLOOKUP(C180,[1]怪物!$C:$I,7,FALSE)))</f>
        <v>Skill_Monster_Spirit1,NormalAttack</v>
      </c>
      <c r="X180" s="3">
        <v>3</v>
      </c>
      <c r="Y180" s="3">
        <v>4</v>
      </c>
      <c r="Z180" s="3">
        <v>3</v>
      </c>
    </row>
    <row r="181" spans="2:26" s="3" customFormat="1" x14ac:dyDescent="0.2">
      <c r="B181" s="3" t="str">
        <f>IF(VLOOKUP(X181&amp;"_"&amp;Y181,[1]无限模式!$A:$AY,13+Z181,FALSE)="","","Unit_Monster_Season"&amp;X181&amp;"_Infinite_"&amp;Y181&amp;"_"&amp;Z181)</f>
        <v/>
      </c>
      <c r="C181" s="3" t="str">
        <f>IF(B181="","",VLOOKUP(VLOOKUP(X181&amp;"_"&amp;Y181,[1]无限模式!$A:$AQ,13+Z181,FALSE),[1]怪物!$B:$I,2,FALSE))</f>
        <v/>
      </c>
      <c r="D181" s="3" t="str">
        <f>IF(B181="","",VLOOKUP(VLOOKUP(X181&amp;"_"&amp;Y181,[1]无限模式!$A:$AQ,13+Z181,FALSE),[1]怪物!$B:$I,6,FALSE)*VLOOKUP(X181&amp;"_"&amp;Y181,[1]无限模式!$A:$AQ,9,FALSE))</f>
        <v/>
      </c>
      <c r="E181" s="3" t="str">
        <f t="shared" si="12"/>
        <v/>
      </c>
      <c r="F181" s="3" t="str">
        <f t="shared" si="13"/>
        <v/>
      </c>
      <c r="G181" s="3" t="str">
        <f>IF(B181="","",VLOOKUP(C181,[1]怪物!$C:$M,11,FALSE))</f>
        <v/>
      </c>
      <c r="H181" s="3" t="str">
        <f>IF(B181="","",VLOOKUP(C181,[1]怪物!$C:$M,11,FALSE))</f>
        <v/>
      </c>
      <c r="I181" s="3" t="str">
        <f t="shared" si="14"/>
        <v/>
      </c>
      <c r="K181" s="3" t="str">
        <f>IF(B181="","",VLOOKUP(C181,[1]怪物!$C:$I,6,FALSE))</f>
        <v/>
      </c>
      <c r="L181" s="10" t="str">
        <f t="shared" si="15"/>
        <v/>
      </c>
      <c r="M181" s="3" t="str">
        <f>IF(B181="","",VLOOKUP(C181,[1]怪物!$C:$J,8,FALSE))</f>
        <v/>
      </c>
      <c r="N181" s="3" t="str">
        <f t="shared" si="16"/>
        <v/>
      </c>
      <c r="O181" s="3" t="str">
        <f t="shared" si="17"/>
        <v/>
      </c>
      <c r="S181" s="3" t="str">
        <f>IF(B181="","",IF(VLOOKUP(C181,[1]怪物!$C:$I,7,FALSE)="","",VLOOKUP(C181,[1]怪物!$C:$I,7,FALSE)))</f>
        <v/>
      </c>
      <c r="X181" s="3">
        <v>3</v>
      </c>
      <c r="Y181" s="3">
        <v>4</v>
      </c>
      <c r="Z181" s="3">
        <v>4</v>
      </c>
    </row>
    <row r="182" spans="2:26" s="3" customFormat="1" x14ac:dyDescent="0.2">
      <c r="B182" s="3" t="str">
        <f>IF(VLOOKUP(X182&amp;"_"&amp;Y182,[1]无限模式!$A:$AY,13+Z182,FALSE)="","","Unit_Monster_Season"&amp;X182&amp;"_Infinite_"&amp;Y182&amp;"_"&amp;Z182)</f>
        <v>Unit_Monster_Season3_Infinite_5_1</v>
      </c>
      <c r="C182" s="3" t="str">
        <f>IF(B182="","",VLOOKUP(VLOOKUP(X182&amp;"_"&amp;Y182,[1]无限模式!$A:$AQ,13+Z182,FALSE),[1]怪物!$B:$I,2,FALSE))</f>
        <v>ResUnit_Skull1</v>
      </c>
      <c r="D182" s="3">
        <f>IF(B182="","",VLOOKUP(VLOOKUP(X182&amp;"_"&amp;Y182,[1]无限模式!$A:$AQ,13+Z182,FALSE),[1]怪物!$B:$I,6,FALSE)*VLOOKUP(X182&amp;"_"&amp;Y182,[1]无限模式!$A:$AQ,9,FALSE))</f>
        <v>2.4</v>
      </c>
      <c r="E182" s="3">
        <f t="shared" si="12"/>
        <v>400</v>
      </c>
      <c r="F182" s="3" t="str">
        <f t="shared" si="13"/>
        <v>TRUE</v>
      </c>
      <c r="G182" s="3">
        <f>IF(B182="","",VLOOKUP(C182,[1]怪物!$C:$M,11,FALSE))</f>
        <v>1</v>
      </c>
      <c r="H182" s="3">
        <f>IF(B182="","",VLOOKUP(C182,[1]怪物!$C:$M,11,FALSE))</f>
        <v>1</v>
      </c>
      <c r="I182" s="3">
        <f t="shared" si="14"/>
        <v>0.5</v>
      </c>
      <c r="K182" s="3">
        <f>IF(B182="","",VLOOKUP(C182,[1]怪物!$C:$I,6,FALSE))</f>
        <v>1</v>
      </c>
      <c r="L182" s="10" t="str">
        <f t="shared" si="15"/>
        <v>Monster_Season3_Infinite_5_1</v>
      </c>
      <c r="M182" s="3" t="str">
        <f>IF(B182="","",VLOOKUP(C182,[1]怪物!$C:$J,8,FALSE))</f>
        <v>DeathShow_1</v>
      </c>
      <c r="N182" s="3" t="str">
        <f t="shared" si="16"/>
        <v>Timeline_Idle1</v>
      </c>
      <c r="O182" s="3" t="str">
        <f t="shared" si="17"/>
        <v>Timeline_Move1</v>
      </c>
      <c r="S182" s="3" t="str">
        <f>IF(B182="","",IF(VLOOKUP(C182,[1]怪物!$C:$I,7,FALSE)="","",VLOOKUP(C182,[1]怪物!$C:$I,7,FALSE)))</f>
        <v>Skill_Monster_Skull1,NormalAttack</v>
      </c>
      <c r="X182" s="3">
        <v>3</v>
      </c>
      <c r="Y182" s="3">
        <v>5</v>
      </c>
      <c r="Z182" s="3">
        <v>1</v>
      </c>
    </row>
    <row r="183" spans="2:26" s="3" customFormat="1" x14ac:dyDescent="0.2">
      <c r="B183" s="3" t="str">
        <f>IF(VLOOKUP(X183&amp;"_"&amp;Y183,[1]无限模式!$A:$AY,13+Z183,FALSE)="","","Unit_Monster_Season"&amp;X183&amp;"_Infinite_"&amp;Y183&amp;"_"&amp;Z183)</f>
        <v>Unit_Monster_Season3_Infinite_5_2</v>
      </c>
      <c r="C183" s="3" t="str">
        <f>IF(B183="","",VLOOKUP(VLOOKUP(X183&amp;"_"&amp;Y183,[1]无限模式!$A:$AQ,13+Z183,FALSE),[1]怪物!$B:$I,2,FALSE))</f>
        <v>ResUnit_ZhiZhu2</v>
      </c>
      <c r="D183" s="3">
        <f>IF(B183="","",VLOOKUP(VLOOKUP(X183&amp;"_"&amp;Y183,[1]无限模式!$A:$AQ,13+Z183,FALSE),[1]怪物!$B:$I,6,FALSE)*VLOOKUP(X183&amp;"_"&amp;Y183,[1]无限模式!$A:$AQ,9,FALSE))</f>
        <v>4.8</v>
      </c>
      <c r="E183" s="3">
        <f t="shared" si="12"/>
        <v>400</v>
      </c>
      <c r="F183" s="3" t="str">
        <f t="shared" si="13"/>
        <v>TRUE</v>
      </c>
      <c r="G183" s="3">
        <f>IF(B183="","",VLOOKUP(C183,[1]怪物!$C:$M,11,FALSE))</f>
        <v>1</v>
      </c>
      <c r="H183" s="3">
        <f>IF(B183="","",VLOOKUP(C183,[1]怪物!$C:$M,11,FALSE))</f>
        <v>1</v>
      </c>
      <c r="I183" s="3">
        <f t="shared" si="14"/>
        <v>0.5</v>
      </c>
      <c r="K183" s="3">
        <f>IF(B183="","",VLOOKUP(C183,[1]怪物!$C:$I,6,FALSE))</f>
        <v>1.25</v>
      </c>
      <c r="L183" s="10" t="str">
        <f t="shared" si="15"/>
        <v>Monster_Season3_Infinite_5_2</v>
      </c>
      <c r="M183" s="3" t="str">
        <f>IF(B183="","",VLOOKUP(C183,[1]怪物!$C:$J,8,FALSE))</f>
        <v>DeathShow_1</v>
      </c>
      <c r="N183" s="3" t="str">
        <f t="shared" si="16"/>
        <v>Timeline_Idle1</v>
      </c>
      <c r="O183" s="3" t="str">
        <f t="shared" si="17"/>
        <v>Timeline_Move1</v>
      </c>
      <c r="S183" s="3" t="str">
        <f>IF(B183="","",IF(VLOOKUP(C183,[1]怪物!$C:$I,7,FALSE)="","",VLOOKUP(C183,[1]怪物!$C:$I,7,FALSE)))</f>
        <v>Skill_Monster_ZhiZhu2,NormalAttack</v>
      </c>
      <c r="X183" s="3">
        <v>3</v>
      </c>
      <c r="Y183" s="3">
        <v>5</v>
      </c>
      <c r="Z183" s="3">
        <v>2</v>
      </c>
    </row>
    <row r="184" spans="2:26" s="3" customFormat="1" x14ac:dyDescent="0.2">
      <c r="B184" s="3" t="str">
        <f>IF(VLOOKUP(X184&amp;"_"&amp;Y184,[1]无限模式!$A:$AY,13+Z184,FALSE)="","","Unit_Monster_Season"&amp;X184&amp;"_Infinite_"&amp;Y184&amp;"_"&amp;Z184)</f>
        <v>Unit_Monster_Season3_Infinite_5_3</v>
      </c>
      <c r="C184" s="3" t="str">
        <f>IF(B184="","",VLOOKUP(VLOOKUP(X184&amp;"_"&amp;Y184,[1]无限模式!$A:$AQ,13+Z184,FALSE),[1]怪物!$B:$I,2,FALSE))</f>
        <v>ResUnit_Spirit1</v>
      </c>
      <c r="D184" s="3">
        <f>IF(B184="","",VLOOKUP(VLOOKUP(X184&amp;"_"&amp;Y184,[1]无限模式!$A:$AQ,13+Z184,FALSE),[1]怪物!$B:$I,6,FALSE)*VLOOKUP(X184&amp;"_"&amp;Y184,[1]无限模式!$A:$AQ,9,FALSE))</f>
        <v>2.4</v>
      </c>
      <c r="E184" s="3">
        <f t="shared" ref="E184:E247" si="18">IF(B184="","",400)</f>
        <v>400</v>
      </c>
      <c r="F184" s="3" t="str">
        <f t="shared" ref="F184:F247" si="19">IF(B184="","","TRUE")</f>
        <v>TRUE</v>
      </c>
      <c r="G184" s="3">
        <f>IF(B184="","",VLOOKUP(C184,[1]怪物!$C:$M,11,FALSE))</f>
        <v>1</v>
      </c>
      <c r="H184" s="3">
        <f>IF(B184="","",VLOOKUP(C184,[1]怪物!$C:$M,11,FALSE))</f>
        <v>1</v>
      </c>
      <c r="I184" s="3">
        <f t="shared" ref="I184:I247" si="20">IF(B184="","",0.5)</f>
        <v>0.5</v>
      </c>
      <c r="K184" s="3">
        <f>IF(B184="","",VLOOKUP(C184,[1]怪物!$C:$I,6,FALSE))</f>
        <v>1</v>
      </c>
      <c r="L184" s="10" t="str">
        <f t="shared" ref="L184:L247" si="21">IF(B184="","",RIGHT(B184,LEN(B184)-5))</f>
        <v>Monster_Season3_Infinite_5_3</v>
      </c>
      <c r="M184" s="3" t="str">
        <f>IF(B184="","",VLOOKUP(C184,[1]怪物!$C:$J,8,FALSE))</f>
        <v>DeathShow_1</v>
      </c>
      <c r="N184" s="3" t="str">
        <f t="shared" ref="N184:N247" si="22">IF(B184="","","Timeline_Idle1")</f>
        <v>Timeline_Idle1</v>
      </c>
      <c r="O184" s="3" t="str">
        <f t="shared" ref="O184:O247" si="23">IF(B184="","","Timeline_Move1")</f>
        <v>Timeline_Move1</v>
      </c>
      <c r="S184" s="3" t="str">
        <f>IF(B184="","",IF(VLOOKUP(C184,[1]怪物!$C:$I,7,FALSE)="","",VLOOKUP(C184,[1]怪物!$C:$I,7,FALSE)))</f>
        <v>Skill_Monster_Spirit1,NormalAttack</v>
      </c>
      <c r="X184" s="3">
        <v>3</v>
      </c>
      <c r="Y184" s="3">
        <v>5</v>
      </c>
      <c r="Z184" s="3">
        <v>3</v>
      </c>
    </row>
    <row r="185" spans="2:26" s="3" customFormat="1" x14ac:dyDescent="0.2">
      <c r="B185" s="3" t="str">
        <f>IF(VLOOKUP(X185&amp;"_"&amp;Y185,[1]无限模式!$A:$AY,13+Z185,FALSE)="","","Unit_Monster_Season"&amp;X185&amp;"_Infinite_"&amp;Y185&amp;"_"&amp;Z185)</f>
        <v>Unit_Monster_Season3_Infinite_5_4</v>
      </c>
      <c r="C185" s="3" t="str">
        <f>IF(B185="","",VLOOKUP(VLOOKUP(X185&amp;"_"&amp;Y185,[1]无限模式!$A:$AQ,13+Z185,FALSE),[1]怪物!$B:$I,2,FALSE))</f>
        <v>ResUnit_Skull3</v>
      </c>
      <c r="D185" s="3">
        <f>IF(B185="","",VLOOKUP(VLOOKUP(X185&amp;"_"&amp;Y185,[1]无限模式!$A:$AQ,13+Z185,FALSE),[1]怪物!$B:$I,6,FALSE)*VLOOKUP(X185&amp;"_"&amp;Y185,[1]无限模式!$A:$AQ,9,FALSE))</f>
        <v>0.96</v>
      </c>
      <c r="E185" s="3">
        <f t="shared" si="18"/>
        <v>400</v>
      </c>
      <c r="F185" s="3" t="str">
        <f t="shared" si="19"/>
        <v>TRUE</v>
      </c>
      <c r="G185" s="3">
        <f>IF(B185="","",VLOOKUP(C185,[1]怪物!$C:$M,11,FALSE))</f>
        <v>1</v>
      </c>
      <c r="H185" s="3">
        <f>IF(B185="","",VLOOKUP(C185,[1]怪物!$C:$M,11,FALSE))</f>
        <v>1</v>
      </c>
      <c r="I185" s="3">
        <f t="shared" si="20"/>
        <v>0.5</v>
      </c>
      <c r="K185" s="3">
        <f>IF(B185="","",VLOOKUP(C185,[1]怪物!$C:$I,6,FALSE))</f>
        <v>3</v>
      </c>
      <c r="L185" s="10" t="str">
        <f t="shared" si="21"/>
        <v>Monster_Season3_Infinite_5_4</v>
      </c>
      <c r="M185" s="3" t="str">
        <f>IF(B185="","",VLOOKUP(C185,[1]怪物!$C:$J,8,FALSE))</f>
        <v>DeathShow_1</v>
      </c>
      <c r="N185" s="3" t="str">
        <f t="shared" si="22"/>
        <v>Timeline_Idle1</v>
      </c>
      <c r="O185" s="3" t="str">
        <f t="shared" si="23"/>
        <v>Timeline_Move1</v>
      </c>
      <c r="S185" s="3" t="str">
        <f>IF(B185="","",IF(VLOOKUP(C185,[1]怪物!$C:$I,7,FALSE)="","",VLOOKUP(C185,[1]怪物!$C:$I,7,FALSE)))</f>
        <v>Skill_Monster_Skull3,NormalAttack</v>
      </c>
      <c r="X185" s="3">
        <v>3</v>
      </c>
      <c r="Y185" s="3">
        <v>5</v>
      </c>
      <c r="Z185" s="3">
        <v>4</v>
      </c>
    </row>
    <row r="186" spans="2:26" s="3" customFormat="1" x14ac:dyDescent="0.2">
      <c r="B186" s="3" t="str">
        <f>IF(VLOOKUP(X186&amp;"_"&amp;Y186,[1]无限模式!$A:$AY,13+Z186,FALSE)="","","Unit_Monster_Season"&amp;X186&amp;"_Infinite_"&amp;Y186&amp;"_"&amp;Z186)</f>
        <v>Unit_Monster_Season3_Infinite_6_1</v>
      </c>
      <c r="C186" s="3" t="str">
        <f>IF(B186="","",VLOOKUP(VLOOKUP(X186&amp;"_"&amp;Y186,[1]无限模式!$A:$AQ,13+Z186,FALSE),[1]怪物!$B:$I,2,FALSE))</f>
        <v>ResUnit_Dan1</v>
      </c>
      <c r="D186" s="3">
        <f>IF(B186="","",VLOOKUP(VLOOKUP(X186&amp;"_"&amp;Y186,[1]无限模式!$A:$AQ,13+Z186,FALSE),[1]怪物!$B:$I,6,FALSE)*VLOOKUP(X186&amp;"_"&amp;Y186,[1]无限模式!$A:$AQ,9,FALSE))</f>
        <v>2.5</v>
      </c>
      <c r="E186" s="3">
        <f t="shared" si="18"/>
        <v>400</v>
      </c>
      <c r="F186" s="3" t="str">
        <f t="shared" si="19"/>
        <v>TRUE</v>
      </c>
      <c r="G186" s="3">
        <f>IF(B186="","",VLOOKUP(C186,[1]怪物!$C:$M,11,FALSE))</f>
        <v>1</v>
      </c>
      <c r="H186" s="3">
        <f>IF(B186="","",VLOOKUP(C186,[1]怪物!$C:$M,11,FALSE))</f>
        <v>1</v>
      </c>
      <c r="I186" s="3">
        <f t="shared" si="20"/>
        <v>0.5</v>
      </c>
      <c r="K186" s="3">
        <f>IF(B186="","",VLOOKUP(C186,[1]怪物!$C:$I,6,FALSE))</f>
        <v>1</v>
      </c>
      <c r="L186" s="10" t="str">
        <f t="shared" si="21"/>
        <v>Monster_Season3_Infinite_6_1</v>
      </c>
      <c r="M186" s="3" t="str">
        <f>IF(B186="","",VLOOKUP(C186,[1]怪物!$C:$J,8,FALSE))</f>
        <v>DeathShow_1</v>
      </c>
      <c r="N186" s="3" t="str">
        <f t="shared" si="22"/>
        <v>Timeline_Idle1</v>
      </c>
      <c r="O186" s="3" t="str">
        <f t="shared" si="23"/>
        <v>Timeline_Move1</v>
      </c>
      <c r="S186" s="3" t="str">
        <f>IF(B186="","",IF(VLOOKUP(C186,[1]怪物!$C:$I,7,FALSE)="","",VLOOKUP(C186,[1]怪物!$C:$I,7,FALSE)))</f>
        <v>Skill_Monster_Dan1,NormalAttack</v>
      </c>
      <c r="X186" s="3">
        <v>3</v>
      </c>
      <c r="Y186" s="3">
        <v>6</v>
      </c>
      <c r="Z186" s="3">
        <v>1</v>
      </c>
    </row>
    <row r="187" spans="2:26" s="3" customFormat="1" x14ac:dyDescent="0.2">
      <c r="B187" s="3" t="str">
        <f>IF(VLOOKUP(X187&amp;"_"&amp;Y187,[1]无限模式!$A:$AY,13+Z187,FALSE)="","","Unit_Monster_Season"&amp;X187&amp;"_Infinite_"&amp;Y187&amp;"_"&amp;Z187)</f>
        <v>Unit_Monster_Season3_Infinite_6_2</v>
      </c>
      <c r="C187" s="3" t="str">
        <f>IF(B187="","",VLOOKUP(VLOOKUP(X187&amp;"_"&amp;Y187,[1]无限模式!$A:$AQ,13+Z187,FALSE),[1]怪物!$B:$I,2,FALSE))</f>
        <v>ResUnit_Scorpid1</v>
      </c>
      <c r="D187" s="3">
        <f>IF(B187="","",VLOOKUP(VLOOKUP(X187&amp;"_"&amp;Y187,[1]无限模式!$A:$AQ,13+Z187,FALSE),[1]怪物!$B:$I,6,FALSE)*VLOOKUP(X187&amp;"_"&amp;Y187,[1]无限模式!$A:$AQ,9,FALSE))</f>
        <v>2.5</v>
      </c>
      <c r="E187" s="3">
        <f t="shared" si="18"/>
        <v>400</v>
      </c>
      <c r="F187" s="3" t="str">
        <f t="shared" si="19"/>
        <v>TRUE</v>
      </c>
      <c r="G187" s="3">
        <f>IF(B187="","",VLOOKUP(C187,[1]怪物!$C:$M,11,FALSE))</f>
        <v>1</v>
      </c>
      <c r="H187" s="3">
        <f>IF(B187="","",VLOOKUP(C187,[1]怪物!$C:$M,11,FALSE))</f>
        <v>1</v>
      </c>
      <c r="I187" s="3">
        <f t="shared" si="20"/>
        <v>0.5</v>
      </c>
      <c r="K187" s="3">
        <f>IF(B187="","",VLOOKUP(C187,[1]怪物!$C:$I,6,FALSE))</f>
        <v>1</v>
      </c>
      <c r="L187" s="10" t="str">
        <f t="shared" si="21"/>
        <v>Monster_Season3_Infinite_6_2</v>
      </c>
      <c r="M187" s="3" t="str">
        <f>IF(B187="","",VLOOKUP(C187,[1]怪物!$C:$J,8,FALSE))</f>
        <v>DeathShow_1</v>
      </c>
      <c r="N187" s="3" t="str">
        <f t="shared" si="22"/>
        <v>Timeline_Idle1</v>
      </c>
      <c r="O187" s="3" t="str">
        <f t="shared" si="23"/>
        <v>Timeline_Move1</v>
      </c>
      <c r="S187" s="3" t="str">
        <f>IF(B187="","",IF(VLOOKUP(C187,[1]怪物!$C:$I,7,FALSE)="","",VLOOKUP(C187,[1]怪物!$C:$I,7,FALSE)))</f>
        <v>Skill_Monster_Scorpid1,InitiativeSkill</v>
      </c>
      <c r="X187" s="3">
        <v>3</v>
      </c>
      <c r="Y187" s="3">
        <v>6</v>
      </c>
      <c r="Z187" s="3">
        <v>2</v>
      </c>
    </row>
    <row r="188" spans="2:26" s="3" customFormat="1" x14ac:dyDescent="0.2">
      <c r="B188" s="3" t="str">
        <f>IF(VLOOKUP(X188&amp;"_"&amp;Y188,[1]无限模式!$A:$AY,13+Z188,FALSE)="","","Unit_Monster_Season"&amp;X188&amp;"_Infinite_"&amp;Y188&amp;"_"&amp;Z188)</f>
        <v/>
      </c>
      <c r="C188" s="3" t="str">
        <f>IF(B188="","",VLOOKUP(VLOOKUP(X188&amp;"_"&amp;Y188,[1]无限模式!$A:$AQ,13+Z188,FALSE),[1]怪物!$B:$I,2,FALSE))</f>
        <v/>
      </c>
      <c r="D188" s="3" t="str">
        <f>IF(B188="","",VLOOKUP(VLOOKUP(X188&amp;"_"&amp;Y188,[1]无限模式!$A:$AQ,13+Z188,FALSE),[1]怪物!$B:$I,6,FALSE)*VLOOKUP(X188&amp;"_"&amp;Y188,[1]无限模式!$A:$AQ,9,FALSE))</f>
        <v/>
      </c>
      <c r="E188" s="3" t="str">
        <f t="shared" si="18"/>
        <v/>
      </c>
      <c r="F188" s="3" t="str">
        <f t="shared" si="19"/>
        <v/>
      </c>
      <c r="G188" s="3" t="str">
        <f>IF(B188="","",VLOOKUP(C188,[1]怪物!$C:$M,11,FALSE))</f>
        <v/>
      </c>
      <c r="H188" s="3" t="str">
        <f>IF(B188="","",VLOOKUP(C188,[1]怪物!$C:$M,11,FALSE))</f>
        <v/>
      </c>
      <c r="I188" s="3" t="str">
        <f t="shared" si="20"/>
        <v/>
      </c>
      <c r="K188" s="3" t="str">
        <f>IF(B188="","",VLOOKUP(C188,[1]怪物!$C:$I,6,FALSE))</f>
        <v/>
      </c>
      <c r="L188" s="10" t="str">
        <f t="shared" si="21"/>
        <v/>
      </c>
      <c r="M188" s="3" t="str">
        <f>IF(B188="","",VLOOKUP(C188,[1]怪物!$C:$J,8,FALSE))</f>
        <v/>
      </c>
      <c r="N188" s="3" t="str">
        <f t="shared" si="22"/>
        <v/>
      </c>
      <c r="O188" s="3" t="str">
        <f t="shared" si="23"/>
        <v/>
      </c>
      <c r="S188" s="3" t="str">
        <f>IF(B188="","",IF(VLOOKUP(C188,[1]怪物!$C:$I,7,FALSE)="","",VLOOKUP(C188,[1]怪物!$C:$I,7,FALSE)))</f>
        <v/>
      </c>
      <c r="X188" s="3">
        <v>3</v>
      </c>
      <c r="Y188" s="3">
        <v>6</v>
      </c>
      <c r="Z188" s="3">
        <v>3</v>
      </c>
    </row>
    <row r="189" spans="2:26" s="3" customFormat="1" x14ac:dyDescent="0.2">
      <c r="B189" s="3" t="str">
        <f>IF(VLOOKUP(X189&amp;"_"&amp;Y189,[1]无限模式!$A:$AY,13+Z189,FALSE)="","","Unit_Monster_Season"&amp;X189&amp;"_Infinite_"&amp;Y189&amp;"_"&amp;Z189)</f>
        <v/>
      </c>
      <c r="C189" s="3" t="str">
        <f>IF(B189="","",VLOOKUP(VLOOKUP(X189&amp;"_"&amp;Y189,[1]无限模式!$A:$AQ,13+Z189,FALSE),[1]怪物!$B:$I,2,FALSE))</f>
        <v/>
      </c>
      <c r="D189" s="3" t="str">
        <f>IF(B189="","",VLOOKUP(VLOOKUP(X189&amp;"_"&amp;Y189,[1]无限模式!$A:$AQ,13+Z189,FALSE),[1]怪物!$B:$I,6,FALSE)*VLOOKUP(X189&amp;"_"&amp;Y189,[1]无限模式!$A:$AQ,9,FALSE))</f>
        <v/>
      </c>
      <c r="E189" s="3" t="str">
        <f t="shared" si="18"/>
        <v/>
      </c>
      <c r="F189" s="3" t="str">
        <f t="shared" si="19"/>
        <v/>
      </c>
      <c r="G189" s="3" t="str">
        <f>IF(B189="","",VLOOKUP(C189,[1]怪物!$C:$M,11,FALSE))</f>
        <v/>
      </c>
      <c r="H189" s="3" t="str">
        <f>IF(B189="","",VLOOKUP(C189,[1]怪物!$C:$M,11,FALSE))</f>
        <v/>
      </c>
      <c r="I189" s="3" t="str">
        <f t="shared" si="20"/>
        <v/>
      </c>
      <c r="K189" s="3" t="str">
        <f>IF(B189="","",VLOOKUP(C189,[1]怪物!$C:$I,6,FALSE))</f>
        <v/>
      </c>
      <c r="L189" s="10" t="str">
        <f t="shared" si="21"/>
        <v/>
      </c>
      <c r="M189" s="3" t="str">
        <f>IF(B189="","",VLOOKUP(C189,[1]怪物!$C:$J,8,FALSE))</f>
        <v/>
      </c>
      <c r="N189" s="3" t="str">
        <f t="shared" si="22"/>
        <v/>
      </c>
      <c r="O189" s="3" t="str">
        <f t="shared" si="23"/>
        <v/>
      </c>
      <c r="S189" s="3" t="str">
        <f>IF(B189="","",IF(VLOOKUP(C189,[1]怪物!$C:$I,7,FALSE)="","",VLOOKUP(C189,[1]怪物!$C:$I,7,FALSE)))</f>
        <v/>
      </c>
      <c r="X189" s="3">
        <v>3</v>
      </c>
      <c r="Y189" s="3">
        <v>6</v>
      </c>
      <c r="Z189" s="3">
        <v>4</v>
      </c>
    </row>
    <row r="190" spans="2:26" s="3" customFormat="1" x14ac:dyDescent="0.2">
      <c r="B190" s="3" t="str">
        <f>IF(VLOOKUP(X190&amp;"_"&amp;Y190,[1]无限模式!$A:$AY,13+Z190,FALSE)="","","Unit_Monster_Season"&amp;X190&amp;"_Infinite_"&amp;Y190&amp;"_"&amp;Z190)</f>
        <v>Unit_Monster_Season3_Infinite_7_1</v>
      </c>
      <c r="C190" s="3" t="str">
        <f>IF(B190="","",VLOOKUP(VLOOKUP(X190&amp;"_"&amp;Y190,[1]无限模式!$A:$AQ,13+Z190,FALSE),[1]怪物!$B:$I,2,FALSE))</f>
        <v>ResUnit_Dan1</v>
      </c>
      <c r="D190" s="3">
        <f>IF(B190="","",VLOOKUP(VLOOKUP(X190&amp;"_"&amp;Y190,[1]无限模式!$A:$AQ,13+Z190,FALSE),[1]怪物!$B:$I,6,FALSE)*VLOOKUP(X190&amp;"_"&amp;Y190,[1]无限模式!$A:$AQ,9,FALSE))</f>
        <v>2.6</v>
      </c>
      <c r="E190" s="3">
        <f t="shared" si="18"/>
        <v>400</v>
      </c>
      <c r="F190" s="3" t="str">
        <f t="shared" si="19"/>
        <v>TRUE</v>
      </c>
      <c r="G190" s="3">
        <f>IF(B190="","",VLOOKUP(C190,[1]怪物!$C:$M,11,FALSE))</f>
        <v>1</v>
      </c>
      <c r="H190" s="3">
        <f>IF(B190="","",VLOOKUP(C190,[1]怪物!$C:$M,11,FALSE))</f>
        <v>1</v>
      </c>
      <c r="I190" s="3">
        <f t="shared" si="20"/>
        <v>0.5</v>
      </c>
      <c r="K190" s="3">
        <f>IF(B190="","",VLOOKUP(C190,[1]怪物!$C:$I,6,FALSE))</f>
        <v>1</v>
      </c>
      <c r="L190" s="10" t="str">
        <f t="shared" si="21"/>
        <v>Monster_Season3_Infinite_7_1</v>
      </c>
      <c r="M190" s="3" t="str">
        <f>IF(B190="","",VLOOKUP(C190,[1]怪物!$C:$J,8,FALSE))</f>
        <v>DeathShow_1</v>
      </c>
      <c r="N190" s="3" t="str">
        <f t="shared" si="22"/>
        <v>Timeline_Idle1</v>
      </c>
      <c r="O190" s="3" t="str">
        <f t="shared" si="23"/>
        <v>Timeline_Move1</v>
      </c>
      <c r="S190" s="3" t="str">
        <f>IF(B190="","",IF(VLOOKUP(C190,[1]怪物!$C:$I,7,FALSE)="","",VLOOKUP(C190,[1]怪物!$C:$I,7,FALSE)))</f>
        <v>Skill_Monster_Dan1,NormalAttack</v>
      </c>
      <c r="X190" s="3">
        <v>3</v>
      </c>
      <c r="Y190" s="3">
        <v>7</v>
      </c>
      <c r="Z190" s="3">
        <v>1</v>
      </c>
    </row>
    <row r="191" spans="2:26" s="3" customFormat="1" x14ac:dyDescent="0.2">
      <c r="B191" s="3" t="str">
        <f>IF(VLOOKUP(X191&amp;"_"&amp;Y191,[1]无限模式!$A:$AY,13+Z191,FALSE)="","","Unit_Monster_Season"&amp;X191&amp;"_Infinite_"&amp;Y191&amp;"_"&amp;Z191)</f>
        <v>Unit_Monster_Season3_Infinite_7_2</v>
      </c>
      <c r="C191" s="3" t="str">
        <f>IF(B191="","",VLOOKUP(VLOOKUP(X191&amp;"_"&amp;Y191,[1]无限模式!$A:$AQ,13+Z191,FALSE),[1]怪物!$B:$I,2,FALSE))</f>
        <v>ResUnit_Scorpid1</v>
      </c>
      <c r="D191" s="3">
        <f>IF(B191="","",VLOOKUP(VLOOKUP(X191&amp;"_"&amp;Y191,[1]无限模式!$A:$AQ,13+Z191,FALSE),[1]怪物!$B:$I,6,FALSE)*VLOOKUP(X191&amp;"_"&amp;Y191,[1]无限模式!$A:$AQ,9,FALSE))</f>
        <v>2.6</v>
      </c>
      <c r="E191" s="3">
        <f t="shared" si="18"/>
        <v>400</v>
      </c>
      <c r="F191" s="3" t="str">
        <f t="shared" si="19"/>
        <v>TRUE</v>
      </c>
      <c r="G191" s="3">
        <f>IF(B191="","",VLOOKUP(C191,[1]怪物!$C:$M,11,FALSE))</f>
        <v>1</v>
      </c>
      <c r="H191" s="3">
        <f>IF(B191="","",VLOOKUP(C191,[1]怪物!$C:$M,11,FALSE))</f>
        <v>1</v>
      </c>
      <c r="I191" s="3">
        <f t="shared" si="20"/>
        <v>0.5</v>
      </c>
      <c r="K191" s="3">
        <f>IF(B191="","",VLOOKUP(C191,[1]怪物!$C:$I,6,FALSE))</f>
        <v>1</v>
      </c>
      <c r="L191" s="10" t="str">
        <f t="shared" si="21"/>
        <v>Monster_Season3_Infinite_7_2</v>
      </c>
      <c r="M191" s="3" t="str">
        <f>IF(B191="","",VLOOKUP(C191,[1]怪物!$C:$J,8,FALSE))</f>
        <v>DeathShow_1</v>
      </c>
      <c r="N191" s="3" t="str">
        <f t="shared" si="22"/>
        <v>Timeline_Idle1</v>
      </c>
      <c r="O191" s="3" t="str">
        <f t="shared" si="23"/>
        <v>Timeline_Move1</v>
      </c>
      <c r="S191" s="3" t="str">
        <f>IF(B191="","",IF(VLOOKUP(C191,[1]怪物!$C:$I,7,FALSE)="","",VLOOKUP(C191,[1]怪物!$C:$I,7,FALSE)))</f>
        <v>Skill_Monster_Scorpid1,InitiativeSkill</v>
      </c>
      <c r="X191" s="3">
        <v>3</v>
      </c>
      <c r="Y191" s="3">
        <v>7</v>
      </c>
      <c r="Z191" s="3">
        <v>2</v>
      </c>
    </row>
    <row r="192" spans="2:26" s="3" customFormat="1" x14ac:dyDescent="0.2">
      <c r="B192" s="3" t="str">
        <f>IF(VLOOKUP(X192&amp;"_"&amp;Y192,[1]无限模式!$A:$AY,13+Z192,FALSE)="","","Unit_Monster_Season"&amp;X192&amp;"_Infinite_"&amp;Y192&amp;"_"&amp;Z192)</f>
        <v>Unit_Monster_Season3_Infinite_7_3</v>
      </c>
      <c r="C192" s="3" t="str">
        <f>IF(B192="","",VLOOKUP(VLOOKUP(X192&amp;"_"&amp;Y192,[1]无限模式!$A:$AQ,13+Z192,FALSE),[1]怪物!$B:$I,2,FALSE))</f>
        <v>ResUnit_Dan2</v>
      </c>
      <c r="D192" s="3">
        <f>IF(B192="","",VLOOKUP(VLOOKUP(X192&amp;"_"&amp;Y192,[1]无限模式!$A:$AQ,13+Z192,FALSE),[1]怪物!$B:$I,6,FALSE)*VLOOKUP(X192&amp;"_"&amp;Y192,[1]无限模式!$A:$AQ,9,FALSE))</f>
        <v>2.6</v>
      </c>
      <c r="E192" s="3">
        <f t="shared" si="18"/>
        <v>400</v>
      </c>
      <c r="F192" s="3" t="str">
        <f t="shared" si="19"/>
        <v>TRUE</v>
      </c>
      <c r="G192" s="3">
        <f>IF(B192="","",VLOOKUP(C192,[1]怪物!$C:$M,11,FALSE))</f>
        <v>1</v>
      </c>
      <c r="H192" s="3">
        <f>IF(B192="","",VLOOKUP(C192,[1]怪物!$C:$M,11,FALSE))</f>
        <v>1</v>
      </c>
      <c r="I192" s="3">
        <f t="shared" si="20"/>
        <v>0.5</v>
      </c>
      <c r="K192" s="3">
        <f>IF(B192="","",VLOOKUP(C192,[1]怪物!$C:$I,6,FALSE))</f>
        <v>1.25</v>
      </c>
      <c r="L192" s="10" t="str">
        <f t="shared" si="21"/>
        <v>Monster_Season3_Infinite_7_3</v>
      </c>
      <c r="M192" s="3" t="str">
        <f>IF(B192="","",VLOOKUP(C192,[1]怪物!$C:$J,8,FALSE))</f>
        <v>DeathShow_1</v>
      </c>
      <c r="N192" s="3" t="str">
        <f t="shared" si="22"/>
        <v>Timeline_Idle1</v>
      </c>
      <c r="O192" s="3" t="str">
        <f t="shared" si="23"/>
        <v>Timeline_Move1</v>
      </c>
      <c r="S192" s="3" t="str">
        <f>IF(B192="","",IF(VLOOKUP(C192,[1]怪物!$C:$I,7,FALSE)="","",VLOOKUP(C192,[1]怪物!$C:$I,7,FALSE)))</f>
        <v>Skill_Monster_Dan2,NormalAttack</v>
      </c>
      <c r="X192" s="3">
        <v>3</v>
      </c>
      <c r="Y192" s="3">
        <v>7</v>
      </c>
      <c r="Z192" s="3">
        <v>3</v>
      </c>
    </row>
    <row r="193" spans="2:26" s="3" customFormat="1" x14ac:dyDescent="0.2">
      <c r="B193" s="3" t="str">
        <f>IF(VLOOKUP(X193&amp;"_"&amp;Y193,[1]无限模式!$A:$AY,13+Z193,FALSE)="","","Unit_Monster_Season"&amp;X193&amp;"_Infinite_"&amp;Y193&amp;"_"&amp;Z193)</f>
        <v/>
      </c>
      <c r="C193" s="3" t="str">
        <f>IF(B193="","",VLOOKUP(VLOOKUP(X193&amp;"_"&amp;Y193,[1]无限模式!$A:$AQ,13+Z193,FALSE),[1]怪物!$B:$I,2,FALSE))</f>
        <v/>
      </c>
      <c r="D193" s="3" t="str">
        <f>IF(B193="","",VLOOKUP(VLOOKUP(X193&amp;"_"&amp;Y193,[1]无限模式!$A:$AQ,13+Z193,FALSE),[1]怪物!$B:$I,6,FALSE)*VLOOKUP(X193&amp;"_"&amp;Y193,[1]无限模式!$A:$AQ,9,FALSE))</f>
        <v/>
      </c>
      <c r="E193" s="3" t="str">
        <f t="shared" si="18"/>
        <v/>
      </c>
      <c r="F193" s="3" t="str">
        <f t="shared" si="19"/>
        <v/>
      </c>
      <c r="G193" s="3" t="str">
        <f>IF(B193="","",VLOOKUP(C193,[1]怪物!$C:$M,11,FALSE))</f>
        <v/>
      </c>
      <c r="H193" s="3" t="str">
        <f>IF(B193="","",VLOOKUP(C193,[1]怪物!$C:$M,11,FALSE))</f>
        <v/>
      </c>
      <c r="I193" s="3" t="str">
        <f t="shared" si="20"/>
        <v/>
      </c>
      <c r="K193" s="3" t="str">
        <f>IF(B193="","",VLOOKUP(C193,[1]怪物!$C:$I,6,FALSE))</f>
        <v/>
      </c>
      <c r="L193" s="10" t="str">
        <f t="shared" si="21"/>
        <v/>
      </c>
      <c r="M193" s="3" t="str">
        <f>IF(B193="","",VLOOKUP(C193,[1]怪物!$C:$J,8,FALSE))</f>
        <v/>
      </c>
      <c r="N193" s="3" t="str">
        <f t="shared" si="22"/>
        <v/>
      </c>
      <c r="O193" s="3" t="str">
        <f t="shared" si="23"/>
        <v/>
      </c>
      <c r="S193" s="3" t="str">
        <f>IF(B193="","",IF(VLOOKUP(C193,[1]怪物!$C:$I,7,FALSE)="","",VLOOKUP(C193,[1]怪物!$C:$I,7,FALSE)))</f>
        <v/>
      </c>
      <c r="X193" s="3">
        <v>3</v>
      </c>
      <c r="Y193" s="3">
        <v>7</v>
      </c>
      <c r="Z193" s="3">
        <v>4</v>
      </c>
    </row>
    <row r="194" spans="2:26" s="3" customFormat="1" x14ac:dyDescent="0.2">
      <c r="B194" s="3" t="str">
        <f>IF(VLOOKUP(X194&amp;"_"&amp;Y194,[1]无限模式!$A:$AY,13+Z194,FALSE)="","","Unit_Monster_Season"&amp;X194&amp;"_Infinite_"&amp;Y194&amp;"_"&amp;Z194)</f>
        <v>Unit_Monster_Season3_Infinite_8_1</v>
      </c>
      <c r="C194" s="3" t="str">
        <f>IF(B194="","",VLOOKUP(VLOOKUP(X194&amp;"_"&amp;Y194,[1]无限模式!$A:$AQ,13+Z194,FALSE),[1]怪物!$B:$I,2,FALSE))</f>
        <v>ResUnit_Scorpid1</v>
      </c>
      <c r="D194" s="3">
        <f>IF(B194="","",VLOOKUP(VLOOKUP(X194&amp;"_"&amp;Y194,[1]无限模式!$A:$AQ,13+Z194,FALSE),[1]怪物!$B:$I,6,FALSE)*VLOOKUP(X194&amp;"_"&amp;Y194,[1]无限模式!$A:$AQ,9,FALSE))</f>
        <v>2.7</v>
      </c>
      <c r="E194" s="3">
        <f t="shared" si="18"/>
        <v>400</v>
      </c>
      <c r="F194" s="3" t="str">
        <f t="shared" si="19"/>
        <v>TRUE</v>
      </c>
      <c r="G194" s="3">
        <f>IF(B194="","",VLOOKUP(C194,[1]怪物!$C:$M,11,FALSE))</f>
        <v>1</v>
      </c>
      <c r="H194" s="3">
        <f>IF(B194="","",VLOOKUP(C194,[1]怪物!$C:$M,11,FALSE))</f>
        <v>1</v>
      </c>
      <c r="I194" s="3">
        <f t="shared" si="20"/>
        <v>0.5</v>
      </c>
      <c r="K194" s="3">
        <f>IF(B194="","",VLOOKUP(C194,[1]怪物!$C:$I,6,FALSE))</f>
        <v>1</v>
      </c>
      <c r="L194" s="10" t="str">
        <f t="shared" si="21"/>
        <v>Monster_Season3_Infinite_8_1</v>
      </c>
      <c r="M194" s="3" t="str">
        <f>IF(B194="","",VLOOKUP(C194,[1]怪物!$C:$J,8,FALSE))</f>
        <v>DeathShow_1</v>
      </c>
      <c r="N194" s="3" t="str">
        <f t="shared" si="22"/>
        <v>Timeline_Idle1</v>
      </c>
      <c r="O194" s="3" t="str">
        <f t="shared" si="23"/>
        <v>Timeline_Move1</v>
      </c>
      <c r="S194" s="3" t="str">
        <f>IF(B194="","",IF(VLOOKUP(C194,[1]怪物!$C:$I,7,FALSE)="","",VLOOKUP(C194,[1]怪物!$C:$I,7,FALSE)))</f>
        <v>Skill_Monster_Scorpid1,InitiativeSkill</v>
      </c>
      <c r="X194" s="3">
        <v>3</v>
      </c>
      <c r="Y194" s="3">
        <v>8</v>
      </c>
      <c r="Z194" s="3">
        <v>1</v>
      </c>
    </row>
    <row r="195" spans="2:26" s="3" customFormat="1" x14ac:dyDescent="0.2">
      <c r="B195" s="3" t="str">
        <f>IF(VLOOKUP(X195&amp;"_"&amp;Y195,[1]无限模式!$A:$AY,13+Z195,FALSE)="","","Unit_Monster_Season"&amp;X195&amp;"_Infinite_"&amp;Y195&amp;"_"&amp;Z195)</f>
        <v>Unit_Monster_Season3_Infinite_8_2</v>
      </c>
      <c r="C195" s="3" t="str">
        <f>IF(B195="","",VLOOKUP(VLOOKUP(X195&amp;"_"&amp;Y195,[1]无限模式!$A:$AQ,13+Z195,FALSE),[1]怪物!$B:$I,2,FALSE))</f>
        <v>ResUnit_Dan2</v>
      </c>
      <c r="D195" s="3">
        <f>IF(B195="","",VLOOKUP(VLOOKUP(X195&amp;"_"&amp;Y195,[1]无限模式!$A:$AQ,13+Z195,FALSE),[1]怪物!$B:$I,6,FALSE)*VLOOKUP(X195&amp;"_"&amp;Y195,[1]无限模式!$A:$AQ,9,FALSE))</f>
        <v>2.7</v>
      </c>
      <c r="E195" s="3">
        <f t="shared" si="18"/>
        <v>400</v>
      </c>
      <c r="F195" s="3" t="str">
        <f t="shared" si="19"/>
        <v>TRUE</v>
      </c>
      <c r="G195" s="3">
        <f>IF(B195="","",VLOOKUP(C195,[1]怪物!$C:$M,11,FALSE))</f>
        <v>1</v>
      </c>
      <c r="H195" s="3">
        <f>IF(B195="","",VLOOKUP(C195,[1]怪物!$C:$M,11,FALSE))</f>
        <v>1</v>
      </c>
      <c r="I195" s="3">
        <f t="shared" si="20"/>
        <v>0.5</v>
      </c>
      <c r="K195" s="3">
        <f>IF(B195="","",VLOOKUP(C195,[1]怪物!$C:$I,6,FALSE))</f>
        <v>1.25</v>
      </c>
      <c r="L195" s="10" t="str">
        <f t="shared" si="21"/>
        <v>Monster_Season3_Infinite_8_2</v>
      </c>
      <c r="M195" s="3" t="str">
        <f>IF(B195="","",VLOOKUP(C195,[1]怪物!$C:$J,8,FALSE))</f>
        <v>DeathShow_1</v>
      </c>
      <c r="N195" s="3" t="str">
        <f t="shared" si="22"/>
        <v>Timeline_Idle1</v>
      </c>
      <c r="O195" s="3" t="str">
        <f t="shared" si="23"/>
        <v>Timeline_Move1</v>
      </c>
      <c r="S195" s="3" t="str">
        <f>IF(B195="","",IF(VLOOKUP(C195,[1]怪物!$C:$I,7,FALSE)="","",VLOOKUP(C195,[1]怪物!$C:$I,7,FALSE)))</f>
        <v>Skill_Monster_Dan2,NormalAttack</v>
      </c>
      <c r="X195" s="3">
        <v>3</v>
      </c>
      <c r="Y195" s="3">
        <v>8</v>
      </c>
      <c r="Z195" s="3">
        <v>2</v>
      </c>
    </row>
    <row r="196" spans="2:26" s="3" customFormat="1" x14ac:dyDescent="0.2">
      <c r="B196" s="3" t="str">
        <f>IF(VLOOKUP(X196&amp;"_"&amp;Y196,[1]无限模式!$A:$AY,13+Z196,FALSE)="","","Unit_Monster_Season"&amp;X196&amp;"_Infinite_"&amp;Y196&amp;"_"&amp;Z196)</f>
        <v>Unit_Monster_Season3_Infinite_8_3</v>
      </c>
      <c r="C196" s="3" t="str">
        <f>IF(B196="","",VLOOKUP(VLOOKUP(X196&amp;"_"&amp;Y196,[1]无限模式!$A:$AQ,13+Z196,FALSE),[1]怪物!$B:$I,2,FALSE))</f>
        <v>ResUnit_FireSpirit2</v>
      </c>
      <c r="D196" s="3">
        <f>IF(B196="","",VLOOKUP(VLOOKUP(X196&amp;"_"&amp;Y196,[1]无限模式!$A:$AQ,13+Z196,FALSE),[1]怪物!$B:$I,6,FALSE)*VLOOKUP(X196&amp;"_"&amp;Y196,[1]无限模式!$A:$AQ,9,FALSE))</f>
        <v>2.7</v>
      </c>
      <c r="E196" s="3">
        <f t="shared" si="18"/>
        <v>400</v>
      </c>
      <c r="F196" s="3" t="str">
        <f t="shared" si="19"/>
        <v>TRUE</v>
      </c>
      <c r="G196" s="3">
        <f>IF(B196="","",VLOOKUP(C196,[1]怪物!$C:$M,11,FALSE))</f>
        <v>1</v>
      </c>
      <c r="H196" s="3">
        <f>IF(B196="","",VLOOKUP(C196,[1]怪物!$C:$M,11,FALSE))</f>
        <v>1</v>
      </c>
      <c r="I196" s="3">
        <f t="shared" si="20"/>
        <v>0.5</v>
      </c>
      <c r="K196" s="3">
        <f>IF(B196="","",VLOOKUP(C196,[1]怪物!$C:$I,6,FALSE))</f>
        <v>1.25</v>
      </c>
      <c r="L196" s="10" t="str">
        <f t="shared" si="21"/>
        <v>Monster_Season3_Infinite_8_3</v>
      </c>
      <c r="M196" s="3" t="str">
        <f>IF(B196="","",VLOOKUP(C196,[1]怪物!$C:$J,8,FALSE))</f>
        <v>DeathShow_1</v>
      </c>
      <c r="N196" s="3" t="str">
        <f t="shared" si="22"/>
        <v>Timeline_Idle1</v>
      </c>
      <c r="O196" s="3" t="str">
        <f t="shared" si="23"/>
        <v>Timeline_Move1</v>
      </c>
      <c r="S196" s="3" t="str">
        <f>IF(B196="","",IF(VLOOKUP(C196,[1]怪物!$C:$I,7,FALSE)="","",VLOOKUP(C196,[1]怪物!$C:$I,7,FALSE)))</f>
        <v>Skill_Monster_FireSpirit2,InitiativeSkill</v>
      </c>
      <c r="X196" s="3">
        <v>3</v>
      </c>
      <c r="Y196" s="3">
        <v>8</v>
      </c>
      <c r="Z196" s="3">
        <v>3</v>
      </c>
    </row>
    <row r="197" spans="2:26" s="3" customFormat="1" x14ac:dyDescent="0.2">
      <c r="B197" s="3" t="str">
        <f>IF(VLOOKUP(X197&amp;"_"&amp;Y197,[1]无限模式!$A:$AY,13+Z197,FALSE)="","","Unit_Monster_Season"&amp;X197&amp;"_Infinite_"&amp;Y197&amp;"_"&amp;Z197)</f>
        <v/>
      </c>
      <c r="C197" s="3" t="str">
        <f>IF(B197="","",VLOOKUP(VLOOKUP(X197&amp;"_"&amp;Y197,[1]无限模式!$A:$AQ,13+Z197,FALSE),[1]怪物!$B:$I,2,FALSE))</f>
        <v/>
      </c>
      <c r="D197" s="3" t="str">
        <f>IF(B197="","",VLOOKUP(VLOOKUP(X197&amp;"_"&amp;Y197,[1]无限模式!$A:$AQ,13+Z197,FALSE),[1]怪物!$B:$I,6,FALSE)*VLOOKUP(X197&amp;"_"&amp;Y197,[1]无限模式!$A:$AQ,9,FALSE))</f>
        <v/>
      </c>
      <c r="E197" s="3" t="str">
        <f t="shared" si="18"/>
        <v/>
      </c>
      <c r="F197" s="3" t="str">
        <f t="shared" si="19"/>
        <v/>
      </c>
      <c r="G197" s="3" t="str">
        <f>IF(B197="","",VLOOKUP(C197,[1]怪物!$C:$M,11,FALSE))</f>
        <v/>
      </c>
      <c r="H197" s="3" t="str">
        <f>IF(B197="","",VLOOKUP(C197,[1]怪物!$C:$M,11,FALSE))</f>
        <v/>
      </c>
      <c r="I197" s="3" t="str">
        <f t="shared" si="20"/>
        <v/>
      </c>
      <c r="K197" s="3" t="str">
        <f>IF(B197="","",VLOOKUP(C197,[1]怪物!$C:$I,6,FALSE))</f>
        <v/>
      </c>
      <c r="L197" s="10" t="str">
        <f t="shared" si="21"/>
        <v/>
      </c>
      <c r="M197" s="3" t="str">
        <f>IF(B197="","",VLOOKUP(C197,[1]怪物!$C:$J,8,FALSE))</f>
        <v/>
      </c>
      <c r="N197" s="3" t="str">
        <f t="shared" si="22"/>
        <v/>
      </c>
      <c r="O197" s="3" t="str">
        <f t="shared" si="23"/>
        <v/>
      </c>
      <c r="S197" s="3" t="str">
        <f>IF(B197="","",IF(VLOOKUP(C197,[1]怪物!$C:$I,7,FALSE)="","",VLOOKUP(C197,[1]怪物!$C:$I,7,FALSE)))</f>
        <v/>
      </c>
      <c r="X197" s="3">
        <v>3</v>
      </c>
      <c r="Y197" s="3">
        <v>8</v>
      </c>
      <c r="Z197" s="3">
        <v>4</v>
      </c>
    </row>
    <row r="198" spans="2:26" s="3" customFormat="1" x14ac:dyDescent="0.2">
      <c r="B198" s="3" t="str">
        <f>IF(VLOOKUP(X198&amp;"_"&amp;Y198,[1]无限模式!$A:$AY,13+Z198,FALSE)="","","Unit_Monster_Season"&amp;X198&amp;"_Infinite_"&amp;Y198&amp;"_"&amp;Z198)</f>
        <v>Unit_Monster_Season3_Infinite_9_1</v>
      </c>
      <c r="C198" s="3" t="str">
        <f>IF(B198="","",VLOOKUP(VLOOKUP(X198&amp;"_"&amp;Y198,[1]无限模式!$A:$AQ,13+Z198,FALSE),[1]怪物!$B:$I,2,FALSE))</f>
        <v>ResUnit_Dan2</v>
      </c>
      <c r="D198" s="3">
        <f>IF(B198="","",VLOOKUP(VLOOKUP(X198&amp;"_"&amp;Y198,[1]无限模式!$A:$AQ,13+Z198,FALSE),[1]怪物!$B:$I,6,FALSE)*VLOOKUP(X198&amp;"_"&amp;Y198,[1]无限模式!$A:$AQ,9,FALSE))</f>
        <v>2.8</v>
      </c>
      <c r="E198" s="3">
        <f t="shared" si="18"/>
        <v>400</v>
      </c>
      <c r="F198" s="3" t="str">
        <f t="shared" si="19"/>
        <v>TRUE</v>
      </c>
      <c r="G198" s="3">
        <f>IF(B198="","",VLOOKUP(C198,[1]怪物!$C:$M,11,FALSE))</f>
        <v>1</v>
      </c>
      <c r="H198" s="3">
        <f>IF(B198="","",VLOOKUP(C198,[1]怪物!$C:$M,11,FALSE))</f>
        <v>1</v>
      </c>
      <c r="I198" s="3">
        <f t="shared" si="20"/>
        <v>0.5</v>
      </c>
      <c r="K198" s="3">
        <f>IF(B198="","",VLOOKUP(C198,[1]怪物!$C:$I,6,FALSE))</f>
        <v>1.25</v>
      </c>
      <c r="L198" s="10" t="str">
        <f t="shared" si="21"/>
        <v>Monster_Season3_Infinite_9_1</v>
      </c>
      <c r="M198" s="3" t="str">
        <f>IF(B198="","",VLOOKUP(C198,[1]怪物!$C:$J,8,FALSE))</f>
        <v>DeathShow_1</v>
      </c>
      <c r="N198" s="3" t="str">
        <f t="shared" si="22"/>
        <v>Timeline_Idle1</v>
      </c>
      <c r="O198" s="3" t="str">
        <f t="shared" si="23"/>
        <v>Timeline_Move1</v>
      </c>
      <c r="S198" s="3" t="str">
        <f>IF(B198="","",IF(VLOOKUP(C198,[1]怪物!$C:$I,7,FALSE)="","",VLOOKUP(C198,[1]怪物!$C:$I,7,FALSE)))</f>
        <v>Skill_Monster_Dan2,NormalAttack</v>
      </c>
      <c r="X198" s="3">
        <v>3</v>
      </c>
      <c r="Y198" s="3">
        <v>9</v>
      </c>
      <c r="Z198" s="3">
        <v>1</v>
      </c>
    </row>
    <row r="199" spans="2:26" s="3" customFormat="1" x14ac:dyDescent="0.2">
      <c r="B199" s="3" t="str">
        <f>IF(VLOOKUP(X199&amp;"_"&amp;Y199,[1]无限模式!$A:$AY,13+Z199,FALSE)="","","Unit_Monster_Season"&amp;X199&amp;"_Infinite_"&amp;Y199&amp;"_"&amp;Z199)</f>
        <v>Unit_Monster_Season3_Infinite_9_2</v>
      </c>
      <c r="C199" s="3" t="str">
        <f>IF(B199="","",VLOOKUP(VLOOKUP(X199&amp;"_"&amp;Y199,[1]无限模式!$A:$AQ,13+Z199,FALSE),[1]怪物!$B:$I,2,FALSE))</f>
        <v>ResUnit_FireSpirit2</v>
      </c>
      <c r="D199" s="3">
        <f>IF(B199="","",VLOOKUP(VLOOKUP(X199&amp;"_"&amp;Y199,[1]无限模式!$A:$AQ,13+Z199,FALSE),[1]怪物!$B:$I,6,FALSE)*VLOOKUP(X199&amp;"_"&amp;Y199,[1]无限模式!$A:$AQ,9,FALSE))</f>
        <v>2.8</v>
      </c>
      <c r="E199" s="3">
        <f t="shared" si="18"/>
        <v>400</v>
      </c>
      <c r="F199" s="3" t="str">
        <f t="shared" si="19"/>
        <v>TRUE</v>
      </c>
      <c r="G199" s="3">
        <f>IF(B199="","",VLOOKUP(C199,[1]怪物!$C:$M,11,FALSE))</f>
        <v>1</v>
      </c>
      <c r="H199" s="3">
        <f>IF(B199="","",VLOOKUP(C199,[1]怪物!$C:$M,11,FALSE))</f>
        <v>1</v>
      </c>
      <c r="I199" s="3">
        <f t="shared" si="20"/>
        <v>0.5</v>
      </c>
      <c r="K199" s="3">
        <f>IF(B199="","",VLOOKUP(C199,[1]怪物!$C:$I,6,FALSE))</f>
        <v>1.25</v>
      </c>
      <c r="L199" s="10" t="str">
        <f t="shared" si="21"/>
        <v>Monster_Season3_Infinite_9_2</v>
      </c>
      <c r="M199" s="3" t="str">
        <f>IF(B199="","",VLOOKUP(C199,[1]怪物!$C:$J,8,FALSE))</f>
        <v>DeathShow_1</v>
      </c>
      <c r="N199" s="3" t="str">
        <f t="shared" si="22"/>
        <v>Timeline_Idle1</v>
      </c>
      <c r="O199" s="3" t="str">
        <f t="shared" si="23"/>
        <v>Timeline_Move1</v>
      </c>
      <c r="S199" s="3" t="str">
        <f>IF(B199="","",IF(VLOOKUP(C199,[1]怪物!$C:$I,7,FALSE)="","",VLOOKUP(C199,[1]怪物!$C:$I,7,FALSE)))</f>
        <v>Skill_Monster_FireSpirit2,InitiativeSkill</v>
      </c>
      <c r="X199" s="3">
        <v>3</v>
      </c>
      <c r="Y199" s="3">
        <v>9</v>
      </c>
      <c r="Z199" s="3">
        <v>2</v>
      </c>
    </row>
    <row r="200" spans="2:26" s="3" customFormat="1" x14ac:dyDescent="0.2">
      <c r="B200" s="3" t="str">
        <f>IF(VLOOKUP(X200&amp;"_"&amp;Y200,[1]无限模式!$A:$AY,13+Z200,FALSE)="","","Unit_Monster_Season"&amp;X200&amp;"_Infinite_"&amp;Y200&amp;"_"&amp;Z200)</f>
        <v>Unit_Monster_Season3_Infinite_9_3</v>
      </c>
      <c r="C200" s="3" t="str">
        <f>IF(B200="","",VLOOKUP(VLOOKUP(X200&amp;"_"&amp;Y200,[1]无限模式!$A:$AQ,13+Z200,FALSE),[1]怪物!$B:$I,2,FALSE))</f>
        <v>ResUnit_FireSpirit1</v>
      </c>
      <c r="D200" s="3">
        <f>IF(B200="","",VLOOKUP(VLOOKUP(X200&amp;"_"&amp;Y200,[1]无限模式!$A:$AQ,13+Z200,FALSE),[1]怪物!$B:$I,6,FALSE)*VLOOKUP(X200&amp;"_"&amp;Y200,[1]无限模式!$A:$AQ,9,FALSE))</f>
        <v>2.8</v>
      </c>
      <c r="E200" s="3">
        <f t="shared" si="18"/>
        <v>400</v>
      </c>
      <c r="F200" s="3" t="str">
        <f t="shared" si="19"/>
        <v>TRUE</v>
      </c>
      <c r="G200" s="3">
        <f>IF(B200="","",VLOOKUP(C200,[1]怪物!$C:$M,11,FALSE))</f>
        <v>1</v>
      </c>
      <c r="H200" s="3">
        <f>IF(B200="","",VLOOKUP(C200,[1]怪物!$C:$M,11,FALSE))</f>
        <v>1</v>
      </c>
      <c r="I200" s="3">
        <f t="shared" si="20"/>
        <v>0.5</v>
      </c>
      <c r="K200" s="3">
        <f>IF(B200="","",VLOOKUP(C200,[1]怪物!$C:$I,6,FALSE))</f>
        <v>1</v>
      </c>
      <c r="L200" s="10" t="str">
        <f t="shared" si="21"/>
        <v>Monster_Season3_Infinite_9_3</v>
      </c>
      <c r="M200" s="3" t="str">
        <f>IF(B200="","",VLOOKUP(C200,[1]怪物!$C:$J,8,FALSE))</f>
        <v>DeathShow_1</v>
      </c>
      <c r="N200" s="3" t="str">
        <f t="shared" si="22"/>
        <v>Timeline_Idle1</v>
      </c>
      <c r="O200" s="3" t="str">
        <f t="shared" si="23"/>
        <v>Timeline_Move1</v>
      </c>
      <c r="S200" s="3" t="str">
        <f>IF(B200="","",IF(VLOOKUP(C200,[1]怪物!$C:$I,7,FALSE)="","",VLOOKUP(C200,[1]怪物!$C:$I,7,FALSE)))</f>
        <v>Skill_Monster_FireSpirit1,NormalAttack</v>
      </c>
      <c r="X200" s="3">
        <v>3</v>
      </c>
      <c r="Y200" s="3">
        <v>9</v>
      </c>
      <c r="Z200" s="3">
        <v>3</v>
      </c>
    </row>
    <row r="201" spans="2:26" s="3" customFormat="1" x14ac:dyDescent="0.2">
      <c r="B201" s="3" t="str">
        <f>IF(VLOOKUP(X201&amp;"_"&amp;Y201,[1]无限模式!$A:$AY,13+Z201,FALSE)="","","Unit_Monster_Season"&amp;X201&amp;"_Infinite_"&amp;Y201&amp;"_"&amp;Z201)</f>
        <v/>
      </c>
      <c r="C201" s="3" t="str">
        <f>IF(B201="","",VLOOKUP(VLOOKUP(X201&amp;"_"&amp;Y201,[1]无限模式!$A:$AQ,13+Z201,FALSE),[1]怪物!$B:$I,2,FALSE))</f>
        <v/>
      </c>
      <c r="D201" s="3" t="str">
        <f>IF(B201="","",VLOOKUP(VLOOKUP(X201&amp;"_"&amp;Y201,[1]无限模式!$A:$AQ,13+Z201,FALSE),[1]怪物!$B:$I,6,FALSE)*VLOOKUP(X201&amp;"_"&amp;Y201,[1]无限模式!$A:$AQ,9,FALSE))</f>
        <v/>
      </c>
      <c r="E201" s="3" t="str">
        <f t="shared" si="18"/>
        <v/>
      </c>
      <c r="F201" s="3" t="str">
        <f t="shared" si="19"/>
        <v/>
      </c>
      <c r="G201" s="3" t="str">
        <f>IF(B201="","",VLOOKUP(C201,[1]怪物!$C:$M,11,FALSE))</f>
        <v/>
      </c>
      <c r="H201" s="3" t="str">
        <f>IF(B201="","",VLOOKUP(C201,[1]怪物!$C:$M,11,FALSE))</f>
        <v/>
      </c>
      <c r="I201" s="3" t="str">
        <f t="shared" si="20"/>
        <v/>
      </c>
      <c r="K201" s="3" t="str">
        <f>IF(B201="","",VLOOKUP(C201,[1]怪物!$C:$I,6,FALSE))</f>
        <v/>
      </c>
      <c r="L201" s="10" t="str">
        <f t="shared" si="21"/>
        <v/>
      </c>
      <c r="M201" s="3" t="str">
        <f>IF(B201="","",VLOOKUP(C201,[1]怪物!$C:$J,8,FALSE))</f>
        <v/>
      </c>
      <c r="N201" s="3" t="str">
        <f t="shared" si="22"/>
        <v/>
      </c>
      <c r="O201" s="3" t="str">
        <f t="shared" si="23"/>
        <v/>
      </c>
      <c r="S201" s="3" t="str">
        <f>IF(B201="","",IF(VLOOKUP(C201,[1]怪物!$C:$I,7,FALSE)="","",VLOOKUP(C201,[1]怪物!$C:$I,7,FALSE)))</f>
        <v/>
      </c>
      <c r="X201" s="3">
        <v>3</v>
      </c>
      <c r="Y201" s="3">
        <v>9</v>
      </c>
      <c r="Z201" s="3">
        <v>4</v>
      </c>
    </row>
    <row r="202" spans="2:26" s="3" customFormat="1" x14ac:dyDescent="0.2">
      <c r="B202" s="3" t="str">
        <f>IF(VLOOKUP(X202&amp;"_"&amp;Y202,[1]无限模式!$A:$AY,13+Z202,FALSE)="","","Unit_Monster_Season"&amp;X202&amp;"_Infinite_"&amp;Y202&amp;"_"&amp;Z202)</f>
        <v>Unit_Monster_Season3_Infinite_10_1</v>
      </c>
      <c r="C202" s="3" t="str">
        <f>IF(B202="","",VLOOKUP(VLOOKUP(X202&amp;"_"&amp;Y202,[1]无限模式!$A:$AQ,13+Z202,FALSE),[1]怪物!$B:$I,2,FALSE))</f>
        <v>ResUnit_Dan2</v>
      </c>
      <c r="D202" s="3">
        <f>IF(B202="","",VLOOKUP(VLOOKUP(X202&amp;"_"&amp;Y202,[1]无限模式!$A:$AQ,13+Z202,FALSE),[1]怪物!$B:$I,6,FALSE)*VLOOKUP(X202&amp;"_"&amp;Y202,[1]无限模式!$A:$AQ,9,FALSE))</f>
        <v>2.9</v>
      </c>
      <c r="E202" s="3">
        <f t="shared" si="18"/>
        <v>400</v>
      </c>
      <c r="F202" s="3" t="str">
        <f t="shared" si="19"/>
        <v>TRUE</v>
      </c>
      <c r="G202" s="3">
        <f>IF(B202="","",VLOOKUP(C202,[1]怪物!$C:$M,11,FALSE))</f>
        <v>1</v>
      </c>
      <c r="H202" s="3">
        <f>IF(B202="","",VLOOKUP(C202,[1]怪物!$C:$M,11,FALSE))</f>
        <v>1</v>
      </c>
      <c r="I202" s="3">
        <f t="shared" si="20"/>
        <v>0.5</v>
      </c>
      <c r="K202" s="3">
        <f>IF(B202="","",VLOOKUP(C202,[1]怪物!$C:$I,6,FALSE))</f>
        <v>1.25</v>
      </c>
      <c r="L202" s="10" t="str">
        <f t="shared" si="21"/>
        <v>Monster_Season3_Infinite_10_1</v>
      </c>
      <c r="M202" s="3" t="str">
        <f>IF(B202="","",VLOOKUP(C202,[1]怪物!$C:$J,8,FALSE))</f>
        <v>DeathShow_1</v>
      </c>
      <c r="N202" s="3" t="str">
        <f t="shared" si="22"/>
        <v>Timeline_Idle1</v>
      </c>
      <c r="O202" s="3" t="str">
        <f t="shared" si="23"/>
        <v>Timeline_Move1</v>
      </c>
      <c r="S202" s="3" t="str">
        <f>IF(B202="","",IF(VLOOKUP(C202,[1]怪物!$C:$I,7,FALSE)="","",VLOOKUP(C202,[1]怪物!$C:$I,7,FALSE)))</f>
        <v>Skill_Monster_Dan2,NormalAttack</v>
      </c>
      <c r="X202" s="3">
        <v>3</v>
      </c>
      <c r="Y202" s="3">
        <v>10</v>
      </c>
      <c r="Z202" s="3">
        <v>1</v>
      </c>
    </row>
    <row r="203" spans="2:26" s="3" customFormat="1" x14ac:dyDescent="0.2">
      <c r="B203" s="3" t="str">
        <f>IF(VLOOKUP(X203&amp;"_"&amp;Y203,[1]无限模式!$A:$AY,13+Z203,FALSE)="","","Unit_Monster_Season"&amp;X203&amp;"_Infinite_"&amp;Y203&amp;"_"&amp;Z203)</f>
        <v>Unit_Monster_Season3_Infinite_10_2</v>
      </c>
      <c r="C203" s="3" t="str">
        <f>IF(B203="","",VLOOKUP(VLOOKUP(X203&amp;"_"&amp;Y203,[1]无限模式!$A:$AQ,13+Z203,FALSE),[1]怪物!$B:$I,2,FALSE))</f>
        <v>ResUnit_FireSpirit2</v>
      </c>
      <c r="D203" s="3">
        <f>IF(B203="","",VLOOKUP(VLOOKUP(X203&amp;"_"&amp;Y203,[1]无限模式!$A:$AQ,13+Z203,FALSE),[1]怪物!$B:$I,6,FALSE)*VLOOKUP(X203&amp;"_"&amp;Y203,[1]无限模式!$A:$AQ,9,FALSE))</f>
        <v>2.9</v>
      </c>
      <c r="E203" s="3">
        <f t="shared" si="18"/>
        <v>400</v>
      </c>
      <c r="F203" s="3" t="str">
        <f t="shared" si="19"/>
        <v>TRUE</v>
      </c>
      <c r="G203" s="3">
        <f>IF(B203="","",VLOOKUP(C203,[1]怪物!$C:$M,11,FALSE))</f>
        <v>1</v>
      </c>
      <c r="H203" s="3">
        <f>IF(B203="","",VLOOKUP(C203,[1]怪物!$C:$M,11,FALSE))</f>
        <v>1</v>
      </c>
      <c r="I203" s="3">
        <f t="shared" si="20"/>
        <v>0.5</v>
      </c>
      <c r="K203" s="3">
        <f>IF(B203="","",VLOOKUP(C203,[1]怪物!$C:$I,6,FALSE))</f>
        <v>1.25</v>
      </c>
      <c r="L203" s="10" t="str">
        <f t="shared" si="21"/>
        <v>Monster_Season3_Infinite_10_2</v>
      </c>
      <c r="M203" s="3" t="str">
        <f>IF(B203="","",VLOOKUP(C203,[1]怪物!$C:$J,8,FALSE))</f>
        <v>DeathShow_1</v>
      </c>
      <c r="N203" s="3" t="str">
        <f t="shared" si="22"/>
        <v>Timeline_Idle1</v>
      </c>
      <c r="O203" s="3" t="str">
        <f t="shared" si="23"/>
        <v>Timeline_Move1</v>
      </c>
      <c r="S203" s="3" t="str">
        <f>IF(B203="","",IF(VLOOKUP(C203,[1]怪物!$C:$I,7,FALSE)="","",VLOOKUP(C203,[1]怪物!$C:$I,7,FALSE)))</f>
        <v>Skill_Monster_FireSpirit2,InitiativeSkill</v>
      </c>
      <c r="X203" s="3">
        <v>3</v>
      </c>
      <c r="Y203" s="3">
        <v>10</v>
      </c>
      <c r="Z203" s="3">
        <v>2</v>
      </c>
    </row>
    <row r="204" spans="2:26" s="3" customFormat="1" x14ac:dyDescent="0.2">
      <c r="B204" s="3" t="str">
        <f>IF(VLOOKUP(X204&amp;"_"&amp;Y204,[1]无限模式!$A:$AY,13+Z204,FALSE)="","","Unit_Monster_Season"&amp;X204&amp;"_Infinite_"&amp;Y204&amp;"_"&amp;Z204)</f>
        <v>Unit_Monster_Season3_Infinite_10_3</v>
      </c>
      <c r="C204" s="3" t="str">
        <f>IF(B204="","",VLOOKUP(VLOOKUP(X204&amp;"_"&amp;Y204,[1]无限模式!$A:$AQ,13+Z204,FALSE),[1]怪物!$B:$I,2,FALSE))</f>
        <v>ResUnit_FireSpirit2</v>
      </c>
      <c r="D204" s="3">
        <f>IF(B204="","",VLOOKUP(VLOOKUP(X204&amp;"_"&amp;Y204,[1]无限模式!$A:$AQ,13+Z204,FALSE),[1]怪物!$B:$I,6,FALSE)*VLOOKUP(X204&amp;"_"&amp;Y204,[1]无限模式!$A:$AQ,9,FALSE))</f>
        <v>2.9</v>
      </c>
      <c r="E204" s="3">
        <f t="shared" si="18"/>
        <v>400</v>
      </c>
      <c r="F204" s="3" t="str">
        <f t="shared" si="19"/>
        <v>TRUE</v>
      </c>
      <c r="G204" s="3">
        <f>IF(B204="","",VLOOKUP(C204,[1]怪物!$C:$M,11,FALSE))</f>
        <v>1</v>
      </c>
      <c r="H204" s="3">
        <f>IF(B204="","",VLOOKUP(C204,[1]怪物!$C:$M,11,FALSE))</f>
        <v>1</v>
      </c>
      <c r="I204" s="3">
        <f t="shared" si="20"/>
        <v>0.5</v>
      </c>
      <c r="K204" s="3">
        <f>IF(B204="","",VLOOKUP(C204,[1]怪物!$C:$I,6,FALSE))</f>
        <v>1.25</v>
      </c>
      <c r="L204" s="10" t="str">
        <f t="shared" si="21"/>
        <v>Monster_Season3_Infinite_10_3</v>
      </c>
      <c r="M204" s="3" t="str">
        <f>IF(B204="","",VLOOKUP(C204,[1]怪物!$C:$J,8,FALSE))</f>
        <v>DeathShow_1</v>
      </c>
      <c r="N204" s="3" t="str">
        <f t="shared" si="22"/>
        <v>Timeline_Idle1</v>
      </c>
      <c r="O204" s="3" t="str">
        <f t="shared" si="23"/>
        <v>Timeline_Move1</v>
      </c>
      <c r="S204" s="3" t="str">
        <f>IF(B204="","",IF(VLOOKUP(C204,[1]怪物!$C:$I,7,FALSE)="","",VLOOKUP(C204,[1]怪物!$C:$I,7,FALSE)))</f>
        <v>Skill_Monster_FireSpirit2,InitiativeSkill</v>
      </c>
      <c r="X204" s="3">
        <v>3</v>
      </c>
      <c r="Y204" s="3">
        <v>10</v>
      </c>
      <c r="Z204" s="3">
        <v>3</v>
      </c>
    </row>
    <row r="205" spans="2:26" s="3" customFormat="1" x14ac:dyDescent="0.2">
      <c r="B205" s="3" t="str">
        <f>IF(VLOOKUP(X205&amp;"_"&amp;Y205,[1]无限模式!$A:$AY,13+Z205,FALSE)="","","Unit_Monster_Season"&amp;X205&amp;"_Infinite_"&amp;Y205&amp;"_"&amp;Z205)</f>
        <v>Unit_Monster_Season3_Infinite_10_4</v>
      </c>
      <c r="C205" s="3" t="str">
        <f>IF(B205="","",VLOOKUP(VLOOKUP(X205&amp;"_"&amp;Y205,[1]无限模式!$A:$AQ,13+Z205,FALSE),[1]怪物!$B:$I,2,FALSE))</f>
        <v>ResUnit_XueRen3</v>
      </c>
      <c r="D205" s="3">
        <f>IF(B205="","",VLOOKUP(VLOOKUP(X205&amp;"_"&amp;Y205,[1]无限模式!$A:$AQ,13+Z205,FALSE),[1]怪物!$B:$I,6,FALSE)*VLOOKUP(X205&amp;"_"&amp;Y205,[1]无限模式!$A:$AQ,9,FALSE))</f>
        <v>2.9</v>
      </c>
      <c r="E205" s="3">
        <f t="shared" si="18"/>
        <v>400</v>
      </c>
      <c r="F205" s="3" t="str">
        <f t="shared" si="19"/>
        <v>TRUE</v>
      </c>
      <c r="G205" s="3">
        <f>IF(B205="","",VLOOKUP(C205,[1]怪物!$C:$M,11,FALSE))</f>
        <v>1</v>
      </c>
      <c r="H205" s="3">
        <f>IF(B205="","",VLOOKUP(C205,[1]怪物!$C:$M,11,FALSE))</f>
        <v>1</v>
      </c>
      <c r="I205" s="3">
        <f t="shared" si="20"/>
        <v>0.5</v>
      </c>
      <c r="K205" s="3">
        <f>IF(B205="","",VLOOKUP(C205,[1]怪物!$C:$I,6,FALSE))</f>
        <v>3</v>
      </c>
      <c r="L205" s="10" t="str">
        <f t="shared" si="21"/>
        <v>Monster_Season3_Infinite_10_4</v>
      </c>
      <c r="M205" s="3" t="str">
        <f>IF(B205="","",VLOOKUP(C205,[1]怪物!$C:$J,8,FALSE))</f>
        <v>DeathShow_1</v>
      </c>
      <c r="N205" s="3" t="str">
        <f t="shared" si="22"/>
        <v>Timeline_Idle1</v>
      </c>
      <c r="O205" s="3" t="str">
        <f t="shared" si="23"/>
        <v>Timeline_Move1</v>
      </c>
      <c r="S205" s="3" t="str">
        <f>IF(B205="","",IF(VLOOKUP(C205,[1]怪物!$C:$I,7,FALSE)="","",VLOOKUP(C205,[1]怪物!$C:$I,7,FALSE)))</f>
        <v>Skill_Monster_XueRen3,InitiativeSkill</v>
      </c>
      <c r="X205" s="3">
        <v>3</v>
      </c>
      <c r="Y205" s="3">
        <v>10</v>
      </c>
      <c r="Z205" s="3">
        <v>4</v>
      </c>
    </row>
    <row r="206" spans="2:26" s="3" customFormat="1" x14ac:dyDescent="0.2">
      <c r="B206" s="3" t="str">
        <f>IF(VLOOKUP(X206&amp;"_"&amp;Y206,[1]无限模式!$A:$AY,13+Z206,FALSE)="","","Unit_Monster_Season"&amp;X206&amp;"_Infinite_"&amp;Y206&amp;"_"&amp;Z206)</f>
        <v>Unit_Monster_Season3_Infinite_11_1</v>
      </c>
      <c r="C206" s="3" t="str">
        <f>IF(B206="","",VLOOKUP(VLOOKUP(X206&amp;"_"&amp;Y206,[1]无限模式!$A:$AQ,13+Z206,FALSE),[1]怪物!$B:$I,2,FALSE))</f>
        <v>ResUnit_ZhiZhu1</v>
      </c>
      <c r="D206" s="3">
        <f>IF(B206="","",VLOOKUP(VLOOKUP(X206&amp;"_"&amp;Y206,[1]无限模式!$A:$AQ,13+Z206,FALSE),[1]怪物!$B:$I,6,FALSE)*VLOOKUP(X206&amp;"_"&amp;Y206,[1]无限模式!$A:$AQ,9,FALSE))</f>
        <v>6</v>
      </c>
      <c r="E206" s="3">
        <f t="shared" si="18"/>
        <v>400</v>
      </c>
      <c r="F206" s="3" t="str">
        <f t="shared" si="19"/>
        <v>TRUE</v>
      </c>
      <c r="G206" s="3">
        <f>IF(B206="","",VLOOKUP(C206,[1]怪物!$C:$M,11,FALSE))</f>
        <v>1</v>
      </c>
      <c r="H206" s="3">
        <f>IF(B206="","",VLOOKUP(C206,[1]怪物!$C:$M,11,FALSE))</f>
        <v>1</v>
      </c>
      <c r="I206" s="3">
        <f t="shared" si="20"/>
        <v>0.5</v>
      </c>
      <c r="K206" s="3">
        <f>IF(B206="","",VLOOKUP(C206,[1]怪物!$C:$I,6,FALSE))</f>
        <v>1</v>
      </c>
      <c r="L206" s="10" t="str">
        <f t="shared" si="21"/>
        <v>Monster_Season3_Infinite_11_1</v>
      </c>
      <c r="M206" s="3" t="str">
        <f>IF(B206="","",VLOOKUP(C206,[1]怪物!$C:$J,8,FALSE))</f>
        <v>DeathShow_1</v>
      </c>
      <c r="N206" s="3" t="str">
        <f t="shared" si="22"/>
        <v>Timeline_Idle1</v>
      </c>
      <c r="O206" s="3" t="str">
        <f t="shared" si="23"/>
        <v>Timeline_Move1</v>
      </c>
      <c r="S206" s="3" t="str">
        <f>IF(B206="","",IF(VLOOKUP(C206,[1]怪物!$C:$I,7,FALSE)="","",VLOOKUP(C206,[1]怪物!$C:$I,7,FALSE)))</f>
        <v/>
      </c>
      <c r="X206" s="3">
        <v>3</v>
      </c>
      <c r="Y206" s="3">
        <v>11</v>
      </c>
      <c r="Z206" s="3">
        <v>1</v>
      </c>
    </row>
    <row r="207" spans="2:26" s="3" customFormat="1" x14ac:dyDescent="0.2">
      <c r="B207" s="3" t="str">
        <f>IF(VLOOKUP(X207&amp;"_"&amp;Y207,[1]无限模式!$A:$AY,13+Z207,FALSE)="","","Unit_Monster_Season"&amp;X207&amp;"_Infinite_"&amp;Y207&amp;"_"&amp;Z207)</f>
        <v>Unit_Monster_Season3_Infinite_11_2</v>
      </c>
      <c r="C207" s="3" t="str">
        <f>IF(B207="","",VLOOKUP(VLOOKUP(X207&amp;"_"&amp;Y207,[1]无限模式!$A:$AQ,13+Z207,FALSE),[1]怪物!$B:$I,2,FALSE))</f>
        <v>ResUnit_Imp1</v>
      </c>
      <c r="D207" s="3">
        <f>IF(B207="","",VLOOKUP(VLOOKUP(X207&amp;"_"&amp;Y207,[1]无限模式!$A:$AQ,13+Z207,FALSE),[1]怪物!$B:$I,6,FALSE)*VLOOKUP(X207&amp;"_"&amp;Y207,[1]无限模式!$A:$AQ,9,FALSE))</f>
        <v>3</v>
      </c>
      <c r="E207" s="3">
        <f t="shared" si="18"/>
        <v>400</v>
      </c>
      <c r="F207" s="3" t="str">
        <f t="shared" si="19"/>
        <v>TRUE</v>
      </c>
      <c r="G207" s="3">
        <f>IF(B207="","",VLOOKUP(C207,[1]怪物!$C:$M,11,FALSE))</f>
        <v>1</v>
      </c>
      <c r="H207" s="3">
        <f>IF(B207="","",VLOOKUP(C207,[1]怪物!$C:$M,11,FALSE))</f>
        <v>1</v>
      </c>
      <c r="I207" s="3">
        <f t="shared" si="20"/>
        <v>0.5</v>
      </c>
      <c r="K207" s="3">
        <f>IF(B207="","",VLOOKUP(C207,[1]怪物!$C:$I,6,FALSE))</f>
        <v>1</v>
      </c>
      <c r="L207" s="10" t="str">
        <f t="shared" si="21"/>
        <v>Monster_Season3_Infinite_11_2</v>
      </c>
      <c r="M207" s="3" t="str">
        <f>IF(B207="","",VLOOKUP(C207,[1]怪物!$C:$J,8,FALSE))</f>
        <v>DeathShow_1</v>
      </c>
      <c r="N207" s="3" t="str">
        <f t="shared" si="22"/>
        <v>Timeline_Idle1</v>
      </c>
      <c r="O207" s="3" t="str">
        <f t="shared" si="23"/>
        <v>Timeline_Move1</v>
      </c>
      <c r="S207" s="3" t="str">
        <f>IF(B207="","",IF(VLOOKUP(C207,[1]怪物!$C:$I,7,FALSE)="","",VLOOKUP(C207,[1]怪物!$C:$I,7,FALSE)))</f>
        <v>Skill_Monster_Imp1,NormalAttack</v>
      </c>
      <c r="X207" s="3">
        <v>3</v>
      </c>
      <c r="Y207" s="3">
        <v>11</v>
      </c>
      <c r="Z207" s="3">
        <v>2</v>
      </c>
    </row>
    <row r="208" spans="2:26" s="3" customFormat="1" x14ac:dyDescent="0.2">
      <c r="B208" s="3" t="str">
        <f>IF(VLOOKUP(X208&amp;"_"&amp;Y208,[1]无限模式!$A:$AY,13+Z208,FALSE)="","","Unit_Monster_Season"&amp;X208&amp;"_Infinite_"&amp;Y208&amp;"_"&amp;Z208)</f>
        <v/>
      </c>
      <c r="C208" s="3" t="str">
        <f>IF(B208="","",VLOOKUP(VLOOKUP(X208&amp;"_"&amp;Y208,[1]无限模式!$A:$AQ,13+Z208,FALSE),[1]怪物!$B:$I,2,FALSE))</f>
        <v/>
      </c>
      <c r="D208" s="3" t="str">
        <f>IF(B208="","",VLOOKUP(VLOOKUP(X208&amp;"_"&amp;Y208,[1]无限模式!$A:$AQ,13+Z208,FALSE),[1]怪物!$B:$I,6,FALSE)*VLOOKUP(X208&amp;"_"&amp;Y208,[1]无限模式!$A:$AQ,9,FALSE))</f>
        <v/>
      </c>
      <c r="E208" s="3" t="str">
        <f t="shared" si="18"/>
        <v/>
      </c>
      <c r="F208" s="3" t="str">
        <f t="shared" si="19"/>
        <v/>
      </c>
      <c r="G208" s="3" t="str">
        <f>IF(B208="","",VLOOKUP(C208,[1]怪物!$C:$M,11,FALSE))</f>
        <v/>
      </c>
      <c r="H208" s="3" t="str">
        <f>IF(B208="","",VLOOKUP(C208,[1]怪物!$C:$M,11,FALSE))</f>
        <v/>
      </c>
      <c r="I208" s="3" t="str">
        <f t="shared" si="20"/>
        <v/>
      </c>
      <c r="K208" s="3" t="str">
        <f>IF(B208="","",VLOOKUP(C208,[1]怪物!$C:$I,6,FALSE))</f>
        <v/>
      </c>
      <c r="L208" s="10" t="str">
        <f t="shared" si="21"/>
        <v/>
      </c>
      <c r="M208" s="3" t="str">
        <f>IF(B208="","",VLOOKUP(C208,[1]怪物!$C:$J,8,FALSE))</f>
        <v/>
      </c>
      <c r="N208" s="3" t="str">
        <f t="shared" si="22"/>
        <v/>
      </c>
      <c r="O208" s="3" t="str">
        <f t="shared" si="23"/>
        <v/>
      </c>
      <c r="S208" s="3" t="str">
        <f>IF(B208="","",IF(VLOOKUP(C208,[1]怪物!$C:$I,7,FALSE)="","",VLOOKUP(C208,[1]怪物!$C:$I,7,FALSE)))</f>
        <v/>
      </c>
      <c r="X208" s="3">
        <v>3</v>
      </c>
      <c r="Y208" s="3">
        <v>11</v>
      </c>
      <c r="Z208" s="3">
        <v>3</v>
      </c>
    </row>
    <row r="209" spans="1:26" x14ac:dyDescent="0.2">
      <c r="A209" s="3"/>
      <c r="B209" s="3" t="str">
        <f>IF(VLOOKUP(X209&amp;"_"&amp;Y209,[1]无限模式!$A:$AY,13+Z209,FALSE)="","","Unit_Monster_Season"&amp;X209&amp;"_Infinite_"&amp;Y209&amp;"_"&amp;Z209)</f>
        <v/>
      </c>
      <c r="C209" s="3" t="str">
        <f>IF(B209="","",VLOOKUP(VLOOKUP(X209&amp;"_"&amp;Y209,[1]无限模式!$A:$AQ,13+Z209,FALSE),[1]怪物!$B:$I,2,FALSE))</f>
        <v/>
      </c>
      <c r="D209" s="3" t="str">
        <f>IF(B209="","",VLOOKUP(VLOOKUP(X209&amp;"_"&amp;Y209,[1]无限模式!$A:$AQ,13+Z209,FALSE),[1]怪物!$B:$I,6,FALSE)*VLOOKUP(X209&amp;"_"&amp;Y209,[1]无限模式!$A:$AQ,9,FALSE))</f>
        <v/>
      </c>
      <c r="E209" s="3" t="str">
        <f t="shared" si="18"/>
        <v/>
      </c>
      <c r="F209" s="3" t="str">
        <f t="shared" si="19"/>
        <v/>
      </c>
      <c r="G209" s="3" t="str">
        <f>IF(B209="","",VLOOKUP(C209,[1]怪物!$C:$M,11,FALSE))</f>
        <v/>
      </c>
      <c r="H209" s="3" t="str">
        <f>IF(B209="","",VLOOKUP(C209,[1]怪物!$C:$M,11,FALSE))</f>
        <v/>
      </c>
      <c r="I209" s="3" t="str">
        <f t="shared" si="20"/>
        <v/>
      </c>
      <c r="J209" s="3"/>
      <c r="K209" s="3" t="str">
        <f>IF(B209="","",VLOOKUP(C209,[1]怪物!$C:$I,6,FALSE))</f>
        <v/>
      </c>
      <c r="L209" s="10" t="str">
        <f t="shared" si="21"/>
        <v/>
      </c>
      <c r="M209" s="3" t="str">
        <f>IF(B209="","",VLOOKUP(C209,[1]怪物!$C:$J,8,FALSE))</f>
        <v/>
      </c>
      <c r="N209" s="3" t="str">
        <f t="shared" si="22"/>
        <v/>
      </c>
      <c r="O209" s="3" t="str">
        <f t="shared" si="23"/>
        <v/>
      </c>
      <c r="P209" s="3"/>
      <c r="Q209" s="3"/>
      <c r="R209" s="3"/>
      <c r="S209" s="3" t="str">
        <f>IF(B209="","",IF(VLOOKUP(C209,[1]怪物!$C:$I,7,FALSE)="","",VLOOKUP(C209,[1]怪物!$C:$I,7,FALSE)))</f>
        <v/>
      </c>
      <c r="T209" s="3"/>
      <c r="U209" s="3"/>
      <c r="V209" s="3"/>
      <c r="W209" s="3"/>
      <c r="X209" s="3">
        <v>3</v>
      </c>
      <c r="Y209" s="3">
        <v>11</v>
      </c>
      <c r="Z209" s="3">
        <v>4</v>
      </c>
    </row>
    <row r="210" spans="1:26" x14ac:dyDescent="0.2">
      <c r="A210" s="3"/>
      <c r="B210" s="3" t="str">
        <f>IF(VLOOKUP(X210&amp;"_"&amp;Y210,[1]无限模式!$A:$AY,13+Z210,FALSE)="","","Unit_Monster_Season"&amp;X210&amp;"_Infinite_"&amp;Y210&amp;"_"&amp;Z210)</f>
        <v>Unit_Monster_Season3_Infinite_12_1</v>
      </c>
      <c r="C210" s="3" t="str">
        <f>IF(B210="","",VLOOKUP(VLOOKUP(X210&amp;"_"&amp;Y210,[1]无限模式!$A:$AQ,13+Z210,FALSE),[1]怪物!$B:$I,2,FALSE))</f>
        <v>ResUnit_ZhiZhu1</v>
      </c>
      <c r="D210" s="3">
        <f>IF(B210="","",VLOOKUP(VLOOKUP(X210&amp;"_"&amp;Y210,[1]无限模式!$A:$AQ,13+Z210,FALSE),[1]怪物!$B:$I,6,FALSE)*VLOOKUP(X210&amp;"_"&amp;Y210,[1]无限模式!$A:$AQ,9,FALSE))</f>
        <v>6.2</v>
      </c>
      <c r="E210" s="3">
        <f t="shared" si="18"/>
        <v>400</v>
      </c>
      <c r="F210" s="3" t="str">
        <f t="shared" si="19"/>
        <v>TRUE</v>
      </c>
      <c r="G210" s="3">
        <f>IF(B210="","",VLOOKUP(C210,[1]怪物!$C:$M,11,FALSE))</f>
        <v>1</v>
      </c>
      <c r="H210" s="3">
        <f>IF(B210="","",VLOOKUP(C210,[1]怪物!$C:$M,11,FALSE))</f>
        <v>1</v>
      </c>
      <c r="I210" s="3">
        <f t="shared" si="20"/>
        <v>0.5</v>
      </c>
      <c r="J210" s="3"/>
      <c r="K210" s="3">
        <f>IF(B210="","",VLOOKUP(C210,[1]怪物!$C:$I,6,FALSE))</f>
        <v>1</v>
      </c>
      <c r="L210" s="10" t="str">
        <f t="shared" si="21"/>
        <v>Monster_Season3_Infinite_12_1</v>
      </c>
      <c r="M210" s="3" t="str">
        <f>IF(B210="","",VLOOKUP(C210,[1]怪物!$C:$J,8,FALSE))</f>
        <v>DeathShow_1</v>
      </c>
      <c r="N210" s="3" t="str">
        <f t="shared" si="22"/>
        <v>Timeline_Idle1</v>
      </c>
      <c r="O210" s="3" t="str">
        <f t="shared" si="23"/>
        <v>Timeline_Move1</v>
      </c>
      <c r="P210" s="3"/>
      <c r="Q210" s="3"/>
      <c r="R210" s="3"/>
      <c r="S210" s="3" t="str">
        <f>IF(B210="","",IF(VLOOKUP(C210,[1]怪物!$C:$I,7,FALSE)="","",VLOOKUP(C210,[1]怪物!$C:$I,7,FALSE)))</f>
        <v/>
      </c>
      <c r="T210" s="3"/>
      <c r="U210" s="3"/>
      <c r="V210" s="3"/>
      <c r="W210" s="3"/>
      <c r="X210" s="3">
        <v>3</v>
      </c>
      <c r="Y210" s="3">
        <v>12</v>
      </c>
      <c r="Z210" s="3">
        <v>1</v>
      </c>
    </row>
    <row r="211" spans="1:26" x14ac:dyDescent="0.2">
      <c r="A211" s="3"/>
      <c r="B211" s="3" t="str">
        <f>IF(VLOOKUP(X211&amp;"_"&amp;Y211,[1]无限模式!$A:$AY,13+Z211,FALSE)="","","Unit_Monster_Season"&amp;X211&amp;"_Infinite_"&amp;Y211&amp;"_"&amp;Z211)</f>
        <v>Unit_Monster_Season3_Infinite_12_2</v>
      </c>
      <c r="C211" s="3" t="str">
        <f>IF(B211="","",VLOOKUP(VLOOKUP(X211&amp;"_"&amp;Y211,[1]无限模式!$A:$AQ,13+Z211,FALSE),[1]怪物!$B:$I,2,FALSE))</f>
        <v>ResUnit_Imp1</v>
      </c>
      <c r="D211" s="3">
        <f>IF(B211="","",VLOOKUP(VLOOKUP(X211&amp;"_"&amp;Y211,[1]无限模式!$A:$AQ,13+Z211,FALSE),[1]怪物!$B:$I,6,FALSE)*VLOOKUP(X211&amp;"_"&amp;Y211,[1]无限模式!$A:$AQ,9,FALSE))</f>
        <v>3.1</v>
      </c>
      <c r="E211" s="3">
        <f t="shared" si="18"/>
        <v>400</v>
      </c>
      <c r="F211" s="3" t="str">
        <f t="shared" si="19"/>
        <v>TRUE</v>
      </c>
      <c r="G211" s="3">
        <f>IF(B211="","",VLOOKUP(C211,[1]怪物!$C:$M,11,FALSE))</f>
        <v>1</v>
      </c>
      <c r="H211" s="3">
        <f>IF(B211="","",VLOOKUP(C211,[1]怪物!$C:$M,11,FALSE))</f>
        <v>1</v>
      </c>
      <c r="I211" s="3">
        <f t="shared" si="20"/>
        <v>0.5</v>
      </c>
      <c r="J211" s="3"/>
      <c r="K211" s="3">
        <f>IF(B211="","",VLOOKUP(C211,[1]怪物!$C:$I,6,FALSE))</f>
        <v>1</v>
      </c>
      <c r="L211" s="10" t="str">
        <f t="shared" si="21"/>
        <v>Monster_Season3_Infinite_12_2</v>
      </c>
      <c r="M211" s="3" t="str">
        <f>IF(B211="","",VLOOKUP(C211,[1]怪物!$C:$J,8,FALSE))</f>
        <v>DeathShow_1</v>
      </c>
      <c r="N211" s="3" t="str">
        <f t="shared" si="22"/>
        <v>Timeline_Idle1</v>
      </c>
      <c r="O211" s="3" t="str">
        <f t="shared" si="23"/>
        <v>Timeline_Move1</v>
      </c>
      <c r="P211" s="3"/>
      <c r="Q211" s="3"/>
      <c r="R211" s="3"/>
      <c r="S211" s="3" t="str">
        <f>IF(B211="","",IF(VLOOKUP(C211,[1]怪物!$C:$I,7,FALSE)="","",VLOOKUP(C211,[1]怪物!$C:$I,7,FALSE)))</f>
        <v>Skill_Monster_Imp1,NormalAttack</v>
      </c>
      <c r="T211" s="3"/>
      <c r="U211" s="3"/>
      <c r="V211" s="3"/>
      <c r="W211" s="3"/>
      <c r="X211" s="3">
        <v>3</v>
      </c>
      <c r="Y211" s="3">
        <v>12</v>
      </c>
      <c r="Z211" s="3">
        <v>2</v>
      </c>
    </row>
    <row r="212" spans="1:26" x14ac:dyDescent="0.2">
      <c r="A212" s="3"/>
      <c r="B212" s="3" t="str">
        <f>IF(VLOOKUP(X212&amp;"_"&amp;Y212,[1]无限模式!$A:$AY,13+Z212,FALSE)="","","Unit_Monster_Season"&amp;X212&amp;"_Infinite_"&amp;Y212&amp;"_"&amp;Z212)</f>
        <v>Unit_Monster_Season3_Infinite_12_3</v>
      </c>
      <c r="C212" s="3" t="str">
        <f>IF(B212="","",VLOOKUP(VLOOKUP(X212&amp;"_"&amp;Y212,[1]无限模式!$A:$AQ,13+Z212,FALSE),[1]怪物!$B:$I,2,FALSE))</f>
        <v>ResUnit_StoneGolem1</v>
      </c>
      <c r="D212" s="3">
        <f>IF(B212="","",VLOOKUP(VLOOKUP(X212&amp;"_"&amp;Y212,[1]无限模式!$A:$AQ,13+Z212,FALSE),[1]怪物!$B:$I,6,FALSE)*VLOOKUP(X212&amp;"_"&amp;Y212,[1]无限模式!$A:$AQ,9,FALSE))</f>
        <v>3.1</v>
      </c>
      <c r="E212" s="3">
        <f t="shared" si="18"/>
        <v>400</v>
      </c>
      <c r="F212" s="3" t="str">
        <f t="shared" si="19"/>
        <v>TRUE</v>
      </c>
      <c r="G212" s="3">
        <f>IF(B212="","",VLOOKUP(C212,[1]怪物!$C:$M,11,FALSE))</f>
        <v>1</v>
      </c>
      <c r="H212" s="3">
        <f>IF(B212="","",VLOOKUP(C212,[1]怪物!$C:$M,11,FALSE))</f>
        <v>1</v>
      </c>
      <c r="I212" s="3">
        <f t="shared" si="20"/>
        <v>0.5</v>
      </c>
      <c r="J212" s="3"/>
      <c r="K212" s="3">
        <f>IF(B212="","",VLOOKUP(C212,[1]怪物!$C:$I,6,FALSE))</f>
        <v>1</v>
      </c>
      <c r="L212" s="10" t="str">
        <f t="shared" si="21"/>
        <v>Monster_Season3_Infinite_12_3</v>
      </c>
      <c r="M212" s="3" t="str">
        <f>IF(B212="","",VLOOKUP(C212,[1]怪物!$C:$J,8,FALSE))</f>
        <v>DeathShow_1</v>
      </c>
      <c r="N212" s="3" t="str">
        <f t="shared" si="22"/>
        <v>Timeline_Idle1</v>
      </c>
      <c r="O212" s="3" t="str">
        <f t="shared" si="23"/>
        <v>Timeline_Move1</v>
      </c>
      <c r="P212" s="3"/>
      <c r="Q212" s="3"/>
      <c r="R212" s="3"/>
      <c r="S212" s="3" t="str">
        <f>IF(B212="","",IF(VLOOKUP(C212,[1]怪物!$C:$I,7,FALSE)="","",VLOOKUP(C212,[1]怪物!$C:$I,7,FALSE)))</f>
        <v>Skill_Monster_StoneGolem1,NormalAttack</v>
      </c>
      <c r="T212" s="3"/>
      <c r="U212" s="3"/>
      <c r="V212" s="3"/>
      <c r="W212" s="3"/>
      <c r="X212" s="3">
        <v>3</v>
      </c>
      <c r="Y212" s="3">
        <v>12</v>
      </c>
      <c r="Z212" s="3">
        <v>3</v>
      </c>
    </row>
    <row r="213" spans="1:26" x14ac:dyDescent="0.2">
      <c r="A213" s="3"/>
      <c r="B213" s="3" t="str">
        <f>IF(VLOOKUP(X213&amp;"_"&amp;Y213,[1]无限模式!$A:$AY,13+Z213,FALSE)="","","Unit_Monster_Season"&amp;X213&amp;"_Infinite_"&amp;Y213&amp;"_"&amp;Z213)</f>
        <v/>
      </c>
      <c r="C213" s="3" t="str">
        <f>IF(B213="","",VLOOKUP(VLOOKUP(X213&amp;"_"&amp;Y213,[1]无限模式!$A:$AQ,13+Z213,FALSE),[1]怪物!$B:$I,2,FALSE))</f>
        <v/>
      </c>
      <c r="D213" s="3" t="str">
        <f>IF(B213="","",VLOOKUP(VLOOKUP(X213&amp;"_"&amp;Y213,[1]无限模式!$A:$AQ,13+Z213,FALSE),[1]怪物!$B:$I,6,FALSE)*VLOOKUP(X213&amp;"_"&amp;Y213,[1]无限模式!$A:$AQ,9,FALSE))</f>
        <v/>
      </c>
      <c r="E213" s="3" t="str">
        <f t="shared" si="18"/>
        <v/>
      </c>
      <c r="F213" s="3" t="str">
        <f t="shared" si="19"/>
        <v/>
      </c>
      <c r="G213" s="3" t="str">
        <f>IF(B213="","",VLOOKUP(C213,[1]怪物!$C:$M,11,FALSE))</f>
        <v/>
      </c>
      <c r="H213" s="3" t="str">
        <f>IF(B213="","",VLOOKUP(C213,[1]怪物!$C:$M,11,FALSE))</f>
        <v/>
      </c>
      <c r="I213" s="3" t="str">
        <f t="shared" si="20"/>
        <v/>
      </c>
      <c r="J213" s="3"/>
      <c r="K213" s="3" t="str">
        <f>IF(B213="","",VLOOKUP(C213,[1]怪物!$C:$I,6,FALSE))</f>
        <v/>
      </c>
      <c r="L213" s="10" t="str">
        <f t="shared" si="21"/>
        <v/>
      </c>
      <c r="M213" s="3" t="str">
        <f>IF(B213="","",VLOOKUP(C213,[1]怪物!$C:$J,8,FALSE))</f>
        <v/>
      </c>
      <c r="N213" s="3" t="str">
        <f t="shared" si="22"/>
        <v/>
      </c>
      <c r="O213" s="3" t="str">
        <f t="shared" si="23"/>
        <v/>
      </c>
      <c r="P213" s="3"/>
      <c r="Q213" s="3"/>
      <c r="R213" s="3"/>
      <c r="S213" s="3" t="str">
        <f>IF(B213="","",IF(VLOOKUP(C213,[1]怪物!$C:$I,7,FALSE)="","",VLOOKUP(C213,[1]怪物!$C:$I,7,FALSE)))</f>
        <v/>
      </c>
      <c r="T213" s="3"/>
      <c r="U213" s="3"/>
      <c r="V213" s="3"/>
      <c r="W213" s="3"/>
      <c r="X213" s="3">
        <v>3</v>
      </c>
      <c r="Y213" s="3">
        <v>12</v>
      </c>
      <c r="Z213" s="3">
        <v>4</v>
      </c>
    </row>
    <row r="214" spans="1:26" x14ac:dyDescent="0.2">
      <c r="A214" s="3"/>
      <c r="B214" s="3" t="str">
        <f>IF(VLOOKUP(X214&amp;"_"&amp;Y214,[1]无限模式!$A:$AY,13+Z214,FALSE)="","","Unit_Monster_Season"&amp;X214&amp;"_Infinite_"&amp;Y214&amp;"_"&amp;Z214)</f>
        <v>Unit_Monster_Season3_Infinite_13_1</v>
      </c>
      <c r="C214" s="3" t="str">
        <f>IF(B214="","",VLOOKUP(VLOOKUP(X214&amp;"_"&amp;Y214,[1]无限模式!$A:$AQ,13+Z214,FALSE),[1]怪物!$B:$I,2,FALSE))</f>
        <v>ResUnit_Imp1</v>
      </c>
      <c r="D214" s="3">
        <f>IF(B214="","",VLOOKUP(VLOOKUP(X214&amp;"_"&amp;Y214,[1]无限模式!$A:$AQ,13+Z214,FALSE),[1]怪物!$B:$I,6,FALSE)*VLOOKUP(X214&amp;"_"&amp;Y214,[1]无限模式!$A:$AQ,9,FALSE))</f>
        <v>3.2</v>
      </c>
      <c r="E214" s="3">
        <f t="shared" si="18"/>
        <v>400</v>
      </c>
      <c r="F214" s="3" t="str">
        <f t="shared" si="19"/>
        <v>TRUE</v>
      </c>
      <c r="G214" s="3">
        <f>IF(B214="","",VLOOKUP(C214,[1]怪物!$C:$M,11,FALSE))</f>
        <v>1</v>
      </c>
      <c r="H214" s="3">
        <f>IF(B214="","",VLOOKUP(C214,[1]怪物!$C:$M,11,FALSE))</f>
        <v>1</v>
      </c>
      <c r="I214" s="3">
        <f t="shared" si="20"/>
        <v>0.5</v>
      </c>
      <c r="J214" s="3"/>
      <c r="K214" s="3">
        <f>IF(B214="","",VLOOKUP(C214,[1]怪物!$C:$I,6,FALSE))</f>
        <v>1</v>
      </c>
      <c r="L214" s="10" t="str">
        <f t="shared" si="21"/>
        <v>Monster_Season3_Infinite_13_1</v>
      </c>
      <c r="M214" s="3" t="str">
        <f>IF(B214="","",VLOOKUP(C214,[1]怪物!$C:$J,8,FALSE))</f>
        <v>DeathShow_1</v>
      </c>
      <c r="N214" s="3" t="str">
        <f t="shared" si="22"/>
        <v>Timeline_Idle1</v>
      </c>
      <c r="O214" s="3" t="str">
        <f t="shared" si="23"/>
        <v>Timeline_Move1</v>
      </c>
      <c r="P214" s="3"/>
      <c r="Q214" s="3"/>
      <c r="R214" s="3"/>
      <c r="S214" s="3" t="str">
        <f>IF(B214="","",IF(VLOOKUP(C214,[1]怪物!$C:$I,7,FALSE)="","",VLOOKUP(C214,[1]怪物!$C:$I,7,FALSE)))</f>
        <v>Skill_Monster_Imp1,NormalAttack</v>
      </c>
      <c r="T214" s="3"/>
      <c r="U214" s="3"/>
      <c r="V214" s="3"/>
      <c r="W214" s="3"/>
      <c r="X214" s="3">
        <v>3</v>
      </c>
      <c r="Y214" s="3">
        <v>13</v>
      </c>
      <c r="Z214" s="3">
        <v>1</v>
      </c>
    </row>
    <row r="215" spans="1:26" x14ac:dyDescent="0.2">
      <c r="A215" s="3"/>
      <c r="B215" s="3" t="str">
        <f>IF(VLOOKUP(X215&amp;"_"&amp;Y215,[1]无限模式!$A:$AY,13+Z215,FALSE)="","","Unit_Monster_Season"&amp;X215&amp;"_Infinite_"&amp;Y215&amp;"_"&amp;Z215)</f>
        <v>Unit_Monster_Season3_Infinite_13_2</v>
      </c>
      <c r="C215" s="3" t="str">
        <f>IF(B215="","",VLOOKUP(VLOOKUP(X215&amp;"_"&amp;Y215,[1]无限模式!$A:$AQ,13+Z215,FALSE),[1]怪物!$B:$I,2,FALSE))</f>
        <v>ResUnit_StoneGolem1</v>
      </c>
      <c r="D215" s="3">
        <f>IF(B215="","",VLOOKUP(VLOOKUP(X215&amp;"_"&amp;Y215,[1]无限模式!$A:$AQ,13+Z215,FALSE),[1]怪物!$B:$I,6,FALSE)*VLOOKUP(X215&amp;"_"&amp;Y215,[1]无限模式!$A:$AQ,9,FALSE))</f>
        <v>3.2</v>
      </c>
      <c r="E215" s="3">
        <f t="shared" si="18"/>
        <v>400</v>
      </c>
      <c r="F215" s="3" t="str">
        <f t="shared" si="19"/>
        <v>TRUE</v>
      </c>
      <c r="G215" s="3">
        <f>IF(B215="","",VLOOKUP(C215,[1]怪物!$C:$M,11,FALSE))</f>
        <v>1</v>
      </c>
      <c r="H215" s="3">
        <f>IF(B215="","",VLOOKUP(C215,[1]怪物!$C:$M,11,FALSE))</f>
        <v>1</v>
      </c>
      <c r="I215" s="3">
        <f t="shared" si="20"/>
        <v>0.5</v>
      </c>
      <c r="J215" s="3"/>
      <c r="K215" s="3">
        <f>IF(B215="","",VLOOKUP(C215,[1]怪物!$C:$I,6,FALSE))</f>
        <v>1</v>
      </c>
      <c r="L215" s="10" t="str">
        <f t="shared" si="21"/>
        <v>Monster_Season3_Infinite_13_2</v>
      </c>
      <c r="M215" s="3" t="str">
        <f>IF(B215="","",VLOOKUP(C215,[1]怪物!$C:$J,8,FALSE))</f>
        <v>DeathShow_1</v>
      </c>
      <c r="N215" s="3" t="str">
        <f t="shared" si="22"/>
        <v>Timeline_Idle1</v>
      </c>
      <c r="O215" s="3" t="str">
        <f t="shared" si="23"/>
        <v>Timeline_Move1</v>
      </c>
      <c r="P215" s="3"/>
      <c r="Q215" s="3"/>
      <c r="R215" s="3"/>
      <c r="S215" s="3" t="str">
        <f>IF(B215="","",IF(VLOOKUP(C215,[1]怪物!$C:$I,7,FALSE)="","",VLOOKUP(C215,[1]怪物!$C:$I,7,FALSE)))</f>
        <v>Skill_Monster_StoneGolem1,NormalAttack</v>
      </c>
      <c r="T215" s="3"/>
      <c r="U215" s="3"/>
      <c r="V215" s="3"/>
      <c r="W215" s="3"/>
      <c r="X215" s="3">
        <v>3</v>
      </c>
      <c r="Y215" s="3">
        <v>13</v>
      </c>
      <c r="Z215" s="3">
        <v>2</v>
      </c>
    </row>
    <row r="216" spans="1:26" x14ac:dyDescent="0.2">
      <c r="A216" s="3"/>
      <c r="B216" s="3" t="str">
        <f>IF(VLOOKUP(X216&amp;"_"&amp;Y216,[1]无限模式!$A:$AY,13+Z216,FALSE)="","","Unit_Monster_Season"&amp;X216&amp;"_Infinite_"&amp;Y216&amp;"_"&amp;Z216)</f>
        <v>Unit_Monster_Season3_Infinite_13_3</v>
      </c>
      <c r="C216" s="3" t="str">
        <f>IF(B216="","",VLOOKUP(VLOOKUP(X216&amp;"_"&amp;Y216,[1]无限模式!$A:$AQ,13+Z216,FALSE),[1]怪物!$B:$I,2,FALSE))</f>
        <v>ResUnit_Imp2</v>
      </c>
      <c r="D216" s="3">
        <f>IF(B216="","",VLOOKUP(VLOOKUP(X216&amp;"_"&amp;Y216,[1]无限模式!$A:$AQ,13+Z216,FALSE),[1]怪物!$B:$I,6,FALSE)*VLOOKUP(X216&amp;"_"&amp;Y216,[1]无限模式!$A:$AQ,9,FALSE))</f>
        <v>3.2</v>
      </c>
      <c r="E216" s="3">
        <f t="shared" si="18"/>
        <v>400</v>
      </c>
      <c r="F216" s="3" t="str">
        <f t="shared" si="19"/>
        <v>TRUE</v>
      </c>
      <c r="G216" s="3">
        <f>IF(B216="","",VLOOKUP(C216,[1]怪物!$C:$M,11,FALSE))</f>
        <v>1</v>
      </c>
      <c r="H216" s="3">
        <f>IF(B216="","",VLOOKUP(C216,[1]怪物!$C:$M,11,FALSE))</f>
        <v>1</v>
      </c>
      <c r="I216" s="3">
        <f t="shared" si="20"/>
        <v>0.5</v>
      </c>
      <c r="J216" s="3"/>
      <c r="K216" s="3">
        <f>IF(B216="","",VLOOKUP(C216,[1]怪物!$C:$I,6,FALSE))</f>
        <v>1.25</v>
      </c>
      <c r="L216" s="10" t="str">
        <f t="shared" si="21"/>
        <v>Monster_Season3_Infinite_13_3</v>
      </c>
      <c r="M216" s="3" t="str">
        <f>IF(B216="","",VLOOKUP(C216,[1]怪物!$C:$J,8,FALSE))</f>
        <v>DeathShow_1</v>
      </c>
      <c r="N216" s="3" t="str">
        <f t="shared" si="22"/>
        <v>Timeline_Idle1</v>
      </c>
      <c r="O216" s="3" t="str">
        <f t="shared" si="23"/>
        <v>Timeline_Move1</v>
      </c>
      <c r="P216" s="3"/>
      <c r="Q216" s="3"/>
      <c r="R216" s="3"/>
      <c r="S216" s="3" t="str">
        <f>IF(B216="","",IF(VLOOKUP(C216,[1]怪物!$C:$I,7,FALSE)="","",VLOOKUP(C216,[1]怪物!$C:$I,7,FALSE)))</f>
        <v>Skill_Monster_Imp2,NormalAttack</v>
      </c>
      <c r="T216" s="3"/>
      <c r="U216" s="3"/>
      <c r="V216" s="3"/>
      <c r="W216" s="3"/>
      <c r="X216" s="3">
        <v>3</v>
      </c>
      <c r="Y216" s="3">
        <v>13</v>
      </c>
      <c r="Z216" s="3">
        <v>3</v>
      </c>
    </row>
    <row r="217" spans="1:26" x14ac:dyDescent="0.2">
      <c r="A217" s="3"/>
      <c r="B217" s="3" t="str">
        <f>IF(VLOOKUP(X217&amp;"_"&amp;Y217,[1]无限模式!$A:$AY,13+Z217,FALSE)="","","Unit_Monster_Season"&amp;X217&amp;"_Infinite_"&amp;Y217&amp;"_"&amp;Z217)</f>
        <v/>
      </c>
      <c r="C217" s="3" t="str">
        <f>IF(B217="","",VLOOKUP(VLOOKUP(X217&amp;"_"&amp;Y217,[1]无限模式!$A:$AQ,13+Z217,FALSE),[1]怪物!$B:$I,2,FALSE))</f>
        <v/>
      </c>
      <c r="D217" s="3" t="str">
        <f>IF(B217="","",VLOOKUP(VLOOKUP(X217&amp;"_"&amp;Y217,[1]无限模式!$A:$AQ,13+Z217,FALSE),[1]怪物!$B:$I,6,FALSE)*VLOOKUP(X217&amp;"_"&amp;Y217,[1]无限模式!$A:$AQ,9,FALSE))</f>
        <v/>
      </c>
      <c r="E217" s="3" t="str">
        <f t="shared" si="18"/>
        <v/>
      </c>
      <c r="F217" s="3" t="str">
        <f t="shared" si="19"/>
        <v/>
      </c>
      <c r="G217" s="3" t="str">
        <f>IF(B217="","",VLOOKUP(C217,[1]怪物!$C:$M,11,FALSE))</f>
        <v/>
      </c>
      <c r="H217" s="3" t="str">
        <f>IF(B217="","",VLOOKUP(C217,[1]怪物!$C:$M,11,FALSE))</f>
        <v/>
      </c>
      <c r="I217" s="3" t="str">
        <f t="shared" si="20"/>
        <v/>
      </c>
      <c r="J217" s="3"/>
      <c r="K217" s="3" t="str">
        <f>IF(B217="","",VLOOKUP(C217,[1]怪物!$C:$I,6,FALSE))</f>
        <v/>
      </c>
      <c r="L217" s="10" t="str">
        <f t="shared" si="21"/>
        <v/>
      </c>
      <c r="M217" s="3" t="str">
        <f>IF(B217="","",VLOOKUP(C217,[1]怪物!$C:$J,8,FALSE))</f>
        <v/>
      </c>
      <c r="N217" s="3" t="str">
        <f t="shared" si="22"/>
        <v/>
      </c>
      <c r="O217" s="3" t="str">
        <f t="shared" si="23"/>
        <v/>
      </c>
      <c r="P217" s="3"/>
      <c r="Q217" s="3"/>
      <c r="R217" s="3"/>
      <c r="S217" s="3" t="str">
        <f>IF(B217="","",IF(VLOOKUP(C217,[1]怪物!$C:$I,7,FALSE)="","",VLOOKUP(C217,[1]怪物!$C:$I,7,FALSE)))</f>
        <v/>
      </c>
      <c r="T217" s="3"/>
      <c r="U217" s="3"/>
      <c r="V217" s="3"/>
      <c r="W217" s="3"/>
      <c r="X217" s="3">
        <v>3</v>
      </c>
      <c r="Y217" s="3">
        <v>13</v>
      </c>
      <c r="Z217" s="3">
        <v>4</v>
      </c>
    </row>
    <row r="218" spans="1:26" x14ac:dyDescent="0.2">
      <c r="A218" s="3"/>
      <c r="B218" s="3" t="str">
        <f>IF(VLOOKUP(X218&amp;"_"&amp;Y218,[1]无限模式!$A:$AY,13+Z218,FALSE)="","","Unit_Monster_Season"&amp;X218&amp;"_Infinite_"&amp;Y218&amp;"_"&amp;Z218)</f>
        <v>Unit_Monster_Season3_Infinite_14_1</v>
      </c>
      <c r="C218" s="3" t="str">
        <f>IF(B218="","",VLOOKUP(VLOOKUP(X218&amp;"_"&amp;Y218,[1]无限模式!$A:$AQ,13+Z218,FALSE),[1]怪物!$B:$I,2,FALSE))</f>
        <v>ResUnit_StoneGolem1</v>
      </c>
      <c r="D218" s="3">
        <f>IF(B218="","",VLOOKUP(VLOOKUP(X218&amp;"_"&amp;Y218,[1]无限模式!$A:$AQ,13+Z218,FALSE),[1]怪物!$B:$I,6,FALSE)*VLOOKUP(X218&amp;"_"&amp;Y218,[1]无限模式!$A:$AQ,9,FALSE))</f>
        <v>3.3</v>
      </c>
      <c r="E218" s="3">
        <f t="shared" si="18"/>
        <v>400</v>
      </c>
      <c r="F218" s="3" t="str">
        <f t="shared" si="19"/>
        <v>TRUE</v>
      </c>
      <c r="G218" s="3">
        <f>IF(B218="","",VLOOKUP(C218,[1]怪物!$C:$M,11,FALSE))</f>
        <v>1</v>
      </c>
      <c r="H218" s="3">
        <f>IF(B218="","",VLOOKUP(C218,[1]怪物!$C:$M,11,FALSE))</f>
        <v>1</v>
      </c>
      <c r="I218" s="3">
        <f t="shared" si="20"/>
        <v>0.5</v>
      </c>
      <c r="J218" s="3"/>
      <c r="K218" s="3">
        <f>IF(B218="","",VLOOKUP(C218,[1]怪物!$C:$I,6,FALSE))</f>
        <v>1</v>
      </c>
      <c r="L218" s="10" t="str">
        <f t="shared" si="21"/>
        <v>Monster_Season3_Infinite_14_1</v>
      </c>
      <c r="M218" s="3" t="str">
        <f>IF(B218="","",VLOOKUP(C218,[1]怪物!$C:$J,8,FALSE))</f>
        <v>DeathShow_1</v>
      </c>
      <c r="N218" s="3" t="str">
        <f t="shared" si="22"/>
        <v>Timeline_Idle1</v>
      </c>
      <c r="O218" s="3" t="str">
        <f t="shared" si="23"/>
        <v>Timeline_Move1</v>
      </c>
      <c r="P218" s="3"/>
      <c r="Q218" s="3"/>
      <c r="R218" s="3"/>
      <c r="S218" s="3" t="str">
        <f>IF(B218="","",IF(VLOOKUP(C218,[1]怪物!$C:$I,7,FALSE)="","",VLOOKUP(C218,[1]怪物!$C:$I,7,FALSE)))</f>
        <v>Skill_Monster_StoneGolem1,NormalAttack</v>
      </c>
      <c r="T218" s="3"/>
      <c r="U218" s="3"/>
      <c r="V218" s="3"/>
      <c r="W218" s="3"/>
      <c r="X218" s="3">
        <v>3</v>
      </c>
      <c r="Y218" s="3">
        <v>14</v>
      </c>
      <c r="Z218" s="3">
        <v>1</v>
      </c>
    </row>
    <row r="219" spans="1:26" x14ac:dyDescent="0.2">
      <c r="A219" s="3"/>
      <c r="B219" s="3" t="str">
        <f>IF(VLOOKUP(X219&amp;"_"&amp;Y219,[1]无限模式!$A:$AY,13+Z219,FALSE)="","","Unit_Monster_Season"&amp;X219&amp;"_Infinite_"&amp;Y219&amp;"_"&amp;Z219)</f>
        <v>Unit_Monster_Season3_Infinite_14_2</v>
      </c>
      <c r="C219" s="3" t="str">
        <f>IF(B219="","",VLOOKUP(VLOOKUP(X219&amp;"_"&amp;Y219,[1]无限模式!$A:$AQ,13+Z219,FALSE),[1]怪物!$B:$I,2,FALSE))</f>
        <v>ResUnit_Imp2</v>
      </c>
      <c r="D219" s="3">
        <f>IF(B219="","",VLOOKUP(VLOOKUP(X219&amp;"_"&amp;Y219,[1]无限模式!$A:$AQ,13+Z219,FALSE),[1]怪物!$B:$I,6,FALSE)*VLOOKUP(X219&amp;"_"&amp;Y219,[1]无限模式!$A:$AQ,9,FALSE))</f>
        <v>3.3</v>
      </c>
      <c r="E219" s="3">
        <f t="shared" si="18"/>
        <v>400</v>
      </c>
      <c r="F219" s="3" t="str">
        <f t="shared" si="19"/>
        <v>TRUE</v>
      </c>
      <c r="G219" s="3">
        <f>IF(B219="","",VLOOKUP(C219,[1]怪物!$C:$M,11,FALSE))</f>
        <v>1</v>
      </c>
      <c r="H219" s="3">
        <f>IF(B219="","",VLOOKUP(C219,[1]怪物!$C:$M,11,FALSE))</f>
        <v>1</v>
      </c>
      <c r="I219" s="3">
        <f t="shared" si="20"/>
        <v>0.5</v>
      </c>
      <c r="J219" s="3"/>
      <c r="K219" s="3">
        <f>IF(B219="","",VLOOKUP(C219,[1]怪物!$C:$I,6,FALSE))</f>
        <v>1.25</v>
      </c>
      <c r="L219" s="10" t="str">
        <f t="shared" si="21"/>
        <v>Monster_Season3_Infinite_14_2</v>
      </c>
      <c r="M219" s="3" t="str">
        <f>IF(B219="","",VLOOKUP(C219,[1]怪物!$C:$J,8,FALSE))</f>
        <v>DeathShow_1</v>
      </c>
      <c r="N219" s="3" t="str">
        <f t="shared" si="22"/>
        <v>Timeline_Idle1</v>
      </c>
      <c r="O219" s="3" t="str">
        <f t="shared" si="23"/>
        <v>Timeline_Move1</v>
      </c>
      <c r="P219" s="3"/>
      <c r="Q219" s="3"/>
      <c r="R219" s="3"/>
      <c r="S219" s="3" t="str">
        <f>IF(B219="","",IF(VLOOKUP(C219,[1]怪物!$C:$I,7,FALSE)="","",VLOOKUP(C219,[1]怪物!$C:$I,7,FALSE)))</f>
        <v>Skill_Monster_Imp2,NormalAttack</v>
      </c>
      <c r="T219" s="3"/>
      <c r="U219" s="3"/>
      <c r="V219" s="3"/>
      <c r="W219" s="3"/>
      <c r="X219" s="3">
        <v>3</v>
      </c>
      <c r="Y219" s="3">
        <v>14</v>
      </c>
      <c r="Z219" s="3">
        <v>2</v>
      </c>
    </row>
    <row r="220" spans="1:26" x14ac:dyDescent="0.2">
      <c r="A220" s="3"/>
      <c r="B220" s="3" t="str">
        <f>IF(VLOOKUP(X220&amp;"_"&amp;Y220,[1]无限模式!$A:$AY,13+Z220,FALSE)="","","Unit_Monster_Season"&amp;X220&amp;"_Infinite_"&amp;Y220&amp;"_"&amp;Z220)</f>
        <v>Unit_Monster_Season3_Infinite_14_3</v>
      </c>
      <c r="C220" s="3" t="str">
        <f>IF(B220="","",VLOOKUP(VLOOKUP(X220&amp;"_"&amp;Y220,[1]无限模式!$A:$AQ,13+Z220,FALSE),[1]怪物!$B:$I,2,FALSE))</f>
        <v>ResUnit_Spirit2</v>
      </c>
      <c r="D220" s="3">
        <f>IF(B220="","",VLOOKUP(VLOOKUP(X220&amp;"_"&amp;Y220,[1]无限模式!$A:$AQ,13+Z220,FALSE),[1]怪物!$B:$I,6,FALSE)*VLOOKUP(X220&amp;"_"&amp;Y220,[1]无限模式!$A:$AQ,9,FALSE))</f>
        <v>3.3</v>
      </c>
      <c r="E220" s="3">
        <f t="shared" si="18"/>
        <v>400</v>
      </c>
      <c r="F220" s="3" t="str">
        <f t="shared" si="19"/>
        <v>TRUE</v>
      </c>
      <c r="G220" s="3">
        <f>IF(B220="","",VLOOKUP(C220,[1]怪物!$C:$M,11,FALSE))</f>
        <v>1</v>
      </c>
      <c r="H220" s="3">
        <f>IF(B220="","",VLOOKUP(C220,[1]怪物!$C:$M,11,FALSE))</f>
        <v>1</v>
      </c>
      <c r="I220" s="3">
        <f t="shared" si="20"/>
        <v>0.5</v>
      </c>
      <c r="J220" s="3"/>
      <c r="K220" s="3">
        <f>IF(B220="","",VLOOKUP(C220,[1]怪物!$C:$I,6,FALSE))</f>
        <v>1.25</v>
      </c>
      <c r="L220" s="10" t="str">
        <f t="shared" si="21"/>
        <v>Monster_Season3_Infinite_14_3</v>
      </c>
      <c r="M220" s="3" t="str">
        <f>IF(B220="","",VLOOKUP(C220,[1]怪物!$C:$J,8,FALSE))</f>
        <v>DeathShow_1</v>
      </c>
      <c r="N220" s="3" t="str">
        <f t="shared" si="22"/>
        <v>Timeline_Idle1</v>
      </c>
      <c r="O220" s="3" t="str">
        <f t="shared" si="23"/>
        <v>Timeline_Move1</v>
      </c>
      <c r="P220" s="3"/>
      <c r="Q220" s="3"/>
      <c r="R220" s="3"/>
      <c r="S220" s="3" t="str">
        <f>IF(B220="","",IF(VLOOKUP(C220,[1]怪物!$C:$I,7,FALSE)="","",VLOOKUP(C220,[1]怪物!$C:$I,7,FALSE)))</f>
        <v>Skill_Monster_Spirit2,NormalAttack</v>
      </c>
      <c r="T220" s="3"/>
      <c r="U220" s="3"/>
      <c r="V220" s="3"/>
      <c r="W220" s="3"/>
      <c r="X220" s="3">
        <v>3</v>
      </c>
      <c r="Y220" s="3">
        <v>14</v>
      </c>
      <c r="Z220" s="3">
        <v>3</v>
      </c>
    </row>
    <row r="221" spans="1:26" x14ac:dyDescent="0.2">
      <c r="A221" s="3"/>
      <c r="B221" s="3" t="str">
        <f>IF(VLOOKUP(X221&amp;"_"&amp;Y221,[1]无限模式!$A:$AY,13+Z221,FALSE)="","","Unit_Monster_Season"&amp;X221&amp;"_Infinite_"&amp;Y221&amp;"_"&amp;Z221)</f>
        <v/>
      </c>
      <c r="C221" s="3" t="str">
        <f>IF(B221="","",VLOOKUP(VLOOKUP(X221&amp;"_"&amp;Y221,[1]无限模式!$A:$AQ,13+Z221,FALSE),[1]怪物!$B:$I,2,FALSE))</f>
        <v/>
      </c>
      <c r="D221" s="3" t="str">
        <f>IF(B221="","",VLOOKUP(VLOOKUP(X221&amp;"_"&amp;Y221,[1]无限模式!$A:$AQ,13+Z221,FALSE),[1]怪物!$B:$I,6,FALSE)*VLOOKUP(X221&amp;"_"&amp;Y221,[1]无限模式!$A:$AQ,9,FALSE))</f>
        <v/>
      </c>
      <c r="E221" s="3" t="str">
        <f t="shared" si="18"/>
        <v/>
      </c>
      <c r="F221" s="3" t="str">
        <f t="shared" si="19"/>
        <v/>
      </c>
      <c r="G221" s="3" t="str">
        <f>IF(B221="","",VLOOKUP(C221,[1]怪物!$C:$M,11,FALSE))</f>
        <v/>
      </c>
      <c r="H221" s="3" t="str">
        <f>IF(B221="","",VLOOKUP(C221,[1]怪物!$C:$M,11,FALSE))</f>
        <v/>
      </c>
      <c r="I221" s="3" t="str">
        <f t="shared" si="20"/>
        <v/>
      </c>
      <c r="J221" s="3"/>
      <c r="K221" s="3" t="str">
        <f>IF(B221="","",VLOOKUP(C221,[1]怪物!$C:$I,6,FALSE))</f>
        <v/>
      </c>
      <c r="L221" s="10" t="str">
        <f t="shared" si="21"/>
        <v/>
      </c>
      <c r="M221" s="3" t="str">
        <f>IF(B221="","",VLOOKUP(C221,[1]怪物!$C:$J,8,FALSE))</f>
        <v/>
      </c>
      <c r="N221" s="3" t="str">
        <f t="shared" si="22"/>
        <v/>
      </c>
      <c r="O221" s="3" t="str">
        <f t="shared" si="23"/>
        <v/>
      </c>
      <c r="P221" s="3"/>
      <c r="Q221" s="3"/>
      <c r="R221" s="3"/>
      <c r="S221" s="3" t="str">
        <f>IF(B221="","",IF(VLOOKUP(C221,[1]怪物!$C:$I,7,FALSE)="","",VLOOKUP(C221,[1]怪物!$C:$I,7,FALSE)))</f>
        <v/>
      </c>
      <c r="T221" s="3"/>
      <c r="U221" s="3"/>
      <c r="V221" s="3"/>
      <c r="W221" s="3"/>
      <c r="X221" s="3">
        <v>3</v>
      </c>
      <c r="Y221" s="3">
        <v>14</v>
      </c>
      <c r="Z221" s="3">
        <v>4</v>
      </c>
    </row>
    <row r="222" spans="1:26" x14ac:dyDescent="0.2">
      <c r="A222" s="3"/>
      <c r="B222" s="3" t="str">
        <f>IF(VLOOKUP(X222&amp;"_"&amp;Y222,[1]无限模式!$A:$AY,13+Z222,FALSE)="","","Unit_Monster_Season"&amp;X222&amp;"_Infinite_"&amp;Y222&amp;"_"&amp;Z222)</f>
        <v>Unit_Monster_Season3_Infinite_15_1</v>
      </c>
      <c r="C222" s="3" t="str">
        <f>IF(B222="","",VLOOKUP(VLOOKUP(X222&amp;"_"&amp;Y222,[1]无限模式!$A:$AQ,13+Z222,FALSE),[1]怪物!$B:$I,2,FALSE))</f>
        <v>ResUnit_StoneGolem1</v>
      </c>
      <c r="D222" s="3">
        <f>IF(B222="","",VLOOKUP(VLOOKUP(X222&amp;"_"&amp;Y222,[1]无限模式!$A:$AQ,13+Z222,FALSE),[1]怪物!$B:$I,6,FALSE)*VLOOKUP(X222&amp;"_"&amp;Y222,[1]无限模式!$A:$AQ,9,FALSE))</f>
        <v>3.4</v>
      </c>
      <c r="E222" s="3">
        <f t="shared" si="18"/>
        <v>400</v>
      </c>
      <c r="F222" s="3" t="str">
        <f t="shared" si="19"/>
        <v>TRUE</v>
      </c>
      <c r="G222" s="3">
        <f>IF(B222="","",VLOOKUP(C222,[1]怪物!$C:$M,11,FALSE))</f>
        <v>1</v>
      </c>
      <c r="H222" s="3">
        <f>IF(B222="","",VLOOKUP(C222,[1]怪物!$C:$M,11,FALSE))</f>
        <v>1</v>
      </c>
      <c r="I222" s="3">
        <f t="shared" si="20"/>
        <v>0.5</v>
      </c>
      <c r="J222" s="3"/>
      <c r="K222" s="3">
        <f>IF(B222="","",VLOOKUP(C222,[1]怪物!$C:$I,6,FALSE))</f>
        <v>1</v>
      </c>
      <c r="L222" s="10" t="str">
        <f t="shared" si="21"/>
        <v>Monster_Season3_Infinite_15_1</v>
      </c>
      <c r="M222" s="3" t="str">
        <f>IF(B222="","",VLOOKUP(C222,[1]怪物!$C:$J,8,FALSE))</f>
        <v>DeathShow_1</v>
      </c>
      <c r="N222" s="3" t="str">
        <f t="shared" si="22"/>
        <v>Timeline_Idle1</v>
      </c>
      <c r="O222" s="3" t="str">
        <f t="shared" si="23"/>
        <v>Timeline_Move1</v>
      </c>
      <c r="P222" s="3"/>
      <c r="Q222" s="3"/>
      <c r="R222" s="3"/>
      <c r="S222" s="3" t="str">
        <f>IF(B222="","",IF(VLOOKUP(C222,[1]怪物!$C:$I,7,FALSE)="","",VLOOKUP(C222,[1]怪物!$C:$I,7,FALSE)))</f>
        <v>Skill_Monster_StoneGolem1,NormalAttack</v>
      </c>
      <c r="T222" s="3"/>
      <c r="U222" s="3"/>
      <c r="V222" s="3"/>
      <c r="W222" s="3"/>
      <c r="X222" s="3">
        <v>3</v>
      </c>
      <c r="Y222" s="3">
        <v>15</v>
      </c>
      <c r="Z222" s="3">
        <v>1</v>
      </c>
    </row>
    <row r="223" spans="1:26" x14ac:dyDescent="0.2">
      <c r="A223" s="3"/>
      <c r="B223" s="3" t="str">
        <f>IF(VLOOKUP(X223&amp;"_"&amp;Y223,[1]无限模式!$A:$AY,13+Z223,FALSE)="","","Unit_Monster_Season"&amp;X223&amp;"_Infinite_"&amp;Y223&amp;"_"&amp;Z223)</f>
        <v>Unit_Monster_Season3_Infinite_15_2</v>
      </c>
      <c r="C223" s="3" t="str">
        <f>IF(B223="","",VLOOKUP(VLOOKUP(X223&amp;"_"&amp;Y223,[1]无限模式!$A:$AQ,13+Z223,FALSE),[1]怪物!$B:$I,2,FALSE))</f>
        <v>ResUnit_Imp2</v>
      </c>
      <c r="D223" s="3">
        <f>IF(B223="","",VLOOKUP(VLOOKUP(X223&amp;"_"&amp;Y223,[1]无限模式!$A:$AQ,13+Z223,FALSE),[1]怪物!$B:$I,6,FALSE)*VLOOKUP(X223&amp;"_"&amp;Y223,[1]无限模式!$A:$AQ,9,FALSE))</f>
        <v>3.4</v>
      </c>
      <c r="E223" s="3">
        <f t="shared" si="18"/>
        <v>400</v>
      </c>
      <c r="F223" s="3" t="str">
        <f t="shared" si="19"/>
        <v>TRUE</v>
      </c>
      <c r="G223" s="3">
        <f>IF(B223="","",VLOOKUP(C223,[1]怪物!$C:$M,11,FALSE))</f>
        <v>1</v>
      </c>
      <c r="H223" s="3">
        <f>IF(B223="","",VLOOKUP(C223,[1]怪物!$C:$M,11,FALSE))</f>
        <v>1</v>
      </c>
      <c r="I223" s="3">
        <f t="shared" si="20"/>
        <v>0.5</v>
      </c>
      <c r="J223" s="3"/>
      <c r="K223" s="3">
        <f>IF(B223="","",VLOOKUP(C223,[1]怪物!$C:$I,6,FALSE))</f>
        <v>1.25</v>
      </c>
      <c r="L223" s="10" t="str">
        <f t="shared" si="21"/>
        <v>Monster_Season3_Infinite_15_2</v>
      </c>
      <c r="M223" s="3" t="str">
        <f>IF(B223="","",VLOOKUP(C223,[1]怪物!$C:$J,8,FALSE))</f>
        <v>DeathShow_1</v>
      </c>
      <c r="N223" s="3" t="str">
        <f t="shared" si="22"/>
        <v>Timeline_Idle1</v>
      </c>
      <c r="O223" s="3" t="str">
        <f t="shared" si="23"/>
        <v>Timeline_Move1</v>
      </c>
      <c r="P223" s="3"/>
      <c r="Q223" s="3"/>
      <c r="R223" s="3"/>
      <c r="S223" s="3" t="str">
        <f>IF(B223="","",IF(VLOOKUP(C223,[1]怪物!$C:$I,7,FALSE)="","",VLOOKUP(C223,[1]怪物!$C:$I,7,FALSE)))</f>
        <v>Skill_Monster_Imp2,NormalAttack</v>
      </c>
      <c r="T223" s="3"/>
      <c r="U223" s="3"/>
      <c r="V223" s="3"/>
      <c r="W223" s="3"/>
      <c r="X223" s="3">
        <v>3</v>
      </c>
      <c r="Y223" s="3">
        <v>15</v>
      </c>
      <c r="Z223" s="3">
        <v>2</v>
      </c>
    </row>
    <row r="224" spans="1:26" x14ac:dyDescent="0.2">
      <c r="A224" s="3"/>
      <c r="B224" s="3" t="str">
        <f>IF(VLOOKUP(X224&amp;"_"&amp;Y224,[1]无限模式!$A:$AY,13+Z224,FALSE)="","","Unit_Monster_Season"&amp;X224&amp;"_Infinite_"&amp;Y224&amp;"_"&amp;Z224)</f>
        <v>Unit_Monster_Season3_Infinite_15_3</v>
      </c>
      <c r="C224" s="3" t="str">
        <f>IF(B224="","",VLOOKUP(VLOOKUP(X224&amp;"_"&amp;Y224,[1]无限模式!$A:$AQ,13+Z224,FALSE),[1]怪物!$B:$I,2,FALSE))</f>
        <v>ResUnit_Spirit2</v>
      </c>
      <c r="D224" s="3">
        <f>IF(B224="","",VLOOKUP(VLOOKUP(X224&amp;"_"&amp;Y224,[1]无限模式!$A:$AQ,13+Z224,FALSE),[1]怪物!$B:$I,6,FALSE)*VLOOKUP(X224&amp;"_"&amp;Y224,[1]无限模式!$A:$AQ,9,FALSE))</f>
        <v>3.4</v>
      </c>
      <c r="E224" s="3">
        <f t="shared" si="18"/>
        <v>400</v>
      </c>
      <c r="F224" s="3" t="str">
        <f t="shared" si="19"/>
        <v>TRUE</v>
      </c>
      <c r="G224" s="3">
        <f>IF(B224="","",VLOOKUP(C224,[1]怪物!$C:$M,11,FALSE))</f>
        <v>1</v>
      </c>
      <c r="H224" s="3">
        <f>IF(B224="","",VLOOKUP(C224,[1]怪物!$C:$M,11,FALSE))</f>
        <v>1</v>
      </c>
      <c r="I224" s="3">
        <f t="shared" si="20"/>
        <v>0.5</v>
      </c>
      <c r="J224" s="3"/>
      <c r="K224" s="3">
        <f>IF(B224="","",VLOOKUP(C224,[1]怪物!$C:$I,6,FALSE))</f>
        <v>1.25</v>
      </c>
      <c r="L224" s="10" t="str">
        <f t="shared" si="21"/>
        <v>Monster_Season3_Infinite_15_3</v>
      </c>
      <c r="M224" s="3" t="str">
        <f>IF(B224="","",VLOOKUP(C224,[1]怪物!$C:$J,8,FALSE))</f>
        <v>DeathShow_1</v>
      </c>
      <c r="N224" s="3" t="str">
        <f t="shared" si="22"/>
        <v>Timeline_Idle1</v>
      </c>
      <c r="O224" s="3" t="str">
        <f t="shared" si="23"/>
        <v>Timeline_Move1</v>
      </c>
      <c r="P224" s="3"/>
      <c r="Q224" s="3"/>
      <c r="R224" s="3"/>
      <c r="S224" s="3" t="str">
        <f>IF(B224="","",IF(VLOOKUP(C224,[1]怪物!$C:$I,7,FALSE)="","",VLOOKUP(C224,[1]怪物!$C:$I,7,FALSE)))</f>
        <v>Skill_Monster_Spirit2,NormalAttack</v>
      </c>
      <c r="T224" s="3"/>
      <c r="U224" s="3"/>
      <c r="V224" s="3"/>
      <c r="W224" s="3"/>
      <c r="X224" s="3">
        <v>3</v>
      </c>
      <c r="Y224" s="3">
        <v>15</v>
      </c>
      <c r="Z224" s="3">
        <v>3</v>
      </c>
    </row>
    <row r="225" spans="1:26" x14ac:dyDescent="0.2">
      <c r="A225" s="3"/>
      <c r="B225" s="3" t="str">
        <f>IF(VLOOKUP(X225&amp;"_"&amp;Y225,[1]无限模式!$A:$AY,13+Z225,FALSE)="","","Unit_Monster_Season"&amp;X225&amp;"_Infinite_"&amp;Y225&amp;"_"&amp;Z225)</f>
        <v>Unit_Monster_Season3_Infinite_15_4</v>
      </c>
      <c r="C225" s="3" t="str">
        <f>IF(B225="","",VLOOKUP(VLOOKUP(X225&amp;"_"&amp;Y225,[1]无限模式!$A:$AQ,13+Z225,FALSE),[1]怪物!$B:$I,2,FALSE))</f>
        <v>ResUnit_StoneGolem3</v>
      </c>
      <c r="D225" s="3">
        <f>IF(B225="","",VLOOKUP(VLOOKUP(X225&amp;"_"&amp;Y225,[1]无限模式!$A:$AQ,13+Z225,FALSE),[1]怪物!$B:$I,6,FALSE)*VLOOKUP(X225&amp;"_"&amp;Y225,[1]无限模式!$A:$AQ,9,FALSE))</f>
        <v>3.4</v>
      </c>
      <c r="E225" s="3">
        <f t="shared" si="18"/>
        <v>400</v>
      </c>
      <c r="F225" s="3" t="str">
        <f t="shared" si="19"/>
        <v>TRUE</v>
      </c>
      <c r="G225" s="3">
        <f>IF(B225="","",VLOOKUP(C225,[1]怪物!$C:$M,11,FALSE))</f>
        <v>1</v>
      </c>
      <c r="H225" s="3">
        <f>IF(B225="","",VLOOKUP(C225,[1]怪物!$C:$M,11,FALSE))</f>
        <v>1</v>
      </c>
      <c r="I225" s="3">
        <f t="shared" si="20"/>
        <v>0.5</v>
      </c>
      <c r="J225" s="3"/>
      <c r="K225" s="3">
        <f>IF(B225="","",VLOOKUP(C225,[1]怪物!$C:$I,6,FALSE))</f>
        <v>3</v>
      </c>
      <c r="L225" s="10" t="str">
        <f t="shared" si="21"/>
        <v>Monster_Season3_Infinite_15_4</v>
      </c>
      <c r="M225" s="3" t="str">
        <f>IF(B225="","",VLOOKUP(C225,[1]怪物!$C:$J,8,FALSE))</f>
        <v>DeathShow_1</v>
      </c>
      <c r="N225" s="3" t="str">
        <f t="shared" si="22"/>
        <v>Timeline_Idle1</v>
      </c>
      <c r="O225" s="3" t="str">
        <f t="shared" si="23"/>
        <v>Timeline_Move1</v>
      </c>
      <c r="P225" s="3"/>
      <c r="Q225" s="3"/>
      <c r="R225" s="3"/>
      <c r="S225" s="3" t="str">
        <f>IF(B225="","",IF(VLOOKUP(C225,[1]怪物!$C:$I,7,FALSE)="","",VLOOKUP(C225,[1]怪物!$C:$I,7,FALSE)))</f>
        <v>Skill_Monster_StoneGolem3,NormalAttack</v>
      </c>
      <c r="T225" s="3"/>
      <c r="U225" s="3"/>
      <c r="V225" s="3"/>
      <c r="W225" s="3"/>
      <c r="X225" s="3">
        <v>3</v>
      </c>
      <c r="Y225" s="3">
        <v>15</v>
      </c>
      <c r="Z225" s="3">
        <v>4</v>
      </c>
    </row>
    <row r="226" spans="1:26" x14ac:dyDescent="0.2">
      <c r="A226" s="3"/>
      <c r="B226" s="3" t="str">
        <f>IF(VLOOKUP(X226&amp;"_"&amp;Y226,[1]无限模式!$A:$AY,13+Z226,FALSE)="","","Unit_Monster_Season"&amp;X226&amp;"_Infinite_"&amp;Y226&amp;"_"&amp;Z226)</f>
        <v>Unit_Monster_Season3_Infinite_16_1</v>
      </c>
      <c r="C226" s="3" t="str">
        <f>IF(B226="","",VLOOKUP(VLOOKUP(X226&amp;"_"&amp;Y226,[1]无限模式!$A:$AQ,13+Z226,FALSE),[1]怪物!$B:$I,2,FALSE))</f>
        <v>ResUnit_BianFu1</v>
      </c>
      <c r="D226" s="3">
        <f>IF(B226="","",VLOOKUP(VLOOKUP(X226&amp;"_"&amp;Y226,[1]无限模式!$A:$AQ,13+Z226,FALSE),[1]怪物!$B:$I,6,FALSE)*VLOOKUP(X226&amp;"_"&amp;Y226,[1]无限模式!$A:$AQ,9,FALSE))</f>
        <v>3.5</v>
      </c>
      <c r="E226" s="3">
        <f t="shared" si="18"/>
        <v>400</v>
      </c>
      <c r="F226" s="3" t="str">
        <f t="shared" si="19"/>
        <v>TRUE</v>
      </c>
      <c r="G226" s="3">
        <f>IF(B226="","",VLOOKUP(C226,[1]怪物!$C:$M,11,FALSE))</f>
        <v>1</v>
      </c>
      <c r="H226" s="3">
        <f>IF(B226="","",VLOOKUP(C226,[1]怪物!$C:$M,11,FALSE))</f>
        <v>1</v>
      </c>
      <c r="I226" s="3">
        <f t="shared" si="20"/>
        <v>0.5</v>
      </c>
      <c r="J226" s="3"/>
      <c r="K226" s="3">
        <f>IF(B226="","",VLOOKUP(C226,[1]怪物!$C:$I,6,FALSE))</f>
        <v>1</v>
      </c>
      <c r="L226" s="10" t="str">
        <f t="shared" si="21"/>
        <v>Monster_Season3_Infinite_16_1</v>
      </c>
      <c r="M226" s="3" t="str">
        <f>IF(B226="","",VLOOKUP(C226,[1]怪物!$C:$J,8,FALSE))</f>
        <v>DeathShow_1</v>
      </c>
      <c r="N226" s="3" t="str">
        <f t="shared" si="22"/>
        <v>Timeline_Idle1</v>
      </c>
      <c r="O226" s="3" t="str">
        <f t="shared" si="23"/>
        <v>Timeline_Move1</v>
      </c>
      <c r="P226" s="3"/>
      <c r="Q226" s="3"/>
      <c r="R226" s="3"/>
      <c r="S226" s="3" t="str">
        <f>IF(B226="","",IF(VLOOKUP(C226,[1]怪物!$C:$I,7,FALSE)="","",VLOOKUP(C226,[1]怪物!$C:$I,7,FALSE)))</f>
        <v>Skill_Monster_BianFu1,NormalAttack</v>
      </c>
      <c r="T226" s="3"/>
      <c r="U226" s="3"/>
      <c r="V226" s="3"/>
      <c r="W226" s="3"/>
      <c r="X226" s="3">
        <v>3</v>
      </c>
      <c r="Y226" s="3">
        <v>16</v>
      </c>
      <c r="Z226" s="3">
        <v>1</v>
      </c>
    </row>
    <row r="227" spans="1:26" x14ac:dyDescent="0.2">
      <c r="A227" s="3"/>
      <c r="B227" s="3" t="str">
        <f>IF(VLOOKUP(X227&amp;"_"&amp;Y227,[1]无限模式!$A:$AY,13+Z227,FALSE)="","","Unit_Monster_Season"&amp;X227&amp;"_Infinite_"&amp;Y227&amp;"_"&amp;Z227)</f>
        <v>Unit_Monster_Season3_Infinite_16_2</v>
      </c>
      <c r="C227" s="3" t="str">
        <f>IF(B227="","",VLOOKUP(VLOOKUP(X227&amp;"_"&amp;Y227,[1]无限模式!$A:$AQ,13+Z227,FALSE),[1]怪物!$B:$I,2,FALSE))</f>
        <v>ResUnit_ZhongZi2</v>
      </c>
      <c r="D227" s="3">
        <f>IF(B227="","",VLOOKUP(VLOOKUP(X227&amp;"_"&amp;Y227,[1]无限模式!$A:$AQ,13+Z227,FALSE),[1]怪物!$B:$I,6,FALSE)*VLOOKUP(X227&amp;"_"&amp;Y227,[1]无限模式!$A:$AQ,9,FALSE))</f>
        <v>3.5</v>
      </c>
      <c r="E227" s="3">
        <f t="shared" si="18"/>
        <v>400</v>
      </c>
      <c r="F227" s="3" t="str">
        <f t="shared" si="19"/>
        <v>TRUE</v>
      </c>
      <c r="G227" s="3">
        <f>IF(B227="","",VLOOKUP(C227,[1]怪物!$C:$M,11,FALSE))</f>
        <v>1</v>
      </c>
      <c r="H227" s="3">
        <f>IF(B227="","",VLOOKUP(C227,[1]怪物!$C:$M,11,FALSE))</f>
        <v>1</v>
      </c>
      <c r="I227" s="3">
        <f t="shared" si="20"/>
        <v>0.5</v>
      </c>
      <c r="J227" s="3"/>
      <c r="K227" s="3">
        <f>IF(B227="","",VLOOKUP(C227,[1]怪物!$C:$I,6,FALSE))</f>
        <v>1.25</v>
      </c>
      <c r="L227" s="10" t="str">
        <f t="shared" si="21"/>
        <v>Monster_Season3_Infinite_16_2</v>
      </c>
      <c r="M227" s="3" t="str">
        <f>IF(B227="","",VLOOKUP(C227,[1]怪物!$C:$J,8,FALSE))</f>
        <v>DeathShow_1</v>
      </c>
      <c r="N227" s="3" t="str">
        <f t="shared" si="22"/>
        <v>Timeline_Idle1</v>
      </c>
      <c r="O227" s="3" t="str">
        <f t="shared" si="23"/>
        <v>Timeline_Move1</v>
      </c>
      <c r="P227" s="3"/>
      <c r="Q227" s="3"/>
      <c r="R227" s="3"/>
      <c r="S227" s="3" t="str">
        <f>IF(B227="","",IF(VLOOKUP(C227,[1]怪物!$C:$I,7,FALSE)="","",VLOOKUP(C227,[1]怪物!$C:$I,7,FALSE)))</f>
        <v>Skill_Monster_ZhongZi2,NormalAttack</v>
      </c>
      <c r="T227" s="3"/>
      <c r="U227" s="3"/>
      <c r="V227" s="3"/>
      <c r="W227" s="3"/>
      <c r="X227" s="3">
        <v>3</v>
      </c>
      <c r="Y227" s="3">
        <v>16</v>
      </c>
      <c r="Z227" s="3">
        <v>2</v>
      </c>
    </row>
    <row r="228" spans="1:26" x14ac:dyDescent="0.2">
      <c r="A228" s="3"/>
      <c r="B228" s="3" t="str">
        <f>IF(VLOOKUP(X228&amp;"_"&amp;Y228,[1]无限模式!$A:$AY,13+Z228,FALSE)="","","Unit_Monster_Season"&amp;X228&amp;"_Infinite_"&amp;Y228&amp;"_"&amp;Z228)</f>
        <v/>
      </c>
      <c r="C228" s="3" t="str">
        <f>IF(B228="","",VLOOKUP(VLOOKUP(X228&amp;"_"&amp;Y228,[1]无限模式!$A:$AQ,13+Z228,FALSE),[1]怪物!$B:$I,2,FALSE))</f>
        <v/>
      </c>
      <c r="D228" s="3" t="str">
        <f>IF(B228="","",VLOOKUP(VLOOKUP(X228&amp;"_"&amp;Y228,[1]无限模式!$A:$AQ,13+Z228,FALSE),[1]怪物!$B:$I,6,FALSE)*VLOOKUP(X228&amp;"_"&amp;Y228,[1]无限模式!$A:$AQ,9,FALSE))</f>
        <v/>
      </c>
      <c r="E228" s="3" t="str">
        <f t="shared" si="18"/>
        <v/>
      </c>
      <c r="F228" s="3" t="str">
        <f t="shared" si="19"/>
        <v/>
      </c>
      <c r="G228" s="3" t="str">
        <f>IF(B228="","",VLOOKUP(C228,[1]怪物!$C:$M,11,FALSE))</f>
        <v/>
      </c>
      <c r="H228" s="3" t="str">
        <f>IF(B228="","",VLOOKUP(C228,[1]怪物!$C:$M,11,FALSE))</f>
        <v/>
      </c>
      <c r="I228" s="3" t="str">
        <f t="shared" si="20"/>
        <v/>
      </c>
      <c r="J228" s="3"/>
      <c r="K228" s="3" t="str">
        <f>IF(B228="","",VLOOKUP(C228,[1]怪物!$C:$I,6,FALSE))</f>
        <v/>
      </c>
      <c r="L228" s="10" t="str">
        <f t="shared" si="21"/>
        <v/>
      </c>
      <c r="M228" s="3" t="str">
        <f>IF(B228="","",VLOOKUP(C228,[1]怪物!$C:$J,8,FALSE))</f>
        <v/>
      </c>
      <c r="N228" s="3" t="str">
        <f t="shared" si="22"/>
        <v/>
      </c>
      <c r="O228" s="3" t="str">
        <f t="shared" si="23"/>
        <v/>
      </c>
      <c r="P228" s="3"/>
      <c r="Q228" s="3"/>
      <c r="R228" s="3"/>
      <c r="S228" s="3" t="str">
        <f>IF(B228="","",IF(VLOOKUP(C228,[1]怪物!$C:$I,7,FALSE)="","",VLOOKUP(C228,[1]怪物!$C:$I,7,FALSE)))</f>
        <v/>
      </c>
      <c r="T228" s="3"/>
      <c r="U228" s="3"/>
      <c r="V228" s="3"/>
      <c r="W228" s="3"/>
      <c r="X228" s="3">
        <v>3</v>
      </c>
      <c r="Y228" s="3">
        <v>16</v>
      </c>
      <c r="Z228" s="3">
        <v>3</v>
      </c>
    </row>
    <row r="229" spans="1:26" x14ac:dyDescent="0.2">
      <c r="A229" s="3"/>
      <c r="B229" s="3" t="str">
        <f>IF(VLOOKUP(X229&amp;"_"&amp;Y229,[1]无限模式!$A:$AY,13+Z229,FALSE)="","","Unit_Monster_Season"&amp;X229&amp;"_Infinite_"&amp;Y229&amp;"_"&amp;Z229)</f>
        <v/>
      </c>
      <c r="C229" s="3" t="str">
        <f>IF(B229="","",VLOOKUP(VLOOKUP(X229&amp;"_"&amp;Y229,[1]无限模式!$A:$AQ,13+Z229,FALSE),[1]怪物!$B:$I,2,FALSE))</f>
        <v/>
      </c>
      <c r="D229" s="3" t="str">
        <f>IF(B229="","",VLOOKUP(VLOOKUP(X229&amp;"_"&amp;Y229,[1]无限模式!$A:$AQ,13+Z229,FALSE),[1]怪物!$B:$I,6,FALSE)*VLOOKUP(X229&amp;"_"&amp;Y229,[1]无限模式!$A:$AQ,9,FALSE))</f>
        <v/>
      </c>
      <c r="E229" s="3" t="str">
        <f t="shared" si="18"/>
        <v/>
      </c>
      <c r="F229" s="3" t="str">
        <f t="shared" si="19"/>
        <v/>
      </c>
      <c r="G229" s="3" t="str">
        <f>IF(B229="","",VLOOKUP(C229,[1]怪物!$C:$M,11,FALSE))</f>
        <v/>
      </c>
      <c r="H229" s="3" t="str">
        <f>IF(B229="","",VLOOKUP(C229,[1]怪物!$C:$M,11,FALSE))</f>
        <v/>
      </c>
      <c r="I229" s="3" t="str">
        <f t="shared" si="20"/>
        <v/>
      </c>
      <c r="J229" s="3"/>
      <c r="K229" s="3" t="str">
        <f>IF(B229="","",VLOOKUP(C229,[1]怪物!$C:$I,6,FALSE))</f>
        <v/>
      </c>
      <c r="L229" s="10" t="str">
        <f t="shared" si="21"/>
        <v/>
      </c>
      <c r="M229" s="3" t="str">
        <f>IF(B229="","",VLOOKUP(C229,[1]怪物!$C:$J,8,FALSE))</f>
        <v/>
      </c>
      <c r="N229" s="3" t="str">
        <f t="shared" si="22"/>
        <v/>
      </c>
      <c r="O229" s="3" t="str">
        <f t="shared" si="23"/>
        <v/>
      </c>
      <c r="P229" s="3"/>
      <c r="Q229" s="3"/>
      <c r="R229" s="3"/>
      <c r="S229" s="3" t="str">
        <f>IF(B229="","",IF(VLOOKUP(C229,[1]怪物!$C:$I,7,FALSE)="","",VLOOKUP(C229,[1]怪物!$C:$I,7,FALSE)))</f>
        <v/>
      </c>
      <c r="T229" s="3"/>
      <c r="U229" s="3"/>
      <c r="V229" s="3"/>
      <c r="W229" s="3"/>
      <c r="X229" s="3">
        <v>3</v>
      </c>
      <c r="Y229" s="3">
        <v>16</v>
      </c>
      <c r="Z229" s="3">
        <v>4</v>
      </c>
    </row>
    <row r="230" spans="1:26" x14ac:dyDescent="0.2">
      <c r="A230" s="3"/>
      <c r="B230" s="3" t="str">
        <f>IF(VLOOKUP(X230&amp;"_"&amp;Y230,[1]无限模式!$A:$AY,13+Z230,FALSE)="","","Unit_Monster_Season"&amp;X230&amp;"_Infinite_"&amp;Y230&amp;"_"&amp;Z230)</f>
        <v>Unit_Monster_Season3_Infinite_17_1</v>
      </c>
      <c r="C230" s="3" t="str">
        <f>IF(B230="","",VLOOKUP(VLOOKUP(X230&amp;"_"&amp;Y230,[1]无限模式!$A:$AQ,13+Z230,FALSE),[1]怪物!$B:$I,2,FALSE))</f>
        <v>ResUnit_BianFu1</v>
      </c>
      <c r="D230" s="3">
        <f>IF(B230="","",VLOOKUP(VLOOKUP(X230&amp;"_"&amp;Y230,[1]无限模式!$A:$AQ,13+Z230,FALSE),[1]怪物!$B:$I,6,FALSE)*VLOOKUP(X230&amp;"_"&amp;Y230,[1]无限模式!$A:$AQ,9,FALSE))</f>
        <v>3.6</v>
      </c>
      <c r="E230" s="3">
        <f t="shared" si="18"/>
        <v>400</v>
      </c>
      <c r="F230" s="3" t="str">
        <f t="shared" si="19"/>
        <v>TRUE</v>
      </c>
      <c r="G230" s="3">
        <f>IF(B230="","",VLOOKUP(C230,[1]怪物!$C:$M,11,FALSE))</f>
        <v>1</v>
      </c>
      <c r="H230" s="3">
        <f>IF(B230="","",VLOOKUP(C230,[1]怪物!$C:$M,11,FALSE))</f>
        <v>1</v>
      </c>
      <c r="I230" s="3">
        <f t="shared" si="20"/>
        <v>0.5</v>
      </c>
      <c r="J230" s="3"/>
      <c r="K230" s="3">
        <f>IF(B230="","",VLOOKUP(C230,[1]怪物!$C:$I,6,FALSE))</f>
        <v>1</v>
      </c>
      <c r="L230" s="10" t="str">
        <f t="shared" si="21"/>
        <v>Monster_Season3_Infinite_17_1</v>
      </c>
      <c r="M230" s="3" t="str">
        <f>IF(B230="","",VLOOKUP(C230,[1]怪物!$C:$J,8,FALSE))</f>
        <v>DeathShow_1</v>
      </c>
      <c r="N230" s="3" t="str">
        <f t="shared" si="22"/>
        <v>Timeline_Idle1</v>
      </c>
      <c r="O230" s="3" t="str">
        <f t="shared" si="23"/>
        <v>Timeline_Move1</v>
      </c>
      <c r="P230" s="3"/>
      <c r="Q230" s="3"/>
      <c r="R230" s="3"/>
      <c r="S230" s="3" t="str">
        <f>IF(B230="","",IF(VLOOKUP(C230,[1]怪物!$C:$I,7,FALSE)="","",VLOOKUP(C230,[1]怪物!$C:$I,7,FALSE)))</f>
        <v>Skill_Monster_BianFu1,NormalAttack</v>
      </c>
      <c r="T230" s="3"/>
      <c r="U230" s="3"/>
      <c r="V230" s="3"/>
      <c r="W230" s="3"/>
      <c r="X230" s="3">
        <v>3</v>
      </c>
      <c r="Y230" s="3">
        <v>17</v>
      </c>
      <c r="Z230" s="3">
        <v>1</v>
      </c>
    </row>
    <row r="231" spans="1:26" x14ac:dyDescent="0.2">
      <c r="A231" s="3"/>
      <c r="B231" s="3" t="str">
        <f>IF(VLOOKUP(X231&amp;"_"&amp;Y231,[1]无限模式!$A:$AY,13+Z231,FALSE)="","","Unit_Monster_Season"&amp;X231&amp;"_Infinite_"&amp;Y231&amp;"_"&amp;Z231)</f>
        <v>Unit_Monster_Season3_Infinite_17_2</v>
      </c>
      <c r="C231" s="3" t="str">
        <f>IF(B231="","",VLOOKUP(VLOOKUP(X231&amp;"_"&amp;Y231,[1]无限模式!$A:$AQ,13+Z231,FALSE),[1]怪物!$B:$I,2,FALSE))</f>
        <v>ResUnit_ZhongZi2</v>
      </c>
      <c r="D231" s="3">
        <f>IF(B231="","",VLOOKUP(VLOOKUP(X231&amp;"_"&amp;Y231,[1]无限模式!$A:$AQ,13+Z231,FALSE),[1]怪物!$B:$I,6,FALSE)*VLOOKUP(X231&amp;"_"&amp;Y231,[1]无限模式!$A:$AQ,9,FALSE))</f>
        <v>3.6</v>
      </c>
      <c r="E231" s="3">
        <f t="shared" si="18"/>
        <v>400</v>
      </c>
      <c r="F231" s="3" t="str">
        <f t="shared" si="19"/>
        <v>TRUE</v>
      </c>
      <c r="G231" s="3">
        <f>IF(B231="","",VLOOKUP(C231,[1]怪物!$C:$M,11,FALSE))</f>
        <v>1</v>
      </c>
      <c r="H231" s="3">
        <f>IF(B231="","",VLOOKUP(C231,[1]怪物!$C:$M,11,FALSE))</f>
        <v>1</v>
      </c>
      <c r="I231" s="3">
        <f t="shared" si="20"/>
        <v>0.5</v>
      </c>
      <c r="J231" s="3"/>
      <c r="K231" s="3">
        <f>IF(B231="","",VLOOKUP(C231,[1]怪物!$C:$I,6,FALSE))</f>
        <v>1.25</v>
      </c>
      <c r="L231" s="10" t="str">
        <f t="shared" si="21"/>
        <v>Monster_Season3_Infinite_17_2</v>
      </c>
      <c r="M231" s="3" t="str">
        <f>IF(B231="","",VLOOKUP(C231,[1]怪物!$C:$J,8,FALSE))</f>
        <v>DeathShow_1</v>
      </c>
      <c r="N231" s="3" t="str">
        <f t="shared" si="22"/>
        <v>Timeline_Idle1</v>
      </c>
      <c r="O231" s="3" t="str">
        <f t="shared" si="23"/>
        <v>Timeline_Move1</v>
      </c>
      <c r="P231" s="3"/>
      <c r="Q231" s="3"/>
      <c r="R231" s="3"/>
      <c r="S231" s="3" t="str">
        <f>IF(B231="","",IF(VLOOKUP(C231,[1]怪物!$C:$I,7,FALSE)="","",VLOOKUP(C231,[1]怪物!$C:$I,7,FALSE)))</f>
        <v>Skill_Monster_ZhongZi2,NormalAttack</v>
      </c>
      <c r="T231" s="3"/>
      <c r="U231" s="3"/>
      <c r="V231" s="3"/>
      <c r="W231" s="3"/>
      <c r="X231" s="3">
        <v>3</v>
      </c>
      <c r="Y231" s="3">
        <v>17</v>
      </c>
      <c r="Z231" s="3">
        <v>2</v>
      </c>
    </row>
    <row r="232" spans="1:26" x14ac:dyDescent="0.2">
      <c r="A232" s="3"/>
      <c r="B232" s="3" t="str">
        <f>IF(VLOOKUP(X232&amp;"_"&amp;Y232,[1]无限模式!$A:$AY,13+Z232,FALSE)="","","Unit_Monster_Season"&amp;X232&amp;"_Infinite_"&amp;Y232&amp;"_"&amp;Z232)</f>
        <v>Unit_Monster_Season3_Infinite_17_3</v>
      </c>
      <c r="C232" s="3" t="str">
        <f>IF(B232="","",VLOOKUP(VLOOKUP(X232&amp;"_"&amp;Y232,[1]无限模式!$A:$AQ,13+Z232,FALSE),[1]怪物!$B:$I,2,FALSE))</f>
        <v>ResUnit_MiFeng2</v>
      </c>
      <c r="D232" s="3">
        <f>IF(B232="","",VLOOKUP(VLOOKUP(X232&amp;"_"&amp;Y232,[1]无限模式!$A:$AQ,13+Z232,FALSE),[1]怪物!$B:$I,6,FALSE)*VLOOKUP(X232&amp;"_"&amp;Y232,[1]无限模式!$A:$AQ,9,FALSE))</f>
        <v>3.6</v>
      </c>
      <c r="E232" s="3">
        <f t="shared" si="18"/>
        <v>400</v>
      </c>
      <c r="F232" s="3" t="str">
        <f t="shared" si="19"/>
        <v>TRUE</v>
      </c>
      <c r="G232" s="3">
        <f>IF(B232="","",VLOOKUP(C232,[1]怪物!$C:$M,11,FALSE))</f>
        <v>1</v>
      </c>
      <c r="H232" s="3">
        <f>IF(B232="","",VLOOKUP(C232,[1]怪物!$C:$M,11,FALSE))</f>
        <v>1</v>
      </c>
      <c r="I232" s="3">
        <f t="shared" si="20"/>
        <v>0.5</v>
      </c>
      <c r="J232" s="3"/>
      <c r="K232" s="3">
        <f>IF(B232="","",VLOOKUP(C232,[1]怪物!$C:$I,6,FALSE))</f>
        <v>1.25</v>
      </c>
      <c r="L232" s="10" t="str">
        <f t="shared" si="21"/>
        <v>Monster_Season3_Infinite_17_3</v>
      </c>
      <c r="M232" s="3" t="str">
        <f>IF(B232="","",VLOOKUP(C232,[1]怪物!$C:$J,8,FALSE))</f>
        <v>DeathShow_1</v>
      </c>
      <c r="N232" s="3" t="str">
        <f t="shared" si="22"/>
        <v>Timeline_Idle1</v>
      </c>
      <c r="O232" s="3" t="str">
        <f t="shared" si="23"/>
        <v>Timeline_Move1</v>
      </c>
      <c r="P232" s="3"/>
      <c r="Q232" s="3"/>
      <c r="R232" s="3"/>
      <c r="S232" s="3" t="str">
        <f>IF(B232="","",IF(VLOOKUP(C232,[1]怪物!$C:$I,7,FALSE)="","",VLOOKUP(C232,[1]怪物!$C:$I,7,FALSE)))</f>
        <v>Skill_Monster_MiFeng2,NormalAttack</v>
      </c>
      <c r="T232" s="3"/>
      <c r="U232" s="3"/>
      <c r="V232" s="3"/>
      <c r="W232" s="3"/>
      <c r="X232" s="3">
        <v>3</v>
      </c>
      <c r="Y232" s="3">
        <v>17</v>
      </c>
      <c r="Z232" s="3">
        <v>3</v>
      </c>
    </row>
    <row r="233" spans="1:26" x14ac:dyDescent="0.2">
      <c r="A233" s="3"/>
      <c r="B233" s="3" t="str">
        <f>IF(VLOOKUP(X233&amp;"_"&amp;Y233,[1]无限模式!$A:$AY,13+Z233,FALSE)="","","Unit_Monster_Season"&amp;X233&amp;"_Infinite_"&amp;Y233&amp;"_"&amp;Z233)</f>
        <v/>
      </c>
      <c r="C233" s="3" t="str">
        <f>IF(B233="","",VLOOKUP(VLOOKUP(X233&amp;"_"&amp;Y233,[1]无限模式!$A:$AQ,13+Z233,FALSE),[1]怪物!$B:$I,2,FALSE))</f>
        <v/>
      </c>
      <c r="D233" s="3" t="str">
        <f>IF(B233="","",VLOOKUP(VLOOKUP(X233&amp;"_"&amp;Y233,[1]无限模式!$A:$AQ,13+Z233,FALSE),[1]怪物!$B:$I,6,FALSE)*VLOOKUP(X233&amp;"_"&amp;Y233,[1]无限模式!$A:$AQ,9,FALSE))</f>
        <v/>
      </c>
      <c r="E233" s="3" t="str">
        <f t="shared" si="18"/>
        <v/>
      </c>
      <c r="F233" s="3" t="str">
        <f t="shared" si="19"/>
        <v/>
      </c>
      <c r="G233" s="3" t="str">
        <f>IF(B233="","",VLOOKUP(C233,[1]怪物!$C:$M,11,FALSE))</f>
        <v/>
      </c>
      <c r="H233" s="3" t="str">
        <f>IF(B233="","",VLOOKUP(C233,[1]怪物!$C:$M,11,FALSE))</f>
        <v/>
      </c>
      <c r="I233" s="3" t="str">
        <f t="shared" si="20"/>
        <v/>
      </c>
      <c r="J233" s="3"/>
      <c r="K233" s="3" t="str">
        <f>IF(B233="","",VLOOKUP(C233,[1]怪物!$C:$I,6,FALSE))</f>
        <v/>
      </c>
      <c r="L233" s="10" t="str">
        <f t="shared" si="21"/>
        <v/>
      </c>
      <c r="M233" s="3" t="str">
        <f>IF(B233="","",VLOOKUP(C233,[1]怪物!$C:$J,8,FALSE))</f>
        <v/>
      </c>
      <c r="N233" s="3" t="str">
        <f t="shared" si="22"/>
        <v/>
      </c>
      <c r="O233" s="3" t="str">
        <f t="shared" si="23"/>
        <v/>
      </c>
      <c r="P233" s="3"/>
      <c r="Q233" s="3"/>
      <c r="R233" s="3"/>
      <c r="S233" s="3" t="str">
        <f>IF(B233="","",IF(VLOOKUP(C233,[1]怪物!$C:$I,7,FALSE)="","",VLOOKUP(C233,[1]怪物!$C:$I,7,FALSE)))</f>
        <v/>
      </c>
      <c r="T233" s="3"/>
      <c r="U233" s="3"/>
      <c r="V233" s="3"/>
      <c r="W233" s="3"/>
      <c r="X233" s="3">
        <v>3</v>
      </c>
      <c r="Y233" s="3">
        <v>17</v>
      </c>
      <c r="Z233" s="3">
        <v>4</v>
      </c>
    </row>
    <row r="234" spans="1:26" x14ac:dyDescent="0.2">
      <c r="A234" s="3"/>
      <c r="B234" s="3" t="str">
        <f>IF(VLOOKUP(X234&amp;"_"&amp;Y234,[1]无限模式!$A:$AY,13+Z234,FALSE)="","","Unit_Monster_Season"&amp;X234&amp;"_Infinite_"&amp;Y234&amp;"_"&amp;Z234)</f>
        <v>Unit_Monster_Season3_Infinite_18_1</v>
      </c>
      <c r="C234" s="3" t="str">
        <f>IF(B234="","",VLOOKUP(VLOOKUP(X234&amp;"_"&amp;Y234,[1]无限模式!$A:$AQ,13+Z234,FALSE),[1]怪物!$B:$I,2,FALSE))</f>
        <v>ResUnit_ZhongZi2</v>
      </c>
      <c r="D234" s="3">
        <f>IF(B234="","",VLOOKUP(VLOOKUP(X234&amp;"_"&amp;Y234,[1]无限模式!$A:$AQ,13+Z234,FALSE),[1]怪物!$B:$I,6,FALSE)*VLOOKUP(X234&amp;"_"&amp;Y234,[1]无限模式!$A:$AQ,9,FALSE))</f>
        <v>3.7</v>
      </c>
      <c r="E234" s="3">
        <f t="shared" si="18"/>
        <v>400</v>
      </c>
      <c r="F234" s="3" t="str">
        <f t="shared" si="19"/>
        <v>TRUE</v>
      </c>
      <c r="G234" s="3">
        <f>IF(B234="","",VLOOKUP(C234,[1]怪物!$C:$M,11,FALSE))</f>
        <v>1</v>
      </c>
      <c r="H234" s="3">
        <f>IF(B234="","",VLOOKUP(C234,[1]怪物!$C:$M,11,FALSE))</f>
        <v>1</v>
      </c>
      <c r="I234" s="3">
        <f t="shared" si="20"/>
        <v>0.5</v>
      </c>
      <c r="J234" s="3"/>
      <c r="K234" s="3">
        <f>IF(B234="","",VLOOKUP(C234,[1]怪物!$C:$I,6,FALSE))</f>
        <v>1.25</v>
      </c>
      <c r="L234" s="10" t="str">
        <f t="shared" si="21"/>
        <v>Monster_Season3_Infinite_18_1</v>
      </c>
      <c r="M234" s="3" t="str">
        <f>IF(B234="","",VLOOKUP(C234,[1]怪物!$C:$J,8,FALSE))</f>
        <v>DeathShow_1</v>
      </c>
      <c r="N234" s="3" t="str">
        <f t="shared" si="22"/>
        <v>Timeline_Idle1</v>
      </c>
      <c r="O234" s="3" t="str">
        <f t="shared" si="23"/>
        <v>Timeline_Move1</v>
      </c>
      <c r="P234" s="3"/>
      <c r="Q234" s="3"/>
      <c r="R234" s="3"/>
      <c r="S234" s="3" t="str">
        <f>IF(B234="","",IF(VLOOKUP(C234,[1]怪物!$C:$I,7,FALSE)="","",VLOOKUP(C234,[1]怪物!$C:$I,7,FALSE)))</f>
        <v>Skill_Monster_ZhongZi2,NormalAttack</v>
      </c>
      <c r="T234" s="3"/>
      <c r="U234" s="3"/>
      <c r="V234" s="3"/>
      <c r="W234" s="3"/>
      <c r="X234" s="3">
        <v>3</v>
      </c>
      <c r="Y234" s="3">
        <v>18</v>
      </c>
      <c r="Z234" s="3">
        <v>1</v>
      </c>
    </row>
    <row r="235" spans="1:26" x14ac:dyDescent="0.2">
      <c r="A235" s="3"/>
      <c r="B235" s="3" t="str">
        <f>IF(VLOOKUP(X235&amp;"_"&amp;Y235,[1]无限模式!$A:$AY,13+Z235,FALSE)="","","Unit_Monster_Season"&amp;X235&amp;"_Infinite_"&amp;Y235&amp;"_"&amp;Z235)</f>
        <v>Unit_Monster_Season3_Infinite_18_2</v>
      </c>
      <c r="C235" s="3" t="str">
        <f>IF(B235="","",VLOOKUP(VLOOKUP(X235&amp;"_"&amp;Y235,[1]无限模式!$A:$AQ,13+Z235,FALSE),[1]怪物!$B:$I,2,FALSE))</f>
        <v>ResUnit_MiFeng2</v>
      </c>
      <c r="D235" s="3">
        <f>IF(B235="","",VLOOKUP(VLOOKUP(X235&amp;"_"&amp;Y235,[1]无限模式!$A:$AQ,13+Z235,FALSE),[1]怪物!$B:$I,6,FALSE)*VLOOKUP(X235&amp;"_"&amp;Y235,[1]无限模式!$A:$AQ,9,FALSE))</f>
        <v>3.7</v>
      </c>
      <c r="E235" s="3">
        <f t="shared" si="18"/>
        <v>400</v>
      </c>
      <c r="F235" s="3" t="str">
        <f t="shared" si="19"/>
        <v>TRUE</v>
      </c>
      <c r="G235" s="3">
        <f>IF(B235="","",VLOOKUP(C235,[1]怪物!$C:$M,11,FALSE))</f>
        <v>1</v>
      </c>
      <c r="H235" s="3">
        <f>IF(B235="","",VLOOKUP(C235,[1]怪物!$C:$M,11,FALSE))</f>
        <v>1</v>
      </c>
      <c r="I235" s="3">
        <f t="shared" si="20"/>
        <v>0.5</v>
      </c>
      <c r="J235" s="3"/>
      <c r="K235" s="3">
        <f>IF(B235="","",VLOOKUP(C235,[1]怪物!$C:$I,6,FALSE))</f>
        <v>1.25</v>
      </c>
      <c r="L235" s="10" t="str">
        <f t="shared" si="21"/>
        <v>Monster_Season3_Infinite_18_2</v>
      </c>
      <c r="M235" s="3" t="str">
        <f>IF(B235="","",VLOOKUP(C235,[1]怪物!$C:$J,8,FALSE))</f>
        <v>DeathShow_1</v>
      </c>
      <c r="N235" s="3" t="str">
        <f t="shared" si="22"/>
        <v>Timeline_Idle1</v>
      </c>
      <c r="O235" s="3" t="str">
        <f t="shared" si="23"/>
        <v>Timeline_Move1</v>
      </c>
      <c r="P235" s="3"/>
      <c r="Q235" s="3"/>
      <c r="R235" s="3"/>
      <c r="S235" s="3" t="str">
        <f>IF(B235="","",IF(VLOOKUP(C235,[1]怪物!$C:$I,7,FALSE)="","",VLOOKUP(C235,[1]怪物!$C:$I,7,FALSE)))</f>
        <v>Skill_Monster_MiFeng2,NormalAttack</v>
      </c>
      <c r="T235" s="3"/>
      <c r="U235" s="3"/>
      <c r="V235" s="3"/>
      <c r="W235" s="3"/>
      <c r="X235" s="3">
        <v>3</v>
      </c>
      <c r="Y235" s="3">
        <v>18</v>
      </c>
      <c r="Z235" s="3">
        <v>2</v>
      </c>
    </row>
    <row r="236" spans="1:26" x14ac:dyDescent="0.2">
      <c r="A236" s="3"/>
      <c r="B236" s="3" t="str">
        <f>IF(VLOOKUP(X236&amp;"_"&amp;Y236,[1]无限模式!$A:$AY,13+Z236,FALSE)="","","Unit_Monster_Season"&amp;X236&amp;"_Infinite_"&amp;Y236&amp;"_"&amp;Z236)</f>
        <v>Unit_Monster_Season3_Infinite_18_3</v>
      </c>
      <c r="C236" s="3" t="str">
        <f>IF(B236="","",VLOOKUP(VLOOKUP(X236&amp;"_"&amp;Y236,[1]无限模式!$A:$AQ,13+Z236,FALSE),[1]怪物!$B:$I,2,FALSE))</f>
        <v>ResUnit_BianFu2</v>
      </c>
      <c r="D236" s="3">
        <f>IF(B236="","",VLOOKUP(VLOOKUP(X236&amp;"_"&amp;Y236,[1]无限模式!$A:$AQ,13+Z236,FALSE),[1]怪物!$B:$I,6,FALSE)*VLOOKUP(X236&amp;"_"&amp;Y236,[1]无限模式!$A:$AQ,9,FALSE))</f>
        <v>3.7</v>
      </c>
      <c r="E236" s="3">
        <f t="shared" si="18"/>
        <v>400</v>
      </c>
      <c r="F236" s="3" t="str">
        <f t="shared" si="19"/>
        <v>TRUE</v>
      </c>
      <c r="G236" s="3">
        <f>IF(B236="","",VLOOKUP(C236,[1]怪物!$C:$M,11,FALSE))</f>
        <v>1</v>
      </c>
      <c r="H236" s="3">
        <f>IF(B236="","",VLOOKUP(C236,[1]怪物!$C:$M,11,FALSE))</f>
        <v>1</v>
      </c>
      <c r="I236" s="3">
        <f t="shared" si="20"/>
        <v>0.5</v>
      </c>
      <c r="J236" s="3"/>
      <c r="K236" s="3">
        <f>IF(B236="","",VLOOKUP(C236,[1]怪物!$C:$I,6,FALSE))</f>
        <v>1.25</v>
      </c>
      <c r="L236" s="10" t="str">
        <f t="shared" si="21"/>
        <v>Monster_Season3_Infinite_18_3</v>
      </c>
      <c r="M236" s="3" t="str">
        <f>IF(B236="","",VLOOKUP(C236,[1]怪物!$C:$J,8,FALSE))</f>
        <v>DeathShow_1</v>
      </c>
      <c r="N236" s="3" t="str">
        <f t="shared" si="22"/>
        <v>Timeline_Idle1</v>
      </c>
      <c r="O236" s="3" t="str">
        <f t="shared" si="23"/>
        <v>Timeline_Move1</v>
      </c>
      <c r="P236" s="3"/>
      <c r="Q236" s="3"/>
      <c r="R236" s="3"/>
      <c r="S236" s="3" t="str">
        <f>IF(B236="","",IF(VLOOKUP(C236,[1]怪物!$C:$I,7,FALSE)="","",VLOOKUP(C236,[1]怪物!$C:$I,7,FALSE)))</f>
        <v>Skill_Monster_BianFu2,NormalAttack</v>
      </c>
      <c r="T236" s="3"/>
      <c r="U236" s="3"/>
      <c r="V236" s="3"/>
      <c r="W236" s="3"/>
      <c r="X236" s="3">
        <v>3</v>
      </c>
      <c r="Y236" s="3">
        <v>18</v>
      </c>
      <c r="Z236" s="3">
        <v>3</v>
      </c>
    </row>
    <row r="237" spans="1:26" x14ac:dyDescent="0.2">
      <c r="A237" s="3"/>
      <c r="B237" s="3" t="str">
        <f>IF(VLOOKUP(X237&amp;"_"&amp;Y237,[1]无限模式!$A:$AY,13+Z237,FALSE)="","","Unit_Monster_Season"&amp;X237&amp;"_Infinite_"&amp;Y237&amp;"_"&amp;Z237)</f>
        <v/>
      </c>
      <c r="C237" s="3" t="str">
        <f>IF(B237="","",VLOOKUP(VLOOKUP(X237&amp;"_"&amp;Y237,[1]无限模式!$A:$AQ,13+Z237,FALSE),[1]怪物!$B:$I,2,FALSE))</f>
        <v/>
      </c>
      <c r="D237" s="3" t="str">
        <f>IF(B237="","",VLOOKUP(VLOOKUP(X237&amp;"_"&amp;Y237,[1]无限模式!$A:$AQ,13+Z237,FALSE),[1]怪物!$B:$I,6,FALSE)*VLOOKUP(X237&amp;"_"&amp;Y237,[1]无限模式!$A:$AQ,9,FALSE))</f>
        <v/>
      </c>
      <c r="E237" s="3" t="str">
        <f t="shared" si="18"/>
        <v/>
      </c>
      <c r="F237" s="3" t="str">
        <f t="shared" si="19"/>
        <v/>
      </c>
      <c r="G237" s="3" t="str">
        <f>IF(B237="","",VLOOKUP(C237,[1]怪物!$C:$M,11,FALSE))</f>
        <v/>
      </c>
      <c r="H237" s="3" t="str">
        <f>IF(B237="","",VLOOKUP(C237,[1]怪物!$C:$M,11,FALSE))</f>
        <v/>
      </c>
      <c r="I237" s="3" t="str">
        <f t="shared" si="20"/>
        <v/>
      </c>
      <c r="J237" s="3"/>
      <c r="K237" s="3" t="str">
        <f>IF(B237="","",VLOOKUP(C237,[1]怪物!$C:$I,6,FALSE))</f>
        <v/>
      </c>
      <c r="L237" s="10" t="str">
        <f t="shared" si="21"/>
        <v/>
      </c>
      <c r="M237" s="3" t="str">
        <f>IF(B237="","",VLOOKUP(C237,[1]怪物!$C:$J,8,FALSE))</f>
        <v/>
      </c>
      <c r="N237" s="3" t="str">
        <f t="shared" si="22"/>
        <v/>
      </c>
      <c r="O237" s="3" t="str">
        <f t="shared" si="23"/>
        <v/>
      </c>
      <c r="P237" s="3"/>
      <c r="Q237" s="3"/>
      <c r="R237" s="3"/>
      <c r="S237" s="3" t="str">
        <f>IF(B237="","",IF(VLOOKUP(C237,[1]怪物!$C:$I,7,FALSE)="","",VLOOKUP(C237,[1]怪物!$C:$I,7,FALSE)))</f>
        <v/>
      </c>
      <c r="T237" s="3"/>
      <c r="U237" s="3"/>
      <c r="V237" s="3"/>
      <c r="W237" s="3"/>
      <c r="X237" s="3">
        <v>3</v>
      </c>
      <c r="Y237" s="3">
        <v>18</v>
      </c>
      <c r="Z237" s="3">
        <v>4</v>
      </c>
    </row>
    <row r="238" spans="1:26" x14ac:dyDescent="0.2">
      <c r="A238" s="3"/>
      <c r="B238" s="3" t="str">
        <f>IF(VLOOKUP(X238&amp;"_"&amp;Y238,[1]无限模式!$A:$AY,13+Z238,FALSE)="","","Unit_Monster_Season"&amp;X238&amp;"_Infinite_"&amp;Y238&amp;"_"&amp;Z238)</f>
        <v>Unit_Monster_Season3_Infinite_19_1</v>
      </c>
      <c r="C238" s="3" t="str">
        <f>IF(B238="","",VLOOKUP(VLOOKUP(X238&amp;"_"&amp;Y238,[1]无限模式!$A:$AQ,13+Z238,FALSE),[1]怪物!$B:$I,2,FALSE))</f>
        <v>ResUnit_MiFeng2</v>
      </c>
      <c r="D238" s="3">
        <f>IF(B238="","",VLOOKUP(VLOOKUP(X238&amp;"_"&amp;Y238,[1]无限模式!$A:$AQ,13+Z238,FALSE),[1]怪物!$B:$I,6,FALSE)*VLOOKUP(X238&amp;"_"&amp;Y238,[1]无限模式!$A:$AQ,9,FALSE))</f>
        <v>3.8</v>
      </c>
      <c r="E238" s="3">
        <f t="shared" si="18"/>
        <v>400</v>
      </c>
      <c r="F238" s="3" t="str">
        <f t="shared" si="19"/>
        <v>TRUE</v>
      </c>
      <c r="G238" s="3">
        <f>IF(B238="","",VLOOKUP(C238,[1]怪物!$C:$M,11,FALSE))</f>
        <v>1</v>
      </c>
      <c r="H238" s="3">
        <f>IF(B238="","",VLOOKUP(C238,[1]怪物!$C:$M,11,FALSE))</f>
        <v>1</v>
      </c>
      <c r="I238" s="3">
        <f t="shared" si="20"/>
        <v>0.5</v>
      </c>
      <c r="J238" s="3"/>
      <c r="K238" s="3">
        <f>IF(B238="","",VLOOKUP(C238,[1]怪物!$C:$I,6,FALSE))</f>
        <v>1.25</v>
      </c>
      <c r="L238" s="10" t="str">
        <f t="shared" si="21"/>
        <v>Monster_Season3_Infinite_19_1</v>
      </c>
      <c r="M238" s="3" t="str">
        <f>IF(B238="","",VLOOKUP(C238,[1]怪物!$C:$J,8,FALSE))</f>
        <v>DeathShow_1</v>
      </c>
      <c r="N238" s="3" t="str">
        <f t="shared" si="22"/>
        <v>Timeline_Idle1</v>
      </c>
      <c r="O238" s="3" t="str">
        <f t="shared" si="23"/>
        <v>Timeline_Move1</v>
      </c>
      <c r="P238" s="3"/>
      <c r="Q238" s="3"/>
      <c r="R238" s="3"/>
      <c r="S238" s="3" t="str">
        <f>IF(B238="","",IF(VLOOKUP(C238,[1]怪物!$C:$I,7,FALSE)="","",VLOOKUP(C238,[1]怪物!$C:$I,7,FALSE)))</f>
        <v>Skill_Monster_MiFeng2,NormalAttack</v>
      </c>
      <c r="T238" s="3"/>
      <c r="U238" s="3"/>
      <c r="V238" s="3"/>
      <c r="W238" s="3"/>
      <c r="X238" s="3">
        <v>3</v>
      </c>
      <c r="Y238" s="3">
        <v>19</v>
      </c>
      <c r="Z238" s="3">
        <v>1</v>
      </c>
    </row>
    <row r="239" spans="1:26" x14ac:dyDescent="0.2">
      <c r="A239" s="3"/>
      <c r="B239" s="3" t="str">
        <f>IF(VLOOKUP(X239&amp;"_"&amp;Y239,[1]无限模式!$A:$AY,13+Z239,FALSE)="","","Unit_Monster_Season"&amp;X239&amp;"_Infinite_"&amp;Y239&amp;"_"&amp;Z239)</f>
        <v>Unit_Monster_Season3_Infinite_19_2</v>
      </c>
      <c r="C239" s="3" t="str">
        <f>IF(B239="","",VLOOKUP(VLOOKUP(X239&amp;"_"&amp;Y239,[1]无限模式!$A:$AQ,13+Z239,FALSE),[1]怪物!$B:$I,2,FALSE))</f>
        <v>ResUnit_BianFu2</v>
      </c>
      <c r="D239" s="3">
        <f>IF(B239="","",VLOOKUP(VLOOKUP(X239&amp;"_"&amp;Y239,[1]无限模式!$A:$AQ,13+Z239,FALSE),[1]怪物!$B:$I,6,FALSE)*VLOOKUP(X239&amp;"_"&amp;Y239,[1]无限模式!$A:$AQ,9,FALSE))</f>
        <v>3.8</v>
      </c>
      <c r="E239" s="3">
        <f t="shared" si="18"/>
        <v>400</v>
      </c>
      <c r="F239" s="3" t="str">
        <f t="shared" si="19"/>
        <v>TRUE</v>
      </c>
      <c r="G239" s="3">
        <f>IF(B239="","",VLOOKUP(C239,[1]怪物!$C:$M,11,FALSE))</f>
        <v>1</v>
      </c>
      <c r="H239" s="3">
        <f>IF(B239="","",VLOOKUP(C239,[1]怪物!$C:$M,11,FALSE))</f>
        <v>1</v>
      </c>
      <c r="I239" s="3">
        <f t="shared" si="20"/>
        <v>0.5</v>
      </c>
      <c r="J239" s="3"/>
      <c r="K239" s="3">
        <f>IF(B239="","",VLOOKUP(C239,[1]怪物!$C:$I,6,FALSE))</f>
        <v>1.25</v>
      </c>
      <c r="L239" s="10" t="str">
        <f t="shared" si="21"/>
        <v>Monster_Season3_Infinite_19_2</v>
      </c>
      <c r="M239" s="3" t="str">
        <f>IF(B239="","",VLOOKUP(C239,[1]怪物!$C:$J,8,FALSE))</f>
        <v>DeathShow_1</v>
      </c>
      <c r="N239" s="3" t="str">
        <f t="shared" si="22"/>
        <v>Timeline_Idle1</v>
      </c>
      <c r="O239" s="3" t="str">
        <f t="shared" si="23"/>
        <v>Timeline_Move1</v>
      </c>
      <c r="P239" s="3"/>
      <c r="Q239" s="3"/>
      <c r="R239" s="3"/>
      <c r="S239" s="3" t="str">
        <f>IF(B239="","",IF(VLOOKUP(C239,[1]怪物!$C:$I,7,FALSE)="","",VLOOKUP(C239,[1]怪物!$C:$I,7,FALSE)))</f>
        <v>Skill_Monster_BianFu2,NormalAttack</v>
      </c>
      <c r="T239" s="3"/>
      <c r="U239" s="3"/>
      <c r="V239" s="3"/>
      <c r="W239" s="3"/>
      <c r="X239" s="3">
        <v>3</v>
      </c>
      <c r="Y239" s="3">
        <v>19</v>
      </c>
      <c r="Z239" s="3">
        <v>2</v>
      </c>
    </row>
    <row r="240" spans="1:26" x14ac:dyDescent="0.2">
      <c r="A240" s="3"/>
      <c r="B240" s="3" t="str">
        <f>IF(VLOOKUP(X240&amp;"_"&amp;Y240,[1]无限模式!$A:$AY,13+Z240,FALSE)="","","Unit_Monster_Season"&amp;X240&amp;"_Infinite_"&amp;Y240&amp;"_"&amp;Z240)</f>
        <v>Unit_Monster_Season3_Infinite_19_3</v>
      </c>
      <c r="C240" s="3" t="str">
        <f>IF(B240="","",VLOOKUP(VLOOKUP(X240&amp;"_"&amp;Y240,[1]无限模式!$A:$AQ,13+Z240,FALSE),[1]怪物!$B:$I,2,FALSE))</f>
        <v>ResUnit_Spirit2</v>
      </c>
      <c r="D240" s="3">
        <f>IF(B240="","",VLOOKUP(VLOOKUP(X240&amp;"_"&amp;Y240,[1]无限模式!$A:$AQ,13+Z240,FALSE),[1]怪物!$B:$I,6,FALSE)*VLOOKUP(X240&amp;"_"&amp;Y240,[1]无限模式!$A:$AQ,9,FALSE))</f>
        <v>3.8</v>
      </c>
      <c r="E240" s="3">
        <f t="shared" si="18"/>
        <v>400</v>
      </c>
      <c r="F240" s="3" t="str">
        <f t="shared" si="19"/>
        <v>TRUE</v>
      </c>
      <c r="G240" s="3">
        <f>IF(B240="","",VLOOKUP(C240,[1]怪物!$C:$M,11,FALSE))</f>
        <v>1</v>
      </c>
      <c r="H240" s="3">
        <f>IF(B240="","",VLOOKUP(C240,[1]怪物!$C:$M,11,FALSE))</f>
        <v>1</v>
      </c>
      <c r="I240" s="3">
        <f t="shared" si="20"/>
        <v>0.5</v>
      </c>
      <c r="J240" s="3"/>
      <c r="K240" s="3">
        <f>IF(B240="","",VLOOKUP(C240,[1]怪物!$C:$I,6,FALSE))</f>
        <v>1.25</v>
      </c>
      <c r="L240" s="10" t="str">
        <f t="shared" si="21"/>
        <v>Monster_Season3_Infinite_19_3</v>
      </c>
      <c r="M240" s="3" t="str">
        <f>IF(B240="","",VLOOKUP(C240,[1]怪物!$C:$J,8,FALSE))</f>
        <v>DeathShow_1</v>
      </c>
      <c r="N240" s="3" t="str">
        <f t="shared" si="22"/>
        <v>Timeline_Idle1</v>
      </c>
      <c r="O240" s="3" t="str">
        <f t="shared" si="23"/>
        <v>Timeline_Move1</v>
      </c>
      <c r="P240" s="3"/>
      <c r="Q240" s="3"/>
      <c r="R240" s="3"/>
      <c r="S240" s="3" t="str">
        <f>IF(B240="","",IF(VLOOKUP(C240,[1]怪物!$C:$I,7,FALSE)="","",VLOOKUP(C240,[1]怪物!$C:$I,7,FALSE)))</f>
        <v>Skill_Monster_Spirit2,NormalAttack</v>
      </c>
      <c r="T240" s="3"/>
      <c r="U240" s="3"/>
      <c r="V240" s="3"/>
      <c r="W240" s="3"/>
      <c r="X240" s="3">
        <v>3</v>
      </c>
      <c r="Y240" s="3">
        <v>19</v>
      </c>
      <c r="Z240" s="3">
        <v>3</v>
      </c>
    </row>
    <row r="241" spans="1:26" x14ac:dyDescent="0.2">
      <c r="A241" s="3"/>
      <c r="B241" s="3" t="str">
        <f>IF(VLOOKUP(X241&amp;"_"&amp;Y241,[1]无限模式!$A:$AY,13+Z241,FALSE)="","","Unit_Monster_Season"&amp;X241&amp;"_Infinite_"&amp;Y241&amp;"_"&amp;Z241)</f>
        <v/>
      </c>
      <c r="C241" s="3" t="str">
        <f>IF(B241="","",VLOOKUP(VLOOKUP(X241&amp;"_"&amp;Y241,[1]无限模式!$A:$AQ,13+Z241,FALSE),[1]怪物!$B:$I,2,FALSE))</f>
        <v/>
      </c>
      <c r="D241" s="3" t="str">
        <f>IF(B241="","",VLOOKUP(VLOOKUP(X241&amp;"_"&amp;Y241,[1]无限模式!$A:$AQ,13+Z241,FALSE),[1]怪物!$B:$I,6,FALSE)*VLOOKUP(X241&amp;"_"&amp;Y241,[1]无限模式!$A:$AQ,9,FALSE))</f>
        <v/>
      </c>
      <c r="E241" s="3" t="str">
        <f t="shared" si="18"/>
        <v/>
      </c>
      <c r="F241" s="3" t="str">
        <f t="shared" si="19"/>
        <v/>
      </c>
      <c r="G241" s="3" t="str">
        <f>IF(B241="","",VLOOKUP(C241,[1]怪物!$C:$M,11,FALSE))</f>
        <v/>
      </c>
      <c r="H241" s="3" t="str">
        <f>IF(B241="","",VLOOKUP(C241,[1]怪物!$C:$M,11,FALSE))</f>
        <v/>
      </c>
      <c r="I241" s="3" t="str">
        <f t="shared" si="20"/>
        <v/>
      </c>
      <c r="J241" s="3"/>
      <c r="K241" s="3" t="str">
        <f>IF(B241="","",VLOOKUP(C241,[1]怪物!$C:$I,6,FALSE))</f>
        <v/>
      </c>
      <c r="L241" s="10" t="str">
        <f t="shared" si="21"/>
        <v/>
      </c>
      <c r="M241" s="3" t="str">
        <f>IF(B241="","",VLOOKUP(C241,[1]怪物!$C:$J,8,FALSE))</f>
        <v/>
      </c>
      <c r="N241" s="3" t="str">
        <f t="shared" si="22"/>
        <v/>
      </c>
      <c r="O241" s="3" t="str">
        <f t="shared" si="23"/>
        <v/>
      </c>
      <c r="P241" s="3"/>
      <c r="Q241" s="3"/>
      <c r="R241" s="3"/>
      <c r="S241" s="3" t="str">
        <f>IF(B241="","",IF(VLOOKUP(C241,[1]怪物!$C:$I,7,FALSE)="","",VLOOKUP(C241,[1]怪物!$C:$I,7,FALSE)))</f>
        <v/>
      </c>
      <c r="T241" s="3"/>
      <c r="U241" s="3"/>
      <c r="V241" s="3"/>
      <c r="W241" s="3"/>
      <c r="X241" s="3">
        <v>3</v>
      </c>
      <c r="Y241" s="3">
        <v>19</v>
      </c>
      <c r="Z241" s="3">
        <v>4</v>
      </c>
    </row>
    <row r="242" spans="1:26" x14ac:dyDescent="0.2">
      <c r="A242" s="3"/>
      <c r="B242" s="3" t="str">
        <f>IF(VLOOKUP(X242&amp;"_"&amp;Y242,[1]无限模式!$A:$AY,13+Z242,FALSE)="","","Unit_Monster_Season"&amp;X242&amp;"_Infinite_"&amp;Y242&amp;"_"&amp;Z242)</f>
        <v>Unit_Monster_Season3_Infinite_20_1</v>
      </c>
      <c r="C242" s="3" t="str">
        <f>IF(B242="","",VLOOKUP(VLOOKUP(X242&amp;"_"&amp;Y242,[1]无限模式!$A:$AQ,13+Z242,FALSE),[1]怪物!$B:$I,2,FALSE))</f>
        <v>ResUnit_MiFeng2</v>
      </c>
      <c r="D242" s="3">
        <f>IF(B242="","",VLOOKUP(VLOOKUP(X242&amp;"_"&amp;Y242,[1]无限模式!$A:$AQ,13+Z242,FALSE),[1]怪物!$B:$I,6,FALSE)*VLOOKUP(X242&amp;"_"&amp;Y242,[1]无限模式!$A:$AQ,9,FALSE))</f>
        <v>3.9</v>
      </c>
      <c r="E242" s="3">
        <f t="shared" si="18"/>
        <v>400</v>
      </c>
      <c r="F242" s="3" t="str">
        <f t="shared" si="19"/>
        <v>TRUE</v>
      </c>
      <c r="G242" s="3">
        <f>IF(B242="","",VLOOKUP(C242,[1]怪物!$C:$M,11,FALSE))</f>
        <v>1</v>
      </c>
      <c r="H242" s="3">
        <f>IF(B242="","",VLOOKUP(C242,[1]怪物!$C:$M,11,FALSE))</f>
        <v>1</v>
      </c>
      <c r="I242" s="3">
        <f t="shared" si="20"/>
        <v>0.5</v>
      </c>
      <c r="J242" s="3"/>
      <c r="K242" s="3">
        <f>IF(B242="","",VLOOKUP(C242,[1]怪物!$C:$I,6,FALSE))</f>
        <v>1.25</v>
      </c>
      <c r="L242" s="10" t="str">
        <f t="shared" si="21"/>
        <v>Monster_Season3_Infinite_20_1</v>
      </c>
      <c r="M242" s="3" t="str">
        <f>IF(B242="","",VLOOKUP(C242,[1]怪物!$C:$J,8,FALSE))</f>
        <v>DeathShow_1</v>
      </c>
      <c r="N242" s="3" t="str">
        <f t="shared" si="22"/>
        <v>Timeline_Idle1</v>
      </c>
      <c r="O242" s="3" t="str">
        <f t="shared" si="23"/>
        <v>Timeline_Move1</v>
      </c>
      <c r="P242" s="3"/>
      <c r="Q242" s="3"/>
      <c r="R242" s="3"/>
      <c r="S242" s="3" t="str">
        <f>IF(B242="","",IF(VLOOKUP(C242,[1]怪物!$C:$I,7,FALSE)="","",VLOOKUP(C242,[1]怪物!$C:$I,7,FALSE)))</f>
        <v>Skill_Monster_MiFeng2,NormalAttack</v>
      </c>
      <c r="T242" s="3"/>
      <c r="U242" s="3"/>
      <c r="V242" s="3"/>
      <c r="W242" s="3"/>
      <c r="X242" s="3">
        <v>3</v>
      </c>
      <c r="Y242" s="3">
        <v>20</v>
      </c>
      <c r="Z242" s="3">
        <v>1</v>
      </c>
    </row>
    <row r="243" spans="1:26" x14ac:dyDescent="0.2">
      <c r="A243" s="3"/>
      <c r="B243" s="3" t="str">
        <f>IF(VLOOKUP(X243&amp;"_"&amp;Y243,[1]无限模式!$A:$AY,13+Z243,FALSE)="","","Unit_Monster_Season"&amp;X243&amp;"_Infinite_"&amp;Y243&amp;"_"&amp;Z243)</f>
        <v>Unit_Monster_Season3_Infinite_20_2</v>
      </c>
      <c r="C243" s="3" t="str">
        <f>IF(B243="","",VLOOKUP(VLOOKUP(X243&amp;"_"&amp;Y243,[1]无限模式!$A:$AQ,13+Z243,FALSE),[1]怪物!$B:$I,2,FALSE))</f>
        <v>ResUnit_BianFu2</v>
      </c>
      <c r="D243" s="3">
        <f>IF(B243="","",VLOOKUP(VLOOKUP(X243&amp;"_"&amp;Y243,[1]无限模式!$A:$AQ,13+Z243,FALSE),[1]怪物!$B:$I,6,FALSE)*VLOOKUP(X243&amp;"_"&amp;Y243,[1]无限模式!$A:$AQ,9,FALSE))</f>
        <v>3.9</v>
      </c>
      <c r="E243" s="3">
        <f t="shared" si="18"/>
        <v>400</v>
      </c>
      <c r="F243" s="3" t="str">
        <f t="shared" si="19"/>
        <v>TRUE</v>
      </c>
      <c r="G243" s="3">
        <f>IF(B243="","",VLOOKUP(C243,[1]怪物!$C:$M,11,FALSE))</f>
        <v>1</v>
      </c>
      <c r="H243" s="3">
        <f>IF(B243="","",VLOOKUP(C243,[1]怪物!$C:$M,11,FALSE))</f>
        <v>1</v>
      </c>
      <c r="I243" s="3">
        <f t="shared" si="20"/>
        <v>0.5</v>
      </c>
      <c r="J243" s="3"/>
      <c r="K243" s="3">
        <f>IF(B243="","",VLOOKUP(C243,[1]怪物!$C:$I,6,FALSE))</f>
        <v>1.25</v>
      </c>
      <c r="L243" s="10" t="str">
        <f t="shared" si="21"/>
        <v>Monster_Season3_Infinite_20_2</v>
      </c>
      <c r="M243" s="3" t="str">
        <f>IF(B243="","",VLOOKUP(C243,[1]怪物!$C:$J,8,FALSE))</f>
        <v>DeathShow_1</v>
      </c>
      <c r="N243" s="3" t="str">
        <f t="shared" si="22"/>
        <v>Timeline_Idle1</v>
      </c>
      <c r="O243" s="3" t="str">
        <f t="shared" si="23"/>
        <v>Timeline_Move1</v>
      </c>
      <c r="P243" s="3"/>
      <c r="Q243" s="3"/>
      <c r="R243" s="3"/>
      <c r="S243" s="3" t="str">
        <f>IF(B243="","",IF(VLOOKUP(C243,[1]怪物!$C:$I,7,FALSE)="","",VLOOKUP(C243,[1]怪物!$C:$I,7,FALSE)))</f>
        <v>Skill_Monster_BianFu2,NormalAttack</v>
      </c>
      <c r="T243" s="3"/>
      <c r="U243" s="3"/>
      <c r="V243" s="3"/>
      <c r="W243" s="3"/>
      <c r="X243" s="3">
        <v>3</v>
      </c>
      <c r="Y243" s="3">
        <v>20</v>
      </c>
      <c r="Z243" s="3">
        <v>2</v>
      </c>
    </row>
    <row r="244" spans="1:26" x14ac:dyDescent="0.2">
      <c r="A244" s="3"/>
      <c r="B244" s="3" t="str">
        <f>IF(VLOOKUP(X244&amp;"_"&amp;Y244,[1]无限模式!$A:$AY,13+Z244,FALSE)="","","Unit_Monster_Season"&amp;X244&amp;"_Infinite_"&amp;Y244&amp;"_"&amp;Z244)</f>
        <v>Unit_Monster_Season3_Infinite_20_3</v>
      </c>
      <c r="C244" s="3" t="str">
        <f>IF(B244="","",VLOOKUP(VLOOKUP(X244&amp;"_"&amp;Y244,[1]无限模式!$A:$AQ,13+Z244,FALSE),[1]怪物!$B:$I,2,FALSE))</f>
        <v>ResUnit_Spirit2</v>
      </c>
      <c r="D244" s="3">
        <f>IF(B244="","",VLOOKUP(VLOOKUP(X244&amp;"_"&amp;Y244,[1]无限模式!$A:$AQ,13+Z244,FALSE),[1]怪物!$B:$I,6,FALSE)*VLOOKUP(X244&amp;"_"&amp;Y244,[1]无限模式!$A:$AQ,9,FALSE))</f>
        <v>3.9</v>
      </c>
      <c r="E244" s="3">
        <f t="shared" si="18"/>
        <v>400</v>
      </c>
      <c r="F244" s="3" t="str">
        <f t="shared" si="19"/>
        <v>TRUE</v>
      </c>
      <c r="G244" s="3">
        <f>IF(B244="","",VLOOKUP(C244,[1]怪物!$C:$M,11,FALSE))</f>
        <v>1</v>
      </c>
      <c r="H244" s="3">
        <f>IF(B244="","",VLOOKUP(C244,[1]怪物!$C:$M,11,FALSE))</f>
        <v>1</v>
      </c>
      <c r="I244" s="3">
        <f t="shared" si="20"/>
        <v>0.5</v>
      </c>
      <c r="J244" s="3"/>
      <c r="K244" s="3">
        <f>IF(B244="","",VLOOKUP(C244,[1]怪物!$C:$I,6,FALSE))</f>
        <v>1.25</v>
      </c>
      <c r="L244" s="10" t="str">
        <f t="shared" si="21"/>
        <v>Monster_Season3_Infinite_20_3</v>
      </c>
      <c r="M244" s="3" t="str">
        <f>IF(B244="","",VLOOKUP(C244,[1]怪物!$C:$J,8,FALSE))</f>
        <v>DeathShow_1</v>
      </c>
      <c r="N244" s="3" t="str">
        <f t="shared" si="22"/>
        <v>Timeline_Idle1</v>
      </c>
      <c r="O244" s="3" t="str">
        <f t="shared" si="23"/>
        <v>Timeline_Move1</v>
      </c>
      <c r="P244" s="3"/>
      <c r="Q244" s="3"/>
      <c r="R244" s="3"/>
      <c r="S244" s="3" t="str">
        <f>IF(B244="","",IF(VLOOKUP(C244,[1]怪物!$C:$I,7,FALSE)="","",VLOOKUP(C244,[1]怪物!$C:$I,7,FALSE)))</f>
        <v>Skill_Monster_Spirit2,NormalAttack</v>
      </c>
      <c r="T244" s="3"/>
      <c r="U244" s="3"/>
      <c r="V244" s="3"/>
      <c r="W244" s="3"/>
      <c r="X244" s="3">
        <v>3</v>
      </c>
      <c r="Y244" s="3">
        <v>20</v>
      </c>
      <c r="Z244" s="3">
        <v>3</v>
      </c>
    </row>
    <row r="245" spans="1:26" x14ac:dyDescent="0.2">
      <c r="A245" s="3"/>
      <c r="B245" s="3" t="str">
        <f>IF(VLOOKUP(X245&amp;"_"&amp;Y245,[1]无限模式!$A:$AY,13+Z245,FALSE)="","","Unit_Monster_Season"&amp;X245&amp;"_Infinite_"&amp;Y245&amp;"_"&amp;Z245)</f>
        <v>Unit_Monster_Season3_Infinite_20_4</v>
      </c>
      <c r="C245" s="3" t="str">
        <f>IF(B245="","",VLOOKUP(VLOOKUP(X245&amp;"_"&amp;Y245,[1]无限模式!$A:$AQ,13+Z245,FALSE),[1]怪物!$B:$I,2,FALSE))</f>
        <v>ResUnit_ZhongZi3</v>
      </c>
      <c r="D245" s="3">
        <f>IF(B245="","",VLOOKUP(VLOOKUP(X245&amp;"_"&amp;Y245,[1]无限模式!$A:$AQ,13+Z245,FALSE),[1]怪物!$B:$I,6,FALSE)*VLOOKUP(X245&amp;"_"&amp;Y245,[1]无限模式!$A:$AQ,9,FALSE))</f>
        <v>3.9</v>
      </c>
      <c r="E245" s="3">
        <f t="shared" si="18"/>
        <v>400</v>
      </c>
      <c r="F245" s="3" t="str">
        <f t="shared" si="19"/>
        <v>TRUE</v>
      </c>
      <c r="G245" s="3">
        <f>IF(B245="","",VLOOKUP(C245,[1]怪物!$C:$M,11,FALSE))</f>
        <v>1</v>
      </c>
      <c r="H245" s="3">
        <f>IF(B245="","",VLOOKUP(C245,[1]怪物!$C:$M,11,FALSE))</f>
        <v>1</v>
      </c>
      <c r="I245" s="3">
        <f t="shared" si="20"/>
        <v>0.5</v>
      </c>
      <c r="J245" s="3"/>
      <c r="K245" s="3">
        <f>IF(B245="","",VLOOKUP(C245,[1]怪物!$C:$I,6,FALSE))</f>
        <v>3</v>
      </c>
      <c r="L245" s="10" t="str">
        <f t="shared" si="21"/>
        <v>Monster_Season3_Infinite_20_4</v>
      </c>
      <c r="M245" s="3" t="str">
        <f>IF(B245="","",VLOOKUP(C245,[1]怪物!$C:$J,8,FALSE))</f>
        <v>DeathShow_1</v>
      </c>
      <c r="N245" s="3" t="str">
        <f t="shared" si="22"/>
        <v>Timeline_Idle1</v>
      </c>
      <c r="O245" s="3" t="str">
        <f t="shared" si="23"/>
        <v>Timeline_Move1</v>
      </c>
      <c r="P245" s="3"/>
      <c r="Q245" s="3"/>
      <c r="R245" s="3"/>
      <c r="S245" s="3" t="str">
        <f>IF(B245="","",IF(VLOOKUP(C245,[1]怪物!$C:$I,7,FALSE)="","",VLOOKUP(C245,[1]怪物!$C:$I,7,FALSE)))</f>
        <v>Skill_Monster_ZhongZi3,NormalAttack</v>
      </c>
      <c r="T245" s="3"/>
      <c r="U245" s="3"/>
      <c r="V245" s="3"/>
      <c r="W245" s="3"/>
      <c r="X245" s="3">
        <v>3</v>
      </c>
      <c r="Y245" s="3">
        <v>20</v>
      </c>
      <c r="Z245" s="3">
        <v>4</v>
      </c>
    </row>
    <row r="246" spans="1:26" x14ac:dyDescent="0.2">
      <c r="A246" s="3"/>
      <c r="B246" s="3" t="str">
        <f>IF(VLOOKUP(X246&amp;"_"&amp;Y246,[1]无限模式!$A:$AY,13+Z246,FALSE)="","","Unit_Monster_Season"&amp;X246&amp;"_Infinite_"&amp;Y246&amp;"_"&amp;Z246)</f>
        <v>Unit_Monster_Season4_Infinite_1_1</v>
      </c>
      <c r="C246" s="3" t="str">
        <f>IF(B246="","",VLOOKUP(VLOOKUP(X246&amp;"_"&amp;Y246,[1]无限模式!$A:$AQ,13+Z246,FALSE),[1]怪物!$B:$I,2,FALSE))</f>
        <v>ResUnit_WuGui1</v>
      </c>
      <c r="D246" s="3">
        <f>IF(B246="","",VLOOKUP(VLOOKUP(X246&amp;"_"&amp;Y246,[1]无限模式!$A:$AQ,13+Z246,FALSE),[1]怪物!$B:$I,6,FALSE)*VLOOKUP(X246&amp;"_"&amp;Y246,[1]无限模式!$A:$AQ,9,FALSE))</f>
        <v>2</v>
      </c>
      <c r="E246" s="3">
        <f t="shared" si="18"/>
        <v>400</v>
      </c>
      <c r="F246" s="3" t="str">
        <f t="shared" si="19"/>
        <v>TRUE</v>
      </c>
      <c r="G246" s="3">
        <f>IF(B246="","",VLOOKUP(C246,[1]怪物!$C:$M,11,FALSE))</f>
        <v>1</v>
      </c>
      <c r="H246" s="3">
        <f>IF(B246="","",VLOOKUP(C246,[1]怪物!$C:$M,11,FALSE))</f>
        <v>1</v>
      </c>
      <c r="I246" s="3">
        <f t="shared" si="20"/>
        <v>0.5</v>
      </c>
      <c r="J246" s="3"/>
      <c r="K246" s="3">
        <f>IF(B246="","",VLOOKUP(C246,[1]怪物!$C:$I,6,FALSE))</f>
        <v>1</v>
      </c>
      <c r="L246" s="10" t="str">
        <f t="shared" si="21"/>
        <v>Monster_Season4_Infinite_1_1</v>
      </c>
      <c r="M246" s="3" t="str">
        <f>IF(B246="","",VLOOKUP(C246,[1]怪物!$C:$J,8,FALSE))</f>
        <v>DeathShow_1</v>
      </c>
      <c r="N246" s="3" t="str">
        <f t="shared" si="22"/>
        <v>Timeline_Idle1</v>
      </c>
      <c r="O246" s="3" t="str">
        <f t="shared" si="23"/>
        <v>Timeline_Move1</v>
      </c>
      <c r="P246" s="3"/>
      <c r="Q246" s="3"/>
      <c r="R246" s="3"/>
      <c r="S246" s="3" t="str">
        <f>IF(B246="","",IF(VLOOKUP(C246,[1]怪物!$C:$I,7,FALSE)="","",VLOOKUP(C246,[1]怪物!$C:$I,7,FALSE)))</f>
        <v>Skill_Monster_WuGui1,NormalAttack</v>
      </c>
      <c r="T246" s="3"/>
      <c r="U246" s="3"/>
      <c r="V246" s="3"/>
      <c r="W246" s="3"/>
      <c r="X246" s="3">
        <v>4</v>
      </c>
      <c r="Y246" s="10">
        <v>1</v>
      </c>
      <c r="Z246" s="3">
        <v>1</v>
      </c>
    </row>
    <row r="247" spans="1:26" x14ac:dyDescent="0.2">
      <c r="A247" s="3"/>
      <c r="B247" s="3" t="str">
        <f>IF(VLOOKUP(X247&amp;"_"&amp;Y247,[1]无限模式!$A:$AY,13+Z247,FALSE)="","","Unit_Monster_Season"&amp;X247&amp;"_Infinite_"&amp;Y247&amp;"_"&amp;Z247)</f>
        <v/>
      </c>
      <c r="C247" s="3" t="str">
        <f>IF(B247="","",VLOOKUP(VLOOKUP(X247&amp;"_"&amp;Y247,[1]无限模式!$A:$AQ,13+Z247,FALSE),[1]怪物!$B:$I,2,FALSE))</f>
        <v/>
      </c>
      <c r="D247" s="3" t="str">
        <f>IF(B247="","",VLOOKUP(VLOOKUP(X247&amp;"_"&amp;Y247,[1]无限模式!$A:$AQ,13+Z247,FALSE),[1]怪物!$B:$I,6,FALSE)*VLOOKUP(X247&amp;"_"&amp;Y247,[1]无限模式!$A:$AQ,9,FALSE))</f>
        <v/>
      </c>
      <c r="E247" s="3" t="str">
        <f t="shared" si="18"/>
        <v/>
      </c>
      <c r="F247" s="3" t="str">
        <f t="shared" si="19"/>
        <v/>
      </c>
      <c r="G247" s="3" t="str">
        <f>IF(B247="","",VLOOKUP(C247,[1]怪物!$C:$M,11,FALSE))</f>
        <v/>
      </c>
      <c r="H247" s="3" t="str">
        <f>IF(B247="","",VLOOKUP(C247,[1]怪物!$C:$M,11,FALSE))</f>
        <v/>
      </c>
      <c r="I247" s="3" t="str">
        <f t="shared" si="20"/>
        <v/>
      </c>
      <c r="J247" s="3"/>
      <c r="K247" s="3" t="str">
        <f>IF(B247="","",VLOOKUP(C247,[1]怪物!$C:$I,6,FALSE))</f>
        <v/>
      </c>
      <c r="L247" s="10" t="str">
        <f t="shared" si="21"/>
        <v/>
      </c>
      <c r="M247" s="3" t="str">
        <f>IF(B247="","",VLOOKUP(C247,[1]怪物!$C:$J,8,FALSE))</f>
        <v/>
      </c>
      <c r="N247" s="3" t="str">
        <f t="shared" si="22"/>
        <v/>
      </c>
      <c r="O247" s="3" t="str">
        <f t="shared" si="23"/>
        <v/>
      </c>
      <c r="P247" s="3"/>
      <c r="Q247" s="3"/>
      <c r="R247" s="3"/>
      <c r="S247" s="3" t="str">
        <f>IF(B247="","",IF(VLOOKUP(C247,[1]怪物!$C:$I,7,FALSE)="","",VLOOKUP(C247,[1]怪物!$C:$I,7,FALSE)))</f>
        <v/>
      </c>
      <c r="T247" s="3"/>
      <c r="U247" s="3"/>
      <c r="V247" s="3"/>
      <c r="W247" s="3"/>
      <c r="X247" s="3">
        <v>4</v>
      </c>
      <c r="Y247" s="10">
        <v>1</v>
      </c>
      <c r="Z247" s="3">
        <v>2</v>
      </c>
    </row>
    <row r="248" spans="1:26" x14ac:dyDescent="0.2">
      <c r="A248" s="3"/>
      <c r="B248" s="3" t="str">
        <f>IF(VLOOKUP(X248&amp;"_"&amp;Y248,[1]无限模式!$A:$AY,13+Z248,FALSE)="","","Unit_Monster_Season"&amp;X248&amp;"_Infinite_"&amp;Y248&amp;"_"&amp;Z248)</f>
        <v/>
      </c>
      <c r="C248" s="3" t="str">
        <f>IF(B248="","",VLOOKUP(VLOOKUP(X248&amp;"_"&amp;Y248,[1]无限模式!$A:$AQ,13+Z248,FALSE),[1]怪物!$B:$I,2,FALSE))</f>
        <v/>
      </c>
      <c r="D248" s="3" t="str">
        <f>IF(B248="","",VLOOKUP(VLOOKUP(X248&amp;"_"&amp;Y248,[1]无限模式!$A:$AQ,13+Z248,FALSE),[1]怪物!$B:$I,6,FALSE)*VLOOKUP(X248&amp;"_"&amp;Y248,[1]无限模式!$A:$AQ,9,FALSE))</f>
        <v/>
      </c>
      <c r="E248" s="3" t="str">
        <f t="shared" ref="E248:E311" si="24">IF(B248="","",400)</f>
        <v/>
      </c>
      <c r="F248" s="3" t="str">
        <f t="shared" ref="F248:F311" si="25">IF(B248="","","TRUE")</f>
        <v/>
      </c>
      <c r="G248" s="3" t="str">
        <f>IF(B248="","",VLOOKUP(C248,[1]怪物!$C:$M,11,FALSE))</f>
        <v/>
      </c>
      <c r="H248" s="3" t="str">
        <f>IF(B248="","",VLOOKUP(C248,[1]怪物!$C:$M,11,FALSE))</f>
        <v/>
      </c>
      <c r="I248" s="3" t="str">
        <f t="shared" ref="I248:I311" si="26">IF(B248="","",0.5)</f>
        <v/>
      </c>
      <c r="J248" s="3"/>
      <c r="K248" s="3" t="str">
        <f>IF(B248="","",VLOOKUP(C248,[1]怪物!$C:$I,6,FALSE))</f>
        <v/>
      </c>
      <c r="L248" s="10" t="str">
        <f t="shared" ref="L248:L311" si="27">IF(B248="","",RIGHT(B248,LEN(B248)-5))</f>
        <v/>
      </c>
      <c r="M248" s="3" t="str">
        <f>IF(B248="","",VLOOKUP(C248,[1]怪物!$C:$J,8,FALSE))</f>
        <v/>
      </c>
      <c r="N248" s="3" t="str">
        <f t="shared" ref="N248:N311" si="28">IF(B248="","","Timeline_Idle1")</f>
        <v/>
      </c>
      <c r="O248" s="3" t="str">
        <f t="shared" ref="O248:O311" si="29">IF(B248="","","Timeline_Move1")</f>
        <v/>
      </c>
      <c r="P248" s="3"/>
      <c r="Q248" s="3"/>
      <c r="R248" s="3"/>
      <c r="S248" s="3" t="str">
        <f>IF(B248="","",IF(VLOOKUP(C248,[1]怪物!$C:$I,7,FALSE)="","",VLOOKUP(C248,[1]怪物!$C:$I,7,FALSE)))</f>
        <v/>
      </c>
      <c r="T248" s="3"/>
      <c r="U248" s="3"/>
      <c r="V248" s="3"/>
      <c r="W248" s="3"/>
      <c r="X248" s="3">
        <v>4</v>
      </c>
      <c r="Y248" s="10">
        <v>1</v>
      </c>
      <c r="Z248" s="3">
        <v>3</v>
      </c>
    </row>
    <row r="249" spans="1:26" x14ac:dyDescent="0.2">
      <c r="A249" s="3"/>
      <c r="B249" s="3" t="str">
        <f>IF(VLOOKUP(X249&amp;"_"&amp;Y249,[1]无限模式!$A:$AY,13+Z249,FALSE)="","","Unit_Monster_Season"&amp;X249&amp;"_Infinite_"&amp;Y249&amp;"_"&amp;Z249)</f>
        <v/>
      </c>
      <c r="C249" s="3" t="str">
        <f>IF(B249="","",VLOOKUP(VLOOKUP(X249&amp;"_"&amp;Y249,[1]无限模式!$A:$AQ,13+Z249,FALSE),[1]怪物!$B:$I,2,FALSE))</f>
        <v/>
      </c>
      <c r="D249" s="3" t="str">
        <f>IF(B249="","",VLOOKUP(VLOOKUP(X249&amp;"_"&amp;Y249,[1]无限模式!$A:$AQ,13+Z249,FALSE),[1]怪物!$B:$I,6,FALSE)*VLOOKUP(X249&amp;"_"&amp;Y249,[1]无限模式!$A:$AQ,9,FALSE))</f>
        <v/>
      </c>
      <c r="E249" s="3" t="str">
        <f t="shared" si="24"/>
        <v/>
      </c>
      <c r="F249" s="3" t="str">
        <f t="shared" si="25"/>
        <v/>
      </c>
      <c r="G249" s="3" t="str">
        <f>IF(B249="","",VLOOKUP(C249,[1]怪物!$C:$M,11,FALSE))</f>
        <v/>
      </c>
      <c r="H249" s="3" t="str">
        <f>IF(B249="","",VLOOKUP(C249,[1]怪物!$C:$M,11,FALSE))</f>
        <v/>
      </c>
      <c r="I249" s="3" t="str">
        <f t="shared" si="26"/>
        <v/>
      </c>
      <c r="J249" s="3"/>
      <c r="K249" s="3" t="str">
        <f>IF(B249="","",VLOOKUP(C249,[1]怪物!$C:$I,6,FALSE))</f>
        <v/>
      </c>
      <c r="L249" s="10" t="str">
        <f t="shared" si="27"/>
        <v/>
      </c>
      <c r="M249" s="3" t="str">
        <f>IF(B249="","",VLOOKUP(C249,[1]怪物!$C:$J,8,FALSE))</f>
        <v/>
      </c>
      <c r="N249" s="3" t="str">
        <f t="shared" si="28"/>
        <v/>
      </c>
      <c r="O249" s="3" t="str">
        <f t="shared" si="29"/>
        <v/>
      </c>
      <c r="P249" s="3"/>
      <c r="Q249" s="3"/>
      <c r="R249" s="3"/>
      <c r="S249" s="3" t="str">
        <f>IF(B249="","",IF(VLOOKUP(C249,[1]怪物!$C:$I,7,FALSE)="","",VLOOKUP(C249,[1]怪物!$C:$I,7,FALSE)))</f>
        <v/>
      </c>
      <c r="T249" s="3"/>
      <c r="U249" s="3"/>
      <c r="V249" s="3"/>
      <c r="W249" s="3"/>
      <c r="X249" s="3">
        <v>4</v>
      </c>
      <c r="Y249" s="10">
        <v>1</v>
      </c>
      <c r="Z249" s="3">
        <v>4</v>
      </c>
    </row>
    <row r="250" spans="1:26" x14ac:dyDescent="0.2">
      <c r="A250" s="3"/>
      <c r="B250" s="3" t="str">
        <f>IF(VLOOKUP(X250&amp;"_"&amp;Y250,[1]无限模式!$A:$AY,13+Z250,FALSE)="","","Unit_Monster_Season"&amp;X250&amp;"_Infinite_"&amp;Y250&amp;"_"&amp;Z250)</f>
        <v>Unit_Monster_Season4_Infinite_2_1</v>
      </c>
      <c r="C250" s="3" t="str">
        <f>IF(B250="","",VLOOKUP(VLOOKUP(X250&amp;"_"&amp;Y250,[1]无限模式!$A:$AQ,13+Z250,FALSE),[1]怪物!$B:$I,2,FALSE))</f>
        <v>ResUnit_WuGui1</v>
      </c>
      <c r="D250" s="3">
        <f>IF(B250="","",VLOOKUP(VLOOKUP(X250&amp;"_"&amp;Y250,[1]无限模式!$A:$AQ,13+Z250,FALSE),[1]怪物!$B:$I,6,FALSE)*VLOOKUP(X250&amp;"_"&amp;Y250,[1]无限模式!$A:$AQ,9,FALSE))</f>
        <v>2.1</v>
      </c>
      <c r="E250" s="3">
        <f t="shared" si="24"/>
        <v>400</v>
      </c>
      <c r="F250" s="3" t="str">
        <f t="shared" si="25"/>
        <v>TRUE</v>
      </c>
      <c r="G250" s="3">
        <f>IF(B250="","",VLOOKUP(C250,[1]怪物!$C:$M,11,FALSE))</f>
        <v>1</v>
      </c>
      <c r="H250" s="3">
        <f>IF(B250="","",VLOOKUP(C250,[1]怪物!$C:$M,11,FALSE))</f>
        <v>1</v>
      </c>
      <c r="I250" s="3">
        <f t="shared" si="26"/>
        <v>0.5</v>
      </c>
      <c r="J250" s="3"/>
      <c r="K250" s="3">
        <f>IF(B250="","",VLOOKUP(C250,[1]怪物!$C:$I,6,FALSE))</f>
        <v>1</v>
      </c>
      <c r="L250" s="10" t="str">
        <f t="shared" si="27"/>
        <v>Monster_Season4_Infinite_2_1</v>
      </c>
      <c r="M250" s="3" t="str">
        <f>IF(B250="","",VLOOKUP(C250,[1]怪物!$C:$J,8,FALSE))</f>
        <v>DeathShow_1</v>
      </c>
      <c r="N250" s="3" t="str">
        <f t="shared" si="28"/>
        <v>Timeline_Idle1</v>
      </c>
      <c r="O250" s="3" t="str">
        <f t="shared" si="29"/>
        <v>Timeline_Move1</v>
      </c>
      <c r="P250" s="3"/>
      <c r="Q250" s="3"/>
      <c r="R250" s="3"/>
      <c r="S250" s="3" t="str">
        <f>IF(B250="","",IF(VLOOKUP(C250,[1]怪物!$C:$I,7,FALSE)="","",VLOOKUP(C250,[1]怪物!$C:$I,7,FALSE)))</f>
        <v>Skill_Monster_WuGui1,NormalAttack</v>
      </c>
      <c r="T250" s="3"/>
      <c r="U250" s="3"/>
      <c r="V250" s="3"/>
      <c r="W250" s="3"/>
      <c r="X250" s="3">
        <v>4</v>
      </c>
      <c r="Y250" s="3">
        <v>2</v>
      </c>
      <c r="Z250" s="3">
        <v>1</v>
      </c>
    </row>
    <row r="251" spans="1:26" x14ac:dyDescent="0.2">
      <c r="A251" s="3"/>
      <c r="B251" s="3" t="str">
        <f>IF(VLOOKUP(X251&amp;"_"&amp;Y251,[1]无限模式!$A:$AY,13+Z251,FALSE)="","","Unit_Monster_Season"&amp;X251&amp;"_Infinite_"&amp;Y251&amp;"_"&amp;Z251)</f>
        <v>Unit_Monster_Season4_Infinite_2_2</v>
      </c>
      <c r="C251" s="3" t="str">
        <f>IF(B251="","",VLOOKUP(VLOOKUP(X251&amp;"_"&amp;Y251,[1]无限模式!$A:$AQ,13+Z251,FALSE),[1]怪物!$B:$I,2,FALSE))</f>
        <v>ResUnit_BianFu1</v>
      </c>
      <c r="D251" s="3">
        <f>IF(B251="","",VLOOKUP(VLOOKUP(X251&amp;"_"&amp;Y251,[1]无限模式!$A:$AQ,13+Z251,FALSE),[1]怪物!$B:$I,6,FALSE)*VLOOKUP(X251&amp;"_"&amp;Y251,[1]无限模式!$A:$AQ,9,FALSE))</f>
        <v>2.1</v>
      </c>
      <c r="E251" s="3">
        <f t="shared" si="24"/>
        <v>400</v>
      </c>
      <c r="F251" s="3" t="str">
        <f t="shared" si="25"/>
        <v>TRUE</v>
      </c>
      <c r="G251" s="3">
        <f>IF(B251="","",VLOOKUP(C251,[1]怪物!$C:$M,11,FALSE))</f>
        <v>1</v>
      </c>
      <c r="H251" s="3">
        <f>IF(B251="","",VLOOKUP(C251,[1]怪物!$C:$M,11,FALSE))</f>
        <v>1</v>
      </c>
      <c r="I251" s="3">
        <f t="shared" si="26"/>
        <v>0.5</v>
      </c>
      <c r="J251" s="3"/>
      <c r="K251" s="3">
        <f>IF(B251="","",VLOOKUP(C251,[1]怪物!$C:$I,6,FALSE))</f>
        <v>1</v>
      </c>
      <c r="L251" s="10" t="str">
        <f t="shared" si="27"/>
        <v>Monster_Season4_Infinite_2_2</v>
      </c>
      <c r="M251" s="3" t="str">
        <f>IF(B251="","",VLOOKUP(C251,[1]怪物!$C:$J,8,FALSE))</f>
        <v>DeathShow_1</v>
      </c>
      <c r="N251" s="3" t="str">
        <f t="shared" si="28"/>
        <v>Timeline_Idle1</v>
      </c>
      <c r="O251" s="3" t="str">
        <f t="shared" si="29"/>
        <v>Timeline_Move1</v>
      </c>
      <c r="P251" s="3"/>
      <c r="Q251" s="3"/>
      <c r="R251" s="3"/>
      <c r="S251" s="3" t="str">
        <f>IF(B251="","",IF(VLOOKUP(C251,[1]怪物!$C:$I,7,FALSE)="","",VLOOKUP(C251,[1]怪物!$C:$I,7,FALSE)))</f>
        <v>Skill_Monster_BianFu1,NormalAttack</v>
      </c>
      <c r="T251" s="3"/>
      <c r="U251" s="3"/>
      <c r="V251" s="3"/>
      <c r="W251" s="3"/>
      <c r="X251" s="3">
        <v>4</v>
      </c>
      <c r="Y251" s="3">
        <v>2</v>
      </c>
      <c r="Z251" s="3">
        <v>2</v>
      </c>
    </row>
    <row r="252" spans="1:26" x14ac:dyDescent="0.2">
      <c r="A252" s="3"/>
      <c r="B252" s="3" t="str">
        <f>IF(VLOOKUP(X252&amp;"_"&amp;Y252,[1]无限模式!$A:$AY,13+Z252,FALSE)="","","Unit_Monster_Season"&amp;X252&amp;"_Infinite_"&amp;Y252&amp;"_"&amp;Z252)</f>
        <v/>
      </c>
      <c r="C252" s="3" t="str">
        <f>IF(B252="","",VLOOKUP(VLOOKUP(X252&amp;"_"&amp;Y252,[1]无限模式!$A:$AQ,13+Z252,FALSE),[1]怪物!$B:$I,2,FALSE))</f>
        <v/>
      </c>
      <c r="D252" s="3" t="str">
        <f>IF(B252="","",VLOOKUP(VLOOKUP(X252&amp;"_"&amp;Y252,[1]无限模式!$A:$AQ,13+Z252,FALSE),[1]怪物!$B:$I,6,FALSE)*VLOOKUP(X252&amp;"_"&amp;Y252,[1]无限模式!$A:$AQ,9,FALSE))</f>
        <v/>
      </c>
      <c r="E252" s="3" t="str">
        <f t="shared" si="24"/>
        <v/>
      </c>
      <c r="F252" s="3" t="str">
        <f t="shared" si="25"/>
        <v/>
      </c>
      <c r="G252" s="3" t="str">
        <f>IF(B252="","",VLOOKUP(C252,[1]怪物!$C:$M,11,FALSE))</f>
        <v/>
      </c>
      <c r="H252" s="3" t="str">
        <f>IF(B252="","",VLOOKUP(C252,[1]怪物!$C:$M,11,FALSE))</f>
        <v/>
      </c>
      <c r="I252" s="3" t="str">
        <f t="shared" si="26"/>
        <v/>
      </c>
      <c r="J252" s="3"/>
      <c r="K252" s="3" t="str">
        <f>IF(B252="","",VLOOKUP(C252,[1]怪物!$C:$I,6,FALSE))</f>
        <v/>
      </c>
      <c r="L252" s="10" t="str">
        <f t="shared" si="27"/>
        <v/>
      </c>
      <c r="M252" s="3" t="str">
        <f>IF(B252="","",VLOOKUP(C252,[1]怪物!$C:$J,8,FALSE))</f>
        <v/>
      </c>
      <c r="N252" s="3" t="str">
        <f t="shared" si="28"/>
        <v/>
      </c>
      <c r="O252" s="3" t="str">
        <f t="shared" si="29"/>
        <v/>
      </c>
      <c r="P252" s="3"/>
      <c r="Q252" s="3"/>
      <c r="R252" s="3"/>
      <c r="S252" s="3" t="str">
        <f>IF(B252="","",IF(VLOOKUP(C252,[1]怪物!$C:$I,7,FALSE)="","",VLOOKUP(C252,[1]怪物!$C:$I,7,FALSE)))</f>
        <v/>
      </c>
      <c r="T252" s="3"/>
      <c r="U252" s="3"/>
      <c r="V252" s="3"/>
      <c r="W252" s="3"/>
      <c r="X252" s="3">
        <v>4</v>
      </c>
      <c r="Y252" s="3">
        <v>2</v>
      </c>
      <c r="Z252" s="3">
        <v>3</v>
      </c>
    </row>
    <row r="253" spans="1:26" x14ac:dyDescent="0.2">
      <c r="A253" s="3"/>
      <c r="B253" s="3" t="str">
        <f>IF(VLOOKUP(X253&amp;"_"&amp;Y253,[1]无限模式!$A:$AY,13+Z253,FALSE)="","","Unit_Monster_Season"&amp;X253&amp;"_Infinite_"&amp;Y253&amp;"_"&amp;Z253)</f>
        <v/>
      </c>
      <c r="C253" s="3" t="str">
        <f>IF(B253="","",VLOOKUP(VLOOKUP(X253&amp;"_"&amp;Y253,[1]无限模式!$A:$AQ,13+Z253,FALSE),[1]怪物!$B:$I,2,FALSE))</f>
        <v/>
      </c>
      <c r="D253" s="3" t="str">
        <f>IF(B253="","",VLOOKUP(VLOOKUP(X253&amp;"_"&amp;Y253,[1]无限模式!$A:$AQ,13+Z253,FALSE),[1]怪物!$B:$I,6,FALSE)*VLOOKUP(X253&amp;"_"&amp;Y253,[1]无限模式!$A:$AQ,9,FALSE))</f>
        <v/>
      </c>
      <c r="E253" s="3" t="str">
        <f t="shared" si="24"/>
        <v/>
      </c>
      <c r="F253" s="3" t="str">
        <f t="shared" si="25"/>
        <v/>
      </c>
      <c r="G253" s="3" t="str">
        <f>IF(B253="","",VLOOKUP(C253,[1]怪物!$C:$M,11,FALSE))</f>
        <v/>
      </c>
      <c r="H253" s="3" t="str">
        <f>IF(B253="","",VLOOKUP(C253,[1]怪物!$C:$M,11,FALSE))</f>
        <v/>
      </c>
      <c r="I253" s="3" t="str">
        <f t="shared" si="26"/>
        <v/>
      </c>
      <c r="J253" s="3"/>
      <c r="K253" s="3" t="str">
        <f>IF(B253="","",VLOOKUP(C253,[1]怪物!$C:$I,6,FALSE))</f>
        <v/>
      </c>
      <c r="L253" s="10" t="str">
        <f t="shared" si="27"/>
        <v/>
      </c>
      <c r="M253" s="3" t="str">
        <f>IF(B253="","",VLOOKUP(C253,[1]怪物!$C:$J,8,FALSE))</f>
        <v/>
      </c>
      <c r="N253" s="3" t="str">
        <f t="shared" si="28"/>
        <v/>
      </c>
      <c r="O253" s="3" t="str">
        <f t="shared" si="29"/>
        <v/>
      </c>
      <c r="P253" s="3"/>
      <c r="Q253" s="3"/>
      <c r="R253" s="3"/>
      <c r="S253" s="3" t="str">
        <f>IF(B253="","",IF(VLOOKUP(C253,[1]怪物!$C:$I,7,FALSE)="","",VLOOKUP(C253,[1]怪物!$C:$I,7,FALSE)))</f>
        <v/>
      </c>
      <c r="T253" s="3"/>
      <c r="U253" s="3"/>
      <c r="V253" s="3"/>
      <c r="W253" s="3"/>
      <c r="X253" s="3">
        <v>4</v>
      </c>
      <c r="Y253" s="3">
        <v>2</v>
      </c>
      <c r="Z253" s="3">
        <v>4</v>
      </c>
    </row>
    <row r="254" spans="1:26" x14ac:dyDescent="0.2">
      <c r="A254" s="3"/>
      <c r="B254" s="3" t="str">
        <f>IF(VLOOKUP(X254&amp;"_"&amp;Y254,[1]无限模式!$A:$AY,13+Z254,FALSE)="","","Unit_Monster_Season"&amp;X254&amp;"_Infinite_"&amp;Y254&amp;"_"&amp;Z254)</f>
        <v>Unit_Monster_Season4_Infinite_3_1</v>
      </c>
      <c r="C254" s="3" t="str">
        <f>IF(B254="","",VLOOKUP(VLOOKUP(X254&amp;"_"&amp;Y254,[1]无限模式!$A:$AQ,13+Z254,FALSE),[1]怪物!$B:$I,2,FALSE))</f>
        <v>ResUnit_WuGui1</v>
      </c>
      <c r="D254" s="3">
        <f>IF(B254="","",VLOOKUP(VLOOKUP(X254&amp;"_"&amp;Y254,[1]无限模式!$A:$AQ,13+Z254,FALSE),[1]怪物!$B:$I,6,FALSE)*VLOOKUP(X254&amp;"_"&amp;Y254,[1]无限模式!$A:$AQ,9,FALSE))</f>
        <v>2.2000000000000002</v>
      </c>
      <c r="E254" s="3">
        <f t="shared" si="24"/>
        <v>400</v>
      </c>
      <c r="F254" s="3" t="str">
        <f t="shared" si="25"/>
        <v>TRUE</v>
      </c>
      <c r="G254" s="3">
        <f>IF(B254="","",VLOOKUP(C254,[1]怪物!$C:$M,11,FALSE))</f>
        <v>1</v>
      </c>
      <c r="H254" s="3">
        <f>IF(B254="","",VLOOKUP(C254,[1]怪物!$C:$M,11,FALSE))</f>
        <v>1</v>
      </c>
      <c r="I254" s="3">
        <f t="shared" si="26"/>
        <v>0.5</v>
      </c>
      <c r="J254" s="3"/>
      <c r="K254" s="3">
        <f>IF(B254="","",VLOOKUP(C254,[1]怪物!$C:$I,6,FALSE))</f>
        <v>1</v>
      </c>
      <c r="L254" s="10" t="str">
        <f t="shared" si="27"/>
        <v>Monster_Season4_Infinite_3_1</v>
      </c>
      <c r="M254" s="3" t="str">
        <f>IF(B254="","",VLOOKUP(C254,[1]怪物!$C:$J,8,FALSE))</f>
        <v>DeathShow_1</v>
      </c>
      <c r="N254" s="3" t="str">
        <f t="shared" si="28"/>
        <v>Timeline_Idle1</v>
      </c>
      <c r="O254" s="3" t="str">
        <f t="shared" si="29"/>
        <v>Timeline_Move1</v>
      </c>
      <c r="P254" s="3"/>
      <c r="Q254" s="3"/>
      <c r="R254" s="3"/>
      <c r="S254" s="3" t="str">
        <f>IF(B254="","",IF(VLOOKUP(C254,[1]怪物!$C:$I,7,FALSE)="","",VLOOKUP(C254,[1]怪物!$C:$I,7,FALSE)))</f>
        <v>Skill_Monster_WuGui1,NormalAttack</v>
      </c>
      <c r="T254" s="3"/>
      <c r="U254" s="3"/>
      <c r="V254" s="3"/>
      <c r="W254" s="3"/>
      <c r="X254" s="3">
        <v>4</v>
      </c>
      <c r="Y254" s="3">
        <v>3</v>
      </c>
      <c r="Z254" s="3">
        <v>1</v>
      </c>
    </row>
    <row r="255" spans="1:26" x14ac:dyDescent="0.2">
      <c r="A255" s="3"/>
      <c r="B255" s="3" t="str">
        <f>IF(VLOOKUP(X255&amp;"_"&amp;Y255,[1]无限模式!$A:$AY,13+Z255,FALSE)="","","Unit_Monster_Season"&amp;X255&amp;"_Infinite_"&amp;Y255&amp;"_"&amp;Z255)</f>
        <v>Unit_Monster_Season4_Infinite_3_2</v>
      </c>
      <c r="C255" s="3" t="str">
        <f>IF(B255="","",VLOOKUP(VLOOKUP(X255&amp;"_"&amp;Y255,[1]无限模式!$A:$AQ,13+Z255,FALSE),[1]怪物!$B:$I,2,FALSE))</f>
        <v>ResUnit_BianFu1</v>
      </c>
      <c r="D255" s="3">
        <f>IF(B255="","",VLOOKUP(VLOOKUP(X255&amp;"_"&amp;Y255,[1]无限模式!$A:$AQ,13+Z255,FALSE),[1]怪物!$B:$I,6,FALSE)*VLOOKUP(X255&amp;"_"&amp;Y255,[1]无限模式!$A:$AQ,9,FALSE))</f>
        <v>2.2000000000000002</v>
      </c>
      <c r="E255" s="3">
        <f t="shared" si="24"/>
        <v>400</v>
      </c>
      <c r="F255" s="3" t="str">
        <f t="shared" si="25"/>
        <v>TRUE</v>
      </c>
      <c r="G255" s="3">
        <f>IF(B255="","",VLOOKUP(C255,[1]怪物!$C:$M,11,FALSE))</f>
        <v>1</v>
      </c>
      <c r="H255" s="3">
        <f>IF(B255="","",VLOOKUP(C255,[1]怪物!$C:$M,11,FALSE))</f>
        <v>1</v>
      </c>
      <c r="I255" s="3">
        <f t="shared" si="26"/>
        <v>0.5</v>
      </c>
      <c r="J255" s="3"/>
      <c r="K255" s="3">
        <f>IF(B255="","",VLOOKUP(C255,[1]怪物!$C:$I,6,FALSE))</f>
        <v>1</v>
      </c>
      <c r="L255" s="10" t="str">
        <f t="shared" si="27"/>
        <v>Monster_Season4_Infinite_3_2</v>
      </c>
      <c r="M255" s="3" t="str">
        <f>IF(B255="","",VLOOKUP(C255,[1]怪物!$C:$J,8,FALSE))</f>
        <v>DeathShow_1</v>
      </c>
      <c r="N255" s="3" t="str">
        <f t="shared" si="28"/>
        <v>Timeline_Idle1</v>
      </c>
      <c r="O255" s="3" t="str">
        <f t="shared" si="29"/>
        <v>Timeline_Move1</v>
      </c>
      <c r="P255" s="3"/>
      <c r="Q255" s="3"/>
      <c r="R255" s="3"/>
      <c r="S255" s="3" t="str">
        <f>IF(B255="","",IF(VLOOKUP(C255,[1]怪物!$C:$I,7,FALSE)="","",VLOOKUP(C255,[1]怪物!$C:$I,7,FALSE)))</f>
        <v>Skill_Monster_BianFu1,NormalAttack</v>
      </c>
      <c r="T255" s="3"/>
      <c r="U255" s="3"/>
      <c r="V255" s="3"/>
      <c r="W255" s="3"/>
      <c r="X255" s="3">
        <v>4</v>
      </c>
      <c r="Y255" s="3">
        <v>3</v>
      </c>
      <c r="Z255" s="3">
        <v>2</v>
      </c>
    </row>
    <row r="256" spans="1:26" x14ac:dyDescent="0.2">
      <c r="A256" s="3"/>
      <c r="B256" s="3" t="str">
        <f>IF(VLOOKUP(X256&amp;"_"&amp;Y256,[1]无限模式!$A:$AY,13+Z256,FALSE)="","","Unit_Monster_Season"&amp;X256&amp;"_Infinite_"&amp;Y256&amp;"_"&amp;Z256)</f>
        <v>Unit_Monster_Season4_Infinite_3_3</v>
      </c>
      <c r="C256" s="3" t="str">
        <f>IF(B256="","",VLOOKUP(VLOOKUP(X256&amp;"_"&amp;Y256,[1]无限模式!$A:$AQ,13+Z256,FALSE),[1]怪物!$B:$I,2,FALSE))</f>
        <v>ResUnit_WuGui2</v>
      </c>
      <c r="D256" s="3">
        <f>IF(B256="","",VLOOKUP(VLOOKUP(X256&amp;"_"&amp;Y256,[1]无限模式!$A:$AQ,13+Z256,FALSE),[1]怪物!$B:$I,6,FALSE)*VLOOKUP(X256&amp;"_"&amp;Y256,[1]无限模式!$A:$AQ,9,FALSE))</f>
        <v>2.2000000000000002</v>
      </c>
      <c r="E256" s="3">
        <f t="shared" si="24"/>
        <v>400</v>
      </c>
      <c r="F256" s="3" t="str">
        <f t="shared" si="25"/>
        <v>TRUE</v>
      </c>
      <c r="G256" s="3">
        <f>IF(B256="","",VLOOKUP(C256,[1]怪物!$C:$M,11,FALSE))</f>
        <v>1</v>
      </c>
      <c r="H256" s="3">
        <f>IF(B256="","",VLOOKUP(C256,[1]怪物!$C:$M,11,FALSE))</f>
        <v>1</v>
      </c>
      <c r="I256" s="3">
        <f t="shared" si="26"/>
        <v>0.5</v>
      </c>
      <c r="J256" s="3"/>
      <c r="K256" s="3">
        <f>IF(B256="","",VLOOKUP(C256,[1]怪物!$C:$I,6,FALSE))</f>
        <v>1.25</v>
      </c>
      <c r="L256" s="10" t="str">
        <f t="shared" si="27"/>
        <v>Monster_Season4_Infinite_3_3</v>
      </c>
      <c r="M256" s="3" t="str">
        <f>IF(B256="","",VLOOKUP(C256,[1]怪物!$C:$J,8,FALSE))</f>
        <v>DeathShow_1</v>
      </c>
      <c r="N256" s="3" t="str">
        <f t="shared" si="28"/>
        <v>Timeline_Idle1</v>
      </c>
      <c r="O256" s="3" t="str">
        <f t="shared" si="29"/>
        <v>Timeline_Move1</v>
      </c>
      <c r="P256" s="3"/>
      <c r="Q256" s="3"/>
      <c r="R256" s="3"/>
      <c r="S256" s="3" t="str">
        <f>IF(B256="","",IF(VLOOKUP(C256,[1]怪物!$C:$I,7,FALSE)="","",VLOOKUP(C256,[1]怪物!$C:$I,7,FALSE)))</f>
        <v>Skill_Monster_WuGui2,NormalAttack</v>
      </c>
      <c r="T256" s="3"/>
      <c r="U256" s="3"/>
      <c r="V256" s="3"/>
      <c r="W256" s="3"/>
      <c r="X256" s="3">
        <v>4</v>
      </c>
      <c r="Y256" s="3">
        <v>3</v>
      </c>
      <c r="Z256" s="3">
        <v>3</v>
      </c>
    </row>
    <row r="257" spans="1:26" x14ac:dyDescent="0.2">
      <c r="A257" s="3"/>
      <c r="B257" s="3" t="str">
        <f>IF(VLOOKUP(X257&amp;"_"&amp;Y257,[1]无限模式!$A:$AY,13+Z257,FALSE)="","","Unit_Monster_Season"&amp;X257&amp;"_Infinite_"&amp;Y257&amp;"_"&amp;Z257)</f>
        <v/>
      </c>
      <c r="C257" s="3" t="str">
        <f>IF(B257="","",VLOOKUP(VLOOKUP(X257&amp;"_"&amp;Y257,[1]无限模式!$A:$AQ,13+Z257,FALSE),[1]怪物!$B:$I,2,FALSE))</f>
        <v/>
      </c>
      <c r="D257" s="3" t="str">
        <f>IF(B257="","",VLOOKUP(VLOOKUP(X257&amp;"_"&amp;Y257,[1]无限模式!$A:$AQ,13+Z257,FALSE),[1]怪物!$B:$I,6,FALSE)*VLOOKUP(X257&amp;"_"&amp;Y257,[1]无限模式!$A:$AQ,9,FALSE))</f>
        <v/>
      </c>
      <c r="E257" s="3" t="str">
        <f t="shared" si="24"/>
        <v/>
      </c>
      <c r="F257" s="3" t="str">
        <f t="shared" si="25"/>
        <v/>
      </c>
      <c r="G257" s="3" t="str">
        <f>IF(B257="","",VLOOKUP(C257,[1]怪物!$C:$M,11,FALSE))</f>
        <v/>
      </c>
      <c r="H257" s="3" t="str">
        <f>IF(B257="","",VLOOKUP(C257,[1]怪物!$C:$M,11,FALSE))</f>
        <v/>
      </c>
      <c r="I257" s="3" t="str">
        <f t="shared" si="26"/>
        <v/>
      </c>
      <c r="J257" s="3"/>
      <c r="K257" s="3" t="str">
        <f>IF(B257="","",VLOOKUP(C257,[1]怪物!$C:$I,6,FALSE))</f>
        <v/>
      </c>
      <c r="L257" s="10" t="str">
        <f t="shared" si="27"/>
        <v/>
      </c>
      <c r="M257" s="3" t="str">
        <f>IF(B257="","",VLOOKUP(C257,[1]怪物!$C:$J,8,FALSE))</f>
        <v/>
      </c>
      <c r="N257" s="3" t="str">
        <f t="shared" si="28"/>
        <v/>
      </c>
      <c r="O257" s="3" t="str">
        <f t="shared" si="29"/>
        <v/>
      </c>
      <c r="P257" s="3"/>
      <c r="Q257" s="3"/>
      <c r="R257" s="3"/>
      <c r="S257" s="3" t="str">
        <f>IF(B257="","",IF(VLOOKUP(C257,[1]怪物!$C:$I,7,FALSE)="","",VLOOKUP(C257,[1]怪物!$C:$I,7,FALSE)))</f>
        <v/>
      </c>
      <c r="T257" s="3"/>
      <c r="U257" s="3"/>
      <c r="V257" s="3"/>
      <c r="W257" s="3"/>
      <c r="X257" s="3">
        <v>4</v>
      </c>
      <c r="Y257" s="3">
        <v>3</v>
      </c>
      <c r="Z257" s="3">
        <v>4</v>
      </c>
    </row>
    <row r="258" spans="1:26" x14ac:dyDescent="0.2">
      <c r="A258" s="3"/>
      <c r="B258" s="3" t="str">
        <f>IF(VLOOKUP(X258&amp;"_"&amp;Y258,[1]无限模式!$A:$AY,13+Z258,FALSE)="","","Unit_Monster_Season"&amp;X258&amp;"_Infinite_"&amp;Y258&amp;"_"&amp;Z258)</f>
        <v>Unit_Monster_Season4_Infinite_4_1</v>
      </c>
      <c r="C258" s="3" t="str">
        <f>IF(B258="","",VLOOKUP(VLOOKUP(X258&amp;"_"&amp;Y258,[1]无限模式!$A:$AQ,13+Z258,FALSE),[1]怪物!$B:$I,2,FALSE))</f>
        <v>ResUnit_BianFu1</v>
      </c>
      <c r="D258" s="3">
        <f>IF(B258="","",VLOOKUP(VLOOKUP(X258&amp;"_"&amp;Y258,[1]无限模式!$A:$AQ,13+Z258,FALSE),[1]怪物!$B:$I,6,FALSE)*VLOOKUP(X258&amp;"_"&amp;Y258,[1]无限模式!$A:$AQ,9,FALSE))</f>
        <v>2.2999999999999998</v>
      </c>
      <c r="E258" s="3">
        <f t="shared" si="24"/>
        <v>400</v>
      </c>
      <c r="F258" s="3" t="str">
        <f t="shared" si="25"/>
        <v>TRUE</v>
      </c>
      <c r="G258" s="3">
        <f>IF(B258="","",VLOOKUP(C258,[1]怪物!$C:$M,11,FALSE))</f>
        <v>1</v>
      </c>
      <c r="H258" s="3">
        <f>IF(B258="","",VLOOKUP(C258,[1]怪物!$C:$M,11,FALSE))</f>
        <v>1</v>
      </c>
      <c r="I258" s="3">
        <f t="shared" si="26"/>
        <v>0.5</v>
      </c>
      <c r="J258" s="3"/>
      <c r="K258" s="3">
        <f>IF(B258="","",VLOOKUP(C258,[1]怪物!$C:$I,6,FALSE))</f>
        <v>1</v>
      </c>
      <c r="L258" s="10" t="str">
        <f t="shared" si="27"/>
        <v>Monster_Season4_Infinite_4_1</v>
      </c>
      <c r="M258" s="3" t="str">
        <f>IF(B258="","",VLOOKUP(C258,[1]怪物!$C:$J,8,FALSE))</f>
        <v>DeathShow_1</v>
      </c>
      <c r="N258" s="3" t="str">
        <f t="shared" si="28"/>
        <v>Timeline_Idle1</v>
      </c>
      <c r="O258" s="3" t="str">
        <f t="shared" si="29"/>
        <v>Timeline_Move1</v>
      </c>
      <c r="P258" s="3"/>
      <c r="Q258" s="3"/>
      <c r="R258" s="3"/>
      <c r="S258" s="3" t="str">
        <f>IF(B258="","",IF(VLOOKUP(C258,[1]怪物!$C:$I,7,FALSE)="","",VLOOKUP(C258,[1]怪物!$C:$I,7,FALSE)))</f>
        <v>Skill_Monster_BianFu1,NormalAttack</v>
      </c>
      <c r="T258" s="3"/>
      <c r="U258" s="3"/>
      <c r="V258" s="3"/>
      <c r="W258" s="3"/>
      <c r="X258" s="3">
        <v>4</v>
      </c>
      <c r="Y258" s="3">
        <v>4</v>
      </c>
      <c r="Z258" s="3">
        <v>1</v>
      </c>
    </row>
    <row r="259" spans="1:26" x14ac:dyDescent="0.2">
      <c r="A259" s="3"/>
      <c r="B259" s="3" t="str">
        <f>IF(VLOOKUP(X259&amp;"_"&amp;Y259,[1]无限模式!$A:$AY,13+Z259,FALSE)="","","Unit_Monster_Season"&amp;X259&amp;"_Infinite_"&amp;Y259&amp;"_"&amp;Z259)</f>
        <v>Unit_Monster_Season4_Infinite_4_2</v>
      </c>
      <c r="C259" s="3" t="str">
        <f>IF(B259="","",VLOOKUP(VLOOKUP(X259&amp;"_"&amp;Y259,[1]无限模式!$A:$AQ,13+Z259,FALSE),[1]怪物!$B:$I,2,FALSE))</f>
        <v>ResUnit_WuGui2</v>
      </c>
      <c r="D259" s="3">
        <f>IF(B259="","",VLOOKUP(VLOOKUP(X259&amp;"_"&amp;Y259,[1]无限模式!$A:$AQ,13+Z259,FALSE),[1]怪物!$B:$I,6,FALSE)*VLOOKUP(X259&amp;"_"&amp;Y259,[1]无限模式!$A:$AQ,9,FALSE))</f>
        <v>2.2999999999999998</v>
      </c>
      <c r="E259" s="3">
        <f t="shared" si="24"/>
        <v>400</v>
      </c>
      <c r="F259" s="3" t="str">
        <f t="shared" si="25"/>
        <v>TRUE</v>
      </c>
      <c r="G259" s="3">
        <f>IF(B259="","",VLOOKUP(C259,[1]怪物!$C:$M,11,FALSE))</f>
        <v>1</v>
      </c>
      <c r="H259" s="3">
        <f>IF(B259="","",VLOOKUP(C259,[1]怪物!$C:$M,11,FALSE))</f>
        <v>1</v>
      </c>
      <c r="I259" s="3">
        <f t="shared" si="26"/>
        <v>0.5</v>
      </c>
      <c r="J259" s="3"/>
      <c r="K259" s="3">
        <f>IF(B259="","",VLOOKUP(C259,[1]怪物!$C:$I,6,FALSE))</f>
        <v>1.25</v>
      </c>
      <c r="L259" s="10" t="str">
        <f t="shared" si="27"/>
        <v>Monster_Season4_Infinite_4_2</v>
      </c>
      <c r="M259" s="3" t="str">
        <f>IF(B259="","",VLOOKUP(C259,[1]怪物!$C:$J,8,FALSE))</f>
        <v>DeathShow_1</v>
      </c>
      <c r="N259" s="3" t="str">
        <f t="shared" si="28"/>
        <v>Timeline_Idle1</v>
      </c>
      <c r="O259" s="3" t="str">
        <f t="shared" si="29"/>
        <v>Timeline_Move1</v>
      </c>
      <c r="P259" s="3"/>
      <c r="Q259" s="3"/>
      <c r="R259" s="3"/>
      <c r="S259" s="3" t="str">
        <f>IF(B259="","",IF(VLOOKUP(C259,[1]怪物!$C:$I,7,FALSE)="","",VLOOKUP(C259,[1]怪物!$C:$I,7,FALSE)))</f>
        <v>Skill_Monster_WuGui2,NormalAttack</v>
      </c>
      <c r="T259" s="3"/>
      <c r="U259" s="3"/>
      <c r="V259" s="3"/>
      <c r="W259" s="3"/>
      <c r="X259" s="3">
        <v>4</v>
      </c>
      <c r="Y259" s="3">
        <v>4</v>
      </c>
      <c r="Z259" s="3">
        <v>2</v>
      </c>
    </row>
    <row r="260" spans="1:26" x14ac:dyDescent="0.2">
      <c r="A260" s="3"/>
      <c r="B260" s="3" t="str">
        <f>IF(VLOOKUP(X260&amp;"_"&amp;Y260,[1]无限模式!$A:$AY,13+Z260,FALSE)="","","Unit_Monster_Season"&amp;X260&amp;"_Infinite_"&amp;Y260&amp;"_"&amp;Z260)</f>
        <v>Unit_Monster_Season4_Infinite_4_3</v>
      </c>
      <c r="C260" s="3" t="str">
        <f>IF(B260="","",VLOOKUP(VLOOKUP(X260&amp;"_"&amp;Y260,[1]无限模式!$A:$AQ,13+Z260,FALSE),[1]怪物!$B:$I,2,FALSE))</f>
        <v>ResUnit_Gui1</v>
      </c>
      <c r="D260" s="3">
        <f>IF(B260="","",VLOOKUP(VLOOKUP(X260&amp;"_"&amp;Y260,[1]无限模式!$A:$AQ,13+Z260,FALSE),[1]怪物!$B:$I,6,FALSE)*VLOOKUP(X260&amp;"_"&amp;Y260,[1]无限模式!$A:$AQ,9,FALSE))</f>
        <v>2.2999999999999998</v>
      </c>
      <c r="E260" s="3">
        <f t="shared" si="24"/>
        <v>400</v>
      </c>
      <c r="F260" s="3" t="str">
        <f t="shared" si="25"/>
        <v>TRUE</v>
      </c>
      <c r="G260" s="3">
        <f>IF(B260="","",VLOOKUP(C260,[1]怪物!$C:$M,11,FALSE))</f>
        <v>1</v>
      </c>
      <c r="H260" s="3">
        <f>IF(B260="","",VLOOKUP(C260,[1]怪物!$C:$M,11,FALSE))</f>
        <v>1</v>
      </c>
      <c r="I260" s="3">
        <f t="shared" si="26"/>
        <v>0.5</v>
      </c>
      <c r="J260" s="3"/>
      <c r="K260" s="3">
        <f>IF(B260="","",VLOOKUP(C260,[1]怪物!$C:$I,6,FALSE))</f>
        <v>1</v>
      </c>
      <c r="L260" s="10" t="str">
        <f t="shared" si="27"/>
        <v>Monster_Season4_Infinite_4_3</v>
      </c>
      <c r="M260" s="3" t="str">
        <f>IF(B260="","",VLOOKUP(C260,[1]怪物!$C:$J,8,FALSE))</f>
        <v>DeathShow_1</v>
      </c>
      <c r="N260" s="3" t="str">
        <f t="shared" si="28"/>
        <v>Timeline_Idle1</v>
      </c>
      <c r="O260" s="3" t="str">
        <f t="shared" si="29"/>
        <v>Timeline_Move1</v>
      </c>
      <c r="P260" s="3"/>
      <c r="Q260" s="3"/>
      <c r="R260" s="3"/>
      <c r="S260" s="3" t="str">
        <f>IF(B260="","",IF(VLOOKUP(C260,[1]怪物!$C:$I,7,FALSE)="","",VLOOKUP(C260,[1]怪物!$C:$I,7,FALSE)))</f>
        <v>Skill_Monster_Gui1,NormalAttack</v>
      </c>
      <c r="T260" s="3"/>
      <c r="U260" s="3"/>
      <c r="V260" s="3"/>
      <c r="W260" s="3"/>
      <c r="X260" s="3">
        <v>4</v>
      </c>
      <c r="Y260" s="3">
        <v>4</v>
      </c>
      <c r="Z260" s="3">
        <v>3</v>
      </c>
    </row>
    <row r="261" spans="1:26" x14ac:dyDescent="0.2">
      <c r="A261" s="3"/>
      <c r="B261" s="3" t="str">
        <f>IF(VLOOKUP(X261&amp;"_"&amp;Y261,[1]无限模式!$A:$AY,13+Z261,FALSE)="","","Unit_Monster_Season"&amp;X261&amp;"_Infinite_"&amp;Y261&amp;"_"&amp;Z261)</f>
        <v/>
      </c>
      <c r="C261" s="3" t="str">
        <f>IF(B261="","",VLOOKUP(VLOOKUP(X261&amp;"_"&amp;Y261,[1]无限模式!$A:$AQ,13+Z261,FALSE),[1]怪物!$B:$I,2,FALSE))</f>
        <v/>
      </c>
      <c r="D261" s="3" t="str">
        <f>IF(B261="","",VLOOKUP(VLOOKUP(X261&amp;"_"&amp;Y261,[1]无限模式!$A:$AQ,13+Z261,FALSE),[1]怪物!$B:$I,6,FALSE)*VLOOKUP(X261&amp;"_"&amp;Y261,[1]无限模式!$A:$AQ,9,FALSE))</f>
        <v/>
      </c>
      <c r="E261" s="3" t="str">
        <f t="shared" si="24"/>
        <v/>
      </c>
      <c r="F261" s="3" t="str">
        <f t="shared" si="25"/>
        <v/>
      </c>
      <c r="G261" s="3" t="str">
        <f>IF(B261="","",VLOOKUP(C261,[1]怪物!$C:$M,11,FALSE))</f>
        <v/>
      </c>
      <c r="H261" s="3" t="str">
        <f>IF(B261="","",VLOOKUP(C261,[1]怪物!$C:$M,11,FALSE))</f>
        <v/>
      </c>
      <c r="I261" s="3" t="str">
        <f t="shared" si="26"/>
        <v/>
      </c>
      <c r="J261" s="3"/>
      <c r="K261" s="3" t="str">
        <f>IF(B261="","",VLOOKUP(C261,[1]怪物!$C:$I,6,FALSE))</f>
        <v/>
      </c>
      <c r="L261" s="10" t="str">
        <f t="shared" si="27"/>
        <v/>
      </c>
      <c r="M261" s="3" t="str">
        <f>IF(B261="","",VLOOKUP(C261,[1]怪物!$C:$J,8,FALSE))</f>
        <v/>
      </c>
      <c r="N261" s="3" t="str">
        <f t="shared" si="28"/>
        <v/>
      </c>
      <c r="O261" s="3" t="str">
        <f t="shared" si="29"/>
        <v/>
      </c>
      <c r="P261" s="3"/>
      <c r="Q261" s="3"/>
      <c r="R261" s="3"/>
      <c r="S261" s="3" t="str">
        <f>IF(B261="","",IF(VLOOKUP(C261,[1]怪物!$C:$I,7,FALSE)="","",VLOOKUP(C261,[1]怪物!$C:$I,7,FALSE)))</f>
        <v/>
      </c>
      <c r="T261" s="3"/>
      <c r="U261" s="3"/>
      <c r="V261" s="3"/>
      <c r="W261" s="3"/>
      <c r="X261" s="3">
        <v>4</v>
      </c>
      <c r="Y261" s="3">
        <v>4</v>
      </c>
      <c r="Z261" s="3">
        <v>4</v>
      </c>
    </row>
    <row r="262" spans="1:26" x14ac:dyDescent="0.2">
      <c r="A262" s="3"/>
      <c r="B262" s="3" t="str">
        <f>IF(VLOOKUP(X262&amp;"_"&amp;Y262,[1]无限模式!$A:$AY,13+Z262,FALSE)="","","Unit_Monster_Season"&amp;X262&amp;"_Infinite_"&amp;Y262&amp;"_"&amp;Z262)</f>
        <v>Unit_Monster_Season4_Infinite_5_1</v>
      </c>
      <c r="C262" s="3" t="str">
        <f>IF(B262="","",VLOOKUP(VLOOKUP(X262&amp;"_"&amp;Y262,[1]无限模式!$A:$AQ,13+Z262,FALSE),[1]怪物!$B:$I,2,FALSE))</f>
        <v>ResUnit_BianFu1</v>
      </c>
      <c r="D262" s="3">
        <f>IF(B262="","",VLOOKUP(VLOOKUP(X262&amp;"_"&amp;Y262,[1]无限模式!$A:$AQ,13+Z262,FALSE),[1]怪物!$B:$I,6,FALSE)*VLOOKUP(X262&amp;"_"&amp;Y262,[1]无限模式!$A:$AQ,9,FALSE))</f>
        <v>2.4</v>
      </c>
      <c r="E262" s="3">
        <f t="shared" si="24"/>
        <v>400</v>
      </c>
      <c r="F262" s="3" t="str">
        <f t="shared" si="25"/>
        <v>TRUE</v>
      </c>
      <c r="G262" s="3">
        <f>IF(B262="","",VLOOKUP(C262,[1]怪物!$C:$M,11,FALSE))</f>
        <v>1</v>
      </c>
      <c r="H262" s="3">
        <f>IF(B262="","",VLOOKUP(C262,[1]怪物!$C:$M,11,FALSE))</f>
        <v>1</v>
      </c>
      <c r="I262" s="3">
        <f t="shared" si="26"/>
        <v>0.5</v>
      </c>
      <c r="J262" s="3"/>
      <c r="K262" s="3">
        <f>IF(B262="","",VLOOKUP(C262,[1]怪物!$C:$I,6,FALSE))</f>
        <v>1</v>
      </c>
      <c r="L262" s="10" t="str">
        <f t="shared" si="27"/>
        <v>Monster_Season4_Infinite_5_1</v>
      </c>
      <c r="M262" s="3" t="str">
        <f>IF(B262="","",VLOOKUP(C262,[1]怪物!$C:$J,8,FALSE))</f>
        <v>DeathShow_1</v>
      </c>
      <c r="N262" s="3" t="str">
        <f t="shared" si="28"/>
        <v>Timeline_Idle1</v>
      </c>
      <c r="O262" s="3" t="str">
        <f t="shared" si="29"/>
        <v>Timeline_Move1</v>
      </c>
      <c r="P262" s="3"/>
      <c r="Q262" s="3"/>
      <c r="R262" s="3"/>
      <c r="S262" s="3" t="str">
        <f>IF(B262="","",IF(VLOOKUP(C262,[1]怪物!$C:$I,7,FALSE)="","",VLOOKUP(C262,[1]怪物!$C:$I,7,FALSE)))</f>
        <v>Skill_Monster_BianFu1,NormalAttack</v>
      </c>
      <c r="T262" s="3"/>
      <c r="U262" s="3"/>
      <c r="V262" s="3"/>
      <c r="W262" s="3"/>
      <c r="X262" s="3">
        <v>4</v>
      </c>
      <c r="Y262" s="3">
        <v>5</v>
      </c>
      <c r="Z262" s="3">
        <v>1</v>
      </c>
    </row>
    <row r="263" spans="1:26" x14ac:dyDescent="0.2">
      <c r="A263" s="3"/>
      <c r="B263" s="3" t="str">
        <f>IF(VLOOKUP(X263&amp;"_"&amp;Y263,[1]无限模式!$A:$AY,13+Z263,FALSE)="","","Unit_Monster_Season"&amp;X263&amp;"_Infinite_"&amp;Y263&amp;"_"&amp;Z263)</f>
        <v>Unit_Monster_Season4_Infinite_5_2</v>
      </c>
      <c r="C263" s="3" t="str">
        <f>IF(B263="","",VLOOKUP(VLOOKUP(X263&amp;"_"&amp;Y263,[1]无限模式!$A:$AQ,13+Z263,FALSE),[1]怪物!$B:$I,2,FALSE))</f>
        <v>ResUnit_WuGui2</v>
      </c>
      <c r="D263" s="3">
        <f>IF(B263="","",VLOOKUP(VLOOKUP(X263&amp;"_"&amp;Y263,[1]无限模式!$A:$AQ,13+Z263,FALSE),[1]怪物!$B:$I,6,FALSE)*VLOOKUP(X263&amp;"_"&amp;Y263,[1]无限模式!$A:$AQ,9,FALSE))</f>
        <v>2.4</v>
      </c>
      <c r="E263" s="3">
        <f t="shared" si="24"/>
        <v>400</v>
      </c>
      <c r="F263" s="3" t="str">
        <f t="shared" si="25"/>
        <v>TRUE</v>
      </c>
      <c r="G263" s="3">
        <f>IF(B263="","",VLOOKUP(C263,[1]怪物!$C:$M,11,FALSE))</f>
        <v>1</v>
      </c>
      <c r="H263" s="3">
        <f>IF(B263="","",VLOOKUP(C263,[1]怪物!$C:$M,11,FALSE))</f>
        <v>1</v>
      </c>
      <c r="I263" s="3">
        <f t="shared" si="26"/>
        <v>0.5</v>
      </c>
      <c r="J263" s="3"/>
      <c r="K263" s="3">
        <f>IF(B263="","",VLOOKUP(C263,[1]怪物!$C:$I,6,FALSE))</f>
        <v>1.25</v>
      </c>
      <c r="L263" s="10" t="str">
        <f t="shared" si="27"/>
        <v>Monster_Season4_Infinite_5_2</v>
      </c>
      <c r="M263" s="3" t="str">
        <f>IF(B263="","",VLOOKUP(C263,[1]怪物!$C:$J,8,FALSE))</f>
        <v>DeathShow_1</v>
      </c>
      <c r="N263" s="3" t="str">
        <f t="shared" si="28"/>
        <v>Timeline_Idle1</v>
      </c>
      <c r="O263" s="3" t="str">
        <f t="shared" si="29"/>
        <v>Timeline_Move1</v>
      </c>
      <c r="P263" s="3"/>
      <c r="Q263" s="3"/>
      <c r="R263" s="3"/>
      <c r="S263" s="3" t="str">
        <f>IF(B263="","",IF(VLOOKUP(C263,[1]怪物!$C:$I,7,FALSE)="","",VLOOKUP(C263,[1]怪物!$C:$I,7,FALSE)))</f>
        <v>Skill_Monster_WuGui2,NormalAttack</v>
      </c>
      <c r="T263" s="3"/>
      <c r="U263" s="3"/>
      <c r="V263" s="3"/>
      <c r="W263" s="3"/>
      <c r="X263" s="3">
        <v>4</v>
      </c>
      <c r="Y263" s="3">
        <v>5</v>
      </c>
      <c r="Z263" s="3">
        <v>2</v>
      </c>
    </row>
    <row r="264" spans="1:26" x14ac:dyDescent="0.2">
      <c r="A264" s="3"/>
      <c r="B264" s="3" t="str">
        <f>IF(VLOOKUP(X264&amp;"_"&amp;Y264,[1]无限模式!$A:$AY,13+Z264,FALSE)="","","Unit_Monster_Season"&amp;X264&amp;"_Infinite_"&amp;Y264&amp;"_"&amp;Z264)</f>
        <v>Unit_Monster_Season4_Infinite_5_3</v>
      </c>
      <c r="C264" s="3" t="str">
        <f>IF(B264="","",VLOOKUP(VLOOKUP(X264&amp;"_"&amp;Y264,[1]无限模式!$A:$AQ,13+Z264,FALSE),[1]怪物!$B:$I,2,FALSE))</f>
        <v>ResUnit_Gui1</v>
      </c>
      <c r="D264" s="3">
        <f>IF(B264="","",VLOOKUP(VLOOKUP(X264&amp;"_"&amp;Y264,[1]无限模式!$A:$AQ,13+Z264,FALSE),[1]怪物!$B:$I,6,FALSE)*VLOOKUP(X264&amp;"_"&amp;Y264,[1]无限模式!$A:$AQ,9,FALSE))</f>
        <v>2.4</v>
      </c>
      <c r="E264" s="3">
        <f t="shared" si="24"/>
        <v>400</v>
      </c>
      <c r="F264" s="3" t="str">
        <f t="shared" si="25"/>
        <v>TRUE</v>
      </c>
      <c r="G264" s="3">
        <f>IF(B264="","",VLOOKUP(C264,[1]怪物!$C:$M,11,FALSE))</f>
        <v>1</v>
      </c>
      <c r="H264" s="3">
        <f>IF(B264="","",VLOOKUP(C264,[1]怪物!$C:$M,11,FALSE))</f>
        <v>1</v>
      </c>
      <c r="I264" s="3">
        <f t="shared" si="26"/>
        <v>0.5</v>
      </c>
      <c r="J264" s="3"/>
      <c r="K264" s="3">
        <f>IF(B264="","",VLOOKUP(C264,[1]怪物!$C:$I,6,FALSE))</f>
        <v>1</v>
      </c>
      <c r="L264" s="10" t="str">
        <f t="shared" si="27"/>
        <v>Monster_Season4_Infinite_5_3</v>
      </c>
      <c r="M264" s="3" t="str">
        <f>IF(B264="","",VLOOKUP(C264,[1]怪物!$C:$J,8,FALSE))</f>
        <v>DeathShow_1</v>
      </c>
      <c r="N264" s="3" t="str">
        <f t="shared" si="28"/>
        <v>Timeline_Idle1</v>
      </c>
      <c r="O264" s="3" t="str">
        <f t="shared" si="29"/>
        <v>Timeline_Move1</v>
      </c>
      <c r="P264" s="3"/>
      <c r="Q264" s="3"/>
      <c r="R264" s="3"/>
      <c r="S264" s="3" t="str">
        <f>IF(B264="","",IF(VLOOKUP(C264,[1]怪物!$C:$I,7,FALSE)="","",VLOOKUP(C264,[1]怪物!$C:$I,7,FALSE)))</f>
        <v>Skill_Monster_Gui1,NormalAttack</v>
      </c>
      <c r="T264" s="3"/>
      <c r="U264" s="3"/>
      <c r="V264" s="3"/>
      <c r="W264" s="3"/>
      <c r="X264" s="3">
        <v>4</v>
      </c>
      <c r="Y264" s="3">
        <v>5</v>
      </c>
      <c r="Z264" s="3">
        <v>3</v>
      </c>
    </row>
    <row r="265" spans="1:26" x14ac:dyDescent="0.2">
      <c r="A265" s="3"/>
      <c r="B265" s="3" t="str">
        <f>IF(VLOOKUP(X265&amp;"_"&amp;Y265,[1]无限模式!$A:$AY,13+Z265,FALSE)="","","Unit_Monster_Season"&amp;X265&amp;"_Infinite_"&amp;Y265&amp;"_"&amp;Z265)</f>
        <v>Unit_Monster_Season4_Infinite_5_4</v>
      </c>
      <c r="C265" s="3" t="str">
        <f>IF(B265="","",VLOOKUP(VLOOKUP(X265&amp;"_"&amp;Y265,[1]无限模式!$A:$AQ,13+Z265,FALSE),[1]怪物!$B:$I,2,FALSE))</f>
        <v>ResUnit_WuGui3</v>
      </c>
      <c r="D265" s="3">
        <f>IF(B265="","",VLOOKUP(VLOOKUP(X265&amp;"_"&amp;Y265,[1]无限模式!$A:$AQ,13+Z265,FALSE),[1]怪物!$B:$I,6,FALSE)*VLOOKUP(X265&amp;"_"&amp;Y265,[1]无限模式!$A:$AQ,9,FALSE))</f>
        <v>2.4</v>
      </c>
      <c r="E265" s="3">
        <f t="shared" si="24"/>
        <v>400</v>
      </c>
      <c r="F265" s="3" t="str">
        <f t="shared" si="25"/>
        <v>TRUE</v>
      </c>
      <c r="G265" s="3">
        <f>IF(B265="","",VLOOKUP(C265,[1]怪物!$C:$M,11,FALSE))</f>
        <v>1</v>
      </c>
      <c r="H265" s="3">
        <f>IF(B265="","",VLOOKUP(C265,[1]怪物!$C:$M,11,FALSE))</f>
        <v>1</v>
      </c>
      <c r="I265" s="3">
        <f t="shared" si="26"/>
        <v>0.5</v>
      </c>
      <c r="J265" s="3"/>
      <c r="K265" s="3">
        <f>IF(B265="","",VLOOKUP(C265,[1]怪物!$C:$I,6,FALSE))</f>
        <v>3</v>
      </c>
      <c r="L265" s="10" t="str">
        <f t="shared" si="27"/>
        <v>Monster_Season4_Infinite_5_4</v>
      </c>
      <c r="M265" s="3" t="str">
        <f>IF(B265="","",VLOOKUP(C265,[1]怪物!$C:$J,8,FALSE))</f>
        <v>DeathShow_1</v>
      </c>
      <c r="N265" s="3" t="str">
        <f t="shared" si="28"/>
        <v>Timeline_Idle1</v>
      </c>
      <c r="O265" s="3" t="str">
        <f t="shared" si="29"/>
        <v>Timeline_Move1</v>
      </c>
      <c r="P265" s="3"/>
      <c r="Q265" s="3"/>
      <c r="R265" s="3"/>
      <c r="S265" s="3" t="str">
        <f>IF(B265="","",IF(VLOOKUP(C265,[1]怪物!$C:$I,7,FALSE)="","",VLOOKUP(C265,[1]怪物!$C:$I,7,FALSE)))</f>
        <v>Skill_Monster_WuGui3,NormalAttack</v>
      </c>
      <c r="T265" s="3"/>
      <c r="U265" s="3"/>
      <c r="V265" s="3"/>
      <c r="W265" s="3"/>
      <c r="X265" s="3">
        <v>4</v>
      </c>
      <c r="Y265" s="3">
        <v>5</v>
      </c>
      <c r="Z265" s="3">
        <v>4</v>
      </c>
    </row>
    <row r="266" spans="1:26" x14ac:dyDescent="0.2">
      <c r="A266" s="3"/>
      <c r="B266" s="3" t="str">
        <f>IF(VLOOKUP(X266&amp;"_"&amp;Y266,[1]无限模式!$A:$AY,13+Z266,FALSE)="","","Unit_Monster_Season"&amp;X266&amp;"_Infinite_"&amp;Y266&amp;"_"&amp;Z266)</f>
        <v>Unit_Monster_Season4_Infinite_6_1</v>
      </c>
      <c r="C266" s="3" t="str">
        <f>IF(B266="","",VLOOKUP(VLOOKUP(X266&amp;"_"&amp;Y266,[1]无限模式!$A:$AQ,13+Z266,FALSE),[1]怪物!$B:$I,2,FALSE))</f>
        <v>ResUnit_Skull1</v>
      </c>
      <c r="D266" s="3">
        <f>IF(B266="","",VLOOKUP(VLOOKUP(X266&amp;"_"&amp;Y266,[1]无限模式!$A:$AQ,13+Z266,FALSE),[1]怪物!$B:$I,6,FALSE)*VLOOKUP(X266&amp;"_"&amp;Y266,[1]无限模式!$A:$AQ,9,FALSE))</f>
        <v>2.5</v>
      </c>
      <c r="E266" s="3">
        <f t="shared" si="24"/>
        <v>400</v>
      </c>
      <c r="F266" s="3" t="str">
        <f t="shared" si="25"/>
        <v>TRUE</v>
      </c>
      <c r="G266" s="3">
        <f>IF(B266="","",VLOOKUP(C266,[1]怪物!$C:$M,11,FALSE))</f>
        <v>1</v>
      </c>
      <c r="H266" s="3">
        <f>IF(B266="","",VLOOKUP(C266,[1]怪物!$C:$M,11,FALSE))</f>
        <v>1</v>
      </c>
      <c r="I266" s="3">
        <f t="shared" si="26"/>
        <v>0.5</v>
      </c>
      <c r="J266" s="3"/>
      <c r="K266" s="3">
        <f>IF(B266="","",VLOOKUP(C266,[1]怪物!$C:$I,6,FALSE))</f>
        <v>1</v>
      </c>
      <c r="L266" s="10" t="str">
        <f t="shared" si="27"/>
        <v>Monster_Season4_Infinite_6_1</v>
      </c>
      <c r="M266" s="3" t="str">
        <f>IF(B266="","",VLOOKUP(C266,[1]怪物!$C:$J,8,FALSE))</f>
        <v>DeathShow_1</v>
      </c>
      <c r="N266" s="3" t="str">
        <f t="shared" si="28"/>
        <v>Timeline_Idle1</v>
      </c>
      <c r="O266" s="3" t="str">
        <f t="shared" si="29"/>
        <v>Timeline_Move1</v>
      </c>
      <c r="P266" s="3"/>
      <c r="Q266" s="3"/>
      <c r="R266" s="3"/>
      <c r="S266" s="3" t="str">
        <f>IF(B266="","",IF(VLOOKUP(C266,[1]怪物!$C:$I,7,FALSE)="","",VLOOKUP(C266,[1]怪物!$C:$I,7,FALSE)))</f>
        <v>Skill_Monster_Skull1,NormalAttack</v>
      </c>
      <c r="T266" s="3"/>
      <c r="U266" s="3"/>
      <c r="V266" s="3"/>
      <c r="W266" s="3"/>
      <c r="X266" s="3">
        <v>4</v>
      </c>
      <c r="Y266" s="3">
        <v>6</v>
      </c>
      <c r="Z266" s="3">
        <v>1</v>
      </c>
    </row>
    <row r="267" spans="1:26" x14ac:dyDescent="0.2">
      <c r="A267" s="3"/>
      <c r="B267" s="3" t="str">
        <f>IF(VLOOKUP(X267&amp;"_"&amp;Y267,[1]无限模式!$A:$AY,13+Z267,FALSE)="","","Unit_Monster_Season"&amp;X267&amp;"_Infinite_"&amp;Y267&amp;"_"&amp;Z267)</f>
        <v>Unit_Monster_Season4_Infinite_6_2</v>
      </c>
      <c r="C267" s="3" t="str">
        <f>IF(B267="","",VLOOKUP(VLOOKUP(X267&amp;"_"&amp;Y267,[1]无限模式!$A:$AQ,13+Z267,FALSE),[1]怪物!$B:$I,2,FALSE))</f>
        <v>ResUnit_ZhiZhu2</v>
      </c>
      <c r="D267" s="3">
        <f>IF(B267="","",VLOOKUP(VLOOKUP(X267&amp;"_"&amp;Y267,[1]无限模式!$A:$AQ,13+Z267,FALSE),[1]怪物!$B:$I,6,FALSE)*VLOOKUP(X267&amp;"_"&amp;Y267,[1]无限模式!$A:$AQ,9,FALSE))</f>
        <v>5</v>
      </c>
      <c r="E267" s="3">
        <f t="shared" si="24"/>
        <v>400</v>
      </c>
      <c r="F267" s="3" t="str">
        <f t="shared" si="25"/>
        <v>TRUE</v>
      </c>
      <c r="G267" s="3">
        <f>IF(B267="","",VLOOKUP(C267,[1]怪物!$C:$M,11,FALSE))</f>
        <v>1</v>
      </c>
      <c r="H267" s="3">
        <f>IF(B267="","",VLOOKUP(C267,[1]怪物!$C:$M,11,FALSE))</f>
        <v>1</v>
      </c>
      <c r="I267" s="3">
        <f t="shared" si="26"/>
        <v>0.5</v>
      </c>
      <c r="J267" s="3"/>
      <c r="K267" s="3">
        <f>IF(B267="","",VLOOKUP(C267,[1]怪物!$C:$I,6,FALSE))</f>
        <v>1.25</v>
      </c>
      <c r="L267" s="10" t="str">
        <f t="shared" si="27"/>
        <v>Monster_Season4_Infinite_6_2</v>
      </c>
      <c r="M267" s="3" t="str">
        <f>IF(B267="","",VLOOKUP(C267,[1]怪物!$C:$J,8,FALSE))</f>
        <v>DeathShow_1</v>
      </c>
      <c r="N267" s="3" t="str">
        <f t="shared" si="28"/>
        <v>Timeline_Idle1</v>
      </c>
      <c r="O267" s="3" t="str">
        <f t="shared" si="29"/>
        <v>Timeline_Move1</v>
      </c>
      <c r="P267" s="3"/>
      <c r="Q267" s="3"/>
      <c r="R267" s="3"/>
      <c r="S267" s="3" t="str">
        <f>IF(B267="","",IF(VLOOKUP(C267,[1]怪物!$C:$I,7,FALSE)="","",VLOOKUP(C267,[1]怪物!$C:$I,7,FALSE)))</f>
        <v>Skill_Monster_ZhiZhu2,NormalAttack</v>
      </c>
      <c r="T267" s="3"/>
      <c r="U267" s="3"/>
      <c r="V267" s="3"/>
      <c r="W267" s="3"/>
      <c r="X267" s="3">
        <v>4</v>
      </c>
      <c r="Y267" s="3">
        <v>6</v>
      </c>
      <c r="Z267" s="3">
        <v>2</v>
      </c>
    </row>
    <row r="268" spans="1:26" x14ac:dyDescent="0.2">
      <c r="A268" s="3"/>
      <c r="B268" s="3" t="str">
        <f>IF(VLOOKUP(X268&amp;"_"&amp;Y268,[1]无限模式!$A:$AY,13+Z268,FALSE)="","","Unit_Monster_Season"&amp;X268&amp;"_Infinite_"&amp;Y268&amp;"_"&amp;Z268)</f>
        <v/>
      </c>
      <c r="C268" s="3" t="str">
        <f>IF(B268="","",VLOOKUP(VLOOKUP(X268&amp;"_"&amp;Y268,[1]无限模式!$A:$AQ,13+Z268,FALSE),[1]怪物!$B:$I,2,FALSE))</f>
        <v/>
      </c>
      <c r="D268" s="3" t="str">
        <f>IF(B268="","",VLOOKUP(VLOOKUP(X268&amp;"_"&amp;Y268,[1]无限模式!$A:$AQ,13+Z268,FALSE),[1]怪物!$B:$I,6,FALSE)*VLOOKUP(X268&amp;"_"&amp;Y268,[1]无限模式!$A:$AQ,9,FALSE))</f>
        <v/>
      </c>
      <c r="E268" s="3" t="str">
        <f t="shared" si="24"/>
        <v/>
      </c>
      <c r="F268" s="3" t="str">
        <f t="shared" si="25"/>
        <v/>
      </c>
      <c r="G268" s="3" t="str">
        <f>IF(B268="","",VLOOKUP(C268,[1]怪物!$C:$M,11,FALSE))</f>
        <v/>
      </c>
      <c r="H268" s="3" t="str">
        <f>IF(B268="","",VLOOKUP(C268,[1]怪物!$C:$M,11,FALSE))</f>
        <v/>
      </c>
      <c r="I268" s="3" t="str">
        <f t="shared" si="26"/>
        <v/>
      </c>
      <c r="J268" s="3"/>
      <c r="K268" s="3" t="str">
        <f>IF(B268="","",VLOOKUP(C268,[1]怪物!$C:$I,6,FALSE))</f>
        <v/>
      </c>
      <c r="L268" s="10" t="str">
        <f t="shared" si="27"/>
        <v/>
      </c>
      <c r="M268" s="3" t="str">
        <f>IF(B268="","",VLOOKUP(C268,[1]怪物!$C:$J,8,FALSE))</f>
        <v/>
      </c>
      <c r="N268" s="3" t="str">
        <f t="shared" si="28"/>
        <v/>
      </c>
      <c r="O268" s="3" t="str">
        <f t="shared" si="29"/>
        <v/>
      </c>
      <c r="P268" s="3"/>
      <c r="Q268" s="3"/>
      <c r="R268" s="3"/>
      <c r="S268" s="3" t="str">
        <f>IF(B268="","",IF(VLOOKUP(C268,[1]怪物!$C:$I,7,FALSE)="","",VLOOKUP(C268,[1]怪物!$C:$I,7,FALSE)))</f>
        <v/>
      </c>
      <c r="T268" s="3"/>
      <c r="U268" s="3"/>
      <c r="V268" s="3"/>
      <c r="W268" s="3"/>
      <c r="X268" s="3">
        <v>4</v>
      </c>
      <c r="Y268" s="3">
        <v>6</v>
      </c>
      <c r="Z268" s="3">
        <v>3</v>
      </c>
    </row>
    <row r="269" spans="1:26" x14ac:dyDescent="0.2">
      <c r="A269" s="3"/>
      <c r="B269" s="3" t="str">
        <f>IF(VLOOKUP(X269&amp;"_"&amp;Y269,[1]无限模式!$A:$AY,13+Z269,FALSE)="","","Unit_Monster_Season"&amp;X269&amp;"_Infinite_"&amp;Y269&amp;"_"&amp;Z269)</f>
        <v/>
      </c>
      <c r="C269" s="3" t="str">
        <f>IF(B269="","",VLOOKUP(VLOOKUP(X269&amp;"_"&amp;Y269,[1]无限模式!$A:$AQ,13+Z269,FALSE),[1]怪物!$B:$I,2,FALSE))</f>
        <v/>
      </c>
      <c r="D269" s="3" t="str">
        <f>IF(B269="","",VLOOKUP(VLOOKUP(X269&amp;"_"&amp;Y269,[1]无限模式!$A:$AQ,13+Z269,FALSE),[1]怪物!$B:$I,6,FALSE)*VLOOKUP(X269&amp;"_"&amp;Y269,[1]无限模式!$A:$AQ,9,FALSE))</f>
        <v/>
      </c>
      <c r="E269" s="3" t="str">
        <f t="shared" si="24"/>
        <v/>
      </c>
      <c r="F269" s="3" t="str">
        <f t="shared" si="25"/>
        <v/>
      </c>
      <c r="G269" s="3" t="str">
        <f>IF(B269="","",VLOOKUP(C269,[1]怪物!$C:$M,11,FALSE))</f>
        <v/>
      </c>
      <c r="H269" s="3" t="str">
        <f>IF(B269="","",VLOOKUP(C269,[1]怪物!$C:$M,11,FALSE))</f>
        <v/>
      </c>
      <c r="I269" s="3" t="str">
        <f t="shared" si="26"/>
        <v/>
      </c>
      <c r="J269" s="3"/>
      <c r="K269" s="3" t="str">
        <f>IF(B269="","",VLOOKUP(C269,[1]怪物!$C:$I,6,FALSE))</f>
        <v/>
      </c>
      <c r="L269" s="10" t="str">
        <f t="shared" si="27"/>
        <v/>
      </c>
      <c r="M269" s="3" t="str">
        <f>IF(B269="","",VLOOKUP(C269,[1]怪物!$C:$J,8,FALSE))</f>
        <v/>
      </c>
      <c r="N269" s="3" t="str">
        <f t="shared" si="28"/>
        <v/>
      </c>
      <c r="O269" s="3" t="str">
        <f t="shared" si="29"/>
        <v/>
      </c>
      <c r="P269" s="3"/>
      <c r="Q269" s="3"/>
      <c r="R269" s="3"/>
      <c r="S269" s="3" t="str">
        <f>IF(B269="","",IF(VLOOKUP(C269,[1]怪物!$C:$I,7,FALSE)="","",VLOOKUP(C269,[1]怪物!$C:$I,7,FALSE)))</f>
        <v/>
      </c>
      <c r="T269" s="3"/>
      <c r="U269" s="3"/>
      <c r="V269" s="3"/>
      <c r="W269" s="3"/>
      <c r="X269" s="3">
        <v>4</v>
      </c>
      <c r="Y269" s="3">
        <v>6</v>
      </c>
      <c r="Z269" s="3">
        <v>4</v>
      </c>
    </row>
    <row r="270" spans="1:26" x14ac:dyDescent="0.2">
      <c r="A270" s="3"/>
      <c r="B270" s="3" t="str">
        <f>IF(VLOOKUP(X270&amp;"_"&amp;Y270,[1]无限模式!$A:$AY,13+Z270,FALSE)="","","Unit_Monster_Season"&amp;X270&amp;"_Infinite_"&amp;Y270&amp;"_"&amp;Z270)</f>
        <v>Unit_Monster_Season4_Infinite_7_1</v>
      </c>
      <c r="C270" s="3" t="str">
        <f>IF(B270="","",VLOOKUP(VLOOKUP(X270&amp;"_"&amp;Y270,[1]无限模式!$A:$AQ,13+Z270,FALSE),[1]怪物!$B:$I,2,FALSE))</f>
        <v>ResUnit_Skull1</v>
      </c>
      <c r="D270" s="3">
        <f>IF(B270="","",VLOOKUP(VLOOKUP(X270&amp;"_"&amp;Y270,[1]无限模式!$A:$AQ,13+Z270,FALSE),[1]怪物!$B:$I,6,FALSE)*VLOOKUP(X270&amp;"_"&amp;Y270,[1]无限模式!$A:$AQ,9,FALSE))</f>
        <v>2.6</v>
      </c>
      <c r="E270" s="3">
        <f t="shared" si="24"/>
        <v>400</v>
      </c>
      <c r="F270" s="3" t="str">
        <f t="shared" si="25"/>
        <v>TRUE</v>
      </c>
      <c r="G270" s="3">
        <f>IF(B270="","",VLOOKUP(C270,[1]怪物!$C:$M,11,FALSE))</f>
        <v>1</v>
      </c>
      <c r="H270" s="3">
        <f>IF(B270="","",VLOOKUP(C270,[1]怪物!$C:$M,11,FALSE))</f>
        <v>1</v>
      </c>
      <c r="I270" s="3">
        <f t="shared" si="26"/>
        <v>0.5</v>
      </c>
      <c r="J270" s="3"/>
      <c r="K270" s="3">
        <f>IF(B270="","",VLOOKUP(C270,[1]怪物!$C:$I,6,FALSE))</f>
        <v>1</v>
      </c>
      <c r="L270" s="10" t="str">
        <f t="shared" si="27"/>
        <v>Monster_Season4_Infinite_7_1</v>
      </c>
      <c r="M270" s="3" t="str">
        <f>IF(B270="","",VLOOKUP(C270,[1]怪物!$C:$J,8,FALSE))</f>
        <v>DeathShow_1</v>
      </c>
      <c r="N270" s="3" t="str">
        <f t="shared" si="28"/>
        <v>Timeline_Idle1</v>
      </c>
      <c r="O270" s="3" t="str">
        <f t="shared" si="29"/>
        <v>Timeline_Move1</v>
      </c>
      <c r="P270" s="3"/>
      <c r="Q270" s="3"/>
      <c r="R270" s="3"/>
      <c r="S270" s="3" t="str">
        <f>IF(B270="","",IF(VLOOKUP(C270,[1]怪物!$C:$I,7,FALSE)="","",VLOOKUP(C270,[1]怪物!$C:$I,7,FALSE)))</f>
        <v>Skill_Monster_Skull1,NormalAttack</v>
      </c>
      <c r="T270" s="3"/>
      <c r="U270" s="3"/>
      <c r="V270" s="3"/>
      <c r="W270" s="3"/>
      <c r="X270" s="3">
        <v>4</v>
      </c>
      <c r="Y270" s="3">
        <v>7</v>
      </c>
      <c r="Z270" s="3">
        <v>1</v>
      </c>
    </row>
    <row r="271" spans="1:26" x14ac:dyDescent="0.2">
      <c r="A271" s="3"/>
      <c r="B271" s="3" t="str">
        <f>IF(VLOOKUP(X271&amp;"_"&amp;Y271,[1]无限模式!$A:$AY,13+Z271,FALSE)="","","Unit_Monster_Season"&amp;X271&amp;"_Infinite_"&amp;Y271&amp;"_"&amp;Z271)</f>
        <v>Unit_Monster_Season4_Infinite_7_2</v>
      </c>
      <c r="C271" s="3" t="str">
        <f>IF(B271="","",VLOOKUP(VLOOKUP(X271&amp;"_"&amp;Y271,[1]无限模式!$A:$AQ,13+Z271,FALSE),[1]怪物!$B:$I,2,FALSE))</f>
        <v>ResUnit_ZhiZhu2</v>
      </c>
      <c r="D271" s="3">
        <f>IF(B271="","",VLOOKUP(VLOOKUP(X271&amp;"_"&amp;Y271,[1]无限模式!$A:$AQ,13+Z271,FALSE),[1]怪物!$B:$I,6,FALSE)*VLOOKUP(X271&amp;"_"&amp;Y271,[1]无限模式!$A:$AQ,9,FALSE))</f>
        <v>5.2</v>
      </c>
      <c r="E271" s="3">
        <f t="shared" si="24"/>
        <v>400</v>
      </c>
      <c r="F271" s="3" t="str">
        <f t="shared" si="25"/>
        <v>TRUE</v>
      </c>
      <c r="G271" s="3">
        <f>IF(B271="","",VLOOKUP(C271,[1]怪物!$C:$M,11,FALSE))</f>
        <v>1</v>
      </c>
      <c r="H271" s="3">
        <f>IF(B271="","",VLOOKUP(C271,[1]怪物!$C:$M,11,FALSE))</f>
        <v>1</v>
      </c>
      <c r="I271" s="3">
        <f t="shared" si="26"/>
        <v>0.5</v>
      </c>
      <c r="J271" s="3"/>
      <c r="K271" s="3">
        <f>IF(B271="","",VLOOKUP(C271,[1]怪物!$C:$I,6,FALSE))</f>
        <v>1.25</v>
      </c>
      <c r="L271" s="10" t="str">
        <f t="shared" si="27"/>
        <v>Monster_Season4_Infinite_7_2</v>
      </c>
      <c r="M271" s="3" t="str">
        <f>IF(B271="","",VLOOKUP(C271,[1]怪物!$C:$J,8,FALSE))</f>
        <v>DeathShow_1</v>
      </c>
      <c r="N271" s="3" t="str">
        <f t="shared" si="28"/>
        <v>Timeline_Idle1</v>
      </c>
      <c r="O271" s="3" t="str">
        <f t="shared" si="29"/>
        <v>Timeline_Move1</v>
      </c>
      <c r="P271" s="3"/>
      <c r="Q271" s="3"/>
      <c r="R271" s="3"/>
      <c r="S271" s="3" t="str">
        <f>IF(B271="","",IF(VLOOKUP(C271,[1]怪物!$C:$I,7,FALSE)="","",VLOOKUP(C271,[1]怪物!$C:$I,7,FALSE)))</f>
        <v>Skill_Monster_ZhiZhu2,NormalAttack</v>
      </c>
      <c r="T271" s="3"/>
      <c r="U271" s="3"/>
      <c r="V271" s="3"/>
      <c r="W271" s="3"/>
      <c r="X271" s="3">
        <v>4</v>
      </c>
      <c r="Y271" s="3">
        <v>7</v>
      </c>
      <c r="Z271" s="3">
        <v>2</v>
      </c>
    </row>
    <row r="272" spans="1:26" x14ac:dyDescent="0.2">
      <c r="A272" s="3"/>
      <c r="B272" s="3" t="str">
        <f>IF(VLOOKUP(X272&amp;"_"&amp;Y272,[1]无限模式!$A:$AY,13+Z272,FALSE)="","","Unit_Monster_Season"&amp;X272&amp;"_Infinite_"&amp;Y272&amp;"_"&amp;Z272)</f>
        <v>Unit_Monster_Season4_Infinite_7_3</v>
      </c>
      <c r="C272" s="3" t="str">
        <f>IF(B272="","",VLOOKUP(VLOOKUP(X272&amp;"_"&amp;Y272,[1]无限模式!$A:$AQ,13+Z272,FALSE),[1]怪物!$B:$I,2,FALSE))</f>
        <v>ResUnit_MiFeng1</v>
      </c>
      <c r="D272" s="3">
        <f>IF(B272="","",VLOOKUP(VLOOKUP(X272&amp;"_"&amp;Y272,[1]无限模式!$A:$AQ,13+Z272,FALSE),[1]怪物!$B:$I,6,FALSE)*VLOOKUP(X272&amp;"_"&amp;Y272,[1]无限模式!$A:$AQ,9,FALSE))</f>
        <v>2.6</v>
      </c>
      <c r="E272" s="3">
        <f t="shared" si="24"/>
        <v>400</v>
      </c>
      <c r="F272" s="3" t="str">
        <f t="shared" si="25"/>
        <v>TRUE</v>
      </c>
      <c r="G272" s="3">
        <f>IF(B272="","",VLOOKUP(C272,[1]怪物!$C:$M,11,FALSE))</f>
        <v>1</v>
      </c>
      <c r="H272" s="3">
        <f>IF(B272="","",VLOOKUP(C272,[1]怪物!$C:$M,11,FALSE))</f>
        <v>1</v>
      </c>
      <c r="I272" s="3">
        <f t="shared" si="26"/>
        <v>0.5</v>
      </c>
      <c r="J272" s="3"/>
      <c r="K272" s="3">
        <f>IF(B272="","",VLOOKUP(C272,[1]怪物!$C:$I,6,FALSE))</f>
        <v>1</v>
      </c>
      <c r="L272" s="10" t="str">
        <f t="shared" si="27"/>
        <v>Monster_Season4_Infinite_7_3</v>
      </c>
      <c r="M272" s="3" t="str">
        <f>IF(B272="","",VLOOKUP(C272,[1]怪物!$C:$J,8,FALSE))</f>
        <v>DeathShow_1</v>
      </c>
      <c r="N272" s="3" t="str">
        <f t="shared" si="28"/>
        <v>Timeline_Idle1</v>
      </c>
      <c r="O272" s="3" t="str">
        <f t="shared" si="29"/>
        <v>Timeline_Move1</v>
      </c>
      <c r="P272" s="3"/>
      <c r="Q272" s="3"/>
      <c r="R272" s="3"/>
      <c r="S272" s="3" t="str">
        <f>IF(B272="","",IF(VLOOKUP(C272,[1]怪物!$C:$I,7,FALSE)="","",VLOOKUP(C272,[1]怪物!$C:$I,7,FALSE)))</f>
        <v/>
      </c>
      <c r="T272" s="3"/>
      <c r="U272" s="3"/>
      <c r="V272" s="3"/>
      <c r="W272" s="3"/>
      <c r="X272" s="3">
        <v>4</v>
      </c>
      <c r="Y272" s="3">
        <v>7</v>
      </c>
      <c r="Z272" s="3">
        <v>3</v>
      </c>
    </row>
    <row r="273" spans="1:26" x14ac:dyDescent="0.2">
      <c r="A273" s="3"/>
      <c r="B273" s="3" t="str">
        <f>IF(VLOOKUP(X273&amp;"_"&amp;Y273,[1]无限模式!$A:$AY,13+Z273,FALSE)="","","Unit_Monster_Season"&amp;X273&amp;"_Infinite_"&amp;Y273&amp;"_"&amp;Z273)</f>
        <v/>
      </c>
      <c r="C273" s="3" t="str">
        <f>IF(B273="","",VLOOKUP(VLOOKUP(X273&amp;"_"&amp;Y273,[1]无限模式!$A:$AQ,13+Z273,FALSE),[1]怪物!$B:$I,2,FALSE))</f>
        <v/>
      </c>
      <c r="D273" s="3" t="str">
        <f>IF(B273="","",VLOOKUP(VLOOKUP(X273&amp;"_"&amp;Y273,[1]无限模式!$A:$AQ,13+Z273,FALSE),[1]怪物!$B:$I,6,FALSE)*VLOOKUP(X273&amp;"_"&amp;Y273,[1]无限模式!$A:$AQ,9,FALSE))</f>
        <v/>
      </c>
      <c r="E273" s="3" t="str">
        <f t="shared" si="24"/>
        <v/>
      </c>
      <c r="F273" s="3" t="str">
        <f t="shared" si="25"/>
        <v/>
      </c>
      <c r="G273" s="3" t="str">
        <f>IF(B273="","",VLOOKUP(C273,[1]怪物!$C:$M,11,FALSE))</f>
        <v/>
      </c>
      <c r="H273" s="3" t="str">
        <f>IF(B273="","",VLOOKUP(C273,[1]怪物!$C:$M,11,FALSE))</f>
        <v/>
      </c>
      <c r="I273" s="3" t="str">
        <f t="shared" si="26"/>
        <v/>
      </c>
      <c r="J273" s="3"/>
      <c r="K273" s="3" t="str">
        <f>IF(B273="","",VLOOKUP(C273,[1]怪物!$C:$I,6,FALSE))</f>
        <v/>
      </c>
      <c r="L273" s="10" t="str">
        <f t="shared" si="27"/>
        <v/>
      </c>
      <c r="M273" s="3" t="str">
        <f>IF(B273="","",VLOOKUP(C273,[1]怪物!$C:$J,8,FALSE))</f>
        <v/>
      </c>
      <c r="N273" s="3" t="str">
        <f t="shared" si="28"/>
        <v/>
      </c>
      <c r="O273" s="3" t="str">
        <f t="shared" si="29"/>
        <v/>
      </c>
      <c r="P273" s="3"/>
      <c r="Q273" s="3"/>
      <c r="R273" s="3"/>
      <c r="S273" s="3" t="str">
        <f>IF(B273="","",IF(VLOOKUP(C273,[1]怪物!$C:$I,7,FALSE)="","",VLOOKUP(C273,[1]怪物!$C:$I,7,FALSE)))</f>
        <v/>
      </c>
      <c r="T273" s="3"/>
      <c r="U273" s="3"/>
      <c r="V273" s="3"/>
      <c r="W273" s="3"/>
      <c r="X273" s="3">
        <v>4</v>
      </c>
      <c r="Y273" s="3">
        <v>7</v>
      </c>
      <c r="Z273" s="3">
        <v>4</v>
      </c>
    </row>
    <row r="274" spans="1:26" x14ac:dyDescent="0.2">
      <c r="A274" s="3"/>
      <c r="B274" s="3" t="str">
        <f>IF(VLOOKUP(X274&amp;"_"&amp;Y274,[1]无限模式!$A:$AY,13+Z274,FALSE)="","","Unit_Monster_Season"&amp;X274&amp;"_Infinite_"&amp;Y274&amp;"_"&amp;Z274)</f>
        <v>Unit_Monster_Season4_Infinite_8_1</v>
      </c>
      <c r="C274" s="3" t="str">
        <f>IF(B274="","",VLOOKUP(VLOOKUP(X274&amp;"_"&amp;Y274,[1]无限模式!$A:$AQ,13+Z274,FALSE),[1]怪物!$B:$I,2,FALSE))</f>
        <v>ResUnit_ZhiZhu2</v>
      </c>
      <c r="D274" s="3">
        <f>IF(B274="","",VLOOKUP(VLOOKUP(X274&amp;"_"&amp;Y274,[1]无限模式!$A:$AQ,13+Z274,FALSE),[1]怪物!$B:$I,6,FALSE)*VLOOKUP(X274&amp;"_"&amp;Y274,[1]无限模式!$A:$AQ,9,FALSE))</f>
        <v>5.4</v>
      </c>
      <c r="E274" s="3">
        <f t="shared" si="24"/>
        <v>400</v>
      </c>
      <c r="F274" s="3" t="str">
        <f t="shared" si="25"/>
        <v>TRUE</v>
      </c>
      <c r="G274" s="3">
        <f>IF(B274="","",VLOOKUP(C274,[1]怪物!$C:$M,11,FALSE))</f>
        <v>1</v>
      </c>
      <c r="H274" s="3">
        <f>IF(B274="","",VLOOKUP(C274,[1]怪物!$C:$M,11,FALSE))</f>
        <v>1</v>
      </c>
      <c r="I274" s="3">
        <f t="shared" si="26"/>
        <v>0.5</v>
      </c>
      <c r="J274" s="3"/>
      <c r="K274" s="3">
        <f>IF(B274="","",VLOOKUP(C274,[1]怪物!$C:$I,6,FALSE))</f>
        <v>1.25</v>
      </c>
      <c r="L274" s="10" t="str">
        <f t="shared" si="27"/>
        <v>Monster_Season4_Infinite_8_1</v>
      </c>
      <c r="M274" s="3" t="str">
        <f>IF(B274="","",VLOOKUP(C274,[1]怪物!$C:$J,8,FALSE))</f>
        <v>DeathShow_1</v>
      </c>
      <c r="N274" s="3" t="str">
        <f t="shared" si="28"/>
        <v>Timeline_Idle1</v>
      </c>
      <c r="O274" s="3" t="str">
        <f t="shared" si="29"/>
        <v>Timeline_Move1</v>
      </c>
      <c r="P274" s="3"/>
      <c r="Q274" s="3"/>
      <c r="R274" s="3"/>
      <c r="S274" s="3" t="str">
        <f>IF(B274="","",IF(VLOOKUP(C274,[1]怪物!$C:$I,7,FALSE)="","",VLOOKUP(C274,[1]怪物!$C:$I,7,FALSE)))</f>
        <v>Skill_Monster_ZhiZhu2,NormalAttack</v>
      </c>
      <c r="T274" s="3"/>
      <c r="U274" s="3"/>
      <c r="V274" s="3"/>
      <c r="W274" s="3"/>
      <c r="X274" s="3">
        <v>4</v>
      </c>
      <c r="Y274" s="3">
        <v>8</v>
      </c>
      <c r="Z274" s="3">
        <v>1</v>
      </c>
    </row>
    <row r="275" spans="1:26" x14ac:dyDescent="0.2">
      <c r="A275" s="3"/>
      <c r="B275" s="3" t="str">
        <f>IF(VLOOKUP(X275&amp;"_"&amp;Y275,[1]无限模式!$A:$AY,13+Z275,FALSE)="","","Unit_Monster_Season"&amp;X275&amp;"_Infinite_"&amp;Y275&amp;"_"&amp;Z275)</f>
        <v>Unit_Monster_Season4_Infinite_8_2</v>
      </c>
      <c r="C275" s="3" t="str">
        <f>IF(B275="","",VLOOKUP(VLOOKUP(X275&amp;"_"&amp;Y275,[1]无限模式!$A:$AQ,13+Z275,FALSE),[1]怪物!$B:$I,2,FALSE))</f>
        <v>ResUnit_MiFeng1</v>
      </c>
      <c r="D275" s="3">
        <f>IF(B275="","",VLOOKUP(VLOOKUP(X275&amp;"_"&amp;Y275,[1]无限模式!$A:$AQ,13+Z275,FALSE),[1]怪物!$B:$I,6,FALSE)*VLOOKUP(X275&amp;"_"&amp;Y275,[1]无限模式!$A:$AQ,9,FALSE))</f>
        <v>2.7</v>
      </c>
      <c r="E275" s="3">
        <f t="shared" si="24"/>
        <v>400</v>
      </c>
      <c r="F275" s="3" t="str">
        <f t="shared" si="25"/>
        <v>TRUE</v>
      </c>
      <c r="G275" s="3">
        <f>IF(B275="","",VLOOKUP(C275,[1]怪物!$C:$M,11,FALSE))</f>
        <v>1</v>
      </c>
      <c r="H275" s="3">
        <f>IF(B275="","",VLOOKUP(C275,[1]怪物!$C:$M,11,FALSE))</f>
        <v>1</v>
      </c>
      <c r="I275" s="3">
        <f t="shared" si="26"/>
        <v>0.5</v>
      </c>
      <c r="J275" s="3"/>
      <c r="K275" s="3">
        <f>IF(B275="","",VLOOKUP(C275,[1]怪物!$C:$I,6,FALSE))</f>
        <v>1</v>
      </c>
      <c r="L275" s="10" t="str">
        <f t="shared" si="27"/>
        <v>Monster_Season4_Infinite_8_2</v>
      </c>
      <c r="M275" s="3" t="str">
        <f>IF(B275="","",VLOOKUP(C275,[1]怪物!$C:$J,8,FALSE))</f>
        <v>DeathShow_1</v>
      </c>
      <c r="N275" s="3" t="str">
        <f t="shared" si="28"/>
        <v>Timeline_Idle1</v>
      </c>
      <c r="O275" s="3" t="str">
        <f t="shared" si="29"/>
        <v>Timeline_Move1</v>
      </c>
      <c r="P275" s="3"/>
      <c r="Q275" s="3"/>
      <c r="R275" s="3"/>
      <c r="S275" s="3" t="str">
        <f>IF(B275="","",IF(VLOOKUP(C275,[1]怪物!$C:$I,7,FALSE)="","",VLOOKUP(C275,[1]怪物!$C:$I,7,FALSE)))</f>
        <v/>
      </c>
      <c r="T275" s="3"/>
      <c r="U275" s="3"/>
      <c r="V275" s="3"/>
      <c r="W275" s="3"/>
      <c r="X275" s="3">
        <v>4</v>
      </c>
      <c r="Y275" s="3">
        <v>8</v>
      </c>
      <c r="Z275" s="3">
        <v>2</v>
      </c>
    </row>
    <row r="276" spans="1:26" x14ac:dyDescent="0.2">
      <c r="A276" s="3"/>
      <c r="B276" s="3" t="str">
        <f>IF(VLOOKUP(X276&amp;"_"&amp;Y276,[1]无限模式!$A:$AY,13+Z276,FALSE)="","","Unit_Monster_Season"&amp;X276&amp;"_Infinite_"&amp;Y276&amp;"_"&amp;Z276)</f>
        <v>Unit_Monster_Season4_Infinite_8_3</v>
      </c>
      <c r="C276" s="3" t="str">
        <f>IF(B276="","",VLOOKUP(VLOOKUP(X276&amp;"_"&amp;Y276,[1]无限模式!$A:$AQ,13+Z276,FALSE),[1]怪物!$B:$I,2,FALSE))</f>
        <v>ResUnit_Skull2</v>
      </c>
      <c r="D276" s="3">
        <f>IF(B276="","",VLOOKUP(VLOOKUP(X276&amp;"_"&amp;Y276,[1]无限模式!$A:$AQ,13+Z276,FALSE),[1]怪物!$B:$I,6,FALSE)*VLOOKUP(X276&amp;"_"&amp;Y276,[1]无限模式!$A:$AQ,9,FALSE))</f>
        <v>2.7</v>
      </c>
      <c r="E276" s="3">
        <f t="shared" si="24"/>
        <v>400</v>
      </c>
      <c r="F276" s="3" t="str">
        <f t="shared" si="25"/>
        <v>TRUE</v>
      </c>
      <c r="G276" s="3">
        <f>IF(B276="","",VLOOKUP(C276,[1]怪物!$C:$M,11,FALSE))</f>
        <v>1</v>
      </c>
      <c r="H276" s="3">
        <f>IF(B276="","",VLOOKUP(C276,[1]怪物!$C:$M,11,FALSE))</f>
        <v>1</v>
      </c>
      <c r="I276" s="3">
        <f t="shared" si="26"/>
        <v>0.5</v>
      </c>
      <c r="J276" s="3"/>
      <c r="K276" s="3">
        <f>IF(B276="","",VLOOKUP(C276,[1]怪物!$C:$I,6,FALSE))</f>
        <v>1.25</v>
      </c>
      <c r="L276" s="10" t="str">
        <f t="shared" si="27"/>
        <v>Monster_Season4_Infinite_8_3</v>
      </c>
      <c r="M276" s="3" t="str">
        <f>IF(B276="","",VLOOKUP(C276,[1]怪物!$C:$J,8,FALSE))</f>
        <v>DeathShow_1</v>
      </c>
      <c r="N276" s="3" t="str">
        <f t="shared" si="28"/>
        <v>Timeline_Idle1</v>
      </c>
      <c r="O276" s="3" t="str">
        <f t="shared" si="29"/>
        <v>Timeline_Move1</v>
      </c>
      <c r="P276" s="3"/>
      <c r="Q276" s="3"/>
      <c r="R276" s="3"/>
      <c r="S276" s="3" t="str">
        <f>IF(B276="","",IF(VLOOKUP(C276,[1]怪物!$C:$I,7,FALSE)="","",VLOOKUP(C276,[1]怪物!$C:$I,7,FALSE)))</f>
        <v>Skill_Monster_Skull2,NormalAttack</v>
      </c>
      <c r="T276" s="3"/>
      <c r="U276" s="3"/>
      <c r="V276" s="3"/>
      <c r="W276" s="3"/>
      <c r="X276" s="3">
        <v>4</v>
      </c>
      <c r="Y276" s="3">
        <v>8</v>
      </c>
      <c r="Z276" s="3">
        <v>3</v>
      </c>
    </row>
    <row r="277" spans="1:26" x14ac:dyDescent="0.2">
      <c r="A277" s="3"/>
      <c r="B277" s="3" t="str">
        <f>IF(VLOOKUP(X277&amp;"_"&amp;Y277,[1]无限模式!$A:$AY,13+Z277,FALSE)="","","Unit_Monster_Season"&amp;X277&amp;"_Infinite_"&amp;Y277&amp;"_"&amp;Z277)</f>
        <v/>
      </c>
      <c r="C277" s="3" t="str">
        <f>IF(B277="","",VLOOKUP(VLOOKUP(X277&amp;"_"&amp;Y277,[1]无限模式!$A:$AQ,13+Z277,FALSE),[1]怪物!$B:$I,2,FALSE))</f>
        <v/>
      </c>
      <c r="D277" s="3" t="str">
        <f>IF(B277="","",VLOOKUP(VLOOKUP(X277&amp;"_"&amp;Y277,[1]无限模式!$A:$AQ,13+Z277,FALSE),[1]怪物!$B:$I,6,FALSE)*VLOOKUP(X277&amp;"_"&amp;Y277,[1]无限模式!$A:$AQ,9,FALSE))</f>
        <v/>
      </c>
      <c r="E277" s="3" t="str">
        <f t="shared" si="24"/>
        <v/>
      </c>
      <c r="F277" s="3" t="str">
        <f t="shared" si="25"/>
        <v/>
      </c>
      <c r="G277" s="3" t="str">
        <f>IF(B277="","",VLOOKUP(C277,[1]怪物!$C:$M,11,FALSE))</f>
        <v/>
      </c>
      <c r="H277" s="3" t="str">
        <f>IF(B277="","",VLOOKUP(C277,[1]怪物!$C:$M,11,FALSE))</f>
        <v/>
      </c>
      <c r="I277" s="3" t="str">
        <f t="shared" si="26"/>
        <v/>
      </c>
      <c r="J277" s="3"/>
      <c r="K277" s="3" t="str">
        <f>IF(B277="","",VLOOKUP(C277,[1]怪物!$C:$I,6,FALSE))</f>
        <v/>
      </c>
      <c r="L277" s="10" t="str">
        <f t="shared" si="27"/>
        <v/>
      </c>
      <c r="M277" s="3" t="str">
        <f>IF(B277="","",VLOOKUP(C277,[1]怪物!$C:$J,8,FALSE))</f>
        <v/>
      </c>
      <c r="N277" s="3" t="str">
        <f t="shared" si="28"/>
        <v/>
      </c>
      <c r="O277" s="3" t="str">
        <f t="shared" si="29"/>
        <v/>
      </c>
      <c r="P277" s="3"/>
      <c r="Q277" s="3"/>
      <c r="R277" s="3"/>
      <c r="S277" s="3" t="str">
        <f>IF(B277="","",IF(VLOOKUP(C277,[1]怪物!$C:$I,7,FALSE)="","",VLOOKUP(C277,[1]怪物!$C:$I,7,FALSE)))</f>
        <v/>
      </c>
      <c r="T277" s="3"/>
      <c r="U277" s="3"/>
      <c r="V277" s="3"/>
      <c r="W277" s="3"/>
      <c r="X277" s="3">
        <v>4</v>
      </c>
      <c r="Y277" s="3">
        <v>8</v>
      </c>
      <c r="Z277" s="3">
        <v>4</v>
      </c>
    </row>
    <row r="278" spans="1:26" x14ac:dyDescent="0.2">
      <c r="A278" s="3"/>
      <c r="B278" s="3" t="str">
        <f>IF(VLOOKUP(X278&amp;"_"&amp;Y278,[1]无限模式!$A:$AY,13+Z278,FALSE)="","","Unit_Monster_Season"&amp;X278&amp;"_Infinite_"&amp;Y278&amp;"_"&amp;Z278)</f>
        <v>Unit_Monster_Season4_Infinite_9_1</v>
      </c>
      <c r="C278" s="3" t="str">
        <f>IF(B278="","",VLOOKUP(VLOOKUP(X278&amp;"_"&amp;Y278,[1]无限模式!$A:$AQ,13+Z278,FALSE),[1]怪物!$B:$I,2,FALSE))</f>
        <v>ResUnit_MiFeng1</v>
      </c>
      <c r="D278" s="3">
        <f>IF(B278="","",VLOOKUP(VLOOKUP(X278&amp;"_"&amp;Y278,[1]无限模式!$A:$AQ,13+Z278,FALSE),[1]怪物!$B:$I,6,FALSE)*VLOOKUP(X278&amp;"_"&amp;Y278,[1]无限模式!$A:$AQ,9,FALSE))</f>
        <v>2.8</v>
      </c>
      <c r="E278" s="3">
        <f t="shared" si="24"/>
        <v>400</v>
      </c>
      <c r="F278" s="3" t="str">
        <f t="shared" si="25"/>
        <v>TRUE</v>
      </c>
      <c r="G278" s="3">
        <f>IF(B278="","",VLOOKUP(C278,[1]怪物!$C:$M,11,FALSE))</f>
        <v>1</v>
      </c>
      <c r="H278" s="3">
        <f>IF(B278="","",VLOOKUP(C278,[1]怪物!$C:$M,11,FALSE))</f>
        <v>1</v>
      </c>
      <c r="I278" s="3">
        <f t="shared" si="26"/>
        <v>0.5</v>
      </c>
      <c r="J278" s="3"/>
      <c r="K278" s="3">
        <f>IF(B278="","",VLOOKUP(C278,[1]怪物!$C:$I,6,FALSE))</f>
        <v>1</v>
      </c>
      <c r="L278" s="10" t="str">
        <f t="shared" si="27"/>
        <v>Monster_Season4_Infinite_9_1</v>
      </c>
      <c r="M278" s="3" t="str">
        <f>IF(B278="","",VLOOKUP(C278,[1]怪物!$C:$J,8,FALSE))</f>
        <v>DeathShow_1</v>
      </c>
      <c r="N278" s="3" t="str">
        <f t="shared" si="28"/>
        <v>Timeline_Idle1</v>
      </c>
      <c r="O278" s="3" t="str">
        <f t="shared" si="29"/>
        <v>Timeline_Move1</v>
      </c>
      <c r="P278" s="3"/>
      <c r="Q278" s="3"/>
      <c r="R278" s="3"/>
      <c r="S278" s="3" t="str">
        <f>IF(B278="","",IF(VLOOKUP(C278,[1]怪物!$C:$I,7,FALSE)="","",VLOOKUP(C278,[1]怪物!$C:$I,7,FALSE)))</f>
        <v/>
      </c>
      <c r="T278" s="3"/>
      <c r="U278" s="3"/>
      <c r="V278" s="3"/>
      <c r="W278" s="3"/>
      <c r="X278" s="3">
        <v>4</v>
      </c>
      <c r="Y278" s="3">
        <v>9</v>
      </c>
      <c r="Z278" s="3">
        <v>1</v>
      </c>
    </row>
    <row r="279" spans="1:26" x14ac:dyDescent="0.2">
      <c r="A279" s="3"/>
      <c r="B279" s="3" t="str">
        <f>IF(VLOOKUP(X279&amp;"_"&amp;Y279,[1]无限模式!$A:$AY,13+Z279,FALSE)="","","Unit_Monster_Season"&amp;X279&amp;"_Infinite_"&amp;Y279&amp;"_"&amp;Z279)</f>
        <v>Unit_Monster_Season4_Infinite_9_2</v>
      </c>
      <c r="C279" s="3" t="str">
        <f>IF(B279="","",VLOOKUP(VLOOKUP(X279&amp;"_"&amp;Y279,[1]无限模式!$A:$AQ,13+Z279,FALSE),[1]怪物!$B:$I,2,FALSE))</f>
        <v>ResUnit_Skull2</v>
      </c>
      <c r="D279" s="3">
        <f>IF(B279="","",VLOOKUP(VLOOKUP(X279&amp;"_"&amp;Y279,[1]无限模式!$A:$AQ,13+Z279,FALSE),[1]怪物!$B:$I,6,FALSE)*VLOOKUP(X279&amp;"_"&amp;Y279,[1]无限模式!$A:$AQ,9,FALSE))</f>
        <v>2.8</v>
      </c>
      <c r="E279" s="3">
        <f t="shared" si="24"/>
        <v>400</v>
      </c>
      <c r="F279" s="3" t="str">
        <f t="shared" si="25"/>
        <v>TRUE</v>
      </c>
      <c r="G279" s="3">
        <f>IF(B279="","",VLOOKUP(C279,[1]怪物!$C:$M,11,FALSE))</f>
        <v>1</v>
      </c>
      <c r="H279" s="3">
        <f>IF(B279="","",VLOOKUP(C279,[1]怪物!$C:$M,11,FALSE))</f>
        <v>1</v>
      </c>
      <c r="I279" s="3">
        <f t="shared" si="26"/>
        <v>0.5</v>
      </c>
      <c r="J279" s="3"/>
      <c r="K279" s="3">
        <f>IF(B279="","",VLOOKUP(C279,[1]怪物!$C:$I,6,FALSE))</f>
        <v>1.25</v>
      </c>
      <c r="L279" s="10" t="str">
        <f t="shared" si="27"/>
        <v>Monster_Season4_Infinite_9_2</v>
      </c>
      <c r="M279" s="3" t="str">
        <f>IF(B279="","",VLOOKUP(C279,[1]怪物!$C:$J,8,FALSE))</f>
        <v>DeathShow_1</v>
      </c>
      <c r="N279" s="3" t="str">
        <f t="shared" si="28"/>
        <v>Timeline_Idle1</v>
      </c>
      <c r="O279" s="3" t="str">
        <f t="shared" si="29"/>
        <v>Timeline_Move1</v>
      </c>
      <c r="P279" s="3"/>
      <c r="Q279" s="3"/>
      <c r="R279" s="3"/>
      <c r="S279" s="3" t="str">
        <f>IF(B279="","",IF(VLOOKUP(C279,[1]怪物!$C:$I,7,FALSE)="","",VLOOKUP(C279,[1]怪物!$C:$I,7,FALSE)))</f>
        <v>Skill_Monster_Skull2,NormalAttack</v>
      </c>
      <c r="T279" s="3"/>
      <c r="U279" s="3"/>
      <c r="V279" s="3"/>
      <c r="W279" s="3"/>
      <c r="X279" s="3">
        <v>4</v>
      </c>
      <c r="Y279" s="3">
        <v>9</v>
      </c>
      <c r="Z279" s="3">
        <v>2</v>
      </c>
    </row>
    <row r="280" spans="1:26" x14ac:dyDescent="0.2">
      <c r="A280" s="3"/>
      <c r="B280" s="3" t="str">
        <f>IF(VLOOKUP(X280&amp;"_"&amp;Y280,[1]无限模式!$A:$AY,13+Z280,FALSE)="","","Unit_Monster_Season"&amp;X280&amp;"_Infinite_"&amp;Y280&amp;"_"&amp;Z280)</f>
        <v>Unit_Monster_Season4_Infinite_9_3</v>
      </c>
      <c r="C280" s="3" t="str">
        <f>IF(B280="","",VLOOKUP(VLOOKUP(X280&amp;"_"&amp;Y280,[1]无限模式!$A:$AQ,13+Z280,FALSE),[1]怪物!$B:$I,2,FALSE))</f>
        <v>ResUnit_FireSpirit1</v>
      </c>
      <c r="D280" s="3">
        <f>IF(B280="","",VLOOKUP(VLOOKUP(X280&amp;"_"&amp;Y280,[1]无限模式!$A:$AQ,13+Z280,FALSE),[1]怪物!$B:$I,6,FALSE)*VLOOKUP(X280&amp;"_"&amp;Y280,[1]无限模式!$A:$AQ,9,FALSE))</f>
        <v>2.8</v>
      </c>
      <c r="E280" s="3">
        <f t="shared" si="24"/>
        <v>400</v>
      </c>
      <c r="F280" s="3" t="str">
        <f t="shared" si="25"/>
        <v>TRUE</v>
      </c>
      <c r="G280" s="3">
        <f>IF(B280="","",VLOOKUP(C280,[1]怪物!$C:$M,11,FALSE))</f>
        <v>1</v>
      </c>
      <c r="H280" s="3">
        <f>IF(B280="","",VLOOKUP(C280,[1]怪物!$C:$M,11,FALSE))</f>
        <v>1</v>
      </c>
      <c r="I280" s="3">
        <f t="shared" si="26"/>
        <v>0.5</v>
      </c>
      <c r="J280" s="3"/>
      <c r="K280" s="3">
        <f>IF(B280="","",VLOOKUP(C280,[1]怪物!$C:$I,6,FALSE))</f>
        <v>1</v>
      </c>
      <c r="L280" s="10" t="str">
        <f t="shared" si="27"/>
        <v>Monster_Season4_Infinite_9_3</v>
      </c>
      <c r="M280" s="3" t="str">
        <f>IF(B280="","",VLOOKUP(C280,[1]怪物!$C:$J,8,FALSE))</f>
        <v>DeathShow_1</v>
      </c>
      <c r="N280" s="3" t="str">
        <f t="shared" si="28"/>
        <v>Timeline_Idle1</v>
      </c>
      <c r="O280" s="3" t="str">
        <f t="shared" si="29"/>
        <v>Timeline_Move1</v>
      </c>
      <c r="P280" s="3"/>
      <c r="Q280" s="3"/>
      <c r="R280" s="3"/>
      <c r="S280" s="3" t="str">
        <f>IF(B280="","",IF(VLOOKUP(C280,[1]怪物!$C:$I,7,FALSE)="","",VLOOKUP(C280,[1]怪物!$C:$I,7,FALSE)))</f>
        <v>Skill_Monster_FireSpirit1,NormalAttack</v>
      </c>
      <c r="T280" s="3"/>
      <c r="U280" s="3"/>
      <c r="V280" s="3"/>
      <c r="W280" s="3"/>
      <c r="X280" s="3">
        <v>4</v>
      </c>
      <c r="Y280" s="3">
        <v>9</v>
      </c>
      <c r="Z280" s="3">
        <v>3</v>
      </c>
    </row>
    <row r="281" spans="1:26" x14ac:dyDescent="0.2">
      <c r="A281" s="3"/>
      <c r="B281" s="3" t="str">
        <f>IF(VLOOKUP(X281&amp;"_"&amp;Y281,[1]无限模式!$A:$AY,13+Z281,FALSE)="","","Unit_Monster_Season"&amp;X281&amp;"_Infinite_"&amp;Y281&amp;"_"&amp;Z281)</f>
        <v/>
      </c>
      <c r="C281" s="3" t="str">
        <f>IF(B281="","",VLOOKUP(VLOOKUP(X281&amp;"_"&amp;Y281,[1]无限模式!$A:$AQ,13+Z281,FALSE),[1]怪物!$B:$I,2,FALSE))</f>
        <v/>
      </c>
      <c r="D281" s="3" t="str">
        <f>IF(B281="","",VLOOKUP(VLOOKUP(X281&amp;"_"&amp;Y281,[1]无限模式!$A:$AQ,13+Z281,FALSE),[1]怪物!$B:$I,6,FALSE)*VLOOKUP(X281&amp;"_"&amp;Y281,[1]无限模式!$A:$AQ,9,FALSE))</f>
        <v/>
      </c>
      <c r="E281" s="3" t="str">
        <f t="shared" si="24"/>
        <v/>
      </c>
      <c r="F281" s="3" t="str">
        <f t="shared" si="25"/>
        <v/>
      </c>
      <c r="G281" s="3" t="str">
        <f>IF(B281="","",VLOOKUP(C281,[1]怪物!$C:$M,11,FALSE))</f>
        <v/>
      </c>
      <c r="H281" s="3" t="str">
        <f>IF(B281="","",VLOOKUP(C281,[1]怪物!$C:$M,11,FALSE))</f>
        <v/>
      </c>
      <c r="I281" s="3" t="str">
        <f t="shared" si="26"/>
        <v/>
      </c>
      <c r="J281" s="3"/>
      <c r="K281" s="3" t="str">
        <f>IF(B281="","",VLOOKUP(C281,[1]怪物!$C:$I,6,FALSE))</f>
        <v/>
      </c>
      <c r="L281" s="10" t="str">
        <f t="shared" si="27"/>
        <v/>
      </c>
      <c r="M281" s="3" t="str">
        <f>IF(B281="","",VLOOKUP(C281,[1]怪物!$C:$J,8,FALSE))</f>
        <v/>
      </c>
      <c r="N281" s="3" t="str">
        <f t="shared" si="28"/>
        <v/>
      </c>
      <c r="O281" s="3" t="str">
        <f t="shared" si="29"/>
        <v/>
      </c>
      <c r="P281" s="3"/>
      <c r="Q281" s="3"/>
      <c r="R281" s="3"/>
      <c r="S281" s="3" t="str">
        <f>IF(B281="","",IF(VLOOKUP(C281,[1]怪物!$C:$I,7,FALSE)="","",VLOOKUP(C281,[1]怪物!$C:$I,7,FALSE)))</f>
        <v/>
      </c>
      <c r="T281" s="3"/>
      <c r="U281" s="3"/>
      <c r="V281" s="3"/>
      <c r="W281" s="3"/>
      <c r="X281" s="3">
        <v>4</v>
      </c>
      <c r="Y281" s="3">
        <v>9</v>
      </c>
      <c r="Z281" s="3">
        <v>4</v>
      </c>
    </row>
    <row r="282" spans="1:26" x14ac:dyDescent="0.2">
      <c r="A282" s="3"/>
      <c r="B282" s="3" t="str">
        <f>IF(VLOOKUP(X282&amp;"_"&amp;Y282,[1]无限模式!$A:$AY,13+Z282,FALSE)="","","Unit_Monster_Season"&amp;X282&amp;"_Infinite_"&amp;Y282&amp;"_"&amp;Z282)</f>
        <v>Unit_Monster_Season4_Infinite_10_1</v>
      </c>
      <c r="C282" s="3" t="str">
        <f>IF(B282="","",VLOOKUP(VLOOKUP(X282&amp;"_"&amp;Y282,[1]无限模式!$A:$AQ,13+Z282,FALSE),[1]怪物!$B:$I,2,FALSE))</f>
        <v>ResUnit_MiFeng1</v>
      </c>
      <c r="D282" s="3">
        <f>IF(B282="","",VLOOKUP(VLOOKUP(X282&amp;"_"&amp;Y282,[1]无限模式!$A:$AQ,13+Z282,FALSE),[1]怪物!$B:$I,6,FALSE)*VLOOKUP(X282&amp;"_"&amp;Y282,[1]无限模式!$A:$AQ,9,FALSE))</f>
        <v>2.9</v>
      </c>
      <c r="E282" s="3">
        <f t="shared" si="24"/>
        <v>400</v>
      </c>
      <c r="F282" s="3" t="str">
        <f t="shared" si="25"/>
        <v>TRUE</v>
      </c>
      <c r="G282" s="3">
        <f>IF(B282="","",VLOOKUP(C282,[1]怪物!$C:$M,11,FALSE))</f>
        <v>1</v>
      </c>
      <c r="H282" s="3">
        <f>IF(B282="","",VLOOKUP(C282,[1]怪物!$C:$M,11,FALSE))</f>
        <v>1</v>
      </c>
      <c r="I282" s="3">
        <f t="shared" si="26"/>
        <v>0.5</v>
      </c>
      <c r="J282" s="3"/>
      <c r="K282" s="3">
        <f>IF(B282="","",VLOOKUP(C282,[1]怪物!$C:$I,6,FALSE))</f>
        <v>1</v>
      </c>
      <c r="L282" s="10" t="str">
        <f t="shared" si="27"/>
        <v>Monster_Season4_Infinite_10_1</v>
      </c>
      <c r="M282" s="3" t="str">
        <f>IF(B282="","",VLOOKUP(C282,[1]怪物!$C:$J,8,FALSE))</f>
        <v>DeathShow_1</v>
      </c>
      <c r="N282" s="3" t="str">
        <f t="shared" si="28"/>
        <v>Timeline_Idle1</v>
      </c>
      <c r="O282" s="3" t="str">
        <f t="shared" si="29"/>
        <v>Timeline_Move1</v>
      </c>
      <c r="P282" s="3"/>
      <c r="Q282" s="3"/>
      <c r="R282" s="3"/>
      <c r="S282" s="3" t="str">
        <f>IF(B282="","",IF(VLOOKUP(C282,[1]怪物!$C:$I,7,FALSE)="","",VLOOKUP(C282,[1]怪物!$C:$I,7,FALSE)))</f>
        <v/>
      </c>
      <c r="T282" s="3"/>
      <c r="U282" s="3"/>
      <c r="V282" s="3"/>
      <c r="W282" s="3"/>
      <c r="X282" s="3">
        <v>4</v>
      </c>
      <c r="Y282" s="3">
        <v>10</v>
      </c>
      <c r="Z282" s="3">
        <v>1</v>
      </c>
    </row>
    <row r="283" spans="1:26" x14ac:dyDescent="0.2">
      <c r="A283" s="3"/>
      <c r="B283" s="3" t="str">
        <f>IF(VLOOKUP(X283&amp;"_"&amp;Y283,[1]无限模式!$A:$AY,13+Z283,FALSE)="","","Unit_Monster_Season"&amp;X283&amp;"_Infinite_"&amp;Y283&amp;"_"&amp;Z283)</f>
        <v>Unit_Monster_Season4_Infinite_10_2</v>
      </c>
      <c r="C283" s="3" t="str">
        <f>IF(B283="","",VLOOKUP(VLOOKUP(X283&amp;"_"&amp;Y283,[1]无限模式!$A:$AQ,13+Z283,FALSE),[1]怪物!$B:$I,2,FALSE))</f>
        <v>ResUnit_Skull2</v>
      </c>
      <c r="D283" s="3">
        <f>IF(B283="","",VLOOKUP(VLOOKUP(X283&amp;"_"&amp;Y283,[1]无限模式!$A:$AQ,13+Z283,FALSE),[1]怪物!$B:$I,6,FALSE)*VLOOKUP(X283&amp;"_"&amp;Y283,[1]无限模式!$A:$AQ,9,FALSE))</f>
        <v>2.9</v>
      </c>
      <c r="E283" s="3">
        <f t="shared" si="24"/>
        <v>400</v>
      </c>
      <c r="F283" s="3" t="str">
        <f t="shared" si="25"/>
        <v>TRUE</v>
      </c>
      <c r="G283" s="3">
        <f>IF(B283="","",VLOOKUP(C283,[1]怪物!$C:$M,11,FALSE))</f>
        <v>1</v>
      </c>
      <c r="H283" s="3">
        <f>IF(B283="","",VLOOKUP(C283,[1]怪物!$C:$M,11,FALSE))</f>
        <v>1</v>
      </c>
      <c r="I283" s="3">
        <f t="shared" si="26"/>
        <v>0.5</v>
      </c>
      <c r="J283" s="3"/>
      <c r="K283" s="3">
        <f>IF(B283="","",VLOOKUP(C283,[1]怪物!$C:$I,6,FALSE))</f>
        <v>1.25</v>
      </c>
      <c r="L283" s="10" t="str">
        <f t="shared" si="27"/>
        <v>Monster_Season4_Infinite_10_2</v>
      </c>
      <c r="M283" s="3" t="str">
        <f>IF(B283="","",VLOOKUP(C283,[1]怪物!$C:$J,8,FALSE))</f>
        <v>DeathShow_1</v>
      </c>
      <c r="N283" s="3" t="str">
        <f t="shared" si="28"/>
        <v>Timeline_Idle1</v>
      </c>
      <c r="O283" s="3" t="str">
        <f t="shared" si="29"/>
        <v>Timeline_Move1</v>
      </c>
      <c r="P283" s="3"/>
      <c r="Q283" s="3"/>
      <c r="R283" s="3"/>
      <c r="S283" s="3" t="str">
        <f>IF(B283="","",IF(VLOOKUP(C283,[1]怪物!$C:$I,7,FALSE)="","",VLOOKUP(C283,[1]怪物!$C:$I,7,FALSE)))</f>
        <v>Skill_Monster_Skull2,NormalAttack</v>
      </c>
      <c r="T283" s="3"/>
      <c r="U283" s="3"/>
      <c r="V283" s="3"/>
      <c r="W283" s="3"/>
      <c r="X283" s="3">
        <v>4</v>
      </c>
      <c r="Y283" s="3">
        <v>10</v>
      </c>
      <c r="Z283" s="3">
        <v>2</v>
      </c>
    </row>
    <row r="284" spans="1:26" x14ac:dyDescent="0.2">
      <c r="A284" s="3"/>
      <c r="B284" s="3" t="str">
        <f>IF(VLOOKUP(X284&amp;"_"&amp;Y284,[1]无限模式!$A:$AY,13+Z284,FALSE)="","","Unit_Monster_Season"&amp;X284&amp;"_Infinite_"&amp;Y284&amp;"_"&amp;Z284)</f>
        <v>Unit_Monster_Season4_Infinite_10_3</v>
      </c>
      <c r="C284" s="3" t="str">
        <f>IF(B284="","",VLOOKUP(VLOOKUP(X284&amp;"_"&amp;Y284,[1]无限模式!$A:$AQ,13+Z284,FALSE),[1]怪物!$B:$I,2,FALSE))</f>
        <v>ResUnit_FireSpirit1</v>
      </c>
      <c r="D284" s="3">
        <f>IF(B284="","",VLOOKUP(VLOOKUP(X284&amp;"_"&amp;Y284,[1]无限模式!$A:$AQ,13+Z284,FALSE),[1]怪物!$B:$I,6,FALSE)*VLOOKUP(X284&amp;"_"&amp;Y284,[1]无限模式!$A:$AQ,9,FALSE))</f>
        <v>2.9</v>
      </c>
      <c r="E284" s="3">
        <f t="shared" si="24"/>
        <v>400</v>
      </c>
      <c r="F284" s="3" t="str">
        <f t="shared" si="25"/>
        <v>TRUE</v>
      </c>
      <c r="G284" s="3">
        <f>IF(B284="","",VLOOKUP(C284,[1]怪物!$C:$M,11,FALSE))</f>
        <v>1</v>
      </c>
      <c r="H284" s="3">
        <f>IF(B284="","",VLOOKUP(C284,[1]怪物!$C:$M,11,FALSE))</f>
        <v>1</v>
      </c>
      <c r="I284" s="3">
        <f t="shared" si="26"/>
        <v>0.5</v>
      </c>
      <c r="J284" s="3"/>
      <c r="K284" s="3">
        <f>IF(B284="","",VLOOKUP(C284,[1]怪物!$C:$I,6,FALSE))</f>
        <v>1</v>
      </c>
      <c r="L284" s="10" t="str">
        <f t="shared" si="27"/>
        <v>Monster_Season4_Infinite_10_3</v>
      </c>
      <c r="M284" s="3" t="str">
        <f>IF(B284="","",VLOOKUP(C284,[1]怪物!$C:$J,8,FALSE))</f>
        <v>DeathShow_1</v>
      </c>
      <c r="N284" s="3" t="str">
        <f t="shared" si="28"/>
        <v>Timeline_Idle1</v>
      </c>
      <c r="O284" s="3" t="str">
        <f t="shared" si="29"/>
        <v>Timeline_Move1</v>
      </c>
      <c r="P284" s="3"/>
      <c r="Q284" s="3"/>
      <c r="R284" s="3"/>
      <c r="S284" s="3" t="str">
        <f>IF(B284="","",IF(VLOOKUP(C284,[1]怪物!$C:$I,7,FALSE)="","",VLOOKUP(C284,[1]怪物!$C:$I,7,FALSE)))</f>
        <v>Skill_Monster_FireSpirit1,NormalAttack</v>
      </c>
      <c r="T284" s="3"/>
      <c r="U284" s="3"/>
      <c r="V284" s="3"/>
      <c r="W284" s="3"/>
      <c r="X284" s="3">
        <v>4</v>
      </c>
      <c r="Y284" s="3">
        <v>10</v>
      </c>
      <c r="Z284" s="3">
        <v>3</v>
      </c>
    </row>
    <row r="285" spans="1:26" x14ac:dyDescent="0.2">
      <c r="A285" s="3"/>
      <c r="B285" s="3" t="str">
        <f>IF(VLOOKUP(X285&amp;"_"&amp;Y285,[1]无限模式!$A:$AY,13+Z285,FALSE)="","","Unit_Monster_Season"&amp;X285&amp;"_Infinite_"&amp;Y285&amp;"_"&amp;Z285)</f>
        <v>Unit_Monster_Season4_Infinite_10_4</v>
      </c>
      <c r="C285" s="3" t="str">
        <f>IF(B285="","",VLOOKUP(VLOOKUP(X285&amp;"_"&amp;Y285,[1]无限模式!$A:$AQ,13+Z285,FALSE),[1]怪物!$B:$I,2,FALSE))</f>
        <v>ResUnit_Skull3</v>
      </c>
      <c r="D285" s="3">
        <f>IF(B285="","",VLOOKUP(VLOOKUP(X285&amp;"_"&amp;Y285,[1]无限模式!$A:$AQ,13+Z285,FALSE),[1]怪物!$B:$I,6,FALSE)*VLOOKUP(X285&amp;"_"&amp;Y285,[1]无限模式!$A:$AQ,9,FALSE))</f>
        <v>1.1599999999999999</v>
      </c>
      <c r="E285" s="3">
        <f t="shared" si="24"/>
        <v>400</v>
      </c>
      <c r="F285" s="3" t="str">
        <f t="shared" si="25"/>
        <v>TRUE</v>
      </c>
      <c r="G285" s="3">
        <f>IF(B285="","",VLOOKUP(C285,[1]怪物!$C:$M,11,FALSE))</f>
        <v>1</v>
      </c>
      <c r="H285" s="3">
        <f>IF(B285="","",VLOOKUP(C285,[1]怪物!$C:$M,11,FALSE))</f>
        <v>1</v>
      </c>
      <c r="I285" s="3">
        <f t="shared" si="26"/>
        <v>0.5</v>
      </c>
      <c r="J285" s="3"/>
      <c r="K285" s="3">
        <f>IF(B285="","",VLOOKUP(C285,[1]怪物!$C:$I,6,FALSE))</f>
        <v>3</v>
      </c>
      <c r="L285" s="10" t="str">
        <f t="shared" si="27"/>
        <v>Monster_Season4_Infinite_10_4</v>
      </c>
      <c r="M285" s="3" t="str">
        <f>IF(B285="","",VLOOKUP(C285,[1]怪物!$C:$J,8,FALSE))</f>
        <v>DeathShow_1</v>
      </c>
      <c r="N285" s="3" t="str">
        <f t="shared" si="28"/>
        <v>Timeline_Idle1</v>
      </c>
      <c r="O285" s="3" t="str">
        <f t="shared" si="29"/>
        <v>Timeline_Move1</v>
      </c>
      <c r="P285" s="3"/>
      <c r="Q285" s="3"/>
      <c r="R285" s="3"/>
      <c r="S285" s="3" t="str">
        <f>IF(B285="","",IF(VLOOKUP(C285,[1]怪物!$C:$I,7,FALSE)="","",VLOOKUP(C285,[1]怪物!$C:$I,7,FALSE)))</f>
        <v>Skill_Monster_Skull3,NormalAttack</v>
      </c>
      <c r="T285" s="3"/>
      <c r="U285" s="3"/>
      <c r="V285" s="3"/>
      <c r="W285" s="3"/>
      <c r="X285" s="3">
        <v>4</v>
      </c>
      <c r="Y285" s="3">
        <v>10</v>
      </c>
      <c r="Z285" s="3">
        <v>4</v>
      </c>
    </row>
    <row r="286" spans="1:26" x14ac:dyDescent="0.2">
      <c r="A286" s="3"/>
      <c r="B286" s="3" t="str">
        <f>IF(VLOOKUP(X286&amp;"_"&amp;Y286,[1]无限模式!$A:$AY,13+Z286,FALSE)="","","Unit_Monster_Season"&amp;X286&amp;"_Infinite_"&amp;Y286&amp;"_"&amp;Z286)</f>
        <v>Unit_Monster_Season4_Infinite_11_1</v>
      </c>
      <c r="C286" s="3" t="str">
        <f>IF(B286="","",VLOOKUP(VLOOKUP(X286&amp;"_"&amp;Y286,[1]无限模式!$A:$AQ,13+Z286,FALSE),[1]怪物!$B:$I,2,FALSE))</f>
        <v>ResUnit_Scorpid1</v>
      </c>
      <c r="D286" s="3">
        <f>IF(B286="","",VLOOKUP(VLOOKUP(X286&amp;"_"&amp;Y286,[1]无限模式!$A:$AQ,13+Z286,FALSE),[1]怪物!$B:$I,6,FALSE)*VLOOKUP(X286&amp;"_"&amp;Y286,[1]无限模式!$A:$AQ,9,FALSE))</f>
        <v>3</v>
      </c>
      <c r="E286" s="3">
        <f t="shared" si="24"/>
        <v>400</v>
      </c>
      <c r="F286" s="3" t="str">
        <f t="shared" si="25"/>
        <v>TRUE</v>
      </c>
      <c r="G286" s="3">
        <f>IF(B286="","",VLOOKUP(C286,[1]怪物!$C:$M,11,FALSE))</f>
        <v>1</v>
      </c>
      <c r="H286" s="3">
        <f>IF(B286="","",VLOOKUP(C286,[1]怪物!$C:$M,11,FALSE))</f>
        <v>1</v>
      </c>
      <c r="I286" s="3">
        <f t="shared" si="26"/>
        <v>0.5</v>
      </c>
      <c r="J286" s="3"/>
      <c r="K286" s="3">
        <f>IF(B286="","",VLOOKUP(C286,[1]怪物!$C:$I,6,FALSE))</f>
        <v>1</v>
      </c>
      <c r="L286" s="10" t="str">
        <f t="shared" si="27"/>
        <v>Monster_Season4_Infinite_11_1</v>
      </c>
      <c r="M286" s="3" t="str">
        <f>IF(B286="","",VLOOKUP(C286,[1]怪物!$C:$J,8,FALSE))</f>
        <v>DeathShow_1</v>
      </c>
      <c r="N286" s="3" t="str">
        <f t="shared" si="28"/>
        <v>Timeline_Idle1</v>
      </c>
      <c r="O286" s="3" t="str">
        <f t="shared" si="29"/>
        <v>Timeline_Move1</v>
      </c>
      <c r="P286" s="3"/>
      <c r="Q286" s="3"/>
      <c r="R286" s="3"/>
      <c r="S286" s="3" t="str">
        <f>IF(B286="","",IF(VLOOKUP(C286,[1]怪物!$C:$I,7,FALSE)="","",VLOOKUP(C286,[1]怪物!$C:$I,7,FALSE)))</f>
        <v>Skill_Monster_Scorpid1,InitiativeSkill</v>
      </c>
      <c r="T286" s="3"/>
      <c r="U286" s="3"/>
      <c r="V286" s="3"/>
      <c r="W286" s="3"/>
      <c r="X286" s="3">
        <v>4</v>
      </c>
      <c r="Y286" s="3">
        <v>11</v>
      </c>
      <c r="Z286" s="3">
        <v>1</v>
      </c>
    </row>
    <row r="287" spans="1:26" x14ac:dyDescent="0.2">
      <c r="A287" s="3"/>
      <c r="B287" s="3" t="str">
        <f>IF(VLOOKUP(X287&amp;"_"&amp;Y287,[1]无限模式!$A:$AY,13+Z287,FALSE)="","","Unit_Monster_Season"&amp;X287&amp;"_Infinite_"&amp;Y287&amp;"_"&amp;Z287)</f>
        <v>Unit_Monster_Season4_Infinite_11_2</v>
      </c>
      <c r="C287" s="3" t="str">
        <f>IF(B287="","",VLOOKUP(VLOOKUP(X287&amp;"_"&amp;Y287,[1]无限模式!$A:$AQ,13+Z287,FALSE),[1]怪物!$B:$I,2,FALSE))</f>
        <v>ResUnit_Dan1</v>
      </c>
      <c r="D287" s="3">
        <f>IF(B287="","",VLOOKUP(VLOOKUP(X287&amp;"_"&amp;Y287,[1]无限模式!$A:$AQ,13+Z287,FALSE),[1]怪物!$B:$I,6,FALSE)*VLOOKUP(X287&amp;"_"&amp;Y287,[1]无限模式!$A:$AQ,9,FALSE))</f>
        <v>3</v>
      </c>
      <c r="E287" s="3">
        <f t="shared" si="24"/>
        <v>400</v>
      </c>
      <c r="F287" s="3" t="str">
        <f t="shared" si="25"/>
        <v>TRUE</v>
      </c>
      <c r="G287" s="3">
        <f>IF(B287="","",VLOOKUP(C287,[1]怪物!$C:$M,11,FALSE))</f>
        <v>1</v>
      </c>
      <c r="H287" s="3">
        <f>IF(B287="","",VLOOKUP(C287,[1]怪物!$C:$M,11,FALSE))</f>
        <v>1</v>
      </c>
      <c r="I287" s="3">
        <f t="shared" si="26"/>
        <v>0.5</v>
      </c>
      <c r="J287" s="3"/>
      <c r="K287" s="3">
        <f>IF(B287="","",VLOOKUP(C287,[1]怪物!$C:$I,6,FALSE))</f>
        <v>1</v>
      </c>
      <c r="L287" s="10" t="str">
        <f t="shared" si="27"/>
        <v>Monster_Season4_Infinite_11_2</v>
      </c>
      <c r="M287" s="3" t="str">
        <f>IF(B287="","",VLOOKUP(C287,[1]怪物!$C:$J,8,FALSE))</f>
        <v>DeathShow_1</v>
      </c>
      <c r="N287" s="3" t="str">
        <f t="shared" si="28"/>
        <v>Timeline_Idle1</v>
      </c>
      <c r="O287" s="3" t="str">
        <f t="shared" si="29"/>
        <v>Timeline_Move1</v>
      </c>
      <c r="P287" s="3"/>
      <c r="Q287" s="3"/>
      <c r="R287" s="3"/>
      <c r="S287" s="3" t="str">
        <f>IF(B287="","",IF(VLOOKUP(C287,[1]怪物!$C:$I,7,FALSE)="","",VLOOKUP(C287,[1]怪物!$C:$I,7,FALSE)))</f>
        <v>Skill_Monster_Dan1,NormalAttack</v>
      </c>
      <c r="T287" s="3"/>
      <c r="U287" s="3"/>
      <c r="V287" s="3"/>
      <c r="W287" s="3"/>
      <c r="X287" s="3">
        <v>4</v>
      </c>
      <c r="Y287" s="3">
        <v>11</v>
      </c>
      <c r="Z287" s="3">
        <v>2</v>
      </c>
    </row>
    <row r="288" spans="1:26" x14ac:dyDescent="0.2">
      <c r="A288" s="3"/>
      <c r="B288" s="3" t="str">
        <f>IF(VLOOKUP(X288&amp;"_"&amp;Y288,[1]无限模式!$A:$AY,13+Z288,FALSE)="","","Unit_Monster_Season"&amp;X288&amp;"_Infinite_"&amp;Y288&amp;"_"&amp;Z288)</f>
        <v/>
      </c>
      <c r="C288" s="3" t="str">
        <f>IF(B288="","",VLOOKUP(VLOOKUP(X288&amp;"_"&amp;Y288,[1]无限模式!$A:$AQ,13+Z288,FALSE),[1]怪物!$B:$I,2,FALSE))</f>
        <v/>
      </c>
      <c r="D288" s="3" t="str">
        <f>IF(B288="","",VLOOKUP(VLOOKUP(X288&amp;"_"&amp;Y288,[1]无限模式!$A:$AQ,13+Z288,FALSE),[1]怪物!$B:$I,6,FALSE)*VLOOKUP(X288&amp;"_"&amp;Y288,[1]无限模式!$A:$AQ,9,FALSE))</f>
        <v/>
      </c>
      <c r="E288" s="3" t="str">
        <f t="shared" si="24"/>
        <v/>
      </c>
      <c r="F288" s="3" t="str">
        <f t="shared" si="25"/>
        <v/>
      </c>
      <c r="G288" s="3" t="str">
        <f>IF(B288="","",VLOOKUP(C288,[1]怪物!$C:$M,11,FALSE))</f>
        <v/>
      </c>
      <c r="H288" s="3" t="str">
        <f>IF(B288="","",VLOOKUP(C288,[1]怪物!$C:$M,11,FALSE))</f>
        <v/>
      </c>
      <c r="I288" s="3" t="str">
        <f t="shared" si="26"/>
        <v/>
      </c>
      <c r="J288" s="3"/>
      <c r="K288" s="3" t="str">
        <f>IF(B288="","",VLOOKUP(C288,[1]怪物!$C:$I,6,FALSE))</f>
        <v/>
      </c>
      <c r="L288" s="10" t="str">
        <f t="shared" si="27"/>
        <v/>
      </c>
      <c r="M288" s="3" t="str">
        <f>IF(B288="","",VLOOKUP(C288,[1]怪物!$C:$J,8,FALSE))</f>
        <v/>
      </c>
      <c r="N288" s="3" t="str">
        <f t="shared" si="28"/>
        <v/>
      </c>
      <c r="O288" s="3" t="str">
        <f t="shared" si="29"/>
        <v/>
      </c>
      <c r="P288" s="3"/>
      <c r="Q288" s="3"/>
      <c r="R288" s="3"/>
      <c r="S288" s="3" t="str">
        <f>IF(B288="","",IF(VLOOKUP(C288,[1]怪物!$C:$I,7,FALSE)="","",VLOOKUP(C288,[1]怪物!$C:$I,7,FALSE)))</f>
        <v/>
      </c>
      <c r="T288" s="3"/>
      <c r="U288" s="3"/>
      <c r="V288" s="3"/>
      <c r="W288" s="3"/>
      <c r="X288" s="3">
        <v>4</v>
      </c>
      <c r="Y288" s="3">
        <v>11</v>
      </c>
      <c r="Z288" s="3">
        <v>3</v>
      </c>
    </row>
    <row r="289" spans="1:26" x14ac:dyDescent="0.2">
      <c r="A289" s="3"/>
      <c r="B289" s="3" t="str">
        <f>IF(VLOOKUP(X289&amp;"_"&amp;Y289,[1]无限模式!$A:$AY,13+Z289,FALSE)="","","Unit_Monster_Season"&amp;X289&amp;"_Infinite_"&amp;Y289&amp;"_"&amp;Z289)</f>
        <v/>
      </c>
      <c r="C289" s="3" t="str">
        <f>IF(B289="","",VLOOKUP(VLOOKUP(X289&amp;"_"&amp;Y289,[1]无限模式!$A:$AQ,13+Z289,FALSE),[1]怪物!$B:$I,2,FALSE))</f>
        <v/>
      </c>
      <c r="D289" s="3" t="str">
        <f>IF(B289="","",VLOOKUP(VLOOKUP(X289&amp;"_"&amp;Y289,[1]无限模式!$A:$AQ,13+Z289,FALSE),[1]怪物!$B:$I,6,FALSE)*VLOOKUP(X289&amp;"_"&amp;Y289,[1]无限模式!$A:$AQ,9,FALSE))</f>
        <v/>
      </c>
      <c r="E289" s="3" t="str">
        <f t="shared" si="24"/>
        <v/>
      </c>
      <c r="F289" s="3" t="str">
        <f t="shared" si="25"/>
        <v/>
      </c>
      <c r="G289" s="3" t="str">
        <f>IF(B289="","",VLOOKUP(C289,[1]怪物!$C:$M,11,FALSE))</f>
        <v/>
      </c>
      <c r="H289" s="3" t="str">
        <f>IF(B289="","",VLOOKUP(C289,[1]怪物!$C:$M,11,FALSE))</f>
        <v/>
      </c>
      <c r="I289" s="3" t="str">
        <f t="shared" si="26"/>
        <v/>
      </c>
      <c r="J289" s="3"/>
      <c r="K289" s="3" t="str">
        <f>IF(B289="","",VLOOKUP(C289,[1]怪物!$C:$I,6,FALSE))</f>
        <v/>
      </c>
      <c r="L289" s="10" t="str">
        <f t="shared" si="27"/>
        <v/>
      </c>
      <c r="M289" s="3" t="str">
        <f>IF(B289="","",VLOOKUP(C289,[1]怪物!$C:$J,8,FALSE))</f>
        <v/>
      </c>
      <c r="N289" s="3" t="str">
        <f t="shared" si="28"/>
        <v/>
      </c>
      <c r="O289" s="3" t="str">
        <f t="shared" si="29"/>
        <v/>
      </c>
      <c r="P289" s="3"/>
      <c r="Q289" s="3"/>
      <c r="R289" s="3"/>
      <c r="S289" s="3" t="str">
        <f>IF(B289="","",IF(VLOOKUP(C289,[1]怪物!$C:$I,7,FALSE)="","",VLOOKUP(C289,[1]怪物!$C:$I,7,FALSE)))</f>
        <v/>
      </c>
      <c r="T289" s="3"/>
      <c r="U289" s="3"/>
      <c r="V289" s="3"/>
      <c r="W289" s="3"/>
      <c r="X289" s="3">
        <v>4</v>
      </c>
      <c r="Y289" s="3">
        <v>11</v>
      </c>
      <c r="Z289" s="3">
        <v>4</v>
      </c>
    </row>
    <row r="290" spans="1:26" x14ac:dyDescent="0.2">
      <c r="A290" s="3"/>
      <c r="B290" s="3" t="str">
        <f>IF(VLOOKUP(X290&amp;"_"&amp;Y290,[1]无限模式!$A:$AY,13+Z290,FALSE)="","","Unit_Monster_Season"&amp;X290&amp;"_Infinite_"&amp;Y290&amp;"_"&amp;Z290)</f>
        <v>Unit_Monster_Season4_Infinite_12_1</v>
      </c>
      <c r="C290" s="3" t="str">
        <f>IF(B290="","",VLOOKUP(VLOOKUP(X290&amp;"_"&amp;Y290,[1]无限模式!$A:$AQ,13+Z290,FALSE),[1]怪物!$B:$I,2,FALSE))</f>
        <v>ResUnit_Scorpid1</v>
      </c>
      <c r="D290" s="3">
        <f>IF(B290="","",VLOOKUP(VLOOKUP(X290&amp;"_"&amp;Y290,[1]无限模式!$A:$AQ,13+Z290,FALSE),[1]怪物!$B:$I,6,FALSE)*VLOOKUP(X290&amp;"_"&amp;Y290,[1]无限模式!$A:$AQ,9,FALSE))</f>
        <v>3.1</v>
      </c>
      <c r="E290" s="3">
        <f t="shared" si="24"/>
        <v>400</v>
      </c>
      <c r="F290" s="3" t="str">
        <f t="shared" si="25"/>
        <v>TRUE</v>
      </c>
      <c r="G290" s="3">
        <f>IF(B290="","",VLOOKUP(C290,[1]怪物!$C:$M,11,FALSE))</f>
        <v>1</v>
      </c>
      <c r="H290" s="3">
        <f>IF(B290="","",VLOOKUP(C290,[1]怪物!$C:$M,11,FALSE))</f>
        <v>1</v>
      </c>
      <c r="I290" s="3">
        <f t="shared" si="26"/>
        <v>0.5</v>
      </c>
      <c r="J290" s="3"/>
      <c r="K290" s="3">
        <f>IF(B290="","",VLOOKUP(C290,[1]怪物!$C:$I,6,FALSE))</f>
        <v>1</v>
      </c>
      <c r="L290" s="10" t="str">
        <f t="shared" si="27"/>
        <v>Monster_Season4_Infinite_12_1</v>
      </c>
      <c r="M290" s="3" t="str">
        <f>IF(B290="","",VLOOKUP(C290,[1]怪物!$C:$J,8,FALSE))</f>
        <v>DeathShow_1</v>
      </c>
      <c r="N290" s="3" t="str">
        <f t="shared" si="28"/>
        <v>Timeline_Idle1</v>
      </c>
      <c r="O290" s="3" t="str">
        <f t="shared" si="29"/>
        <v>Timeline_Move1</v>
      </c>
      <c r="P290" s="3"/>
      <c r="Q290" s="3"/>
      <c r="R290" s="3"/>
      <c r="S290" s="3" t="str">
        <f>IF(B290="","",IF(VLOOKUP(C290,[1]怪物!$C:$I,7,FALSE)="","",VLOOKUP(C290,[1]怪物!$C:$I,7,FALSE)))</f>
        <v>Skill_Monster_Scorpid1,InitiativeSkill</v>
      </c>
      <c r="T290" s="3"/>
      <c r="U290" s="3"/>
      <c r="V290" s="3"/>
      <c r="W290" s="3"/>
      <c r="X290" s="3">
        <v>4</v>
      </c>
      <c r="Y290" s="3">
        <v>12</v>
      </c>
      <c r="Z290" s="3">
        <v>1</v>
      </c>
    </row>
    <row r="291" spans="1:26" x14ac:dyDescent="0.2">
      <c r="A291" s="3"/>
      <c r="B291" s="3" t="str">
        <f>IF(VLOOKUP(X291&amp;"_"&amp;Y291,[1]无限模式!$A:$AY,13+Z291,FALSE)="","","Unit_Monster_Season"&amp;X291&amp;"_Infinite_"&amp;Y291&amp;"_"&amp;Z291)</f>
        <v>Unit_Monster_Season4_Infinite_12_2</v>
      </c>
      <c r="C291" s="3" t="str">
        <f>IF(B291="","",VLOOKUP(VLOOKUP(X291&amp;"_"&amp;Y291,[1]无限模式!$A:$AQ,13+Z291,FALSE),[1]怪物!$B:$I,2,FALSE))</f>
        <v>ResUnit_Dan1</v>
      </c>
      <c r="D291" s="3">
        <f>IF(B291="","",VLOOKUP(VLOOKUP(X291&amp;"_"&amp;Y291,[1]无限模式!$A:$AQ,13+Z291,FALSE),[1]怪物!$B:$I,6,FALSE)*VLOOKUP(X291&amp;"_"&amp;Y291,[1]无限模式!$A:$AQ,9,FALSE))</f>
        <v>3.1</v>
      </c>
      <c r="E291" s="3">
        <f t="shared" si="24"/>
        <v>400</v>
      </c>
      <c r="F291" s="3" t="str">
        <f t="shared" si="25"/>
        <v>TRUE</v>
      </c>
      <c r="G291" s="3">
        <f>IF(B291="","",VLOOKUP(C291,[1]怪物!$C:$M,11,FALSE))</f>
        <v>1</v>
      </c>
      <c r="H291" s="3">
        <f>IF(B291="","",VLOOKUP(C291,[1]怪物!$C:$M,11,FALSE))</f>
        <v>1</v>
      </c>
      <c r="I291" s="3">
        <f t="shared" si="26"/>
        <v>0.5</v>
      </c>
      <c r="J291" s="3"/>
      <c r="K291" s="3">
        <f>IF(B291="","",VLOOKUP(C291,[1]怪物!$C:$I,6,FALSE))</f>
        <v>1</v>
      </c>
      <c r="L291" s="10" t="str">
        <f t="shared" si="27"/>
        <v>Monster_Season4_Infinite_12_2</v>
      </c>
      <c r="M291" s="3" t="str">
        <f>IF(B291="","",VLOOKUP(C291,[1]怪物!$C:$J,8,FALSE))</f>
        <v>DeathShow_1</v>
      </c>
      <c r="N291" s="3" t="str">
        <f t="shared" si="28"/>
        <v>Timeline_Idle1</v>
      </c>
      <c r="O291" s="3" t="str">
        <f t="shared" si="29"/>
        <v>Timeline_Move1</v>
      </c>
      <c r="P291" s="3"/>
      <c r="Q291" s="3"/>
      <c r="R291" s="3"/>
      <c r="S291" s="3" t="str">
        <f>IF(B291="","",IF(VLOOKUP(C291,[1]怪物!$C:$I,7,FALSE)="","",VLOOKUP(C291,[1]怪物!$C:$I,7,FALSE)))</f>
        <v>Skill_Monster_Dan1,NormalAttack</v>
      </c>
      <c r="T291" s="3"/>
      <c r="U291" s="3"/>
      <c r="V291" s="3"/>
      <c r="W291" s="3"/>
      <c r="X291" s="3">
        <v>4</v>
      </c>
      <c r="Y291" s="3">
        <v>12</v>
      </c>
      <c r="Z291" s="3">
        <v>2</v>
      </c>
    </row>
    <row r="292" spans="1:26" x14ac:dyDescent="0.2">
      <c r="A292" s="3"/>
      <c r="B292" s="3" t="str">
        <f>IF(VLOOKUP(X292&amp;"_"&amp;Y292,[1]无限模式!$A:$AY,13+Z292,FALSE)="","","Unit_Monster_Season"&amp;X292&amp;"_Infinite_"&amp;Y292&amp;"_"&amp;Z292)</f>
        <v>Unit_Monster_Season4_Infinite_12_3</v>
      </c>
      <c r="C292" s="3" t="str">
        <f>IF(B292="","",VLOOKUP(VLOOKUP(X292&amp;"_"&amp;Y292,[1]无限模式!$A:$AQ,13+Z292,FALSE),[1]怪物!$B:$I,2,FALSE))</f>
        <v>ResUnit_FireSpirit2</v>
      </c>
      <c r="D292" s="3">
        <f>IF(B292="","",VLOOKUP(VLOOKUP(X292&amp;"_"&amp;Y292,[1]无限模式!$A:$AQ,13+Z292,FALSE),[1]怪物!$B:$I,6,FALSE)*VLOOKUP(X292&amp;"_"&amp;Y292,[1]无限模式!$A:$AQ,9,FALSE))</f>
        <v>3.1</v>
      </c>
      <c r="E292" s="3">
        <f t="shared" si="24"/>
        <v>400</v>
      </c>
      <c r="F292" s="3" t="str">
        <f t="shared" si="25"/>
        <v>TRUE</v>
      </c>
      <c r="G292" s="3">
        <f>IF(B292="","",VLOOKUP(C292,[1]怪物!$C:$M,11,FALSE))</f>
        <v>1</v>
      </c>
      <c r="H292" s="3">
        <f>IF(B292="","",VLOOKUP(C292,[1]怪物!$C:$M,11,FALSE))</f>
        <v>1</v>
      </c>
      <c r="I292" s="3">
        <f t="shared" si="26"/>
        <v>0.5</v>
      </c>
      <c r="J292" s="3"/>
      <c r="K292" s="3">
        <f>IF(B292="","",VLOOKUP(C292,[1]怪物!$C:$I,6,FALSE))</f>
        <v>1.25</v>
      </c>
      <c r="L292" s="10" t="str">
        <f t="shared" si="27"/>
        <v>Monster_Season4_Infinite_12_3</v>
      </c>
      <c r="M292" s="3" t="str">
        <f>IF(B292="","",VLOOKUP(C292,[1]怪物!$C:$J,8,FALSE))</f>
        <v>DeathShow_1</v>
      </c>
      <c r="N292" s="3" t="str">
        <f t="shared" si="28"/>
        <v>Timeline_Idle1</v>
      </c>
      <c r="O292" s="3" t="str">
        <f t="shared" si="29"/>
        <v>Timeline_Move1</v>
      </c>
      <c r="P292" s="3"/>
      <c r="Q292" s="3"/>
      <c r="R292" s="3"/>
      <c r="S292" s="3" t="str">
        <f>IF(B292="","",IF(VLOOKUP(C292,[1]怪物!$C:$I,7,FALSE)="","",VLOOKUP(C292,[1]怪物!$C:$I,7,FALSE)))</f>
        <v>Skill_Monster_FireSpirit2,InitiativeSkill</v>
      </c>
      <c r="T292" s="3"/>
      <c r="U292" s="3"/>
      <c r="V292" s="3"/>
      <c r="W292" s="3"/>
      <c r="X292" s="3">
        <v>4</v>
      </c>
      <c r="Y292" s="3">
        <v>12</v>
      </c>
      <c r="Z292" s="3">
        <v>3</v>
      </c>
    </row>
    <row r="293" spans="1:26" x14ac:dyDescent="0.2">
      <c r="A293" s="3"/>
      <c r="B293" s="3" t="str">
        <f>IF(VLOOKUP(X293&amp;"_"&amp;Y293,[1]无限模式!$A:$AY,13+Z293,FALSE)="","","Unit_Monster_Season"&amp;X293&amp;"_Infinite_"&amp;Y293&amp;"_"&amp;Z293)</f>
        <v/>
      </c>
      <c r="C293" s="3" t="str">
        <f>IF(B293="","",VLOOKUP(VLOOKUP(X293&amp;"_"&amp;Y293,[1]无限模式!$A:$AQ,13+Z293,FALSE),[1]怪物!$B:$I,2,FALSE))</f>
        <v/>
      </c>
      <c r="D293" s="3" t="str">
        <f>IF(B293="","",VLOOKUP(VLOOKUP(X293&amp;"_"&amp;Y293,[1]无限模式!$A:$AQ,13+Z293,FALSE),[1]怪物!$B:$I,6,FALSE)*VLOOKUP(X293&amp;"_"&amp;Y293,[1]无限模式!$A:$AQ,9,FALSE))</f>
        <v/>
      </c>
      <c r="E293" s="3" t="str">
        <f t="shared" si="24"/>
        <v/>
      </c>
      <c r="F293" s="3" t="str">
        <f t="shared" si="25"/>
        <v/>
      </c>
      <c r="G293" s="3" t="str">
        <f>IF(B293="","",VLOOKUP(C293,[1]怪物!$C:$M,11,FALSE))</f>
        <v/>
      </c>
      <c r="H293" s="3" t="str">
        <f>IF(B293="","",VLOOKUP(C293,[1]怪物!$C:$M,11,FALSE))</f>
        <v/>
      </c>
      <c r="I293" s="3" t="str">
        <f t="shared" si="26"/>
        <v/>
      </c>
      <c r="J293" s="3"/>
      <c r="K293" s="3" t="str">
        <f>IF(B293="","",VLOOKUP(C293,[1]怪物!$C:$I,6,FALSE))</f>
        <v/>
      </c>
      <c r="L293" s="10" t="str">
        <f t="shared" si="27"/>
        <v/>
      </c>
      <c r="M293" s="3" t="str">
        <f>IF(B293="","",VLOOKUP(C293,[1]怪物!$C:$J,8,FALSE))</f>
        <v/>
      </c>
      <c r="N293" s="3" t="str">
        <f t="shared" si="28"/>
        <v/>
      </c>
      <c r="O293" s="3" t="str">
        <f t="shared" si="29"/>
        <v/>
      </c>
      <c r="P293" s="3"/>
      <c r="Q293" s="3"/>
      <c r="R293" s="3"/>
      <c r="S293" s="3" t="str">
        <f>IF(B293="","",IF(VLOOKUP(C293,[1]怪物!$C:$I,7,FALSE)="","",VLOOKUP(C293,[1]怪物!$C:$I,7,FALSE)))</f>
        <v/>
      </c>
      <c r="T293" s="3"/>
      <c r="U293" s="3"/>
      <c r="V293" s="3"/>
      <c r="W293" s="3"/>
      <c r="X293" s="3">
        <v>4</v>
      </c>
      <c r="Y293" s="3">
        <v>12</v>
      </c>
      <c r="Z293" s="3">
        <v>4</v>
      </c>
    </row>
    <row r="294" spans="1:26" x14ac:dyDescent="0.2">
      <c r="A294" s="3"/>
      <c r="B294" s="3" t="str">
        <f>IF(VLOOKUP(X294&amp;"_"&amp;Y294,[1]无限模式!$A:$AY,13+Z294,FALSE)="","","Unit_Monster_Season"&amp;X294&amp;"_Infinite_"&amp;Y294&amp;"_"&amp;Z294)</f>
        <v>Unit_Monster_Season4_Infinite_13_1</v>
      </c>
      <c r="C294" s="3" t="str">
        <f>IF(B294="","",VLOOKUP(VLOOKUP(X294&amp;"_"&amp;Y294,[1]无限模式!$A:$AQ,13+Z294,FALSE),[1]怪物!$B:$I,2,FALSE))</f>
        <v>ResUnit_Dan1</v>
      </c>
      <c r="D294" s="3">
        <f>IF(B294="","",VLOOKUP(VLOOKUP(X294&amp;"_"&amp;Y294,[1]无限模式!$A:$AQ,13+Z294,FALSE),[1]怪物!$B:$I,6,FALSE)*VLOOKUP(X294&amp;"_"&amp;Y294,[1]无限模式!$A:$AQ,9,FALSE))</f>
        <v>3.2</v>
      </c>
      <c r="E294" s="3">
        <f t="shared" si="24"/>
        <v>400</v>
      </c>
      <c r="F294" s="3" t="str">
        <f t="shared" si="25"/>
        <v>TRUE</v>
      </c>
      <c r="G294" s="3">
        <f>IF(B294="","",VLOOKUP(C294,[1]怪物!$C:$M,11,FALSE))</f>
        <v>1</v>
      </c>
      <c r="H294" s="3">
        <f>IF(B294="","",VLOOKUP(C294,[1]怪物!$C:$M,11,FALSE))</f>
        <v>1</v>
      </c>
      <c r="I294" s="3">
        <f t="shared" si="26"/>
        <v>0.5</v>
      </c>
      <c r="J294" s="3"/>
      <c r="K294" s="3">
        <f>IF(B294="","",VLOOKUP(C294,[1]怪物!$C:$I,6,FALSE))</f>
        <v>1</v>
      </c>
      <c r="L294" s="10" t="str">
        <f t="shared" si="27"/>
        <v>Monster_Season4_Infinite_13_1</v>
      </c>
      <c r="M294" s="3" t="str">
        <f>IF(B294="","",VLOOKUP(C294,[1]怪物!$C:$J,8,FALSE))</f>
        <v>DeathShow_1</v>
      </c>
      <c r="N294" s="3" t="str">
        <f t="shared" si="28"/>
        <v>Timeline_Idle1</v>
      </c>
      <c r="O294" s="3" t="str">
        <f t="shared" si="29"/>
        <v>Timeline_Move1</v>
      </c>
      <c r="P294" s="3"/>
      <c r="Q294" s="3"/>
      <c r="R294" s="3"/>
      <c r="S294" s="3" t="str">
        <f>IF(B294="","",IF(VLOOKUP(C294,[1]怪物!$C:$I,7,FALSE)="","",VLOOKUP(C294,[1]怪物!$C:$I,7,FALSE)))</f>
        <v>Skill_Monster_Dan1,NormalAttack</v>
      </c>
      <c r="T294" s="3"/>
      <c r="U294" s="3"/>
      <c r="V294" s="3"/>
      <c r="W294" s="3"/>
      <c r="X294" s="3">
        <v>4</v>
      </c>
      <c r="Y294" s="3">
        <v>13</v>
      </c>
      <c r="Z294" s="3">
        <v>1</v>
      </c>
    </row>
    <row r="295" spans="1:26" x14ac:dyDescent="0.2">
      <c r="A295" s="3"/>
      <c r="B295" s="3" t="str">
        <f>IF(VLOOKUP(X295&amp;"_"&amp;Y295,[1]无限模式!$A:$AY,13+Z295,FALSE)="","","Unit_Monster_Season"&amp;X295&amp;"_Infinite_"&amp;Y295&amp;"_"&amp;Z295)</f>
        <v>Unit_Monster_Season4_Infinite_13_2</v>
      </c>
      <c r="C295" s="3" t="str">
        <f>IF(B295="","",VLOOKUP(VLOOKUP(X295&amp;"_"&amp;Y295,[1]无限模式!$A:$AQ,13+Z295,FALSE),[1]怪物!$B:$I,2,FALSE))</f>
        <v>ResUnit_FireSpirit2</v>
      </c>
      <c r="D295" s="3">
        <f>IF(B295="","",VLOOKUP(VLOOKUP(X295&amp;"_"&amp;Y295,[1]无限模式!$A:$AQ,13+Z295,FALSE),[1]怪物!$B:$I,6,FALSE)*VLOOKUP(X295&amp;"_"&amp;Y295,[1]无限模式!$A:$AQ,9,FALSE))</f>
        <v>3.2</v>
      </c>
      <c r="E295" s="3">
        <f t="shared" si="24"/>
        <v>400</v>
      </c>
      <c r="F295" s="3" t="str">
        <f t="shared" si="25"/>
        <v>TRUE</v>
      </c>
      <c r="G295" s="3">
        <f>IF(B295="","",VLOOKUP(C295,[1]怪物!$C:$M,11,FALSE))</f>
        <v>1</v>
      </c>
      <c r="H295" s="3">
        <f>IF(B295="","",VLOOKUP(C295,[1]怪物!$C:$M,11,FALSE))</f>
        <v>1</v>
      </c>
      <c r="I295" s="3">
        <f t="shared" si="26"/>
        <v>0.5</v>
      </c>
      <c r="J295" s="3"/>
      <c r="K295" s="3">
        <f>IF(B295="","",VLOOKUP(C295,[1]怪物!$C:$I,6,FALSE))</f>
        <v>1.25</v>
      </c>
      <c r="L295" s="10" t="str">
        <f t="shared" si="27"/>
        <v>Monster_Season4_Infinite_13_2</v>
      </c>
      <c r="M295" s="3" t="str">
        <f>IF(B295="","",VLOOKUP(C295,[1]怪物!$C:$J,8,FALSE))</f>
        <v>DeathShow_1</v>
      </c>
      <c r="N295" s="3" t="str">
        <f t="shared" si="28"/>
        <v>Timeline_Idle1</v>
      </c>
      <c r="O295" s="3" t="str">
        <f t="shared" si="29"/>
        <v>Timeline_Move1</v>
      </c>
      <c r="P295" s="3"/>
      <c r="Q295" s="3"/>
      <c r="R295" s="3"/>
      <c r="S295" s="3" t="str">
        <f>IF(B295="","",IF(VLOOKUP(C295,[1]怪物!$C:$I,7,FALSE)="","",VLOOKUP(C295,[1]怪物!$C:$I,7,FALSE)))</f>
        <v>Skill_Monster_FireSpirit2,InitiativeSkill</v>
      </c>
      <c r="T295" s="3"/>
      <c r="U295" s="3"/>
      <c r="V295" s="3"/>
      <c r="W295" s="3"/>
      <c r="X295" s="3">
        <v>4</v>
      </c>
      <c r="Y295" s="3">
        <v>13</v>
      </c>
      <c r="Z295" s="3">
        <v>2</v>
      </c>
    </row>
    <row r="296" spans="1:26" x14ac:dyDescent="0.2">
      <c r="A296" s="3"/>
      <c r="B296" s="3" t="str">
        <f>IF(VLOOKUP(X296&amp;"_"&amp;Y296,[1]无限模式!$A:$AY,13+Z296,FALSE)="","","Unit_Monster_Season"&amp;X296&amp;"_Infinite_"&amp;Y296&amp;"_"&amp;Z296)</f>
        <v>Unit_Monster_Season4_Infinite_13_3</v>
      </c>
      <c r="C296" s="3" t="str">
        <f>IF(B296="","",VLOOKUP(VLOOKUP(X296&amp;"_"&amp;Y296,[1]无限模式!$A:$AQ,13+Z296,FALSE),[1]怪物!$B:$I,2,FALSE))</f>
        <v>ResUnit_Scorpid2</v>
      </c>
      <c r="D296" s="3">
        <f>IF(B296="","",VLOOKUP(VLOOKUP(X296&amp;"_"&amp;Y296,[1]无限模式!$A:$AQ,13+Z296,FALSE),[1]怪物!$B:$I,6,FALSE)*VLOOKUP(X296&amp;"_"&amp;Y296,[1]无限模式!$A:$AQ,9,FALSE))</f>
        <v>3.2</v>
      </c>
      <c r="E296" s="3">
        <f t="shared" si="24"/>
        <v>400</v>
      </c>
      <c r="F296" s="3" t="str">
        <f t="shared" si="25"/>
        <v>TRUE</v>
      </c>
      <c r="G296" s="3">
        <f>IF(B296="","",VLOOKUP(C296,[1]怪物!$C:$M,11,FALSE))</f>
        <v>1</v>
      </c>
      <c r="H296" s="3">
        <f>IF(B296="","",VLOOKUP(C296,[1]怪物!$C:$M,11,FALSE))</f>
        <v>1</v>
      </c>
      <c r="I296" s="3">
        <f t="shared" si="26"/>
        <v>0.5</v>
      </c>
      <c r="J296" s="3"/>
      <c r="K296" s="3">
        <f>IF(B296="","",VLOOKUP(C296,[1]怪物!$C:$I,6,FALSE))</f>
        <v>1.25</v>
      </c>
      <c r="L296" s="10" t="str">
        <f t="shared" si="27"/>
        <v>Monster_Season4_Infinite_13_3</v>
      </c>
      <c r="M296" s="3" t="str">
        <f>IF(B296="","",VLOOKUP(C296,[1]怪物!$C:$J,8,FALSE))</f>
        <v>DeathShow_1</v>
      </c>
      <c r="N296" s="3" t="str">
        <f t="shared" si="28"/>
        <v>Timeline_Idle1</v>
      </c>
      <c r="O296" s="3" t="str">
        <f t="shared" si="29"/>
        <v>Timeline_Move1</v>
      </c>
      <c r="P296" s="3"/>
      <c r="Q296" s="3"/>
      <c r="R296" s="3"/>
      <c r="S296" s="3" t="str">
        <f>IF(B296="","",IF(VLOOKUP(C296,[1]怪物!$C:$I,7,FALSE)="","",VLOOKUP(C296,[1]怪物!$C:$I,7,FALSE)))</f>
        <v>Skill_Monster_Scorpid2,InitiativeSkill</v>
      </c>
      <c r="T296" s="3"/>
      <c r="U296" s="3"/>
      <c r="V296" s="3"/>
      <c r="W296" s="3"/>
      <c r="X296" s="3">
        <v>4</v>
      </c>
      <c r="Y296" s="3">
        <v>13</v>
      </c>
      <c r="Z296" s="3">
        <v>3</v>
      </c>
    </row>
    <row r="297" spans="1:26" x14ac:dyDescent="0.2">
      <c r="A297" s="3"/>
      <c r="B297" s="3" t="str">
        <f>IF(VLOOKUP(X297&amp;"_"&amp;Y297,[1]无限模式!$A:$AY,13+Z297,FALSE)="","","Unit_Monster_Season"&amp;X297&amp;"_Infinite_"&amp;Y297&amp;"_"&amp;Z297)</f>
        <v/>
      </c>
      <c r="C297" s="3" t="str">
        <f>IF(B297="","",VLOOKUP(VLOOKUP(X297&amp;"_"&amp;Y297,[1]无限模式!$A:$AQ,13+Z297,FALSE),[1]怪物!$B:$I,2,FALSE))</f>
        <v/>
      </c>
      <c r="D297" s="3" t="str">
        <f>IF(B297="","",VLOOKUP(VLOOKUP(X297&amp;"_"&amp;Y297,[1]无限模式!$A:$AQ,13+Z297,FALSE),[1]怪物!$B:$I,6,FALSE)*VLOOKUP(X297&amp;"_"&amp;Y297,[1]无限模式!$A:$AQ,9,FALSE))</f>
        <v/>
      </c>
      <c r="E297" s="3" t="str">
        <f t="shared" si="24"/>
        <v/>
      </c>
      <c r="F297" s="3" t="str">
        <f t="shared" si="25"/>
        <v/>
      </c>
      <c r="G297" s="3" t="str">
        <f>IF(B297="","",VLOOKUP(C297,[1]怪物!$C:$M,11,FALSE))</f>
        <v/>
      </c>
      <c r="H297" s="3" t="str">
        <f>IF(B297="","",VLOOKUP(C297,[1]怪物!$C:$M,11,FALSE))</f>
        <v/>
      </c>
      <c r="I297" s="3" t="str">
        <f t="shared" si="26"/>
        <v/>
      </c>
      <c r="J297" s="3"/>
      <c r="K297" s="3" t="str">
        <f>IF(B297="","",VLOOKUP(C297,[1]怪物!$C:$I,6,FALSE))</f>
        <v/>
      </c>
      <c r="L297" s="10" t="str">
        <f t="shared" si="27"/>
        <v/>
      </c>
      <c r="M297" s="3" t="str">
        <f>IF(B297="","",VLOOKUP(C297,[1]怪物!$C:$J,8,FALSE))</f>
        <v/>
      </c>
      <c r="N297" s="3" t="str">
        <f t="shared" si="28"/>
        <v/>
      </c>
      <c r="O297" s="3" t="str">
        <f t="shared" si="29"/>
        <v/>
      </c>
      <c r="P297" s="3"/>
      <c r="Q297" s="3"/>
      <c r="R297" s="3"/>
      <c r="S297" s="3" t="str">
        <f>IF(B297="","",IF(VLOOKUP(C297,[1]怪物!$C:$I,7,FALSE)="","",VLOOKUP(C297,[1]怪物!$C:$I,7,FALSE)))</f>
        <v/>
      </c>
      <c r="T297" s="3"/>
      <c r="U297" s="3"/>
      <c r="V297" s="3"/>
      <c r="W297" s="3"/>
      <c r="X297" s="3">
        <v>4</v>
      </c>
      <c r="Y297" s="3">
        <v>13</v>
      </c>
      <c r="Z297" s="3">
        <v>4</v>
      </c>
    </row>
    <row r="298" spans="1:26" x14ac:dyDescent="0.2">
      <c r="A298" s="3"/>
      <c r="B298" s="3" t="str">
        <f>IF(VLOOKUP(X298&amp;"_"&amp;Y298,[1]无限模式!$A:$AY,13+Z298,FALSE)="","","Unit_Monster_Season"&amp;X298&amp;"_Infinite_"&amp;Y298&amp;"_"&amp;Z298)</f>
        <v>Unit_Monster_Season4_Infinite_14_1</v>
      </c>
      <c r="C298" s="3" t="str">
        <f>IF(B298="","",VLOOKUP(VLOOKUP(X298&amp;"_"&amp;Y298,[1]无限模式!$A:$AQ,13+Z298,FALSE),[1]怪物!$B:$I,2,FALSE))</f>
        <v>ResUnit_FireSpirit2</v>
      </c>
      <c r="D298" s="3">
        <f>IF(B298="","",VLOOKUP(VLOOKUP(X298&amp;"_"&amp;Y298,[1]无限模式!$A:$AQ,13+Z298,FALSE),[1]怪物!$B:$I,6,FALSE)*VLOOKUP(X298&amp;"_"&amp;Y298,[1]无限模式!$A:$AQ,9,FALSE))</f>
        <v>3.3</v>
      </c>
      <c r="E298" s="3">
        <f t="shared" si="24"/>
        <v>400</v>
      </c>
      <c r="F298" s="3" t="str">
        <f t="shared" si="25"/>
        <v>TRUE</v>
      </c>
      <c r="G298" s="3">
        <f>IF(B298="","",VLOOKUP(C298,[1]怪物!$C:$M,11,FALSE))</f>
        <v>1</v>
      </c>
      <c r="H298" s="3">
        <f>IF(B298="","",VLOOKUP(C298,[1]怪物!$C:$M,11,FALSE))</f>
        <v>1</v>
      </c>
      <c r="I298" s="3">
        <f t="shared" si="26"/>
        <v>0.5</v>
      </c>
      <c r="J298" s="3"/>
      <c r="K298" s="3">
        <f>IF(B298="","",VLOOKUP(C298,[1]怪物!$C:$I,6,FALSE))</f>
        <v>1.25</v>
      </c>
      <c r="L298" s="10" t="str">
        <f t="shared" si="27"/>
        <v>Monster_Season4_Infinite_14_1</v>
      </c>
      <c r="M298" s="3" t="str">
        <f>IF(B298="","",VLOOKUP(C298,[1]怪物!$C:$J,8,FALSE))</f>
        <v>DeathShow_1</v>
      </c>
      <c r="N298" s="3" t="str">
        <f t="shared" si="28"/>
        <v>Timeline_Idle1</v>
      </c>
      <c r="O298" s="3" t="str">
        <f t="shared" si="29"/>
        <v>Timeline_Move1</v>
      </c>
      <c r="P298" s="3"/>
      <c r="Q298" s="3"/>
      <c r="R298" s="3"/>
      <c r="S298" s="3" t="str">
        <f>IF(B298="","",IF(VLOOKUP(C298,[1]怪物!$C:$I,7,FALSE)="","",VLOOKUP(C298,[1]怪物!$C:$I,7,FALSE)))</f>
        <v>Skill_Monster_FireSpirit2,InitiativeSkill</v>
      </c>
      <c r="T298" s="3"/>
      <c r="U298" s="3"/>
      <c r="V298" s="3"/>
      <c r="W298" s="3"/>
      <c r="X298" s="3">
        <v>4</v>
      </c>
      <c r="Y298" s="3">
        <v>14</v>
      </c>
      <c r="Z298" s="3">
        <v>1</v>
      </c>
    </row>
    <row r="299" spans="1:26" x14ac:dyDescent="0.2">
      <c r="A299" s="3"/>
      <c r="B299" s="3" t="str">
        <f>IF(VLOOKUP(X299&amp;"_"&amp;Y299,[1]无限模式!$A:$AY,13+Z299,FALSE)="","","Unit_Monster_Season"&amp;X299&amp;"_Infinite_"&amp;Y299&amp;"_"&amp;Z299)</f>
        <v>Unit_Monster_Season4_Infinite_14_2</v>
      </c>
      <c r="C299" s="3" t="str">
        <f>IF(B299="","",VLOOKUP(VLOOKUP(X299&amp;"_"&amp;Y299,[1]无限模式!$A:$AQ,13+Z299,FALSE),[1]怪物!$B:$I,2,FALSE))</f>
        <v>ResUnit_Scorpid2</v>
      </c>
      <c r="D299" s="3">
        <f>IF(B299="","",VLOOKUP(VLOOKUP(X299&amp;"_"&amp;Y299,[1]无限模式!$A:$AQ,13+Z299,FALSE),[1]怪物!$B:$I,6,FALSE)*VLOOKUP(X299&amp;"_"&amp;Y299,[1]无限模式!$A:$AQ,9,FALSE))</f>
        <v>3.3</v>
      </c>
      <c r="E299" s="3">
        <f t="shared" si="24"/>
        <v>400</v>
      </c>
      <c r="F299" s="3" t="str">
        <f t="shared" si="25"/>
        <v>TRUE</v>
      </c>
      <c r="G299" s="3">
        <f>IF(B299="","",VLOOKUP(C299,[1]怪物!$C:$M,11,FALSE))</f>
        <v>1</v>
      </c>
      <c r="H299" s="3">
        <f>IF(B299="","",VLOOKUP(C299,[1]怪物!$C:$M,11,FALSE))</f>
        <v>1</v>
      </c>
      <c r="I299" s="3">
        <f t="shared" si="26"/>
        <v>0.5</v>
      </c>
      <c r="J299" s="3"/>
      <c r="K299" s="3">
        <f>IF(B299="","",VLOOKUP(C299,[1]怪物!$C:$I,6,FALSE))</f>
        <v>1.25</v>
      </c>
      <c r="L299" s="10" t="str">
        <f t="shared" si="27"/>
        <v>Monster_Season4_Infinite_14_2</v>
      </c>
      <c r="M299" s="3" t="str">
        <f>IF(B299="","",VLOOKUP(C299,[1]怪物!$C:$J,8,FALSE))</f>
        <v>DeathShow_1</v>
      </c>
      <c r="N299" s="3" t="str">
        <f t="shared" si="28"/>
        <v>Timeline_Idle1</v>
      </c>
      <c r="O299" s="3" t="str">
        <f t="shared" si="29"/>
        <v>Timeline_Move1</v>
      </c>
      <c r="P299" s="3"/>
      <c r="Q299" s="3"/>
      <c r="R299" s="3"/>
      <c r="S299" s="3" t="str">
        <f>IF(B299="","",IF(VLOOKUP(C299,[1]怪物!$C:$I,7,FALSE)="","",VLOOKUP(C299,[1]怪物!$C:$I,7,FALSE)))</f>
        <v>Skill_Monster_Scorpid2,InitiativeSkill</v>
      </c>
      <c r="T299" s="3"/>
      <c r="U299" s="3"/>
      <c r="V299" s="3"/>
      <c r="W299" s="3"/>
      <c r="X299" s="3">
        <v>4</v>
      </c>
      <c r="Y299" s="3">
        <v>14</v>
      </c>
      <c r="Z299" s="3">
        <v>2</v>
      </c>
    </row>
    <row r="300" spans="1:26" x14ac:dyDescent="0.2">
      <c r="A300" s="3"/>
      <c r="B300" s="3" t="str">
        <f>IF(VLOOKUP(X300&amp;"_"&amp;Y300,[1]无限模式!$A:$AY,13+Z300,FALSE)="","","Unit_Monster_Season"&amp;X300&amp;"_Infinite_"&amp;Y300&amp;"_"&amp;Z300)</f>
        <v>Unit_Monster_Season4_Infinite_14_3</v>
      </c>
      <c r="C300" s="3" t="str">
        <f>IF(B300="","",VLOOKUP(VLOOKUP(X300&amp;"_"&amp;Y300,[1]无限模式!$A:$AQ,13+Z300,FALSE),[1]怪物!$B:$I,2,FALSE))</f>
        <v>ResUnit_Gui2</v>
      </c>
      <c r="D300" s="3">
        <f>IF(B300="","",VLOOKUP(VLOOKUP(X300&amp;"_"&amp;Y300,[1]无限模式!$A:$AQ,13+Z300,FALSE),[1]怪物!$B:$I,6,FALSE)*VLOOKUP(X300&amp;"_"&amp;Y300,[1]无限模式!$A:$AQ,9,FALSE))</f>
        <v>3.3</v>
      </c>
      <c r="E300" s="3">
        <f t="shared" si="24"/>
        <v>400</v>
      </c>
      <c r="F300" s="3" t="str">
        <f t="shared" si="25"/>
        <v>TRUE</v>
      </c>
      <c r="G300" s="3">
        <f>IF(B300="","",VLOOKUP(C300,[1]怪物!$C:$M,11,FALSE))</f>
        <v>1</v>
      </c>
      <c r="H300" s="3">
        <f>IF(B300="","",VLOOKUP(C300,[1]怪物!$C:$M,11,FALSE))</f>
        <v>1</v>
      </c>
      <c r="I300" s="3">
        <f t="shared" si="26"/>
        <v>0.5</v>
      </c>
      <c r="J300" s="3"/>
      <c r="K300" s="3">
        <f>IF(B300="","",VLOOKUP(C300,[1]怪物!$C:$I,6,FALSE))</f>
        <v>1.25</v>
      </c>
      <c r="L300" s="10" t="str">
        <f t="shared" si="27"/>
        <v>Monster_Season4_Infinite_14_3</v>
      </c>
      <c r="M300" s="3" t="str">
        <f>IF(B300="","",VLOOKUP(C300,[1]怪物!$C:$J,8,FALSE))</f>
        <v>DeathShow_1</v>
      </c>
      <c r="N300" s="3" t="str">
        <f t="shared" si="28"/>
        <v>Timeline_Idle1</v>
      </c>
      <c r="O300" s="3" t="str">
        <f t="shared" si="29"/>
        <v>Timeline_Move1</v>
      </c>
      <c r="P300" s="3"/>
      <c r="Q300" s="3"/>
      <c r="R300" s="3"/>
      <c r="S300" s="3" t="str">
        <f>IF(B300="","",IF(VLOOKUP(C300,[1]怪物!$C:$I,7,FALSE)="","",VLOOKUP(C300,[1]怪物!$C:$I,7,FALSE)))</f>
        <v>Skill_Monster_Gui2,NormalAttack</v>
      </c>
      <c r="T300" s="3"/>
      <c r="U300" s="3"/>
      <c r="V300" s="3"/>
      <c r="W300" s="3"/>
      <c r="X300" s="3">
        <v>4</v>
      </c>
      <c r="Y300" s="3">
        <v>14</v>
      </c>
      <c r="Z300" s="3">
        <v>3</v>
      </c>
    </row>
    <row r="301" spans="1:26" x14ac:dyDescent="0.2">
      <c r="A301" s="3"/>
      <c r="B301" s="3" t="str">
        <f>IF(VLOOKUP(X301&amp;"_"&amp;Y301,[1]无限模式!$A:$AY,13+Z301,FALSE)="","","Unit_Monster_Season"&amp;X301&amp;"_Infinite_"&amp;Y301&amp;"_"&amp;Z301)</f>
        <v/>
      </c>
      <c r="C301" s="3" t="str">
        <f>IF(B301="","",VLOOKUP(VLOOKUP(X301&amp;"_"&amp;Y301,[1]无限模式!$A:$AQ,13+Z301,FALSE),[1]怪物!$B:$I,2,FALSE))</f>
        <v/>
      </c>
      <c r="D301" s="3" t="str">
        <f>IF(B301="","",VLOOKUP(VLOOKUP(X301&amp;"_"&amp;Y301,[1]无限模式!$A:$AQ,13+Z301,FALSE),[1]怪物!$B:$I,6,FALSE)*VLOOKUP(X301&amp;"_"&amp;Y301,[1]无限模式!$A:$AQ,9,FALSE))</f>
        <v/>
      </c>
      <c r="E301" s="3" t="str">
        <f t="shared" si="24"/>
        <v/>
      </c>
      <c r="F301" s="3" t="str">
        <f t="shared" si="25"/>
        <v/>
      </c>
      <c r="G301" s="3" t="str">
        <f>IF(B301="","",VLOOKUP(C301,[1]怪物!$C:$M,11,FALSE))</f>
        <v/>
      </c>
      <c r="H301" s="3" t="str">
        <f>IF(B301="","",VLOOKUP(C301,[1]怪物!$C:$M,11,FALSE))</f>
        <v/>
      </c>
      <c r="I301" s="3" t="str">
        <f t="shared" si="26"/>
        <v/>
      </c>
      <c r="J301" s="3"/>
      <c r="K301" s="3" t="str">
        <f>IF(B301="","",VLOOKUP(C301,[1]怪物!$C:$I,6,FALSE))</f>
        <v/>
      </c>
      <c r="L301" s="10" t="str">
        <f t="shared" si="27"/>
        <v/>
      </c>
      <c r="M301" s="3" t="str">
        <f>IF(B301="","",VLOOKUP(C301,[1]怪物!$C:$J,8,FALSE))</f>
        <v/>
      </c>
      <c r="N301" s="3" t="str">
        <f t="shared" si="28"/>
        <v/>
      </c>
      <c r="O301" s="3" t="str">
        <f t="shared" si="29"/>
        <v/>
      </c>
      <c r="P301" s="3"/>
      <c r="Q301" s="3"/>
      <c r="R301" s="3"/>
      <c r="S301" s="3" t="str">
        <f>IF(B301="","",IF(VLOOKUP(C301,[1]怪物!$C:$I,7,FALSE)="","",VLOOKUP(C301,[1]怪物!$C:$I,7,FALSE)))</f>
        <v/>
      </c>
      <c r="T301" s="3"/>
      <c r="U301" s="3"/>
      <c r="V301" s="3"/>
      <c r="W301" s="3"/>
      <c r="X301" s="3">
        <v>4</v>
      </c>
      <c r="Y301" s="3">
        <v>14</v>
      </c>
      <c r="Z301" s="3">
        <v>4</v>
      </c>
    </row>
    <row r="302" spans="1:26" x14ac:dyDescent="0.2">
      <c r="A302" s="3"/>
      <c r="B302" s="3" t="str">
        <f>IF(VLOOKUP(X302&amp;"_"&amp;Y302,[1]无限模式!$A:$AY,13+Z302,FALSE)="","","Unit_Monster_Season"&amp;X302&amp;"_Infinite_"&amp;Y302&amp;"_"&amp;Z302)</f>
        <v>Unit_Monster_Season4_Infinite_15_1</v>
      </c>
      <c r="C302" s="3" t="str">
        <f>IF(B302="","",VLOOKUP(VLOOKUP(X302&amp;"_"&amp;Y302,[1]无限模式!$A:$AQ,13+Z302,FALSE),[1]怪物!$B:$I,2,FALSE))</f>
        <v>ResUnit_FireSpirit2</v>
      </c>
      <c r="D302" s="3">
        <f>IF(B302="","",VLOOKUP(VLOOKUP(X302&amp;"_"&amp;Y302,[1]无限模式!$A:$AQ,13+Z302,FALSE),[1]怪物!$B:$I,6,FALSE)*VLOOKUP(X302&amp;"_"&amp;Y302,[1]无限模式!$A:$AQ,9,FALSE))</f>
        <v>3.4</v>
      </c>
      <c r="E302" s="3">
        <f t="shared" si="24"/>
        <v>400</v>
      </c>
      <c r="F302" s="3" t="str">
        <f t="shared" si="25"/>
        <v>TRUE</v>
      </c>
      <c r="G302" s="3">
        <f>IF(B302="","",VLOOKUP(C302,[1]怪物!$C:$M,11,FALSE))</f>
        <v>1</v>
      </c>
      <c r="H302" s="3">
        <f>IF(B302="","",VLOOKUP(C302,[1]怪物!$C:$M,11,FALSE))</f>
        <v>1</v>
      </c>
      <c r="I302" s="3">
        <f t="shared" si="26"/>
        <v>0.5</v>
      </c>
      <c r="J302" s="3"/>
      <c r="K302" s="3">
        <f>IF(B302="","",VLOOKUP(C302,[1]怪物!$C:$I,6,FALSE))</f>
        <v>1.25</v>
      </c>
      <c r="L302" s="10" t="str">
        <f t="shared" si="27"/>
        <v>Monster_Season4_Infinite_15_1</v>
      </c>
      <c r="M302" s="3" t="str">
        <f>IF(B302="","",VLOOKUP(C302,[1]怪物!$C:$J,8,FALSE))</f>
        <v>DeathShow_1</v>
      </c>
      <c r="N302" s="3" t="str">
        <f t="shared" si="28"/>
        <v>Timeline_Idle1</v>
      </c>
      <c r="O302" s="3" t="str">
        <f t="shared" si="29"/>
        <v>Timeline_Move1</v>
      </c>
      <c r="P302" s="3"/>
      <c r="Q302" s="3"/>
      <c r="R302" s="3"/>
      <c r="S302" s="3" t="str">
        <f>IF(B302="","",IF(VLOOKUP(C302,[1]怪物!$C:$I,7,FALSE)="","",VLOOKUP(C302,[1]怪物!$C:$I,7,FALSE)))</f>
        <v>Skill_Monster_FireSpirit2,InitiativeSkill</v>
      </c>
      <c r="T302" s="3"/>
      <c r="U302" s="3"/>
      <c r="V302" s="3"/>
      <c r="W302" s="3"/>
      <c r="X302" s="3">
        <v>4</v>
      </c>
      <c r="Y302" s="3">
        <v>15</v>
      </c>
      <c r="Z302" s="3">
        <v>1</v>
      </c>
    </row>
    <row r="303" spans="1:26" x14ac:dyDescent="0.2">
      <c r="A303" s="3"/>
      <c r="B303" s="3" t="str">
        <f>IF(VLOOKUP(X303&amp;"_"&amp;Y303,[1]无限模式!$A:$AY,13+Z303,FALSE)="","","Unit_Monster_Season"&amp;X303&amp;"_Infinite_"&amp;Y303&amp;"_"&amp;Z303)</f>
        <v>Unit_Monster_Season4_Infinite_15_2</v>
      </c>
      <c r="C303" s="3" t="str">
        <f>IF(B303="","",VLOOKUP(VLOOKUP(X303&amp;"_"&amp;Y303,[1]无限模式!$A:$AQ,13+Z303,FALSE),[1]怪物!$B:$I,2,FALSE))</f>
        <v>ResUnit_Scorpid2</v>
      </c>
      <c r="D303" s="3">
        <f>IF(B303="","",VLOOKUP(VLOOKUP(X303&amp;"_"&amp;Y303,[1]无限模式!$A:$AQ,13+Z303,FALSE),[1]怪物!$B:$I,6,FALSE)*VLOOKUP(X303&amp;"_"&amp;Y303,[1]无限模式!$A:$AQ,9,FALSE))</f>
        <v>3.4</v>
      </c>
      <c r="E303" s="3">
        <f t="shared" si="24"/>
        <v>400</v>
      </c>
      <c r="F303" s="3" t="str">
        <f t="shared" si="25"/>
        <v>TRUE</v>
      </c>
      <c r="G303" s="3">
        <f>IF(B303="","",VLOOKUP(C303,[1]怪物!$C:$M,11,FALSE))</f>
        <v>1</v>
      </c>
      <c r="H303" s="3">
        <f>IF(B303="","",VLOOKUP(C303,[1]怪物!$C:$M,11,FALSE))</f>
        <v>1</v>
      </c>
      <c r="I303" s="3">
        <f t="shared" si="26"/>
        <v>0.5</v>
      </c>
      <c r="J303" s="3"/>
      <c r="K303" s="3">
        <f>IF(B303="","",VLOOKUP(C303,[1]怪物!$C:$I,6,FALSE))</f>
        <v>1.25</v>
      </c>
      <c r="L303" s="10" t="str">
        <f t="shared" si="27"/>
        <v>Monster_Season4_Infinite_15_2</v>
      </c>
      <c r="M303" s="3" t="str">
        <f>IF(B303="","",VLOOKUP(C303,[1]怪物!$C:$J,8,FALSE))</f>
        <v>DeathShow_1</v>
      </c>
      <c r="N303" s="3" t="str">
        <f t="shared" si="28"/>
        <v>Timeline_Idle1</v>
      </c>
      <c r="O303" s="3" t="str">
        <f t="shared" si="29"/>
        <v>Timeline_Move1</v>
      </c>
      <c r="P303" s="3"/>
      <c r="Q303" s="3"/>
      <c r="R303" s="3"/>
      <c r="S303" s="3" t="str">
        <f>IF(B303="","",IF(VLOOKUP(C303,[1]怪物!$C:$I,7,FALSE)="","",VLOOKUP(C303,[1]怪物!$C:$I,7,FALSE)))</f>
        <v>Skill_Monster_Scorpid2,InitiativeSkill</v>
      </c>
      <c r="T303" s="3"/>
      <c r="U303" s="3"/>
      <c r="V303" s="3"/>
      <c r="W303" s="3"/>
      <c r="X303" s="3">
        <v>4</v>
      </c>
      <c r="Y303" s="3">
        <v>15</v>
      </c>
      <c r="Z303" s="3">
        <v>2</v>
      </c>
    </row>
    <row r="304" spans="1:26" x14ac:dyDescent="0.2">
      <c r="A304" s="3"/>
      <c r="B304" s="3" t="str">
        <f>IF(VLOOKUP(X304&amp;"_"&amp;Y304,[1]无限模式!$A:$AY,13+Z304,FALSE)="","","Unit_Monster_Season"&amp;X304&amp;"_Infinite_"&amp;Y304&amp;"_"&amp;Z304)</f>
        <v>Unit_Monster_Season4_Infinite_15_3</v>
      </c>
      <c r="C304" s="3" t="str">
        <f>IF(B304="","",VLOOKUP(VLOOKUP(X304&amp;"_"&amp;Y304,[1]无限模式!$A:$AQ,13+Z304,FALSE),[1]怪物!$B:$I,2,FALSE))</f>
        <v>ResUnit_Gui2</v>
      </c>
      <c r="D304" s="3">
        <f>IF(B304="","",VLOOKUP(VLOOKUP(X304&amp;"_"&amp;Y304,[1]无限模式!$A:$AQ,13+Z304,FALSE),[1]怪物!$B:$I,6,FALSE)*VLOOKUP(X304&amp;"_"&amp;Y304,[1]无限模式!$A:$AQ,9,FALSE))</f>
        <v>3.4</v>
      </c>
      <c r="E304" s="3">
        <f t="shared" si="24"/>
        <v>400</v>
      </c>
      <c r="F304" s="3" t="str">
        <f t="shared" si="25"/>
        <v>TRUE</v>
      </c>
      <c r="G304" s="3">
        <f>IF(B304="","",VLOOKUP(C304,[1]怪物!$C:$M,11,FALSE))</f>
        <v>1</v>
      </c>
      <c r="H304" s="3">
        <f>IF(B304="","",VLOOKUP(C304,[1]怪物!$C:$M,11,FALSE))</f>
        <v>1</v>
      </c>
      <c r="I304" s="3">
        <f t="shared" si="26"/>
        <v>0.5</v>
      </c>
      <c r="J304" s="3"/>
      <c r="K304" s="3">
        <f>IF(B304="","",VLOOKUP(C304,[1]怪物!$C:$I,6,FALSE))</f>
        <v>1.25</v>
      </c>
      <c r="L304" s="10" t="str">
        <f t="shared" si="27"/>
        <v>Monster_Season4_Infinite_15_3</v>
      </c>
      <c r="M304" s="3" t="str">
        <f>IF(B304="","",VLOOKUP(C304,[1]怪物!$C:$J,8,FALSE))</f>
        <v>DeathShow_1</v>
      </c>
      <c r="N304" s="3" t="str">
        <f t="shared" si="28"/>
        <v>Timeline_Idle1</v>
      </c>
      <c r="O304" s="3" t="str">
        <f t="shared" si="29"/>
        <v>Timeline_Move1</v>
      </c>
      <c r="P304" s="3"/>
      <c r="Q304" s="3"/>
      <c r="R304" s="3"/>
      <c r="S304" s="3" t="str">
        <f>IF(B304="","",IF(VLOOKUP(C304,[1]怪物!$C:$I,7,FALSE)="","",VLOOKUP(C304,[1]怪物!$C:$I,7,FALSE)))</f>
        <v>Skill_Monster_Gui2,NormalAttack</v>
      </c>
      <c r="T304" s="3"/>
      <c r="U304" s="3"/>
      <c r="V304" s="3"/>
      <c r="W304" s="3"/>
      <c r="X304" s="3">
        <v>4</v>
      </c>
      <c r="Y304" s="3">
        <v>15</v>
      </c>
      <c r="Z304" s="3">
        <v>3</v>
      </c>
    </row>
    <row r="305" spans="1:26" x14ac:dyDescent="0.2">
      <c r="A305" s="3"/>
      <c r="B305" s="3" t="str">
        <f>IF(VLOOKUP(X305&amp;"_"&amp;Y305,[1]无限模式!$A:$AY,13+Z305,FALSE)="","","Unit_Monster_Season"&amp;X305&amp;"_Infinite_"&amp;Y305&amp;"_"&amp;Z305)</f>
        <v>Unit_Monster_Season4_Infinite_15_4</v>
      </c>
      <c r="C305" s="3" t="str">
        <f>IF(B305="","",VLOOKUP(VLOOKUP(X305&amp;"_"&amp;Y305,[1]无限模式!$A:$AQ,13+Z305,FALSE),[1]怪物!$B:$I,2,FALSE))</f>
        <v>ResUnit_Dan3</v>
      </c>
      <c r="D305" s="3">
        <f>IF(B305="","",VLOOKUP(VLOOKUP(X305&amp;"_"&amp;Y305,[1]无限模式!$A:$AQ,13+Z305,FALSE),[1]怪物!$B:$I,6,FALSE)*VLOOKUP(X305&amp;"_"&amp;Y305,[1]无限模式!$A:$AQ,9,FALSE))</f>
        <v>3.4</v>
      </c>
      <c r="E305" s="3">
        <f t="shared" si="24"/>
        <v>400</v>
      </c>
      <c r="F305" s="3" t="str">
        <f t="shared" si="25"/>
        <v>TRUE</v>
      </c>
      <c r="G305" s="3">
        <f>IF(B305="","",VLOOKUP(C305,[1]怪物!$C:$M,11,FALSE))</f>
        <v>1</v>
      </c>
      <c r="H305" s="3">
        <f>IF(B305="","",VLOOKUP(C305,[1]怪物!$C:$M,11,FALSE))</f>
        <v>1</v>
      </c>
      <c r="I305" s="3">
        <f t="shared" si="26"/>
        <v>0.5</v>
      </c>
      <c r="J305" s="3"/>
      <c r="K305" s="3">
        <f>IF(B305="","",VLOOKUP(C305,[1]怪物!$C:$I,6,FALSE))</f>
        <v>3</v>
      </c>
      <c r="L305" s="10" t="str">
        <f t="shared" si="27"/>
        <v>Monster_Season4_Infinite_15_4</v>
      </c>
      <c r="M305" s="3" t="str">
        <f>IF(B305="","",VLOOKUP(C305,[1]怪物!$C:$J,8,FALSE))</f>
        <v>DeathShow_1</v>
      </c>
      <c r="N305" s="3" t="str">
        <f t="shared" si="28"/>
        <v>Timeline_Idle1</v>
      </c>
      <c r="O305" s="3" t="str">
        <f t="shared" si="29"/>
        <v>Timeline_Move1</v>
      </c>
      <c r="P305" s="3"/>
      <c r="Q305" s="3"/>
      <c r="R305" s="3"/>
      <c r="S305" s="3" t="str">
        <f>IF(B305="","",IF(VLOOKUP(C305,[1]怪物!$C:$I,7,FALSE)="","",VLOOKUP(C305,[1]怪物!$C:$I,7,FALSE)))</f>
        <v>Skill_Monster_Dan3,InitiativeSkill</v>
      </c>
      <c r="T305" s="3"/>
      <c r="U305" s="3"/>
      <c r="V305" s="3"/>
      <c r="W305" s="3"/>
      <c r="X305" s="3">
        <v>4</v>
      </c>
      <c r="Y305" s="3">
        <v>15</v>
      </c>
      <c r="Z305" s="3">
        <v>4</v>
      </c>
    </row>
    <row r="306" spans="1:26" x14ac:dyDescent="0.2">
      <c r="A306" s="3"/>
      <c r="B306" s="3" t="str">
        <f>IF(VLOOKUP(X306&amp;"_"&amp;Y306,[1]无限模式!$A:$AY,13+Z306,FALSE)="","","Unit_Monster_Season"&amp;X306&amp;"_Infinite_"&amp;Y306&amp;"_"&amp;Z306)</f>
        <v>Unit_Monster_Season4_Infinite_16_1</v>
      </c>
      <c r="C306" s="3" t="str">
        <f>IF(B306="","",VLOOKUP(VLOOKUP(X306&amp;"_"&amp;Y306,[1]无限模式!$A:$AQ,13+Z306,FALSE),[1]怪物!$B:$I,2,FALSE))</f>
        <v>ResUnit_ZhiZhu1</v>
      </c>
      <c r="D306" s="3">
        <f>IF(B306="","",VLOOKUP(VLOOKUP(X306&amp;"_"&amp;Y306,[1]无限模式!$A:$AQ,13+Z306,FALSE),[1]怪物!$B:$I,6,FALSE)*VLOOKUP(X306&amp;"_"&amp;Y306,[1]无限模式!$A:$AQ,9,FALSE))</f>
        <v>7</v>
      </c>
      <c r="E306" s="3">
        <f t="shared" si="24"/>
        <v>400</v>
      </c>
      <c r="F306" s="3" t="str">
        <f t="shared" si="25"/>
        <v>TRUE</v>
      </c>
      <c r="G306" s="3">
        <f>IF(B306="","",VLOOKUP(C306,[1]怪物!$C:$M,11,FALSE))</f>
        <v>1</v>
      </c>
      <c r="H306" s="3">
        <f>IF(B306="","",VLOOKUP(C306,[1]怪物!$C:$M,11,FALSE))</f>
        <v>1</v>
      </c>
      <c r="I306" s="3">
        <f t="shared" si="26"/>
        <v>0.5</v>
      </c>
      <c r="J306" s="3"/>
      <c r="K306" s="3">
        <f>IF(B306="","",VLOOKUP(C306,[1]怪物!$C:$I,6,FALSE))</f>
        <v>1</v>
      </c>
      <c r="L306" s="10" t="str">
        <f t="shared" si="27"/>
        <v>Monster_Season4_Infinite_16_1</v>
      </c>
      <c r="M306" s="3" t="str">
        <f>IF(B306="","",VLOOKUP(C306,[1]怪物!$C:$J,8,FALSE))</f>
        <v>DeathShow_1</v>
      </c>
      <c r="N306" s="3" t="str">
        <f t="shared" si="28"/>
        <v>Timeline_Idle1</v>
      </c>
      <c r="O306" s="3" t="str">
        <f t="shared" si="29"/>
        <v>Timeline_Move1</v>
      </c>
      <c r="P306" s="3"/>
      <c r="Q306" s="3"/>
      <c r="R306" s="3"/>
      <c r="S306" s="3" t="str">
        <f>IF(B306="","",IF(VLOOKUP(C306,[1]怪物!$C:$I,7,FALSE)="","",VLOOKUP(C306,[1]怪物!$C:$I,7,FALSE)))</f>
        <v/>
      </c>
      <c r="T306" s="3"/>
      <c r="U306" s="3"/>
      <c r="V306" s="3"/>
      <c r="W306" s="3"/>
      <c r="X306" s="3">
        <v>4</v>
      </c>
      <c r="Y306" s="3">
        <v>16</v>
      </c>
      <c r="Z306" s="3">
        <v>1</v>
      </c>
    </row>
    <row r="307" spans="1:26" x14ac:dyDescent="0.2">
      <c r="A307" s="3"/>
      <c r="B307" s="3" t="str">
        <f>IF(VLOOKUP(X307&amp;"_"&amp;Y307,[1]无限模式!$A:$AY,13+Z307,FALSE)="","","Unit_Monster_Season"&amp;X307&amp;"_Infinite_"&amp;Y307&amp;"_"&amp;Z307)</f>
        <v>Unit_Monster_Season4_Infinite_16_2</v>
      </c>
      <c r="C307" s="3" t="str">
        <f>IF(B307="","",VLOOKUP(VLOOKUP(X307&amp;"_"&amp;Y307,[1]无限模式!$A:$AQ,13+Z307,FALSE),[1]怪物!$B:$I,2,FALSE))</f>
        <v>ResUnit_Imp1</v>
      </c>
      <c r="D307" s="3">
        <f>IF(B307="","",VLOOKUP(VLOOKUP(X307&amp;"_"&amp;Y307,[1]无限模式!$A:$AQ,13+Z307,FALSE),[1]怪物!$B:$I,6,FALSE)*VLOOKUP(X307&amp;"_"&amp;Y307,[1]无限模式!$A:$AQ,9,FALSE))</f>
        <v>3.5</v>
      </c>
      <c r="E307" s="3">
        <f t="shared" si="24"/>
        <v>400</v>
      </c>
      <c r="F307" s="3" t="str">
        <f t="shared" si="25"/>
        <v>TRUE</v>
      </c>
      <c r="G307" s="3">
        <f>IF(B307="","",VLOOKUP(C307,[1]怪物!$C:$M,11,FALSE))</f>
        <v>1</v>
      </c>
      <c r="H307" s="3">
        <f>IF(B307="","",VLOOKUP(C307,[1]怪物!$C:$M,11,FALSE))</f>
        <v>1</v>
      </c>
      <c r="I307" s="3">
        <f t="shared" si="26"/>
        <v>0.5</v>
      </c>
      <c r="J307" s="3"/>
      <c r="K307" s="3">
        <f>IF(B307="","",VLOOKUP(C307,[1]怪物!$C:$I,6,FALSE))</f>
        <v>1</v>
      </c>
      <c r="L307" s="10" t="str">
        <f t="shared" si="27"/>
        <v>Monster_Season4_Infinite_16_2</v>
      </c>
      <c r="M307" s="3" t="str">
        <f>IF(B307="","",VLOOKUP(C307,[1]怪物!$C:$J,8,FALSE))</f>
        <v>DeathShow_1</v>
      </c>
      <c r="N307" s="3" t="str">
        <f t="shared" si="28"/>
        <v>Timeline_Idle1</v>
      </c>
      <c r="O307" s="3" t="str">
        <f t="shared" si="29"/>
        <v>Timeline_Move1</v>
      </c>
      <c r="P307" s="3"/>
      <c r="Q307" s="3"/>
      <c r="R307" s="3"/>
      <c r="S307" s="3" t="str">
        <f>IF(B307="","",IF(VLOOKUP(C307,[1]怪物!$C:$I,7,FALSE)="","",VLOOKUP(C307,[1]怪物!$C:$I,7,FALSE)))</f>
        <v>Skill_Monster_Imp1,NormalAttack</v>
      </c>
      <c r="T307" s="3"/>
      <c r="U307" s="3"/>
      <c r="V307" s="3"/>
      <c r="W307" s="3"/>
      <c r="X307" s="3">
        <v>4</v>
      </c>
      <c r="Y307" s="3">
        <v>16</v>
      </c>
      <c r="Z307" s="3">
        <v>2</v>
      </c>
    </row>
    <row r="308" spans="1:26" x14ac:dyDescent="0.2">
      <c r="A308" s="3"/>
      <c r="B308" s="3" t="str">
        <f>IF(VLOOKUP(X308&amp;"_"&amp;Y308,[1]无限模式!$A:$AY,13+Z308,FALSE)="","","Unit_Monster_Season"&amp;X308&amp;"_Infinite_"&amp;Y308&amp;"_"&amp;Z308)</f>
        <v/>
      </c>
      <c r="C308" s="3" t="str">
        <f>IF(B308="","",VLOOKUP(VLOOKUP(X308&amp;"_"&amp;Y308,[1]无限模式!$A:$AQ,13+Z308,FALSE),[1]怪物!$B:$I,2,FALSE))</f>
        <v/>
      </c>
      <c r="D308" s="3" t="str">
        <f>IF(B308="","",VLOOKUP(VLOOKUP(X308&amp;"_"&amp;Y308,[1]无限模式!$A:$AQ,13+Z308,FALSE),[1]怪物!$B:$I,6,FALSE)*VLOOKUP(X308&amp;"_"&amp;Y308,[1]无限模式!$A:$AQ,9,FALSE))</f>
        <v/>
      </c>
      <c r="E308" s="3" t="str">
        <f t="shared" si="24"/>
        <v/>
      </c>
      <c r="F308" s="3" t="str">
        <f t="shared" si="25"/>
        <v/>
      </c>
      <c r="G308" s="3" t="str">
        <f>IF(B308="","",VLOOKUP(C308,[1]怪物!$C:$M,11,FALSE))</f>
        <v/>
      </c>
      <c r="H308" s="3" t="str">
        <f>IF(B308="","",VLOOKUP(C308,[1]怪物!$C:$M,11,FALSE))</f>
        <v/>
      </c>
      <c r="I308" s="3" t="str">
        <f t="shared" si="26"/>
        <v/>
      </c>
      <c r="J308" s="3"/>
      <c r="K308" s="3" t="str">
        <f>IF(B308="","",VLOOKUP(C308,[1]怪物!$C:$I,6,FALSE))</f>
        <v/>
      </c>
      <c r="L308" s="10" t="str">
        <f t="shared" si="27"/>
        <v/>
      </c>
      <c r="M308" s="3" t="str">
        <f>IF(B308="","",VLOOKUP(C308,[1]怪物!$C:$J,8,FALSE))</f>
        <v/>
      </c>
      <c r="N308" s="3" t="str">
        <f t="shared" si="28"/>
        <v/>
      </c>
      <c r="O308" s="3" t="str">
        <f t="shared" si="29"/>
        <v/>
      </c>
      <c r="P308" s="3"/>
      <c r="Q308" s="3"/>
      <c r="R308" s="3"/>
      <c r="S308" s="3" t="str">
        <f>IF(B308="","",IF(VLOOKUP(C308,[1]怪物!$C:$I,7,FALSE)="","",VLOOKUP(C308,[1]怪物!$C:$I,7,FALSE)))</f>
        <v/>
      </c>
      <c r="T308" s="3"/>
      <c r="U308" s="3"/>
      <c r="V308" s="3"/>
      <c r="W308" s="3"/>
      <c r="X308" s="3">
        <v>4</v>
      </c>
      <c r="Y308" s="3">
        <v>16</v>
      </c>
      <c r="Z308" s="3">
        <v>3</v>
      </c>
    </row>
    <row r="309" spans="1:26" x14ac:dyDescent="0.2">
      <c r="A309" s="3"/>
      <c r="B309" s="3" t="str">
        <f>IF(VLOOKUP(X309&amp;"_"&amp;Y309,[1]无限模式!$A:$AY,13+Z309,FALSE)="","","Unit_Monster_Season"&amp;X309&amp;"_Infinite_"&amp;Y309&amp;"_"&amp;Z309)</f>
        <v/>
      </c>
      <c r="C309" s="3" t="str">
        <f>IF(B309="","",VLOOKUP(VLOOKUP(X309&amp;"_"&amp;Y309,[1]无限模式!$A:$AQ,13+Z309,FALSE),[1]怪物!$B:$I,2,FALSE))</f>
        <v/>
      </c>
      <c r="D309" s="3" t="str">
        <f>IF(B309="","",VLOOKUP(VLOOKUP(X309&amp;"_"&amp;Y309,[1]无限模式!$A:$AQ,13+Z309,FALSE),[1]怪物!$B:$I,6,FALSE)*VLOOKUP(X309&amp;"_"&amp;Y309,[1]无限模式!$A:$AQ,9,FALSE))</f>
        <v/>
      </c>
      <c r="E309" s="3" t="str">
        <f t="shared" si="24"/>
        <v/>
      </c>
      <c r="F309" s="3" t="str">
        <f t="shared" si="25"/>
        <v/>
      </c>
      <c r="G309" s="3" t="str">
        <f>IF(B309="","",VLOOKUP(C309,[1]怪物!$C:$M,11,FALSE))</f>
        <v/>
      </c>
      <c r="H309" s="3" t="str">
        <f>IF(B309="","",VLOOKUP(C309,[1]怪物!$C:$M,11,FALSE))</f>
        <v/>
      </c>
      <c r="I309" s="3" t="str">
        <f t="shared" si="26"/>
        <v/>
      </c>
      <c r="J309" s="3"/>
      <c r="K309" s="3" t="str">
        <f>IF(B309="","",VLOOKUP(C309,[1]怪物!$C:$I,6,FALSE))</f>
        <v/>
      </c>
      <c r="L309" s="10" t="str">
        <f t="shared" si="27"/>
        <v/>
      </c>
      <c r="M309" s="3" t="str">
        <f>IF(B309="","",VLOOKUP(C309,[1]怪物!$C:$J,8,FALSE))</f>
        <v/>
      </c>
      <c r="N309" s="3" t="str">
        <f t="shared" si="28"/>
        <v/>
      </c>
      <c r="O309" s="3" t="str">
        <f t="shared" si="29"/>
        <v/>
      </c>
      <c r="P309" s="3"/>
      <c r="Q309" s="3"/>
      <c r="R309" s="3"/>
      <c r="S309" s="3" t="str">
        <f>IF(B309="","",IF(VLOOKUP(C309,[1]怪物!$C:$I,7,FALSE)="","",VLOOKUP(C309,[1]怪物!$C:$I,7,FALSE)))</f>
        <v/>
      </c>
      <c r="T309" s="3"/>
      <c r="U309" s="3"/>
      <c r="V309" s="3"/>
      <c r="W309" s="3"/>
      <c r="X309" s="3">
        <v>4</v>
      </c>
      <c r="Y309" s="3">
        <v>16</v>
      </c>
      <c r="Z309" s="3">
        <v>4</v>
      </c>
    </row>
    <row r="310" spans="1:26" x14ac:dyDescent="0.2">
      <c r="A310" s="3"/>
      <c r="B310" s="3" t="str">
        <f>IF(VLOOKUP(X310&amp;"_"&amp;Y310,[1]无限模式!$A:$AY,13+Z310,FALSE)="","","Unit_Monster_Season"&amp;X310&amp;"_Infinite_"&amp;Y310&amp;"_"&amp;Z310)</f>
        <v>Unit_Monster_Season4_Infinite_17_1</v>
      </c>
      <c r="C310" s="3" t="str">
        <f>IF(B310="","",VLOOKUP(VLOOKUP(X310&amp;"_"&amp;Y310,[1]无限模式!$A:$AQ,13+Z310,FALSE),[1]怪物!$B:$I,2,FALSE))</f>
        <v>ResUnit_ZhiZhu1</v>
      </c>
      <c r="D310" s="3">
        <f>IF(B310="","",VLOOKUP(VLOOKUP(X310&amp;"_"&amp;Y310,[1]无限模式!$A:$AQ,13+Z310,FALSE),[1]怪物!$B:$I,6,FALSE)*VLOOKUP(X310&amp;"_"&amp;Y310,[1]无限模式!$A:$AQ,9,FALSE))</f>
        <v>7.2</v>
      </c>
      <c r="E310" s="3">
        <f t="shared" si="24"/>
        <v>400</v>
      </c>
      <c r="F310" s="3" t="str">
        <f t="shared" si="25"/>
        <v>TRUE</v>
      </c>
      <c r="G310" s="3">
        <f>IF(B310="","",VLOOKUP(C310,[1]怪物!$C:$M,11,FALSE))</f>
        <v>1</v>
      </c>
      <c r="H310" s="3">
        <f>IF(B310="","",VLOOKUP(C310,[1]怪物!$C:$M,11,FALSE))</f>
        <v>1</v>
      </c>
      <c r="I310" s="3">
        <f t="shared" si="26"/>
        <v>0.5</v>
      </c>
      <c r="J310" s="3"/>
      <c r="K310" s="3">
        <f>IF(B310="","",VLOOKUP(C310,[1]怪物!$C:$I,6,FALSE))</f>
        <v>1</v>
      </c>
      <c r="L310" s="10" t="str">
        <f t="shared" si="27"/>
        <v>Monster_Season4_Infinite_17_1</v>
      </c>
      <c r="M310" s="3" t="str">
        <f>IF(B310="","",VLOOKUP(C310,[1]怪物!$C:$J,8,FALSE))</f>
        <v>DeathShow_1</v>
      </c>
      <c r="N310" s="3" t="str">
        <f t="shared" si="28"/>
        <v>Timeline_Idle1</v>
      </c>
      <c r="O310" s="3" t="str">
        <f t="shared" si="29"/>
        <v>Timeline_Move1</v>
      </c>
      <c r="P310" s="3"/>
      <c r="Q310" s="3"/>
      <c r="R310" s="3"/>
      <c r="S310" s="3" t="str">
        <f>IF(B310="","",IF(VLOOKUP(C310,[1]怪物!$C:$I,7,FALSE)="","",VLOOKUP(C310,[1]怪物!$C:$I,7,FALSE)))</f>
        <v/>
      </c>
      <c r="T310" s="3"/>
      <c r="U310" s="3"/>
      <c r="V310" s="3"/>
      <c r="W310" s="3"/>
      <c r="X310" s="3">
        <v>4</v>
      </c>
      <c r="Y310" s="3">
        <v>17</v>
      </c>
      <c r="Z310" s="3">
        <v>1</v>
      </c>
    </row>
    <row r="311" spans="1:26" x14ac:dyDescent="0.2">
      <c r="A311" s="3"/>
      <c r="B311" s="3" t="str">
        <f>IF(VLOOKUP(X311&amp;"_"&amp;Y311,[1]无限模式!$A:$AY,13+Z311,FALSE)="","","Unit_Monster_Season"&amp;X311&amp;"_Infinite_"&amp;Y311&amp;"_"&amp;Z311)</f>
        <v>Unit_Monster_Season4_Infinite_17_2</v>
      </c>
      <c r="C311" s="3" t="str">
        <f>IF(B311="","",VLOOKUP(VLOOKUP(X311&amp;"_"&amp;Y311,[1]无限模式!$A:$AQ,13+Z311,FALSE),[1]怪物!$B:$I,2,FALSE))</f>
        <v>ResUnit_Imp1</v>
      </c>
      <c r="D311" s="3">
        <f>IF(B311="","",VLOOKUP(VLOOKUP(X311&amp;"_"&amp;Y311,[1]无限模式!$A:$AQ,13+Z311,FALSE),[1]怪物!$B:$I,6,FALSE)*VLOOKUP(X311&amp;"_"&amp;Y311,[1]无限模式!$A:$AQ,9,FALSE))</f>
        <v>3.6</v>
      </c>
      <c r="E311" s="3">
        <f t="shared" si="24"/>
        <v>400</v>
      </c>
      <c r="F311" s="3" t="str">
        <f t="shared" si="25"/>
        <v>TRUE</v>
      </c>
      <c r="G311" s="3">
        <f>IF(B311="","",VLOOKUP(C311,[1]怪物!$C:$M,11,FALSE))</f>
        <v>1</v>
      </c>
      <c r="H311" s="3">
        <f>IF(B311="","",VLOOKUP(C311,[1]怪物!$C:$M,11,FALSE))</f>
        <v>1</v>
      </c>
      <c r="I311" s="3">
        <f t="shared" si="26"/>
        <v>0.5</v>
      </c>
      <c r="J311" s="3"/>
      <c r="K311" s="3">
        <f>IF(B311="","",VLOOKUP(C311,[1]怪物!$C:$I,6,FALSE))</f>
        <v>1</v>
      </c>
      <c r="L311" s="10" t="str">
        <f t="shared" si="27"/>
        <v>Monster_Season4_Infinite_17_2</v>
      </c>
      <c r="M311" s="3" t="str">
        <f>IF(B311="","",VLOOKUP(C311,[1]怪物!$C:$J,8,FALSE))</f>
        <v>DeathShow_1</v>
      </c>
      <c r="N311" s="3" t="str">
        <f t="shared" si="28"/>
        <v>Timeline_Idle1</v>
      </c>
      <c r="O311" s="3" t="str">
        <f t="shared" si="29"/>
        <v>Timeline_Move1</v>
      </c>
      <c r="P311" s="3"/>
      <c r="Q311" s="3"/>
      <c r="R311" s="3"/>
      <c r="S311" s="3" t="str">
        <f>IF(B311="","",IF(VLOOKUP(C311,[1]怪物!$C:$I,7,FALSE)="","",VLOOKUP(C311,[1]怪物!$C:$I,7,FALSE)))</f>
        <v>Skill_Monster_Imp1,NormalAttack</v>
      </c>
      <c r="T311" s="3"/>
      <c r="U311" s="3"/>
      <c r="V311" s="3"/>
      <c r="W311" s="3"/>
      <c r="X311" s="3">
        <v>4</v>
      </c>
      <c r="Y311" s="3">
        <v>17</v>
      </c>
      <c r="Z311" s="3">
        <v>2</v>
      </c>
    </row>
    <row r="312" spans="1:26" x14ac:dyDescent="0.2">
      <c r="A312" s="3"/>
      <c r="B312" s="3" t="str">
        <f>IF(VLOOKUP(X312&amp;"_"&amp;Y312,[1]无限模式!$A:$AY,13+Z312,FALSE)="","","Unit_Monster_Season"&amp;X312&amp;"_Infinite_"&amp;Y312&amp;"_"&amp;Z312)</f>
        <v>Unit_Monster_Season4_Infinite_17_3</v>
      </c>
      <c r="C312" s="3" t="str">
        <f>IF(B312="","",VLOOKUP(VLOOKUP(X312&amp;"_"&amp;Y312,[1]无限模式!$A:$AQ,13+Z312,FALSE),[1]怪物!$B:$I,2,FALSE))</f>
        <v>ResUnit_StoneGolem1</v>
      </c>
      <c r="D312" s="3">
        <f>IF(B312="","",VLOOKUP(VLOOKUP(X312&amp;"_"&amp;Y312,[1]无限模式!$A:$AQ,13+Z312,FALSE),[1]怪物!$B:$I,6,FALSE)*VLOOKUP(X312&amp;"_"&amp;Y312,[1]无限模式!$A:$AQ,9,FALSE))</f>
        <v>3.6</v>
      </c>
      <c r="E312" s="3">
        <f t="shared" ref="E312:E325" si="30">IF(B312="","",400)</f>
        <v>400</v>
      </c>
      <c r="F312" s="3" t="str">
        <f t="shared" ref="F312:F325" si="31">IF(B312="","","TRUE")</f>
        <v>TRUE</v>
      </c>
      <c r="G312" s="3">
        <f>IF(B312="","",VLOOKUP(C312,[1]怪物!$C:$M,11,FALSE))</f>
        <v>1</v>
      </c>
      <c r="H312" s="3">
        <f>IF(B312="","",VLOOKUP(C312,[1]怪物!$C:$M,11,FALSE))</f>
        <v>1</v>
      </c>
      <c r="I312" s="3">
        <f t="shared" ref="I312:I325" si="32">IF(B312="","",0.5)</f>
        <v>0.5</v>
      </c>
      <c r="J312" s="3"/>
      <c r="K312" s="3">
        <f>IF(B312="","",VLOOKUP(C312,[1]怪物!$C:$I,6,FALSE))</f>
        <v>1</v>
      </c>
      <c r="L312" s="10" t="str">
        <f t="shared" ref="L312:L325" si="33">IF(B312="","",RIGHT(B312,LEN(B312)-5))</f>
        <v>Monster_Season4_Infinite_17_3</v>
      </c>
      <c r="M312" s="3" t="str">
        <f>IF(B312="","",VLOOKUP(C312,[1]怪物!$C:$J,8,FALSE))</f>
        <v>DeathShow_1</v>
      </c>
      <c r="N312" s="3" t="str">
        <f t="shared" ref="N312:N325" si="34">IF(B312="","","Timeline_Idle1")</f>
        <v>Timeline_Idle1</v>
      </c>
      <c r="O312" s="3" t="str">
        <f t="shared" ref="O312:O325" si="35">IF(B312="","","Timeline_Move1")</f>
        <v>Timeline_Move1</v>
      </c>
      <c r="P312" s="3"/>
      <c r="Q312" s="3"/>
      <c r="R312" s="3"/>
      <c r="S312" s="3" t="str">
        <f>IF(B312="","",IF(VLOOKUP(C312,[1]怪物!$C:$I,7,FALSE)="","",VLOOKUP(C312,[1]怪物!$C:$I,7,FALSE)))</f>
        <v>Skill_Monster_StoneGolem1,NormalAttack</v>
      </c>
      <c r="T312" s="3"/>
      <c r="U312" s="3"/>
      <c r="V312" s="3"/>
      <c r="W312" s="3"/>
      <c r="X312" s="3">
        <v>4</v>
      </c>
      <c r="Y312" s="3">
        <v>17</v>
      </c>
      <c r="Z312" s="3">
        <v>3</v>
      </c>
    </row>
    <row r="313" spans="1:26" x14ac:dyDescent="0.2">
      <c r="A313" s="3"/>
      <c r="B313" s="3" t="str">
        <f>IF(VLOOKUP(X313&amp;"_"&amp;Y313,[1]无限模式!$A:$AY,13+Z313,FALSE)="","","Unit_Monster_Season"&amp;X313&amp;"_Infinite_"&amp;Y313&amp;"_"&amp;Z313)</f>
        <v/>
      </c>
      <c r="C313" s="3" t="str">
        <f>IF(B313="","",VLOOKUP(VLOOKUP(X313&amp;"_"&amp;Y313,[1]无限模式!$A:$AQ,13+Z313,FALSE),[1]怪物!$B:$I,2,FALSE))</f>
        <v/>
      </c>
      <c r="D313" s="3" t="str">
        <f>IF(B313="","",VLOOKUP(VLOOKUP(X313&amp;"_"&amp;Y313,[1]无限模式!$A:$AQ,13+Z313,FALSE),[1]怪物!$B:$I,6,FALSE)*VLOOKUP(X313&amp;"_"&amp;Y313,[1]无限模式!$A:$AQ,9,FALSE))</f>
        <v/>
      </c>
      <c r="E313" s="3" t="str">
        <f t="shared" si="30"/>
        <v/>
      </c>
      <c r="F313" s="3" t="str">
        <f t="shared" si="31"/>
        <v/>
      </c>
      <c r="G313" s="3" t="str">
        <f>IF(B313="","",VLOOKUP(C313,[1]怪物!$C:$M,11,FALSE))</f>
        <v/>
      </c>
      <c r="H313" s="3" t="str">
        <f>IF(B313="","",VLOOKUP(C313,[1]怪物!$C:$M,11,FALSE))</f>
        <v/>
      </c>
      <c r="I313" s="3" t="str">
        <f t="shared" si="32"/>
        <v/>
      </c>
      <c r="J313" s="3"/>
      <c r="K313" s="3" t="str">
        <f>IF(B313="","",VLOOKUP(C313,[1]怪物!$C:$I,6,FALSE))</f>
        <v/>
      </c>
      <c r="L313" s="10" t="str">
        <f t="shared" si="33"/>
        <v/>
      </c>
      <c r="M313" s="3" t="str">
        <f>IF(B313="","",VLOOKUP(C313,[1]怪物!$C:$J,8,FALSE))</f>
        <v/>
      </c>
      <c r="N313" s="3" t="str">
        <f t="shared" si="34"/>
        <v/>
      </c>
      <c r="O313" s="3" t="str">
        <f t="shared" si="35"/>
        <v/>
      </c>
      <c r="P313" s="3"/>
      <c r="Q313" s="3"/>
      <c r="R313" s="3"/>
      <c r="S313" s="3" t="str">
        <f>IF(B313="","",IF(VLOOKUP(C313,[1]怪物!$C:$I,7,FALSE)="","",VLOOKUP(C313,[1]怪物!$C:$I,7,FALSE)))</f>
        <v/>
      </c>
      <c r="T313" s="3"/>
      <c r="U313" s="3"/>
      <c r="V313" s="3"/>
      <c r="W313" s="3"/>
      <c r="X313" s="3">
        <v>4</v>
      </c>
      <c r="Y313" s="3">
        <v>17</v>
      </c>
      <c r="Z313" s="3">
        <v>4</v>
      </c>
    </row>
    <row r="314" spans="1:26" x14ac:dyDescent="0.2">
      <c r="A314" s="3"/>
      <c r="B314" s="3" t="str">
        <f>IF(VLOOKUP(X314&amp;"_"&amp;Y314,[1]无限模式!$A:$AY,13+Z314,FALSE)="","","Unit_Monster_Season"&amp;X314&amp;"_Infinite_"&amp;Y314&amp;"_"&amp;Z314)</f>
        <v>Unit_Monster_Season4_Infinite_18_1</v>
      </c>
      <c r="C314" s="3" t="str">
        <f>IF(B314="","",VLOOKUP(VLOOKUP(X314&amp;"_"&amp;Y314,[1]无限模式!$A:$AQ,13+Z314,FALSE),[1]怪物!$B:$I,2,FALSE))</f>
        <v>ResUnit_Imp1</v>
      </c>
      <c r="D314" s="3">
        <f>IF(B314="","",VLOOKUP(VLOOKUP(X314&amp;"_"&amp;Y314,[1]无限模式!$A:$AQ,13+Z314,FALSE),[1]怪物!$B:$I,6,FALSE)*VLOOKUP(X314&amp;"_"&amp;Y314,[1]无限模式!$A:$AQ,9,FALSE))</f>
        <v>3.7</v>
      </c>
      <c r="E314" s="3">
        <f t="shared" si="30"/>
        <v>400</v>
      </c>
      <c r="F314" s="3" t="str">
        <f t="shared" si="31"/>
        <v>TRUE</v>
      </c>
      <c r="G314" s="3">
        <f>IF(B314="","",VLOOKUP(C314,[1]怪物!$C:$M,11,FALSE))</f>
        <v>1</v>
      </c>
      <c r="H314" s="3">
        <f>IF(B314="","",VLOOKUP(C314,[1]怪物!$C:$M,11,FALSE))</f>
        <v>1</v>
      </c>
      <c r="I314" s="3">
        <f t="shared" si="32"/>
        <v>0.5</v>
      </c>
      <c r="J314" s="3"/>
      <c r="K314" s="3">
        <f>IF(B314="","",VLOOKUP(C314,[1]怪物!$C:$I,6,FALSE))</f>
        <v>1</v>
      </c>
      <c r="L314" s="10" t="str">
        <f t="shared" si="33"/>
        <v>Monster_Season4_Infinite_18_1</v>
      </c>
      <c r="M314" s="3" t="str">
        <f>IF(B314="","",VLOOKUP(C314,[1]怪物!$C:$J,8,FALSE))</f>
        <v>DeathShow_1</v>
      </c>
      <c r="N314" s="3" t="str">
        <f t="shared" si="34"/>
        <v>Timeline_Idle1</v>
      </c>
      <c r="O314" s="3" t="str">
        <f t="shared" si="35"/>
        <v>Timeline_Move1</v>
      </c>
      <c r="P314" s="3"/>
      <c r="Q314" s="3"/>
      <c r="R314" s="3"/>
      <c r="S314" s="3" t="str">
        <f>IF(B314="","",IF(VLOOKUP(C314,[1]怪物!$C:$I,7,FALSE)="","",VLOOKUP(C314,[1]怪物!$C:$I,7,FALSE)))</f>
        <v>Skill_Monster_Imp1,NormalAttack</v>
      </c>
      <c r="T314" s="3"/>
      <c r="U314" s="3"/>
      <c r="V314" s="3"/>
      <c r="W314" s="3"/>
      <c r="X314" s="3">
        <v>4</v>
      </c>
      <c r="Y314" s="3">
        <v>18</v>
      </c>
      <c r="Z314" s="3">
        <v>1</v>
      </c>
    </row>
    <row r="315" spans="1:26" x14ac:dyDescent="0.2">
      <c r="A315" s="3"/>
      <c r="B315" s="3" t="str">
        <f>IF(VLOOKUP(X315&amp;"_"&amp;Y315,[1]无限模式!$A:$AY,13+Z315,FALSE)="","","Unit_Monster_Season"&amp;X315&amp;"_Infinite_"&amp;Y315&amp;"_"&amp;Z315)</f>
        <v>Unit_Monster_Season4_Infinite_18_2</v>
      </c>
      <c r="C315" s="3" t="str">
        <f>IF(B315="","",VLOOKUP(VLOOKUP(X315&amp;"_"&amp;Y315,[1]无限模式!$A:$AQ,13+Z315,FALSE),[1]怪物!$B:$I,2,FALSE))</f>
        <v>ResUnit_StoneGolem1</v>
      </c>
      <c r="D315" s="3">
        <f>IF(B315="","",VLOOKUP(VLOOKUP(X315&amp;"_"&amp;Y315,[1]无限模式!$A:$AQ,13+Z315,FALSE),[1]怪物!$B:$I,6,FALSE)*VLOOKUP(X315&amp;"_"&amp;Y315,[1]无限模式!$A:$AQ,9,FALSE))</f>
        <v>3.7</v>
      </c>
      <c r="E315" s="3">
        <f t="shared" si="30"/>
        <v>400</v>
      </c>
      <c r="F315" s="3" t="str">
        <f t="shared" si="31"/>
        <v>TRUE</v>
      </c>
      <c r="G315" s="3">
        <f>IF(B315="","",VLOOKUP(C315,[1]怪物!$C:$M,11,FALSE))</f>
        <v>1</v>
      </c>
      <c r="H315" s="3">
        <f>IF(B315="","",VLOOKUP(C315,[1]怪物!$C:$M,11,FALSE))</f>
        <v>1</v>
      </c>
      <c r="I315" s="3">
        <f t="shared" si="32"/>
        <v>0.5</v>
      </c>
      <c r="J315" s="3"/>
      <c r="K315" s="3">
        <f>IF(B315="","",VLOOKUP(C315,[1]怪物!$C:$I,6,FALSE))</f>
        <v>1</v>
      </c>
      <c r="L315" s="10" t="str">
        <f t="shared" si="33"/>
        <v>Monster_Season4_Infinite_18_2</v>
      </c>
      <c r="M315" s="3" t="str">
        <f>IF(B315="","",VLOOKUP(C315,[1]怪物!$C:$J,8,FALSE))</f>
        <v>DeathShow_1</v>
      </c>
      <c r="N315" s="3" t="str">
        <f t="shared" si="34"/>
        <v>Timeline_Idle1</v>
      </c>
      <c r="O315" s="3" t="str">
        <f t="shared" si="35"/>
        <v>Timeline_Move1</v>
      </c>
      <c r="P315" s="3"/>
      <c r="Q315" s="3"/>
      <c r="R315" s="3"/>
      <c r="S315" s="3" t="str">
        <f>IF(B315="","",IF(VLOOKUP(C315,[1]怪物!$C:$I,7,FALSE)="","",VLOOKUP(C315,[1]怪物!$C:$I,7,FALSE)))</f>
        <v>Skill_Monster_StoneGolem1,NormalAttack</v>
      </c>
      <c r="T315" s="3"/>
      <c r="U315" s="3"/>
      <c r="V315" s="3"/>
      <c r="W315" s="3"/>
      <c r="X315" s="3">
        <v>4</v>
      </c>
      <c r="Y315" s="3">
        <v>18</v>
      </c>
      <c r="Z315" s="3">
        <v>2</v>
      </c>
    </row>
    <row r="316" spans="1:26" x14ac:dyDescent="0.2">
      <c r="A316" s="3"/>
      <c r="B316" s="3" t="str">
        <f>IF(VLOOKUP(X316&amp;"_"&amp;Y316,[1]无限模式!$A:$AY,13+Z316,FALSE)="","","Unit_Monster_Season"&amp;X316&amp;"_Infinite_"&amp;Y316&amp;"_"&amp;Z316)</f>
        <v>Unit_Monster_Season4_Infinite_18_3</v>
      </c>
      <c r="C316" s="3" t="str">
        <f>IF(B316="","",VLOOKUP(VLOOKUP(X316&amp;"_"&amp;Y316,[1]无限模式!$A:$AQ,13+Z316,FALSE),[1]怪物!$B:$I,2,FALSE))</f>
        <v>ResUnit_Imp2</v>
      </c>
      <c r="D316" s="3">
        <f>IF(B316="","",VLOOKUP(VLOOKUP(X316&amp;"_"&amp;Y316,[1]无限模式!$A:$AQ,13+Z316,FALSE),[1]怪物!$B:$I,6,FALSE)*VLOOKUP(X316&amp;"_"&amp;Y316,[1]无限模式!$A:$AQ,9,FALSE))</f>
        <v>3.7</v>
      </c>
      <c r="E316" s="3">
        <f t="shared" si="30"/>
        <v>400</v>
      </c>
      <c r="F316" s="3" t="str">
        <f t="shared" si="31"/>
        <v>TRUE</v>
      </c>
      <c r="G316" s="3">
        <f>IF(B316="","",VLOOKUP(C316,[1]怪物!$C:$M,11,FALSE))</f>
        <v>1</v>
      </c>
      <c r="H316" s="3">
        <f>IF(B316="","",VLOOKUP(C316,[1]怪物!$C:$M,11,FALSE))</f>
        <v>1</v>
      </c>
      <c r="I316" s="3">
        <f t="shared" si="32"/>
        <v>0.5</v>
      </c>
      <c r="J316" s="3"/>
      <c r="K316" s="3">
        <f>IF(B316="","",VLOOKUP(C316,[1]怪物!$C:$I,6,FALSE))</f>
        <v>1.25</v>
      </c>
      <c r="L316" s="10" t="str">
        <f t="shared" si="33"/>
        <v>Monster_Season4_Infinite_18_3</v>
      </c>
      <c r="M316" s="3" t="str">
        <f>IF(B316="","",VLOOKUP(C316,[1]怪物!$C:$J,8,FALSE))</f>
        <v>DeathShow_1</v>
      </c>
      <c r="N316" s="3" t="str">
        <f t="shared" si="34"/>
        <v>Timeline_Idle1</v>
      </c>
      <c r="O316" s="3" t="str">
        <f t="shared" si="35"/>
        <v>Timeline_Move1</v>
      </c>
      <c r="P316" s="3"/>
      <c r="Q316" s="3"/>
      <c r="R316" s="3"/>
      <c r="S316" s="3" t="str">
        <f>IF(B316="","",IF(VLOOKUP(C316,[1]怪物!$C:$I,7,FALSE)="","",VLOOKUP(C316,[1]怪物!$C:$I,7,FALSE)))</f>
        <v>Skill_Monster_Imp2,NormalAttack</v>
      </c>
      <c r="T316" s="3"/>
      <c r="U316" s="3"/>
      <c r="V316" s="3"/>
      <c r="W316" s="3"/>
      <c r="X316" s="3">
        <v>4</v>
      </c>
      <c r="Y316" s="3">
        <v>18</v>
      </c>
      <c r="Z316" s="3">
        <v>3</v>
      </c>
    </row>
    <row r="317" spans="1:26" x14ac:dyDescent="0.2">
      <c r="A317" s="3"/>
      <c r="B317" s="3" t="str">
        <f>IF(VLOOKUP(X317&amp;"_"&amp;Y317,[1]无限模式!$A:$AY,13+Z317,FALSE)="","","Unit_Monster_Season"&amp;X317&amp;"_Infinite_"&amp;Y317&amp;"_"&amp;Z317)</f>
        <v/>
      </c>
      <c r="C317" s="3" t="str">
        <f>IF(B317="","",VLOOKUP(VLOOKUP(X317&amp;"_"&amp;Y317,[1]无限模式!$A:$AQ,13+Z317,FALSE),[1]怪物!$B:$I,2,FALSE))</f>
        <v/>
      </c>
      <c r="D317" s="3" t="str">
        <f>IF(B317="","",VLOOKUP(VLOOKUP(X317&amp;"_"&amp;Y317,[1]无限模式!$A:$AQ,13+Z317,FALSE),[1]怪物!$B:$I,6,FALSE)*VLOOKUP(X317&amp;"_"&amp;Y317,[1]无限模式!$A:$AQ,9,FALSE))</f>
        <v/>
      </c>
      <c r="E317" s="3" t="str">
        <f t="shared" si="30"/>
        <v/>
      </c>
      <c r="F317" s="3" t="str">
        <f t="shared" si="31"/>
        <v/>
      </c>
      <c r="G317" s="3" t="str">
        <f>IF(B317="","",VLOOKUP(C317,[1]怪物!$C:$M,11,FALSE))</f>
        <v/>
      </c>
      <c r="H317" s="3" t="str">
        <f>IF(B317="","",VLOOKUP(C317,[1]怪物!$C:$M,11,FALSE))</f>
        <v/>
      </c>
      <c r="I317" s="3" t="str">
        <f t="shared" si="32"/>
        <v/>
      </c>
      <c r="J317" s="3"/>
      <c r="K317" s="3" t="str">
        <f>IF(B317="","",VLOOKUP(C317,[1]怪物!$C:$I,6,FALSE))</f>
        <v/>
      </c>
      <c r="L317" s="10" t="str">
        <f t="shared" si="33"/>
        <v/>
      </c>
      <c r="M317" s="3" t="str">
        <f>IF(B317="","",VLOOKUP(C317,[1]怪物!$C:$J,8,FALSE))</f>
        <v/>
      </c>
      <c r="N317" s="3" t="str">
        <f t="shared" si="34"/>
        <v/>
      </c>
      <c r="O317" s="3" t="str">
        <f t="shared" si="35"/>
        <v/>
      </c>
      <c r="P317" s="3"/>
      <c r="Q317" s="3"/>
      <c r="R317" s="3"/>
      <c r="S317" s="3" t="str">
        <f>IF(B317="","",IF(VLOOKUP(C317,[1]怪物!$C:$I,7,FALSE)="","",VLOOKUP(C317,[1]怪物!$C:$I,7,FALSE)))</f>
        <v/>
      </c>
      <c r="T317" s="3"/>
      <c r="U317" s="3"/>
      <c r="V317" s="3"/>
      <c r="W317" s="3"/>
      <c r="X317" s="3">
        <v>4</v>
      </c>
      <c r="Y317" s="3">
        <v>18</v>
      </c>
      <c r="Z317" s="3">
        <v>4</v>
      </c>
    </row>
    <row r="318" spans="1:26" x14ac:dyDescent="0.2">
      <c r="A318" s="3"/>
      <c r="B318" s="3" t="str">
        <f>IF(VLOOKUP(X318&amp;"_"&amp;Y318,[1]无限模式!$A:$AY,13+Z318,FALSE)="","","Unit_Monster_Season"&amp;X318&amp;"_Infinite_"&amp;Y318&amp;"_"&amp;Z318)</f>
        <v>Unit_Monster_Season4_Infinite_19_1</v>
      </c>
      <c r="C318" s="3" t="str">
        <f>IF(B318="","",VLOOKUP(VLOOKUP(X318&amp;"_"&amp;Y318,[1]无限模式!$A:$AQ,13+Z318,FALSE),[1]怪物!$B:$I,2,FALSE))</f>
        <v>ResUnit_StoneGolem1</v>
      </c>
      <c r="D318" s="3">
        <f>IF(B318="","",VLOOKUP(VLOOKUP(X318&amp;"_"&amp;Y318,[1]无限模式!$A:$AQ,13+Z318,FALSE),[1]怪物!$B:$I,6,FALSE)*VLOOKUP(X318&amp;"_"&amp;Y318,[1]无限模式!$A:$AQ,9,FALSE))</f>
        <v>3.8</v>
      </c>
      <c r="E318" s="3">
        <f t="shared" si="30"/>
        <v>400</v>
      </c>
      <c r="F318" s="3" t="str">
        <f t="shared" si="31"/>
        <v>TRUE</v>
      </c>
      <c r="G318" s="3">
        <f>IF(B318="","",VLOOKUP(C318,[1]怪物!$C:$M,11,FALSE))</f>
        <v>1</v>
      </c>
      <c r="H318" s="3">
        <f>IF(B318="","",VLOOKUP(C318,[1]怪物!$C:$M,11,FALSE))</f>
        <v>1</v>
      </c>
      <c r="I318" s="3">
        <f t="shared" si="32"/>
        <v>0.5</v>
      </c>
      <c r="J318" s="3"/>
      <c r="K318" s="3">
        <f>IF(B318="","",VLOOKUP(C318,[1]怪物!$C:$I,6,FALSE))</f>
        <v>1</v>
      </c>
      <c r="L318" s="10" t="str">
        <f t="shared" si="33"/>
        <v>Monster_Season4_Infinite_19_1</v>
      </c>
      <c r="M318" s="3" t="str">
        <f>IF(B318="","",VLOOKUP(C318,[1]怪物!$C:$J,8,FALSE))</f>
        <v>DeathShow_1</v>
      </c>
      <c r="N318" s="3" t="str">
        <f t="shared" si="34"/>
        <v>Timeline_Idle1</v>
      </c>
      <c r="O318" s="3" t="str">
        <f t="shared" si="35"/>
        <v>Timeline_Move1</v>
      </c>
      <c r="P318" s="3"/>
      <c r="Q318" s="3"/>
      <c r="R318" s="3"/>
      <c r="S318" s="3" t="str">
        <f>IF(B318="","",IF(VLOOKUP(C318,[1]怪物!$C:$I,7,FALSE)="","",VLOOKUP(C318,[1]怪物!$C:$I,7,FALSE)))</f>
        <v>Skill_Monster_StoneGolem1,NormalAttack</v>
      </c>
      <c r="T318" s="3"/>
      <c r="U318" s="3"/>
      <c r="V318" s="3"/>
      <c r="W318" s="3"/>
      <c r="X318" s="3">
        <v>4</v>
      </c>
      <c r="Y318" s="3">
        <v>19</v>
      </c>
      <c r="Z318" s="3">
        <v>1</v>
      </c>
    </row>
    <row r="319" spans="1:26" x14ac:dyDescent="0.2">
      <c r="A319" s="3"/>
      <c r="B319" s="3" t="str">
        <f>IF(VLOOKUP(X319&amp;"_"&amp;Y319,[1]无限模式!$A:$AY,13+Z319,FALSE)="","","Unit_Monster_Season"&amp;X319&amp;"_Infinite_"&amp;Y319&amp;"_"&amp;Z319)</f>
        <v>Unit_Monster_Season4_Infinite_19_2</v>
      </c>
      <c r="C319" s="3" t="str">
        <f>IF(B319="","",VLOOKUP(VLOOKUP(X319&amp;"_"&amp;Y319,[1]无限模式!$A:$AQ,13+Z319,FALSE),[1]怪物!$B:$I,2,FALSE))</f>
        <v>ResUnit_Imp2</v>
      </c>
      <c r="D319" s="3">
        <f>IF(B319="","",VLOOKUP(VLOOKUP(X319&amp;"_"&amp;Y319,[1]无限模式!$A:$AQ,13+Z319,FALSE),[1]怪物!$B:$I,6,FALSE)*VLOOKUP(X319&amp;"_"&amp;Y319,[1]无限模式!$A:$AQ,9,FALSE))</f>
        <v>3.8</v>
      </c>
      <c r="E319" s="3">
        <f t="shared" si="30"/>
        <v>400</v>
      </c>
      <c r="F319" s="3" t="str">
        <f t="shared" si="31"/>
        <v>TRUE</v>
      </c>
      <c r="G319" s="3">
        <f>IF(B319="","",VLOOKUP(C319,[1]怪物!$C:$M,11,FALSE))</f>
        <v>1</v>
      </c>
      <c r="H319" s="3">
        <f>IF(B319="","",VLOOKUP(C319,[1]怪物!$C:$M,11,FALSE))</f>
        <v>1</v>
      </c>
      <c r="I319" s="3">
        <f t="shared" si="32"/>
        <v>0.5</v>
      </c>
      <c r="J319" s="3"/>
      <c r="K319" s="3">
        <f>IF(B319="","",VLOOKUP(C319,[1]怪物!$C:$I,6,FALSE))</f>
        <v>1.25</v>
      </c>
      <c r="L319" s="10" t="str">
        <f t="shared" si="33"/>
        <v>Monster_Season4_Infinite_19_2</v>
      </c>
      <c r="M319" s="3" t="str">
        <f>IF(B319="","",VLOOKUP(C319,[1]怪物!$C:$J,8,FALSE))</f>
        <v>DeathShow_1</v>
      </c>
      <c r="N319" s="3" t="str">
        <f t="shared" si="34"/>
        <v>Timeline_Idle1</v>
      </c>
      <c r="O319" s="3" t="str">
        <f t="shared" si="35"/>
        <v>Timeline_Move1</v>
      </c>
      <c r="P319" s="3"/>
      <c r="Q319" s="3"/>
      <c r="R319" s="3"/>
      <c r="S319" s="3" t="str">
        <f>IF(B319="","",IF(VLOOKUP(C319,[1]怪物!$C:$I,7,FALSE)="","",VLOOKUP(C319,[1]怪物!$C:$I,7,FALSE)))</f>
        <v>Skill_Monster_Imp2,NormalAttack</v>
      </c>
      <c r="T319" s="3"/>
      <c r="U319" s="3"/>
      <c r="V319" s="3"/>
      <c r="W319" s="3"/>
      <c r="X319" s="3">
        <v>4</v>
      </c>
      <c r="Y319" s="3">
        <v>19</v>
      </c>
      <c r="Z319" s="3">
        <v>2</v>
      </c>
    </row>
    <row r="320" spans="1:26" x14ac:dyDescent="0.2">
      <c r="A320" s="3"/>
      <c r="B320" s="3" t="str">
        <f>IF(VLOOKUP(X320&amp;"_"&amp;Y320,[1]无限模式!$A:$AY,13+Z320,FALSE)="","","Unit_Monster_Season"&amp;X320&amp;"_Infinite_"&amp;Y320&amp;"_"&amp;Z320)</f>
        <v>Unit_Monster_Season4_Infinite_19_3</v>
      </c>
      <c r="C320" s="3" t="str">
        <f>IF(B320="","",VLOOKUP(VLOOKUP(X320&amp;"_"&amp;Y320,[1]无限模式!$A:$AQ,13+Z320,FALSE),[1]怪物!$B:$I,2,FALSE))</f>
        <v>ResUnit_Gui2</v>
      </c>
      <c r="D320" s="3">
        <f>IF(B320="","",VLOOKUP(VLOOKUP(X320&amp;"_"&amp;Y320,[1]无限模式!$A:$AQ,13+Z320,FALSE),[1]怪物!$B:$I,6,FALSE)*VLOOKUP(X320&amp;"_"&amp;Y320,[1]无限模式!$A:$AQ,9,FALSE))</f>
        <v>3.8</v>
      </c>
      <c r="E320" s="3">
        <f t="shared" si="30"/>
        <v>400</v>
      </c>
      <c r="F320" s="3" t="str">
        <f t="shared" si="31"/>
        <v>TRUE</v>
      </c>
      <c r="G320" s="3">
        <f>IF(B320="","",VLOOKUP(C320,[1]怪物!$C:$M,11,FALSE))</f>
        <v>1</v>
      </c>
      <c r="H320" s="3">
        <f>IF(B320="","",VLOOKUP(C320,[1]怪物!$C:$M,11,FALSE))</f>
        <v>1</v>
      </c>
      <c r="I320" s="3">
        <f t="shared" si="32"/>
        <v>0.5</v>
      </c>
      <c r="J320" s="3"/>
      <c r="K320" s="3">
        <f>IF(B320="","",VLOOKUP(C320,[1]怪物!$C:$I,6,FALSE))</f>
        <v>1.25</v>
      </c>
      <c r="L320" s="10" t="str">
        <f t="shared" si="33"/>
        <v>Monster_Season4_Infinite_19_3</v>
      </c>
      <c r="M320" s="3" t="str">
        <f>IF(B320="","",VLOOKUP(C320,[1]怪物!$C:$J,8,FALSE))</f>
        <v>DeathShow_1</v>
      </c>
      <c r="N320" s="3" t="str">
        <f t="shared" si="34"/>
        <v>Timeline_Idle1</v>
      </c>
      <c r="O320" s="3" t="str">
        <f t="shared" si="35"/>
        <v>Timeline_Move1</v>
      </c>
      <c r="P320" s="3"/>
      <c r="Q320" s="3"/>
      <c r="R320" s="3"/>
      <c r="S320" s="3" t="str">
        <f>IF(B320="","",IF(VLOOKUP(C320,[1]怪物!$C:$I,7,FALSE)="","",VLOOKUP(C320,[1]怪物!$C:$I,7,FALSE)))</f>
        <v>Skill_Monster_Gui2,NormalAttack</v>
      </c>
      <c r="T320" s="3"/>
      <c r="U320" s="3"/>
      <c r="V320" s="3"/>
      <c r="W320" s="3"/>
      <c r="X320" s="3">
        <v>4</v>
      </c>
      <c r="Y320" s="3">
        <v>19</v>
      </c>
      <c r="Z320" s="3">
        <v>3</v>
      </c>
    </row>
    <row r="321" spans="1:26" x14ac:dyDescent="0.2">
      <c r="A321" s="3"/>
      <c r="B321" s="3" t="str">
        <f>IF(VLOOKUP(X321&amp;"_"&amp;Y321,[1]无限模式!$A:$AY,13+Z321,FALSE)="","","Unit_Monster_Season"&amp;X321&amp;"_Infinite_"&amp;Y321&amp;"_"&amp;Z321)</f>
        <v/>
      </c>
      <c r="C321" s="3" t="str">
        <f>IF(B321="","",VLOOKUP(VLOOKUP(X321&amp;"_"&amp;Y321,[1]无限模式!$A:$AQ,13+Z321,FALSE),[1]怪物!$B:$I,2,FALSE))</f>
        <v/>
      </c>
      <c r="D321" s="3" t="str">
        <f>IF(B321="","",VLOOKUP(VLOOKUP(X321&amp;"_"&amp;Y321,[1]无限模式!$A:$AQ,13+Z321,FALSE),[1]怪物!$B:$I,6,FALSE)*VLOOKUP(X321&amp;"_"&amp;Y321,[1]无限模式!$A:$AQ,9,FALSE))</f>
        <v/>
      </c>
      <c r="E321" s="3" t="str">
        <f t="shared" si="30"/>
        <v/>
      </c>
      <c r="F321" s="3" t="str">
        <f t="shared" si="31"/>
        <v/>
      </c>
      <c r="G321" s="3" t="str">
        <f>IF(B321="","",VLOOKUP(C321,[1]怪物!$C:$M,11,FALSE))</f>
        <v/>
      </c>
      <c r="H321" s="3" t="str">
        <f>IF(B321="","",VLOOKUP(C321,[1]怪物!$C:$M,11,FALSE))</f>
        <v/>
      </c>
      <c r="I321" s="3" t="str">
        <f t="shared" si="32"/>
        <v/>
      </c>
      <c r="J321" s="3"/>
      <c r="K321" s="3" t="str">
        <f>IF(B321="","",VLOOKUP(C321,[1]怪物!$C:$I,6,FALSE))</f>
        <v/>
      </c>
      <c r="L321" s="10" t="str">
        <f t="shared" si="33"/>
        <v/>
      </c>
      <c r="M321" s="3" t="str">
        <f>IF(B321="","",VLOOKUP(C321,[1]怪物!$C:$J,8,FALSE))</f>
        <v/>
      </c>
      <c r="N321" s="3" t="str">
        <f t="shared" si="34"/>
        <v/>
      </c>
      <c r="O321" s="3" t="str">
        <f t="shared" si="35"/>
        <v/>
      </c>
      <c r="P321" s="3"/>
      <c r="Q321" s="3"/>
      <c r="R321" s="3"/>
      <c r="S321" s="3" t="str">
        <f>IF(B321="","",IF(VLOOKUP(C321,[1]怪物!$C:$I,7,FALSE)="","",VLOOKUP(C321,[1]怪物!$C:$I,7,FALSE)))</f>
        <v/>
      </c>
      <c r="T321" s="3"/>
      <c r="U321" s="3"/>
      <c r="V321" s="3"/>
      <c r="W321" s="3"/>
      <c r="X321" s="3">
        <v>4</v>
      </c>
      <c r="Y321" s="3">
        <v>19</v>
      </c>
      <c r="Z321" s="3">
        <v>4</v>
      </c>
    </row>
    <row r="322" spans="1:26" x14ac:dyDescent="0.2">
      <c r="A322" s="3"/>
      <c r="B322" s="3" t="str">
        <f>IF(VLOOKUP(X322&amp;"_"&amp;Y322,[1]无限模式!$A:$AY,13+Z322,FALSE)="","","Unit_Monster_Season"&amp;X322&amp;"_Infinite_"&amp;Y322&amp;"_"&amp;Z322)</f>
        <v>Unit_Monster_Season4_Infinite_20_1</v>
      </c>
      <c r="C322" s="3" t="str">
        <f>IF(B322="","",VLOOKUP(VLOOKUP(X322&amp;"_"&amp;Y322,[1]无限模式!$A:$AQ,13+Z322,FALSE),[1]怪物!$B:$I,2,FALSE))</f>
        <v>ResUnit_StoneGolem1</v>
      </c>
      <c r="D322" s="3">
        <f>IF(B322="","",VLOOKUP(VLOOKUP(X322&amp;"_"&amp;Y322,[1]无限模式!$A:$AQ,13+Z322,FALSE),[1]怪物!$B:$I,6,FALSE)*VLOOKUP(X322&amp;"_"&amp;Y322,[1]无限模式!$A:$AQ,9,FALSE))</f>
        <v>3.9</v>
      </c>
      <c r="E322" s="3">
        <f t="shared" si="30"/>
        <v>400</v>
      </c>
      <c r="F322" s="3" t="str">
        <f t="shared" si="31"/>
        <v>TRUE</v>
      </c>
      <c r="G322" s="3">
        <f>IF(B322="","",VLOOKUP(C322,[1]怪物!$C:$M,11,FALSE))</f>
        <v>1</v>
      </c>
      <c r="H322" s="3">
        <f>IF(B322="","",VLOOKUP(C322,[1]怪物!$C:$M,11,FALSE))</f>
        <v>1</v>
      </c>
      <c r="I322" s="3">
        <f t="shared" si="32"/>
        <v>0.5</v>
      </c>
      <c r="J322" s="3"/>
      <c r="K322" s="3">
        <f>IF(B322="","",VLOOKUP(C322,[1]怪物!$C:$I,6,FALSE))</f>
        <v>1</v>
      </c>
      <c r="L322" s="10" t="str">
        <f t="shared" si="33"/>
        <v>Monster_Season4_Infinite_20_1</v>
      </c>
      <c r="M322" s="3" t="str">
        <f>IF(B322="","",VLOOKUP(C322,[1]怪物!$C:$J,8,FALSE))</f>
        <v>DeathShow_1</v>
      </c>
      <c r="N322" s="3" t="str">
        <f t="shared" si="34"/>
        <v>Timeline_Idle1</v>
      </c>
      <c r="O322" s="3" t="str">
        <f t="shared" si="35"/>
        <v>Timeline_Move1</v>
      </c>
      <c r="P322" s="3"/>
      <c r="Q322" s="3"/>
      <c r="R322" s="3"/>
      <c r="S322" s="3" t="str">
        <f>IF(B322="","",IF(VLOOKUP(C322,[1]怪物!$C:$I,7,FALSE)="","",VLOOKUP(C322,[1]怪物!$C:$I,7,FALSE)))</f>
        <v>Skill_Monster_StoneGolem1,NormalAttack</v>
      </c>
      <c r="T322" s="3"/>
      <c r="U322" s="3"/>
      <c r="V322" s="3"/>
      <c r="W322" s="3"/>
      <c r="X322" s="3">
        <v>4</v>
      </c>
      <c r="Y322" s="3">
        <v>20</v>
      </c>
      <c r="Z322" s="3">
        <v>1</v>
      </c>
    </row>
    <row r="323" spans="1:26" x14ac:dyDescent="0.2">
      <c r="A323" s="3"/>
      <c r="B323" s="3" t="str">
        <f>IF(VLOOKUP(X323&amp;"_"&amp;Y323,[1]无限模式!$A:$AY,13+Z323,FALSE)="","","Unit_Monster_Season"&amp;X323&amp;"_Infinite_"&amp;Y323&amp;"_"&amp;Z323)</f>
        <v>Unit_Monster_Season4_Infinite_20_2</v>
      </c>
      <c r="C323" s="3" t="str">
        <f>IF(B323="","",VLOOKUP(VLOOKUP(X323&amp;"_"&amp;Y323,[1]无限模式!$A:$AQ,13+Z323,FALSE),[1]怪物!$B:$I,2,FALSE))</f>
        <v>ResUnit_Imp2</v>
      </c>
      <c r="D323" s="3">
        <f>IF(B323="","",VLOOKUP(VLOOKUP(X323&amp;"_"&amp;Y323,[1]无限模式!$A:$AQ,13+Z323,FALSE),[1]怪物!$B:$I,6,FALSE)*VLOOKUP(X323&amp;"_"&amp;Y323,[1]无限模式!$A:$AQ,9,FALSE))</f>
        <v>3.9</v>
      </c>
      <c r="E323" s="3">
        <f t="shared" si="30"/>
        <v>400</v>
      </c>
      <c r="F323" s="3" t="str">
        <f t="shared" si="31"/>
        <v>TRUE</v>
      </c>
      <c r="G323" s="3">
        <f>IF(B323="","",VLOOKUP(C323,[1]怪物!$C:$M,11,FALSE))</f>
        <v>1</v>
      </c>
      <c r="H323" s="3">
        <f>IF(B323="","",VLOOKUP(C323,[1]怪物!$C:$M,11,FALSE))</f>
        <v>1</v>
      </c>
      <c r="I323" s="3">
        <f t="shared" si="32"/>
        <v>0.5</v>
      </c>
      <c r="J323" s="3"/>
      <c r="K323" s="3">
        <f>IF(B323="","",VLOOKUP(C323,[1]怪物!$C:$I,6,FALSE))</f>
        <v>1.25</v>
      </c>
      <c r="L323" s="10" t="str">
        <f t="shared" si="33"/>
        <v>Monster_Season4_Infinite_20_2</v>
      </c>
      <c r="M323" s="3" t="str">
        <f>IF(B323="","",VLOOKUP(C323,[1]怪物!$C:$J,8,FALSE))</f>
        <v>DeathShow_1</v>
      </c>
      <c r="N323" s="3" t="str">
        <f t="shared" si="34"/>
        <v>Timeline_Idle1</v>
      </c>
      <c r="O323" s="3" t="str">
        <f t="shared" si="35"/>
        <v>Timeline_Move1</v>
      </c>
      <c r="P323" s="3"/>
      <c r="Q323" s="3"/>
      <c r="R323" s="3"/>
      <c r="S323" s="3" t="str">
        <f>IF(B323="","",IF(VLOOKUP(C323,[1]怪物!$C:$I,7,FALSE)="","",VLOOKUP(C323,[1]怪物!$C:$I,7,FALSE)))</f>
        <v>Skill_Monster_Imp2,NormalAttack</v>
      </c>
      <c r="T323" s="3"/>
      <c r="U323" s="3"/>
      <c r="V323" s="3"/>
      <c r="W323" s="3"/>
      <c r="X323" s="3">
        <v>4</v>
      </c>
      <c r="Y323" s="3">
        <v>20</v>
      </c>
      <c r="Z323" s="3">
        <v>2</v>
      </c>
    </row>
    <row r="324" spans="1:26" x14ac:dyDescent="0.2">
      <c r="A324" s="3"/>
      <c r="B324" s="3" t="str">
        <f>IF(VLOOKUP(X324&amp;"_"&amp;Y324,[1]无限模式!$A:$AY,13+Z324,FALSE)="","","Unit_Monster_Season"&amp;X324&amp;"_Infinite_"&amp;Y324&amp;"_"&amp;Z324)</f>
        <v>Unit_Monster_Season4_Infinite_20_3</v>
      </c>
      <c r="C324" s="3" t="str">
        <f>IF(B324="","",VLOOKUP(VLOOKUP(X324&amp;"_"&amp;Y324,[1]无限模式!$A:$AQ,13+Z324,FALSE),[1]怪物!$B:$I,2,FALSE))</f>
        <v>ResUnit_Gui2</v>
      </c>
      <c r="D324" s="3">
        <f>IF(B324="","",VLOOKUP(VLOOKUP(X324&amp;"_"&amp;Y324,[1]无限模式!$A:$AQ,13+Z324,FALSE),[1]怪物!$B:$I,6,FALSE)*VLOOKUP(X324&amp;"_"&amp;Y324,[1]无限模式!$A:$AQ,9,FALSE))</f>
        <v>3.9</v>
      </c>
      <c r="E324" s="3">
        <f t="shared" si="30"/>
        <v>400</v>
      </c>
      <c r="F324" s="3" t="str">
        <f t="shared" si="31"/>
        <v>TRUE</v>
      </c>
      <c r="G324" s="3">
        <f>IF(B324="","",VLOOKUP(C324,[1]怪物!$C:$M,11,FALSE))</f>
        <v>1</v>
      </c>
      <c r="H324" s="3">
        <f>IF(B324="","",VLOOKUP(C324,[1]怪物!$C:$M,11,FALSE))</f>
        <v>1</v>
      </c>
      <c r="I324" s="3">
        <f t="shared" si="32"/>
        <v>0.5</v>
      </c>
      <c r="J324" s="3"/>
      <c r="K324" s="3">
        <f>IF(B324="","",VLOOKUP(C324,[1]怪物!$C:$I,6,FALSE))</f>
        <v>1.25</v>
      </c>
      <c r="L324" s="10" t="str">
        <f t="shared" si="33"/>
        <v>Monster_Season4_Infinite_20_3</v>
      </c>
      <c r="M324" s="3" t="str">
        <f>IF(B324="","",VLOOKUP(C324,[1]怪物!$C:$J,8,FALSE))</f>
        <v>DeathShow_1</v>
      </c>
      <c r="N324" s="3" t="str">
        <f t="shared" si="34"/>
        <v>Timeline_Idle1</v>
      </c>
      <c r="O324" s="3" t="str">
        <f t="shared" si="35"/>
        <v>Timeline_Move1</v>
      </c>
      <c r="P324" s="3"/>
      <c r="Q324" s="3"/>
      <c r="R324" s="3"/>
      <c r="S324" s="3" t="str">
        <f>IF(B324="","",IF(VLOOKUP(C324,[1]怪物!$C:$I,7,FALSE)="","",VLOOKUP(C324,[1]怪物!$C:$I,7,FALSE)))</f>
        <v>Skill_Monster_Gui2,NormalAttack</v>
      </c>
      <c r="T324" s="3"/>
      <c r="U324" s="3"/>
      <c r="V324" s="3"/>
      <c r="W324" s="3"/>
      <c r="X324" s="3">
        <v>4</v>
      </c>
      <c r="Y324" s="3">
        <v>20</v>
      </c>
      <c r="Z324" s="3">
        <v>3</v>
      </c>
    </row>
    <row r="325" spans="1:26" x14ac:dyDescent="0.2">
      <c r="A325" s="3"/>
      <c r="B325" s="3" t="str">
        <f>IF(VLOOKUP(X325&amp;"_"&amp;Y325,[1]无限模式!$A:$AY,13+Z325,FALSE)="","","Unit_Monster_Season"&amp;X325&amp;"_Infinite_"&amp;Y325&amp;"_"&amp;Z325)</f>
        <v>Unit_Monster_Season4_Infinite_20_4</v>
      </c>
      <c r="C325" s="3" t="str">
        <f>IF(B325="","",VLOOKUP(VLOOKUP(X325&amp;"_"&amp;Y325,[1]无限模式!$A:$AQ,13+Z325,FALSE),[1]怪物!$B:$I,2,FALSE))</f>
        <v>ResUnit_StoneGolem3</v>
      </c>
      <c r="D325" s="3">
        <f>IF(B325="","",VLOOKUP(VLOOKUP(X325&amp;"_"&amp;Y325,[1]无限模式!$A:$AQ,13+Z325,FALSE),[1]怪物!$B:$I,6,FALSE)*VLOOKUP(X325&amp;"_"&amp;Y325,[1]无限模式!$A:$AQ,9,FALSE))</f>
        <v>3.9</v>
      </c>
      <c r="E325" s="3">
        <f t="shared" si="30"/>
        <v>400</v>
      </c>
      <c r="F325" s="3" t="str">
        <f t="shared" si="31"/>
        <v>TRUE</v>
      </c>
      <c r="G325" s="3">
        <f>IF(B325="","",VLOOKUP(C325,[1]怪物!$C:$M,11,FALSE))</f>
        <v>1</v>
      </c>
      <c r="H325" s="3">
        <f>IF(B325="","",VLOOKUP(C325,[1]怪物!$C:$M,11,FALSE))</f>
        <v>1</v>
      </c>
      <c r="I325" s="3">
        <f t="shared" si="32"/>
        <v>0.5</v>
      </c>
      <c r="J325" s="3"/>
      <c r="K325" s="3">
        <f>IF(B325="","",VLOOKUP(C325,[1]怪物!$C:$I,6,FALSE))</f>
        <v>3</v>
      </c>
      <c r="L325" s="10" t="str">
        <f t="shared" si="33"/>
        <v>Monster_Season4_Infinite_20_4</v>
      </c>
      <c r="M325" s="3" t="str">
        <f>IF(B325="","",VLOOKUP(C325,[1]怪物!$C:$J,8,FALSE))</f>
        <v>DeathShow_1</v>
      </c>
      <c r="N325" s="3" t="str">
        <f t="shared" si="34"/>
        <v>Timeline_Idle1</v>
      </c>
      <c r="O325" s="3" t="str">
        <f t="shared" si="35"/>
        <v>Timeline_Move1</v>
      </c>
      <c r="P325" s="3"/>
      <c r="Q325" s="3"/>
      <c r="R325" s="3"/>
      <c r="S325" s="3" t="str">
        <f>IF(B325="","",IF(VLOOKUP(C325,[1]怪物!$C:$I,7,FALSE)="","",VLOOKUP(C325,[1]怪物!$C:$I,7,FALSE)))</f>
        <v>Skill_Monster_StoneGolem3,NormalAttack</v>
      </c>
      <c r="T325" s="3"/>
      <c r="U325" s="3"/>
      <c r="V325" s="3"/>
      <c r="W325" s="3"/>
      <c r="X325" s="3">
        <v>4</v>
      </c>
      <c r="Y325" s="3">
        <v>20</v>
      </c>
      <c r="Z325" s="3">
        <v>4</v>
      </c>
    </row>
  </sheetData>
  <phoneticPr fontId="6" type="noConversion"/>
  <hyperlinks>
    <hyperlink ref="L3" r:id="rId1" xr:uid="{81B88AF3-E689-4E96-8245-7B878E7BDB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133F-AF13-4B0A-86F3-0544E69A6A7E}">
  <dimension ref="A1:AL1925"/>
  <sheetViews>
    <sheetView topLeftCell="A648" zoomScale="70" zoomScaleNormal="70" workbookViewId="0">
      <selection activeCell="AD491" sqref="AD491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9.125" bestFit="1" customWidth="1"/>
    <col min="4" max="4" width="17.25" customWidth="1"/>
    <col min="5" max="5" width="8.875" customWidth="1"/>
    <col min="6" max="6" width="8.75" customWidth="1"/>
    <col min="7" max="7" width="9.25" customWidth="1"/>
    <col min="8" max="8" width="10.375" customWidth="1"/>
    <col min="9" max="9" width="8.625" customWidth="1"/>
    <col min="10" max="10" width="7.375" customWidth="1"/>
    <col min="11" max="11" width="18" customWidth="1"/>
    <col min="12" max="12" width="8.75" customWidth="1"/>
    <col min="13" max="13" width="25.25" customWidth="1"/>
    <col min="14" max="14" width="14" customWidth="1"/>
    <col min="15" max="15" width="13.875" customWidth="1"/>
    <col min="16" max="19" width="16" customWidth="1"/>
    <col min="20" max="20" width="30.125" customWidth="1"/>
    <col min="21" max="24" width="5.625" customWidth="1"/>
  </cols>
  <sheetData>
    <row r="1" spans="1:38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839</v>
      </c>
      <c r="R1" s="1" t="s">
        <v>842</v>
      </c>
      <c r="S1" s="1" t="s">
        <v>845</v>
      </c>
      <c r="T1" s="1" t="s">
        <v>612</v>
      </c>
      <c r="U1" s="1" t="s">
        <v>760</v>
      </c>
      <c r="V1" s="1" t="s">
        <v>757</v>
      </c>
      <c r="W1" s="1" t="s">
        <v>761</v>
      </c>
      <c r="X1" s="1" t="s">
        <v>758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7" t="s">
        <v>19</v>
      </c>
      <c r="N3" s="5" t="s">
        <v>20</v>
      </c>
      <c r="O3" s="5" t="s">
        <v>21</v>
      </c>
      <c r="P3" s="5" t="s">
        <v>21</v>
      </c>
      <c r="Q3" s="5" t="s">
        <v>840</v>
      </c>
      <c r="R3" s="5" t="s">
        <v>846</v>
      </c>
      <c r="S3" s="5" t="s">
        <v>846</v>
      </c>
      <c r="T3" s="5" t="s">
        <v>613</v>
      </c>
      <c r="U3" s="5" t="s">
        <v>756</v>
      </c>
      <c r="V3" s="5" t="s">
        <v>613</v>
      </c>
      <c r="W3" s="5" t="s">
        <v>756</v>
      </c>
      <c r="X3" s="5" t="s">
        <v>613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4" t="s">
        <v>834</v>
      </c>
      <c r="Z4" s="14" t="s">
        <v>834</v>
      </c>
      <c r="AA4" s="14" t="s">
        <v>834</v>
      </c>
      <c r="AB4" s="14" t="s">
        <v>834</v>
      </c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916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841</v>
      </c>
      <c r="R5" s="1" t="s">
        <v>843</v>
      </c>
      <c r="S5" s="1" t="s">
        <v>844</v>
      </c>
      <c r="T5" s="1" t="s">
        <v>755</v>
      </c>
      <c r="U5" s="1" t="s">
        <v>762</v>
      </c>
      <c r="V5" s="1" t="s">
        <v>759</v>
      </c>
      <c r="W5" s="1" t="s">
        <v>762</v>
      </c>
      <c r="X5" s="1" t="s">
        <v>759</v>
      </c>
      <c r="Y5" s="15" t="s">
        <v>835</v>
      </c>
      <c r="Z5" s="15" t="s">
        <v>836</v>
      </c>
      <c r="AA5" s="15" t="s">
        <v>837</v>
      </c>
      <c r="AB5" s="15" t="s">
        <v>838</v>
      </c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s="3" customFormat="1" x14ac:dyDescent="0.2">
      <c r="B6" t="str">
        <f ca="1">IF(ISNA(VLOOKUP(Y6&amp;"_"&amp;Z6&amp;"_"&amp;AA6,[1]挑战模式!$A:$AS,1,FALSE)),"",IF(VLOOKUP(Y6&amp;"_"&amp;Z6&amp;"_"&amp;AA6,[1]挑战模式!$A:$AS,14+AB6,FALSE)="","","Unit_Monster_Season"&amp;Y6&amp;"_Challenge"&amp;Z6&amp;"_"&amp;AA6&amp;"_"&amp;AB6))</f>
        <v>Unit_Monster_Season0_Challenge1_1_1</v>
      </c>
      <c r="C6" s="10"/>
      <c r="D6" s="3" t="str">
        <f ca="1">IF(B6="","",VLOOKUP(VLOOKUP(Y6&amp;"_"&amp;Z6&amp;"_"&amp;AA6,[1]挑战模式!$A:$AS,14+AB6,FALSE),[1]怪物!$B:$J,2,FALSE))</f>
        <v>ResUnit_MiFeng1</v>
      </c>
      <c r="E6" s="3">
        <f ca="1">IF(B6="","",VLOOKUP(VLOOKUP(Y6&amp;"_"&amp;Z6&amp;"_"&amp;AA6,[1]挑战模式!$A:$AS,14+AB6,FALSE),[1]怪物!$B:$J,6,FALSE)*VLOOKUP(Y6&amp;"_"&amp;Z6&amp;"_"&amp;AA6,[1]挑战模式!$A:$AS,10,FALSE))</f>
        <v>2</v>
      </c>
      <c r="F6" s="3">
        <f ca="1">IF(B6="","",400)</f>
        <v>400</v>
      </c>
      <c r="G6" s="3" t="str">
        <f ca="1">IF(B6="","","TRUE")</f>
        <v>TRUE</v>
      </c>
      <c r="H6" s="3" t="str">
        <f ca="1">IF(B6="","","1")</f>
        <v>1</v>
      </c>
      <c r="I6" s="3">
        <f ca="1">IF(D6="","",VLOOKUP(D6,[1]怪物!$C:$M,11,FALSE))</f>
        <v>1</v>
      </c>
      <c r="J6" s="3" t="str">
        <f ca="1">IF(B6="","","0.5")</f>
        <v>0.5</v>
      </c>
      <c r="L6" s="3">
        <f ca="1">IF(B6="","",VLOOKUP(VLOOKUP(Y6&amp;"_"&amp;Z6&amp;"_"&amp;AA6,[1]挑战模式!$A:$AS,14+AB6,FALSE),[1]怪物!$B:$J,7,FALSE))</f>
        <v>1</v>
      </c>
      <c r="M6" s="10" t="str">
        <f ca="1">IF(B6="","",RIGHT(B6,LEN(B6)-5))</f>
        <v>Monster_Season0_Challenge1_1_1</v>
      </c>
      <c r="N6" s="3" t="str">
        <f ca="1">IF(B6="","","DeathShow_1")</f>
        <v>DeathShow_1</v>
      </c>
      <c r="O6" s="3" t="str">
        <f ca="1">IF(B6="","","Timeline_Idle1")</f>
        <v>Timeline_Idle1</v>
      </c>
      <c r="P6" s="3" t="str">
        <f ca="1">IF(B6="","","Timeline_Move1")</f>
        <v>Timeline_Move1</v>
      </c>
      <c r="T6" s="3" t="str">
        <f ca="1">IF(B6="","",IF(VLOOKUP(D6,[1]怪物!$C:$I,7,FALSE)="","",VLOOKUP(D6,[1]怪物!$C:$I,7,FALSE)))</f>
        <v/>
      </c>
      <c r="Y6" s="3">
        <v>0</v>
      </c>
      <c r="Z6" s="3">
        <v>1</v>
      </c>
      <c r="AA6" s="3">
        <v>1</v>
      </c>
      <c r="AB6" s="3">
        <v>1</v>
      </c>
    </row>
    <row r="7" spans="1:38" x14ac:dyDescent="0.2">
      <c r="B7" t="str">
        <f ca="1">IF(ISNA(VLOOKUP(Y7&amp;"_"&amp;Z7&amp;"_"&amp;AA7,[1]挑战模式!$A:$AS,1,FALSE)),"",IF(VLOOKUP(Y7&amp;"_"&amp;Z7&amp;"_"&amp;AA7,[1]挑战模式!$A:$AS,14+AB7,FALSE)="","","Unit_Monster_Season"&amp;Y7&amp;"_Challenge"&amp;Z7&amp;"_"&amp;AA7&amp;"_"&amp;AB7))</f>
        <v/>
      </c>
      <c r="D7" s="3" t="str">
        <f ca="1">IF(B7="","",VLOOKUP(VLOOKUP(Y7&amp;"_"&amp;Z7&amp;"_"&amp;AA7,[1]挑战模式!$A:$AS,14+AB7,FALSE),[1]怪物!$B:$J,2,FALSE))</f>
        <v/>
      </c>
      <c r="E7" s="3" t="str">
        <f ca="1">IF(B7="","",VLOOKUP(VLOOKUP(Y7&amp;"_"&amp;Z7&amp;"_"&amp;AA7,[1]挑战模式!$A:$AS,14+AB7,FALSE),[1]怪物!$B:$J,6,FALSE)*VLOOKUP(Y7&amp;"_"&amp;Z7&amp;"_"&amp;AA7,[1]挑战模式!$A:$AS,10,FALSE))</f>
        <v/>
      </c>
      <c r="F7" s="3" t="str">
        <f t="shared" ref="F7:F70" ca="1" si="0">IF(B7="","",400)</f>
        <v/>
      </c>
      <c r="G7" s="3" t="str">
        <f t="shared" ref="G7:G70" ca="1" si="1">IF(B7="","","TRUE")</f>
        <v/>
      </c>
      <c r="H7" s="3" t="str">
        <f t="shared" ref="H7:H70" ca="1" si="2">IF(B7="","","1")</f>
        <v/>
      </c>
      <c r="I7" s="3" t="str">
        <f ca="1">IF(D7="","",VLOOKUP(D7,[1]怪物!$C:$M,11,FALSE))</f>
        <v/>
      </c>
      <c r="J7" s="3" t="str">
        <f t="shared" ref="J7:J70" ca="1" si="3">IF(B7="","","0.5")</f>
        <v/>
      </c>
      <c r="K7" s="3"/>
      <c r="L7" s="3" t="str">
        <f ca="1">IF(B7="","",VLOOKUP(VLOOKUP(Y7&amp;"_"&amp;Z7&amp;"_"&amp;AA7,[1]挑战模式!$A:$AS,14+AB7,FALSE),[1]怪物!$B:$J,7,FALSE))</f>
        <v/>
      </c>
      <c r="M7" s="10" t="str">
        <f t="shared" ref="M7:M70" ca="1" si="4">IF(B7="","",RIGHT(B7,LEN(B7)-5))</f>
        <v/>
      </c>
      <c r="N7" s="3" t="str">
        <f t="shared" ref="N7:N70" ca="1" si="5">IF(B7="","","DeathShow_1")</f>
        <v/>
      </c>
      <c r="O7" s="3" t="str">
        <f t="shared" ref="O7:O70" ca="1" si="6">IF(B7="","","Timeline_Idle1")</f>
        <v/>
      </c>
      <c r="P7" s="3" t="str">
        <f t="shared" ref="P7:P70" ca="1" si="7">IF(B7="","","Timeline_Move1")</f>
        <v/>
      </c>
      <c r="Q7" s="3"/>
      <c r="R7" s="3"/>
      <c r="S7" s="3"/>
      <c r="T7" s="3" t="str">
        <f ca="1">IF(B7="","",IF(VLOOKUP(D7,[1]怪物!$C:$I,7,FALSE)="","",VLOOKUP(D7,[1]怪物!$C:$I,7,FALSE)))</f>
        <v/>
      </c>
      <c r="Y7" s="3">
        <v>0</v>
      </c>
      <c r="Z7" s="3">
        <v>1</v>
      </c>
      <c r="AA7" s="3">
        <v>1</v>
      </c>
      <c r="AB7" s="3">
        <v>2</v>
      </c>
    </row>
    <row r="8" spans="1:38" x14ac:dyDescent="0.2">
      <c r="B8" t="str">
        <f ca="1">IF(ISNA(VLOOKUP(Y8&amp;"_"&amp;Z8&amp;"_"&amp;AA8,[1]挑战模式!$A:$AS,1,FALSE)),"",IF(VLOOKUP(Y8&amp;"_"&amp;Z8&amp;"_"&amp;AA8,[1]挑战模式!$A:$AS,14+AB8,FALSE)="","","Unit_Monster_Season"&amp;Y8&amp;"_Challenge"&amp;Z8&amp;"_"&amp;AA8&amp;"_"&amp;AB8))</f>
        <v/>
      </c>
      <c r="D8" s="3" t="str">
        <f ca="1">IF(B8="","",VLOOKUP(VLOOKUP(Y8&amp;"_"&amp;Z8&amp;"_"&amp;AA8,[1]挑战模式!$A:$AS,14+AB8,FALSE),[1]怪物!$B:$J,2,FALSE))</f>
        <v/>
      </c>
      <c r="E8" s="3" t="str">
        <f ca="1">IF(B8="","",VLOOKUP(VLOOKUP(Y8&amp;"_"&amp;Z8&amp;"_"&amp;AA8,[1]挑战模式!$A:$AS,14+AB8,FALSE),[1]怪物!$B:$J,6,FALSE)*VLOOKUP(Y8&amp;"_"&amp;Z8&amp;"_"&amp;AA8,[1]挑战模式!$A:$AS,10,FALSE))</f>
        <v/>
      </c>
      <c r="F8" s="3" t="str">
        <f t="shared" ca="1" si="0"/>
        <v/>
      </c>
      <c r="G8" s="3" t="str">
        <f t="shared" ca="1" si="1"/>
        <v/>
      </c>
      <c r="H8" s="3" t="str">
        <f t="shared" ca="1" si="2"/>
        <v/>
      </c>
      <c r="I8" s="3" t="str">
        <f ca="1">IF(D8="","",VLOOKUP(D8,[1]怪物!$C:$M,11,FALSE))</f>
        <v/>
      </c>
      <c r="J8" s="3" t="str">
        <f t="shared" ca="1" si="3"/>
        <v/>
      </c>
      <c r="K8" s="3"/>
      <c r="L8" s="3" t="str">
        <f ca="1">IF(B8="","",VLOOKUP(VLOOKUP(Y8&amp;"_"&amp;Z8&amp;"_"&amp;AA8,[1]挑战模式!$A:$AS,14+AB8,FALSE),[1]怪物!$B:$J,7,FALSE))</f>
        <v/>
      </c>
      <c r="M8" s="10" t="str">
        <f t="shared" ca="1" si="4"/>
        <v/>
      </c>
      <c r="N8" s="3" t="str">
        <f t="shared" ca="1" si="5"/>
        <v/>
      </c>
      <c r="O8" s="3" t="str">
        <f t="shared" ca="1" si="6"/>
        <v/>
      </c>
      <c r="P8" s="3" t="str">
        <f t="shared" ca="1" si="7"/>
        <v/>
      </c>
      <c r="Q8" s="3"/>
      <c r="R8" s="3"/>
      <c r="S8" s="3"/>
      <c r="T8" s="3" t="str">
        <f ca="1">IF(B8="","",IF(VLOOKUP(D8,[1]怪物!$C:$I,7,FALSE)="","",VLOOKUP(D8,[1]怪物!$C:$I,7,FALSE)))</f>
        <v/>
      </c>
      <c r="Y8" s="3">
        <v>0</v>
      </c>
      <c r="Z8" s="3">
        <v>1</v>
      </c>
      <c r="AA8" s="3">
        <v>1</v>
      </c>
      <c r="AB8" s="3">
        <v>3</v>
      </c>
    </row>
    <row r="9" spans="1:38" x14ac:dyDescent="0.2">
      <c r="B9" t="str">
        <f ca="1">IF(ISNA(VLOOKUP(Y9&amp;"_"&amp;Z9&amp;"_"&amp;AA9,[1]挑战模式!$A:$AS,1,FALSE)),"",IF(VLOOKUP(Y9&amp;"_"&amp;Z9&amp;"_"&amp;AA9,[1]挑战模式!$A:$AS,14+AB9,FALSE)="","","Unit_Monster_Season"&amp;Y9&amp;"_Challenge"&amp;Z9&amp;"_"&amp;AA9&amp;"_"&amp;AB9))</f>
        <v/>
      </c>
      <c r="D9" s="3" t="str">
        <f ca="1">IF(B9="","",VLOOKUP(VLOOKUP(Y9&amp;"_"&amp;Z9&amp;"_"&amp;AA9,[1]挑战模式!$A:$AS,14+AB9,FALSE),[1]怪物!$B:$J,2,FALSE))</f>
        <v/>
      </c>
      <c r="E9" s="3" t="str">
        <f ca="1">IF(B9="","",VLOOKUP(VLOOKUP(Y9&amp;"_"&amp;Z9&amp;"_"&amp;AA9,[1]挑战模式!$A:$AS,14+AB9,FALSE),[1]怪物!$B:$J,6,FALSE)*VLOOKUP(Y9&amp;"_"&amp;Z9&amp;"_"&amp;AA9,[1]挑战模式!$A:$AS,10,FALSE))</f>
        <v/>
      </c>
      <c r="F9" s="3" t="str">
        <f t="shared" ca="1" si="0"/>
        <v/>
      </c>
      <c r="G9" s="3" t="str">
        <f t="shared" ca="1" si="1"/>
        <v/>
      </c>
      <c r="H9" s="3" t="str">
        <f t="shared" ca="1" si="2"/>
        <v/>
      </c>
      <c r="I9" s="3" t="str">
        <f ca="1">IF(D9="","",VLOOKUP(D9,[1]怪物!$C:$M,11,FALSE))</f>
        <v/>
      </c>
      <c r="J9" s="3" t="str">
        <f t="shared" ca="1" si="3"/>
        <v/>
      </c>
      <c r="K9" s="3"/>
      <c r="L9" s="3" t="str">
        <f ca="1">IF(B9="","",VLOOKUP(VLOOKUP(Y9&amp;"_"&amp;Z9&amp;"_"&amp;AA9,[1]挑战模式!$A:$AS,14+AB9,FALSE),[1]怪物!$B:$J,7,FALSE))</f>
        <v/>
      </c>
      <c r="M9" s="10" t="str">
        <f t="shared" ca="1" si="4"/>
        <v/>
      </c>
      <c r="N9" s="3" t="str">
        <f t="shared" ca="1" si="5"/>
        <v/>
      </c>
      <c r="O9" s="3" t="str">
        <f t="shared" ca="1" si="6"/>
        <v/>
      </c>
      <c r="P9" s="3" t="str">
        <f t="shared" ca="1" si="7"/>
        <v/>
      </c>
      <c r="Q9" s="3"/>
      <c r="R9" s="3"/>
      <c r="S9" s="3"/>
      <c r="T9" s="3" t="str">
        <f ca="1">IF(B9="","",IF(VLOOKUP(D9,[1]怪物!$C:$I,7,FALSE)="","",VLOOKUP(D9,[1]怪物!$C:$I,7,FALSE)))</f>
        <v/>
      </c>
      <c r="Y9" s="3">
        <v>0</v>
      </c>
      <c r="Z9" s="3">
        <v>1</v>
      </c>
      <c r="AA9" s="3">
        <v>1</v>
      </c>
      <c r="AB9" s="3">
        <v>4</v>
      </c>
    </row>
    <row r="10" spans="1:38" x14ac:dyDescent="0.2">
      <c r="B10" t="str">
        <f ca="1">IF(ISNA(VLOOKUP(Y10&amp;"_"&amp;Z10&amp;"_"&amp;AA10,[1]挑战模式!$A:$AS,1,FALSE)),"",IF(VLOOKUP(Y10&amp;"_"&amp;Z10&amp;"_"&amp;AA10,[1]挑战模式!$A:$AS,14+AB10,FALSE)="","","Unit_Monster_Season"&amp;Y10&amp;"_Challenge"&amp;Z10&amp;"_"&amp;AA10&amp;"_"&amp;AB10))</f>
        <v/>
      </c>
      <c r="D10" s="3" t="str">
        <f ca="1">IF(B10="","",VLOOKUP(VLOOKUP(Y10&amp;"_"&amp;Z10&amp;"_"&amp;AA10,[1]挑战模式!$A:$AS,14+AB10,FALSE),[1]怪物!$B:$J,2,FALSE))</f>
        <v/>
      </c>
      <c r="E10" s="3" t="str">
        <f ca="1">IF(B10="","",VLOOKUP(VLOOKUP(Y10&amp;"_"&amp;Z10&amp;"_"&amp;AA10,[1]挑战模式!$A:$AS,14+AB10,FALSE),[1]怪物!$B:$J,6,FALSE)*VLOOKUP(Y10&amp;"_"&amp;Z10&amp;"_"&amp;AA10,[1]挑战模式!$A:$AS,10,FALSE))</f>
        <v/>
      </c>
      <c r="F10" s="3" t="str">
        <f t="shared" ca="1" si="0"/>
        <v/>
      </c>
      <c r="G10" s="3" t="str">
        <f t="shared" ca="1" si="1"/>
        <v/>
      </c>
      <c r="H10" s="3" t="str">
        <f t="shared" ca="1" si="2"/>
        <v/>
      </c>
      <c r="I10" s="3" t="str">
        <f ca="1">IF(D10="","",VLOOKUP(D10,[1]怪物!$C:$M,11,FALSE))</f>
        <v/>
      </c>
      <c r="J10" s="3" t="str">
        <f t="shared" ca="1" si="3"/>
        <v/>
      </c>
      <c r="K10" s="3"/>
      <c r="L10" s="3" t="str">
        <f ca="1">IF(B10="","",VLOOKUP(VLOOKUP(Y10&amp;"_"&amp;Z10&amp;"_"&amp;AA10,[1]挑战模式!$A:$AS,14+AB10,FALSE),[1]怪物!$B:$J,7,FALSE))</f>
        <v/>
      </c>
      <c r="M10" s="10" t="str">
        <f t="shared" ca="1" si="4"/>
        <v/>
      </c>
      <c r="N10" s="3" t="str">
        <f t="shared" ca="1" si="5"/>
        <v/>
      </c>
      <c r="O10" s="3" t="str">
        <f t="shared" ca="1" si="6"/>
        <v/>
      </c>
      <c r="P10" s="3" t="str">
        <f t="shared" ca="1" si="7"/>
        <v/>
      </c>
      <c r="Q10" s="3"/>
      <c r="R10" s="3"/>
      <c r="S10" s="3"/>
      <c r="T10" s="3" t="str">
        <f ca="1">IF(B10="","",IF(VLOOKUP(D10,[1]怪物!$C:$I,7,FALSE)="","",VLOOKUP(D10,[1]怪物!$C:$I,7,FALSE)))</f>
        <v/>
      </c>
      <c r="Y10" s="3">
        <v>0</v>
      </c>
      <c r="Z10" s="3">
        <v>1</v>
      </c>
      <c r="AA10" s="3">
        <v>1</v>
      </c>
      <c r="AB10" s="3">
        <v>5</v>
      </c>
    </row>
    <row r="11" spans="1:38" x14ac:dyDescent="0.2">
      <c r="B11" t="str">
        <f ca="1">IF(ISNA(VLOOKUP(Y11&amp;"_"&amp;Z11&amp;"_"&amp;AA11,[1]挑战模式!$A:$AS,1,FALSE)),"",IF(VLOOKUP(Y11&amp;"_"&amp;Z11&amp;"_"&amp;AA11,[1]挑战模式!$A:$AS,14+AB11,FALSE)="","","Unit_Monster_Season"&amp;Y11&amp;"_Challenge"&amp;Z11&amp;"_"&amp;AA11&amp;"_"&amp;AB11))</f>
        <v/>
      </c>
      <c r="D11" s="3" t="str">
        <f ca="1">IF(B11="","",VLOOKUP(VLOOKUP(Y11&amp;"_"&amp;Z11&amp;"_"&amp;AA11,[1]挑战模式!$A:$AS,14+AB11,FALSE),[1]怪物!$B:$J,2,FALSE))</f>
        <v/>
      </c>
      <c r="E11" s="3" t="str">
        <f ca="1">IF(B11="","",VLOOKUP(VLOOKUP(Y11&amp;"_"&amp;Z11&amp;"_"&amp;AA11,[1]挑战模式!$A:$AS,14+AB11,FALSE),[1]怪物!$B:$J,6,FALSE)*VLOOKUP(Y11&amp;"_"&amp;Z11&amp;"_"&amp;AA11,[1]挑战模式!$A:$AS,10,FALSE))</f>
        <v/>
      </c>
      <c r="F11" s="3" t="str">
        <f t="shared" ca="1" si="0"/>
        <v/>
      </c>
      <c r="G11" s="3" t="str">
        <f t="shared" ca="1" si="1"/>
        <v/>
      </c>
      <c r="H11" s="3" t="str">
        <f t="shared" ca="1" si="2"/>
        <v/>
      </c>
      <c r="I11" s="3" t="str">
        <f ca="1">IF(D11="","",VLOOKUP(D11,[1]怪物!$C:$M,11,FALSE))</f>
        <v/>
      </c>
      <c r="J11" s="3" t="str">
        <f t="shared" ca="1" si="3"/>
        <v/>
      </c>
      <c r="K11" s="3"/>
      <c r="L11" s="3" t="str">
        <f ca="1">IF(B11="","",VLOOKUP(VLOOKUP(Y11&amp;"_"&amp;Z11&amp;"_"&amp;AA11,[1]挑战模式!$A:$AS,14+AB11,FALSE),[1]怪物!$B:$J,7,FALSE))</f>
        <v/>
      </c>
      <c r="M11" s="10" t="str">
        <f t="shared" ca="1" si="4"/>
        <v/>
      </c>
      <c r="N11" s="3" t="str">
        <f t="shared" ca="1" si="5"/>
        <v/>
      </c>
      <c r="O11" s="3" t="str">
        <f t="shared" ca="1" si="6"/>
        <v/>
      </c>
      <c r="P11" s="3" t="str">
        <f t="shared" ca="1" si="7"/>
        <v/>
      </c>
      <c r="Q11" s="3"/>
      <c r="R11" s="3"/>
      <c r="S11" s="3"/>
      <c r="T11" s="3" t="str">
        <f ca="1">IF(B11="","",IF(VLOOKUP(D11,[1]怪物!$C:$I,7,FALSE)="","",VLOOKUP(D11,[1]怪物!$C:$I,7,FALSE)))</f>
        <v/>
      </c>
      <c r="Y11" s="3">
        <v>0</v>
      </c>
      <c r="Z11" s="3">
        <v>1</v>
      </c>
      <c r="AA11" s="3">
        <v>1</v>
      </c>
      <c r="AB11" s="3">
        <v>6</v>
      </c>
    </row>
    <row r="12" spans="1:38" x14ac:dyDescent="0.2">
      <c r="B12" t="str">
        <f ca="1">IF(ISNA(VLOOKUP(Y12&amp;"_"&amp;Z12&amp;"_"&amp;AA12,[1]挑战模式!$A:$AS,1,FALSE)),"",IF(VLOOKUP(Y12&amp;"_"&amp;Z12&amp;"_"&amp;AA12,[1]挑战模式!$A:$AS,14+AB12,FALSE)="","","Unit_Monster_Season"&amp;Y12&amp;"_Challenge"&amp;Z12&amp;"_"&amp;AA12&amp;"_"&amp;AB12))</f>
        <v>Unit_Monster_Season0_Challenge1_2_1</v>
      </c>
      <c r="D12" s="3" t="str">
        <f ca="1">IF(B12="","",VLOOKUP(VLOOKUP(Y12&amp;"_"&amp;Z12&amp;"_"&amp;AA12,[1]挑战模式!$A:$AS,14+AB12,FALSE),[1]怪物!$B:$J,2,FALSE))</f>
        <v>ResUnit_MiFeng1</v>
      </c>
      <c r="E12" s="3">
        <f ca="1">IF(B12="","",VLOOKUP(VLOOKUP(Y12&amp;"_"&amp;Z12&amp;"_"&amp;AA12,[1]挑战模式!$A:$AS,14+AB12,FALSE),[1]怪物!$B:$J,6,FALSE)*VLOOKUP(Y12&amp;"_"&amp;Z12&amp;"_"&amp;AA12,[1]挑战模式!$A:$AS,10,FALSE))</f>
        <v>2</v>
      </c>
      <c r="F12" s="3">
        <f t="shared" ca="1" si="0"/>
        <v>400</v>
      </c>
      <c r="G12" s="3" t="str">
        <f t="shared" ca="1" si="1"/>
        <v>TRUE</v>
      </c>
      <c r="H12" s="3" t="str">
        <f t="shared" ca="1" si="2"/>
        <v>1</v>
      </c>
      <c r="I12" s="3">
        <f ca="1">IF(D12="","",VLOOKUP(D12,[1]怪物!$C:$M,11,FALSE))</f>
        <v>1</v>
      </c>
      <c r="J12" s="3" t="str">
        <f t="shared" ca="1" si="3"/>
        <v>0.5</v>
      </c>
      <c r="K12" s="3"/>
      <c r="L12" s="3">
        <f ca="1">IF(B12="","",VLOOKUP(VLOOKUP(Y12&amp;"_"&amp;Z12&amp;"_"&amp;AA12,[1]挑战模式!$A:$AS,14+AB12,FALSE),[1]怪物!$B:$J,7,FALSE))</f>
        <v>1</v>
      </c>
      <c r="M12" s="10" t="str">
        <f t="shared" ca="1" si="4"/>
        <v>Monster_Season0_Challenge1_2_1</v>
      </c>
      <c r="N12" s="3" t="str">
        <f t="shared" ca="1" si="5"/>
        <v>DeathShow_1</v>
      </c>
      <c r="O12" s="3" t="str">
        <f t="shared" ca="1" si="6"/>
        <v>Timeline_Idle1</v>
      </c>
      <c r="P12" s="3" t="str">
        <f t="shared" ca="1" si="7"/>
        <v>Timeline_Move1</v>
      </c>
      <c r="Q12" s="3"/>
      <c r="R12" s="3"/>
      <c r="S12" s="3"/>
      <c r="T12" s="3" t="str">
        <f ca="1">IF(B12="","",IF(VLOOKUP(D12,[1]怪物!$C:$I,7,FALSE)="","",VLOOKUP(D12,[1]怪物!$C:$I,7,FALSE)))</f>
        <v/>
      </c>
      <c r="Y12" s="3">
        <v>0</v>
      </c>
      <c r="Z12" s="3">
        <v>1</v>
      </c>
      <c r="AA12" s="3">
        <v>2</v>
      </c>
      <c r="AB12" s="3">
        <v>1</v>
      </c>
    </row>
    <row r="13" spans="1:38" x14ac:dyDescent="0.2">
      <c r="B13" t="str">
        <f ca="1">IF(ISNA(VLOOKUP(Y13&amp;"_"&amp;Z13&amp;"_"&amp;AA13,[1]挑战模式!$A:$AS,1,FALSE)),"",IF(VLOOKUP(Y13&amp;"_"&amp;Z13&amp;"_"&amp;AA13,[1]挑战模式!$A:$AS,14+AB13,FALSE)="","","Unit_Monster_Season"&amp;Y13&amp;"_Challenge"&amp;Z13&amp;"_"&amp;AA13&amp;"_"&amp;AB13))</f>
        <v/>
      </c>
      <c r="D13" s="3" t="str">
        <f ca="1">IF(B13="","",VLOOKUP(VLOOKUP(Y13&amp;"_"&amp;Z13&amp;"_"&amp;AA13,[1]挑战模式!$A:$AS,14+AB13,FALSE),[1]怪物!$B:$J,2,FALSE))</f>
        <v/>
      </c>
      <c r="E13" s="3" t="str">
        <f ca="1">IF(B13="","",VLOOKUP(VLOOKUP(Y13&amp;"_"&amp;Z13&amp;"_"&amp;AA13,[1]挑战模式!$A:$AS,14+AB13,FALSE),[1]怪物!$B:$J,6,FALSE)*VLOOKUP(Y13&amp;"_"&amp;Z13&amp;"_"&amp;AA13,[1]挑战模式!$A:$AS,10,FALSE))</f>
        <v/>
      </c>
      <c r="F13" s="3" t="str">
        <f t="shared" ca="1" si="0"/>
        <v/>
      </c>
      <c r="G13" s="3" t="str">
        <f t="shared" ca="1" si="1"/>
        <v/>
      </c>
      <c r="H13" s="3" t="str">
        <f t="shared" ca="1" si="2"/>
        <v/>
      </c>
      <c r="I13" s="3" t="str">
        <f ca="1">IF(D13="","",VLOOKUP(D13,[1]怪物!$C:$M,11,FALSE))</f>
        <v/>
      </c>
      <c r="J13" s="3" t="str">
        <f t="shared" ca="1" si="3"/>
        <v/>
      </c>
      <c r="K13" s="3"/>
      <c r="L13" s="3" t="str">
        <f ca="1">IF(B13="","",VLOOKUP(VLOOKUP(Y13&amp;"_"&amp;Z13&amp;"_"&amp;AA13,[1]挑战模式!$A:$AS,14+AB13,FALSE),[1]怪物!$B:$J,7,FALSE))</f>
        <v/>
      </c>
      <c r="M13" s="10" t="str">
        <f t="shared" ca="1" si="4"/>
        <v/>
      </c>
      <c r="N13" s="3" t="str">
        <f t="shared" ca="1" si="5"/>
        <v/>
      </c>
      <c r="O13" s="3" t="str">
        <f t="shared" ca="1" si="6"/>
        <v/>
      </c>
      <c r="P13" s="3" t="str">
        <f t="shared" ca="1" si="7"/>
        <v/>
      </c>
      <c r="Q13" s="3"/>
      <c r="R13" s="3"/>
      <c r="S13" s="3"/>
      <c r="T13" s="3" t="str">
        <f ca="1">IF(B13="","",IF(VLOOKUP(D13,[1]怪物!$C:$I,7,FALSE)="","",VLOOKUP(D13,[1]怪物!$C:$I,7,FALSE)))</f>
        <v/>
      </c>
      <c r="Y13" s="3">
        <v>0</v>
      </c>
      <c r="Z13" s="3">
        <v>1</v>
      </c>
      <c r="AA13" s="3">
        <v>2</v>
      </c>
      <c r="AB13" s="3">
        <v>2</v>
      </c>
    </row>
    <row r="14" spans="1:38" x14ac:dyDescent="0.2">
      <c r="B14" t="str">
        <f ca="1">IF(ISNA(VLOOKUP(Y14&amp;"_"&amp;Z14&amp;"_"&amp;AA14,[1]挑战模式!$A:$AS,1,FALSE)),"",IF(VLOOKUP(Y14&amp;"_"&amp;Z14&amp;"_"&amp;AA14,[1]挑战模式!$A:$AS,14+AB14,FALSE)="","","Unit_Monster_Season"&amp;Y14&amp;"_Challenge"&amp;Z14&amp;"_"&amp;AA14&amp;"_"&amp;AB14))</f>
        <v/>
      </c>
      <c r="D14" s="3" t="str">
        <f ca="1">IF(B14="","",VLOOKUP(VLOOKUP(Y14&amp;"_"&amp;Z14&amp;"_"&amp;AA14,[1]挑战模式!$A:$AS,14+AB14,FALSE),[1]怪物!$B:$J,2,FALSE))</f>
        <v/>
      </c>
      <c r="E14" s="3" t="str">
        <f ca="1">IF(B14="","",VLOOKUP(VLOOKUP(Y14&amp;"_"&amp;Z14&amp;"_"&amp;AA14,[1]挑战模式!$A:$AS,14+AB14,FALSE),[1]怪物!$B:$J,6,FALSE)*VLOOKUP(Y14&amp;"_"&amp;Z14&amp;"_"&amp;AA14,[1]挑战模式!$A:$AS,10,FALSE))</f>
        <v/>
      </c>
      <c r="F14" s="3" t="str">
        <f t="shared" ca="1" si="0"/>
        <v/>
      </c>
      <c r="G14" s="3" t="str">
        <f t="shared" ca="1" si="1"/>
        <v/>
      </c>
      <c r="H14" s="3" t="str">
        <f t="shared" ca="1" si="2"/>
        <v/>
      </c>
      <c r="I14" s="3" t="str">
        <f ca="1">IF(D14="","",VLOOKUP(D14,[1]怪物!$C:$M,11,FALSE))</f>
        <v/>
      </c>
      <c r="J14" s="3" t="str">
        <f t="shared" ca="1" si="3"/>
        <v/>
      </c>
      <c r="K14" s="3"/>
      <c r="L14" s="3" t="str">
        <f ca="1">IF(B14="","",VLOOKUP(VLOOKUP(Y14&amp;"_"&amp;Z14&amp;"_"&amp;AA14,[1]挑战模式!$A:$AS,14+AB14,FALSE),[1]怪物!$B:$J,7,FALSE))</f>
        <v/>
      </c>
      <c r="M14" s="10" t="str">
        <f t="shared" ca="1" si="4"/>
        <v/>
      </c>
      <c r="N14" s="3" t="str">
        <f t="shared" ca="1" si="5"/>
        <v/>
      </c>
      <c r="O14" s="3" t="str">
        <f t="shared" ca="1" si="6"/>
        <v/>
      </c>
      <c r="P14" s="3" t="str">
        <f t="shared" ca="1" si="7"/>
        <v/>
      </c>
      <c r="Q14" s="3"/>
      <c r="R14" s="3"/>
      <c r="S14" s="3"/>
      <c r="T14" s="3" t="str">
        <f ca="1">IF(B14="","",IF(VLOOKUP(D14,[1]怪物!$C:$I,7,FALSE)="","",VLOOKUP(D14,[1]怪物!$C:$I,7,FALSE)))</f>
        <v/>
      </c>
      <c r="Y14" s="3">
        <v>0</v>
      </c>
      <c r="Z14" s="3">
        <v>1</v>
      </c>
      <c r="AA14" s="3">
        <v>2</v>
      </c>
      <c r="AB14" s="3">
        <v>3</v>
      </c>
    </row>
    <row r="15" spans="1:38" x14ac:dyDescent="0.2">
      <c r="B15" t="str">
        <f ca="1">IF(ISNA(VLOOKUP(Y15&amp;"_"&amp;Z15&amp;"_"&amp;AA15,[1]挑战模式!$A:$AS,1,FALSE)),"",IF(VLOOKUP(Y15&amp;"_"&amp;Z15&amp;"_"&amp;AA15,[1]挑战模式!$A:$AS,14+AB15,FALSE)="","","Unit_Monster_Season"&amp;Y15&amp;"_Challenge"&amp;Z15&amp;"_"&amp;AA15&amp;"_"&amp;AB15))</f>
        <v/>
      </c>
      <c r="D15" s="3" t="str">
        <f ca="1">IF(B15="","",VLOOKUP(VLOOKUP(Y15&amp;"_"&amp;Z15&amp;"_"&amp;AA15,[1]挑战模式!$A:$AS,14+AB15,FALSE),[1]怪物!$B:$J,2,FALSE))</f>
        <v/>
      </c>
      <c r="E15" s="3" t="str">
        <f ca="1">IF(B15="","",VLOOKUP(VLOOKUP(Y15&amp;"_"&amp;Z15&amp;"_"&amp;AA15,[1]挑战模式!$A:$AS,14+AB15,FALSE),[1]怪物!$B:$J,6,FALSE)*VLOOKUP(Y15&amp;"_"&amp;Z15&amp;"_"&amp;AA15,[1]挑战模式!$A:$AS,10,FALSE))</f>
        <v/>
      </c>
      <c r="F15" s="3" t="str">
        <f t="shared" ca="1" si="0"/>
        <v/>
      </c>
      <c r="G15" s="3" t="str">
        <f t="shared" ca="1" si="1"/>
        <v/>
      </c>
      <c r="H15" s="3" t="str">
        <f t="shared" ca="1" si="2"/>
        <v/>
      </c>
      <c r="I15" s="3" t="str">
        <f ca="1">IF(D15="","",VLOOKUP(D15,[1]怪物!$C:$M,11,FALSE))</f>
        <v/>
      </c>
      <c r="J15" s="3" t="str">
        <f t="shared" ca="1" si="3"/>
        <v/>
      </c>
      <c r="K15" s="3"/>
      <c r="L15" s="3" t="str">
        <f ca="1">IF(B15="","",VLOOKUP(VLOOKUP(Y15&amp;"_"&amp;Z15&amp;"_"&amp;AA15,[1]挑战模式!$A:$AS,14+AB15,FALSE),[1]怪物!$B:$J,7,FALSE))</f>
        <v/>
      </c>
      <c r="M15" s="10" t="str">
        <f t="shared" ca="1" si="4"/>
        <v/>
      </c>
      <c r="N15" s="3" t="str">
        <f t="shared" ca="1" si="5"/>
        <v/>
      </c>
      <c r="O15" s="3" t="str">
        <f t="shared" ca="1" si="6"/>
        <v/>
      </c>
      <c r="P15" s="3" t="str">
        <f t="shared" ca="1" si="7"/>
        <v/>
      </c>
      <c r="Q15" s="3"/>
      <c r="R15" s="3"/>
      <c r="S15" s="3"/>
      <c r="T15" s="3" t="str">
        <f ca="1">IF(B15="","",IF(VLOOKUP(D15,[1]怪物!$C:$I,7,FALSE)="","",VLOOKUP(D15,[1]怪物!$C:$I,7,FALSE)))</f>
        <v/>
      </c>
      <c r="Y15" s="3">
        <v>0</v>
      </c>
      <c r="Z15" s="3">
        <v>1</v>
      </c>
      <c r="AA15" s="3">
        <v>2</v>
      </c>
      <c r="AB15" s="3">
        <v>4</v>
      </c>
    </row>
    <row r="16" spans="1:38" x14ac:dyDescent="0.2">
      <c r="B16" t="str">
        <f ca="1">IF(ISNA(VLOOKUP(Y16&amp;"_"&amp;Z16&amp;"_"&amp;AA16,[1]挑战模式!$A:$AS,1,FALSE)),"",IF(VLOOKUP(Y16&amp;"_"&amp;Z16&amp;"_"&amp;AA16,[1]挑战模式!$A:$AS,14+AB16,FALSE)="","","Unit_Monster_Season"&amp;Y16&amp;"_Challenge"&amp;Z16&amp;"_"&amp;AA16&amp;"_"&amp;AB16))</f>
        <v/>
      </c>
      <c r="D16" s="3" t="str">
        <f ca="1">IF(B16="","",VLOOKUP(VLOOKUP(Y16&amp;"_"&amp;Z16&amp;"_"&amp;AA16,[1]挑战模式!$A:$AS,14+AB16,FALSE),[1]怪物!$B:$J,2,FALSE))</f>
        <v/>
      </c>
      <c r="E16" s="3" t="str">
        <f ca="1">IF(B16="","",VLOOKUP(VLOOKUP(Y16&amp;"_"&amp;Z16&amp;"_"&amp;AA16,[1]挑战模式!$A:$AS,14+AB16,FALSE),[1]怪物!$B:$J,6,FALSE)*VLOOKUP(Y16&amp;"_"&amp;Z16&amp;"_"&amp;AA16,[1]挑战模式!$A:$AS,10,FALSE))</f>
        <v/>
      </c>
      <c r="F16" s="3" t="str">
        <f t="shared" ca="1" si="0"/>
        <v/>
      </c>
      <c r="G16" s="3" t="str">
        <f t="shared" ca="1" si="1"/>
        <v/>
      </c>
      <c r="H16" s="3" t="str">
        <f t="shared" ca="1" si="2"/>
        <v/>
      </c>
      <c r="I16" s="3" t="str">
        <f ca="1">IF(D16="","",VLOOKUP(D16,[1]怪物!$C:$M,11,FALSE))</f>
        <v/>
      </c>
      <c r="J16" s="3" t="str">
        <f t="shared" ca="1" si="3"/>
        <v/>
      </c>
      <c r="K16" s="3"/>
      <c r="L16" s="3" t="str">
        <f ca="1">IF(B16="","",VLOOKUP(VLOOKUP(Y16&amp;"_"&amp;Z16&amp;"_"&amp;AA16,[1]挑战模式!$A:$AS,14+AB16,FALSE),[1]怪物!$B:$J,7,FALSE))</f>
        <v/>
      </c>
      <c r="M16" s="10" t="str">
        <f t="shared" ca="1" si="4"/>
        <v/>
      </c>
      <c r="N16" s="3" t="str">
        <f t="shared" ca="1" si="5"/>
        <v/>
      </c>
      <c r="O16" s="3" t="str">
        <f t="shared" ca="1" si="6"/>
        <v/>
      </c>
      <c r="P16" s="3" t="str">
        <f t="shared" ca="1" si="7"/>
        <v/>
      </c>
      <c r="Q16" s="3"/>
      <c r="R16" s="3"/>
      <c r="S16" s="3"/>
      <c r="T16" s="3" t="str">
        <f ca="1">IF(B16="","",IF(VLOOKUP(D16,[1]怪物!$C:$I,7,FALSE)="","",VLOOKUP(D16,[1]怪物!$C:$I,7,FALSE)))</f>
        <v/>
      </c>
      <c r="Y16" s="3">
        <v>0</v>
      </c>
      <c r="Z16" s="3">
        <v>1</v>
      </c>
      <c r="AA16" s="3">
        <v>2</v>
      </c>
      <c r="AB16" s="3">
        <v>5</v>
      </c>
    </row>
    <row r="17" spans="2:28" x14ac:dyDescent="0.2">
      <c r="B17" t="str">
        <f ca="1">IF(ISNA(VLOOKUP(Y17&amp;"_"&amp;Z17&amp;"_"&amp;AA17,[1]挑战模式!$A:$AS,1,FALSE)),"",IF(VLOOKUP(Y17&amp;"_"&amp;Z17&amp;"_"&amp;AA17,[1]挑战模式!$A:$AS,14+AB17,FALSE)="","","Unit_Monster_Season"&amp;Y17&amp;"_Challenge"&amp;Z17&amp;"_"&amp;AA17&amp;"_"&amp;AB17))</f>
        <v/>
      </c>
      <c r="D17" s="3" t="str">
        <f ca="1">IF(B17="","",VLOOKUP(VLOOKUP(Y17&amp;"_"&amp;Z17&amp;"_"&amp;AA17,[1]挑战模式!$A:$AS,14+AB17,FALSE),[1]怪物!$B:$J,2,FALSE))</f>
        <v/>
      </c>
      <c r="E17" s="3" t="str">
        <f ca="1">IF(B17="","",VLOOKUP(VLOOKUP(Y17&amp;"_"&amp;Z17&amp;"_"&amp;AA17,[1]挑战模式!$A:$AS,14+AB17,FALSE),[1]怪物!$B:$J,6,FALSE)*VLOOKUP(Y17&amp;"_"&amp;Z17&amp;"_"&amp;AA17,[1]挑战模式!$A:$AS,10,FALSE))</f>
        <v/>
      </c>
      <c r="F17" s="3" t="str">
        <f t="shared" ca="1" si="0"/>
        <v/>
      </c>
      <c r="G17" s="3" t="str">
        <f t="shared" ca="1" si="1"/>
        <v/>
      </c>
      <c r="H17" s="3" t="str">
        <f t="shared" ca="1" si="2"/>
        <v/>
      </c>
      <c r="I17" s="3" t="str">
        <f ca="1">IF(D17="","",VLOOKUP(D17,[1]怪物!$C:$M,11,FALSE))</f>
        <v/>
      </c>
      <c r="J17" s="3" t="str">
        <f t="shared" ca="1" si="3"/>
        <v/>
      </c>
      <c r="K17" s="3"/>
      <c r="L17" s="3" t="str">
        <f ca="1">IF(B17="","",VLOOKUP(VLOOKUP(Y17&amp;"_"&amp;Z17&amp;"_"&amp;AA17,[1]挑战模式!$A:$AS,14+AB17,FALSE),[1]怪物!$B:$J,7,FALSE))</f>
        <v/>
      </c>
      <c r="M17" s="10" t="str">
        <f t="shared" ca="1" si="4"/>
        <v/>
      </c>
      <c r="N17" s="3" t="str">
        <f t="shared" ca="1" si="5"/>
        <v/>
      </c>
      <c r="O17" s="3" t="str">
        <f t="shared" ca="1" si="6"/>
        <v/>
      </c>
      <c r="P17" s="3" t="str">
        <f t="shared" ca="1" si="7"/>
        <v/>
      </c>
      <c r="Q17" s="3"/>
      <c r="R17" s="3"/>
      <c r="S17" s="3"/>
      <c r="T17" s="3" t="str">
        <f ca="1">IF(B17="","",IF(VLOOKUP(D17,[1]怪物!$C:$I,7,FALSE)="","",VLOOKUP(D17,[1]怪物!$C:$I,7,FALSE)))</f>
        <v/>
      </c>
      <c r="Y17" s="3">
        <v>0</v>
      </c>
      <c r="Z17" s="3">
        <v>1</v>
      </c>
      <c r="AA17" s="3">
        <v>2</v>
      </c>
      <c r="AB17" s="3">
        <v>6</v>
      </c>
    </row>
    <row r="18" spans="2:28" x14ac:dyDescent="0.2">
      <c r="B18" t="str">
        <f>IF(ISNA(VLOOKUP(Y18&amp;"_"&amp;Z18&amp;"_"&amp;AA18,[1]挑战模式!$A:$AS,1,FALSE)),"",IF(VLOOKUP(Y18&amp;"_"&amp;Z18&amp;"_"&amp;AA18,[1]挑战模式!$A:$AS,14+AB18,FALSE)="","","Unit_Monster_Season"&amp;Y18&amp;"_Challenge"&amp;Z18&amp;"_"&amp;AA18&amp;"_"&amp;AB18))</f>
        <v/>
      </c>
      <c r="D18" s="3" t="str">
        <f>IF(B18="","",VLOOKUP(VLOOKUP(Y18&amp;"_"&amp;Z18&amp;"_"&amp;AA18,[1]挑战模式!$A:$AS,14+AB18,FALSE),[1]怪物!$B:$J,2,FALSE))</f>
        <v/>
      </c>
      <c r="E18" s="3" t="str">
        <f>IF(B18="","",VLOOKUP(VLOOKUP(Y18&amp;"_"&amp;Z18&amp;"_"&amp;AA18,[1]挑战模式!$A:$AS,14+AB18,FALSE),[1]怪物!$B:$J,6,FALSE)*VLOOKUP(Y18&amp;"_"&amp;Z18&amp;"_"&amp;AA18,[1]挑战模式!$A:$AS,10,FALSE))</f>
        <v/>
      </c>
      <c r="F18" s="3" t="str">
        <f t="shared" si="0"/>
        <v/>
      </c>
      <c r="G18" s="3" t="str">
        <f t="shared" si="1"/>
        <v/>
      </c>
      <c r="H18" s="3" t="str">
        <f t="shared" si="2"/>
        <v/>
      </c>
      <c r="I18" s="3" t="str">
        <f>IF(D18="","",VLOOKUP(D18,[1]怪物!$C:$M,11,FALSE))</f>
        <v/>
      </c>
      <c r="J18" s="3" t="str">
        <f t="shared" si="3"/>
        <v/>
      </c>
      <c r="K18" s="3"/>
      <c r="L18" s="3" t="str">
        <f>IF(B18="","",VLOOKUP(VLOOKUP(Y18&amp;"_"&amp;Z18&amp;"_"&amp;AA18,[1]挑战模式!$A:$AS,14+AB18,FALSE),[1]怪物!$B:$J,7,FALSE))</f>
        <v/>
      </c>
      <c r="M18" s="10" t="str">
        <f t="shared" si="4"/>
        <v/>
      </c>
      <c r="N18" s="3" t="str">
        <f t="shared" si="5"/>
        <v/>
      </c>
      <c r="O18" s="3" t="str">
        <f t="shared" si="6"/>
        <v/>
      </c>
      <c r="P18" s="3" t="str">
        <f t="shared" si="7"/>
        <v/>
      </c>
      <c r="Q18" s="3"/>
      <c r="R18" s="3"/>
      <c r="S18" s="3"/>
      <c r="T18" s="3" t="str">
        <f>IF(B18="","",IF(VLOOKUP(D18,[1]怪物!$C:$I,7,FALSE)="","",VLOOKUP(D18,[1]怪物!$C:$I,7,FALSE)))</f>
        <v/>
      </c>
      <c r="Y18" s="3">
        <v>0</v>
      </c>
      <c r="Z18" s="3">
        <v>1</v>
      </c>
      <c r="AA18" s="3">
        <v>3</v>
      </c>
      <c r="AB18" s="3">
        <v>1</v>
      </c>
    </row>
    <row r="19" spans="2:28" x14ac:dyDescent="0.2">
      <c r="B19" t="str">
        <f>IF(ISNA(VLOOKUP(Y19&amp;"_"&amp;Z19&amp;"_"&amp;AA19,[1]挑战模式!$A:$AS,1,FALSE)),"",IF(VLOOKUP(Y19&amp;"_"&amp;Z19&amp;"_"&amp;AA19,[1]挑战模式!$A:$AS,14+AB19,FALSE)="","","Unit_Monster_Season"&amp;Y19&amp;"_Challenge"&amp;Z19&amp;"_"&amp;AA19&amp;"_"&amp;AB19))</f>
        <v/>
      </c>
      <c r="D19" s="3" t="str">
        <f>IF(B19="","",VLOOKUP(VLOOKUP(Y19&amp;"_"&amp;Z19&amp;"_"&amp;AA19,[1]挑战模式!$A:$AS,14+AB19,FALSE),[1]怪物!$B:$J,2,FALSE))</f>
        <v/>
      </c>
      <c r="E19" s="3" t="str">
        <f>IF(B19="","",VLOOKUP(VLOOKUP(Y19&amp;"_"&amp;Z19&amp;"_"&amp;AA19,[1]挑战模式!$A:$AS,14+AB19,FALSE),[1]怪物!$B:$J,6,FALSE)*VLOOKUP(Y19&amp;"_"&amp;Z19&amp;"_"&amp;AA19,[1]挑战模式!$A:$AS,10,FALSE))</f>
        <v/>
      </c>
      <c r="F19" s="3" t="str">
        <f t="shared" si="0"/>
        <v/>
      </c>
      <c r="G19" s="3" t="str">
        <f t="shared" si="1"/>
        <v/>
      </c>
      <c r="H19" s="3" t="str">
        <f t="shared" si="2"/>
        <v/>
      </c>
      <c r="I19" s="3" t="str">
        <f>IF(D19="","",VLOOKUP(D19,[1]怪物!$C:$M,11,FALSE))</f>
        <v/>
      </c>
      <c r="J19" s="3" t="str">
        <f t="shared" si="3"/>
        <v/>
      </c>
      <c r="K19" s="3"/>
      <c r="L19" s="3" t="str">
        <f>IF(B19="","",VLOOKUP(VLOOKUP(Y19&amp;"_"&amp;Z19&amp;"_"&amp;AA19,[1]挑战模式!$A:$AS,14+AB19,FALSE),[1]怪物!$B:$J,7,FALSE))</f>
        <v/>
      </c>
      <c r="M19" s="10" t="str">
        <f t="shared" si="4"/>
        <v/>
      </c>
      <c r="N19" s="3" t="str">
        <f t="shared" si="5"/>
        <v/>
      </c>
      <c r="O19" s="3" t="str">
        <f t="shared" si="6"/>
        <v/>
      </c>
      <c r="P19" s="3" t="str">
        <f t="shared" si="7"/>
        <v/>
      </c>
      <c r="Q19" s="3"/>
      <c r="R19" s="3"/>
      <c r="S19" s="3"/>
      <c r="T19" s="3" t="str">
        <f>IF(B19="","",IF(VLOOKUP(D19,[1]怪物!$C:$I,7,FALSE)="","",VLOOKUP(D19,[1]怪物!$C:$I,7,FALSE)))</f>
        <v/>
      </c>
      <c r="Y19" s="3">
        <v>0</v>
      </c>
      <c r="Z19" s="3">
        <v>1</v>
      </c>
      <c r="AA19" s="3">
        <v>3</v>
      </c>
      <c r="AB19" s="3">
        <v>2</v>
      </c>
    </row>
    <row r="20" spans="2:28" x14ac:dyDescent="0.2">
      <c r="B20" t="str">
        <f>IF(ISNA(VLOOKUP(Y20&amp;"_"&amp;Z20&amp;"_"&amp;AA20,[1]挑战模式!$A:$AS,1,FALSE)),"",IF(VLOOKUP(Y20&amp;"_"&amp;Z20&amp;"_"&amp;AA20,[1]挑战模式!$A:$AS,14+AB20,FALSE)="","","Unit_Monster_Season"&amp;Y20&amp;"_Challenge"&amp;Z20&amp;"_"&amp;AA20&amp;"_"&amp;AB20))</f>
        <v/>
      </c>
      <c r="D20" s="3" t="str">
        <f>IF(B20="","",VLOOKUP(VLOOKUP(Y20&amp;"_"&amp;Z20&amp;"_"&amp;AA20,[1]挑战模式!$A:$AS,14+AB20,FALSE),[1]怪物!$B:$J,2,FALSE))</f>
        <v/>
      </c>
      <c r="E20" s="3" t="str">
        <f>IF(B20="","",VLOOKUP(VLOOKUP(Y20&amp;"_"&amp;Z20&amp;"_"&amp;AA20,[1]挑战模式!$A:$AS,14+AB20,FALSE),[1]怪物!$B:$J,6,FALSE)*VLOOKUP(Y20&amp;"_"&amp;Z20&amp;"_"&amp;AA20,[1]挑战模式!$A:$AS,10,FALSE))</f>
        <v/>
      </c>
      <c r="F20" s="3" t="str">
        <f t="shared" si="0"/>
        <v/>
      </c>
      <c r="G20" s="3" t="str">
        <f t="shared" si="1"/>
        <v/>
      </c>
      <c r="H20" s="3" t="str">
        <f t="shared" si="2"/>
        <v/>
      </c>
      <c r="I20" s="3" t="str">
        <f>IF(D20="","",VLOOKUP(D20,[1]怪物!$C:$M,11,FALSE))</f>
        <v/>
      </c>
      <c r="J20" s="3" t="str">
        <f t="shared" si="3"/>
        <v/>
      </c>
      <c r="K20" s="3"/>
      <c r="L20" s="3" t="str">
        <f>IF(B20="","",VLOOKUP(VLOOKUP(Y20&amp;"_"&amp;Z20&amp;"_"&amp;AA20,[1]挑战模式!$A:$AS,14+AB20,FALSE),[1]怪物!$B:$J,7,FALSE))</f>
        <v/>
      </c>
      <c r="M20" s="10" t="str">
        <f t="shared" si="4"/>
        <v/>
      </c>
      <c r="N20" s="3" t="str">
        <f t="shared" si="5"/>
        <v/>
      </c>
      <c r="O20" s="3" t="str">
        <f t="shared" si="6"/>
        <v/>
      </c>
      <c r="P20" s="3" t="str">
        <f t="shared" si="7"/>
        <v/>
      </c>
      <c r="Q20" s="3"/>
      <c r="R20" s="3"/>
      <c r="S20" s="3"/>
      <c r="T20" s="3" t="str">
        <f>IF(B20="","",IF(VLOOKUP(D20,[1]怪物!$C:$I,7,FALSE)="","",VLOOKUP(D20,[1]怪物!$C:$I,7,FALSE)))</f>
        <v/>
      </c>
      <c r="Y20" s="3">
        <v>0</v>
      </c>
      <c r="Z20" s="3">
        <v>1</v>
      </c>
      <c r="AA20" s="3">
        <v>3</v>
      </c>
      <c r="AB20" s="3">
        <v>3</v>
      </c>
    </row>
    <row r="21" spans="2:28" x14ac:dyDescent="0.2">
      <c r="B21" t="str">
        <f>IF(ISNA(VLOOKUP(Y21&amp;"_"&amp;Z21&amp;"_"&amp;AA21,[1]挑战模式!$A:$AS,1,FALSE)),"",IF(VLOOKUP(Y21&amp;"_"&amp;Z21&amp;"_"&amp;AA21,[1]挑战模式!$A:$AS,14+AB21,FALSE)="","","Unit_Monster_Season"&amp;Y21&amp;"_Challenge"&amp;Z21&amp;"_"&amp;AA21&amp;"_"&amp;AB21))</f>
        <v/>
      </c>
      <c r="D21" s="3" t="str">
        <f>IF(B21="","",VLOOKUP(VLOOKUP(Y21&amp;"_"&amp;Z21&amp;"_"&amp;AA21,[1]挑战模式!$A:$AS,14+AB21,FALSE),[1]怪物!$B:$J,2,FALSE))</f>
        <v/>
      </c>
      <c r="E21" s="3" t="str">
        <f>IF(B21="","",VLOOKUP(VLOOKUP(Y21&amp;"_"&amp;Z21&amp;"_"&amp;AA21,[1]挑战模式!$A:$AS,14+AB21,FALSE),[1]怪物!$B:$J,6,FALSE)*VLOOKUP(Y21&amp;"_"&amp;Z21&amp;"_"&amp;AA21,[1]挑战模式!$A:$AS,10,FALSE))</f>
        <v/>
      </c>
      <c r="F21" s="3" t="str">
        <f t="shared" si="0"/>
        <v/>
      </c>
      <c r="G21" s="3" t="str">
        <f t="shared" si="1"/>
        <v/>
      </c>
      <c r="H21" s="3" t="str">
        <f t="shared" si="2"/>
        <v/>
      </c>
      <c r="I21" s="3" t="str">
        <f>IF(D21="","",VLOOKUP(D21,[1]怪物!$C:$M,11,FALSE))</f>
        <v/>
      </c>
      <c r="J21" s="3" t="str">
        <f t="shared" si="3"/>
        <v/>
      </c>
      <c r="K21" s="3"/>
      <c r="L21" s="3" t="str">
        <f>IF(B21="","",VLOOKUP(VLOOKUP(Y21&amp;"_"&amp;Z21&amp;"_"&amp;AA21,[1]挑战模式!$A:$AS,14+AB21,FALSE),[1]怪物!$B:$J,7,FALSE))</f>
        <v/>
      </c>
      <c r="M21" s="10" t="str">
        <f t="shared" si="4"/>
        <v/>
      </c>
      <c r="N21" s="3" t="str">
        <f t="shared" si="5"/>
        <v/>
      </c>
      <c r="O21" s="3" t="str">
        <f t="shared" si="6"/>
        <v/>
      </c>
      <c r="P21" s="3" t="str">
        <f t="shared" si="7"/>
        <v/>
      </c>
      <c r="Q21" s="3"/>
      <c r="R21" s="3"/>
      <c r="S21" s="3"/>
      <c r="T21" s="3" t="str">
        <f>IF(B21="","",IF(VLOOKUP(D21,[1]怪物!$C:$I,7,FALSE)="","",VLOOKUP(D21,[1]怪物!$C:$I,7,FALSE)))</f>
        <v/>
      </c>
      <c r="Y21" s="3">
        <v>0</v>
      </c>
      <c r="Z21" s="3">
        <v>1</v>
      </c>
      <c r="AA21" s="3">
        <v>3</v>
      </c>
      <c r="AB21" s="3">
        <v>4</v>
      </c>
    </row>
    <row r="22" spans="2:28" x14ac:dyDescent="0.2">
      <c r="B22" t="str">
        <f>IF(ISNA(VLOOKUP(Y22&amp;"_"&amp;Z22&amp;"_"&amp;AA22,[1]挑战模式!$A:$AS,1,FALSE)),"",IF(VLOOKUP(Y22&amp;"_"&amp;Z22&amp;"_"&amp;AA22,[1]挑战模式!$A:$AS,14+AB22,FALSE)="","","Unit_Monster_Season"&amp;Y22&amp;"_Challenge"&amp;Z22&amp;"_"&amp;AA22&amp;"_"&amp;AB22))</f>
        <v/>
      </c>
      <c r="D22" s="3" t="str">
        <f>IF(B22="","",VLOOKUP(VLOOKUP(Y22&amp;"_"&amp;Z22&amp;"_"&amp;AA22,[1]挑战模式!$A:$AS,14+AB22,FALSE),[1]怪物!$B:$J,2,FALSE))</f>
        <v/>
      </c>
      <c r="E22" s="3" t="str">
        <f>IF(B22="","",VLOOKUP(VLOOKUP(Y22&amp;"_"&amp;Z22&amp;"_"&amp;AA22,[1]挑战模式!$A:$AS,14+AB22,FALSE),[1]怪物!$B:$J,6,FALSE)*VLOOKUP(Y22&amp;"_"&amp;Z22&amp;"_"&amp;AA22,[1]挑战模式!$A:$AS,10,FALSE))</f>
        <v/>
      </c>
      <c r="F22" s="3" t="str">
        <f t="shared" si="0"/>
        <v/>
      </c>
      <c r="G22" s="3" t="str">
        <f t="shared" si="1"/>
        <v/>
      </c>
      <c r="H22" s="3" t="str">
        <f t="shared" si="2"/>
        <v/>
      </c>
      <c r="I22" s="3" t="str">
        <f>IF(D22="","",VLOOKUP(D22,[1]怪物!$C:$M,11,FALSE))</f>
        <v/>
      </c>
      <c r="J22" s="3" t="str">
        <f t="shared" si="3"/>
        <v/>
      </c>
      <c r="K22" s="3"/>
      <c r="L22" s="3" t="str">
        <f>IF(B22="","",VLOOKUP(VLOOKUP(Y22&amp;"_"&amp;Z22&amp;"_"&amp;AA22,[1]挑战模式!$A:$AS,14+AB22,FALSE),[1]怪物!$B:$J,7,FALSE))</f>
        <v/>
      </c>
      <c r="M22" s="10" t="str">
        <f t="shared" si="4"/>
        <v/>
      </c>
      <c r="N22" s="3" t="str">
        <f t="shared" si="5"/>
        <v/>
      </c>
      <c r="O22" s="3" t="str">
        <f t="shared" si="6"/>
        <v/>
      </c>
      <c r="P22" s="3" t="str">
        <f t="shared" si="7"/>
        <v/>
      </c>
      <c r="Q22" s="3"/>
      <c r="R22" s="3"/>
      <c r="S22" s="3"/>
      <c r="T22" s="3" t="str">
        <f>IF(B22="","",IF(VLOOKUP(D22,[1]怪物!$C:$I,7,FALSE)="","",VLOOKUP(D22,[1]怪物!$C:$I,7,FALSE)))</f>
        <v/>
      </c>
      <c r="Y22" s="3">
        <v>0</v>
      </c>
      <c r="Z22" s="3">
        <v>1</v>
      </c>
      <c r="AA22" s="3">
        <v>3</v>
      </c>
      <c r="AB22" s="3">
        <v>5</v>
      </c>
    </row>
    <row r="23" spans="2:28" x14ac:dyDescent="0.2">
      <c r="B23" t="str">
        <f>IF(ISNA(VLOOKUP(Y23&amp;"_"&amp;Z23&amp;"_"&amp;AA23,[1]挑战模式!$A:$AS,1,FALSE)),"",IF(VLOOKUP(Y23&amp;"_"&amp;Z23&amp;"_"&amp;AA23,[1]挑战模式!$A:$AS,14+AB23,FALSE)="","","Unit_Monster_Season"&amp;Y23&amp;"_Challenge"&amp;Z23&amp;"_"&amp;AA23&amp;"_"&amp;AB23))</f>
        <v/>
      </c>
      <c r="D23" s="3" t="str">
        <f>IF(B23="","",VLOOKUP(VLOOKUP(Y23&amp;"_"&amp;Z23&amp;"_"&amp;AA23,[1]挑战模式!$A:$AS,14+AB23,FALSE),[1]怪物!$B:$J,2,FALSE))</f>
        <v/>
      </c>
      <c r="E23" s="3" t="str">
        <f>IF(B23="","",VLOOKUP(VLOOKUP(Y23&amp;"_"&amp;Z23&amp;"_"&amp;AA23,[1]挑战模式!$A:$AS,14+AB23,FALSE),[1]怪物!$B:$J,6,FALSE)*VLOOKUP(Y23&amp;"_"&amp;Z23&amp;"_"&amp;AA23,[1]挑战模式!$A:$AS,10,FALSE))</f>
        <v/>
      </c>
      <c r="F23" s="3" t="str">
        <f t="shared" si="0"/>
        <v/>
      </c>
      <c r="G23" s="3" t="str">
        <f t="shared" si="1"/>
        <v/>
      </c>
      <c r="H23" s="3" t="str">
        <f t="shared" si="2"/>
        <v/>
      </c>
      <c r="I23" s="3" t="str">
        <f>IF(D23="","",VLOOKUP(D23,[1]怪物!$C:$M,11,FALSE))</f>
        <v/>
      </c>
      <c r="J23" s="3" t="str">
        <f t="shared" si="3"/>
        <v/>
      </c>
      <c r="K23" s="3"/>
      <c r="L23" s="3" t="str">
        <f>IF(B23="","",VLOOKUP(VLOOKUP(Y23&amp;"_"&amp;Z23&amp;"_"&amp;AA23,[1]挑战模式!$A:$AS,14+AB23,FALSE),[1]怪物!$B:$J,7,FALSE))</f>
        <v/>
      </c>
      <c r="M23" s="10" t="str">
        <f t="shared" si="4"/>
        <v/>
      </c>
      <c r="N23" s="3" t="str">
        <f t="shared" si="5"/>
        <v/>
      </c>
      <c r="O23" s="3" t="str">
        <f t="shared" si="6"/>
        <v/>
      </c>
      <c r="P23" s="3" t="str">
        <f t="shared" si="7"/>
        <v/>
      </c>
      <c r="Q23" s="3"/>
      <c r="R23" s="3"/>
      <c r="S23" s="3"/>
      <c r="T23" s="3" t="str">
        <f>IF(B23="","",IF(VLOOKUP(D23,[1]怪物!$C:$I,7,FALSE)="","",VLOOKUP(D23,[1]怪物!$C:$I,7,FALSE)))</f>
        <v/>
      </c>
      <c r="Y23" s="3">
        <v>0</v>
      </c>
      <c r="Z23" s="3">
        <v>1</v>
      </c>
      <c r="AA23" s="3">
        <v>3</v>
      </c>
      <c r="AB23" s="3">
        <v>6</v>
      </c>
    </row>
    <row r="24" spans="2:28" x14ac:dyDescent="0.2">
      <c r="B24" t="str">
        <f>IF(ISNA(VLOOKUP(Y24&amp;"_"&amp;Z24&amp;"_"&amp;AA24,[1]挑战模式!$A:$AS,1,FALSE)),"",IF(VLOOKUP(Y24&amp;"_"&amp;Z24&amp;"_"&amp;AA24,[1]挑战模式!$A:$AS,14+AB24,FALSE)="","","Unit_Monster_Season"&amp;Y24&amp;"_Challenge"&amp;Z24&amp;"_"&amp;AA24&amp;"_"&amp;AB24))</f>
        <v/>
      </c>
      <c r="D24" s="3" t="str">
        <f>IF(B24="","",VLOOKUP(VLOOKUP(Y24&amp;"_"&amp;Z24&amp;"_"&amp;AA24,[1]挑战模式!$A:$AS,14+AB24,FALSE),[1]怪物!$B:$J,2,FALSE))</f>
        <v/>
      </c>
      <c r="E24" s="3" t="str">
        <f>IF(B24="","",VLOOKUP(VLOOKUP(Y24&amp;"_"&amp;Z24&amp;"_"&amp;AA24,[1]挑战模式!$A:$AS,14+AB24,FALSE),[1]怪物!$B:$J,6,FALSE)*VLOOKUP(Y24&amp;"_"&amp;Z24&amp;"_"&amp;AA24,[1]挑战模式!$A:$AS,10,FALSE))</f>
        <v/>
      </c>
      <c r="F24" s="3" t="str">
        <f t="shared" si="0"/>
        <v/>
      </c>
      <c r="G24" s="3" t="str">
        <f t="shared" si="1"/>
        <v/>
      </c>
      <c r="H24" s="3" t="str">
        <f t="shared" si="2"/>
        <v/>
      </c>
      <c r="I24" s="3" t="str">
        <f>IF(D24="","",VLOOKUP(D24,[1]怪物!$C:$M,11,FALSE))</f>
        <v/>
      </c>
      <c r="J24" s="3" t="str">
        <f t="shared" si="3"/>
        <v/>
      </c>
      <c r="K24" s="3"/>
      <c r="L24" s="3" t="str">
        <f>IF(B24="","",VLOOKUP(VLOOKUP(Y24&amp;"_"&amp;Z24&amp;"_"&amp;AA24,[1]挑战模式!$A:$AS,14+AB24,FALSE),[1]怪物!$B:$J,7,FALSE))</f>
        <v/>
      </c>
      <c r="M24" s="10" t="str">
        <f t="shared" si="4"/>
        <v/>
      </c>
      <c r="N24" s="3" t="str">
        <f t="shared" si="5"/>
        <v/>
      </c>
      <c r="O24" s="3" t="str">
        <f t="shared" si="6"/>
        <v/>
      </c>
      <c r="P24" s="3" t="str">
        <f t="shared" si="7"/>
        <v/>
      </c>
      <c r="Q24" s="3"/>
      <c r="R24" s="3"/>
      <c r="S24" s="3"/>
      <c r="T24" s="3" t="str">
        <f>IF(B24="","",IF(VLOOKUP(D24,[1]怪物!$C:$I,7,FALSE)="","",VLOOKUP(D24,[1]怪物!$C:$I,7,FALSE)))</f>
        <v/>
      </c>
      <c r="Y24" s="3">
        <v>0</v>
      </c>
      <c r="Z24" s="3">
        <v>1</v>
      </c>
      <c r="AA24" s="3">
        <v>4</v>
      </c>
      <c r="AB24" s="3">
        <v>1</v>
      </c>
    </row>
    <row r="25" spans="2:28" x14ac:dyDescent="0.2">
      <c r="B25" t="str">
        <f>IF(ISNA(VLOOKUP(Y25&amp;"_"&amp;Z25&amp;"_"&amp;AA25,[1]挑战模式!$A:$AS,1,FALSE)),"",IF(VLOOKUP(Y25&amp;"_"&amp;Z25&amp;"_"&amp;AA25,[1]挑战模式!$A:$AS,14+AB25,FALSE)="","","Unit_Monster_Season"&amp;Y25&amp;"_Challenge"&amp;Z25&amp;"_"&amp;AA25&amp;"_"&amp;AB25))</f>
        <v/>
      </c>
      <c r="D25" s="3" t="str">
        <f>IF(B25="","",VLOOKUP(VLOOKUP(Y25&amp;"_"&amp;Z25&amp;"_"&amp;AA25,[1]挑战模式!$A:$AS,14+AB25,FALSE),[1]怪物!$B:$J,2,FALSE))</f>
        <v/>
      </c>
      <c r="E25" s="3" t="str">
        <f>IF(B25="","",VLOOKUP(VLOOKUP(Y25&amp;"_"&amp;Z25&amp;"_"&amp;AA25,[1]挑战模式!$A:$AS,14+AB25,FALSE),[1]怪物!$B:$J,6,FALSE)*VLOOKUP(Y25&amp;"_"&amp;Z25&amp;"_"&amp;AA25,[1]挑战模式!$A:$AS,10,FALSE))</f>
        <v/>
      </c>
      <c r="F25" s="3" t="str">
        <f t="shared" si="0"/>
        <v/>
      </c>
      <c r="G25" s="3" t="str">
        <f t="shared" si="1"/>
        <v/>
      </c>
      <c r="H25" s="3" t="str">
        <f t="shared" si="2"/>
        <v/>
      </c>
      <c r="I25" s="3" t="str">
        <f>IF(D25="","",VLOOKUP(D25,[1]怪物!$C:$M,11,FALSE))</f>
        <v/>
      </c>
      <c r="J25" s="3" t="str">
        <f t="shared" si="3"/>
        <v/>
      </c>
      <c r="K25" s="3"/>
      <c r="L25" s="3" t="str">
        <f>IF(B25="","",VLOOKUP(VLOOKUP(Y25&amp;"_"&amp;Z25&amp;"_"&amp;AA25,[1]挑战模式!$A:$AS,14+AB25,FALSE),[1]怪物!$B:$J,7,FALSE))</f>
        <v/>
      </c>
      <c r="M25" s="10" t="str">
        <f t="shared" si="4"/>
        <v/>
      </c>
      <c r="N25" s="3" t="str">
        <f t="shared" si="5"/>
        <v/>
      </c>
      <c r="O25" s="3" t="str">
        <f t="shared" si="6"/>
        <v/>
      </c>
      <c r="P25" s="3" t="str">
        <f t="shared" si="7"/>
        <v/>
      </c>
      <c r="Q25" s="3"/>
      <c r="R25" s="3"/>
      <c r="S25" s="3"/>
      <c r="T25" s="3" t="str">
        <f>IF(B25="","",IF(VLOOKUP(D25,[1]怪物!$C:$I,7,FALSE)="","",VLOOKUP(D25,[1]怪物!$C:$I,7,FALSE)))</f>
        <v/>
      </c>
      <c r="Y25" s="3">
        <v>0</v>
      </c>
      <c r="Z25" s="3">
        <v>1</v>
      </c>
      <c r="AA25" s="3">
        <v>4</v>
      </c>
      <c r="AB25" s="3">
        <v>2</v>
      </c>
    </row>
    <row r="26" spans="2:28" x14ac:dyDescent="0.2">
      <c r="B26" t="str">
        <f>IF(ISNA(VLOOKUP(Y26&amp;"_"&amp;Z26&amp;"_"&amp;AA26,[1]挑战模式!$A:$AS,1,FALSE)),"",IF(VLOOKUP(Y26&amp;"_"&amp;Z26&amp;"_"&amp;AA26,[1]挑战模式!$A:$AS,14+AB26,FALSE)="","","Unit_Monster_Season"&amp;Y26&amp;"_Challenge"&amp;Z26&amp;"_"&amp;AA26&amp;"_"&amp;AB26))</f>
        <v/>
      </c>
      <c r="D26" s="3" t="str">
        <f>IF(B26="","",VLOOKUP(VLOOKUP(Y26&amp;"_"&amp;Z26&amp;"_"&amp;AA26,[1]挑战模式!$A:$AS,14+AB26,FALSE),[1]怪物!$B:$J,2,FALSE))</f>
        <v/>
      </c>
      <c r="E26" s="3" t="str">
        <f>IF(B26="","",VLOOKUP(VLOOKUP(Y26&amp;"_"&amp;Z26&amp;"_"&amp;AA26,[1]挑战模式!$A:$AS,14+AB26,FALSE),[1]怪物!$B:$J,6,FALSE)*VLOOKUP(Y26&amp;"_"&amp;Z26&amp;"_"&amp;AA26,[1]挑战模式!$A:$AS,10,FALSE))</f>
        <v/>
      </c>
      <c r="F26" s="3" t="str">
        <f t="shared" si="0"/>
        <v/>
      </c>
      <c r="G26" s="3" t="str">
        <f t="shared" si="1"/>
        <v/>
      </c>
      <c r="H26" s="3" t="str">
        <f t="shared" si="2"/>
        <v/>
      </c>
      <c r="I26" s="3" t="str">
        <f>IF(D26="","",VLOOKUP(D26,[1]怪物!$C:$M,11,FALSE))</f>
        <v/>
      </c>
      <c r="J26" s="3" t="str">
        <f t="shared" si="3"/>
        <v/>
      </c>
      <c r="K26" s="3"/>
      <c r="L26" s="3" t="str">
        <f>IF(B26="","",VLOOKUP(VLOOKUP(Y26&amp;"_"&amp;Z26&amp;"_"&amp;AA26,[1]挑战模式!$A:$AS,14+AB26,FALSE),[1]怪物!$B:$J,7,FALSE))</f>
        <v/>
      </c>
      <c r="M26" s="10" t="str">
        <f t="shared" si="4"/>
        <v/>
      </c>
      <c r="N26" s="3" t="str">
        <f t="shared" si="5"/>
        <v/>
      </c>
      <c r="O26" s="3" t="str">
        <f t="shared" si="6"/>
        <v/>
      </c>
      <c r="P26" s="3" t="str">
        <f t="shared" si="7"/>
        <v/>
      </c>
      <c r="Q26" s="3"/>
      <c r="R26" s="3"/>
      <c r="S26" s="3"/>
      <c r="T26" s="3" t="str">
        <f>IF(B26="","",IF(VLOOKUP(D26,[1]怪物!$C:$I,7,FALSE)="","",VLOOKUP(D26,[1]怪物!$C:$I,7,FALSE)))</f>
        <v/>
      </c>
      <c r="Y26" s="3">
        <v>0</v>
      </c>
      <c r="Z26" s="3">
        <v>1</v>
      </c>
      <c r="AA26" s="3">
        <v>4</v>
      </c>
      <c r="AB26" s="3">
        <v>3</v>
      </c>
    </row>
    <row r="27" spans="2:28" x14ac:dyDescent="0.2">
      <c r="B27" t="str">
        <f>IF(ISNA(VLOOKUP(Y27&amp;"_"&amp;Z27&amp;"_"&amp;AA27,[1]挑战模式!$A:$AS,1,FALSE)),"",IF(VLOOKUP(Y27&amp;"_"&amp;Z27&amp;"_"&amp;AA27,[1]挑战模式!$A:$AS,14+AB27,FALSE)="","","Unit_Monster_Season"&amp;Y27&amp;"_Challenge"&amp;Z27&amp;"_"&amp;AA27&amp;"_"&amp;AB27))</f>
        <v/>
      </c>
      <c r="D27" s="3" t="str">
        <f>IF(B27="","",VLOOKUP(VLOOKUP(Y27&amp;"_"&amp;Z27&amp;"_"&amp;AA27,[1]挑战模式!$A:$AS,14+AB27,FALSE),[1]怪物!$B:$J,2,FALSE))</f>
        <v/>
      </c>
      <c r="E27" s="3" t="str">
        <f>IF(B27="","",VLOOKUP(VLOOKUP(Y27&amp;"_"&amp;Z27&amp;"_"&amp;AA27,[1]挑战模式!$A:$AS,14+AB27,FALSE),[1]怪物!$B:$J,6,FALSE)*VLOOKUP(Y27&amp;"_"&amp;Z27&amp;"_"&amp;AA27,[1]挑战模式!$A:$AS,10,FALSE))</f>
        <v/>
      </c>
      <c r="F27" s="3" t="str">
        <f t="shared" si="0"/>
        <v/>
      </c>
      <c r="G27" s="3" t="str">
        <f t="shared" si="1"/>
        <v/>
      </c>
      <c r="H27" s="3" t="str">
        <f t="shared" si="2"/>
        <v/>
      </c>
      <c r="I27" s="3" t="str">
        <f>IF(D27="","",VLOOKUP(D27,[1]怪物!$C:$M,11,FALSE))</f>
        <v/>
      </c>
      <c r="J27" s="3" t="str">
        <f t="shared" si="3"/>
        <v/>
      </c>
      <c r="K27" s="3"/>
      <c r="L27" s="3" t="str">
        <f>IF(B27="","",VLOOKUP(VLOOKUP(Y27&amp;"_"&amp;Z27&amp;"_"&amp;AA27,[1]挑战模式!$A:$AS,14+AB27,FALSE),[1]怪物!$B:$J,7,FALSE))</f>
        <v/>
      </c>
      <c r="M27" s="10" t="str">
        <f t="shared" si="4"/>
        <v/>
      </c>
      <c r="N27" s="3" t="str">
        <f t="shared" si="5"/>
        <v/>
      </c>
      <c r="O27" s="3" t="str">
        <f t="shared" si="6"/>
        <v/>
      </c>
      <c r="P27" s="3" t="str">
        <f t="shared" si="7"/>
        <v/>
      </c>
      <c r="Q27" s="3"/>
      <c r="R27" s="3"/>
      <c r="S27" s="3"/>
      <c r="T27" s="3" t="str">
        <f>IF(B27="","",IF(VLOOKUP(D27,[1]怪物!$C:$I,7,FALSE)="","",VLOOKUP(D27,[1]怪物!$C:$I,7,FALSE)))</f>
        <v/>
      </c>
      <c r="Y27" s="3">
        <v>0</v>
      </c>
      <c r="Z27" s="3">
        <v>1</v>
      </c>
      <c r="AA27" s="3">
        <v>4</v>
      </c>
      <c r="AB27" s="3">
        <v>4</v>
      </c>
    </row>
    <row r="28" spans="2:28" x14ac:dyDescent="0.2">
      <c r="B28" t="str">
        <f>IF(ISNA(VLOOKUP(Y28&amp;"_"&amp;Z28&amp;"_"&amp;AA28,[1]挑战模式!$A:$AS,1,FALSE)),"",IF(VLOOKUP(Y28&amp;"_"&amp;Z28&amp;"_"&amp;AA28,[1]挑战模式!$A:$AS,14+AB28,FALSE)="","","Unit_Monster_Season"&amp;Y28&amp;"_Challenge"&amp;Z28&amp;"_"&amp;AA28&amp;"_"&amp;AB28))</f>
        <v/>
      </c>
      <c r="D28" s="3" t="str">
        <f>IF(B28="","",VLOOKUP(VLOOKUP(Y28&amp;"_"&amp;Z28&amp;"_"&amp;AA28,[1]挑战模式!$A:$AS,14+AB28,FALSE),[1]怪物!$B:$J,2,FALSE))</f>
        <v/>
      </c>
      <c r="E28" s="3" t="str">
        <f>IF(B28="","",VLOOKUP(VLOOKUP(Y28&amp;"_"&amp;Z28&amp;"_"&amp;AA28,[1]挑战模式!$A:$AS,14+AB28,FALSE),[1]怪物!$B:$J,6,FALSE)*VLOOKUP(Y28&amp;"_"&amp;Z28&amp;"_"&amp;AA28,[1]挑战模式!$A:$AS,10,FALSE))</f>
        <v/>
      </c>
      <c r="F28" s="3" t="str">
        <f t="shared" si="0"/>
        <v/>
      </c>
      <c r="G28" s="3" t="str">
        <f t="shared" si="1"/>
        <v/>
      </c>
      <c r="H28" s="3" t="str">
        <f t="shared" si="2"/>
        <v/>
      </c>
      <c r="I28" s="3" t="str">
        <f>IF(D28="","",VLOOKUP(D28,[1]怪物!$C:$M,11,FALSE))</f>
        <v/>
      </c>
      <c r="J28" s="3" t="str">
        <f t="shared" si="3"/>
        <v/>
      </c>
      <c r="K28" s="3"/>
      <c r="L28" s="3" t="str">
        <f>IF(B28="","",VLOOKUP(VLOOKUP(Y28&amp;"_"&amp;Z28&amp;"_"&amp;AA28,[1]挑战模式!$A:$AS,14+AB28,FALSE),[1]怪物!$B:$J,7,FALSE))</f>
        <v/>
      </c>
      <c r="M28" s="10" t="str">
        <f t="shared" si="4"/>
        <v/>
      </c>
      <c r="N28" s="3" t="str">
        <f t="shared" si="5"/>
        <v/>
      </c>
      <c r="O28" s="3" t="str">
        <f t="shared" si="6"/>
        <v/>
      </c>
      <c r="P28" s="3" t="str">
        <f t="shared" si="7"/>
        <v/>
      </c>
      <c r="Q28" s="3"/>
      <c r="R28" s="3"/>
      <c r="S28" s="3"/>
      <c r="T28" s="3" t="str">
        <f>IF(B28="","",IF(VLOOKUP(D28,[1]怪物!$C:$I,7,FALSE)="","",VLOOKUP(D28,[1]怪物!$C:$I,7,FALSE)))</f>
        <v/>
      </c>
      <c r="Y28" s="3">
        <v>0</v>
      </c>
      <c r="Z28" s="3">
        <v>1</v>
      </c>
      <c r="AA28" s="3">
        <v>4</v>
      </c>
      <c r="AB28" s="3">
        <v>5</v>
      </c>
    </row>
    <row r="29" spans="2:28" x14ac:dyDescent="0.2">
      <c r="B29" t="str">
        <f>IF(ISNA(VLOOKUP(Y29&amp;"_"&amp;Z29&amp;"_"&amp;AA29,[1]挑战模式!$A:$AS,1,FALSE)),"",IF(VLOOKUP(Y29&amp;"_"&amp;Z29&amp;"_"&amp;AA29,[1]挑战模式!$A:$AS,14+AB29,FALSE)="","","Unit_Monster_Season"&amp;Y29&amp;"_Challenge"&amp;Z29&amp;"_"&amp;AA29&amp;"_"&amp;AB29))</f>
        <v/>
      </c>
      <c r="D29" s="3" t="str">
        <f>IF(B29="","",VLOOKUP(VLOOKUP(Y29&amp;"_"&amp;Z29&amp;"_"&amp;AA29,[1]挑战模式!$A:$AS,14+AB29,FALSE),[1]怪物!$B:$J,2,FALSE))</f>
        <v/>
      </c>
      <c r="E29" s="3" t="str">
        <f>IF(B29="","",VLOOKUP(VLOOKUP(Y29&amp;"_"&amp;Z29&amp;"_"&amp;AA29,[1]挑战模式!$A:$AS,14+AB29,FALSE),[1]怪物!$B:$J,6,FALSE)*VLOOKUP(Y29&amp;"_"&amp;Z29&amp;"_"&amp;AA29,[1]挑战模式!$A:$AS,10,FALSE))</f>
        <v/>
      </c>
      <c r="F29" s="3" t="str">
        <f t="shared" si="0"/>
        <v/>
      </c>
      <c r="G29" s="3" t="str">
        <f t="shared" si="1"/>
        <v/>
      </c>
      <c r="H29" s="3" t="str">
        <f t="shared" si="2"/>
        <v/>
      </c>
      <c r="I29" s="3" t="str">
        <f>IF(D29="","",VLOOKUP(D29,[1]怪物!$C:$M,11,FALSE))</f>
        <v/>
      </c>
      <c r="J29" s="3" t="str">
        <f t="shared" si="3"/>
        <v/>
      </c>
      <c r="K29" s="3"/>
      <c r="L29" s="3" t="str">
        <f>IF(B29="","",VLOOKUP(VLOOKUP(Y29&amp;"_"&amp;Z29&amp;"_"&amp;AA29,[1]挑战模式!$A:$AS,14+AB29,FALSE),[1]怪物!$B:$J,7,FALSE))</f>
        <v/>
      </c>
      <c r="M29" s="10" t="str">
        <f t="shared" si="4"/>
        <v/>
      </c>
      <c r="N29" s="3" t="str">
        <f t="shared" si="5"/>
        <v/>
      </c>
      <c r="O29" s="3" t="str">
        <f t="shared" si="6"/>
        <v/>
      </c>
      <c r="P29" s="3" t="str">
        <f t="shared" si="7"/>
        <v/>
      </c>
      <c r="Q29" s="3"/>
      <c r="R29" s="3"/>
      <c r="S29" s="3"/>
      <c r="T29" s="3" t="str">
        <f>IF(B29="","",IF(VLOOKUP(D29,[1]怪物!$C:$I,7,FALSE)="","",VLOOKUP(D29,[1]怪物!$C:$I,7,FALSE)))</f>
        <v/>
      </c>
      <c r="Y29" s="3">
        <v>0</v>
      </c>
      <c r="Z29" s="3">
        <v>1</v>
      </c>
      <c r="AA29" s="3">
        <v>4</v>
      </c>
      <c r="AB29" s="3">
        <v>6</v>
      </c>
    </row>
    <row r="30" spans="2:28" x14ac:dyDescent="0.2">
      <c r="B30" t="str">
        <f>IF(ISNA(VLOOKUP(Y30&amp;"_"&amp;Z30&amp;"_"&amp;AA30,[1]挑战模式!$A:$AS,1,FALSE)),"",IF(VLOOKUP(Y30&amp;"_"&amp;Z30&amp;"_"&amp;AA30,[1]挑战模式!$A:$AS,14+AB30,FALSE)="","","Unit_Monster_Season"&amp;Y30&amp;"_Challenge"&amp;Z30&amp;"_"&amp;AA30&amp;"_"&amp;AB30))</f>
        <v/>
      </c>
      <c r="D30" s="3" t="str">
        <f>IF(B30="","",VLOOKUP(VLOOKUP(Y30&amp;"_"&amp;Z30&amp;"_"&amp;AA30,[1]挑战模式!$A:$AS,14+AB30,FALSE),[1]怪物!$B:$J,2,FALSE))</f>
        <v/>
      </c>
      <c r="E30" s="3" t="str">
        <f>IF(B30="","",VLOOKUP(VLOOKUP(Y30&amp;"_"&amp;Z30&amp;"_"&amp;AA30,[1]挑战模式!$A:$AS,14+AB30,FALSE),[1]怪物!$B:$J,6,FALSE)*VLOOKUP(Y30&amp;"_"&amp;Z30&amp;"_"&amp;AA30,[1]挑战模式!$A:$AS,10,FALSE))</f>
        <v/>
      </c>
      <c r="F30" s="3" t="str">
        <f t="shared" si="0"/>
        <v/>
      </c>
      <c r="G30" s="3" t="str">
        <f t="shared" si="1"/>
        <v/>
      </c>
      <c r="H30" s="3" t="str">
        <f t="shared" si="2"/>
        <v/>
      </c>
      <c r="I30" s="3" t="str">
        <f>IF(D30="","",VLOOKUP(D30,[1]怪物!$C:$M,11,FALSE))</f>
        <v/>
      </c>
      <c r="J30" s="3" t="str">
        <f t="shared" si="3"/>
        <v/>
      </c>
      <c r="K30" s="3"/>
      <c r="L30" s="3" t="str">
        <f>IF(B30="","",VLOOKUP(VLOOKUP(Y30&amp;"_"&amp;Z30&amp;"_"&amp;AA30,[1]挑战模式!$A:$AS,14+AB30,FALSE),[1]怪物!$B:$J,7,FALSE))</f>
        <v/>
      </c>
      <c r="M30" s="10" t="str">
        <f t="shared" si="4"/>
        <v/>
      </c>
      <c r="N30" s="3" t="str">
        <f t="shared" si="5"/>
        <v/>
      </c>
      <c r="O30" s="3" t="str">
        <f t="shared" si="6"/>
        <v/>
      </c>
      <c r="P30" s="3" t="str">
        <f t="shared" si="7"/>
        <v/>
      </c>
      <c r="Q30" s="3"/>
      <c r="R30" s="3"/>
      <c r="S30" s="3"/>
      <c r="T30" s="3" t="str">
        <f>IF(B30="","",IF(VLOOKUP(D30,[1]怪物!$C:$I,7,FALSE)="","",VLOOKUP(D30,[1]怪物!$C:$I,7,FALSE)))</f>
        <v/>
      </c>
      <c r="Y30" s="3">
        <v>0</v>
      </c>
      <c r="Z30" s="3">
        <v>1</v>
      </c>
      <c r="AA30" s="3">
        <v>5</v>
      </c>
      <c r="AB30" s="3">
        <v>1</v>
      </c>
    </row>
    <row r="31" spans="2:28" x14ac:dyDescent="0.2">
      <c r="B31" t="str">
        <f>IF(ISNA(VLOOKUP(Y31&amp;"_"&amp;Z31&amp;"_"&amp;AA31,[1]挑战模式!$A:$AS,1,FALSE)),"",IF(VLOOKUP(Y31&amp;"_"&amp;Z31&amp;"_"&amp;AA31,[1]挑战模式!$A:$AS,14+AB31,FALSE)="","","Unit_Monster_Season"&amp;Y31&amp;"_Challenge"&amp;Z31&amp;"_"&amp;AA31&amp;"_"&amp;AB31))</f>
        <v/>
      </c>
      <c r="D31" s="3" t="str">
        <f>IF(B31="","",VLOOKUP(VLOOKUP(Y31&amp;"_"&amp;Z31&amp;"_"&amp;AA31,[1]挑战模式!$A:$AS,14+AB31,FALSE),[1]怪物!$B:$J,2,FALSE))</f>
        <v/>
      </c>
      <c r="E31" s="3" t="str">
        <f>IF(B31="","",VLOOKUP(VLOOKUP(Y31&amp;"_"&amp;Z31&amp;"_"&amp;AA31,[1]挑战模式!$A:$AS,14+AB31,FALSE),[1]怪物!$B:$J,6,FALSE)*VLOOKUP(Y31&amp;"_"&amp;Z31&amp;"_"&amp;AA31,[1]挑战模式!$A:$AS,10,FALSE))</f>
        <v/>
      </c>
      <c r="F31" s="3" t="str">
        <f t="shared" si="0"/>
        <v/>
      </c>
      <c r="G31" s="3" t="str">
        <f t="shared" si="1"/>
        <v/>
      </c>
      <c r="H31" s="3" t="str">
        <f t="shared" si="2"/>
        <v/>
      </c>
      <c r="I31" s="3" t="str">
        <f>IF(D31="","",VLOOKUP(D31,[1]怪物!$C:$M,11,FALSE))</f>
        <v/>
      </c>
      <c r="J31" s="3" t="str">
        <f t="shared" si="3"/>
        <v/>
      </c>
      <c r="K31" s="3"/>
      <c r="L31" s="3" t="str">
        <f>IF(B31="","",VLOOKUP(VLOOKUP(Y31&amp;"_"&amp;Z31&amp;"_"&amp;AA31,[1]挑战模式!$A:$AS,14+AB31,FALSE),[1]怪物!$B:$J,7,FALSE))</f>
        <v/>
      </c>
      <c r="M31" s="10" t="str">
        <f t="shared" si="4"/>
        <v/>
      </c>
      <c r="N31" s="3" t="str">
        <f t="shared" si="5"/>
        <v/>
      </c>
      <c r="O31" s="3" t="str">
        <f t="shared" si="6"/>
        <v/>
      </c>
      <c r="P31" s="3" t="str">
        <f t="shared" si="7"/>
        <v/>
      </c>
      <c r="Q31" s="3"/>
      <c r="R31" s="3"/>
      <c r="S31" s="3"/>
      <c r="T31" s="3" t="str">
        <f>IF(B31="","",IF(VLOOKUP(D31,[1]怪物!$C:$I,7,FALSE)="","",VLOOKUP(D31,[1]怪物!$C:$I,7,FALSE)))</f>
        <v/>
      </c>
      <c r="Y31" s="3">
        <v>0</v>
      </c>
      <c r="Z31" s="3">
        <v>1</v>
      </c>
      <c r="AA31" s="3">
        <v>5</v>
      </c>
      <c r="AB31" s="3">
        <v>2</v>
      </c>
    </row>
    <row r="32" spans="2:28" x14ac:dyDescent="0.2">
      <c r="B32" t="str">
        <f>IF(ISNA(VLOOKUP(Y32&amp;"_"&amp;Z32&amp;"_"&amp;AA32,[1]挑战模式!$A:$AS,1,FALSE)),"",IF(VLOOKUP(Y32&amp;"_"&amp;Z32&amp;"_"&amp;AA32,[1]挑战模式!$A:$AS,14+AB32,FALSE)="","","Unit_Monster_Season"&amp;Y32&amp;"_Challenge"&amp;Z32&amp;"_"&amp;AA32&amp;"_"&amp;AB32))</f>
        <v/>
      </c>
      <c r="D32" s="3" t="str">
        <f>IF(B32="","",VLOOKUP(VLOOKUP(Y32&amp;"_"&amp;Z32&amp;"_"&amp;AA32,[1]挑战模式!$A:$AS,14+AB32,FALSE),[1]怪物!$B:$J,2,FALSE))</f>
        <v/>
      </c>
      <c r="E32" s="3" t="str">
        <f>IF(B32="","",VLOOKUP(VLOOKUP(Y32&amp;"_"&amp;Z32&amp;"_"&amp;AA32,[1]挑战模式!$A:$AS,14+AB32,FALSE),[1]怪物!$B:$J,6,FALSE)*VLOOKUP(Y32&amp;"_"&amp;Z32&amp;"_"&amp;AA32,[1]挑战模式!$A:$AS,10,FALSE))</f>
        <v/>
      </c>
      <c r="F32" s="3" t="str">
        <f t="shared" si="0"/>
        <v/>
      </c>
      <c r="G32" s="3" t="str">
        <f t="shared" si="1"/>
        <v/>
      </c>
      <c r="H32" s="3" t="str">
        <f t="shared" si="2"/>
        <v/>
      </c>
      <c r="I32" s="3" t="str">
        <f>IF(D32="","",VLOOKUP(D32,[1]怪物!$C:$M,11,FALSE))</f>
        <v/>
      </c>
      <c r="J32" s="3" t="str">
        <f t="shared" si="3"/>
        <v/>
      </c>
      <c r="K32" s="3"/>
      <c r="L32" s="3" t="str">
        <f>IF(B32="","",VLOOKUP(VLOOKUP(Y32&amp;"_"&amp;Z32&amp;"_"&amp;AA32,[1]挑战模式!$A:$AS,14+AB32,FALSE),[1]怪物!$B:$J,7,FALSE))</f>
        <v/>
      </c>
      <c r="M32" s="10" t="str">
        <f t="shared" si="4"/>
        <v/>
      </c>
      <c r="N32" s="3" t="str">
        <f t="shared" si="5"/>
        <v/>
      </c>
      <c r="O32" s="3" t="str">
        <f t="shared" si="6"/>
        <v/>
      </c>
      <c r="P32" s="3" t="str">
        <f t="shared" si="7"/>
        <v/>
      </c>
      <c r="Q32" s="3"/>
      <c r="R32" s="3"/>
      <c r="S32" s="3"/>
      <c r="T32" s="3" t="str">
        <f>IF(B32="","",IF(VLOOKUP(D32,[1]怪物!$C:$I,7,FALSE)="","",VLOOKUP(D32,[1]怪物!$C:$I,7,FALSE)))</f>
        <v/>
      </c>
      <c r="Y32" s="3">
        <v>0</v>
      </c>
      <c r="Z32" s="3">
        <v>1</v>
      </c>
      <c r="AA32" s="3">
        <v>5</v>
      </c>
      <c r="AB32" s="3">
        <v>3</v>
      </c>
    </row>
    <row r="33" spans="2:28" x14ac:dyDescent="0.2">
      <c r="B33" t="str">
        <f>IF(ISNA(VLOOKUP(Y33&amp;"_"&amp;Z33&amp;"_"&amp;AA33,[1]挑战模式!$A:$AS,1,FALSE)),"",IF(VLOOKUP(Y33&amp;"_"&amp;Z33&amp;"_"&amp;AA33,[1]挑战模式!$A:$AS,14+AB33,FALSE)="","","Unit_Monster_Season"&amp;Y33&amp;"_Challenge"&amp;Z33&amp;"_"&amp;AA33&amp;"_"&amp;AB33))</f>
        <v/>
      </c>
      <c r="D33" s="3" t="str">
        <f>IF(B33="","",VLOOKUP(VLOOKUP(Y33&amp;"_"&amp;Z33&amp;"_"&amp;AA33,[1]挑战模式!$A:$AS,14+AB33,FALSE),[1]怪物!$B:$J,2,FALSE))</f>
        <v/>
      </c>
      <c r="E33" s="3" t="str">
        <f>IF(B33="","",VLOOKUP(VLOOKUP(Y33&amp;"_"&amp;Z33&amp;"_"&amp;AA33,[1]挑战模式!$A:$AS,14+AB33,FALSE),[1]怪物!$B:$J,6,FALSE)*VLOOKUP(Y33&amp;"_"&amp;Z33&amp;"_"&amp;AA33,[1]挑战模式!$A:$AS,10,FALSE))</f>
        <v/>
      </c>
      <c r="F33" s="3" t="str">
        <f t="shared" si="0"/>
        <v/>
      </c>
      <c r="G33" s="3" t="str">
        <f t="shared" si="1"/>
        <v/>
      </c>
      <c r="H33" s="3" t="str">
        <f t="shared" si="2"/>
        <v/>
      </c>
      <c r="I33" s="3" t="str">
        <f>IF(D33="","",VLOOKUP(D33,[1]怪物!$C:$M,11,FALSE))</f>
        <v/>
      </c>
      <c r="J33" s="3" t="str">
        <f t="shared" si="3"/>
        <v/>
      </c>
      <c r="K33" s="3"/>
      <c r="L33" s="3" t="str">
        <f>IF(B33="","",VLOOKUP(VLOOKUP(Y33&amp;"_"&amp;Z33&amp;"_"&amp;AA33,[1]挑战模式!$A:$AS,14+AB33,FALSE),[1]怪物!$B:$J,7,FALSE))</f>
        <v/>
      </c>
      <c r="M33" s="10" t="str">
        <f t="shared" si="4"/>
        <v/>
      </c>
      <c r="N33" s="3" t="str">
        <f t="shared" si="5"/>
        <v/>
      </c>
      <c r="O33" s="3" t="str">
        <f t="shared" si="6"/>
        <v/>
      </c>
      <c r="P33" s="3" t="str">
        <f t="shared" si="7"/>
        <v/>
      </c>
      <c r="Q33" s="3"/>
      <c r="R33" s="3"/>
      <c r="S33" s="3"/>
      <c r="T33" s="3" t="str">
        <f>IF(B33="","",IF(VLOOKUP(D33,[1]怪物!$C:$I,7,FALSE)="","",VLOOKUP(D33,[1]怪物!$C:$I,7,FALSE)))</f>
        <v/>
      </c>
      <c r="Y33" s="3">
        <v>0</v>
      </c>
      <c r="Z33" s="3">
        <v>1</v>
      </c>
      <c r="AA33" s="3">
        <v>5</v>
      </c>
      <c r="AB33" s="3">
        <v>4</v>
      </c>
    </row>
    <row r="34" spans="2:28" x14ac:dyDescent="0.2">
      <c r="B34" t="str">
        <f>IF(ISNA(VLOOKUP(Y34&amp;"_"&amp;Z34&amp;"_"&amp;AA34,[1]挑战模式!$A:$AS,1,FALSE)),"",IF(VLOOKUP(Y34&amp;"_"&amp;Z34&amp;"_"&amp;AA34,[1]挑战模式!$A:$AS,14+AB34,FALSE)="","","Unit_Monster_Season"&amp;Y34&amp;"_Challenge"&amp;Z34&amp;"_"&amp;AA34&amp;"_"&amp;AB34))</f>
        <v/>
      </c>
      <c r="D34" s="3" t="str">
        <f>IF(B34="","",VLOOKUP(VLOOKUP(Y34&amp;"_"&amp;Z34&amp;"_"&amp;AA34,[1]挑战模式!$A:$AS,14+AB34,FALSE),[1]怪物!$B:$J,2,FALSE))</f>
        <v/>
      </c>
      <c r="E34" s="3" t="str">
        <f>IF(B34="","",VLOOKUP(VLOOKUP(Y34&amp;"_"&amp;Z34&amp;"_"&amp;AA34,[1]挑战模式!$A:$AS,14+AB34,FALSE),[1]怪物!$B:$J,6,FALSE)*VLOOKUP(Y34&amp;"_"&amp;Z34&amp;"_"&amp;AA34,[1]挑战模式!$A:$AS,10,FALSE))</f>
        <v/>
      </c>
      <c r="F34" s="3" t="str">
        <f t="shared" si="0"/>
        <v/>
      </c>
      <c r="G34" s="3" t="str">
        <f t="shared" si="1"/>
        <v/>
      </c>
      <c r="H34" s="3" t="str">
        <f t="shared" si="2"/>
        <v/>
      </c>
      <c r="I34" s="3" t="str">
        <f>IF(D34="","",VLOOKUP(D34,[1]怪物!$C:$M,11,FALSE))</f>
        <v/>
      </c>
      <c r="J34" s="3" t="str">
        <f t="shared" si="3"/>
        <v/>
      </c>
      <c r="K34" s="3"/>
      <c r="L34" s="3" t="str">
        <f>IF(B34="","",VLOOKUP(VLOOKUP(Y34&amp;"_"&amp;Z34&amp;"_"&amp;AA34,[1]挑战模式!$A:$AS,14+AB34,FALSE),[1]怪物!$B:$J,7,FALSE))</f>
        <v/>
      </c>
      <c r="M34" s="10" t="str">
        <f t="shared" si="4"/>
        <v/>
      </c>
      <c r="N34" s="3" t="str">
        <f t="shared" si="5"/>
        <v/>
      </c>
      <c r="O34" s="3" t="str">
        <f t="shared" si="6"/>
        <v/>
      </c>
      <c r="P34" s="3" t="str">
        <f t="shared" si="7"/>
        <v/>
      </c>
      <c r="Q34" s="3"/>
      <c r="R34" s="3"/>
      <c r="S34" s="3"/>
      <c r="T34" s="3" t="str">
        <f>IF(B34="","",IF(VLOOKUP(D34,[1]怪物!$C:$I,7,FALSE)="","",VLOOKUP(D34,[1]怪物!$C:$I,7,FALSE)))</f>
        <v/>
      </c>
      <c r="Y34" s="3">
        <v>0</v>
      </c>
      <c r="Z34" s="3">
        <v>1</v>
      </c>
      <c r="AA34" s="3">
        <v>5</v>
      </c>
      <c r="AB34" s="3">
        <v>5</v>
      </c>
    </row>
    <row r="35" spans="2:28" x14ac:dyDescent="0.2">
      <c r="B35" t="str">
        <f>IF(ISNA(VLOOKUP(Y35&amp;"_"&amp;Z35&amp;"_"&amp;AA35,[1]挑战模式!$A:$AS,1,FALSE)),"",IF(VLOOKUP(Y35&amp;"_"&amp;Z35&amp;"_"&amp;AA35,[1]挑战模式!$A:$AS,14+AB35,FALSE)="","","Unit_Monster_Season"&amp;Y35&amp;"_Challenge"&amp;Z35&amp;"_"&amp;AA35&amp;"_"&amp;AB35))</f>
        <v/>
      </c>
      <c r="D35" s="3" t="str">
        <f>IF(B35="","",VLOOKUP(VLOOKUP(Y35&amp;"_"&amp;Z35&amp;"_"&amp;AA35,[1]挑战模式!$A:$AS,14+AB35,FALSE),[1]怪物!$B:$J,2,FALSE))</f>
        <v/>
      </c>
      <c r="E35" s="3" t="str">
        <f>IF(B35="","",VLOOKUP(VLOOKUP(Y35&amp;"_"&amp;Z35&amp;"_"&amp;AA35,[1]挑战模式!$A:$AS,14+AB35,FALSE),[1]怪物!$B:$J,6,FALSE)*VLOOKUP(Y35&amp;"_"&amp;Z35&amp;"_"&amp;AA35,[1]挑战模式!$A:$AS,10,FALSE))</f>
        <v/>
      </c>
      <c r="F35" s="3" t="str">
        <f t="shared" si="0"/>
        <v/>
      </c>
      <c r="G35" s="3" t="str">
        <f t="shared" si="1"/>
        <v/>
      </c>
      <c r="H35" s="3" t="str">
        <f t="shared" si="2"/>
        <v/>
      </c>
      <c r="I35" s="3" t="str">
        <f>IF(D35="","",VLOOKUP(D35,[1]怪物!$C:$M,11,FALSE))</f>
        <v/>
      </c>
      <c r="J35" s="3" t="str">
        <f t="shared" si="3"/>
        <v/>
      </c>
      <c r="K35" s="3"/>
      <c r="L35" s="3" t="str">
        <f>IF(B35="","",VLOOKUP(VLOOKUP(Y35&amp;"_"&amp;Z35&amp;"_"&amp;AA35,[1]挑战模式!$A:$AS,14+AB35,FALSE),[1]怪物!$B:$J,7,FALSE))</f>
        <v/>
      </c>
      <c r="M35" s="10" t="str">
        <f t="shared" si="4"/>
        <v/>
      </c>
      <c r="N35" s="3" t="str">
        <f t="shared" si="5"/>
        <v/>
      </c>
      <c r="O35" s="3" t="str">
        <f t="shared" si="6"/>
        <v/>
      </c>
      <c r="P35" s="3" t="str">
        <f t="shared" si="7"/>
        <v/>
      </c>
      <c r="Q35" s="3"/>
      <c r="R35" s="3"/>
      <c r="S35" s="3"/>
      <c r="T35" s="3" t="str">
        <f>IF(B35="","",IF(VLOOKUP(D35,[1]怪物!$C:$I,7,FALSE)="","",VLOOKUP(D35,[1]怪物!$C:$I,7,FALSE)))</f>
        <v/>
      </c>
      <c r="Y35" s="3">
        <v>0</v>
      </c>
      <c r="Z35" s="3">
        <v>1</v>
      </c>
      <c r="AA35" s="3">
        <v>5</v>
      </c>
      <c r="AB35" s="3">
        <v>6</v>
      </c>
    </row>
    <row r="36" spans="2:28" x14ac:dyDescent="0.2">
      <c r="B36" t="str">
        <f>IF(ISNA(VLOOKUP(Y36&amp;"_"&amp;Z36&amp;"_"&amp;AA36,[1]挑战模式!$A:$AS,1,FALSE)),"",IF(VLOOKUP(Y36&amp;"_"&amp;Z36&amp;"_"&amp;AA36,[1]挑战模式!$A:$AS,14+AB36,FALSE)="","","Unit_Monster_Season"&amp;Y36&amp;"_Challenge"&amp;Z36&amp;"_"&amp;AA36&amp;"_"&amp;AB36))</f>
        <v/>
      </c>
      <c r="D36" s="3" t="str">
        <f>IF(B36="","",VLOOKUP(VLOOKUP(Y36&amp;"_"&amp;Z36&amp;"_"&amp;AA36,[1]挑战模式!$A:$AS,14+AB36,FALSE),[1]怪物!$B:$J,2,FALSE))</f>
        <v/>
      </c>
      <c r="E36" s="3" t="str">
        <f>IF(B36="","",VLOOKUP(VLOOKUP(Y36&amp;"_"&amp;Z36&amp;"_"&amp;AA36,[1]挑战模式!$A:$AS,14+AB36,FALSE),[1]怪物!$B:$J,6,FALSE)*VLOOKUP(Y36&amp;"_"&amp;Z36&amp;"_"&amp;AA36,[1]挑战模式!$A:$AS,10,FALSE))</f>
        <v/>
      </c>
      <c r="F36" s="3" t="str">
        <f t="shared" si="0"/>
        <v/>
      </c>
      <c r="G36" s="3" t="str">
        <f t="shared" si="1"/>
        <v/>
      </c>
      <c r="H36" s="3" t="str">
        <f t="shared" si="2"/>
        <v/>
      </c>
      <c r="I36" s="3" t="str">
        <f>IF(D36="","",VLOOKUP(D36,[1]怪物!$C:$M,11,FALSE))</f>
        <v/>
      </c>
      <c r="J36" s="3" t="str">
        <f t="shared" si="3"/>
        <v/>
      </c>
      <c r="K36" s="3"/>
      <c r="L36" s="3" t="str">
        <f>IF(B36="","",VLOOKUP(VLOOKUP(Y36&amp;"_"&amp;Z36&amp;"_"&amp;AA36,[1]挑战模式!$A:$AS,14+AB36,FALSE),[1]怪物!$B:$J,7,FALSE))</f>
        <v/>
      </c>
      <c r="M36" s="10" t="str">
        <f t="shared" si="4"/>
        <v/>
      </c>
      <c r="N36" s="3" t="str">
        <f t="shared" si="5"/>
        <v/>
      </c>
      <c r="O36" s="3" t="str">
        <f t="shared" si="6"/>
        <v/>
      </c>
      <c r="P36" s="3" t="str">
        <f t="shared" si="7"/>
        <v/>
      </c>
      <c r="Q36" s="3"/>
      <c r="R36" s="3"/>
      <c r="S36" s="3"/>
      <c r="T36" s="3" t="str">
        <f>IF(B36="","",IF(VLOOKUP(D36,[1]怪物!$C:$I,7,FALSE)="","",VLOOKUP(D36,[1]怪物!$C:$I,7,FALSE)))</f>
        <v/>
      </c>
      <c r="Y36" s="3">
        <v>0</v>
      </c>
      <c r="Z36" s="3">
        <v>1</v>
      </c>
      <c r="AA36" s="3">
        <v>6</v>
      </c>
      <c r="AB36" s="3">
        <v>1</v>
      </c>
    </row>
    <row r="37" spans="2:28" x14ac:dyDescent="0.2">
      <c r="B37" t="str">
        <f>IF(ISNA(VLOOKUP(Y37&amp;"_"&amp;Z37&amp;"_"&amp;AA37,[1]挑战模式!$A:$AS,1,FALSE)),"",IF(VLOOKUP(Y37&amp;"_"&amp;Z37&amp;"_"&amp;AA37,[1]挑战模式!$A:$AS,14+AB37,FALSE)="","","Unit_Monster_Season"&amp;Y37&amp;"_Challenge"&amp;Z37&amp;"_"&amp;AA37&amp;"_"&amp;AB37))</f>
        <v/>
      </c>
      <c r="D37" s="3" t="str">
        <f>IF(B37="","",VLOOKUP(VLOOKUP(Y37&amp;"_"&amp;Z37&amp;"_"&amp;AA37,[1]挑战模式!$A:$AS,14+AB37,FALSE),[1]怪物!$B:$J,2,FALSE))</f>
        <v/>
      </c>
      <c r="E37" s="3" t="str">
        <f>IF(B37="","",VLOOKUP(VLOOKUP(Y37&amp;"_"&amp;Z37&amp;"_"&amp;AA37,[1]挑战模式!$A:$AS,14+AB37,FALSE),[1]怪物!$B:$J,6,FALSE)*VLOOKUP(Y37&amp;"_"&amp;Z37&amp;"_"&amp;AA37,[1]挑战模式!$A:$AS,10,FALSE))</f>
        <v/>
      </c>
      <c r="F37" s="3" t="str">
        <f t="shared" si="0"/>
        <v/>
      </c>
      <c r="G37" s="3" t="str">
        <f t="shared" si="1"/>
        <v/>
      </c>
      <c r="H37" s="3" t="str">
        <f t="shared" si="2"/>
        <v/>
      </c>
      <c r="I37" s="3" t="str">
        <f>IF(D37="","",VLOOKUP(D37,[1]怪物!$C:$M,11,FALSE))</f>
        <v/>
      </c>
      <c r="J37" s="3" t="str">
        <f t="shared" si="3"/>
        <v/>
      </c>
      <c r="K37" s="3"/>
      <c r="L37" s="3" t="str">
        <f>IF(B37="","",VLOOKUP(VLOOKUP(Y37&amp;"_"&amp;Z37&amp;"_"&amp;AA37,[1]挑战模式!$A:$AS,14+AB37,FALSE),[1]怪物!$B:$J,7,FALSE))</f>
        <v/>
      </c>
      <c r="M37" s="10" t="str">
        <f t="shared" si="4"/>
        <v/>
      </c>
      <c r="N37" s="3" t="str">
        <f t="shared" si="5"/>
        <v/>
      </c>
      <c r="O37" s="3" t="str">
        <f t="shared" si="6"/>
        <v/>
      </c>
      <c r="P37" s="3" t="str">
        <f t="shared" si="7"/>
        <v/>
      </c>
      <c r="Q37" s="3"/>
      <c r="R37" s="3"/>
      <c r="S37" s="3"/>
      <c r="T37" s="3" t="str">
        <f>IF(B37="","",IF(VLOOKUP(D37,[1]怪物!$C:$I,7,FALSE)="","",VLOOKUP(D37,[1]怪物!$C:$I,7,FALSE)))</f>
        <v/>
      </c>
      <c r="Y37" s="3">
        <v>0</v>
      </c>
      <c r="Z37" s="3">
        <v>1</v>
      </c>
      <c r="AA37" s="3">
        <v>6</v>
      </c>
      <c r="AB37" s="3">
        <v>2</v>
      </c>
    </row>
    <row r="38" spans="2:28" x14ac:dyDescent="0.2">
      <c r="B38" t="str">
        <f>IF(ISNA(VLOOKUP(Y38&amp;"_"&amp;Z38&amp;"_"&amp;AA38,[1]挑战模式!$A:$AS,1,FALSE)),"",IF(VLOOKUP(Y38&amp;"_"&amp;Z38&amp;"_"&amp;AA38,[1]挑战模式!$A:$AS,14+AB38,FALSE)="","","Unit_Monster_Season"&amp;Y38&amp;"_Challenge"&amp;Z38&amp;"_"&amp;AA38&amp;"_"&amp;AB38))</f>
        <v/>
      </c>
      <c r="D38" s="3" t="str">
        <f>IF(B38="","",VLOOKUP(VLOOKUP(Y38&amp;"_"&amp;Z38&amp;"_"&amp;AA38,[1]挑战模式!$A:$AS,14+AB38,FALSE),[1]怪物!$B:$J,2,FALSE))</f>
        <v/>
      </c>
      <c r="E38" s="3" t="str">
        <f>IF(B38="","",VLOOKUP(VLOOKUP(Y38&amp;"_"&amp;Z38&amp;"_"&amp;AA38,[1]挑战模式!$A:$AS,14+AB38,FALSE),[1]怪物!$B:$J,6,FALSE)*VLOOKUP(Y38&amp;"_"&amp;Z38&amp;"_"&amp;AA38,[1]挑战模式!$A:$AS,10,FALSE))</f>
        <v/>
      </c>
      <c r="F38" s="3" t="str">
        <f t="shared" si="0"/>
        <v/>
      </c>
      <c r="G38" s="3" t="str">
        <f t="shared" si="1"/>
        <v/>
      </c>
      <c r="H38" s="3" t="str">
        <f t="shared" si="2"/>
        <v/>
      </c>
      <c r="I38" s="3" t="str">
        <f>IF(D38="","",VLOOKUP(D38,[1]怪物!$C:$M,11,FALSE))</f>
        <v/>
      </c>
      <c r="J38" s="3" t="str">
        <f t="shared" si="3"/>
        <v/>
      </c>
      <c r="K38" s="3"/>
      <c r="L38" s="3" t="str">
        <f>IF(B38="","",VLOOKUP(VLOOKUP(Y38&amp;"_"&amp;Z38&amp;"_"&amp;AA38,[1]挑战模式!$A:$AS,14+AB38,FALSE),[1]怪物!$B:$J,7,FALSE))</f>
        <v/>
      </c>
      <c r="M38" s="10" t="str">
        <f t="shared" si="4"/>
        <v/>
      </c>
      <c r="N38" s="3" t="str">
        <f t="shared" si="5"/>
        <v/>
      </c>
      <c r="O38" s="3" t="str">
        <f t="shared" si="6"/>
        <v/>
      </c>
      <c r="P38" s="3" t="str">
        <f t="shared" si="7"/>
        <v/>
      </c>
      <c r="Q38" s="3"/>
      <c r="R38" s="3"/>
      <c r="S38" s="3"/>
      <c r="T38" s="3" t="str">
        <f>IF(B38="","",IF(VLOOKUP(D38,[1]怪物!$C:$I,7,FALSE)="","",VLOOKUP(D38,[1]怪物!$C:$I,7,FALSE)))</f>
        <v/>
      </c>
      <c r="Y38" s="3">
        <v>0</v>
      </c>
      <c r="Z38" s="3">
        <v>1</v>
      </c>
      <c r="AA38" s="3">
        <v>6</v>
      </c>
      <c r="AB38" s="3">
        <v>3</v>
      </c>
    </row>
    <row r="39" spans="2:28" x14ac:dyDescent="0.2">
      <c r="B39" t="str">
        <f>IF(ISNA(VLOOKUP(Y39&amp;"_"&amp;Z39&amp;"_"&amp;AA39,[1]挑战模式!$A:$AS,1,FALSE)),"",IF(VLOOKUP(Y39&amp;"_"&amp;Z39&amp;"_"&amp;AA39,[1]挑战模式!$A:$AS,14+AB39,FALSE)="","","Unit_Monster_Season"&amp;Y39&amp;"_Challenge"&amp;Z39&amp;"_"&amp;AA39&amp;"_"&amp;AB39))</f>
        <v/>
      </c>
      <c r="D39" s="3" t="str">
        <f>IF(B39="","",VLOOKUP(VLOOKUP(Y39&amp;"_"&amp;Z39&amp;"_"&amp;AA39,[1]挑战模式!$A:$AS,14+AB39,FALSE),[1]怪物!$B:$J,2,FALSE))</f>
        <v/>
      </c>
      <c r="E39" s="3" t="str">
        <f>IF(B39="","",VLOOKUP(VLOOKUP(Y39&amp;"_"&amp;Z39&amp;"_"&amp;AA39,[1]挑战模式!$A:$AS,14+AB39,FALSE),[1]怪物!$B:$J,6,FALSE)*VLOOKUP(Y39&amp;"_"&amp;Z39&amp;"_"&amp;AA39,[1]挑战模式!$A:$AS,10,FALSE))</f>
        <v/>
      </c>
      <c r="F39" s="3" t="str">
        <f t="shared" si="0"/>
        <v/>
      </c>
      <c r="G39" s="3" t="str">
        <f t="shared" si="1"/>
        <v/>
      </c>
      <c r="H39" s="3" t="str">
        <f t="shared" si="2"/>
        <v/>
      </c>
      <c r="I39" s="3" t="str">
        <f>IF(D39="","",VLOOKUP(D39,[1]怪物!$C:$M,11,FALSE))</f>
        <v/>
      </c>
      <c r="J39" s="3" t="str">
        <f t="shared" si="3"/>
        <v/>
      </c>
      <c r="K39" s="3"/>
      <c r="L39" s="3" t="str">
        <f>IF(B39="","",VLOOKUP(VLOOKUP(Y39&amp;"_"&amp;Z39&amp;"_"&amp;AA39,[1]挑战模式!$A:$AS,14+AB39,FALSE),[1]怪物!$B:$J,7,FALSE))</f>
        <v/>
      </c>
      <c r="M39" s="10" t="str">
        <f t="shared" si="4"/>
        <v/>
      </c>
      <c r="N39" s="3" t="str">
        <f t="shared" si="5"/>
        <v/>
      </c>
      <c r="O39" s="3" t="str">
        <f t="shared" si="6"/>
        <v/>
      </c>
      <c r="P39" s="3" t="str">
        <f t="shared" si="7"/>
        <v/>
      </c>
      <c r="Q39" s="3"/>
      <c r="R39" s="3"/>
      <c r="S39" s="3"/>
      <c r="T39" s="3" t="str">
        <f>IF(B39="","",IF(VLOOKUP(D39,[1]怪物!$C:$I,7,FALSE)="","",VLOOKUP(D39,[1]怪物!$C:$I,7,FALSE)))</f>
        <v/>
      </c>
      <c r="Y39" s="3">
        <v>0</v>
      </c>
      <c r="Z39" s="3">
        <v>1</v>
      </c>
      <c r="AA39" s="3">
        <v>6</v>
      </c>
      <c r="AB39" s="3">
        <v>4</v>
      </c>
    </row>
    <row r="40" spans="2:28" x14ac:dyDescent="0.2">
      <c r="B40" t="str">
        <f>IF(ISNA(VLOOKUP(Y40&amp;"_"&amp;Z40&amp;"_"&amp;AA40,[1]挑战模式!$A:$AS,1,FALSE)),"",IF(VLOOKUP(Y40&amp;"_"&amp;Z40&amp;"_"&amp;AA40,[1]挑战模式!$A:$AS,14+AB40,FALSE)="","","Unit_Monster_Season"&amp;Y40&amp;"_Challenge"&amp;Z40&amp;"_"&amp;AA40&amp;"_"&amp;AB40))</f>
        <v/>
      </c>
      <c r="D40" s="3" t="str">
        <f>IF(B40="","",VLOOKUP(VLOOKUP(Y40&amp;"_"&amp;Z40&amp;"_"&amp;AA40,[1]挑战模式!$A:$AS,14+AB40,FALSE),[1]怪物!$B:$J,2,FALSE))</f>
        <v/>
      </c>
      <c r="E40" s="3" t="str">
        <f>IF(B40="","",VLOOKUP(VLOOKUP(Y40&amp;"_"&amp;Z40&amp;"_"&amp;AA40,[1]挑战模式!$A:$AS,14+AB40,FALSE),[1]怪物!$B:$J,6,FALSE)*VLOOKUP(Y40&amp;"_"&amp;Z40&amp;"_"&amp;AA40,[1]挑战模式!$A:$AS,10,FALSE))</f>
        <v/>
      </c>
      <c r="F40" s="3" t="str">
        <f t="shared" si="0"/>
        <v/>
      </c>
      <c r="G40" s="3" t="str">
        <f t="shared" si="1"/>
        <v/>
      </c>
      <c r="H40" s="3" t="str">
        <f t="shared" si="2"/>
        <v/>
      </c>
      <c r="I40" s="3" t="str">
        <f>IF(D40="","",VLOOKUP(D40,[1]怪物!$C:$M,11,FALSE))</f>
        <v/>
      </c>
      <c r="J40" s="3" t="str">
        <f t="shared" si="3"/>
        <v/>
      </c>
      <c r="K40" s="3"/>
      <c r="L40" s="3" t="str">
        <f>IF(B40="","",VLOOKUP(VLOOKUP(Y40&amp;"_"&amp;Z40&amp;"_"&amp;AA40,[1]挑战模式!$A:$AS,14+AB40,FALSE),[1]怪物!$B:$J,7,FALSE))</f>
        <v/>
      </c>
      <c r="M40" s="10" t="str">
        <f t="shared" si="4"/>
        <v/>
      </c>
      <c r="N40" s="3" t="str">
        <f t="shared" si="5"/>
        <v/>
      </c>
      <c r="O40" s="3" t="str">
        <f t="shared" si="6"/>
        <v/>
      </c>
      <c r="P40" s="3" t="str">
        <f t="shared" si="7"/>
        <v/>
      </c>
      <c r="Q40" s="3"/>
      <c r="R40" s="3"/>
      <c r="S40" s="3"/>
      <c r="T40" s="3" t="str">
        <f>IF(B40="","",IF(VLOOKUP(D40,[1]怪物!$C:$I,7,FALSE)="","",VLOOKUP(D40,[1]怪物!$C:$I,7,FALSE)))</f>
        <v/>
      </c>
      <c r="Y40" s="3">
        <v>0</v>
      </c>
      <c r="Z40" s="3">
        <v>1</v>
      </c>
      <c r="AA40" s="3">
        <v>6</v>
      </c>
      <c r="AB40" s="3">
        <v>5</v>
      </c>
    </row>
    <row r="41" spans="2:28" x14ac:dyDescent="0.2">
      <c r="B41" t="str">
        <f>IF(ISNA(VLOOKUP(Y41&amp;"_"&amp;Z41&amp;"_"&amp;AA41,[1]挑战模式!$A:$AS,1,FALSE)),"",IF(VLOOKUP(Y41&amp;"_"&amp;Z41&amp;"_"&amp;AA41,[1]挑战模式!$A:$AS,14+AB41,FALSE)="","","Unit_Monster_Season"&amp;Y41&amp;"_Challenge"&amp;Z41&amp;"_"&amp;AA41&amp;"_"&amp;AB41))</f>
        <v/>
      </c>
      <c r="D41" s="3" t="str">
        <f>IF(B41="","",VLOOKUP(VLOOKUP(Y41&amp;"_"&amp;Z41&amp;"_"&amp;AA41,[1]挑战模式!$A:$AS,14+AB41,FALSE),[1]怪物!$B:$J,2,FALSE))</f>
        <v/>
      </c>
      <c r="E41" s="3" t="str">
        <f>IF(B41="","",VLOOKUP(VLOOKUP(Y41&amp;"_"&amp;Z41&amp;"_"&amp;AA41,[1]挑战模式!$A:$AS,14+AB41,FALSE),[1]怪物!$B:$J,6,FALSE)*VLOOKUP(Y41&amp;"_"&amp;Z41&amp;"_"&amp;AA41,[1]挑战模式!$A:$AS,10,FALSE))</f>
        <v/>
      </c>
      <c r="F41" s="3" t="str">
        <f t="shared" si="0"/>
        <v/>
      </c>
      <c r="G41" s="3" t="str">
        <f t="shared" si="1"/>
        <v/>
      </c>
      <c r="H41" s="3" t="str">
        <f t="shared" si="2"/>
        <v/>
      </c>
      <c r="I41" s="3" t="str">
        <f>IF(D41="","",VLOOKUP(D41,[1]怪物!$C:$M,11,FALSE))</f>
        <v/>
      </c>
      <c r="J41" s="3" t="str">
        <f t="shared" si="3"/>
        <v/>
      </c>
      <c r="K41" s="3"/>
      <c r="L41" s="3" t="str">
        <f>IF(B41="","",VLOOKUP(VLOOKUP(Y41&amp;"_"&amp;Z41&amp;"_"&amp;AA41,[1]挑战模式!$A:$AS,14+AB41,FALSE),[1]怪物!$B:$J,7,FALSE))</f>
        <v/>
      </c>
      <c r="M41" s="10" t="str">
        <f t="shared" si="4"/>
        <v/>
      </c>
      <c r="N41" s="3" t="str">
        <f t="shared" si="5"/>
        <v/>
      </c>
      <c r="O41" s="3" t="str">
        <f t="shared" si="6"/>
        <v/>
      </c>
      <c r="P41" s="3" t="str">
        <f t="shared" si="7"/>
        <v/>
      </c>
      <c r="Q41" s="3"/>
      <c r="R41" s="3"/>
      <c r="S41" s="3"/>
      <c r="T41" s="3" t="str">
        <f>IF(B41="","",IF(VLOOKUP(D41,[1]怪物!$C:$I,7,FALSE)="","",VLOOKUP(D41,[1]怪物!$C:$I,7,FALSE)))</f>
        <v/>
      </c>
      <c r="Y41" s="3">
        <v>0</v>
      </c>
      <c r="Z41" s="3">
        <v>1</v>
      </c>
      <c r="AA41" s="3">
        <v>6</v>
      </c>
      <c r="AB41" s="3">
        <v>6</v>
      </c>
    </row>
    <row r="42" spans="2:28" x14ac:dyDescent="0.2">
      <c r="B42" t="str">
        <f>IF(ISNA(VLOOKUP(Y42&amp;"_"&amp;Z42&amp;"_"&amp;AA42,[1]挑战模式!$A:$AS,1,FALSE)),"",IF(VLOOKUP(Y42&amp;"_"&amp;Z42&amp;"_"&amp;AA42,[1]挑战模式!$A:$AS,14+AB42,FALSE)="","","Unit_Monster_Season"&amp;Y42&amp;"_Challenge"&amp;Z42&amp;"_"&amp;AA42&amp;"_"&amp;AB42))</f>
        <v/>
      </c>
      <c r="D42" s="3" t="str">
        <f>IF(B42="","",VLOOKUP(VLOOKUP(Y42&amp;"_"&amp;Z42&amp;"_"&amp;AA42,[1]挑战模式!$A:$AS,14+AB42,FALSE),[1]怪物!$B:$J,2,FALSE))</f>
        <v/>
      </c>
      <c r="E42" s="3" t="str">
        <f>IF(B42="","",VLOOKUP(VLOOKUP(Y42&amp;"_"&amp;Z42&amp;"_"&amp;AA42,[1]挑战模式!$A:$AS,14+AB42,FALSE),[1]怪物!$B:$J,6,FALSE)*VLOOKUP(Y42&amp;"_"&amp;Z42&amp;"_"&amp;AA42,[1]挑战模式!$A:$AS,10,FALSE))</f>
        <v/>
      </c>
      <c r="F42" s="3" t="str">
        <f t="shared" si="0"/>
        <v/>
      </c>
      <c r="G42" s="3" t="str">
        <f t="shared" si="1"/>
        <v/>
      </c>
      <c r="H42" s="3" t="str">
        <f t="shared" si="2"/>
        <v/>
      </c>
      <c r="I42" s="3" t="str">
        <f>IF(D42="","",VLOOKUP(D42,[1]怪物!$C:$M,11,FALSE))</f>
        <v/>
      </c>
      <c r="J42" s="3" t="str">
        <f t="shared" si="3"/>
        <v/>
      </c>
      <c r="K42" s="3"/>
      <c r="L42" s="3" t="str">
        <f>IF(B42="","",VLOOKUP(VLOOKUP(Y42&amp;"_"&amp;Z42&amp;"_"&amp;AA42,[1]挑战模式!$A:$AS,14+AB42,FALSE),[1]怪物!$B:$J,7,FALSE))</f>
        <v/>
      </c>
      <c r="M42" s="10" t="str">
        <f t="shared" si="4"/>
        <v/>
      </c>
      <c r="N42" s="3" t="str">
        <f t="shared" si="5"/>
        <v/>
      </c>
      <c r="O42" s="3" t="str">
        <f t="shared" si="6"/>
        <v/>
      </c>
      <c r="P42" s="3" t="str">
        <f t="shared" si="7"/>
        <v/>
      </c>
      <c r="Q42" s="3"/>
      <c r="R42" s="3"/>
      <c r="S42" s="3"/>
      <c r="T42" s="3" t="str">
        <f>IF(B42="","",IF(VLOOKUP(D42,[1]怪物!$C:$I,7,FALSE)="","",VLOOKUP(D42,[1]怪物!$C:$I,7,FALSE)))</f>
        <v/>
      </c>
      <c r="Y42" s="3">
        <v>0</v>
      </c>
      <c r="Z42" s="3">
        <v>1</v>
      </c>
      <c r="AA42" s="3">
        <v>7</v>
      </c>
      <c r="AB42" s="3">
        <v>1</v>
      </c>
    </row>
    <row r="43" spans="2:28" x14ac:dyDescent="0.2">
      <c r="B43" t="str">
        <f>IF(ISNA(VLOOKUP(Y43&amp;"_"&amp;Z43&amp;"_"&amp;AA43,[1]挑战模式!$A:$AS,1,FALSE)),"",IF(VLOOKUP(Y43&amp;"_"&amp;Z43&amp;"_"&amp;AA43,[1]挑战模式!$A:$AS,14+AB43,FALSE)="","","Unit_Monster_Season"&amp;Y43&amp;"_Challenge"&amp;Z43&amp;"_"&amp;AA43&amp;"_"&amp;AB43))</f>
        <v/>
      </c>
      <c r="D43" s="3" t="str">
        <f>IF(B43="","",VLOOKUP(VLOOKUP(Y43&amp;"_"&amp;Z43&amp;"_"&amp;AA43,[1]挑战模式!$A:$AS,14+AB43,FALSE),[1]怪物!$B:$J,2,FALSE))</f>
        <v/>
      </c>
      <c r="E43" s="3" t="str">
        <f>IF(B43="","",VLOOKUP(VLOOKUP(Y43&amp;"_"&amp;Z43&amp;"_"&amp;AA43,[1]挑战模式!$A:$AS,14+AB43,FALSE),[1]怪物!$B:$J,6,FALSE)*VLOOKUP(Y43&amp;"_"&amp;Z43&amp;"_"&amp;AA43,[1]挑战模式!$A:$AS,10,FALSE))</f>
        <v/>
      </c>
      <c r="F43" s="3" t="str">
        <f t="shared" si="0"/>
        <v/>
      </c>
      <c r="G43" s="3" t="str">
        <f t="shared" si="1"/>
        <v/>
      </c>
      <c r="H43" s="3" t="str">
        <f t="shared" si="2"/>
        <v/>
      </c>
      <c r="I43" s="3" t="str">
        <f>IF(D43="","",VLOOKUP(D43,[1]怪物!$C:$M,11,FALSE))</f>
        <v/>
      </c>
      <c r="J43" s="3" t="str">
        <f t="shared" si="3"/>
        <v/>
      </c>
      <c r="K43" s="3"/>
      <c r="L43" s="3" t="str">
        <f>IF(B43="","",VLOOKUP(VLOOKUP(Y43&amp;"_"&amp;Z43&amp;"_"&amp;AA43,[1]挑战模式!$A:$AS,14+AB43,FALSE),[1]怪物!$B:$J,7,FALSE))</f>
        <v/>
      </c>
      <c r="M43" s="10" t="str">
        <f t="shared" si="4"/>
        <v/>
      </c>
      <c r="N43" s="3" t="str">
        <f t="shared" si="5"/>
        <v/>
      </c>
      <c r="O43" s="3" t="str">
        <f t="shared" si="6"/>
        <v/>
      </c>
      <c r="P43" s="3" t="str">
        <f t="shared" si="7"/>
        <v/>
      </c>
      <c r="Q43" s="3"/>
      <c r="R43" s="3"/>
      <c r="S43" s="3"/>
      <c r="T43" s="3" t="str">
        <f>IF(B43="","",IF(VLOOKUP(D43,[1]怪物!$C:$I,7,FALSE)="","",VLOOKUP(D43,[1]怪物!$C:$I,7,FALSE)))</f>
        <v/>
      </c>
      <c r="Y43" s="3">
        <v>0</v>
      </c>
      <c r="Z43" s="3">
        <v>1</v>
      </c>
      <c r="AA43" s="3">
        <v>7</v>
      </c>
      <c r="AB43" s="3">
        <v>2</v>
      </c>
    </row>
    <row r="44" spans="2:28" x14ac:dyDescent="0.2">
      <c r="B44" t="str">
        <f>IF(ISNA(VLOOKUP(Y44&amp;"_"&amp;Z44&amp;"_"&amp;AA44,[1]挑战模式!$A:$AS,1,FALSE)),"",IF(VLOOKUP(Y44&amp;"_"&amp;Z44&amp;"_"&amp;AA44,[1]挑战模式!$A:$AS,14+AB44,FALSE)="","","Unit_Monster_Season"&amp;Y44&amp;"_Challenge"&amp;Z44&amp;"_"&amp;AA44&amp;"_"&amp;AB44))</f>
        <v/>
      </c>
      <c r="D44" s="3" t="str">
        <f>IF(B44="","",VLOOKUP(VLOOKUP(Y44&amp;"_"&amp;Z44&amp;"_"&amp;AA44,[1]挑战模式!$A:$AS,14+AB44,FALSE),[1]怪物!$B:$J,2,FALSE))</f>
        <v/>
      </c>
      <c r="E44" s="3" t="str">
        <f>IF(B44="","",VLOOKUP(VLOOKUP(Y44&amp;"_"&amp;Z44&amp;"_"&amp;AA44,[1]挑战模式!$A:$AS,14+AB44,FALSE),[1]怪物!$B:$J,6,FALSE)*VLOOKUP(Y44&amp;"_"&amp;Z44&amp;"_"&amp;AA44,[1]挑战模式!$A:$AS,10,FALSE))</f>
        <v/>
      </c>
      <c r="F44" s="3" t="str">
        <f t="shared" si="0"/>
        <v/>
      </c>
      <c r="G44" s="3" t="str">
        <f t="shared" si="1"/>
        <v/>
      </c>
      <c r="H44" s="3" t="str">
        <f t="shared" si="2"/>
        <v/>
      </c>
      <c r="I44" s="3" t="str">
        <f>IF(D44="","",VLOOKUP(D44,[1]怪物!$C:$M,11,FALSE))</f>
        <v/>
      </c>
      <c r="J44" s="3" t="str">
        <f t="shared" si="3"/>
        <v/>
      </c>
      <c r="K44" s="3"/>
      <c r="L44" s="3" t="str">
        <f>IF(B44="","",VLOOKUP(VLOOKUP(Y44&amp;"_"&amp;Z44&amp;"_"&amp;AA44,[1]挑战模式!$A:$AS,14+AB44,FALSE),[1]怪物!$B:$J,7,FALSE))</f>
        <v/>
      </c>
      <c r="M44" s="10" t="str">
        <f t="shared" si="4"/>
        <v/>
      </c>
      <c r="N44" s="3" t="str">
        <f t="shared" si="5"/>
        <v/>
      </c>
      <c r="O44" s="3" t="str">
        <f t="shared" si="6"/>
        <v/>
      </c>
      <c r="P44" s="3" t="str">
        <f t="shared" si="7"/>
        <v/>
      </c>
      <c r="Q44" s="3"/>
      <c r="R44" s="3"/>
      <c r="S44" s="3"/>
      <c r="T44" s="3" t="str">
        <f>IF(B44="","",IF(VLOOKUP(D44,[1]怪物!$C:$I,7,FALSE)="","",VLOOKUP(D44,[1]怪物!$C:$I,7,FALSE)))</f>
        <v/>
      </c>
      <c r="Y44" s="3">
        <v>0</v>
      </c>
      <c r="Z44" s="3">
        <v>1</v>
      </c>
      <c r="AA44" s="3">
        <v>7</v>
      </c>
      <c r="AB44" s="3">
        <v>3</v>
      </c>
    </row>
    <row r="45" spans="2:28" x14ac:dyDescent="0.2">
      <c r="B45" t="str">
        <f>IF(ISNA(VLOOKUP(Y45&amp;"_"&amp;Z45&amp;"_"&amp;AA45,[1]挑战模式!$A:$AS,1,FALSE)),"",IF(VLOOKUP(Y45&amp;"_"&amp;Z45&amp;"_"&amp;AA45,[1]挑战模式!$A:$AS,14+AB45,FALSE)="","","Unit_Monster_Season"&amp;Y45&amp;"_Challenge"&amp;Z45&amp;"_"&amp;AA45&amp;"_"&amp;AB45))</f>
        <v/>
      </c>
      <c r="D45" s="3" t="str">
        <f>IF(B45="","",VLOOKUP(VLOOKUP(Y45&amp;"_"&amp;Z45&amp;"_"&amp;AA45,[1]挑战模式!$A:$AS,14+AB45,FALSE),[1]怪物!$B:$J,2,FALSE))</f>
        <v/>
      </c>
      <c r="E45" s="3" t="str">
        <f>IF(B45="","",VLOOKUP(VLOOKUP(Y45&amp;"_"&amp;Z45&amp;"_"&amp;AA45,[1]挑战模式!$A:$AS,14+AB45,FALSE),[1]怪物!$B:$J,6,FALSE)*VLOOKUP(Y45&amp;"_"&amp;Z45&amp;"_"&amp;AA45,[1]挑战模式!$A:$AS,10,FALSE))</f>
        <v/>
      </c>
      <c r="F45" s="3" t="str">
        <f t="shared" si="0"/>
        <v/>
      </c>
      <c r="G45" s="3" t="str">
        <f t="shared" si="1"/>
        <v/>
      </c>
      <c r="H45" s="3" t="str">
        <f t="shared" si="2"/>
        <v/>
      </c>
      <c r="I45" s="3" t="str">
        <f>IF(D45="","",VLOOKUP(D45,[1]怪物!$C:$M,11,FALSE))</f>
        <v/>
      </c>
      <c r="J45" s="3" t="str">
        <f t="shared" si="3"/>
        <v/>
      </c>
      <c r="K45" s="3"/>
      <c r="L45" s="3" t="str">
        <f>IF(B45="","",VLOOKUP(VLOOKUP(Y45&amp;"_"&amp;Z45&amp;"_"&amp;AA45,[1]挑战模式!$A:$AS,14+AB45,FALSE),[1]怪物!$B:$J,7,FALSE))</f>
        <v/>
      </c>
      <c r="M45" s="10" t="str">
        <f t="shared" si="4"/>
        <v/>
      </c>
      <c r="N45" s="3" t="str">
        <f t="shared" si="5"/>
        <v/>
      </c>
      <c r="O45" s="3" t="str">
        <f t="shared" si="6"/>
        <v/>
      </c>
      <c r="P45" s="3" t="str">
        <f t="shared" si="7"/>
        <v/>
      </c>
      <c r="Q45" s="3"/>
      <c r="R45" s="3"/>
      <c r="S45" s="3"/>
      <c r="T45" s="3" t="str">
        <f>IF(B45="","",IF(VLOOKUP(D45,[1]怪物!$C:$I,7,FALSE)="","",VLOOKUP(D45,[1]怪物!$C:$I,7,FALSE)))</f>
        <v/>
      </c>
      <c r="Y45" s="3">
        <v>0</v>
      </c>
      <c r="Z45" s="3">
        <v>1</v>
      </c>
      <c r="AA45" s="3">
        <v>7</v>
      </c>
      <c r="AB45" s="3">
        <v>4</v>
      </c>
    </row>
    <row r="46" spans="2:28" x14ac:dyDescent="0.2">
      <c r="B46" t="str">
        <f>IF(ISNA(VLOOKUP(Y46&amp;"_"&amp;Z46&amp;"_"&amp;AA46,[1]挑战模式!$A:$AS,1,FALSE)),"",IF(VLOOKUP(Y46&amp;"_"&amp;Z46&amp;"_"&amp;AA46,[1]挑战模式!$A:$AS,14+AB46,FALSE)="","","Unit_Monster_Season"&amp;Y46&amp;"_Challenge"&amp;Z46&amp;"_"&amp;AA46&amp;"_"&amp;AB46))</f>
        <v/>
      </c>
      <c r="D46" s="3" t="str">
        <f>IF(B46="","",VLOOKUP(VLOOKUP(Y46&amp;"_"&amp;Z46&amp;"_"&amp;AA46,[1]挑战模式!$A:$AS,14+AB46,FALSE),[1]怪物!$B:$J,2,FALSE))</f>
        <v/>
      </c>
      <c r="E46" s="3" t="str">
        <f>IF(B46="","",VLOOKUP(VLOOKUP(Y46&amp;"_"&amp;Z46&amp;"_"&amp;AA46,[1]挑战模式!$A:$AS,14+AB46,FALSE),[1]怪物!$B:$J,6,FALSE)*VLOOKUP(Y46&amp;"_"&amp;Z46&amp;"_"&amp;AA46,[1]挑战模式!$A:$AS,10,FALSE))</f>
        <v/>
      </c>
      <c r="F46" s="3" t="str">
        <f t="shared" si="0"/>
        <v/>
      </c>
      <c r="G46" s="3" t="str">
        <f t="shared" si="1"/>
        <v/>
      </c>
      <c r="H46" s="3" t="str">
        <f t="shared" si="2"/>
        <v/>
      </c>
      <c r="I46" s="3" t="str">
        <f>IF(D46="","",VLOOKUP(D46,[1]怪物!$C:$M,11,FALSE))</f>
        <v/>
      </c>
      <c r="J46" s="3" t="str">
        <f t="shared" si="3"/>
        <v/>
      </c>
      <c r="K46" s="3"/>
      <c r="L46" s="3" t="str">
        <f>IF(B46="","",VLOOKUP(VLOOKUP(Y46&amp;"_"&amp;Z46&amp;"_"&amp;AA46,[1]挑战模式!$A:$AS,14+AB46,FALSE),[1]怪物!$B:$J,7,FALSE))</f>
        <v/>
      </c>
      <c r="M46" s="10" t="str">
        <f t="shared" si="4"/>
        <v/>
      </c>
      <c r="N46" s="3" t="str">
        <f t="shared" si="5"/>
        <v/>
      </c>
      <c r="O46" s="3" t="str">
        <f t="shared" si="6"/>
        <v/>
      </c>
      <c r="P46" s="3" t="str">
        <f t="shared" si="7"/>
        <v/>
      </c>
      <c r="Q46" s="3"/>
      <c r="R46" s="3"/>
      <c r="S46" s="3"/>
      <c r="T46" s="3" t="str">
        <f>IF(B46="","",IF(VLOOKUP(D46,[1]怪物!$C:$I,7,FALSE)="","",VLOOKUP(D46,[1]怪物!$C:$I,7,FALSE)))</f>
        <v/>
      </c>
      <c r="Y46" s="3">
        <v>0</v>
      </c>
      <c r="Z46" s="3">
        <v>1</v>
      </c>
      <c r="AA46" s="3">
        <v>7</v>
      </c>
      <c r="AB46" s="3">
        <v>5</v>
      </c>
    </row>
    <row r="47" spans="2:28" x14ac:dyDescent="0.2">
      <c r="B47" t="str">
        <f>IF(ISNA(VLOOKUP(Y47&amp;"_"&amp;Z47&amp;"_"&amp;AA47,[1]挑战模式!$A:$AS,1,FALSE)),"",IF(VLOOKUP(Y47&amp;"_"&amp;Z47&amp;"_"&amp;AA47,[1]挑战模式!$A:$AS,14+AB47,FALSE)="","","Unit_Monster_Season"&amp;Y47&amp;"_Challenge"&amp;Z47&amp;"_"&amp;AA47&amp;"_"&amp;AB47))</f>
        <v/>
      </c>
      <c r="D47" s="3" t="str">
        <f>IF(B47="","",VLOOKUP(VLOOKUP(Y47&amp;"_"&amp;Z47&amp;"_"&amp;AA47,[1]挑战模式!$A:$AS,14+AB47,FALSE),[1]怪物!$B:$J,2,FALSE))</f>
        <v/>
      </c>
      <c r="E47" s="3" t="str">
        <f>IF(B47="","",VLOOKUP(VLOOKUP(Y47&amp;"_"&amp;Z47&amp;"_"&amp;AA47,[1]挑战模式!$A:$AS,14+AB47,FALSE),[1]怪物!$B:$J,6,FALSE)*VLOOKUP(Y47&amp;"_"&amp;Z47&amp;"_"&amp;AA47,[1]挑战模式!$A:$AS,10,FALSE))</f>
        <v/>
      </c>
      <c r="F47" s="3" t="str">
        <f t="shared" si="0"/>
        <v/>
      </c>
      <c r="G47" s="3" t="str">
        <f t="shared" si="1"/>
        <v/>
      </c>
      <c r="H47" s="3" t="str">
        <f t="shared" si="2"/>
        <v/>
      </c>
      <c r="I47" s="3" t="str">
        <f>IF(D47="","",VLOOKUP(D47,[1]怪物!$C:$M,11,FALSE))</f>
        <v/>
      </c>
      <c r="J47" s="3" t="str">
        <f t="shared" si="3"/>
        <v/>
      </c>
      <c r="K47" s="3"/>
      <c r="L47" s="3" t="str">
        <f>IF(B47="","",VLOOKUP(VLOOKUP(Y47&amp;"_"&amp;Z47&amp;"_"&amp;AA47,[1]挑战模式!$A:$AS,14+AB47,FALSE),[1]怪物!$B:$J,7,FALSE))</f>
        <v/>
      </c>
      <c r="M47" s="10" t="str">
        <f t="shared" si="4"/>
        <v/>
      </c>
      <c r="N47" s="3" t="str">
        <f t="shared" si="5"/>
        <v/>
      </c>
      <c r="O47" s="3" t="str">
        <f t="shared" si="6"/>
        <v/>
      </c>
      <c r="P47" s="3" t="str">
        <f t="shared" si="7"/>
        <v/>
      </c>
      <c r="Q47" s="3"/>
      <c r="R47" s="3"/>
      <c r="S47" s="3"/>
      <c r="T47" s="3" t="str">
        <f>IF(B47="","",IF(VLOOKUP(D47,[1]怪物!$C:$I,7,FALSE)="","",VLOOKUP(D47,[1]怪物!$C:$I,7,FALSE)))</f>
        <v/>
      </c>
      <c r="Y47" s="3">
        <v>0</v>
      </c>
      <c r="Z47" s="3">
        <v>1</v>
      </c>
      <c r="AA47" s="3">
        <v>7</v>
      </c>
      <c r="AB47" s="3">
        <v>6</v>
      </c>
    </row>
    <row r="48" spans="2:28" x14ac:dyDescent="0.2">
      <c r="B48" t="str">
        <f>IF(ISNA(VLOOKUP(Y48&amp;"_"&amp;Z48&amp;"_"&amp;AA48,[1]挑战模式!$A:$AS,1,FALSE)),"",IF(VLOOKUP(Y48&amp;"_"&amp;Z48&amp;"_"&amp;AA48,[1]挑战模式!$A:$AS,14+AB48,FALSE)="","","Unit_Monster_Season"&amp;Y48&amp;"_Challenge"&amp;Z48&amp;"_"&amp;AA48&amp;"_"&amp;AB48))</f>
        <v/>
      </c>
      <c r="D48" s="3" t="str">
        <f>IF(B48="","",VLOOKUP(VLOOKUP(Y48&amp;"_"&amp;Z48&amp;"_"&amp;AA48,[1]挑战模式!$A:$AS,14+AB48,FALSE),[1]怪物!$B:$J,2,FALSE))</f>
        <v/>
      </c>
      <c r="E48" s="3" t="str">
        <f>IF(B48="","",VLOOKUP(VLOOKUP(Y48&amp;"_"&amp;Z48&amp;"_"&amp;AA48,[1]挑战模式!$A:$AS,14+AB48,FALSE),[1]怪物!$B:$J,6,FALSE)*VLOOKUP(Y48&amp;"_"&amp;Z48&amp;"_"&amp;AA48,[1]挑战模式!$A:$AS,10,FALSE))</f>
        <v/>
      </c>
      <c r="F48" s="3" t="str">
        <f t="shared" si="0"/>
        <v/>
      </c>
      <c r="G48" s="3" t="str">
        <f t="shared" si="1"/>
        <v/>
      </c>
      <c r="H48" s="3" t="str">
        <f t="shared" si="2"/>
        <v/>
      </c>
      <c r="I48" s="3" t="str">
        <f>IF(D48="","",VLOOKUP(D48,[1]怪物!$C:$M,11,FALSE))</f>
        <v/>
      </c>
      <c r="J48" s="3" t="str">
        <f t="shared" si="3"/>
        <v/>
      </c>
      <c r="K48" s="3"/>
      <c r="L48" s="3" t="str">
        <f>IF(B48="","",VLOOKUP(VLOOKUP(Y48&amp;"_"&amp;Z48&amp;"_"&amp;AA48,[1]挑战模式!$A:$AS,14+AB48,FALSE),[1]怪物!$B:$J,7,FALSE))</f>
        <v/>
      </c>
      <c r="M48" s="10" t="str">
        <f t="shared" si="4"/>
        <v/>
      </c>
      <c r="N48" s="3" t="str">
        <f t="shared" si="5"/>
        <v/>
      </c>
      <c r="O48" s="3" t="str">
        <f t="shared" si="6"/>
        <v/>
      </c>
      <c r="P48" s="3" t="str">
        <f t="shared" si="7"/>
        <v/>
      </c>
      <c r="Q48" s="3"/>
      <c r="R48" s="3"/>
      <c r="S48" s="3"/>
      <c r="T48" s="3" t="str">
        <f>IF(B48="","",IF(VLOOKUP(D48,[1]怪物!$C:$I,7,FALSE)="","",VLOOKUP(D48,[1]怪物!$C:$I,7,FALSE)))</f>
        <v/>
      </c>
      <c r="Y48" s="3">
        <v>0</v>
      </c>
      <c r="Z48" s="3">
        <v>1</v>
      </c>
      <c r="AA48" s="3">
        <v>8</v>
      </c>
      <c r="AB48" s="3">
        <v>1</v>
      </c>
    </row>
    <row r="49" spans="2:28" x14ac:dyDescent="0.2">
      <c r="B49" t="str">
        <f>IF(ISNA(VLOOKUP(Y49&amp;"_"&amp;Z49&amp;"_"&amp;AA49,[1]挑战模式!$A:$AS,1,FALSE)),"",IF(VLOOKUP(Y49&amp;"_"&amp;Z49&amp;"_"&amp;AA49,[1]挑战模式!$A:$AS,14+AB49,FALSE)="","","Unit_Monster_Season"&amp;Y49&amp;"_Challenge"&amp;Z49&amp;"_"&amp;AA49&amp;"_"&amp;AB49))</f>
        <v/>
      </c>
      <c r="D49" s="3" t="str">
        <f>IF(B49="","",VLOOKUP(VLOOKUP(Y49&amp;"_"&amp;Z49&amp;"_"&amp;AA49,[1]挑战模式!$A:$AS,14+AB49,FALSE),[1]怪物!$B:$J,2,FALSE))</f>
        <v/>
      </c>
      <c r="E49" s="3" t="str">
        <f>IF(B49="","",VLOOKUP(VLOOKUP(Y49&amp;"_"&amp;Z49&amp;"_"&amp;AA49,[1]挑战模式!$A:$AS,14+AB49,FALSE),[1]怪物!$B:$J,6,FALSE)*VLOOKUP(Y49&amp;"_"&amp;Z49&amp;"_"&amp;AA49,[1]挑战模式!$A:$AS,10,FALSE))</f>
        <v/>
      </c>
      <c r="F49" s="3" t="str">
        <f t="shared" si="0"/>
        <v/>
      </c>
      <c r="G49" s="3" t="str">
        <f t="shared" si="1"/>
        <v/>
      </c>
      <c r="H49" s="3" t="str">
        <f t="shared" si="2"/>
        <v/>
      </c>
      <c r="I49" s="3" t="str">
        <f>IF(D49="","",VLOOKUP(D49,[1]怪物!$C:$M,11,FALSE))</f>
        <v/>
      </c>
      <c r="J49" s="3" t="str">
        <f t="shared" si="3"/>
        <v/>
      </c>
      <c r="K49" s="3"/>
      <c r="L49" s="3" t="str">
        <f>IF(B49="","",VLOOKUP(VLOOKUP(Y49&amp;"_"&amp;Z49&amp;"_"&amp;AA49,[1]挑战模式!$A:$AS,14+AB49,FALSE),[1]怪物!$B:$J,7,FALSE))</f>
        <v/>
      </c>
      <c r="M49" s="10" t="str">
        <f t="shared" si="4"/>
        <v/>
      </c>
      <c r="N49" s="3" t="str">
        <f t="shared" si="5"/>
        <v/>
      </c>
      <c r="O49" s="3" t="str">
        <f t="shared" si="6"/>
        <v/>
      </c>
      <c r="P49" s="3" t="str">
        <f t="shared" si="7"/>
        <v/>
      </c>
      <c r="Q49" s="3"/>
      <c r="R49" s="3"/>
      <c r="S49" s="3"/>
      <c r="T49" s="3" t="str">
        <f>IF(B49="","",IF(VLOOKUP(D49,[1]怪物!$C:$I,7,FALSE)="","",VLOOKUP(D49,[1]怪物!$C:$I,7,FALSE)))</f>
        <v/>
      </c>
      <c r="Y49" s="3">
        <v>0</v>
      </c>
      <c r="Z49" s="3">
        <v>1</v>
      </c>
      <c r="AA49" s="3">
        <v>8</v>
      </c>
      <c r="AB49" s="3">
        <v>2</v>
      </c>
    </row>
    <row r="50" spans="2:28" x14ac:dyDescent="0.2">
      <c r="B50" t="str">
        <f>IF(ISNA(VLOOKUP(Y50&amp;"_"&amp;Z50&amp;"_"&amp;AA50,[1]挑战模式!$A:$AS,1,FALSE)),"",IF(VLOOKUP(Y50&amp;"_"&amp;Z50&amp;"_"&amp;AA50,[1]挑战模式!$A:$AS,14+AB50,FALSE)="","","Unit_Monster_Season"&amp;Y50&amp;"_Challenge"&amp;Z50&amp;"_"&amp;AA50&amp;"_"&amp;AB50))</f>
        <v/>
      </c>
      <c r="D50" s="3" t="str">
        <f>IF(B50="","",VLOOKUP(VLOOKUP(Y50&amp;"_"&amp;Z50&amp;"_"&amp;AA50,[1]挑战模式!$A:$AS,14+AB50,FALSE),[1]怪物!$B:$J,2,FALSE))</f>
        <v/>
      </c>
      <c r="E50" s="3" t="str">
        <f>IF(B50="","",VLOOKUP(VLOOKUP(Y50&amp;"_"&amp;Z50&amp;"_"&amp;AA50,[1]挑战模式!$A:$AS,14+AB50,FALSE),[1]怪物!$B:$J,6,FALSE)*VLOOKUP(Y50&amp;"_"&amp;Z50&amp;"_"&amp;AA50,[1]挑战模式!$A:$AS,10,FALSE))</f>
        <v/>
      </c>
      <c r="F50" s="3" t="str">
        <f t="shared" si="0"/>
        <v/>
      </c>
      <c r="G50" s="3" t="str">
        <f t="shared" si="1"/>
        <v/>
      </c>
      <c r="H50" s="3" t="str">
        <f t="shared" si="2"/>
        <v/>
      </c>
      <c r="I50" s="3" t="str">
        <f>IF(D50="","",VLOOKUP(D50,[1]怪物!$C:$M,11,FALSE))</f>
        <v/>
      </c>
      <c r="J50" s="3" t="str">
        <f t="shared" si="3"/>
        <v/>
      </c>
      <c r="K50" s="3"/>
      <c r="L50" s="3" t="str">
        <f>IF(B50="","",VLOOKUP(VLOOKUP(Y50&amp;"_"&amp;Z50&amp;"_"&amp;AA50,[1]挑战模式!$A:$AS,14+AB50,FALSE),[1]怪物!$B:$J,7,FALSE))</f>
        <v/>
      </c>
      <c r="M50" s="10" t="str">
        <f t="shared" si="4"/>
        <v/>
      </c>
      <c r="N50" s="3" t="str">
        <f t="shared" si="5"/>
        <v/>
      </c>
      <c r="O50" s="3" t="str">
        <f t="shared" si="6"/>
        <v/>
      </c>
      <c r="P50" s="3" t="str">
        <f t="shared" si="7"/>
        <v/>
      </c>
      <c r="Q50" s="3"/>
      <c r="R50" s="3"/>
      <c r="S50" s="3"/>
      <c r="T50" s="3" t="str">
        <f>IF(B50="","",IF(VLOOKUP(D50,[1]怪物!$C:$I,7,FALSE)="","",VLOOKUP(D50,[1]怪物!$C:$I,7,FALSE)))</f>
        <v/>
      </c>
      <c r="Y50" s="3">
        <v>0</v>
      </c>
      <c r="Z50" s="3">
        <v>1</v>
      </c>
      <c r="AA50" s="3">
        <v>8</v>
      </c>
      <c r="AB50" s="3">
        <v>3</v>
      </c>
    </row>
    <row r="51" spans="2:28" x14ac:dyDescent="0.2">
      <c r="B51" t="str">
        <f>IF(ISNA(VLOOKUP(Y51&amp;"_"&amp;Z51&amp;"_"&amp;AA51,[1]挑战模式!$A:$AS,1,FALSE)),"",IF(VLOOKUP(Y51&amp;"_"&amp;Z51&amp;"_"&amp;AA51,[1]挑战模式!$A:$AS,14+AB51,FALSE)="","","Unit_Monster_Season"&amp;Y51&amp;"_Challenge"&amp;Z51&amp;"_"&amp;AA51&amp;"_"&amp;AB51))</f>
        <v/>
      </c>
      <c r="D51" s="3" t="str">
        <f>IF(B51="","",VLOOKUP(VLOOKUP(Y51&amp;"_"&amp;Z51&amp;"_"&amp;AA51,[1]挑战模式!$A:$AS,14+AB51,FALSE),[1]怪物!$B:$J,2,FALSE))</f>
        <v/>
      </c>
      <c r="E51" s="3" t="str">
        <f>IF(B51="","",VLOOKUP(VLOOKUP(Y51&amp;"_"&amp;Z51&amp;"_"&amp;AA51,[1]挑战模式!$A:$AS,14+AB51,FALSE),[1]怪物!$B:$J,6,FALSE)*VLOOKUP(Y51&amp;"_"&amp;Z51&amp;"_"&amp;AA51,[1]挑战模式!$A:$AS,10,FALSE))</f>
        <v/>
      </c>
      <c r="F51" s="3" t="str">
        <f t="shared" si="0"/>
        <v/>
      </c>
      <c r="G51" s="3" t="str">
        <f t="shared" si="1"/>
        <v/>
      </c>
      <c r="H51" s="3" t="str">
        <f t="shared" si="2"/>
        <v/>
      </c>
      <c r="I51" s="3" t="str">
        <f>IF(D51="","",VLOOKUP(D51,[1]怪物!$C:$M,11,FALSE))</f>
        <v/>
      </c>
      <c r="J51" s="3" t="str">
        <f t="shared" si="3"/>
        <v/>
      </c>
      <c r="K51" s="3"/>
      <c r="L51" s="3" t="str">
        <f>IF(B51="","",VLOOKUP(VLOOKUP(Y51&amp;"_"&amp;Z51&amp;"_"&amp;AA51,[1]挑战模式!$A:$AS,14+AB51,FALSE),[1]怪物!$B:$J,7,FALSE))</f>
        <v/>
      </c>
      <c r="M51" s="10" t="str">
        <f t="shared" si="4"/>
        <v/>
      </c>
      <c r="N51" s="3" t="str">
        <f t="shared" si="5"/>
        <v/>
      </c>
      <c r="O51" s="3" t="str">
        <f t="shared" si="6"/>
        <v/>
      </c>
      <c r="P51" s="3" t="str">
        <f t="shared" si="7"/>
        <v/>
      </c>
      <c r="Q51" s="3"/>
      <c r="R51" s="3"/>
      <c r="S51" s="3"/>
      <c r="T51" s="3" t="str">
        <f>IF(B51="","",IF(VLOOKUP(D51,[1]怪物!$C:$I,7,FALSE)="","",VLOOKUP(D51,[1]怪物!$C:$I,7,FALSE)))</f>
        <v/>
      </c>
      <c r="Y51" s="3">
        <v>0</v>
      </c>
      <c r="Z51" s="3">
        <v>1</v>
      </c>
      <c r="AA51" s="3">
        <v>8</v>
      </c>
      <c r="AB51" s="3">
        <v>4</v>
      </c>
    </row>
    <row r="52" spans="2:28" x14ac:dyDescent="0.2">
      <c r="B52" t="str">
        <f>IF(ISNA(VLOOKUP(Y52&amp;"_"&amp;Z52&amp;"_"&amp;AA52,[1]挑战模式!$A:$AS,1,FALSE)),"",IF(VLOOKUP(Y52&amp;"_"&amp;Z52&amp;"_"&amp;AA52,[1]挑战模式!$A:$AS,14+AB52,FALSE)="","","Unit_Monster_Season"&amp;Y52&amp;"_Challenge"&amp;Z52&amp;"_"&amp;AA52&amp;"_"&amp;AB52))</f>
        <v/>
      </c>
      <c r="D52" s="3" t="str">
        <f>IF(B52="","",VLOOKUP(VLOOKUP(Y52&amp;"_"&amp;Z52&amp;"_"&amp;AA52,[1]挑战模式!$A:$AS,14+AB52,FALSE),[1]怪物!$B:$J,2,FALSE))</f>
        <v/>
      </c>
      <c r="E52" s="3" t="str">
        <f>IF(B52="","",VLOOKUP(VLOOKUP(Y52&amp;"_"&amp;Z52&amp;"_"&amp;AA52,[1]挑战模式!$A:$AS,14+AB52,FALSE),[1]怪物!$B:$J,6,FALSE)*VLOOKUP(Y52&amp;"_"&amp;Z52&amp;"_"&amp;AA52,[1]挑战模式!$A:$AS,10,FALSE))</f>
        <v/>
      </c>
      <c r="F52" s="3" t="str">
        <f t="shared" si="0"/>
        <v/>
      </c>
      <c r="G52" s="3" t="str">
        <f t="shared" si="1"/>
        <v/>
      </c>
      <c r="H52" s="3" t="str">
        <f t="shared" si="2"/>
        <v/>
      </c>
      <c r="I52" s="3" t="str">
        <f>IF(D52="","",VLOOKUP(D52,[1]怪物!$C:$M,11,FALSE))</f>
        <v/>
      </c>
      <c r="J52" s="3" t="str">
        <f t="shared" si="3"/>
        <v/>
      </c>
      <c r="K52" s="3"/>
      <c r="L52" s="3" t="str">
        <f>IF(B52="","",VLOOKUP(VLOOKUP(Y52&amp;"_"&amp;Z52&amp;"_"&amp;AA52,[1]挑战模式!$A:$AS,14+AB52,FALSE),[1]怪物!$B:$J,7,FALSE))</f>
        <v/>
      </c>
      <c r="M52" s="10" t="str">
        <f t="shared" si="4"/>
        <v/>
      </c>
      <c r="N52" s="3" t="str">
        <f t="shared" si="5"/>
        <v/>
      </c>
      <c r="O52" s="3" t="str">
        <f t="shared" si="6"/>
        <v/>
      </c>
      <c r="P52" s="3" t="str">
        <f t="shared" si="7"/>
        <v/>
      </c>
      <c r="Q52" s="3"/>
      <c r="R52" s="3"/>
      <c r="S52" s="3"/>
      <c r="T52" s="3" t="str">
        <f>IF(B52="","",IF(VLOOKUP(D52,[1]怪物!$C:$I,7,FALSE)="","",VLOOKUP(D52,[1]怪物!$C:$I,7,FALSE)))</f>
        <v/>
      </c>
      <c r="Y52" s="3">
        <v>0</v>
      </c>
      <c r="Z52" s="3">
        <v>1</v>
      </c>
      <c r="AA52" s="3">
        <v>8</v>
      </c>
      <c r="AB52" s="3">
        <v>5</v>
      </c>
    </row>
    <row r="53" spans="2:28" x14ac:dyDescent="0.2">
      <c r="B53" t="str">
        <f>IF(ISNA(VLOOKUP(Y53&amp;"_"&amp;Z53&amp;"_"&amp;AA53,[1]挑战模式!$A:$AS,1,FALSE)),"",IF(VLOOKUP(Y53&amp;"_"&amp;Z53&amp;"_"&amp;AA53,[1]挑战模式!$A:$AS,14+AB53,FALSE)="","","Unit_Monster_Season"&amp;Y53&amp;"_Challenge"&amp;Z53&amp;"_"&amp;AA53&amp;"_"&amp;AB53))</f>
        <v/>
      </c>
      <c r="D53" s="3" t="str">
        <f>IF(B53="","",VLOOKUP(VLOOKUP(Y53&amp;"_"&amp;Z53&amp;"_"&amp;AA53,[1]挑战模式!$A:$AS,14+AB53,FALSE),[1]怪物!$B:$J,2,FALSE))</f>
        <v/>
      </c>
      <c r="E53" s="3" t="str">
        <f>IF(B53="","",VLOOKUP(VLOOKUP(Y53&amp;"_"&amp;Z53&amp;"_"&amp;AA53,[1]挑战模式!$A:$AS,14+AB53,FALSE),[1]怪物!$B:$J,6,FALSE)*VLOOKUP(Y53&amp;"_"&amp;Z53&amp;"_"&amp;AA53,[1]挑战模式!$A:$AS,10,FALSE))</f>
        <v/>
      </c>
      <c r="F53" s="3" t="str">
        <f t="shared" si="0"/>
        <v/>
      </c>
      <c r="G53" s="3" t="str">
        <f t="shared" si="1"/>
        <v/>
      </c>
      <c r="H53" s="3" t="str">
        <f t="shared" si="2"/>
        <v/>
      </c>
      <c r="I53" s="3" t="str">
        <f>IF(D53="","",VLOOKUP(D53,[1]怪物!$C:$M,11,FALSE))</f>
        <v/>
      </c>
      <c r="J53" s="3" t="str">
        <f t="shared" si="3"/>
        <v/>
      </c>
      <c r="K53" s="3"/>
      <c r="L53" s="3" t="str">
        <f>IF(B53="","",VLOOKUP(VLOOKUP(Y53&amp;"_"&amp;Z53&amp;"_"&amp;AA53,[1]挑战模式!$A:$AS,14+AB53,FALSE),[1]怪物!$B:$J,7,FALSE))</f>
        <v/>
      </c>
      <c r="M53" s="10" t="str">
        <f t="shared" si="4"/>
        <v/>
      </c>
      <c r="N53" s="3" t="str">
        <f t="shared" si="5"/>
        <v/>
      </c>
      <c r="O53" s="3" t="str">
        <f t="shared" si="6"/>
        <v/>
      </c>
      <c r="P53" s="3" t="str">
        <f t="shared" si="7"/>
        <v/>
      </c>
      <c r="Q53" s="3"/>
      <c r="R53" s="3"/>
      <c r="S53" s="3"/>
      <c r="T53" s="3" t="str">
        <f>IF(B53="","",IF(VLOOKUP(D53,[1]怪物!$C:$I,7,FALSE)="","",VLOOKUP(D53,[1]怪物!$C:$I,7,FALSE)))</f>
        <v/>
      </c>
      <c r="Y53" s="3">
        <v>0</v>
      </c>
      <c r="Z53" s="3">
        <v>1</v>
      </c>
      <c r="AA53" s="3">
        <v>8</v>
      </c>
      <c r="AB53" s="3">
        <v>6</v>
      </c>
    </row>
    <row r="54" spans="2:28" x14ac:dyDescent="0.2">
      <c r="B54" t="str">
        <f ca="1">IF(ISNA(VLOOKUP(Y54&amp;"_"&amp;Z54&amp;"_"&amp;AA54,[1]挑战模式!$A:$AS,1,FALSE)),"",IF(VLOOKUP(Y54&amp;"_"&amp;Z54&amp;"_"&amp;AA54,[1]挑战模式!$A:$AS,14+AB54,FALSE)="","","Unit_Monster_Season"&amp;Y54&amp;"_Challenge"&amp;Z54&amp;"_"&amp;AA54&amp;"_"&amp;AB54))</f>
        <v>Unit_Monster_Season0_Challenge2_1_1</v>
      </c>
      <c r="D54" s="3" t="str">
        <f ca="1">IF(B54="","",VLOOKUP(VLOOKUP(Y54&amp;"_"&amp;Z54&amp;"_"&amp;AA54,[1]挑战模式!$A:$AS,14+AB54,FALSE),[1]怪物!$B:$J,2,FALSE))</f>
        <v>ResUnit_Gui1</v>
      </c>
      <c r="E54" s="3">
        <f ca="1">IF(B54="","",VLOOKUP(VLOOKUP(Y54&amp;"_"&amp;Z54&amp;"_"&amp;AA54,[1]挑战模式!$A:$AS,14+AB54,FALSE),[1]怪物!$B:$J,6,FALSE)*VLOOKUP(Y54&amp;"_"&amp;Z54&amp;"_"&amp;AA54,[1]挑战模式!$A:$AS,10,FALSE))</f>
        <v>2.06</v>
      </c>
      <c r="F54" s="3">
        <f t="shared" ca="1" si="0"/>
        <v>400</v>
      </c>
      <c r="G54" s="3" t="str">
        <f t="shared" ca="1" si="1"/>
        <v>TRUE</v>
      </c>
      <c r="H54" s="3" t="str">
        <f t="shared" ca="1" si="2"/>
        <v>1</v>
      </c>
      <c r="I54" s="3">
        <f ca="1">IF(D54="","",VLOOKUP(D54,[1]怪物!$C:$M,11,FALSE))</f>
        <v>1</v>
      </c>
      <c r="J54" s="3" t="str">
        <f t="shared" ca="1" si="3"/>
        <v>0.5</v>
      </c>
      <c r="K54" s="3"/>
      <c r="L54" s="3">
        <f ca="1">IF(B54="","",VLOOKUP(VLOOKUP(Y54&amp;"_"&amp;Z54&amp;"_"&amp;AA54,[1]挑战模式!$A:$AS,14+AB54,FALSE),[1]怪物!$B:$J,7,FALSE))</f>
        <v>1</v>
      </c>
      <c r="M54" s="10" t="str">
        <f t="shared" ca="1" si="4"/>
        <v>Monster_Season0_Challenge2_1_1</v>
      </c>
      <c r="N54" s="3" t="str">
        <f t="shared" ca="1" si="5"/>
        <v>DeathShow_1</v>
      </c>
      <c r="O54" s="3" t="str">
        <f t="shared" ca="1" si="6"/>
        <v>Timeline_Idle1</v>
      </c>
      <c r="P54" s="3" t="str">
        <f t="shared" ca="1" si="7"/>
        <v>Timeline_Move1</v>
      </c>
      <c r="Q54" s="3"/>
      <c r="R54" s="3"/>
      <c r="S54" s="3"/>
      <c r="T54" s="3" t="str">
        <f ca="1">IF(B54="","",IF(VLOOKUP(D54,[1]怪物!$C:$I,7,FALSE)="","",VLOOKUP(D54,[1]怪物!$C:$I,7,FALSE)))</f>
        <v>Skill_Monster_Gui1,NormalAttack</v>
      </c>
      <c r="Y54" s="3">
        <v>0</v>
      </c>
      <c r="Z54" s="3">
        <v>2</v>
      </c>
      <c r="AA54" s="3">
        <v>1</v>
      </c>
      <c r="AB54" s="3">
        <v>1</v>
      </c>
    </row>
    <row r="55" spans="2:28" x14ac:dyDescent="0.2">
      <c r="B55" t="str">
        <f ca="1">IF(ISNA(VLOOKUP(Y55&amp;"_"&amp;Z55&amp;"_"&amp;AA55,[1]挑战模式!$A:$AS,1,FALSE)),"",IF(VLOOKUP(Y55&amp;"_"&amp;Z55&amp;"_"&amp;AA55,[1]挑战模式!$A:$AS,14+AB55,FALSE)="","","Unit_Monster_Season"&amp;Y55&amp;"_Challenge"&amp;Z55&amp;"_"&amp;AA55&amp;"_"&amp;AB55))</f>
        <v/>
      </c>
      <c r="D55" s="3" t="str">
        <f ca="1">IF(B55="","",VLOOKUP(VLOOKUP(Y55&amp;"_"&amp;Z55&amp;"_"&amp;AA55,[1]挑战模式!$A:$AS,14+AB55,FALSE),[1]怪物!$B:$J,2,FALSE))</f>
        <v/>
      </c>
      <c r="E55" s="3" t="str">
        <f ca="1">IF(B55="","",VLOOKUP(VLOOKUP(Y55&amp;"_"&amp;Z55&amp;"_"&amp;AA55,[1]挑战模式!$A:$AS,14+AB55,FALSE),[1]怪物!$B:$J,6,FALSE)*VLOOKUP(Y55&amp;"_"&amp;Z55&amp;"_"&amp;AA55,[1]挑战模式!$A:$AS,10,FALSE))</f>
        <v/>
      </c>
      <c r="F55" s="3" t="str">
        <f t="shared" ca="1" si="0"/>
        <v/>
      </c>
      <c r="G55" s="3" t="str">
        <f t="shared" ca="1" si="1"/>
        <v/>
      </c>
      <c r="H55" s="3" t="str">
        <f t="shared" ca="1" si="2"/>
        <v/>
      </c>
      <c r="I55" s="3" t="str">
        <f ca="1">IF(D55="","",VLOOKUP(D55,[1]怪物!$C:$M,11,FALSE))</f>
        <v/>
      </c>
      <c r="J55" s="3" t="str">
        <f t="shared" ca="1" si="3"/>
        <v/>
      </c>
      <c r="K55" s="3"/>
      <c r="L55" s="3" t="str">
        <f ca="1">IF(B55="","",VLOOKUP(VLOOKUP(Y55&amp;"_"&amp;Z55&amp;"_"&amp;AA55,[1]挑战模式!$A:$AS,14+AB55,FALSE),[1]怪物!$B:$J,7,FALSE))</f>
        <v/>
      </c>
      <c r="M55" s="10" t="str">
        <f t="shared" ca="1" si="4"/>
        <v/>
      </c>
      <c r="N55" s="3" t="str">
        <f t="shared" ca="1" si="5"/>
        <v/>
      </c>
      <c r="O55" s="3" t="str">
        <f t="shared" ca="1" si="6"/>
        <v/>
      </c>
      <c r="P55" s="3" t="str">
        <f t="shared" ca="1" si="7"/>
        <v/>
      </c>
      <c r="Q55" s="3"/>
      <c r="R55" s="3"/>
      <c r="S55" s="3"/>
      <c r="T55" s="3" t="str">
        <f ca="1">IF(B55="","",IF(VLOOKUP(D55,[1]怪物!$C:$I,7,FALSE)="","",VLOOKUP(D55,[1]怪物!$C:$I,7,FALSE)))</f>
        <v/>
      </c>
      <c r="Y55" s="3">
        <v>0</v>
      </c>
      <c r="Z55" s="3">
        <v>2</v>
      </c>
      <c r="AA55" s="3">
        <v>1</v>
      </c>
      <c r="AB55" s="3">
        <v>2</v>
      </c>
    </row>
    <row r="56" spans="2:28" x14ac:dyDescent="0.2">
      <c r="B56" t="str">
        <f ca="1">IF(ISNA(VLOOKUP(Y56&amp;"_"&amp;Z56&amp;"_"&amp;AA56,[1]挑战模式!$A:$AS,1,FALSE)),"",IF(VLOOKUP(Y56&amp;"_"&amp;Z56&amp;"_"&amp;AA56,[1]挑战模式!$A:$AS,14+AB56,FALSE)="","","Unit_Monster_Season"&amp;Y56&amp;"_Challenge"&amp;Z56&amp;"_"&amp;AA56&amp;"_"&amp;AB56))</f>
        <v/>
      </c>
      <c r="D56" s="3" t="str">
        <f ca="1">IF(B56="","",VLOOKUP(VLOOKUP(Y56&amp;"_"&amp;Z56&amp;"_"&amp;AA56,[1]挑战模式!$A:$AS,14+AB56,FALSE),[1]怪物!$B:$J,2,FALSE))</f>
        <v/>
      </c>
      <c r="E56" s="3" t="str">
        <f ca="1">IF(B56="","",VLOOKUP(VLOOKUP(Y56&amp;"_"&amp;Z56&amp;"_"&amp;AA56,[1]挑战模式!$A:$AS,14+AB56,FALSE),[1]怪物!$B:$J,6,FALSE)*VLOOKUP(Y56&amp;"_"&amp;Z56&amp;"_"&amp;AA56,[1]挑战模式!$A:$AS,10,FALSE))</f>
        <v/>
      </c>
      <c r="F56" s="3" t="str">
        <f t="shared" ca="1" si="0"/>
        <v/>
      </c>
      <c r="G56" s="3" t="str">
        <f t="shared" ca="1" si="1"/>
        <v/>
      </c>
      <c r="H56" s="3" t="str">
        <f t="shared" ca="1" si="2"/>
        <v/>
      </c>
      <c r="I56" s="3" t="str">
        <f ca="1">IF(D56="","",VLOOKUP(D56,[1]怪物!$C:$M,11,FALSE))</f>
        <v/>
      </c>
      <c r="J56" s="3" t="str">
        <f t="shared" ca="1" si="3"/>
        <v/>
      </c>
      <c r="K56" s="3"/>
      <c r="L56" s="3" t="str">
        <f ca="1">IF(B56="","",VLOOKUP(VLOOKUP(Y56&amp;"_"&amp;Z56&amp;"_"&amp;AA56,[1]挑战模式!$A:$AS,14+AB56,FALSE),[1]怪物!$B:$J,7,FALSE))</f>
        <v/>
      </c>
      <c r="M56" s="10" t="str">
        <f t="shared" ca="1" si="4"/>
        <v/>
      </c>
      <c r="N56" s="3" t="str">
        <f t="shared" ca="1" si="5"/>
        <v/>
      </c>
      <c r="O56" s="3" t="str">
        <f t="shared" ca="1" si="6"/>
        <v/>
      </c>
      <c r="P56" s="3" t="str">
        <f t="shared" ca="1" si="7"/>
        <v/>
      </c>
      <c r="Q56" s="3"/>
      <c r="R56" s="3"/>
      <c r="S56" s="3"/>
      <c r="T56" s="3" t="str">
        <f ca="1">IF(B56="","",IF(VLOOKUP(D56,[1]怪物!$C:$I,7,FALSE)="","",VLOOKUP(D56,[1]怪物!$C:$I,7,FALSE)))</f>
        <v/>
      </c>
      <c r="Y56" s="3">
        <v>0</v>
      </c>
      <c r="Z56" s="3">
        <v>2</v>
      </c>
      <c r="AA56" s="3">
        <v>1</v>
      </c>
      <c r="AB56" s="3">
        <v>3</v>
      </c>
    </row>
    <row r="57" spans="2:28" x14ac:dyDescent="0.2">
      <c r="B57" t="str">
        <f ca="1">IF(ISNA(VLOOKUP(Y57&amp;"_"&amp;Z57&amp;"_"&amp;AA57,[1]挑战模式!$A:$AS,1,FALSE)),"",IF(VLOOKUP(Y57&amp;"_"&amp;Z57&amp;"_"&amp;AA57,[1]挑战模式!$A:$AS,14+AB57,FALSE)="","","Unit_Monster_Season"&amp;Y57&amp;"_Challenge"&amp;Z57&amp;"_"&amp;AA57&amp;"_"&amp;AB57))</f>
        <v/>
      </c>
      <c r="D57" s="3" t="str">
        <f ca="1">IF(B57="","",VLOOKUP(VLOOKUP(Y57&amp;"_"&amp;Z57&amp;"_"&amp;AA57,[1]挑战模式!$A:$AS,14+AB57,FALSE),[1]怪物!$B:$J,2,FALSE))</f>
        <v/>
      </c>
      <c r="E57" s="3" t="str">
        <f ca="1">IF(B57="","",VLOOKUP(VLOOKUP(Y57&amp;"_"&amp;Z57&amp;"_"&amp;AA57,[1]挑战模式!$A:$AS,14+AB57,FALSE),[1]怪物!$B:$J,6,FALSE)*VLOOKUP(Y57&amp;"_"&amp;Z57&amp;"_"&amp;AA57,[1]挑战模式!$A:$AS,10,FALSE))</f>
        <v/>
      </c>
      <c r="F57" s="3" t="str">
        <f t="shared" ca="1" si="0"/>
        <v/>
      </c>
      <c r="G57" s="3" t="str">
        <f t="shared" ca="1" si="1"/>
        <v/>
      </c>
      <c r="H57" s="3" t="str">
        <f t="shared" ca="1" si="2"/>
        <v/>
      </c>
      <c r="I57" s="3" t="str">
        <f ca="1">IF(D57="","",VLOOKUP(D57,[1]怪物!$C:$M,11,FALSE))</f>
        <v/>
      </c>
      <c r="J57" s="3" t="str">
        <f t="shared" ca="1" si="3"/>
        <v/>
      </c>
      <c r="K57" s="3"/>
      <c r="L57" s="3" t="str">
        <f ca="1">IF(B57="","",VLOOKUP(VLOOKUP(Y57&amp;"_"&amp;Z57&amp;"_"&amp;AA57,[1]挑战模式!$A:$AS,14+AB57,FALSE),[1]怪物!$B:$J,7,FALSE))</f>
        <v/>
      </c>
      <c r="M57" s="10" t="str">
        <f t="shared" ca="1" si="4"/>
        <v/>
      </c>
      <c r="N57" s="3" t="str">
        <f t="shared" ca="1" si="5"/>
        <v/>
      </c>
      <c r="O57" s="3" t="str">
        <f t="shared" ca="1" si="6"/>
        <v/>
      </c>
      <c r="P57" s="3" t="str">
        <f t="shared" ca="1" si="7"/>
        <v/>
      </c>
      <c r="Q57" s="3"/>
      <c r="R57" s="3"/>
      <c r="S57" s="3"/>
      <c r="T57" s="3" t="str">
        <f ca="1">IF(B57="","",IF(VLOOKUP(D57,[1]怪物!$C:$I,7,FALSE)="","",VLOOKUP(D57,[1]怪物!$C:$I,7,FALSE)))</f>
        <v/>
      </c>
      <c r="Y57" s="3">
        <v>0</v>
      </c>
      <c r="Z57" s="3">
        <v>2</v>
      </c>
      <c r="AA57" s="3">
        <v>1</v>
      </c>
      <c r="AB57" s="3">
        <v>4</v>
      </c>
    </row>
    <row r="58" spans="2:28" x14ac:dyDescent="0.2">
      <c r="B58" t="str">
        <f ca="1">IF(ISNA(VLOOKUP(Y58&amp;"_"&amp;Z58&amp;"_"&amp;AA58,[1]挑战模式!$A:$AS,1,FALSE)),"",IF(VLOOKUP(Y58&amp;"_"&amp;Z58&amp;"_"&amp;AA58,[1]挑战模式!$A:$AS,14+AB58,FALSE)="","","Unit_Monster_Season"&amp;Y58&amp;"_Challenge"&amp;Z58&amp;"_"&amp;AA58&amp;"_"&amp;AB58))</f>
        <v/>
      </c>
      <c r="D58" s="3" t="str">
        <f ca="1">IF(B58="","",VLOOKUP(VLOOKUP(Y58&amp;"_"&amp;Z58&amp;"_"&amp;AA58,[1]挑战模式!$A:$AS,14+AB58,FALSE),[1]怪物!$B:$J,2,FALSE))</f>
        <v/>
      </c>
      <c r="E58" s="3" t="str">
        <f ca="1">IF(B58="","",VLOOKUP(VLOOKUP(Y58&amp;"_"&amp;Z58&amp;"_"&amp;AA58,[1]挑战模式!$A:$AS,14+AB58,FALSE),[1]怪物!$B:$J,6,FALSE)*VLOOKUP(Y58&amp;"_"&amp;Z58&amp;"_"&amp;AA58,[1]挑战模式!$A:$AS,10,FALSE))</f>
        <v/>
      </c>
      <c r="F58" s="3" t="str">
        <f t="shared" ca="1" si="0"/>
        <v/>
      </c>
      <c r="G58" s="3" t="str">
        <f t="shared" ca="1" si="1"/>
        <v/>
      </c>
      <c r="H58" s="3" t="str">
        <f t="shared" ca="1" si="2"/>
        <v/>
      </c>
      <c r="I58" s="3" t="str">
        <f ca="1">IF(D58="","",VLOOKUP(D58,[1]怪物!$C:$M,11,FALSE))</f>
        <v/>
      </c>
      <c r="J58" s="3" t="str">
        <f t="shared" ca="1" si="3"/>
        <v/>
      </c>
      <c r="K58" s="3"/>
      <c r="L58" s="3" t="str">
        <f ca="1">IF(B58="","",VLOOKUP(VLOOKUP(Y58&amp;"_"&amp;Z58&amp;"_"&amp;AA58,[1]挑战模式!$A:$AS,14+AB58,FALSE),[1]怪物!$B:$J,7,FALSE))</f>
        <v/>
      </c>
      <c r="M58" s="10" t="str">
        <f t="shared" ca="1" si="4"/>
        <v/>
      </c>
      <c r="N58" s="3" t="str">
        <f t="shared" ca="1" si="5"/>
        <v/>
      </c>
      <c r="O58" s="3" t="str">
        <f t="shared" ca="1" si="6"/>
        <v/>
      </c>
      <c r="P58" s="3" t="str">
        <f t="shared" ca="1" si="7"/>
        <v/>
      </c>
      <c r="Q58" s="3"/>
      <c r="R58" s="3"/>
      <c r="S58" s="3"/>
      <c r="T58" s="3" t="str">
        <f ca="1">IF(B58="","",IF(VLOOKUP(D58,[1]怪物!$C:$I,7,FALSE)="","",VLOOKUP(D58,[1]怪物!$C:$I,7,FALSE)))</f>
        <v/>
      </c>
      <c r="Y58" s="3">
        <v>0</v>
      </c>
      <c r="Z58" s="3">
        <v>2</v>
      </c>
      <c r="AA58" s="3">
        <v>1</v>
      </c>
      <c r="AB58" s="3">
        <v>5</v>
      </c>
    </row>
    <row r="59" spans="2:28" x14ac:dyDescent="0.2">
      <c r="B59" t="str">
        <f ca="1">IF(ISNA(VLOOKUP(Y59&amp;"_"&amp;Z59&amp;"_"&amp;AA59,[1]挑战模式!$A:$AS,1,FALSE)),"",IF(VLOOKUP(Y59&amp;"_"&amp;Z59&amp;"_"&amp;AA59,[1]挑战模式!$A:$AS,14+AB59,FALSE)="","","Unit_Monster_Season"&amp;Y59&amp;"_Challenge"&amp;Z59&amp;"_"&amp;AA59&amp;"_"&amp;AB59))</f>
        <v/>
      </c>
      <c r="D59" s="3" t="str">
        <f ca="1">IF(B59="","",VLOOKUP(VLOOKUP(Y59&amp;"_"&amp;Z59&amp;"_"&amp;AA59,[1]挑战模式!$A:$AS,14+AB59,FALSE),[1]怪物!$B:$J,2,FALSE))</f>
        <v/>
      </c>
      <c r="E59" s="3" t="str">
        <f ca="1">IF(B59="","",VLOOKUP(VLOOKUP(Y59&amp;"_"&amp;Z59&amp;"_"&amp;AA59,[1]挑战模式!$A:$AS,14+AB59,FALSE),[1]怪物!$B:$J,6,FALSE)*VLOOKUP(Y59&amp;"_"&amp;Z59&amp;"_"&amp;AA59,[1]挑战模式!$A:$AS,10,FALSE))</f>
        <v/>
      </c>
      <c r="F59" s="3" t="str">
        <f t="shared" ca="1" si="0"/>
        <v/>
      </c>
      <c r="G59" s="3" t="str">
        <f t="shared" ca="1" si="1"/>
        <v/>
      </c>
      <c r="H59" s="3" t="str">
        <f t="shared" ca="1" si="2"/>
        <v/>
      </c>
      <c r="I59" s="3" t="str">
        <f ca="1">IF(D59="","",VLOOKUP(D59,[1]怪物!$C:$M,11,FALSE))</f>
        <v/>
      </c>
      <c r="J59" s="3" t="str">
        <f t="shared" ca="1" si="3"/>
        <v/>
      </c>
      <c r="K59" s="3"/>
      <c r="L59" s="3" t="str">
        <f ca="1">IF(B59="","",VLOOKUP(VLOOKUP(Y59&amp;"_"&amp;Z59&amp;"_"&amp;AA59,[1]挑战模式!$A:$AS,14+AB59,FALSE),[1]怪物!$B:$J,7,FALSE))</f>
        <v/>
      </c>
      <c r="M59" s="10" t="str">
        <f t="shared" ca="1" si="4"/>
        <v/>
      </c>
      <c r="N59" s="3" t="str">
        <f t="shared" ca="1" si="5"/>
        <v/>
      </c>
      <c r="O59" s="3" t="str">
        <f t="shared" ca="1" si="6"/>
        <v/>
      </c>
      <c r="P59" s="3" t="str">
        <f t="shared" ca="1" si="7"/>
        <v/>
      </c>
      <c r="Q59" s="3"/>
      <c r="R59" s="3"/>
      <c r="S59" s="3"/>
      <c r="T59" s="3" t="str">
        <f ca="1">IF(B59="","",IF(VLOOKUP(D59,[1]怪物!$C:$I,7,FALSE)="","",VLOOKUP(D59,[1]怪物!$C:$I,7,FALSE)))</f>
        <v/>
      </c>
      <c r="Y59" s="3">
        <v>0</v>
      </c>
      <c r="Z59" s="3">
        <v>2</v>
      </c>
      <c r="AA59" s="3">
        <v>1</v>
      </c>
      <c r="AB59" s="3">
        <v>6</v>
      </c>
    </row>
    <row r="60" spans="2:28" x14ac:dyDescent="0.2">
      <c r="B60" t="str">
        <f ca="1">IF(ISNA(VLOOKUP(Y60&amp;"_"&amp;Z60&amp;"_"&amp;AA60,[1]挑战模式!$A:$AS,1,FALSE)),"",IF(VLOOKUP(Y60&amp;"_"&amp;Z60&amp;"_"&amp;AA60,[1]挑战模式!$A:$AS,14+AB60,FALSE)="","","Unit_Monster_Season"&amp;Y60&amp;"_Challenge"&amp;Z60&amp;"_"&amp;AA60&amp;"_"&amp;AB60))</f>
        <v>Unit_Monster_Season0_Challenge2_2_1</v>
      </c>
      <c r="D60" s="3" t="str">
        <f ca="1">IF(B60="","",VLOOKUP(VLOOKUP(Y60&amp;"_"&amp;Z60&amp;"_"&amp;AA60,[1]挑战模式!$A:$AS,14+AB60,FALSE),[1]怪物!$B:$J,2,FALSE))</f>
        <v>ResUnit_MiFeng1</v>
      </c>
      <c r="E60" s="3">
        <f ca="1">IF(B60="","",VLOOKUP(VLOOKUP(Y60&amp;"_"&amp;Z60&amp;"_"&amp;AA60,[1]挑战模式!$A:$AS,14+AB60,FALSE),[1]怪物!$B:$J,6,FALSE)*VLOOKUP(Y60&amp;"_"&amp;Z60&amp;"_"&amp;AA60,[1]挑战模式!$A:$AS,10,FALSE))</f>
        <v>2.06</v>
      </c>
      <c r="F60" s="3">
        <f t="shared" ca="1" si="0"/>
        <v>400</v>
      </c>
      <c r="G60" s="3" t="str">
        <f t="shared" ca="1" si="1"/>
        <v>TRUE</v>
      </c>
      <c r="H60" s="3" t="str">
        <f t="shared" ca="1" si="2"/>
        <v>1</v>
      </c>
      <c r="I60" s="3">
        <f ca="1">IF(D60="","",VLOOKUP(D60,[1]怪物!$C:$M,11,FALSE))</f>
        <v>1</v>
      </c>
      <c r="J60" s="3" t="str">
        <f t="shared" ca="1" si="3"/>
        <v>0.5</v>
      </c>
      <c r="K60" s="3"/>
      <c r="L60" s="3">
        <f ca="1">IF(B60="","",VLOOKUP(VLOOKUP(Y60&amp;"_"&amp;Z60&amp;"_"&amp;AA60,[1]挑战模式!$A:$AS,14+AB60,FALSE),[1]怪物!$B:$J,7,FALSE))</f>
        <v>1</v>
      </c>
      <c r="M60" s="10" t="str">
        <f t="shared" ca="1" si="4"/>
        <v>Monster_Season0_Challenge2_2_1</v>
      </c>
      <c r="N60" s="3" t="str">
        <f t="shared" ca="1" si="5"/>
        <v>DeathShow_1</v>
      </c>
      <c r="O60" s="3" t="str">
        <f t="shared" ca="1" si="6"/>
        <v>Timeline_Idle1</v>
      </c>
      <c r="P60" s="3" t="str">
        <f t="shared" ca="1" si="7"/>
        <v>Timeline_Move1</v>
      </c>
      <c r="Q60" s="3"/>
      <c r="R60" s="3"/>
      <c r="S60" s="3"/>
      <c r="T60" s="3" t="str">
        <f ca="1">IF(B60="","",IF(VLOOKUP(D60,[1]怪物!$C:$I,7,FALSE)="","",VLOOKUP(D60,[1]怪物!$C:$I,7,FALSE)))</f>
        <v/>
      </c>
      <c r="Y60" s="3">
        <v>0</v>
      </c>
      <c r="Z60" s="3">
        <v>2</v>
      </c>
      <c r="AA60" s="3">
        <v>2</v>
      </c>
      <c r="AB60" s="3">
        <v>1</v>
      </c>
    </row>
    <row r="61" spans="2:28" x14ac:dyDescent="0.2">
      <c r="B61" t="str">
        <f ca="1">IF(ISNA(VLOOKUP(Y61&amp;"_"&amp;Z61&amp;"_"&amp;AA61,[1]挑战模式!$A:$AS,1,FALSE)),"",IF(VLOOKUP(Y61&amp;"_"&amp;Z61&amp;"_"&amp;AA61,[1]挑战模式!$A:$AS,14+AB61,FALSE)="","","Unit_Monster_Season"&amp;Y61&amp;"_Challenge"&amp;Z61&amp;"_"&amp;AA61&amp;"_"&amp;AB61))</f>
        <v>Unit_Monster_Season0_Challenge2_2_2</v>
      </c>
      <c r="D61" s="3" t="str">
        <f ca="1">IF(B61="","",VLOOKUP(VLOOKUP(Y61&amp;"_"&amp;Z61&amp;"_"&amp;AA61,[1]挑战模式!$A:$AS,14+AB61,FALSE),[1]怪物!$B:$J,2,FALSE))</f>
        <v>ResUnit_Gui1</v>
      </c>
      <c r="E61" s="3">
        <f ca="1">IF(B61="","",VLOOKUP(VLOOKUP(Y61&amp;"_"&amp;Z61&amp;"_"&amp;AA61,[1]挑战模式!$A:$AS,14+AB61,FALSE),[1]怪物!$B:$J,6,FALSE)*VLOOKUP(Y61&amp;"_"&amp;Z61&amp;"_"&amp;AA61,[1]挑战模式!$A:$AS,10,FALSE))</f>
        <v>2.06</v>
      </c>
      <c r="F61" s="3">
        <f t="shared" ca="1" si="0"/>
        <v>400</v>
      </c>
      <c r="G61" s="3" t="str">
        <f t="shared" ca="1" si="1"/>
        <v>TRUE</v>
      </c>
      <c r="H61" s="3" t="str">
        <f t="shared" ca="1" si="2"/>
        <v>1</v>
      </c>
      <c r="I61" s="3">
        <f ca="1">IF(D61="","",VLOOKUP(D61,[1]怪物!$C:$M,11,FALSE))</f>
        <v>1</v>
      </c>
      <c r="J61" s="3" t="str">
        <f t="shared" ca="1" si="3"/>
        <v>0.5</v>
      </c>
      <c r="K61" s="3"/>
      <c r="L61" s="3">
        <f ca="1">IF(B61="","",VLOOKUP(VLOOKUP(Y61&amp;"_"&amp;Z61&amp;"_"&amp;AA61,[1]挑战模式!$A:$AS,14+AB61,FALSE),[1]怪物!$B:$J,7,FALSE))</f>
        <v>1</v>
      </c>
      <c r="M61" s="10" t="str">
        <f t="shared" ca="1" si="4"/>
        <v>Monster_Season0_Challenge2_2_2</v>
      </c>
      <c r="N61" s="3" t="str">
        <f t="shared" ca="1" si="5"/>
        <v>DeathShow_1</v>
      </c>
      <c r="O61" s="3" t="str">
        <f t="shared" ca="1" si="6"/>
        <v>Timeline_Idle1</v>
      </c>
      <c r="P61" s="3" t="str">
        <f t="shared" ca="1" si="7"/>
        <v>Timeline_Move1</v>
      </c>
      <c r="Q61" s="3"/>
      <c r="R61" s="3"/>
      <c r="S61" s="3"/>
      <c r="T61" s="3" t="str">
        <f ca="1">IF(B61="","",IF(VLOOKUP(D61,[1]怪物!$C:$I,7,FALSE)="","",VLOOKUP(D61,[1]怪物!$C:$I,7,FALSE)))</f>
        <v>Skill_Monster_Gui1,NormalAttack</v>
      </c>
      <c r="Y61" s="3">
        <v>0</v>
      </c>
      <c r="Z61" s="3">
        <v>2</v>
      </c>
      <c r="AA61" s="3">
        <v>2</v>
      </c>
      <c r="AB61" s="3">
        <v>2</v>
      </c>
    </row>
    <row r="62" spans="2:28" x14ac:dyDescent="0.2">
      <c r="B62" t="str">
        <f ca="1">IF(ISNA(VLOOKUP(Y62&amp;"_"&amp;Z62&amp;"_"&amp;AA62,[1]挑战模式!$A:$AS,1,FALSE)),"",IF(VLOOKUP(Y62&amp;"_"&amp;Z62&amp;"_"&amp;AA62,[1]挑战模式!$A:$AS,14+AB62,FALSE)="","","Unit_Monster_Season"&amp;Y62&amp;"_Challenge"&amp;Z62&amp;"_"&amp;AA62&amp;"_"&amp;AB62))</f>
        <v/>
      </c>
      <c r="D62" s="3" t="str">
        <f ca="1">IF(B62="","",VLOOKUP(VLOOKUP(Y62&amp;"_"&amp;Z62&amp;"_"&amp;AA62,[1]挑战模式!$A:$AS,14+AB62,FALSE),[1]怪物!$B:$J,2,FALSE))</f>
        <v/>
      </c>
      <c r="E62" s="3" t="str">
        <f ca="1">IF(B62="","",VLOOKUP(VLOOKUP(Y62&amp;"_"&amp;Z62&amp;"_"&amp;AA62,[1]挑战模式!$A:$AS,14+AB62,FALSE),[1]怪物!$B:$J,6,FALSE)*VLOOKUP(Y62&amp;"_"&amp;Z62&amp;"_"&amp;AA62,[1]挑战模式!$A:$AS,10,FALSE))</f>
        <v/>
      </c>
      <c r="F62" s="3" t="str">
        <f t="shared" ca="1" si="0"/>
        <v/>
      </c>
      <c r="G62" s="3" t="str">
        <f t="shared" ca="1" si="1"/>
        <v/>
      </c>
      <c r="H62" s="3" t="str">
        <f t="shared" ca="1" si="2"/>
        <v/>
      </c>
      <c r="I62" s="3" t="str">
        <f ca="1">IF(D62="","",VLOOKUP(D62,[1]怪物!$C:$M,11,FALSE))</f>
        <v/>
      </c>
      <c r="J62" s="3" t="str">
        <f t="shared" ca="1" si="3"/>
        <v/>
      </c>
      <c r="K62" s="3"/>
      <c r="L62" s="3" t="str">
        <f ca="1">IF(B62="","",VLOOKUP(VLOOKUP(Y62&amp;"_"&amp;Z62&amp;"_"&amp;AA62,[1]挑战模式!$A:$AS,14+AB62,FALSE),[1]怪物!$B:$J,7,FALSE))</f>
        <v/>
      </c>
      <c r="M62" s="10" t="str">
        <f t="shared" ca="1" si="4"/>
        <v/>
      </c>
      <c r="N62" s="3" t="str">
        <f t="shared" ca="1" si="5"/>
        <v/>
      </c>
      <c r="O62" s="3" t="str">
        <f t="shared" ca="1" si="6"/>
        <v/>
      </c>
      <c r="P62" s="3" t="str">
        <f t="shared" ca="1" si="7"/>
        <v/>
      </c>
      <c r="Q62" s="3"/>
      <c r="R62" s="3"/>
      <c r="S62" s="3"/>
      <c r="T62" s="3" t="str">
        <f ca="1">IF(B62="","",IF(VLOOKUP(D62,[1]怪物!$C:$I,7,FALSE)="","",VLOOKUP(D62,[1]怪物!$C:$I,7,FALSE)))</f>
        <v/>
      </c>
      <c r="Y62" s="3">
        <v>0</v>
      </c>
      <c r="Z62" s="3">
        <v>2</v>
      </c>
      <c r="AA62" s="3">
        <v>2</v>
      </c>
      <c r="AB62" s="3">
        <v>3</v>
      </c>
    </row>
    <row r="63" spans="2:28" x14ac:dyDescent="0.2">
      <c r="B63" t="str">
        <f ca="1">IF(ISNA(VLOOKUP(Y63&amp;"_"&amp;Z63&amp;"_"&amp;AA63,[1]挑战模式!$A:$AS,1,FALSE)),"",IF(VLOOKUP(Y63&amp;"_"&amp;Z63&amp;"_"&amp;AA63,[1]挑战模式!$A:$AS,14+AB63,FALSE)="","","Unit_Monster_Season"&amp;Y63&amp;"_Challenge"&amp;Z63&amp;"_"&amp;AA63&amp;"_"&amp;AB63))</f>
        <v/>
      </c>
      <c r="D63" s="3" t="str">
        <f ca="1">IF(B63="","",VLOOKUP(VLOOKUP(Y63&amp;"_"&amp;Z63&amp;"_"&amp;AA63,[1]挑战模式!$A:$AS,14+AB63,FALSE),[1]怪物!$B:$J,2,FALSE))</f>
        <v/>
      </c>
      <c r="E63" s="3" t="str">
        <f ca="1">IF(B63="","",VLOOKUP(VLOOKUP(Y63&amp;"_"&amp;Z63&amp;"_"&amp;AA63,[1]挑战模式!$A:$AS,14+AB63,FALSE),[1]怪物!$B:$J,6,FALSE)*VLOOKUP(Y63&amp;"_"&amp;Z63&amp;"_"&amp;AA63,[1]挑战模式!$A:$AS,10,FALSE))</f>
        <v/>
      </c>
      <c r="F63" s="3" t="str">
        <f t="shared" ca="1" si="0"/>
        <v/>
      </c>
      <c r="G63" s="3" t="str">
        <f t="shared" ca="1" si="1"/>
        <v/>
      </c>
      <c r="H63" s="3" t="str">
        <f t="shared" ca="1" si="2"/>
        <v/>
      </c>
      <c r="I63" s="3" t="str">
        <f ca="1">IF(D63="","",VLOOKUP(D63,[1]怪物!$C:$M,11,FALSE))</f>
        <v/>
      </c>
      <c r="J63" s="3" t="str">
        <f t="shared" ca="1" si="3"/>
        <v/>
      </c>
      <c r="K63" s="3"/>
      <c r="L63" s="3" t="str">
        <f ca="1">IF(B63="","",VLOOKUP(VLOOKUP(Y63&amp;"_"&amp;Z63&amp;"_"&amp;AA63,[1]挑战模式!$A:$AS,14+AB63,FALSE),[1]怪物!$B:$J,7,FALSE))</f>
        <v/>
      </c>
      <c r="M63" s="10" t="str">
        <f t="shared" ca="1" si="4"/>
        <v/>
      </c>
      <c r="N63" s="3" t="str">
        <f t="shared" ca="1" si="5"/>
        <v/>
      </c>
      <c r="O63" s="3" t="str">
        <f t="shared" ca="1" si="6"/>
        <v/>
      </c>
      <c r="P63" s="3" t="str">
        <f t="shared" ca="1" si="7"/>
        <v/>
      </c>
      <c r="Q63" s="3"/>
      <c r="R63" s="3"/>
      <c r="S63" s="3"/>
      <c r="T63" s="3" t="str">
        <f ca="1">IF(B63="","",IF(VLOOKUP(D63,[1]怪物!$C:$I,7,FALSE)="","",VLOOKUP(D63,[1]怪物!$C:$I,7,FALSE)))</f>
        <v/>
      </c>
      <c r="Y63" s="3">
        <v>0</v>
      </c>
      <c r="Z63" s="3">
        <v>2</v>
      </c>
      <c r="AA63" s="3">
        <v>2</v>
      </c>
      <c r="AB63" s="3">
        <v>4</v>
      </c>
    </row>
    <row r="64" spans="2:28" x14ac:dyDescent="0.2">
      <c r="B64" t="str">
        <f ca="1">IF(ISNA(VLOOKUP(Y64&amp;"_"&amp;Z64&amp;"_"&amp;AA64,[1]挑战模式!$A:$AS,1,FALSE)),"",IF(VLOOKUP(Y64&amp;"_"&amp;Z64&amp;"_"&amp;AA64,[1]挑战模式!$A:$AS,14+AB64,FALSE)="","","Unit_Monster_Season"&amp;Y64&amp;"_Challenge"&amp;Z64&amp;"_"&amp;AA64&amp;"_"&amp;AB64))</f>
        <v/>
      </c>
      <c r="D64" s="3" t="str">
        <f ca="1">IF(B64="","",VLOOKUP(VLOOKUP(Y64&amp;"_"&amp;Z64&amp;"_"&amp;AA64,[1]挑战模式!$A:$AS,14+AB64,FALSE),[1]怪物!$B:$J,2,FALSE))</f>
        <v/>
      </c>
      <c r="E64" s="3" t="str">
        <f ca="1">IF(B64="","",VLOOKUP(VLOOKUP(Y64&amp;"_"&amp;Z64&amp;"_"&amp;AA64,[1]挑战模式!$A:$AS,14+AB64,FALSE),[1]怪物!$B:$J,6,FALSE)*VLOOKUP(Y64&amp;"_"&amp;Z64&amp;"_"&amp;AA64,[1]挑战模式!$A:$AS,10,FALSE))</f>
        <v/>
      </c>
      <c r="F64" s="3" t="str">
        <f t="shared" ca="1" si="0"/>
        <v/>
      </c>
      <c r="G64" s="3" t="str">
        <f t="shared" ca="1" si="1"/>
        <v/>
      </c>
      <c r="H64" s="3" t="str">
        <f t="shared" ca="1" si="2"/>
        <v/>
      </c>
      <c r="I64" s="3" t="str">
        <f ca="1">IF(D64="","",VLOOKUP(D64,[1]怪物!$C:$M,11,FALSE))</f>
        <v/>
      </c>
      <c r="J64" s="3" t="str">
        <f t="shared" ca="1" si="3"/>
        <v/>
      </c>
      <c r="K64" s="3"/>
      <c r="L64" s="3" t="str">
        <f ca="1">IF(B64="","",VLOOKUP(VLOOKUP(Y64&amp;"_"&amp;Z64&amp;"_"&amp;AA64,[1]挑战模式!$A:$AS,14+AB64,FALSE),[1]怪物!$B:$J,7,FALSE))</f>
        <v/>
      </c>
      <c r="M64" s="10" t="str">
        <f t="shared" ca="1" si="4"/>
        <v/>
      </c>
      <c r="N64" s="3" t="str">
        <f t="shared" ca="1" si="5"/>
        <v/>
      </c>
      <c r="O64" s="3" t="str">
        <f t="shared" ca="1" si="6"/>
        <v/>
      </c>
      <c r="P64" s="3" t="str">
        <f t="shared" ca="1" si="7"/>
        <v/>
      </c>
      <c r="Q64" s="3"/>
      <c r="R64" s="3"/>
      <c r="S64" s="3"/>
      <c r="T64" s="3" t="str">
        <f ca="1">IF(B64="","",IF(VLOOKUP(D64,[1]怪物!$C:$I,7,FALSE)="","",VLOOKUP(D64,[1]怪物!$C:$I,7,FALSE)))</f>
        <v/>
      </c>
      <c r="Y64" s="3">
        <v>0</v>
      </c>
      <c r="Z64" s="3">
        <v>2</v>
      </c>
      <c r="AA64" s="3">
        <v>2</v>
      </c>
      <c r="AB64" s="3">
        <v>5</v>
      </c>
    </row>
    <row r="65" spans="2:28" x14ac:dyDescent="0.2">
      <c r="B65" t="str">
        <f ca="1">IF(ISNA(VLOOKUP(Y65&amp;"_"&amp;Z65&amp;"_"&amp;AA65,[1]挑战模式!$A:$AS,1,FALSE)),"",IF(VLOOKUP(Y65&amp;"_"&amp;Z65&amp;"_"&amp;AA65,[1]挑战模式!$A:$AS,14+AB65,FALSE)="","","Unit_Monster_Season"&amp;Y65&amp;"_Challenge"&amp;Z65&amp;"_"&amp;AA65&amp;"_"&amp;AB65))</f>
        <v/>
      </c>
      <c r="D65" s="3" t="str">
        <f ca="1">IF(B65="","",VLOOKUP(VLOOKUP(Y65&amp;"_"&amp;Z65&amp;"_"&amp;AA65,[1]挑战模式!$A:$AS,14+AB65,FALSE),[1]怪物!$B:$J,2,FALSE))</f>
        <v/>
      </c>
      <c r="E65" s="3" t="str">
        <f ca="1">IF(B65="","",VLOOKUP(VLOOKUP(Y65&amp;"_"&amp;Z65&amp;"_"&amp;AA65,[1]挑战模式!$A:$AS,14+AB65,FALSE),[1]怪物!$B:$J,6,FALSE)*VLOOKUP(Y65&amp;"_"&amp;Z65&amp;"_"&amp;AA65,[1]挑战模式!$A:$AS,10,FALSE))</f>
        <v/>
      </c>
      <c r="F65" s="3" t="str">
        <f t="shared" ca="1" si="0"/>
        <v/>
      </c>
      <c r="G65" s="3" t="str">
        <f t="shared" ca="1" si="1"/>
        <v/>
      </c>
      <c r="H65" s="3" t="str">
        <f t="shared" ca="1" si="2"/>
        <v/>
      </c>
      <c r="I65" s="3" t="str">
        <f ca="1">IF(D65="","",VLOOKUP(D65,[1]怪物!$C:$M,11,FALSE))</f>
        <v/>
      </c>
      <c r="J65" s="3" t="str">
        <f t="shared" ca="1" si="3"/>
        <v/>
      </c>
      <c r="K65" s="3"/>
      <c r="L65" s="3" t="str">
        <f ca="1">IF(B65="","",VLOOKUP(VLOOKUP(Y65&amp;"_"&amp;Z65&amp;"_"&amp;AA65,[1]挑战模式!$A:$AS,14+AB65,FALSE),[1]怪物!$B:$J,7,FALSE))</f>
        <v/>
      </c>
      <c r="M65" s="10" t="str">
        <f t="shared" ca="1" si="4"/>
        <v/>
      </c>
      <c r="N65" s="3" t="str">
        <f t="shared" ca="1" si="5"/>
        <v/>
      </c>
      <c r="O65" s="3" t="str">
        <f t="shared" ca="1" si="6"/>
        <v/>
      </c>
      <c r="P65" s="3" t="str">
        <f t="shared" ca="1" si="7"/>
        <v/>
      </c>
      <c r="Q65" s="3"/>
      <c r="R65" s="3"/>
      <c r="S65" s="3"/>
      <c r="T65" s="3" t="str">
        <f ca="1">IF(B65="","",IF(VLOOKUP(D65,[1]怪物!$C:$I,7,FALSE)="","",VLOOKUP(D65,[1]怪物!$C:$I,7,FALSE)))</f>
        <v/>
      </c>
      <c r="Y65" s="3">
        <v>0</v>
      </c>
      <c r="Z65" s="3">
        <v>2</v>
      </c>
      <c r="AA65" s="3">
        <v>2</v>
      </c>
      <c r="AB65" s="3">
        <v>6</v>
      </c>
    </row>
    <row r="66" spans="2:28" x14ac:dyDescent="0.2">
      <c r="B66" t="str">
        <f ca="1">IF(ISNA(VLOOKUP(Y66&amp;"_"&amp;Z66&amp;"_"&amp;AA66,[1]挑战模式!$A:$AS,1,FALSE)),"",IF(VLOOKUP(Y66&amp;"_"&amp;Z66&amp;"_"&amp;AA66,[1]挑战模式!$A:$AS,14+AB66,FALSE)="","","Unit_Monster_Season"&amp;Y66&amp;"_Challenge"&amp;Z66&amp;"_"&amp;AA66&amp;"_"&amp;AB66))</f>
        <v>Unit_Monster_Season0_Challenge2_3_1</v>
      </c>
      <c r="D66" s="3" t="str">
        <f ca="1">IF(B66="","",VLOOKUP(VLOOKUP(Y66&amp;"_"&amp;Z66&amp;"_"&amp;AA66,[1]挑战模式!$A:$AS,14+AB66,FALSE),[1]怪物!$B:$J,2,FALSE))</f>
        <v>ResUnit_MiFeng1</v>
      </c>
      <c r="E66" s="3">
        <f ca="1">IF(B66="","",VLOOKUP(VLOOKUP(Y66&amp;"_"&amp;Z66&amp;"_"&amp;AA66,[1]挑战模式!$A:$AS,14+AB66,FALSE),[1]怪物!$B:$J,6,FALSE)*VLOOKUP(Y66&amp;"_"&amp;Z66&amp;"_"&amp;AA66,[1]挑战模式!$A:$AS,10,FALSE))</f>
        <v>2.06</v>
      </c>
      <c r="F66" s="3">
        <f t="shared" ca="1" si="0"/>
        <v>400</v>
      </c>
      <c r="G66" s="3" t="str">
        <f t="shared" ca="1" si="1"/>
        <v>TRUE</v>
      </c>
      <c r="H66" s="3" t="str">
        <f t="shared" ca="1" si="2"/>
        <v>1</v>
      </c>
      <c r="I66" s="3">
        <f ca="1">IF(D66="","",VLOOKUP(D66,[1]怪物!$C:$M,11,FALSE))</f>
        <v>1</v>
      </c>
      <c r="J66" s="3" t="str">
        <f t="shared" ca="1" si="3"/>
        <v>0.5</v>
      </c>
      <c r="K66" s="3"/>
      <c r="L66" s="3">
        <f ca="1">IF(B66="","",VLOOKUP(VLOOKUP(Y66&amp;"_"&amp;Z66&amp;"_"&amp;AA66,[1]挑战模式!$A:$AS,14+AB66,FALSE),[1]怪物!$B:$J,7,FALSE))</f>
        <v>1</v>
      </c>
      <c r="M66" s="10" t="str">
        <f t="shared" ca="1" si="4"/>
        <v>Monster_Season0_Challenge2_3_1</v>
      </c>
      <c r="N66" s="3" t="str">
        <f t="shared" ca="1" si="5"/>
        <v>DeathShow_1</v>
      </c>
      <c r="O66" s="3" t="str">
        <f t="shared" ca="1" si="6"/>
        <v>Timeline_Idle1</v>
      </c>
      <c r="P66" s="3" t="str">
        <f t="shared" ca="1" si="7"/>
        <v>Timeline_Move1</v>
      </c>
      <c r="Q66" s="3"/>
      <c r="R66" s="3"/>
      <c r="S66" s="3"/>
      <c r="T66" s="3" t="str">
        <f ca="1">IF(B66="","",IF(VLOOKUP(D66,[1]怪物!$C:$I,7,FALSE)="","",VLOOKUP(D66,[1]怪物!$C:$I,7,FALSE)))</f>
        <v/>
      </c>
      <c r="Y66" s="3">
        <v>0</v>
      </c>
      <c r="Z66" s="3">
        <v>2</v>
      </c>
      <c r="AA66" s="3">
        <v>3</v>
      </c>
      <c r="AB66" s="3">
        <v>1</v>
      </c>
    </row>
    <row r="67" spans="2:28" x14ac:dyDescent="0.2">
      <c r="B67" t="str">
        <f ca="1">IF(ISNA(VLOOKUP(Y67&amp;"_"&amp;Z67&amp;"_"&amp;AA67,[1]挑战模式!$A:$AS,1,FALSE)),"",IF(VLOOKUP(Y67&amp;"_"&amp;Z67&amp;"_"&amp;AA67,[1]挑战模式!$A:$AS,14+AB67,FALSE)="","","Unit_Monster_Season"&amp;Y67&amp;"_Challenge"&amp;Z67&amp;"_"&amp;AA67&amp;"_"&amp;AB67))</f>
        <v>Unit_Monster_Season0_Challenge2_3_2</v>
      </c>
      <c r="D67" s="3" t="str">
        <f ca="1">IF(B67="","",VLOOKUP(VLOOKUP(Y67&amp;"_"&amp;Z67&amp;"_"&amp;AA67,[1]挑战模式!$A:$AS,14+AB67,FALSE),[1]怪物!$B:$J,2,FALSE))</f>
        <v>ResUnit_Gui1</v>
      </c>
      <c r="E67" s="3">
        <f ca="1">IF(B67="","",VLOOKUP(VLOOKUP(Y67&amp;"_"&amp;Z67&amp;"_"&amp;AA67,[1]挑战模式!$A:$AS,14+AB67,FALSE),[1]怪物!$B:$J,6,FALSE)*VLOOKUP(Y67&amp;"_"&amp;Z67&amp;"_"&amp;AA67,[1]挑战模式!$A:$AS,10,FALSE))</f>
        <v>2.06</v>
      </c>
      <c r="F67" s="3">
        <f t="shared" ca="1" si="0"/>
        <v>400</v>
      </c>
      <c r="G67" s="3" t="str">
        <f t="shared" ca="1" si="1"/>
        <v>TRUE</v>
      </c>
      <c r="H67" s="3" t="str">
        <f t="shared" ca="1" si="2"/>
        <v>1</v>
      </c>
      <c r="I67" s="3">
        <f ca="1">IF(D67="","",VLOOKUP(D67,[1]怪物!$C:$M,11,FALSE))</f>
        <v>1</v>
      </c>
      <c r="J67" s="3" t="str">
        <f t="shared" ca="1" si="3"/>
        <v>0.5</v>
      </c>
      <c r="K67" s="3"/>
      <c r="L67" s="3">
        <f ca="1">IF(B67="","",VLOOKUP(VLOOKUP(Y67&amp;"_"&amp;Z67&amp;"_"&amp;AA67,[1]挑战模式!$A:$AS,14+AB67,FALSE),[1]怪物!$B:$J,7,FALSE))</f>
        <v>1</v>
      </c>
      <c r="M67" s="10" t="str">
        <f t="shared" ca="1" si="4"/>
        <v>Monster_Season0_Challenge2_3_2</v>
      </c>
      <c r="N67" s="3" t="str">
        <f t="shared" ca="1" si="5"/>
        <v>DeathShow_1</v>
      </c>
      <c r="O67" s="3" t="str">
        <f t="shared" ca="1" si="6"/>
        <v>Timeline_Idle1</v>
      </c>
      <c r="P67" s="3" t="str">
        <f t="shared" ca="1" si="7"/>
        <v>Timeline_Move1</v>
      </c>
      <c r="Q67" s="3"/>
      <c r="R67" s="3"/>
      <c r="S67" s="3"/>
      <c r="T67" s="3" t="str">
        <f ca="1">IF(B67="","",IF(VLOOKUP(D67,[1]怪物!$C:$I,7,FALSE)="","",VLOOKUP(D67,[1]怪物!$C:$I,7,FALSE)))</f>
        <v>Skill_Monster_Gui1,NormalAttack</v>
      </c>
      <c r="Y67" s="3">
        <v>0</v>
      </c>
      <c r="Z67" s="3">
        <v>2</v>
      </c>
      <c r="AA67" s="3">
        <v>3</v>
      </c>
      <c r="AB67" s="3">
        <v>2</v>
      </c>
    </row>
    <row r="68" spans="2:28" x14ac:dyDescent="0.2">
      <c r="B68" t="str">
        <f ca="1">IF(ISNA(VLOOKUP(Y68&amp;"_"&amp;Z68&amp;"_"&amp;AA68,[1]挑战模式!$A:$AS,1,FALSE)),"",IF(VLOOKUP(Y68&amp;"_"&amp;Z68&amp;"_"&amp;AA68,[1]挑战模式!$A:$AS,14+AB68,FALSE)="","","Unit_Monster_Season"&amp;Y68&amp;"_Challenge"&amp;Z68&amp;"_"&amp;AA68&amp;"_"&amp;AB68))</f>
        <v/>
      </c>
      <c r="D68" s="3" t="str">
        <f ca="1">IF(B68="","",VLOOKUP(VLOOKUP(Y68&amp;"_"&amp;Z68&amp;"_"&amp;AA68,[1]挑战模式!$A:$AS,14+AB68,FALSE),[1]怪物!$B:$J,2,FALSE))</f>
        <v/>
      </c>
      <c r="E68" s="3" t="str">
        <f ca="1">IF(B68="","",VLOOKUP(VLOOKUP(Y68&amp;"_"&amp;Z68&amp;"_"&amp;AA68,[1]挑战模式!$A:$AS,14+AB68,FALSE),[1]怪物!$B:$J,6,FALSE)*VLOOKUP(Y68&amp;"_"&amp;Z68&amp;"_"&amp;AA68,[1]挑战模式!$A:$AS,10,FALSE))</f>
        <v/>
      </c>
      <c r="F68" s="3" t="str">
        <f t="shared" ca="1" si="0"/>
        <v/>
      </c>
      <c r="G68" s="3" t="str">
        <f t="shared" ca="1" si="1"/>
        <v/>
      </c>
      <c r="H68" s="3" t="str">
        <f t="shared" ca="1" si="2"/>
        <v/>
      </c>
      <c r="I68" s="3" t="str">
        <f ca="1">IF(D68="","",VLOOKUP(D68,[1]怪物!$C:$M,11,FALSE))</f>
        <v/>
      </c>
      <c r="J68" s="3" t="str">
        <f t="shared" ca="1" si="3"/>
        <v/>
      </c>
      <c r="K68" s="3"/>
      <c r="L68" s="3" t="str">
        <f ca="1">IF(B68="","",VLOOKUP(VLOOKUP(Y68&amp;"_"&amp;Z68&amp;"_"&amp;AA68,[1]挑战模式!$A:$AS,14+AB68,FALSE),[1]怪物!$B:$J,7,FALSE))</f>
        <v/>
      </c>
      <c r="M68" s="10" t="str">
        <f t="shared" ca="1" si="4"/>
        <v/>
      </c>
      <c r="N68" s="3" t="str">
        <f t="shared" ca="1" si="5"/>
        <v/>
      </c>
      <c r="O68" s="3" t="str">
        <f t="shared" ca="1" si="6"/>
        <v/>
      </c>
      <c r="P68" s="3" t="str">
        <f t="shared" ca="1" si="7"/>
        <v/>
      </c>
      <c r="Q68" s="3"/>
      <c r="R68" s="3"/>
      <c r="S68" s="3"/>
      <c r="T68" s="3" t="str">
        <f ca="1">IF(B68="","",IF(VLOOKUP(D68,[1]怪物!$C:$I,7,FALSE)="","",VLOOKUP(D68,[1]怪物!$C:$I,7,FALSE)))</f>
        <v/>
      </c>
      <c r="Y68" s="3">
        <v>0</v>
      </c>
      <c r="Z68" s="3">
        <v>2</v>
      </c>
      <c r="AA68" s="3">
        <v>3</v>
      </c>
      <c r="AB68" s="3">
        <v>3</v>
      </c>
    </row>
    <row r="69" spans="2:28" x14ac:dyDescent="0.2">
      <c r="B69" t="str">
        <f ca="1">IF(ISNA(VLOOKUP(Y69&amp;"_"&amp;Z69&amp;"_"&amp;AA69,[1]挑战模式!$A:$AS,1,FALSE)),"",IF(VLOOKUP(Y69&amp;"_"&amp;Z69&amp;"_"&amp;AA69,[1]挑战模式!$A:$AS,14+AB69,FALSE)="","","Unit_Monster_Season"&amp;Y69&amp;"_Challenge"&amp;Z69&amp;"_"&amp;AA69&amp;"_"&amp;AB69))</f>
        <v/>
      </c>
      <c r="D69" s="3" t="str">
        <f ca="1">IF(B69="","",VLOOKUP(VLOOKUP(Y69&amp;"_"&amp;Z69&amp;"_"&amp;AA69,[1]挑战模式!$A:$AS,14+AB69,FALSE),[1]怪物!$B:$J,2,FALSE))</f>
        <v/>
      </c>
      <c r="E69" s="3" t="str">
        <f ca="1">IF(B69="","",VLOOKUP(VLOOKUP(Y69&amp;"_"&amp;Z69&amp;"_"&amp;AA69,[1]挑战模式!$A:$AS,14+AB69,FALSE),[1]怪物!$B:$J,6,FALSE)*VLOOKUP(Y69&amp;"_"&amp;Z69&amp;"_"&amp;AA69,[1]挑战模式!$A:$AS,10,FALSE))</f>
        <v/>
      </c>
      <c r="F69" s="3" t="str">
        <f t="shared" ca="1" si="0"/>
        <v/>
      </c>
      <c r="G69" s="3" t="str">
        <f t="shared" ca="1" si="1"/>
        <v/>
      </c>
      <c r="H69" s="3" t="str">
        <f t="shared" ca="1" si="2"/>
        <v/>
      </c>
      <c r="I69" s="3" t="str">
        <f ca="1">IF(D69="","",VLOOKUP(D69,[1]怪物!$C:$M,11,FALSE))</f>
        <v/>
      </c>
      <c r="J69" s="3" t="str">
        <f t="shared" ca="1" si="3"/>
        <v/>
      </c>
      <c r="K69" s="3"/>
      <c r="L69" s="3" t="str">
        <f ca="1">IF(B69="","",VLOOKUP(VLOOKUP(Y69&amp;"_"&amp;Z69&amp;"_"&amp;AA69,[1]挑战模式!$A:$AS,14+AB69,FALSE),[1]怪物!$B:$J,7,FALSE))</f>
        <v/>
      </c>
      <c r="M69" s="10" t="str">
        <f t="shared" ca="1" si="4"/>
        <v/>
      </c>
      <c r="N69" s="3" t="str">
        <f t="shared" ca="1" si="5"/>
        <v/>
      </c>
      <c r="O69" s="3" t="str">
        <f t="shared" ca="1" si="6"/>
        <v/>
      </c>
      <c r="P69" s="3" t="str">
        <f t="shared" ca="1" si="7"/>
        <v/>
      </c>
      <c r="Q69" s="3"/>
      <c r="R69" s="3"/>
      <c r="S69" s="3"/>
      <c r="T69" s="3" t="str">
        <f ca="1">IF(B69="","",IF(VLOOKUP(D69,[1]怪物!$C:$I,7,FALSE)="","",VLOOKUP(D69,[1]怪物!$C:$I,7,FALSE)))</f>
        <v/>
      </c>
      <c r="Y69" s="3">
        <v>0</v>
      </c>
      <c r="Z69" s="3">
        <v>2</v>
      </c>
      <c r="AA69" s="3">
        <v>3</v>
      </c>
      <c r="AB69" s="3">
        <v>4</v>
      </c>
    </row>
    <row r="70" spans="2:28" x14ac:dyDescent="0.2">
      <c r="B70" t="str">
        <f ca="1">IF(ISNA(VLOOKUP(Y70&amp;"_"&amp;Z70&amp;"_"&amp;AA70,[1]挑战模式!$A:$AS,1,FALSE)),"",IF(VLOOKUP(Y70&amp;"_"&amp;Z70&amp;"_"&amp;AA70,[1]挑战模式!$A:$AS,14+AB70,FALSE)="","","Unit_Monster_Season"&amp;Y70&amp;"_Challenge"&amp;Z70&amp;"_"&amp;AA70&amp;"_"&amp;AB70))</f>
        <v/>
      </c>
      <c r="D70" s="3" t="str">
        <f ca="1">IF(B70="","",VLOOKUP(VLOOKUP(Y70&amp;"_"&amp;Z70&amp;"_"&amp;AA70,[1]挑战模式!$A:$AS,14+AB70,FALSE),[1]怪物!$B:$J,2,FALSE))</f>
        <v/>
      </c>
      <c r="E70" s="3" t="str">
        <f ca="1">IF(B70="","",VLOOKUP(VLOOKUP(Y70&amp;"_"&amp;Z70&amp;"_"&amp;AA70,[1]挑战模式!$A:$AS,14+AB70,FALSE),[1]怪物!$B:$J,6,FALSE)*VLOOKUP(Y70&amp;"_"&amp;Z70&amp;"_"&amp;AA70,[1]挑战模式!$A:$AS,10,FALSE))</f>
        <v/>
      </c>
      <c r="F70" s="3" t="str">
        <f t="shared" ca="1" si="0"/>
        <v/>
      </c>
      <c r="G70" s="3" t="str">
        <f t="shared" ca="1" si="1"/>
        <v/>
      </c>
      <c r="H70" s="3" t="str">
        <f t="shared" ca="1" si="2"/>
        <v/>
      </c>
      <c r="I70" s="3" t="str">
        <f ca="1">IF(D70="","",VLOOKUP(D70,[1]怪物!$C:$M,11,FALSE))</f>
        <v/>
      </c>
      <c r="J70" s="3" t="str">
        <f t="shared" ca="1" si="3"/>
        <v/>
      </c>
      <c r="K70" s="3"/>
      <c r="L70" s="3" t="str">
        <f ca="1">IF(B70="","",VLOOKUP(VLOOKUP(Y70&amp;"_"&amp;Z70&amp;"_"&amp;AA70,[1]挑战模式!$A:$AS,14+AB70,FALSE),[1]怪物!$B:$J,7,FALSE))</f>
        <v/>
      </c>
      <c r="M70" s="10" t="str">
        <f t="shared" ca="1" si="4"/>
        <v/>
      </c>
      <c r="N70" s="3" t="str">
        <f t="shared" ca="1" si="5"/>
        <v/>
      </c>
      <c r="O70" s="3" t="str">
        <f t="shared" ca="1" si="6"/>
        <v/>
      </c>
      <c r="P70" s="3" t="str">
        <f t="shared" ca="1" si="7"/>
        <v/>
      </c>
      <c r="Q70" s="3"/>
      <c r="R70" s="3"/>
      <c r="S70" s="3"/>
      <c r="T70" s="3" t="str">
        <f ca="1">IF(B70="","",IF(VLOOKUP(D70,[1]怪物!$C:$I,7,FALSE)="","",VLOOKUP(D70,[1]怪物!$C:$I,7,FALSE)))</f>
        <v/>
      </c>
      <c r="Y70" s="3">
        <v>0</v>
      </c>
      <c r="Z70" s="3">
        <v>2</v>
      </c>
      <c r="AA70" s="3">
        <v>3</v>
      </c>
      <c r="AB70" s="3">
        <v>5</v>
      </c>
    </row>
    <row r="71" spans="2:28" x14ac:dyDescent="0.2">
      <c r="B71" t="str">
        <f ca="1">IF(ISNA(VLOOKUP(Y71&amp;"_"&amp;Z71&amp;"_"&amp;AA71,[1]挑战模式!$A:$AS,1,FALSE)),"",IF(VLOOKUP(Y71&amp;"_"&amp;Z71&amp;"_"&amp;AA71,[1]挑战模式!$A:$AS,14+AB71,FALSE)="","","Unit_Monster_Season"&amp;Y71&amp;"_Challenge"&amp;Z71&amp;"_"&amp;AA71&amp;"_"&amp;AB71))</f>
        <v/>
      </c>
      <c r="D71" s="3" t="str">
        <f ca="1">IF(B71="","",VLOOKUP(VLOOKUP(Y71&amp;"_"&amp;Z71&amp;"_"&amp;AA71,[1]挑战模式!$A:$AS,14+AB71,FALSE),[1]怪物!$B:$J,2,FALSE))</f>
        <v/>
      </c>
      <c r="E71" s="3" t="str">
        <f ca="1">IF(B71="","",VLOOKUP(VLOOKUP(Y71&amp;"_"&amp;Z71&amp;"_"&amp;AA71,[1]挑战模式!$A:$AS,14+AB71,FALSE),[1]怪物!$B:$J,6,FALSE)*VLOOKUP(Y71&amp;"_"&amp;Z71&amp;"_"&amp;AA71,[1]挑战模式!$A:$AS,10,FALSE))</f>
        <v/>
      </c>
      <c r="F71" s="3" t="str">
        <f t="shared" ref="F71:F134" ca="1" si="8">IF(B71="","",400)</f>
        <v/>
      </c>
      <c r="G71" s="3" t="str">
        <f t="shared" ref="G71:G134" ca="1" si="9">IF(B71="","","TRUE")</f>
        <v/>
      </c>
      <c r="H71" s="3" t="str">
        <f t="shared" ref="H71:H134" ca="1" si="10">IF(B71="","","1")</f>
        <v/>
      </c>
      <c r="I71" s="3" t="str">
        <f ca="1">IF(D71="","",VLOOKUP(D71,[1]怪物!$C:$M,11,FALSE))</f>
        <v/>
      </c>
      <c r="J71" s="3" t="str">
        <f t="shared" ref="J71:J134" ca="1" si="11">IF(B71="","","0.5")</f>
        <v/>
      </c>
      <c r="K71" s="3"/>
      <c r="L71" s="3" t="str">
        <f ca="1">IF(B71="","",VLOOKUP(VLOOKUP(Y71&amp;"_"&amp;Z71&amp;"_"&amp;AA71,[1]挑战模式!$A:$AS,14+AB71,FALSE),[1]怪物!$B:$J,7,FALSE))</f>
        <v/>
      </c>
      <c r="M71" s="10" t="str">
        <f t="shared" ref="M71:M134" ca="1" si="12">IF(B71="","",RIGHT(B71,LEN(B71)-5))</f>
        <v/>
      </c>
      <c r="N71" s="3" t="str">
        <f t="shared" ref="N71:N134" ca="1" si="13">IF(B71="","","DeathShow_1")</f>
        <v/>
      </c>
      <c r="O71" s="3" t="str">
        <f t="shared" ref="O71:O134" ca="1" si="14">IF(B71="","","Timeline_Idle1")</f>
        <v/>
      </c>
      <c r="P71" s="3" t="str">
        <f t="shared" ref="P71:P134" ca="1" si="15">IF(B71="","","Timeline_Move1")</f>
        <v/>
      </c>
      <c r="Q71" s="3"/>
      <c r="R71" s="3"/>
      <c r="S71" s="3"/>
      <c r="T71" s="3" t="str">
        <f ca="1">IF(B71="","",IF(VLOOKUP(D71,[1]怪物!$C:$I,7,FALSE)="","",VLOOKUP(D71,[1]怪物!$C:$I,7,FALSE)))</f>
        <v/>
      </c>
      <c r="Y71" s="3">
        <v>0</v>
      </c>
      <c r="Z71" s="3">
        <v>2</v>
      </c>
      <c r="AA71" s="3">
        <v>3</v>
      </c>
      <c r="AB71" s="3">
        <v>6</v>
      </c>
    </row>
    <row r="72" spans="2:28" x14ac:dyDescent="0.2">
      <c r="B72" t="str">
        <f>IF(ISNA(VLOOKUP(Y72&amp;"_"&amp;Z72&amp;"_"&amp;AA72,[1]挑战模式!$A:$AS,1,FALSE)),"",IF(VLOOKUP(Y72&amp;"_"&amp;Z72&amp;"_"&amp;AA72,[1]挑战模式!$A:$AS,14+AB72,FALSE)="","","Unit_Monster_Season"&amp;Y72&amp;"_Challenge"&amp;Z72&amp;"_"&amp;AA72&amp;"_"&amp;AB72))</f>
        <v/>
      </c>
      <c r="D72" s="3" t="str">
        <f>IF(B72="","",VLOOKUP(VLOOKUP(Y72&amp;"_"&amp;Z72&amp;"_"&amp;AA72,[1]挑战模式!$A:$AS,14+AB72,FALSE),[1]怪物!$B:$J,2,FALSE))</f>
        <v/>
      </c>
      <c r="E72" s="3" t="str">
        <f>IF(B72="","",VLOOKUP(VLOOKUP(Y72&amp;"_"&amp;Z72&amp;"_"&amp;AA72,[1]挑战模式!$A:$AS,14+AB72,FALSE),[1]怪物!$B:$J,6,FALSE)*VLOOKUP(Y72&amp;"_"&amp;Z72&amp;"_"&amp;AA72,[1]挑战模式!$A:$AS,10,FALSE))</f>
        <v/>
      </c>
      <c r="F72" s="3" t="str">
        <f t="shared" si="8"/>
        <v/>
      </c>
      <c r="G72" s="3" t="str">
        <f t="shared" si="9"/>
        <v/>
      </c>
      <c r="H72" s="3" t="str">
        <f t="shared" si="10"/>
        <v/>
      </c>
      <c r="I72" s="3" t="str">
        <f>IF(D72="","",VLOOKUP(D72,[1]怪物!$C:$M,11,FALSE))</f>
        <v/>
      </c>
      <c r="J72" s="3" t="str">
        <f t="shared" si="11"/>
        <v/>
      </c>
      <c r="K72" s="3"/>
      <c r="L72" s="3" t="str">
        <f>IF(B72="","",VLOOKUP(VLOOKUP(Y72&amp;"_"&amp;Z72&amp;"_"&amp;AA72,[1]挑战模式!$A:$AS,14+AB72,FALSE),[1]怪物!$B:$J,7,FALSE))</f>
        <v/>
      </c>
      <c r="M72" s="10" t="str">
        <f t="shared" si="12"/>
        <v/>
      </c>
      <c r="N72" s="3" t="str">
        <f t="shared" si="13"/>
        <v/>
      </c>
      <c r="O72" s="3" t="str">
        <f t="shared" si="14"/>
        <v/>
      </c>
      <c r="P72" s="3" t="str">
        <f t="shared" si="15"/>
        <v/>
      </c>
      <c r="Q72" s="3"/>
      <c r="R72" s="3"/>
      <c r="S72" s="3"/>
      <c r="T72" s="3" t="str">
        <f>IF(B72="","",IF(VLOOKUP(D72,[1]怪物!$C:$I,7,FALSE)="","",VLOOKUP(D72,[1]怪物!$C:$I,7,FALSE)))</f>
        <v/>
      </c>
      <c r="Y72" s="3">
        <v>0</v>
      </c>
      <c r="Z72" s="3">
        <v>2</v>
      </c>
      <c r="AA72" s="3">
        <v>4</v>
      </c>
      <c r="AB72" s="3">
        <v>1</v>
      </c>
    </row>
    <row r="73" spans="2:28" x14ac:dyDescent="0.2">
      <c r="B73" t="str">
        <f>IF(ISNA(VLOOKUP(Y73&amp;"_"&amp;Z73&amp;"_"&amp;AA73,[1]挑战模式!$A:$AS,1,FALSE)),"",IF(VLOOKUP(Y73&amp;"_"&amp;Z73&amp;"_"&amp;AA73,[1]挑战模式!$A:$AS,14+AB73,FALSE)="","","Unit_Monster_Season"&amp;Y73&amp;"_Challenge"&amp;Z73&amp;"_"&amp;AA73&amp;"_"&amp;AB73))</f>
        <v/>
      </c>
      <c r="D73" s="3" t="str">
        <f>IF(B73="","",VLOOKUP(VLOOKUP(Y73&amp;"_"&amp;Z73&amp;"_"&amp;AA73,[1]挑战模式!$A:$AS,14+AB73,FALSE),[1]怪物!$B:$J,2,FALSE))</f>
        <v/>
      </c>
      <c r="E73" s="3" t="str">
        <f>IF(B73="","",VLOOKUP(VLOOKUP(Y73&amp;"_"&amp;Z73&amp;"_"&amp;AA73,[1]挑战模式!$A:$AS,14+AB73,FALSE),[1]怪物!$B:$J,6,FALSE)*VLOOKUP(Y73&amp;"_"&amp;Z73&amp;"_"&amp;AA73,[1]挑战模式!$A:$AS,10,FALSE))</f>
        <v/>
      </c>
      <c r="F73" s="3" t="str">
        <f t="shared" si="8"/>
        <v/>
      </c>
      <c r="G73" s="3" t="str">
        <f t="shared" si="9"/>
        <v/>
      </c>
      <c r="H73" s="3" t="str">
        <f t="shared" si="10"/>
        <v/>
      </c>
      <c r="I73" s="3" t="str">
        <f>IF(D73="","",VLOOKUP(D73,[1]怪物!$C:$M,11,FALSE))</f>
        <v/>
      </c>
      <c r="J73" s="3" t="str">
        <f t="shared" si="11"/>
        <v/>
      </c>
      <c r="K73" s="3"/>
      <c r="L73" s="3" t="str">
        <f>IF(B73="","",VLOOKUP(VLOOKUP(Y73&amp;"_"&amp;Z73&amp;"_"&amp;AA73,[1]挑战模式!$A:$AS,14+AB73,FALSE),[1]怪物!$B:$J,7,FALSE))</f>
        <v/>
      </c>
      <c r="M73" s="10" t="str">
        <f t="shared" si="12"/>
        <v/>
      </c>
      <c r="N73" s="3" t="str">
        <f t="shared" si="13"/>
        <v/>
      </c>
      <c r="O73" s="3" t="str">
        <f t="shared" si="14"/>
        <v/>
      </c>
      <c r="P73" s="3" t="str">
        <f t="shared" si="15"/>
        <v/>
      </c>
      <c r="Q73" s="3"/>
      <c r="R73" s="3"/>
      <c r="S73" s="3"/>
      <c r="T73" s="3" t="str">
        <f>IF(B73="","",IF(VLOOKUP(D73,[1]怪物!$C:$I,7,FALSE)="","",VLOOKUP(D73,[1]怪物!$C:$I,7,FALSE)))</f>
        <v/>
      </c>
      <c r="Y73" s="3">
        <v>0</v>
      </c>
      <c r="Z73" s="3">
        <v>2</v>
      </c>
      <c r="AA73" s="3">
        <v>4</v>
      </c>
      <c r="AB73" s="3">
        <v>2</v>
      </c>
    </row>
    <row r="74" spans="2:28" x14ac:dyDescent="0.2">
      <c r="B74" t="str">
        <f>IF(ISNA(VLOOKUP(Y74&amp;"_"&amp;Z74&amp;"_"&amp;AA74,[1]挑战模式!$A:$AS,1,FALSE)),"",IF(VLOOKUP(Y74&amp;"_"&amp;Z74&amp;"_"&amp;AA74,[1]挑战模式!$A:$AS,14+AB74,FALSE)="","","Unit_Monster_Season"&amp;Y74&amp;"_Challenge"&amp;Z74&amp;"_"&amp;AA74&amp;"_"&amp;AB74))</f>
        <v/>
      </c>
      <c r="D74" s="3" t="str">
        <f>IF(B74="","",VLOOKUP(VLOOKUP(Y74&amp;"_"&amp;Z74&amp;"_"&amp;AA74,[1]挑战模式!$A:$AS,14+AB74,FALSE),[1]怪物!$B:$J,2,FALSE))</f>
        <v/>
      </c>
      <c r="E74" s="3" t="str">
        <f>IF(B74="","",VLOOKUP(VLOOKUP(Y74&amp;"_"&amp;Z74&amp;"_"&amp;AA74,[1]挑战模式!$A:$AS,14+AB74,FALSE),[1]怪物!$B:$J,6,FALSE)*VLOOKUP(Y74&amp;"_"&amp;Z74&amp;"_"&amp;AA74,[1]挑战模式!$A:$AS,10,FALSE))</f>
        <v/>
      </c>
      <c r="F74" s="3" t="str">
        <f t="shared" si="8"/>
        <v/>
      </c>
      <c r="G74" s="3" t="str">
        <f t="shared" si="9"/>
        <v/>
      </c>
      <c r="H74" s="3" t="str">
        <f t="shared" si="10"/>
        <v/>
      </c>
      <c r="I74" s="3" t="str">
        <f>IF(D74="","",VLOOKUP(D74,[1]怪物!$C:$M,11,FALSE))</f>
        <v/>
      </c>
      <c r="J74" s="3" t="str">
        <f t="shared" si="11"/>
        <v/>
      </c>
      <c r="K74" s="3"/>
      <c r="L74" s="3" t="str">
        <f>IF(B74="","",VLOOKUP(VLOOKUP(Y74&amp;"_"&amp;Z74&amp;"_"&amp;AA74,[1]挑战模式!$A:$AS,14+AB74,FALSE),[1]怪物!$B:$J,7,FALSE))</f>
        <v/>
      </c>
      <c r="M74" s="10" t="str">
        <f t="shared" si="12"/>
        <v/>
      </c>
      <c r="N74" s="3" t="str">
        <f t="shared" si="13"/>
        <v/>
      </c>
      <c r="O74" s="3" t="str">
        <f t="shared" si="14"/>
        <v/>
      </c>
      <c r="P74" s="3" t="str">
        <f t="shared" si="15"/>
        <v/>
      </c>
      <c r="Q74" s="3"/>
      <c r="R74" s="3"/>
      <c r="S74" s="3"/>
      <c r="T74" s="3" t="str">
        <f>IF(B74="","",IF(VLOOKUP(D74,[1]怪物!$C:$I,7,FALSE)="","",VLOOKUP(D74,[1]怪物!$C:$I,7,FALSE)))</f>
        <v/>
      </c>
      <c r="Y74" s="3">
        <v>0</v>
      </c>
      <c r="Z74" s="3">
        <v>2</v>
      </c>
      <c r="AA74" s="3">
        <v>4</v>
      </c>
      <c r="AB74" s="3">
        <v>3</v>
      </c>
    </row>
    <row r="75" spans="2:28" x14ac:dyDescent="0.2">
      <c r="B75" t="str">
        <f>IF(ISNA(VLOOKUP(Y75&amp;"_"&amp;Z75&amp;"_"&amp;AA75,[1]挑战模式!$A:$AS,1,FALSE)),"",IF(VLOOKUP(Y75&amp;"_"&amp;Z75&amp;"_"&amp;AA75,[1]挑战模式!$A:$AS,14+AB75,FALSE)="","","Unit_Monster_Season"&amp;Y75&amp;"_Challenge"&amp;Z75&amp;"_"&amp;AA75&amp;"_"&amp;AB75))</f>
        <v/>
      </c>
      <c r="D75" s="3" t="str">
        <f>IF(B75="","",VLOOKUP(VLOOKUP(Y75&amp;"_"&amp;Z75&amp;"_"&amp;AA75,[1]挑战模式!$A:$AS,14+AB75,FALSE),[1]怪物!$B:$J,2,FALSE))</f>
        <v/>
      </c>
      <c r="E75" s="3" t="str">
        <f>IF(B75="","",VLOOKUP(VLOOKUP(Y75&amp;"_"&amp;Z75&amp;"_"&amp;AA75,[1]挑战模式!$A:$AS,14+AB75,FALSE),[1]怪物!$B:$J,6,FALSE)*VLOOKUP(Y75&amp;"_"&amp;Z75&amp;"_"&amp;AA75,[1]挑战模式!$A:$AS,10,FALSE))</f>
        <v/>
      </c>
      <c r="F75" s="3" t="str">
        <f t="shared" si="8"/>
        <v/>
      </c>
      <c r="G75" s="3" t="str">
        <f t="shared" si="9"/>
        <v/>
      </c>
      <c r="H75" s="3" t="str">
        <f t="shared" si="10"/>
        <v/>
      </c>
      <c r="I75" s="3" t="str">
        <f>IF(D75="","",VLOOKUP(D75,[1]怪物!$C:$M,11,FALSE))</f>
        <v/>
      </c>
      <c r="J75" s="3" t="str">
        <f t="shared" si="11"/>
        <v/>
      </c>
      <c r="K75" s="3"/>
      <c r="L75" s="3" t="str">
        <f>IF(B75="","",VLOOKUP(VLOOKUP(Y75&amp;"_"&amp;Z75&amp;"_"&amp;AA75,[1]挑战模式!$A:$AS,14+AB75,FALSE),[1]怪物!$B:$J,7,FALSE))</f>
        <v/>
      </c>
      <c r="M75" s="10" t="str">
        <f t="shared" si="12"/>
        <v/>
      </c>
      <c r="N75" s="3" t="str">
        <f t="shared" si="13"/>
        <v/>
      </c>
      <c r="O75" s="3" t="str">
        <f t="shared" si="14"/>
        <v/>
      </c>
      <c r="P75" s="3" t="str">
        <f t="shared" si="15"/>
        <v/>
      </c>
      <c r="Q75" s="3"/>
      <c r="R75" s="3"/>
      <c r="S75" s="3"/>
      <c r="T75" s="3" t="str">
        <f>IF(B75="","",IF(VLOOKUP(D75,[1]怪物!$C:$I,7,FALSE)="","",VLOOKUP(D75,[1]怪物!$C:$I,7,FALSE)))</f>
        <v/>
      </c>
      <c r="Y75" s="3">
        <v>0</v>
      </c>
      <c r="Z75" s="3">
        <v>2</v>
      </c>
      <c r="AA75" s="3">
        <v>4</v>
      </c>
      <c r="AB75" s="3">
        <v>4</v>
      </c>
    </row>
    <row r="76" spans="2:28" x14ac:dyDescent="0.2">
      <c r="B76" t="str">
        <f>IF(ISNA(VLOOKUP(Y76&amp;"_"&amp;Z76&amp;"_"&amp;AA76,[1]挑战模式!$A:$AS,1,FALSE)),"",IF(VLOOKUP(Y76&amp;"_"&amp;Z76&amp;"_"&amp;AA76,[1]挑战模式!$A:$AS,14+AB76,FALSE)="","","Unit_Monster_Season"&amp;Y76&amp;"_Challenge"&amp;Z76&amp;"_"&amp;AA76&amp;"_"&amp;AB76))</f>
        <v/>
      </c>
      <c r="D76" s="3" t="str">
        <f>IF(B76="","",VLOOKUP(VLOOKUP(Y76&amp;"_"&amp;Z76&amp;"_"&amp;AA76,[1]挑战模式!$A:$AS,14+AB76,FALSE),[1]怪物!$B:$J,2,FALSE))</f>
        <v/>
      </c>
      <c r="E76" s="3" t="str">
        <f>IF(B76="","",VLOOKUP(VLOOKUP(Y76&amp;"_"&amp;Z76&amp;"_"&amp;AA76,[1]挑战模式!$A:$AS,14+AB76,FALSE),[1]怪物!$B:$J,6,FALSE)*VLOOKUP(Y76&amp;"_"&amp;Z76&amp;"_"&amp;AA76,[1]挑战模式!$A:$AS,10,FALSE))</f>
        <v/>
      </c>
      <c r="F76" s="3" t="str">
        <f t="shared" si="8"/>
        <v/>
      </c>
      <c r="G76" s="3" t="str">
        <f t="shared" si="9"/>
        <v/>
      </c>
      <c r="H76" s="3" t="str">
        <f t="shared" si="10"/>
        <v/>
      </c>
      <c r="I76" s="3" t="str">
        <f>IF(D76="","",VLOOKUP(D76,[1]怪物!$C:$M,11,FALSE))</f>
        <v/>
      </c>
      <c r="J76" s="3" t="str">
        <f t="shared" si="11"/>
        <v/>
      </c>
      <c r="K76" s="3"/>
      <c r="L76" s="3" t="str">
        <f>IF(B76="","",VLOOKUP(VLOOKUP(Y76&amp;"_"&amp;Z76&amp;"_"&amp;AA76,[1]挑战模式!$A:$AS,14+AB76,FALSE),[1]怪物!$B:$J,7,FALSE))</f>
        <v/>
      </c>
      <c r="M76" s="10" t="str">
        <f t="shared" si="12"/>
        <v/>
      </c>
      <c r="N76" s="3" t="str">
        <f t="shared" si="13"/>
        <v/>
      </c>
      <c r="O76" s="3" t="str">
        <f t="shared" si="14"/>
        <v/>
      </c>
      <c r="P76" s="3" t="str">
        <f t="shared" si="15"/>
        <v/>
      </c>
      <c r="Q76" s="3"/>
      <c r="R76" s="3"/>
      <c r="S76" s="3"/>
      <c r="T76" s="3" t="str">
        <f>IF(B76="","",IF(VLOOKUP(D76,[1]怪物!$C:$I,7,FALSE)="","",VLOOKUP(D76,[1]怪物!$C:$I,7,FALSE)))</f>
        <v/>
      </c>
      <c r="Y76" s="3">
        <v>0</v>
      </c>
      <c r="Z76" s="3">
        <v>2</v>
      </c>
      <c r="AA76" s="3">
        <v>4</v>
      </c>
      <c r="AB76" s="3">
        <v>5</v>
      </c>
    </row>
    <row r="77" spans="2:28" x14ac:dyDescent="0.2">
      <c r="B77" t="str">
        <f>IF(ISNA(VLOOKUP(Y77&amp;"_"&amp;Z77&amp;"_"&amp;AA77,[1]挑战模式!$A:$AS,1,FALSE)),"",IF(VLOOKUP(Y77&amp;"_"&amp;Z77&amp;"_"&amp;AA77,[1]挑战模式!$A:$AS,14+AB77,FALSE)="","","Unit_Monster_Season"&amp;Y77&amp;"_Challenge"&amp;Z77&amp;"_"&amp;AA77&amp;"_"&amp;AB77))</f>
        <v/>
      </c>
      <c r="D77" s="3" t="str">
        <f>IF(B77="","",VLOOKUP(VLOOKUP(Y77&amp;"_"&amp;Z77&amp;"_"&amp;AA77,[1]挑战模式!$A:$AS,14+AB77,FALSE),[1]怪物!$B:$J,2,FALSE))</f>
        <v/>
      </c>
      <c r="E77" s="3" t="str">
        <f>IF(B77="","",VLOOKUP(VLOOKUP(Y77&amp;"_"&amp;Z77&amp;"_"&amp;AA77,[1]挑战模式!$A:$AS,14+AB77,FALSE),[1]怪物!$B:$J,6,FALSE)*VLOOKUP(Y77&amp;"_"&amp;Z77&amp;"_"&amp;AA77,[1]挑战模式!$A:$AS,10,FALSE))</f>
        <v/>
      </c>
      <c r="F77" s="3" t="str">
        <f t="shared" si="8"/>
        <v/>
      </c>
      <c r="G77" s="3" t="str">
        <f t="shared" si="9"/>
        <v/>
      </c>
      <c r="H77" s="3" t="str">
        <f t="shared" si="10"/>
        <v/>
      </c>
      <c r="I77" s="3" t="str">
        <f>IF(D77="","",VLOOKUP(D77,[1]怪物!$C:$M,11,FALSE))</f>
        <v/>
      </c>
      <c r="J77" s="3" t="str">
        <f t="shared" si="11"/>
        <v/>
      </c>
      <c r="K77" s="3"/>
      <c r="L77" s="3" t="str">
        <f>IF(B77="","",VLOOKUP(VLOOKUP(Y77&amp;"_"&amp;Z77&amp;"_"&amp;AA77,[1]挑战模式!$A:$AS,14+AB77,FALSE),[1]怪物!$B:$J,7,FALSE))</f>
        <v/>
      </c>
      <c r="M77" s="10" t="str">
        <f t="shared" si="12"/>
        <v/>
      </c>
      <c r="N77" s="3" t="str">
        <f t="shared" si="13"/>
        <v/>
      </c>
      <c r="O77" s="3" t="str">
        <f t="shared" si="14"/>
        <v/>
      </c>
      <c r="P77" s="3" t="str">
        <f t="shared" si="15"/>
        <v/>
      </c>
      <c r="Q77" s="3"/>
      <c r="R77" s="3"/>
      <c r="S77" s="3"/>
      <c r="T77" s="3" t="str">
        <f>IF(B77="","",IF(VLOOKUP(D77,[1]怪物!$C:$I,7,FALSE)="","",VLOOKUP(D77,[1]怪物!$C:$I,7,FALSE)))</f>
        <v/>
      </c>
      <c r="Y77" s="3">
        <v>0</v>
      </c>
      <c r="Z77" s="3">
        <v>2</v>
      </c>
      <c r="AA77" s="3">
        <v>4</v>
      </c>
      <c r="AB77" s="3">
        <v>6</v>
      </c>
    </row>
    <row r="78" spans="2:28" x14ac:dyDescent="0.2">
      <c r="B78" t="str">
        <f>IF(ISNA(VLOOKUP(Y78&amp;"_"&amp;Z78&amp;"_"&amp;AA78,[1]挑战模式!$A:$AS,1,FALSE)),"",IF(VLOOKUP(Y78&amp;"_"&amp;Z78&amp;"_"&amp;AA78,[1]挑战模式!$A:$AS,14+AB78,FALSE)="","","Unit_Monster_Season"&amp;Y78&amp;"_Challenge"&amp;Z78&amp;"_"&amp;AA78&amp;"_"&amp;AB78))</f>
        <v/>
      </c>
      <c r="D78" s="3" t="str">
        <f>IF(B78="","",VLOOKUP(VLOOKUP(Y78&amp;"_"&amp;Z78&amp;"_"&amp;AA78,[1]挑战模式!$A:$AS,14+AB78,FALSE),[1]怪物!$B:$J,2,FALSE))</f>
        <v/>
      </c>
      <c r="E78" s="3" t="str">
        <f>IF(B78="","",VLOOKUP(VLOOKUP(Y78&amp;"_"&amp;Z78&amp;"_"&amp;AA78,[1]挑战模式!$A:$AS,14+AB78,FALSE),[1]怪物!$B:$J,6,FALSE)*VLOOKUP(Y78&amp;"_"&amp;Z78&amp;"_"&amp;AA78,[1]挑战模式!$A:$AS,10,FALSE))</f>
        <v/>
      </c>
      <c r="F78" s="3" t="str">
        <f t="shared" si="8"/>
        <v/>
      </c>
      <c r="G78" s="3" t="str">
        <f t="shared" si="9"/>
        <v/>
      </c>
      <c r="H78" s="3" t="str">
        <f t="shared" si="10"/>
        <v/>
      </c>
      <c r="I78" s="3" t="str">
        <f>IF(D78="","",VLOOKUP(D78,[1]怪物!$C:$M,11,FALSE))</f>
        <v/>
      </c>
      <c r="J78" s="3" t="str">
        <f t="shared" si="11"/>
        <v/>
      </c>
      <c r="K78" s="3"/>
      <c r="L78" s="3" t="str">
        <f>IF(B78="","",VLOOKUP(VLOOKUP(Y78&amp;"_"&amp;Z78&amp;"_"&amp;AA78,[1]挑战模式!$A:$AS,14+AB78,FALSE),[1]怪物!$B:$J,7,FALSE))</f>
        <v/>
      </c>
      <c r="M78" s="10" t="str">
        <f t="shared" si="12"/>
        <v/>
      </c>
      <c r="N78" s="3" t="str">
        <f t="shared" si="13"/>
        <v/>
      </c>
      <c r="O78" s="3" t="str">
        <f t="shared" si="14"/>
        <v/>
      </c>
      <c r="P78" s="3" t="str">
        <f t="shared" si="15"/>
        <v/>
      </c>
      <c r="Q78" s="3"/>
      <c r="R78" s="3"/>
      <c r="S78" s="3"/>
      <c r="T78" s="3" t="str">
        <f>IF(B78="","",IF(VLOOKUP(D78,[1]怪物!$C:$I,7,FALSE)="","",VLOOKUP(D78,[1]怪物!$C:$I,7,FALSE)))</f>
        <v/>
      </c>
      <c r="Y78" s="3">
        <v>0</v>
      </c>
      <c r="Z78" s="3">
        <v>2</v>
      </c>
      <c r="AA78" s="3">
        <v>5</v>
      </c>
      <c r="AB78" s="3">
        <v>1</v>
      </c>
    </row>
    <row r="79" spans="2:28" x14ac:dyDescent="0.2">
      <c r="B79" t="str">
        <f>IF(ISNA(VLOOKUP(Y79&amp;"_"&amp;Z79&amp;"_"&amp;AA79,[1]挑战模式!$A:$AS,1,FALSE)),"",IF(VLOOKUP(Y79&amp;"_"&amp;Z79&amp;"_"&amp;AA79,[1]挑战模式!$A:$AS,14+AB79,FALSE)="","","Unit_Monster_Season"&amp;Y79&amp;"_Challenge"&amp;Z79&amp;"_"&amp;AA79&amp;"_"&amp;AB79))</f>
        <v/>
      </c>
      <c r="D79" s="3" t="str">
        <f>IF(B79="","",VLOOKUP(VLOOKUP(Y79&amp;"_"&amp;Z79&amp;"_"&amp;AA79,[1]挑战模式!$A:$AS,14+AB79,FALSE),[1]怪物!$B:$J,2,FALSE))</f>
        <v/>
      </c>
      <c r="E79" s="3" t="str">
        <f>IF(B79="","",VLOOKUP(VLOOKUP(Y79&amp;"_"&amp;Z79&amp;"_"&amp;AA79,[1]挑战模式!$A:$AS,14+AB79,FALSE),[1]怪物!$B:$J,6,FALSE)*VLOOKUP(Y79&amp;"_"&amp;Z79&amp;"_"&amp;AA79,[1]挑战模式!$A:$AS,10,FALSE))</f>
        <v/>
      </c>
      <c r="F79" s="3" t="str">
        <f t="shared" si="8"/>
        <v/>
      </c>
      <c r="G79" s="3" t="str">
        <f t="shared" si="9"/>
        <v/>
      </c>
      <c r="H79" s="3" t="str">
        <f t="shared" si="10"/>
        <v/>
      </c>
      <c r="I79" s="3" t="str">
        <f>IF(D79="","",VLOOKUP(D79,[1]怪物!$C:$M,11,FALSE))</f>
        <v/>
      </c>
      <c r="J79" s="3" t="str">
        <f t="shared" si="11"/>
        <v/>
      </c>
      <c r="K79" s="3"/>
      <c r="L79" s="3" t="str">
        <f>IF(B79="","",VLOOKUP(VLOOKUP(Y79&amp;"_"&amp;Z79&amp;"_"&amp;AA79,[1]挑战模式!$A:$AS,14+AB79,FALSE),[1]怪物!$B:$J,7,FALSE))</f>
        <v/>
      </c>
      <c r="M79" s="10" t="str">
        <f t="shared" si="12"/>
        <v/>
      </c>
      <c r="N79" s="3" t="str">
        <f t="shared" si="13"/>
        <v/>
      </c>
      <c r="O79" s="3" t="str">
        <f t="shared" si="14"/>
        <v/>
      </c>
      <c r="P79" s="3" t="str">
        <f t="shared" si="15"/>
        <v/>
      </c>
      <c r="Q79" s="3"/>
      <c r="R79" s="3"/>
      <c r="S79" s="3"/>
      <c r="T79" s="3" t="str">
        <f>IF(B79="","",IF(VLOOKUP(D79,[1]怪物!$C:$I,7,FALSE)="","",VLOOKUP(D79,[1]怪物!$C:$I,7,FALSE)))</f>
        <v/>
      </c>
      <c r="Y79" s="3">
        <v>0</v>
      </c>
      <c r="Z79" s="3">
        <v>2</v>
      </c>
      <c r="AA79" s="3">
        <v>5</v>
      </c>
      <c r="AB79" s="3">
        <v>2</v>
      </c>
    </row>
    <row r="80" spans="2:28" x14ac:dyDescent="0.2">
      <c r="B80" t="str">
        <f>IF(ISNA(VLOOKUP(Y80&amp;"_"&amp;Z80&amp;"_"&amp;AA80,[1]挑战模式!$A:$AS,1,FALSE)),"",IF(VLOOKUP(Y80&amp;"_"&amp;Z80&amp;"_"&amp;AA80,[1]挑战模式!$A:$AS,14+AB80,FALSE)="","","Unit_Monster_Season"&amp;Y80&amp;"_Challenge"&amp;Z80&amp;"_"&amp;AA80&amp;"_"&amp;AB80))</f>
        <v/>
      </c>
      <c r="D80" s="3" t="str">
        <f>IF(B80="","",VLOOKUP(VLOOKUP(Y80&amp;"_"&amp;Z80&amp;"_"&amp;AA80,[1]挑战模式!$A:$AS,14+AB80,FALSE),[1]怪物!$B:$J,2,FALSE))</f>
        <v/>
      </c>
      <c r="E80" s="3" t="str">
        <f>IF(B80="","",VLOOKUP(VLOOKUP(Y80&amp;"_"&amp;Z80&amp;"_"&amp;AA80,[1]挑战模式!$A:$AS,14+AB80,FALSE),[1]怪物!$B:$J,6,FALSE)*VLOOKUP(Y80&amp;"_"&amp;Z80&amp;"_"&amp;AA80,[1]挑战模式!$A:$AS,10,FALSE))</f>
        <v/>
      </c>
      <c r="F80" s="3" t="str">
        <f t="shared" si="8"/>
        <v/>
      </c>
      <c r="G80" s="3" t="str">
        <f t="shared" si="9"/>
        <v/>
      </c>
      <c r="H80" s="3" t="str">
        <f t="shared" si="10"/>
        <v/>
      </c>
      <c r="I80" s="3" t="str">
        <f>IF(D80="","",VLOOKUP(D80,[1]怪物!$C:$M,11,FALSE))</f>
        <v/>
      </c>
      <c r="J80" s="3" t="str">
        <f t="shared" si="11"/>
        <v/>
      </c>
      <c r="K80" s="3"/>
      <c r="L80" s="3" t="str">
        <f>IF(B80="","",VLOOKUP(VLOOKUP(Y80&amp;"_"&amp;Z80&amp;"_"&amp;AA80,[1]挑战模式!$A:$AS,14+AB80,FALSE),[1]怪物!$B:$J,7,FALSE))</f>
        <v/>
      </c>
      <c r="M80" s="10" t="str">
        <f t="shared" si="12"/>
        <v/>
      </c>
      <c r="N80" s="3" t="str">
        <f t="shared" si="13"/>
        <v/>
      </c>
      <c r="O80" s="3" t="str">
        <f t="shared" si="14"/>
        <v/>
      </c>
      <c r="P80" s="3" t="str">
        <f t="shared" si="15"/>
        <v/>
      </c>
      <c r="Q80" s="3"/>
      <c r="R80" s="3"/>
      <c r="S80" s="3"/>
      <c r="T80" s="3" t="str">
        <f>IF(B80="","",IF(VLOOKUP(D80,[1]怪物!$C:$I,7,FALSE)="","",VLOOKUP(D80,[1]怪物!$C:$I,7,FALSE)))</f>
        <v/>
      </c>
      <c r="Y80" s="3">
        <v>0</v>
      </c>
      <c r="Z80" s="3">
        <v>2</v>
      </c>
      <c r="AA80" s="3">
        <v>5</v>
      </c>
      <c r="AB80" s="3">
        <v>3</v>
      </c>
    </row>
    <row r="81" spans="2:28" x14ac:dyDescent="0.2">
      <c r="B81" t="str">
        <f>IF(ISNA(VLOOKUP(Y81&amp;"_"&amp;Z81&amp;"_"&amp;AA81,[1]挑战模式!$A:$AS,1,FALSE)),"",IF(VLOOKUP(Y81&amp;"_"&amp;Z81&amp;"_"&amp;AA81,[1]挑战模式!$A:$AS,14+AB81,FALSE)="","","Unit_Monster_Season"&amp;Y81&amp;"_Challenge"&amp;Z81&amp;"_"&amp;AA81&amp;"_"&amp;AB81))</f>
        <v/>
      </c>
      <c r="D81" s="3" t="str">
        <f>IF(B81="","",VLOOKUP(VLOOKUP(Y81&amp;"_"&amp;Z81&amp;"_"&amp;AA81,[1]挑战模式!$A:$AS,14+AB81,FALSE),[1]怪物!$B:$J,2,FALSE))</f>
        <v/>
      </c>
      <c r="E81" s="3" t="str">
        <f>IF(B81="","",VLOOKUP(VLOOKUP(Y81&amp;"_"&amp;Z81&amp;"_"&amp;AA81,[1]挑战模式!$A:$AS,14+AB81,FALSE),[1]怪物!$B:$J,6,FALSE)*VLOOKUP(Y81&amp;"_"&amp;Z81&amp;"_"&amp;AA81,[1]挑战模式!$A:$AS,10,FALSE))</f>
        <v/>
      </c>
      <c r="F81" s="3" t="str">
        <f t="shared" si="8"/>
        <v/>
      </c>
      <c r="G81" s="3" t="str">
        <f t="shared" si="9"/>
        <v/>
      </c>
      <c r="H81" s="3" t="str">
        <f t="shared" si="10"/>
        <v/>
      </c>
      <c r="I81" s="3" t="str">
        <f>IF(D81="","",VLOOKUP(D81,[1]怪物!$C:$M,11,FALSE))</f>
        <v/>
      </c>
      <c r="J81" s="3" t="str">
        <f t="shared" si="11"/>
        <v/>
      </c>
      <c r="K81" s="3"/>
      <c r="L81" s="3" t="str">
        <f>IF(B81="","",VLOOKUP(VLOOKUP(Y81&amp;"_"&amp;Z81&amp;"_"&amp;AA81,[1]挑战模式!$A:$AS,14+AB81,FALSE),[1]怪物!$B:$J,7,FALSE))</f>
        <v/>
      </c>
      <c r="M81" s="10" t="str">
        <f t="shared" si="12"/>
        <v/>
      </c>
      <c r="N81" s="3" t="str">
        <f t="shared" si="13"/>
        <v/>
      </c>
      <c r="O81" s="3" t="str">
        <f t="shared" si="14"/>
        <v/>
      </c>
      <c r="P81" s="3" t="str">
        <f t="shared" si="15"/>
        <v/>
      </c>
      <c r="Q81" s="3"/>
      <c r="R81" s="3"/>
      <c r="S81" s="3"/>
      <c r="T81" s="3" t="str">
        <f>IF(B81="","",IF(VLOOKUP(D81,[1]怪物!$C:$I,7,FALSE)="","",VLOOKUP(D81,[1]怪物!$C:$I,7,FALSE)))</f>
        <v/>
      </c>
      <c r="Y81" s="3">
        <v>0</v>
      </c>
      <c r="Z81" s="3">
        <v>2</v>
      </c>
      <c r="AA81" s="3">
        <v>5</v>
      </c>
      <c r="AB81" s="3">
        <v>4</v>
      </c>
    </row>
    <row r="82" spans="2:28" x14ac:dyDescent="0.2">
      <c r="B82" t="str">
        <f>IF(ISNA(VLOOKUP(Y82&amp;"_"&amp;Z82&amp;"_"&amp;AA82,[1]挑战模式!$A:$AS,1,FALSE)),"",IF(VLOOKUP(Y82&amp;"_"&amp;Z82&amp;"_"&amp;AA82,[1]挑战模式!$A:$AS,14+AB82,FALSE)="","","Unit_Monster_Season"&amp;Y82&amp;"_Challenge"&amp;Z82&amp;"_"&amp;AA82&amp;"_"&amp;AB82))</f>
        <v/>
      </c>
      <c r="D82" s="3" t="str">
        <f>IF(B82="","",VLOOKUP(VLOOKUP(Y82&amp;"_"&amp;Z82&amp;"_"&amp;AA82,[1]挑战模式!$A:$AS,14+AB82,FALSE),[1]怪物!$B:$J,2,FALSE))</f>
        <v/>
      </c>
      <c r="E82" s="3" t="str">
        <f>IF(B82="","",VLOOKUP(VLOOKUP(Y82&amp;"_"&amp;Z82&amp;"_"&amp;AA82,[1]挑战模式!$A:$AS,14+AB82,FALSE),[1]怪物!$B:$J,6,FALSE)*VLOOKUP(Y82&amp;"_"&amp;Z82&amp;"_"&amp;AA82,[1]挑战模式!$A:$AS,10,FALSE))</f>
        <v/>
      </c>
      <c r="F82" s="3" t="str">
        <f t="shared" si="8"/>
        <v/>
      </c>
      <c r="G82" s="3" t="str">
        <f t="shared" si="9"/>
        <v/>
      </c>
      <c r="H82" s="3" t="str">
        <f t="shared" si="10"/>
        <v/>
      </c>
      <c r="I82" s="3" t="str">
        <f>IF(D82="","",VLOOKUP(D82,[1]怪物!$C:$M,11,FALSE))</f>
        <v/>
      </c>
      <c r="J82" s="3" t="str">
        <f t="shared" si="11"/>
        <v/>
      </c>
      <c r="K82" s="3"/>
      <c r="L82" s="3" t="str">
        <f>IF(B82="","",VLOOKUP(VLOOKUP(Y82&amp;"_"&amp;Z82&amp;"_"&amp;AA82,[1]挑战模式!$A:$AS,14+AB82,FALSE),[1]怪物!$B:$J,7,FALSE))</f>
        <v/>
      </c>
      <c r="M82" s="10" t="str">
        <f t="shared" si="12"/>
        <v/>
      </c>
      <c r="N82" s="3" t="str">
        <f t="shared" si="13"/>
        <v/>
      </c>
      <c r="O82" s="3" t="str">
        <f t="shared" si="14"/>
        <v/>
      </c>
      <c r="P82" s="3" t="str">
        <f t="shared" si="15"/>
        <v/>
      </c>
      <c r="Q82" s="3"/>
      <c r="R82" s="3"/>
      <c r="S82" s="3"/>
      <c r="T82" s="3" t="str">
        <f>IF(B82="","",IF(VLOOKUP(D82,[1]怪物!$C:$I,7,FALSE)="","",VLOOKUP(D82,[1]怪物!$C:$I,7,FALSE)))</f>
        <v/>
      </c>
      <c r="Y82" s="3">
        <v>0</v>
      </c>
      <c r="Z82" s="3">
        <v>2</v>
      </c>
      <c r="AA82" s="3">
        <v>5</v>
      </c>
      <c r="AB82" s="3">
        <v>5</v>
      </c>
    </row>
    <row r="83" spans="2:28" x14ac:dyDescent="0.2">
      <c r="B83" t="str">
        <f>IF(ISNA(VLOOKUP(Y83&amp;"_"&amp;Z83&amp;"_"&amp;AA83,[1]挑战模式!$A:$AS,1,FALSE)),"",IF(VLOOKUP(Y83&amp;"_"&amp;Z83&amp;"_"&amp;AA83,[1]挑战模式!$A:$AS,14+AB83,FALSE)="","","Unit_Monster_Season"&amp;Y83&amp;"_Challenge"&amp;Z83&amp;"_"&amp;AA83&amp;"_"&amp;AB83))</f>
        <v/>
      </c>
      <c r="D83" s="3" t="str">
        <f>IF(B83="","",VLOOKUP(VLOOKUP(Y83&amp;"_"&amp;Z83&amp;"_"&amp;AA83,[1]挑战模式!$A:$AS,14+AB83,FALSE),[1]怪物!$B:$J,2,FALSE))</f>
        <v/>
      </c>
      <c r="E83" s="3" t="str">
        <f>IF(B83="","",VLOOKUP(VLOOKUP(Y83&amp;"_"&amp;Z83&amp;"_"&amp;AA83,[1]挑战模式!$A:$AS,14+AB83,FALSE),[1]怪物!$B:$J,6,FALSE)*VLOOKUP(Y83&amp;"_"&amp;Z83&amp;"_"&amp;AA83,[1]挑战模式!$A:$AS,10,FALSE))</f>
        <v/>
      </c>
      <c r="F83" s="3" t="str">
        <f t="shared" si="8"/>
        <v/>
      </c>
      <c r="G83" s="3" t="str">
        <f t="shared" si="9"/>
        <v/>
      </c>
      <c r="H83" s="3" t="str">
        <f t="shared" si="10"/>
        <v/>
      </c>
      <c r="I83" s="3" t="str">
        <f>IF(D83="","",VLOOKUP(D83,[1]怪物!$C:$M,11,FALSE))</f>
        <v/>
      </c>
      <c r="J83" s="3" t="str">
        <f t="shared" si="11"/>
        <v/>
      </c>
      <c r="K83" s="3"/>
      <c r="L83" s="3" t="str">
        <f>IF(B83="","",VLOOKUP(VLOOKUP(Y83&amp;"_"&amp;Z83&amp;"_"&amp;AA83,[1]挑战模式!$A:$AS,14+AB83,FALSE),[1]怪物!$B:$J,7,FALSE))</f>
        <v/>
      </c>
      <c r="M83" s="10" t="str">
        <f t="shared" si="12"/>
        <v/>
      </c>
      <c r="N83" s="3" t="str">
        <f t="shared" si="13"/>
        <v/>
      </c>
      <c r="O83" s="3" t="str">
        <f t="shared" si="14"/>
        <v/>
      </c>
      <c r="P83" s="3" t="str">
        <f t="shared" si="15"/>
        <v/>
      </c>
      <c r="Q83" s="3"/>
      <c r="R83" s="3"/>
      <c r="S83" s="3"/>
      <c r="T83" s="3" t="str">
        <f>IF(B83="","",IF(VLOOKUP(D83,[1]怪物!$C:$I,7,FALSE)="","",VLOOKUP(D83,[1]怪物!$C:$I,7,FALSE)))</f>
        <v/>
      </c>
      <c r="Y83" s="3">
        <v>0</v>
      </c>
      <c r="Z83" s="3">
        <v>2</v>
      </c>
      <c r="AA83" s="3">
        <v>5</v>
      </c>
      <c r="AB83" s="3">
        <v>6</v>
      </c>
    </row>
    <row r="84" spans="2:28" x14ac:dyDescent="0.2">
      <c r="B84" t="str">
        <f>IF(ISNA(VLOOKUP(Y84&amp;"_"&amp;Z84&amp;"_"&amp;AA84,[1]挑战模式!$A:$AS,1,FALSE)),"",IF(VLOOKUP(Y84&amp;"_"&amp;Z84&amp;"_"&amp;AA84,[1]挑战模式!$A:$AS,14+AB84,FALSE)="","","Unit_Monster_Season"&amp;Y84&amp;"_Challenge"&amp;Z84&amp;"_"&amp;AA84&amp;"_"&amp;AB84))</f>
        <v/>
      </c>
      <c r="D84" s="3" t="str">
        <f>IF(B84="","",VLOOKUP(VLOOKUP(Y84&amp;"_"&amp;Z84&amp;"_"&amp;AA84,[1]挑战模式!$A:$AS,14+AB84,FALSE),[1]怪物!$B:$J,2,FALSE))</f>
        <v/>
      </c>
      <c r="E84" s="3" t="str">
        <f>IF(B84="","",VLOOKUP(VLOOKUP(Y84&amp;"_"&amp;Z84&amp;"_"&amp;AA84,[1]挑战模式!$A:$AS,14+AB84,FALSE),[1]怪物!$B:$J,6,FALSE)*VLOOKUP(Y84&amp;"_"&amp;Z84&amp;"_"&amp;AA84,[1]挑战模式!$A:$AS,10,FALSE))</f>
        <v/>
      </c>
      <c r="F84" s="3" t="str">
        <f t="shared" si="8"/>
        <v/>
      </c>
      <c r="G84" s="3" t="str">
        <f t="shared" si="9"/>
        <v/>
      </c>
      <c r="H84" s="3" t="str">
        <f t="shared" si="10"/>
        <v/>
      </c>
      <c r="I84" s="3" t="str">
        <f>IF(D84="","",VLOOKUP(D84,[1]怪物!$C:$M,11,FALSE))</f>
        <v/>
      </c>
      <c r="J84" s="3" t="str">
        <f t="shared" si="11"/>
        <v/>
      </c>
      <c r="K84" s="3"/>
      <c r="L84" s="3" t="str">
        <f>IF(B84="","",VLOOKUP(VLOOKUP(Y84&amp;"_"&amp;Z84&amp;"_"&amp;AA84,[1]挑战模式!$A:$AS,14+AB84,FALSE),[1]怪物!$B:$J,7,FALSE))</f>
        <v/>
      </c>
      <c r="M84" s="10" t="str">
        <f t="shared" si="12"/>
        <v/>
      </c>
      <c r="N84" s="3" t="str">
        <f t="shared" si="13"/>
        <v/>
      </c>
      <c r="O84" s="3" t="str">
        <f t="shared" si="14"/>
        <v/>
      </c>
      <c r="P84" s="3" t="str">
        <f t="shared" si="15"/>
        <v/>
      </c>
      <c r="Q84" s="3"/>
      <c r="R84" s="3"/>
      <c r="S84" s="3"/>
      <c r="T84" s="3" t="str">
        <f>IF(B84="","",IF(VLOOKUP(D84,[1]怪物!$C:$I,7,FALSE)="","",VLOOKUP(D84,[1]怪物!$C:$I,7,FALSE)))</f>
        <v/>
      </c>
      <c r="Y84" s="3">
        <v>0</v>
      </c>
      <c r="Z84" s="3">
        <v>2</v>
      </c>
      <c r="AA84" s="3">
        <v>6</v>
      </c>
      <c r="AB84" s="3">
        <v>1</v>
      </c>
    </row>
    <row r="85" spans="2:28" x14ac:dyDescent="0.2">
      <c r="B85" t="str">
        <f>IF(ISNA(VLOOKUP(Y85&amp;"_"&amp;Z85&amp;"_"&amp;AA85,[1]挑战模式!$A:$AS,1,FALSE)),"",IF(VLOOKUP(Y85&amp;"_"&amp;Z85&amp;"_"&amp;AA85,[1]挑战模式!$A:$AS,14+AB85,FALSE)="","","Unit_Monster_Season"&amp;Y85&amp;"_Challenge"&amp;Z85&amp;"_"&amp;AA85&amp;"_"&amp;AB85))</f>
        <v/>
      </c>
      <c r="D85" s="3" t="str">
        <f>IF(B85="","",VLOOKUP(VLOOKUP(Y85&amp;"_"&amp;Z85&amp;"_"&amp;AA85,[1]挑战模式!$A:$AS,14+AB85,FALSE),[1]怪物!$B:$J,2,FALSE))</f>
        <v/>
      </c>
      <c r="E85" s="3" t="str">
        <f>IF(B85="","",VLOOKUP(VLOOKUP(Y85&amp;"_"&amp;Z85&amp;"_"&amp;AA85,[1]挑战模式!$A:$AS,14+AB85,FALSE),[1]怪物!$B:$J,6,FALSE)*VLOOKUP(Y85&amp;"_"&amp;Z85&amp;"_"&amp;AA85,[1]挑战模式!$A:$AS,10,FALSE))</f>
        <v/>
      </c>
      <c r="F85" s="3" t="str">
        <f t="shared" si="8"/>
        <v/>
      </c>
      <c r="G85" s="3" t="str">
        <f t="shared" si="9"/>
        <v/>
      </c>
      <c r="H85" s="3" t="str">
        <f t="shared" si="10"/>
        <v/>
      </c>
      <c r="I85" s="3" t="str">
        <f>IF(D85="","",VLOOKUP(D85,[1]怪物!$C:$M,11,FALSE))</f>
        <v/>
      </c>
      <c r="J85" s="3" t="str">
        <f t="shared" si="11"/>
        <v/>
      </c>
      <c r="K85" s="3"/>
      <c r="L85" s="3" t="str">
        <f>IF(B85="","",VLOOKUP(VLOOKUP(Y85&amp;"_"&amp;Z85&amp;"_"&amp;AA85,[1]挑战模式!$A:$AS,14+AB85,FALSE),[1]怪物!$B:$J,7,FALSE))</f>
        <v/>
      </c>
      <c r="M85" s="10" t="str">
        <f t="shared" si="12"/>
        <v/>
      </c>
      <c r="N85" s="3" t="str">
        <f t="shared" si="13"/>
        <v/>
      </c>
      <c r="O85" s="3" t="str">
        <f t="shared" si="14"/>
        <v/>
      </c>
      <c r="P85" s="3" t="str">
        <f t="shared" si="15"/>
        <v/>
      </c>
      <c r="Q85" s="3"/>
      <c r="R85" s="3"/>
      <c r="S85" s="3"/>
      <c r="T85" s="3" t="str">
        <f>IF(B85="","",IF(VLOOKUP(D85,[1]怪物!$C:$I,7,FALSE)="","",VLOOKUP(D85,[1]怪物!$C:$I,7,FALSE)))</f>
        <v/>
      </c>
      <c r="Y85" s="3">
        <v>0</v>
      </c>
      <c r="Z85" s="3">
        <v>2</v>
      </c>
      <c r="AA85" s="3">
        <v>6</v>
      </c>
      <c r="AB85" s="3">
        <v>2</v>
      </c>
    </row>
    <row r="86" spans="2:28" x14ac:dyDescent="0.2">
      <c r="B86" t="str">
        <f>IF(ISNA(VLOOKUP(Y86&amp;"_"&amp;Z86&amp;"_"&amp;AA86,[1]挑战模式!$A:$AS,1,FALSE)),"",IF(VLOOKUP(Y86&amp;"_"&amp;Z86&amp;"_"&amp;AA86,[1]挑战模式!$A:$AS,14+AB86,FALSE)="","","Unit_Monster_Season"&amp;Y86&amp;"_Challenge"&amp;Z86&amp;"_"&amp;AA86&amp;"_"&amp;AB86))</f>
        <v/>
      </c>
      <c r="D86" s="3" t="str">
        <f>IF(B86="","",VLOOKUP(VLOOKUP(Y86&amp;"_"&amp;Z86&amp;"_"&amp;AA86,[1]挑战模式!$A:$AS,14+AB86,FALSE),[1]怪物!$B:$J,2,FALSE))</f>
        <v/>
      </c>
      <c r="E86" s="3" t="str">
        <f>IF(B86="","",VLOOKUP(VLOOKUP(Y86&amp;"_"&amp;Z86&amp;"_"&amp;AA86,[1]挑战模式!$A:$AS,14+AB86,FALSE),[1]怪物!$B:$J,6,FALSE)*VLOOKUP(Y86&amp;"_"&amp;Z86&amp;"_"&amp;AA86,[1]挑战模式!$A:$AS,10,FALSE))</f>
        <v/>
      </c>
      <c r="F86" s="3" t="str">
        <f t="shared" si="8"/>
        <v/>
      </c>
      <c r="G86" s="3" t="str">
        <f t="shared" si="9"/>
        <v/>
      </c>
      <c r="H86" s="3" t="str">
        <f t="shared" si="10"/>
        <v/>
      </c>
      <c r="I86" s="3" t="str">
        <f>IF(D86="","",VLOOKUP(D86,[1]怪物!$C:$M,11,FALSE))</f>
        <v/>
      </c>
      <c r="J86" s="3" t="str">
        <f t="shared" si="11"/>
        <v/>
      </c>
      <c r="K86" s="3"/>
      <c r="L86" s="3" t="str">
        <f>IF(B86="","",VLOOKUP(VLOOKUP(Y86&amp;"_"&amp;Z86&amp;"_"&amp;AA86,[1]挑战模式!$A:$AS,14+AB86,FALSE),[1]怪物!$B:$J,7,FALSE))</f>
        <v/>
      </c>
      <c r="M86" s="10" t="str">
        <f t="shared" si="12"/>
        <v/>
      </c>
      <c r="N86" s="3" t="str">
        <f t="shared" si="13"/>
        <v/>
      </c>
      <c r="O86" s="3" t="str">
        <f t="shared" si="14"/>
        <v/>
      </c>
      <c r="P86" s="3" t="str">
        <f t="shared" si="15"/>
        <v/>
      </c>
      <c r="Q86" s="3"/>
      <c r="R86" s="3"/>
      <c r="S86" s="3"/>
      <c r="T86" s="3" t="str">
        <f>IF(B86="","",IF(VLOOKUP(D86,[1]怪物!$C:$I,7,FALSE)="","",VLOOKUP(D86,[1]怪物!$C:$I,7,FALSE)))</f>
        <v/>
      </c>
      <c r="Y86" s="3">
        <v>0</v>
      </c>
      <c r="Z86" s="3">
        <v>2</v>
      </c>
      <c r="AA86" s="3">
        <v>6</v>
      </c>
      <c r="AB86" s="3">
        <v>3</v>
      </c>
    </row>
    <row r="87" spans="2:28" x14ac:dyDescent="0.2">
      <c r="B87" t="str">
        <f>IF(ISNA(VLOOKUP(Y87&amp;"_"&amp;Z87&amp;"_"&amp;AA87,[1]挑战模式!$A:$AS,1,FALSE)),"",IF(VLOOKUP(Y87&amp;"_"&amp;Z87&amp;"_"&amp;AA87,[1]挑战模式!$A:$AS,14+AB87,FALSE)="","","Unit_Monster_Season"&amp;Y87&amp;"_Challenge"&amp;Z87&amp;"_"&amp;AA87&amp;"_"&amp;AB87))</f>
        <v/>
      </c>
      <c r="D87" s="3" t="str">
        <f>IF(B87="","",VLOOKUP(VLOOKUP(Y87&amp;"_"&amp;Z87&amp;"_"&amp;AA87,[1]挑战模式!$A:$AS,14+AB87,FALSE),[1]怪物!$B:$J,2,FALSE))</f>
        <v/>
      </c>
      <c r="E87" s="3" t="str">
        <f>IF(B87="","",VLOOKUP(VLOOKUP(Y87&amp;"_"&amp;Z87&amp;"_"&amp;AA87,[1]挑战模式!$A:$AS,14+AB87,FALSE),[1]怪物!$B:$J,6,FALSE)*VLOOKUP(Y87&amp;"_"&amp;Z87&amp;"_"&amp;AA87,[1]挑战模式!$A:$AS,10,FALSE))</f>
        <v/>
      </c>
      <c r="F87" s="3" t="str">
        <f t="shared" si="8"/>
        <v/>
      </c>
      <c r="G87" s="3" t="str">
        <f t="shared" si="9"/>
        <v/>
      </c>
      <c r="H87" s="3" t="str">
        <f t="shared" si="10"/>
        <v/>
      </c>
      <c r="I87" s="3" t="str">
        <f>IF(D87="","",VLOOKUP(D87,[1]怪物!$C:$M,11,FALSE))</f>
        <v/>
      </c>
      <c r="J87" s="3" t="str">
        <f t="shared" si="11"/>
        <v/>
      </c>
      <c r="K87" s="3"/>
      <c r="L87" s="3" t="str">
        <f>IF(B87="","",VLOOKUP(VLOOKUP(Y87&amp;"_"&amp;Z87&amp;"_"&amp;AA87,[1]挑战模式!$A:$AS,14+AB87,FALSE),[1]怪物!$B:$J,7,FALSE))</f>
        <v/>
      </c>
      <c r="M87" s="10" t="str">
        <f t="shared" si="12"/>
        <v/>
      </c>
      <c r="N87" s="3" t="str">
        <f t="shared" si="13"/>
        <v/>
      </c>
      <c r="O87" s="3" t="str">
        <f t="shared" si="14"/>
        <v/>
      </c>
      <c r="P87" s="3" t="str">
        <f t="shared" si="15"/>
        <v/>
      </c>
      <c r="Q87" s="3"/>
      <c r="R87" s="3"/>
      <c r="S87" s="3"/>
      <c r="T87" s="3" t="str">
        <f>IF(B87="","",IF(VLOOKUP(D87,[1]怪物!$C:$I,7,FALSE)="","",VLOOKUP(D87,[1]怪物!$C:$I,7,FALSE)))</f>
        <v/>
      </c>
      <c r="Y87" s="3">
        <v>0</v>
      </c>
      <c r="Z87" s="3">
        <v>2</v>
      </c>
      <c r="AA87" s="3">
        <v>6</v>
      </c>
      <c r="AB87" s="3">
        <v>4</v>
      </c>
    </row>
    <row r="88" spans="2:28" x14ac:dyDescent="0.2">
      <c r="B88" t="str">
        <f>IF(ISNA(VLOOKUP(Y88&amp;"_"&amp;Z88&amp;"_"&amp;AA88,[1]挑战模式!$A:$AS,1,FALSE)),"",IF(VLOOKUP(Y88&amp;"_"&amp;Z88&amp;"_"&amp;AA88,[1]挑战模式!$A:$AS,14+AB88,FALSE)="","","Unit_Monster_Season"&amp;Y88&amp;"_Challenge"&amp;Z88&amp;"_"&amp;AA88&amp;"_"&amp;AB88))</f>
        <v/>
      </c>
      <c r="D88" s="3" t="str">
        <f>IF(B88="","",VLOOKUP(VLOOKUP(Y88&amp;"_"&amp;Z88&amp;"_"&amp;AA88,[1]挑战模式!$A:$AS,14+AB88,FALSE),[1]怪物!$B:$J,2,FALSE))</f>
        <v/>
      </c>
      <c r="E88" s="3" t="str">
        <f>IF(B88="","",VLOOKUP(VLOOKUP(Y88&amp;"_"&amp;Z88&amp;"_"&amp;AA88,[1]挑战模式!$A:$AS,14+AB88,FALSE),[1]怪物!$B:$J,6,FALSE)*VLOOKUP(Y88&amp;"_"&amp;Z88&amp;"_"&amp;AA88,[1]挑战模式!$A:$AS,10,FALSE))</f>
        <v/>
      </c>
      <c r="F88" s="3" t="str">
        <f t="shared" si="8"/>
        <v/>
      </c>
      <c r="G88" s="3" t="str">
        <f t="shared" si="9"/>
        <v/>
      </c>
      <c r="H88" s="3" t="str">
        <f t="shared" si="10"/>
        <v/>
      </c>
      <c r="I88" s="3" t="str">
        <f>IF(D88="","",VLOOKUP(D88,[1]怪物!$C:$M,11,FALSE))</f>
        <v/>
      </c>
      <c r="J88" s="3" t="str">
        <f t="shared" si="11"/>
        <v/>
      </c>
      <c r="K88" s="3"/>
      <c r="L88" s="3" t="str">
        <f>IF(B88="","",VLOOKUP(VLOOKUP(Y88&amp;"_"&amp;Z88&amp;"_"&amp;AA88,[1]挑战模式!$A:$AS,14+AB88,FALSE),[1]怪物!$B:$J,7,FALSE))</f>
        <v/>
      </c>
      <c r="M88" s="10" t="str">
        <f t="shared" si="12"/>
        <v/>
      </c>
      <c r="N88" s="3" t="str">
        <f t="shared" si="13"/>
        <v/>
      </c>
      <c r="O88" s="3" t="str">
        <f t="shared" si="14"/>
        <v/>
      </c>
      <c r="P88" s="3" t="str">
        <f t="shared" si="15"/>
        <v/>
      </c>
      <c r="Q88" s="3"/>
      <c r="R88" s="3"/>
      <c r="S88" s="3"/>
      <c r="T88" s="3" t="str">
        <f>IF(B88="","",IF(VLOOKUP(D88,[1]怪物!$C:$I,7,FALSE)="","",VLOOKUP(D88,[1]怪物!$C:$I,7,FALSE)))</f>
        <v/>
      </c>
      <c r="Y88" s="3">
        <v>0</v>
      </c>
      <c r="Z88" s="3">
        <v>2</v>
      </c>
      <c r="AA88" s="3">
        <v>6</v>
      </c>
      <c r="AB88" s="3">
        <v>5</v>
      </c>
    </row>
    <row r="89" spans="2:28" x14ac:dyDescent="0.2">
      <c r="B89" t="str">
        <f>IF(ISNA(VLOOKUP(Y89&amp;"_"&amp;Z89&amp;"_"&amp;AA89,[1]挑战模式!$A:$AS,1,FALSE)),"",IF(VLOOKUP(Y89&amp;"_"&amp;Z89&amp;"_"&amp;AA89,[1]挑战模式!$A:$AS,14+AB89,FALSE)="","","Unit_Monster_Season"&amp;Y89&amp;"_Challenge"&amp;Z89&amp;"_"&amp;AA89&amp;"_"&amp;AB89))</f>
        <v/>
      </c>
      <c r="D89" s="3" t="str">
        <f>IF(B89="","",VLOOKUP(VLOOKUP(Y89&amp;"_"&amp;Z89&amp;"_"&amp;AA89,[1]挑战模式!$A:$AS,14+AB89,FALSE),[1]怪物!$B:$J,2,FALSE))</f>
        <v/>
      </c>
      <c r="E89" s="3" t="str">
        <f>IF(B89="","",VLOOKUP(VLOOKUP(Y89&amp;"_"&amp;Z89&amp;"_"&amp;AA89,[1]挑战模式!$A:$AS,14+AB89,FALSE),[1]怪物!$B:$J,6,FALSE)*VLOOKUP(Y89&amp;"_"&amp;Z89&amp;"_"&amp;AA89,[1]挑战模式!$A:$AS,10,FALSE))</f>
        <v/>
      </c>
      <c r="F89" s="3" t="str">
        <f t="shared" si="8"/>
        <v/>
      </c>
      <c r="G89" s="3" t="str">
        <f t="shared" si="9"/>
        <v/>
      </c>
      <c r="H89" s="3" t="str">
        <f t="shared" si="10"/>
        <v/>
      </c>
      <c r="I89" s="3" t="str">
        <f>IF(D89="","",VLOOKUP(D89,[1]怪物!$C:$M,11,FALSE))</f>
        <v/>
      </c>
      <c r="J89" s="3" t="str">
        <f t="shared" si="11"/>
        <v/>
      </c>
      <c r="K89" s="3"/>
      <c r="L89" s="3" t="str">
        <f>IF(B89="","",VLOOKUP(VLOOKUP(Y89&amp;"_"&amp;Z89&amp;"_"&amp;AA89,[1]挑战模式!$A:$AS,14+AB89,FALSE),[1]怪物!$B:$J,7,FALSE))</f>
        <v/>
      </c>
      <c r="M89" s="10" t="str">
        <f t="shared" si="12"/>
        <v/>
      </c>
      <c r="N89" s="3" t="str">
        <f t="shared" si="13"/>
        <v/>
      </c>
      <c r="O89" s="3" t="str">
        <f t="shared" si="14"/>
        <v/>
      </c>
      <c r="P89" s="3" t="str">
        <f t="shared" si="15"/>
        <v/>
      </c>
      <c r="Q89" s="3"/>
      <c r="R89" s="3"/>
      <c r="S89" s="3"/>
      <c r="T89" s="3" t="str">
        <f>IF(B89="","",IF(VLOOKUP(D89,[1]怪物!$C:$I,7,FALSE)="","",VLOOKUP(D89,[1]怪物!$C:$I,7,FALSE)))</f>
        <v/>
      </c>
      <c r="Y89" s="3">
        <v>0</v>
      </c>
      <c r="Z89" s="3">
        <v>2</v>
      </c>
      <c r="AA89" s="3">
        <v>6</v>
      </c>
      <c r="AB89" s="3">
        <v>6</v>
      </c>
    </row>
    <row r="90" spans="2:28" x14ac:dyDescent="0.2">
      <c r="B90" t="str">
        <f>IF(ISNA(VLOOKUP(Y90&amp;"_"&amp;Z90&amp;"_"&amp;AA90,[1]挑战模式!$A:$AS,1,FALSE)),"",IF(VLOOKUP(Y90&amp;"_"&amp;Z90&amp;"_"&amp;AA90,[1]挑战模式!$A:$AS,14+AB90,FALSE)="","","Unit_Monster_Season"&amp;Y90&amp;"_Challenge"&amp;Z90&amp;"_"&amp;AA90&amp;"_"&amp;AB90))</f>
        <v/>
      </c>
      <c r="D90" s="3" t="str">
        <f>IF(B90="","",VLOOKUP(VLOOKUP(Y90&amp;"_"&amp;Z90&amp;"_"&amp;AA90,[1]挑战模式!$A:$AS,14+AB90,FALSE),[1]怪物!$B:$J,2,FALSE))</f>
        <v/>
      </c>
      <c r="E90" s="3" t="str">
        <f>IF(B90="","",VLOOKUP(VLOOKUP(Y90&amp;"_"&amp;Z90&amp;"_"&amp;AA90,[1]挑战模式!$A:$AS,14+AB90,FALSE),[1]怪物!$B:$J,6,FALSE)*VLOOKUP(Y90&amp;"_"&amp;Z90&amp;"_"&amp;AA90,[1]挑战模式!$A:$AS,10,FALSE))</f>
        <v/>
      </c>
      <c r="F90" s="3" t="str">
        <f t="shared" si="8"/>
        <v/>
      </c>
      <c r="G90" s="3" t="str">
        <f t="shared" si="9"/>
        <v/>
      </c>
      <c r="H90" s="3" t="str">
        <f t="shared" si="10"/>
        <v/>
      </c>
      <c r="I90" s="3" t="str">
        <f>IF(D90="","",VLOOKUP(D90,[1]怪物!$C:$M,11,FALSE))</f>
        <v/>
      </c>
      <c r="J90" s="3" t="str">
        <f t="shared" si="11"/>
        <v/>
      </c>
      <c r="K90" s="3"/>
      <c r="L90" s="3" t="str">
        <f>IF(B90="","",VLOOKUP(VLOOKUP(Y90&amp;"_"&amp;Z90&amp;"_"&amp;AA90,[1]挑战模式!$A:$AS,14+AB90,FALSE),[1]怪物!$B:$J,7,FALSE))</f>
        <v/>
      </c>
      <c r="M90" s="10" t="str">
        <f t="shared" si="12"/>
        <v/>
      </c>
      <c r="N90" s="3" t="str">
        <f t="shared" si="13"/>
        <v/>
      </c>
      <c r="O90" s="3" t="str">
        <f t="shared" si="14"/>
        <v/>
      </c>
      <c r="P90" s="3" t="str">
        <f t="shared" si="15"/>
        <v/>
      </c>
      <c r="Q90" s="3"/>
      <c r="R90" s="3"/>
      <c r="S90" s="3"/>
      <c r="T90" s="3" t="str">
        <f>IF(B90="","",IF(VLOOKUP(D90,[1]怪物!$C:$I,7,FALSE)="","",VLOOKUP(D90,[1]怪物!$C:$I,7,FALSE)))</f>
        <v/>
      </c>
      <c r="Y90" s="3">
        <v>0</v>
      </c>
      <c r="Z90" s="3">
        <v>2</v>
      </c>
      <c r="AA90" s="3">
        <v>7</v>
      </c>
      <c r="AB90" s="3">
        <v>1</v>
      </c>
    </row>
    <row r="91" spans="2:28" x14ac:dyDescent="0.2">
      <c r="B91" t="str">
        <f>IF(ISNA(VLOOKUP(Y91&amp;"_"&amp;Z91&amp;"_"&amp;AA91,[1]挑战模式!$A:$AS,1,FALSE)),"",IF(VLOOKUP(Y91&amp;"_"&amp;Z91&amp;"_"&amp;AA91,[1]挑战模式!$A:$AS,14+AB91,FALSE)="","","Unit_Monster_Season"&amp;Y91&amp;"_Challenge"&amp;Z91&amp;"_"&amp;AA91&amp;"_"&amp;AB91))</f>
        <v/>
      </c>
      <c r="D91" s="3" t="str">
        <f>IF(B91="","",VLOOKUP(VLOOKUP(Y91&amp;"_"&amp;Z91&amp;"_"&amp;AA91,[1]挑战模式!$A:$AS,14+AB91,FALSE),[1]怪物!$B:$J,2,FALSE))</f>
        <v/>
      </c>
      <c r="E91" s="3" t="str">
        <f>IF(B91="","",VLOOKUP(VLOOKUP(Y91&amp;"_"&amp;Z91&amp;"_"&amp;AA91,[1]挑战模式!$A:$AS,14+AB91,FALSE),[1]怪物!$B:$J,6,FALSE)*VLOOKUP(Y91&amp;"_"&amp;Z91&amp;"_"&amp;AA91,[1]挑战模式!$A:$AS,10,FALSE))</f>
        <v/>
      </c>
      <c r="F91" s="3" t="str">
        <f t="shared" si="8"/>
        <v/>
      </c>
      <c r="G91" s="3" t="str">
        <f t="shared" si="9"/>
        <v/>
      </c>
      <c r="H91" s="3" t="str">
        <f t="shared" si="10"/>
        <v/>
      </c>
      <c r="I91" s="3" t="str">
        <f>IF(D91="","",VLOOKUP(D91,[1]怪物!$C:$M,11,FALSE))</f>
        <v/>
      </c>
      <c r="J91" s="3" t="str">
        <f t="shared" si="11"/>
        <v/>
      </c>
      <c r="K91" s="3"/>
      <c r="L91" s="3" t="str">
        <f>IF(B91="","",VLOOKUP(VLOOKUP(Y91&amp;"_"&amp;Z91&amp;"_"&amp;AA91,[1]挑战模式!$A:$AS,14+AB91,FALSE),[1]怪物!$B:$J,7,FALSE))</f>
        <v/>
      </c>
      <c r="M91" s="10" t="str">
        <f t="shared" si="12"/>
        <v/>
      </c>
      <c r="N91" s="3" t="str">
        <f t="shared" si="13"/>
        <v/>
      </c>
      <c r="O91" s="3" t="str">
        <f t="shared" si="14"/>
        <v/>
      </c>
      <c r="P91" s="3" t="str">
        <f t="shared" si="15"/>
        <v/>
      </c>
      <c r="Q91" s="3"/>
      <c r="R91" s="3"/>
      <c r="S91" s="3"/>
      <c r="T91" s="3" t="str">
        <f>IF(B91="","",IF(VLOOKUP(D91,[1]怪物!$C:$I,7,FALSE)="","",VLOOKUP(D91,[1]怪物!$C:$I,7,FALSE)))</f>
        <v/>
      </c>
      <c r="Y91" s="3">
        <v>0</v>
      </c>
      <c r="Z91" s="3">
        <v>2</v>
      </c>
      <c r="AA91" s="3">
        <v>7</v>
      </c>
      <c r="AB91" s="3">
        <v>2</v>
      </c>
    </row>
    <row r="92" spans="2:28" x14ac:dyDescent="0.2">
      <c r="B92" t="str">
        <f>IF(ISNA(VLOOKUP(Y92&amp;"_"&amp;Z92&amp;"_"&amp;AA92,[1]挑战模式!$A:$AS,1,FALSE)),"",IF(VLOOKUP(Y92&amp;"_"&amp;Z92&amp;"_"&amp;AA92,[1]挑战模式!$A:$AS,14+AB92,FALSE)="","","Unit_Monster_Season"&amp;Y92&amp;"_Challenge"&amp;Z92&amp;"_"&amp;AA92&amp;"_"&amp;AB92))</f>
        <v/>
      </c>
      <c r="D92" s="3" t="str">
        <f>IF(B92="","",VLOOKUP(VLOOKUP(Y92&amp;"_"&amp;Z92&amp;"_"&amp;AA92,[1]挑战模式!$A:$AS,14+AB92,FALSE),[1]怪物!$B:$J,2,FALSE))</f>
        <v/>
      </c>
      <c r="E92" s="3" t="str">
        <f>IF(B92="","",VLOOKUP(VLOOKUP(Y92&amp;"_"&amp;Z92&amp;"_"&amp;AA92,[1]挑战模式!$A:$AS,14+AB92,FALSE),[1]怪物!$B:$J,6,FALSE)*VLOOKUP(Y92&amp;"_"&amp;Z92&amp;"_"&amp;AA92,[1]挑战模式!$A:$AS,10,FALSE))</f>
        <v/>
      </c>
      <c r="F92" s="3" t="str">
        <f t="shared" si="8"/>
        <v/>
      </c>
      <c r="G92" s="3" t="str">
        <f t="shared" si="9"/>
        <v/>
      </c>
      <c r="H92" s="3" t="str">
        <f t="shared" si="10"/>
        <v/>
      </c>
      <c r="I92" s="3" t="str">
        <f>IF(D92="","",VLOOKUP(D92,[1]怪物!$C:$M,11,FALSE))</f>
        <v/>
      </c>
      <c r="J92" s="3" t="str">
        <f t="shared" si="11"/>
        <v/>
      </c>
      <c r="K92" s="3"/>
      <c r="L92" s="3" t="str">
        <f>IF(B92="","",VLOOKUP(VLOOKUP(Y92&amp;"_"&amp;Z92&amp;"_"&amp;AA92,[1]挑战模式!$A:$AS,14+AB92,FALSE),[1]怪物!$B:$J,7,FALSE))</f>
        <v/>
      </c>
      <c r="M92" s="10" t="str">
        <f t="shared" si="12"/>
        <v/>
      </c>
      <c r="N92" s="3" t="str">
        <f t="shared" si="13"/>
        <v/>
      </c>
      <c r="O92" s="3" t="str">
        <f t="shared" si="14"/>
        <v/>
      </c>
      <c r="P92" s="3" t="str">
        <f t="shared" si="15"/>
        <v/>
      </c>
      <c r="Q92" s="3"/>
      <c r="R92" s="3"/>
      <c r="S92" s="3"/>
      <c r="T92" s="3" t="str">
        <f>IF(B92="","",IF(VLOOKUP(D92,[1]怪物!$C:$I,7,FALSE)="","",VLOOKUP(D92,[1]怪物!$C:$I,7,FALSE)))</f>
        <v/>
      </c>
      <c r="Y92" s="3">
        <v>0</v>
      </c>
      <c r="Z92" s="3">
        <v>2</v>
      </c>
      <c r="AA92" s="3">
        <v>7</v>
      </c>
      <c r="AB92" s="3">
        <v>3</v>
      </c>
    </row>
    <row r="93" spans="2:28" x14ac:dyDescent="0.2">
      <c r="B93" t="str">
        <f>IF(ISNA(VLOOKUP(Y93&amp;"_"&amp;Z93&amp;"_"&amp;AA93,[1]挑战模式!$A:$AS,1,FALSE)),"",IF(VLOOKUP(Y93&amp;"_"&amp;Z93&amp;"_"&amp;AA93,[1]挑战模式!$A:$AS,14+AB93,FALSE)="","","Unit_Monster_Season"&amp;Y93&amp;"_Challenge"&amp;Z93&amp;"_"&amp;AA93&amp;"_"&amp;AB93))</f>
        <v/>
      </c>
      <c r="D93" s="3" t="str">
        <f>IF(B93="","",VLOOKUP(VLOOKUP(Y93&amp;"_"&amp;Z93&amp;"_"&amp;AA93,[1]挑战模式!$A:$AS,14+AB93,FALSE),[1]怪物!$B:$J,2,FALSE))</f>
        <v/>
      </c>
      <c r="E93" s="3" t="str">
        <f>IF(B93="","",VLOOKUP(VLOOKUP(Y93&amp;"_"&amp;Z93&amp;"_"&amp;AA93,[1]挑战模式!$A:$AS,14+AB93,FALSE),[1]怪物!$B:$J,6,FALSE)*VLOOKUP(Y93&amp;"_"&amp;Z93&amp;"_"&amp;AA93,[1]挑战模式!$A:$AS,10,FALSE))</f>
        <v/>
      </c>
      <c r="F93" s="3" t="str">
        <f t="shared" si="8"/>
        <v/>
      </c>
      <c r="G93" s="3" t="str">
        <f t="shared" si="9"/>
        <v/>
      </c>
      <c r="H93" s="3" t="str">
        <f t="shared" si="10"/>
        <v/>
      </c>
      <c r="I93" s="3" t="str">
        <f>IF(D93="","",VLOOKUP(D93,[1]怪物!$C:$M,11,FALSE))</f>
        <v/>
      </c>
      <c r="J93" s="3" t="str">
        <f t="shared" si="11"/>
        <v/>
      </c>
      <c r="K93" s="3"/>
      <c r="L93" s="3" t="str">
        <f>IF(B93="","",VLOOKUP(VLOOKUP(Y93&amp;"_"&amp;Z93&amp;"_"&amp;AA93,[1]挑战模式!$A:$AS,14+AB93,FALSE),[1]怪物!$B:$J,7,FALSE))</f>
        <v/>
      </c>
      <c r="M93" s="10" t="str">
        <f t="shared" si="12"/>
        <v/>
      </c>
      <c r="N93" s="3" t="str">
        <f t="shared" si="13"/>
        <v/>
      </c>
      <c r="O93" s="3" t="str">
        <f t="shared" si="14"/>
        <v/>
      </c>
      <c r="P93" s="3" t="str">
        <f t="shared" si="15"/>
        <v/>
      </c>
      <c r="Q93" s="3"/>
      <c r="R93" s="3"/>
      <c r="S93" s="3"/>
      <c r="T93" s="3" t="str">
        <f>IF(B93="","",IF(VLOOKUP(D93,[1]怪物!$C:$I,7,FALSE)="","",VLOOKUP(D93,[1]怪物!$C:$I,7,FALSE)))</f>
        <v/>
      </c>
      <c r="Y93" s="3">
        <v>0</v>
      </c>
      <c r="Z93" s="3">
        <v>2</v>
      </c>
      <c r="AA93" s="3">
        <v>7</v>
      </c>
      <c r="AB93" s="3">
        <v>4</v>
      </c>
    </row>
    <row r="94" spans="2:28" x14ac:dyDescent="0.2">
      <c r="B94" t="str">
        <f>IF(ISNA(VLOOKUP(Y94&amp;"_"&amp;Z94&amp;"_"&amp;AA94,[1]挑战模式!$A:$AS,1,FALSE)),"",IF(VLOOKUP(Y94&amp;"_"&amp;Z94&amp;"_"&amp;AA94,[1]挑战模式!$A:$AS,14+AB94,FALSE)="","","Unit_Monster_Season"&amp;Y94&amp;"_Challenge"&amp;Z94&amp;"_"&amp;AA94&amp;"_"&amp;AB94))</f>
        <v/>
      </c>
      <c r="D94" s="3" t="str">
        <f>IF(B94="","",VLOOKUP(VLOOKUP(Y94&amp;"_"&amp;Z94&amp;"_"&amp;AA94,[1]挑战模式!$A:$AS,14+AB94,FALSE),[1]怪物!$B:$J,2,FALSE))</f>
        <v/>
      </c>
      <c r="E94" s="3" t="str">
        <f>IF(B94="","",VLOOKUP(VLOOKUP(Y94&amp;"_"&amp;Z94&amp;"_"&amp;AA94,[1]挑战模式!$A:$AS,14+AB94,FALSE),[1]怪物!$B:$J,6,FALSE)*VLOOKUP(Y94&amp;"_"&amp;Z94&amp;"_"&amp;AA94,[1]挑战模式!$A:$AS,10,FALSE))</f>
        <v/>
      </c>
      <c r="F94" s="3" t="str">
        <f t="shared" si="8"/>
        <v/>
      </c>
      <c r="G94" s="3" t="str">
        <f t="shared" si="9"/>
        <v/>
      </c>
      <c r="H94" s="3" t="str">
        <f t="shared" si="10"/>
        <v/>
      </c>
      <c r="I94" s="3" t="str">
        <f>IF(D94="","",VLOOKUP(D94,[1]怪物!$C:$M,11,FALSE))</f>
        <v/>
      </c>
      <c r="J94" s="3" t="str">
        <f t="shared" si="11"/>
        <v/>
      </c>
      <c r="K94" s="3"/>
      <c r="L94" s="3" t="str">
        <f>IF(B94="","",VLOOKUP(VLOOKUP(Y94&amp;"_"&amp;Z94&amp;"_"&amp;AA94,[1]挑战模式!$A:$AS,14+AB94,FALSE),[1]怪物!$B:$J,7,FALSE))</f>
        <v/>
      </c>
      <c r="M94" s="10" t="str">
        <f t="shared" si="12"/>
        <v/>
      </c>
      <c r="N94" s="3" t="str">
        <f t="shared" si="13"/>
        <v/>
      </c>
      <c r="O94" s="3" t="str">
        <f t="shared" si="14"/>
        <v/>
      </c>
      <c r="P94" s="3" t="str">
        <f t="shared" si="15"/>
        <v/>
      </c>
      <c r="Q94" s="3"/>
      <c r="R94" s="3"/>
      <c r="S94" s="3"/>
      <c r="T94" s="3" t="str">
        <f>IF(B94="","",IF(VLOOKUP(D94,[1]怪物!$C:$I,7,FALSE)="","",VLOOKUP(D94,[1]怪物!$C:$I,7,FALSE)))</f>
        <v/>
      </c>
      <c r="Y94" s="3">
        <v>0</v>
      </c>
      <c r="Z94" s="3">
        <v>2</v>
      </c>
      <c r="AA94" s="3">
        <v>7</v>
      </c>
      <c r="AB94" s="3">
        <v>5</v>
      </c>
    </row>
    <row r="95" spans="2:28" x14ac:dyDescent="0.2">
      <c r="B95" t="str">
        <f>IF(ISNA(VLOOKUP(Y95&amp;"_"&amp;Z95&amp;"_"&amp;AA95,[1]挑战模式!$A:$AS,1,FALSE)),"",IF(VLOOKUP(Y95&amp;"_"&amp;Z95&amp;"_"&amp;AA95,[1]挑战模式!$A:$AS,14+AB95,FALSE)="","","Unit_Monster_Season"&amp;Y95&amp;"_Challenge"&amp;Z95&amp;"_"&amp;AA95&amp;"_"&amp;AB95))</f>
        <v/>
      </c>
      <c r="D95" s="3" t="str">
        <f>IF(B95="","",VLOOKUP(VLOOKUP(Y95&amp;"_"&amp;Z95&amp;"_"&amp;AA95,[1]挑战模式!$A:$AS,14+AB95,FALSE),[1]怪物!$B:$J,2,FALSE))</f>
        <v/>
      </c>
      <c r="E95" s="3" t="str">
        <f>IF(B95="","",VLOOKUP(VLOOKUP(Y95&amp;"_"&amp;Z95&amp;"_"&amp;AA95,[1]挑战模式!$A:$AS,14+AB95,FALSE),[1]怪物!$B:$J,6,FALSE)*VLOOKUP(Y95&amp;"_"&amp;Z95&amp;"_"&amp;AA95,[1]挑战模式!$A:$AS,10,FALSE))</f>
        <v/>
      </c>
      <c r="F95" s="3" t="str">
        <f t="shared" si="8"/>
        <v/>
      </c>
      <c r="G95" s="3" t="str">
        <f t="shared" si="9"/>
        <v/>
      </c>
      <c r="H95" s="3" t="str">
        <f t="shared" si="10"/>
        <v/>
      </c>
      <c r="I95" s="3" t="str">
        <f>IF(D95="","",VLOOKUP(D95,[1]怪物!$C:$M,11,FALSE))</f>
        <v/>
      </c>
      <c r="J95" s="3" t="str">
        <f t="shared" si="11"/>
        <v/>
      </c>
      <c r="K95" s="3"/>
      <c r="L95" s="3" t="str">
        <f>IF(B95="","",VLOOKUP(VLOOKUP(Y95&amp;"_"&amp;Z95&amp;"_"&amp;AA95,[1]挑战模式!$A:$AS,14+AB95,FALSE),[1]怪物!$B:$J,7,FALSE))</f>
        <v/>
      </c>
      <c r="M95" s="10" t="str">
        <f t="shared" si="12"/>
        <v/>
      </c>
      <c r="N95" s="3" t="str">
        <f t="shared" si="13"/>
        <v/>
      </c>
      <c r="O95" s="3" t="str">
        <f t="shared" si="14"/>
        <v/>
      </c>
      <c r="P95" s="3" t="str">
        <f t="shared" si="15"/>
        <v/>
      </c>
      <c r="Q95" s="3"/>
      <c r="R95" s="3"/>
      <c r="S95" s="3"/>
      <c r="T95" s="3" t="str">
        <f>IF(B95="","",IF(VLOOKUP(D95,[1]怪物!$C:$I,7,FALSE)="","",VLOOKUP(D95,[1]怪物!$C:$I,7,FALSE)))</f>
        <v/>
      </c>
      <c r="Y95" s="3">
        <v>0</v>
      </c>
      <c r="Z95" s="3">
        <v>2</v>
      </c>
      <c r="AA95" s="3">
        <v>7</v>
      </c>
      <c r="AB95" s="3">
        <v>6</v>
      </c>
    </row>
    <row r="96" spans="2:28" x14ac:dyDescent="0.2">
      <c r="B96" t="str">
        <f>IF(ISNA(VLOOKUP(Y96&amp;"_"&amp;Z96&amp;"_"&amp;AA96,[1]挑战模式!$A:$AS,1,FALSE)),"",IF(VLOOKUP(Y96&amp;"_"&amp;Z96&amp;"_"&amp;AA96,[1]挑战模式!$A:$AS,14+AB96,FALSE)="","","Unit_Monster_Season"&amp;Y96&amp;"_Challenge"&amp;Z96&amp;"_"&amp;AA96&amp;"_"&amp;AB96))</f>
        <v/>
      </c>
      <c r="D96" s="3" t="str">
        <f>IF(B96="","",VLOOKUP(VLOOKUP(Y96&amp;"_"&amp;Z96&amp;"_"&amp;AA96,[1]挑战模式!$A:$AS,14+AB96,FALSE),[1]怪物!$B:$J,2,FALSE))</f>
        <v/>
      </c>
      <c r="E96" s="3" t="str">
        <f>IF(B96="","",VLOOKUP(VLOOKUP(Y96&amp;"_"&amp;Z96&amp;"_"&amp;AA96,[1]挑战模式!$A:$AS,14+AB96,FALSE),[1]怪物!$B:$J,6,FALSE)*VLOOKUP(Y96&amp;"_"&amp;Z96&amp;"_"&amp;AA96,[1]挑战模式!$A:$AS,10,FALSE))</f>
        <v/>
      </c>
      <c r="F96" s="3" t="str">
        <f t="shared" si="8"/>
        <v/>
      </c>
      <c r="G96" s="3" t="str">
        <f t="shared" si="9"/>
        <v/>
      </c>
      <c r="H96" s="3" t="str">
        <f t="shared" si="10"/>
        <v/>
      </c>
      <c r="I96" s="3" t="str">
        <f>IF(D96="","",VLOOKUP(D96,[1]怪物!$C:$M,11,FALSE))</f>
        <v/>
      </c>
      <c r="J96" s="3" t="str">
        <f t="shared" si="11"/>
        <v/>
      </c>
      <c r="K96" s="3"/>
      <c r="L96" s="3" t="str">
        <f>IF(B96="","",VLOOKUP(VLOOKUP(Y96&amp;"_"&amp;Z96&amp;"_"&amp;AA96,[1]挑战模式!$A:$AS,14+AB96,FALSE),[1]怪物!$B:$J,7,FALSE))</f>
        <v/>
      </c>
      <c r="M96" s="10" t="str">
        <f t="shared" si="12"/>
        <v/>
      </c>
      <c r="N96" s="3" t="str">
        <f t="shared" si="13"/>
        <v/>
      </c>
      <c r="O96" s="3" t="str">
        <f t="shared" si="14"/>
        <v/>
      </c>
      <c r="P96" s="3" t="str">
        <f t="shared" si="15"/>
        <v/>
      </c>
      <c r="Q96" s="3"/>
      <c r="R96" s="3"/>
      <c r="S96" s="3"/>
      <c r="T96" s="3" t="str">
        <f>IF(B96="","",IF(VLOOKUP(D96,[1]怪物!$C:$I,7,FALSE)="","",VLOOKUP(D96,[1]怪物!$C:$I,7,FALSE)))</f>
        <v/>
      </c>
      <c r="Y96" s="3">
        <v>0</v>
      </c>
      <c r="Z96" s="3">
        <v>2</v>
      </c>
      <c r="AA96" s="3">
        <v>8</v>
      </c>
      <c r="AB96" s="3">
        <v>1</v>
      </c>
    </row>
    <row r="97" spans="2:28" x14ac:dyDescent="0.2">
      <c r="B97" t="str">
        <f>IF(ISNA(VLOOKUP(Y97&amp;"_"&amp;Z97&amp;"_"&amp;AA97,[1]挑战模式!$A:$AS,1,FALSE)),"",IF(VLOOKUP(Y97&amp;"_"&amp;Z97&amp;"_"&amp;AA97,[1]挑战模式!$A:$AS,14+AB97,FALSE)="","","Unit_Monster_Season"&amp;Y97&amp;"_Challenge"&amp;Z97&amp;"_"&amp;AA97&amp;"_"&amp;AB97))</f>
        <v/>
      </c>
      <c r="D97" s="3" t="str">
        <f>IF(B97="","",VLOOKUP(VLOOKUP(Y97&amp;"_"&amp;Z97&amp;"_"&amp;AA97,[1]挑战模式!$A:$AS,14+AB97,FALSE),[1]怪物!$B:$J,2,FALSE))</f>
        <v/>
      </c>
      <c r="E97" s="3" t="str">
        <f>IF(B97="","",VLOOKUP(VLOOKUP(Y97&amp;"_"&amp;Z97&amp;"_"&amp;AA97,[1]挑战模式!$A:$AS,14+AB97,FALSE),[1]怪物!$B:$J,6,FALSE)*VLOOKUP(Y97&amp;"_"&amp;Z97&amp;"_"&amp;AA97,[1]挑战模式!$A:$AS,10,FALSE))</f>
        <v/>
      </c>
      <c r="F97" s="3" t="str">
        <f t="shared" si="8"/>
        <v/>
      </c>
      <c r="G97" s="3" t="str">
        <f t="shared" si="9"/>
        <v/>
      </c>
      <c r="H97" s="3" t="str">
        <f t="shared" si="10"/>
        <v/>
      </c>
      <c r="I97" s="3" t="str">
        <f>IF(D97="","",VLOOKUP(D97,[1]怪物!$C:$M,11,FALSE))</f>
        <v/>
      </c>
      <c r="J97" s="3" t="str">
        <f t="shared" si="11"/>
        <v/>
      </c>
      <c r="K97" s="3"/>
      <c r="L97" s="3" t="str">
        <f>IF(B97="","",VLOOKUP(VLOOKUP(Y97&amp;"_"&amp;Z97&amp;"_"&amp;AA97,[1]挑战模式!$A:$AS,14+AB97,FALSE),[1]怪物!$B:$J,7,FALSE))</f>
        <v/>
      </c>
      <c r="M97" s="10" t="str">
        <f t="shared" si="12"/>
        <v/>
      </c>
      <c r="N97" s="3" t="str">
        <f t="shared" si="13"/>
        <v/>
      </c>
      <c r="O97" s="3" t="str">
        <f t="shared" si="14"/>
        <v/>
      </c>
      <c r="P97" s="3" t="str">
        <f t="shared" si="15"/>
        <v/>
      </c>
      <c r="Q97" s="3"/>
      <c r="R97" s="3"/>
      <c r="S97" s="3"/>
      <c r="T97" s="3" t="str">
        <f>IF(B97="","",IF(VLOOKUP(D97,[1]怪物!$C:$I,7,FALSE)="","",VLOOKUP(D97,[1]怪物!$C:$I,7,FALSE)))</f>
        <v/>
      </c>
      <c r="Y97" s="3">
        <v>0</v>
      </c>
      <c r="Z97" s="3">
        <v>2</v>
      </c>
      <c r="AA97" s="3">
        <v>8</v>
      </c>
      <c r="AB97" s="3">
        <v>2</v>
      </c>
    </row>
    <row r="98" spans="2:28" x14ac:dyDescent="0.2">
      <c r="B98" t="str">
        <f>IF(ISNA(VLOOKUP(Y98&amp;"_"&amp;Z98&amp;"_"&amp;AA98,[1]挑战模式!$A:$AS,1,FALSE)),"",IF(VLOOKUP(Y98&amp;"_"&amp;Z98&amp;"_"&amp;AA98,[1]挑战模式!$A:$AS,14+AB98,FALSE)="","","Unit_Monster_Season"&amp;Y98&amp;"_Challenge"&amp;Z98&amp;"_"&amp;AA98&amp;"_"&amp;AB98))</f>
        <v/>
      </c>
      <c r="D98" s="3" t="str">
        <f>IF(B98="","",VLOOKUP(VLOOKUP(Y98&amp;"_"&amp;Z98&amp;"_"&amp;AA98,[1]挑战模式!$A:$AS,14+AB98,FALSE),[1]怪物!$B:$J,2,FALSE))</f>
        <v/>
      </c>
      <c r="E98" s="3" t="str">
        <f>IF(B98="","",VLOOKUP(VLOOKUP(Y98&amp;"_"&amp;Z98&amp;"_"&amp;AA98,[1]挑战模式!$A:$AS,14+AB98,FALSE),[1]怪物!$B:$J,6,FALSE)*VLOOKUP(Y98&amp;"_"&amp;Z98&amp;"_"&amp;AA98,[1]挑战模式!$A:$AS,10,FALSE))</f>
        <v/>
      </c>
      <c r="F98" s="3" t="str">
        <f t="shared" si="8"/>
        <v/>
      </c>
      <c r="G98" s="3" t="str">
        <f t="shared" si="9"/>
        <v/>
      </c>
      <c r="H98" s="3" t="str">
        <f t="shared" si="10"/>
        <v/>
      </c>
      <c r="I98" s="3" t="str">
        <f>IF(D98="","",VLOOKUP(D98,[1]怪物!$C:$M,11,FALSE))</f>
        <v/>
      </c>
      <c r="J98" s="3" t="str">
        <f t="shared" si="11"/>
        <v/>
      </c>
      <c r="K98" s="3"/>
      <c r="L98" s="3" t="str">
        <f>IF(B98="","",VLOOKUP(VLOOKUP(Y98&amp;"_"&amp;Z98&amp;"_"&amp;AA98,[1]挑战模式!$A:$AS,14+AB98,FALSE),[1]怪物!$B:$J,7,FALSE))</f>
        <v/>
      </c>
      <c r="M98" s="10" t="str">
        <f t="shared" si="12"/>
        <v/>
      </c>
      <c r="N98" s="3" t="str">
        <f t="shared" si="13"/>
        <v/>
      </c>
      <c r="O98" s="3" t="str">
        <f t="shared" si="14"/>
        <v/>
      </c>
      <c r="P98" s="3" t="str">
        <f t="shared" si="15"/>
        <v/>
      </c>
      <c r="Q98" s="3"/>
      <c r="R98" s="3"/>
      <c r="S98" s="3"/>
      <c r="T98" s="3" t="str">
        <f>IF(B98="","",IF(VLOOKUP(D98,[1]怪物!$C:$I,7,FALSE)="","",VLOOKUP(D98,[1]怪物!$C:$I,7,FALSE)))</f>
        <v/>
      </c>
      <c r="Y98" s="3">
        <v>0</v>
      </c>
      <c r="Z98" s="3">
        <v>2</v>
      </c>
      <c r="AA98" s="3">
        <v>8</v>
      </c>
      <c r="AB98" s="3">
        <v>3</v>
      </c>
    </row>
    <row r="99" spans="2:28" x14ac:dyDescent="0.2">
      <c r="B99" t="str">
        <f>IF(ISNA(VLOOKUP(Y99&amp;"_"&amp;Z99&amp;"_"&amp;AA99,[1]挑战模式!$A:$AS,1,FALSE)),"",IF(VLOOKUP(Y99&amp;"_"&amp;Z99&amp;"_"&amp;AA99,[1]挑战模式!$A:$AS,14+AB99,FALSE)="","","Unit_Monster_Season"&amp;Y99&amp;"_Challenge"&amp;Z99&amp;"_"&amp;AA99&amp;"_"&amp;AB99))</f>
        <v/>
      </c>
      <c r="D99" s="3" t="str">
        <f>IF(B99="","",VLOOKUP(VLOOKUP(Y99&amp;"_"&amp;Z99&amp;"_"&amp;AA99,[1]挑战模式!$A:$AS,14+AB99,FALSE),[1]怪物!$B:$J,2,FALSE))</f>
        <v/>
      </c>
      <c r="E99" s="3" t="str">
        <f>IF(B99="","",VLOOKUP(VLOOKUP(Y99&amp;"_"&amp;Z99&amp;"_"&amp;AA99,[1]挑战模式!$A:$AS,14+AB99,FALSE),[1]怪物!$B:$J,6,FALSE)*VLOOKUP(Y99&amp;"_"&amp;Z99&amp;"_"&amp;AA99,[1]挑战模式!$A:$AS,10,FALSE))</f>
        <v/>
      </c>
      <c r="F99" s="3" t="str">
        <f t="shared" si="8"/>
        <v/>
      </c>
      <c r="G99" s="3" t="str">
        <f t="shared" si="9"/>
        <v/>
      </c>
      <c r="H99" s="3" t="str">
        <f t="shared" si="10"/>
        <v/>
      </c>
      <c r="I99" s="3" t="str">
        <f>IF(D99="","",VLOOKUP(D99,[1]怪物!$C:$M,11,FALSE))</f>
        <v/>
      </c>
      <c r="J99" s="3" t="str">
        <f t="shared" si="11"/>
        <v/>
      </c>
      <c r="K99" s="3"/>
      <c r="L99" s="3" t="str">
        <f>IF(B99="","",VLOOKUP(VLOOKUP(Y99&amp;"_"&amp;Z99&amp;"_"&amp;AA99,[1]挑战模式!$A:$AS,14+AB99,FALSE),[1]怪物!$B:$J,7,FALSE))</f>
        <v/>
      </c>
      <c r="M99" s="10" t="str">
        <f t="shared" si="12"/>
        <v/>
      </c>
      <c r="N99" s="3" t="str">
        <f t="shared" si="13"/>
        <v/>
      </c>
      <c r="O99" s="3" t="str">
        <f t="shared" si="14"/>
        <v/>
      </c>
      <c r="P99" s="3" t="str">
        <f t="shared" si="15"/>
        <v/>
      </c>
      <c r="Q99" s="3"/>
      <c r="R99" s="3"/>
      <c r="S99" s="3"/>
      <c r="T99" s="3" t="str">
        <f>IF(B99="","",IF(VLOOKUP(D99,[1]怪物!$C:$I,7,FALSE)="","",VLOOKUP(D99,[1]怪物!$C:$I,7,FALSE)))</f>
        <v/>
      </c>
      <c r="Y99" s="3">
        <v>0</v>
      </c>
      <c r="Z99" s="3">
        <v>2</v>
      </c>
      <c r="AA99" s="3">
        <v>8</v>
      </c>
      <c r="AB99" s="3">
        <v>4</v>
      </c>
    </row>
    <row r="100" spans="2:28" x14ac:dyDescent="0.2">
      <c r="B100" t="str">
        <f>IF(ISNA(VLOOKUP(Y100&amp;"_"&amp;Z100&amp;"_"&amp;AA100,[1]挑战模式!$A:$AS,1,FALSE)),"",IF(VLOOKUP(Y100&amp;"_"&amp;Z100&amp;"_"&amp;AA100,[1]挑战模式!$A:$AS,14+AB100,FALSE)="","","Unit_Monster_Season"&amp;Y100&amp;"_Challenge"&amp;Z100&amp;"_"&amp;AA100&amp;"_"&amp;AB100))</f>
        <v/>
      </c>
      <c r="D100" s="3" t="str">
        <f>IF(B100="","",VLOOKUP(VLOOKUP(Y100&amp;"_"&amp;Z100&amp;"_"&amp;AA100,[1]挑战模式!$A:$AS,14+AB100,FALSE),[1]怪物!$B:$J,2,FALSE))</f>
        <v/>
      </c>
      <c r="E100" s="3" t="str">
        <f>IF(B100="","",VLOOKUP(VLOOKUP(Y100&amp;"_"&amp;Z100&amp;"_"&amp;AA100,[1]挑战模式!$A:$AS,14+AB100,FALSE),[1]怪物!$B:$J,6,FALSE)*VLOOKUP(Y100&amp;"_"&amp;Z100&amp;"_"&amp;AA100,[1]挑战模式!$A:$AS,10,FALSE))</f>
        <v/>
      </c>
      <c r="F100" s="3" t="str">
        <f t="shared" si="8"/>
        <v/>
      </c>
      <c r="G100" s="3" t="str">
        <f t="shared" si="9"/>
        <v/>
      </c>
      <c r="H100" s="3" t="str">
        <f t="shared" si="10"/>
        <v/>
      </c>
      <c r="I100" s="3" t="str">
        <f>IF(D100="","",VLOOKUP(D100,[1]怪物!$C:$M,11,FALSE))</f>
        <v/>
      </c>
      <c r="J100" s="3" t="str">
        <f t="shared" si="11"/>
        <v/>
      </c>
      <c r="K100" s="3"/>
      <c r="L100" s="3" t="str">
        <f>IF(B100="","",VLOOKUP(VLOOKUP(Y100&amp;"_"&amp;Z100&amp;"_"&amp;AA100,[1]挑战模式!$A:$AS,14+AB100,FALSE),[1]怪物!$B:$J,7,FALSE))</f>
        <v/>
      </c>
      <c r="M100" s="10" t="str">
        <f t="shared" si="12"/>
        <v/>
      </c>
      <c r="N100" s="3" t="str">
        <f t="shared" si="13"/>
        <v/>
      </c>
      <c r="O100" s="3" t="str">
        <f t="shared" si="14"/>
        <v/>
      </c>
      <c r="P100" s="3" t="str">
        <f t="shared" si="15"/>
        <v/>
      </c>
      <c r="Q100" s="3"/>
      <c r="R100" s="3"/>
      <c r="S100" s="3"/>
      <c r="T100" s="3" t="str">
        <f>IF(B100="","",IF(VLOOKUP(D100,[1]怪物!$C:$I,7,FALSE)="","",VLOOKUP(D100,[1]怪物!$C:$I,7,FALSE)))</f>
        <v/>
      </c>
      <c r="Y100" s="3">
        <v>0</v>
      </c>
      <c r="Z100" s="3">
        <v>2</v>
      </c>
      <c r="AA100" s="3">
        <v>8</v>
      </c>
      <c r="AB100" s="3">
        <v>5</v>
      </c>
    </row>
    <row r="101" spans="2:28" x14ac:dyDescent="0.2">
      <c r="B101" t="str">
        <f>IF(ISNA(VLOOKUP(Y101&amp;"_"&amp;Z101&amp;"_"&amp;AA101,[1]挑战模式!$A:$AS,1,FALSE)),"",IF(VLOOKUP(Y101&amp;"_"&amp;Z101&amp;"_"&amp;AA101,[1]挑战模式!$A:$AS,14+AB101,FALSE)="","","Unit_Monster_Season"&amp;Y101&amp;"_Challenge"&amp;Z101&amp;"_"&amp;AA101&amp;"_"&amp;AB101))</f>
        <v/>
      </c>
      <c r="D101" s="3" t="str">
        <f>IF(B101="","",VLOOKUP(VLOOKUP(Y101&amp;"_"&amp;Z101&amp;"_"&amp;AA101,[1]挑战模式!$A:$AS,14+AB101,FALSE),[1]怪物!$B:$J,2,FALSE))</f>
        <v/>
      </c>
      <c r="E101" s="3" t="str">
        <f>IF(B101="","",VLOOKUP(VLOOKUP(Y101&amp;"_"&amp;Z101&amp;"_"&amp;AA101,[1]挑战模式!$A:$AS,14+AB101,FALSE),[1]怪物!$B:$J,6,FALSE)*VLOOKUP(Y101&amp;"_"&amp;Z101&amp;"_"&amp;AA101,[1]挑战模式!$A:$AS,10,FALSE))</f>
        <v/>
      </c>
      <c r="F101" s="3" t="str">
        <f t="shared" si="8"/>
        <v/>
      </c>
      <c r="G101" s="3" t="str">
        <f t="shared" si="9"/>
        <v/>
      </c>
      <c r="H101" s="3" t="str">
        <f t="shared" si="10"/>
        <v/>
      </c>
      <c r="I101" s="3" t="str">
        <f>IF(D101="","",VLOOKUP(D101,[1]怪物!$C:$M,11,FALSE))</f>
        <v/>
      </c>
      <c r="J101" s="3" t="str">
        <f t="shared" si="11"/>
        <v/>
      </c>
      <c r="K101" s="3"/>
      <c r="L101" s="3" t="str">
        <f>IF(B101="","",VLOOKUP(VLOOKUP(Y101&amp;"_"&amp;Z101&amp;"_"&amp;AA101,[1]挑战模式!$A:$AS,14+AB101,FALSE),[1]怪物!$B:$J,7,FALSE))</f>
        <v/>
      </c>
      <c r="M101" s="10" t="str">
        <f t="shared" si="12"/>
        <v/>
      </c>
      <c r="N101" s="3" t="str">
        <f t="shared" si="13"/>
        <v/>
      </c>
      <c r="O101" s="3" t="str">
        <f t="shared" si="14"/>
        <v/>
      </c>
      <c r="P101" s="3" t="str">
        <f t="shared" si="15"/>
        <v/>
      </c>
      <c r="Q101" s="3"/>
      <c r="R101" s="3"/>
      <c r="S101" s="3"/>
      <c r="T101" s="3" t="str">
        <f>IF(B101="","",IF(VLOOKUP(D101,[1]怪物!$C:$I,7,FALSE)="","",VLOOKUP(D101,[1]怪物!$C:$I,7,FALSE)))</f>
        <v/>
      </c>
      <c r="Y101" s="3">
        <v>0</v>
      </c>
      <c r="Z101" s="3">
        <v>2</v>
      </c>
      <c r="AA101" s="3">
        <v>8</v>
      </c>
      <c r="AB101" s="3">
        <v>6</v>
      </c>
    </row>
    <row r="102" spans="2:28" x14ac:dyDescent="0.2">
      <c r="B102" t="str">
        <f ca="1">IF(ISNA(VLOOKUP(Y102&amp;"_"&amp;Z102&amp;"_"&amp;AA102,[1]挑战模式!$A:$AS,1,FALSE)),"",IF(VLOOKUP(Y102&amp;"_"&amp;Z102&amp;"_"&amp;AA102,[1]挑战模式!$A:$AS,14+AB102,FALSE)="","","Unit_Monster_Season"&amp;Y102&amp;"_Challenge"&amp;Z102&amp;"_"&amp;AA102&amp;"_"&amp;AB102))</f>
        <v>Unit_Monster_Season0_Challenge3_1_1</v>
      </c>
      <c r="D102" s="3" t="str">
        <f ca="1">IF(B102="","",VLOOKUP(VLOOKUP(Y102&amp;"_"&amp;Z102&amp;"_"&amp;AA102,[1]挑战模式!$A:$AS,14+AB102,FALSE),[1]怪物!$B:$J,2,FALSE))</f>
        <v>ResUnit_BianFu1</v>
      </c>
      <c r="E102" s="3">
        <f ca="1">IF(B102="","",VLOOKUP(VLOOKUP(Y102&amp;"_"&amp;Z102&amp;"_"&amp;AA102,[1]挑战模式!$A:$AS,14+AB102,FALSE),[1]怪物!$B:$J,6,FALSE)*VLOOKUP(Y102&amp;"_"&amp;Z102&amp;"_"&amp;AA102,[1]挑战模式!$A:$AS,10,FALSE))</f>
        <v>2.1</v>
      </c>
      <c r="F102" s="3">
        <f t="shared" ca="1" si="8"/>
        <v>400</v>
      </c>
      <c r="G102" s="3" t="str">
        <f t="shared" ca="1" si="9"/>
        <v>TRUE</v>
      </c>
      <c r="H102" s="3" t="str">
        <f t="shared" ca="1" si="10"/>
        <v>1</v>
      </c>
      <c r="I102" s="3">
        <f ca="1">IF(D102="","",VLOOKUP(D102,[1]怪物!$C:$M,11,FALSE))</f>
        <v>1</v>
      </c>
      <c r="J102" s="3" t="str">
        <f t="shared" ca="1" si="11"/>
        <v>0.5</v>
      </c>
      <c r="K102" s="3"/>
      <c r="L102" s="3">
        <f ca="1">IF(B102="","",VLOOKUP(VLOOKUP(Y102&amp;"_"&amp;Z102&amp;"_"&amp;AA102,[1]挑战模式!$A:$AS,14+AB102,FALSE),[1]怪物!$B:$J,7,FALSE))</f>
        <v>1</v>
      </c>
      <c r="M102" s="10" t="str">
        <f t="shared" ca="1" si="12"/>
        <v>Monster_Season0_Challenge3_1_1</v>
      </c>
      <c r="N102" s="3" t="str">
        <f t="shared" ca="1" si="13"/>
        <v>DeathShow_1</v>
      </c>
      <c r="O102" s="3" t="str">
        <f t="shared" ca="1" si="14"/>
        <v>Timeline_Idle1</v>
      </c>
      <c r="P102" s="3" t="str">
        <f t="shared" ca="1" si="15"/>
        <v>Timeline_Move1</v>
      </c>
      <c r="Q102" s="3"/>
      <c r="R102" s="3"/>
      <c r="S102" s="3"/>
      <c r="T102" s="3" t="str">
        <f ca="1">IF(B102="","",IF(VLOOKUP(D102,[1]怪物!$C:$I,7,FALSE)="","",VLOOKUP(D102,[1]怪物!$C:$I,7,FALSE)))</f>
        <v>Skill_Monster_BianFu1,NormalAttack</v>
      </c>
      <c r="Y102" s="3">
        <v>0</v>
      </c>
      <c r="Z102" s="3">
        <v>3</v>
      </c>
      <c r="AA102" s="3">
        <v>1</v>
      </c>
      <c r="AB102" s="3">
        <v>1</v>
      </c>
    </row>
    <row r="103" spans="2:28" x14ac:dyDescent="0.2">
      <c r="B103" t="str">
        <f ca="1">IF(ISNA(VLOOKUP(Y103&amp;"_"&amp;Z103&amp;"_"&amp;AA103,[1]挑战模式!$A:$AS,1,FALSE)),"",IF(VLOOKUP(Y103&amp;"_"&amp;Z103&amp;"_"&amp;AA103,[1]挑战模式!$A:$AS,14+AB103,FALSE)="","","Unit_Monster_Season"&amp;Y103&amp;"_Challenge"&amp;Z103&amp;"_"&amp;AA103&amp;"_"&amp;AB103))</f>
        <v/>
      </c>
      <c r="D103" s="3" t="str">
        <f ca="1">IF(B103="","",VLOOKUP(VLOOKUP(Y103&amp;"_"&amp;Z103&amp;"_"&amp;AA103,[1]挑战模式!$A:$AS,14+AB103,FALSE),[1]怪物!$B:$J,2,FALSE))</f>
        <v/>
      </c>
      <c r="E103" s="3" t="str">
        <f ca="1">IF(B103="","",VLOOKUP(VLOOKUP(Y103&amp;"_"&amp;Z103&amp;"_"&amp;AA103,[1]挑战模式!$A:$AS,14+AB103,FALSE),[1]怪物!$B:$J,6,FALSE)*VLOOKUP(Y103&amp;"_"&amp;Z103&amp;"_"&amp;AA103,[1]挑战模式!$A:$AS,10,FALSE))</f>
        <v/>
      </c>
      <c r="F103" s="3" t="str">
        <f t="shared" ca="1" si="8"/>
        <v/>
      </c>
      <c r="G103" s="3" t="str">
        <f t="shared" ca="1" si="9"/>
        <v/>
      </c>
      <c r="H103" s="3" t="str">
        <f t="shared" ca="1" si="10"/>
        <v/>
      </c>
      <c r="I103" s="3" t="str">
        <f ca="1">IF(D103="","",VLOOKUP(D103,[1]怪物!$C:$M,11,FALSE))</f>
        <v/>
      </c>
      <c r="J103" s="3" t="str">
        <f t="shared" ca="1" si="11"/>
        <v/>
      </c>
      <c r="K103" s="3"/>
      <c r="L103" s="3" t="str">
        <f ca="1">IF(B103="","",VLOOKUP(VLOOKUP(Y103&amp;"_"&amp;Z103&amp;"_"&amp;AA103,[1]挑战模式!$A:$AS,14+AB103,FALSE),[1]怪物!$B:$J,7,FALSE))</f>
        <v/>
      </c>
      <c r="M103" s="10" t="str">
        <f t="shared" ca="1" si="12"/>
        <v/>
      </c>
      <c r="N103" s="3" t="str">
        <f t="shared" ca="1" si="13"/>
        <v/>
      </c>
      <c r="O103" s="3" t="str">
        <f t="shared" ca="1" si="14"/>
        <v/>
      </c>
      <c r="P103" s="3" t="str">
        <f t="shared" ca="1" si="15"/>
        <v/>
      </c>
      <c r="Q103" s="3"/>
      <c r="R103" s="3"/>
      <c r="S103" s="3"/>
      <c r="T103" s="3" t="str">
        <f ca="1">IF(B103="","",IF(VLOOKUP(D103,[1]怪物!$C:$I,7,FALSE)="","",VLOOKUP(D103,[1]怪物!$C:$I,7,FALSE)))</f>
        <v/>
      </c>
      <c r="Y103" s="3">
        <v>0</v>
      </c>
      <c r="Z103" s="3">
        <v>3</v>
      </c>
      <c r="AA103" s="3">
        <v>1</v>
      </c>
      <c r="AB103" s="3">
        <v>2</v>
      </c>
    </row>
    <row r="104" spans="2:28" x14ac:dyDescent="0.2">
      <c r="B104" t="str">
        <f ca="1">IF(ISNA(VLOOKUP(Y104&amp;"_"&amp;Z104&amp;"_"&amp;AA104,[1]挑战模式!$A:$AS,1,FALSE)),"",IF(VLOOKUP(Y104&amp;"_"&amp;Z104&amp;"_"&amp;AA104,[1]挑战模式!$A:$AS,14+AB104,FALSE)="","","Unit_Monster_Season"&amp;Y104&amp;"_Challenge"&amp;Z104&amp;"_"&amp;AA104&amp;"_"&amp;AB104))</f>
        <v/>
      </c>
      <c r="D104" s="3" t="str">
        <f ca="1">IF(B104="","",VLOOKUP(VLOOKUP(Y104&amp;"_"&amp;Z104&amp;"_"&amp;AA104,[1]挑战模式!$A:$AS,14+AB104,FALSE),[1]怪物!$B:$J,2,FALSE))</f>
        <v/>
      </c>
      <c r="E104" s="3" t="str">
        <f ca="1">IF(B104="","",VLOOKUP(VLOOKUP(Y104&amp;"_"&amp;Z104&amp;"_"&amp;AA104,[1]挑战模式!$A:$AS,14+AB104,FALSE),[1]怪物!$B:$J,6,FALSE)*VLOOKUP(Y104&amp;"_"&amp;Z104&amp;"_"&amp;AA104,[1]挑战模式!$A:$AS,10,FALSE))</f>
        <v/>
      </c>
      <c r="F104" s="3" t="str">
        <f t="shared" ca="1" si="8"/>
        <v/>
      </c>
      <c r="G104" s="3" t="str">
        <f t="shared" ca="1" si="9"/>
        <v/>
      </c>
      <c r="H104" s="3" t="str">
        <f t="shared" ca="1" si="10"/>
        <v/>
      </c>
      <c r="I104" s="3" t="str">
        <f ca="1">IF(D104="","",VLOOKUP(D104,[1]怪物!$C:$M,11,FALSE))</f>
        <v/>
      </c>
      <c r="J104" s="3" t="str">
        <f t="shared" ca="1" si="11"/>
        <v/>
      </c>
      <c r="K104" s="3"/>
      <c r="L104" s="3" t="str">
        <f ca="1">IF(B104="","",VLOOKUP(VLOOKUP(Y104&amp;"_"&amp;Z104&amp;"_"&amp;AA104,[1]挑战模式!$A:$AS,14+AB104,FALSE),[1]怪物!$B:$J,7,FALSE))</f>
        <v/>
      </c>
      <c r="M104" s="10" t="str">
        <f t="shared" ca="1" si="12"/>
        <v/>
      </c>
      <c r="N104" s="3" t="str">
        <f t="shared" ca="1" si="13"/>
        <v/>
      </c>
      <c r="O104" s="3" t="str">
        <f t="shared" ca="1" si="14"/>
        <v/>
      </c>
      <c r="P104" s="3" t="str">
        <f t="shared" ca="1" si="15"/>
        <v/>
      </c>
      <c r="Q104" s="3"/>
      <c r="R104" s="3"/>
      <c r="S104" s="3"/>
      <c r="T104" s="3" t="str">
        <f ca="1">IF(B104="","",IF(VLOOKUP(D104,[1]怪物!$C:$I,7,FALSE)="","",VLOOKUP(D104,[1]怪物!$C:$I,7,FALSE)))</f>
        <v/>
      </c>
      <c r="Y104" s="3">
        <v>0</v>
      </c>
      <c r="Z104" s="3">
        <v>3</v>
      </c>
      <c r="AA104" s="3">
        <v>1</v>
      </c>
      <c r="AB104" s="3">
        <v>3</v>
      </c>
    </row>
    <row r="105" spans="2:28" x14ac:dyDescent="0.2">
      <c r="B105" t="str">
        <f ca="1">IF(ISNA(VLOOKUP(Y105&amp;"_"&amp;Z105&amp;"_"&amp;AA105,[1]挑战模式!$A:$AS,1,FALSE)),"",IF(VLOOKUP(Y105&amp;"_"&amp;Z105&amp;"_"&amp;AA105,[1]挑战模式!$A:$AS,14+AB105,FALSE)="","","Unit_Monster_Season"&amp;Y105&amp;"_Challenge"&amp;Z105&amp;"_"&amp;AA105&amp;"_"&amp;AB105))</f>
        <v/>
      </c>
      <c r="D105" s="3" t="str">
        <f ca="1">IF(B105="","",VLOOKUP(VLOOKUP(Y105&amp;"_"&amp;Z105&amp;"_"&amp;AA105,[1]挑战模式!$A:$AS,14+AB105,FALSE),[1]怪物!$B:$J,2,FALSE))</f>
        <v/>
      </c>
      <c r="E105" s="3" t="str">
        <f ca="1">IF(B105="","",VLOOKUP(VLOOKUP(Y105&amp;"_"&amp;Z105&amp;"_"&amp;AA105,[1]挑战模式!$A:$AS,14+AB105,FALSE),[1]怪物!$B:$J,6,FALSE)*VLOOKUP(Y105&amp;"_"&amp;Z105&amp;"_"&amp;AA105,[1]挑战模式!$A:$AS,10,FALSE))</f>
        <v/>
      </c>
      <c r="F105" s="3" t="str">
        <f t="shared" ca="1" si="8"/>
        <v/>
      </c>
      <c r="G105" s="3" t="str">
        <f t="shared" ca="1" si="9"/>
        <v/>
      </c>
      <c r="H105" s="3" t="str">
        <f t="shared" ca="1" si="10"/>
        <v/>
      </c>
      <c r="I105" s="3" t="str">
        <f ca="1">IF(D105="","",VLOOKUP(D105,[1]怪物!$C:$M,11,FALSE))</f>
        <v/>
      </c>
      <c r="J105" s="3" t="str">
        <f t="shared" ca="1" si="11"/>
        <v/>
      </c>
      <c r="K105" s="3"/>
      <c r="L105" s="3" t="str">
        <f ca="1">IF(B105="","",VLOOKUP(VLOOKUP(Y105&amp;"_"&amp;Z105&amp;"_"&amp;AA105,[1]挑战模式!$A:$AS,14+AB105,FALSE),[1]怪物!$B:$J,7,FALSE))</f>
        <v/>
      </c>
      <c r="M105" s="10" t="str">
        <f t="shared" ca="1" si="12"/>
        <v/>
      </c>
      <c r="N105" s="3" t="str">
        <f t="shared" ca="1" si="13"/>
        <v/>
      </c>
      <c r="O105" s="3" t="str">
        <f t="shared" ca="1" si="14"/>
        <v/>
      </c>
      <c r="P105" s="3" t="str">
        <f t="shared" ca="1" si="15"/>
        <v/>
      </c>
      <c r="Q105" s="3"/>
      <c r="R105" s="3"/>
      <c r="S105" s="3"/>
      <c r="T105" s="3" t="str">
        <f ca="1">IF(B105="","",IF(VLOOKUP(D105,[1]怪物!$C:$I,7,FALSE)="","",VLOOKUP(D105,[1]怪物!$C:$I,7,FALSE)))</f>
        <v/>
      </c>
      <c r="Y105" s="3">
        <v>0</v>
      </c>
      <c r="Z105" s="3">
        <v>3</v>
      </c>
      <c r="AA105" s="3">
        <v>1</v>
      </c>
      <c r="AB105" s="3">
        <v>4</v>
      </c>
    </row>
    <row r="106" spans="2:28" x14ac:dyDescent="0.2">
      <c r="B106" t="str">
        <f ca="1">IF(ISNA(VLOOKUP(Y106&amp;"_"&amp;Z106&amp;"_"&amp;AA106,[1]挑战模式!$A:$AS,1,FALSE)),"",IF(VLOOKUP(Y106&amp;"_"&amp;Z106&amp;"_"&amp;AA106,[1]挑战模式!$A:$AS,14+AB106,FALSE)="","","Unit_Monster_Season"&amp;Y106&amp;"_Challenge"&amp;Z106&amp;"_"&amp;AA106&amp;"_"&amp;AB106))</f>
        <v/>
      </c>
      <c r="D106" s="3" t="str">
        <f ca="1">IF(B106="","",VLOOKUP(VLOOKUP(Y106&amp;"_"&amp;Z106&amp;"_"&amp;AA106,[1]挑战模式!$A:$AS,14+AB106,FALSE),[1]怪物!$B:$J,2,FALSE))</f>
        <v/>
      </c>
      <c r="E106" s="3" t="str">
        <f ca="1">IF(B106="","",VLOOKUP(VLOOKUP(Y106&amp;"_"&amp;Z106&amp;"_"&amp;AA106,[1]挑战模式!$A:$AS,14+AB106,FALSE),[1]怪物!$B:$J,6,FALSE)*VLOOKUP(Y106&amp;"_"&amp;Z106&amp;"_"&amp;AA106,[1]挑战模式!$A:$AS,10,FALSE))</f>
        <v/>
      </c>
      <c r="F106" s="3" t="str">
        <f t="shared" ca="1" si="8"/>
        <v/>
      </c>
      <c r="G106" s="3" t="str">
        <f t="shared" ca="1" si="9"/>
        <v/>
      </c>
      <c r="H106" s="3" t="str">
        <f t="shared" ca="1" si="10"/>
        <v/>
      </c>
      <c r="I106" s="3" t="str">
        <f ca="1">IF(D106="","",VLOOKUP(D106,[1]怪物!$C:$M,11,FALSE))</f>
        <v/>
      </c>
      <c r="J106" s="3" t="str">
        <f t="shared" ca="1" si="11"/>
        <v/>
      </c>
      <c r="K106" s="3"/>
      <c r="L106" s="3" t="str">
        <f ca="1">IF(B106="","",VLOOKUP(VLOOKUP(Y106&amp;"_"&amp;Z106&amp;"_"&amp;AA106,[1]挑战模式!$A:$AS,14+AB106,FALSE),[1]怪物!$B:$J,7,FALSE))</f>
        <v/>
      </c>
      <c r="M106" s="10" t="str">
        <f t="shared" ca="1" si="12"/>
        <v/>
      </c>
      <c r="N106" s="3" t="str">
        <f t="shared" ca="1" si="13"/>
        <v/>
      </c>
      <c r="O106" s="3" t="str">
        <f t="shared" ca="1" si="14"/>
        <v/>
      </c>
      <c r="P106" s="3" t="str">
        <f t="shared" ca="1" si="15"/>
        <v/>
      </c>
      <c r="Q106" s="3"/>
      <c r="R106" s="3"/>
      <c r="S106" s="3"/>
      <c r="T106" s="3" t="str">
        <f ca="1">IF(B106="","",IF(VLOOKUP(D106,[1]怪物!$C:$I,7,FALSE)="","",VLOOKUP(D106,[1]怪物!$C:$I,7,FALSE)))</f>
        <v/>
      </c>
      <c r="Y106" s="3">
        <v>0</v>
      </c>
      <c r="Z106" s="3">
        <v>3</v>
      </c>
      <c r="AA106" s="3">
        <v>1</v>
      </c>
      <c r="AB106" s="3">
        <v>5</v>
      </c>
    </row>
    <row r="107" spans="2:28" x14ac:dyDescent="0.2">
      <c r="B107" t="str">
        <f ca="1">IF(ISNA(VLOOKUP(Y107&amp;"_"&amp;Z107&amp;"_"&amp;AA107,[1]挑战模式!$A:$AS,1,FALSE)),"",IF(VLOOKUP(Y107&amp;"_"&amp;Z107&amp;"_"&amp;AA107,[1]挑战模式!$A:$AS,14+AB107,FALSE)="","","Unit_Monster_Season"&amp;Y107&amp;"_Challenge"&amp;Z107&amp;"_"&amp;AA107&amp;"_"&amp;AB107))</f>
        <v/>
      </c>
      <c r="D107" s="3" t="str">
        <f ca="1">IF(B107="","",VLOOKUP(VLOOKUP(Y107&amp;"_"&amp;Z107&amp;"_"&amp;AA107,[1]挑战模式!$A:$AS,14+AB107,FALSE),[1]怪物!$B:$J,2,FALSE))</f>
        <v/>
      </c>
      <c r="E107" s="3" t="str">
        <f ca="1">IF(B107="","",VLOOKUP(VLOOKUP(Y107&amp;"_"&amp;Z107&amp;"_"&amp;AA107,[1]挑战模式!$A:$AS,14+AB107,FALSE),[1]怪物!$B:$J,6,FALSE)*VLOOKUP(Y107&amp;"_"&amp;Z107&amp;"_"&amp;AA107,[1]挑战模式!$A:$AS,10,FALSE))</f>
        <v/>
      </c>
      <c r="F107" s="3" t="str">
        <f t="shared" ca="1" si="8"/>
        <v/>
      </c>
      <c r="G107" s="3" t="str">
        <f t="shared" ca="1" si="9"/>
        <v/>
      </c>
      <c r="H107" s="3" t="str">
        <f t="shared" ca="1" si="10"/>
        <v/>
      </c>
      <c r="I107" s="3" t="str">
        <f ca="1">IF(D107="","",VLOOKUP(D107,[1]怪物!$C:$M,11,FALSE))</f>
        <v/>
      </c>
      <c r="J107" s="3" t="str">
        <f t="shared" ca="1" si="11"/>
        <v/>
      </c>
      <c r="K107" s="3"/>
      <c r="L107" s="3" t="str">
        <f ca="1">IF(B107="","",VLOOKUP(VLOOKUP(Y107&amp;"_"&amp;Z107&amp;"_"&amp;AA107,[1]挑战模式!$A:$AS,14+AB107,FALSE),[1]怪物!$B:$J,7,FALSE))</f>
        <v/>
      </c>
      <c r="M107" s="10" t="str">
        <f t="shared" ca="1" si="12"/>
        <v/>
      </c>
      <c r="N107" s="3" t="str">
        <f t="shared" ca="1" si="13"/>
        <v/>
      </c>
      <c r="O107" s="3" t="str">
        <f t="shared" ca="1" si="14"/>
        <v/>
      </c>
      <c r="P107" s="3" t="str">
        <f t="shared" ca="1" si="15"/>
        <v/>
      </c>
      <c r="Q107" s="3"/>
      <c r="R107" s="3"/>
      <c r="S107" s="3"/>
      <c r="T107" s="3" t="str">
        <f ca="1">IF(B107="","",IF(VLOOKUP(D107,[1]怪物!$C:$I,7,FALSE)="","",VLOOKUP(D107,[1]怪物!$C:$I,7,FALSE)))</f>
        <v/>
      </c>
      <c r="Y107" s="3">
        <v>0</v>
      </c>
      <c r="Z107" s="3">
        <v>3</v>
      </c>
      <c r="AA107" s="3">
        <v>1</v>
      </c>
      <c r="AB107" s="3">
        <v>6</v>
      </c>
    </row>
    <row r="108" spans="2:28" x14ac:dyDescent="0.2">
      <c r="B108" t="str">
        <f ca="1">IF(ISNA(VLOOKUP(Y108&amp;"_"&amp;Z108&amp;"_"&amp;AA108,[1]挑战模式!$A:$AS,1,FALSE)),"",IF(VLOOKUP(Y108&amp;"_"&amp;Z108&amp;"_"&amp;AA108,[1]挑战模式!$A:$AS,14+AB108,FALSE)="","","Unit_Monster_Season"&amp;Y108&amp;"_Challenge"&amp;Z108&amp;"_"&amp;AA108&amp;"_"&amp;AB108))</f>
        <v>Unit_Monster_Season0_Challenge3_2_1</v>
      </c>
      <c r="D108" s="3" t="str">
        <f ca="1">IF(B108="","",VLOOKUP(VLOOKUP(Y108&amp;"_"&amp;Z108&amp;"_"&amp;AA108,[1]挑战模式!$A:$AS,14+AB108,FALSE),[1]怪物!$B:$J,2,FALSE))</f>
        <v>ResUnit_BianFu1</v>
      </c>
      <c r="E108" s="3">
        <f ca="1">IF(B108="","",VLOOKUP(VLOOKUP(Y108&amp;"_"&amp;Z108&amp;"_"&amp;AA108,[1]挑战模式!$A:$AS,14+AB108,FALSE),[1]怪物!$B:$J,6,FALSE)*VLOOKUP(Y108&amp;"_"&amp;Z108&amp;"_"&amp;AA108,[1]挑战模式!$A:$AS,10,FALSE))</f>
        <v>2.1</v>
      </c>
      <c r="F108" s="3">
        <f t="shared" ca="1" si="8"/>
        <v>400</v>
      </c>
      <c r="G108" s="3" t="str">
        <f t="shared" ca="1" si="9"/>
        <v>TRUE</v>
      </c>
      <c r="H108" s="3" t="str">
        <f t="shared" ca="1" si="10"/>
        <v>1</v>
      </c>
      <c r="I108" s="3">
        <f ca="1">IF(D108="","",VLOOKUP(D108,[1]怪物!$C:$M,11,FALSE))</f>
        <v>1</v>
      </c>
      <c r="J108" s="3" t="str">
        <f t="shared" ca="1" si="11"/>
        <v>0.5</v>
      </c>
      <c r="K108" s="3"/>
      <c r="L108" s="3">
        <f ca="1">IF(B108="","",VLOOKUP(VLOOKUP(Y108&amp;"_"&amp;Z108&amp;"_"&amp;AA108,[1]挑战模式!$A:$AS,14+AB108,FALSE),[1]怪物!$B:$J,7,FALSE))</f>
        <v>1</v>
      </c>
      <c r="M108" s="10" t="str">
        <f t="shared" ca="1" si="12"/>
        <v>Monster_Season0_Challenge3_2_1</v>
      </c>
      <c r="N108" s="3" t="str">
        <f t="shared" ca="1" si="13"/>
        <v>DeathShow_1</v>
      </c>
      <c r="O108" s="3" t="str">
        <f t="shared" ca="1" si="14"/>
        <v>Timeline_Idle1</v>
      </c>
      <c r="P108" s="3" t="str">
        <f t="shared" ca="1" si="15"/>
        <v>Timeline_Move1</v>
      </c>
      <c r="Q108" s="3"/>
      <c r="R108" s="3"/>
      <c r="S108" s="3"/>
      <c r="T108" s="3" t="str">
        <f ca="1">IF(B108="","",IF(VLOOKUP(D108,[1]怪物!$C:$I,7,FALSE)="","",VLOOKUP(D108,[1]怪物!$C:$I,7,FALSE)))</f>
        <v>Skill_Monster_BianFu1,NormalAttack</v>
      </c>
      <c r="Y108" s="3">
        <v>0</v>
      </c>
      <c r="Z108" s="3">
        <v>3</v>
      </c>
      <c r="AA108" s="3">
        <v>2</v>
      </c>
      <c r="AB108" s="3">
        <v>1</v>
      </c>
    </row>
    <row r="109" spans="2:28" x14ac:dyDescent="0.2">
      <c r="B109" t="str">
        <f ca="1">IF(ISNA(VLOOKUP(Y109&amp;"_"&amp;Z109&amp;"_"&amp;AA109,[1]挑战模式!$A:$AS,1,FALSE)),"",IF(VLOOKUP(Y109&amp;"_"&amp;Z109&amp;"_"&amp;AA109,[1]挑战模式!$A:$AS,14+AB109,FALSE)="","","Unit_Monster_Season"&amp;Y109&amp;"_Challenge"&amp;Z109&amp;"_"&amp;AA109&amp;"_"&amp;AB109))</f>
        <v>Unit_Monster_Season0_Challenge3_2_2</v>
      </c>
      <c r="D109" s="3" t="str">
        <f ca="1">IF(B109="","",VLOOKUP(VLOOKUP(Y109&amp;"_"&amp;Z109&amp;"_"&amp;AA109,[1]挑战模式!$A:$AS,14+AB109,FALSE),[1]怪物!$B:$J,2,FALSE))</f>
        <v>ResUnit_MiFeng1</v>
      </c>
      <c r="E109" s="3">
        <f ca="1">IF(B109="","",VLOOKUP(VLOOKUP(Y109&amp;"_"&amp;Z109&amp;"_"&amp;AA109,[1]挑战模式!$A:$AS,14+AB109,FALSE),[1]怪物!$B:$J,6,FALSE)*VLOOKUP(Y109&amp;"_"&amp;Z109&amp;"_"&amp;AA109,[1]挑战模式!$A:$AS,10,FALSE))</f>
        <v>2.1</v>
      </c>
      <c r="F109" s="3">
        <f t="shared" ca="1" si="8"/>
        <v>400</v>
      </c>
      <c r="G109" s="3" t="str">
        <f t="shared" ca="1" si="9"/>
        <v>TRUE</v>
      </c>
      <c r="H109" s="3" t="str">
        <f t="shared" ca="1" si="10"/>
        <v>1</v>
      </c>
      <c r="I109" s="3">
        <f ca="1">IF(D109="","",VLOOKUP(D109,[1]怪物!$C:$M,11,FALSE))</f>
        <v>1</v>
      </c>
      <c r="J109" s="3" t="str">
        <f t="shared" ca="1" si="11"/>
        <v>0.5</v>
      </c>
      <c r="K109" s="3"/>
      <c r="L109" s="3">
        <f ca="1">IF(B109="","",VLOOKUP(VLOOKUP(Y109&amp;"_"&amp;Z109&amp;"_"&amp;AA109,[1]挑战模式!$A:$AS,14+AB109,FALSE),[1]怪物!$B:$J,7,FALSE))</f>
        <v>1</v>
      </c>
      <c r="M109" s="10" t="str">
        <f t="shared" ca="1" si="12"/>
        <v>Monster_Season0_Challenge3_2_2</v>
      </c>
      <c r="N109" s="3" t="str">
        <f t="shared" ca="1" si="13"/>
        <v>DeathShow_1</v>
      </c>
      <c r="O109" s="3" t="str">
        <f t="shared" ca="1" si="14"/>
        <v>Timeline_Idle1</v>
      </c>
      <c r="P109" s="3" t="str">
        <f t="shared" ca="1" si="15"/>
        <v>Timeline_Move1</v>
      </c>
      <c r="Q109" s="3"/>
      <c r="R109" s="3"/>
      <c r="S109" s="3"/>
      <c r="T109" s="3" t="str">
        <f ca="1">IF(B109="","",IF(VLOOKUP(D109,[1]怪物!$C:$I,7,FALSE)="","",VLOOKUP(D109,[1]怪物!$C:$I,7,FALSE)))</f>
        <v/>
      </c>
      <c r="Y109" s="3">
        <v>0</v>
      </c>
      <c r="Z109" s="3">
        <v>3</v>
      </c>
      <c r="AA109" s="3">
        <v>2</v>
      </c>
      <c r="AB109" s="3">
        <v>2</v>
      </c>
    </row>
    <row r="110" spans="2:28" x14ac:dyDescent="0.2">
      <c r="B110" t="str">
        <f ca="1">IF(ISNA(VLOOKUP(Y110&amp;"_"&amp;Z110&amp;"_"&amp;AA110,[1]挑战模式!$A:$AS,1,FALSE)),"",IF(VLOOKUP(Y110&amp;"_"&amp;Z110&amp;"_"&amp;AA110,[1]挑战模式!$A:$AS,14+AB110,FALSE)="","","Unit_Monster_Season"&amp;Y110&amp;"_Challenge"&amp;Z110&amp;"_"&amp;AA110&amp;"_"&amp;AB110))</f>
        <v/>
      </c>
      <c r="D110" s="3" t="str">
        <f ca="1">IF(B110="","",VLOOKUP(VLOOKUP(Y110&amp;"_"&amp;Z110&amp;"_"&amp;AA110,[1]挑战模式!$A:$AS,14+AB110,FALSE),[1]怪物!$B:$J,2,FALSE))</f>
        <v/>
      </c>
      <c r="E110" s="3" t="str">
        <f ca="1">IF(B110="","",VLOOKUP(VLOOKUP(Y110&amp;"_"&amp;Z110&amp;"_"&amp;AA110,[1]挑战模式!$A:$AS,14+AB110,FALSE),[1]怪物!$B:$J,6,FALSE)*VLOOKUP(Y110&amp;"_"&amp;Z110&amp;"_"&amp;AA110,[1]挑战模式!$A:$AS,10,FALSE))</f>
        <v/>
      </c>
      <c r="F110" s="3" t="str">
        <f t="shared" ca="1" si="8"/>
        <v/>
      </c>
      <c r="G110" s="3" t="str">
        <f t="shared" ca="1" si="9"/>
        <v/>
      </c>
      <c r="H110" s="3" t="str">
        <f t="shared" ca="1" si="10"/>
        <v/>
      </c>
      <c r="I110" s="3" t="str">
        <f ca="1">IF(D110="","",VLOOKUP(D110,[1]怪物!$C:$M,11,FALSE))</f>
        <v/>
      </c>
      <c r="J110" s="3" t="str">
        <f t="shared" ca="1" si="11"/>
        <v/>
      </c>
      <c r="K110" s="3"/>
      <c r="L110" s="3" t="str">
        <f ca="1">IF(B110="","",VLOOKUP(VLOOKUP(Y110&amp;"_"&amp;Z110&amp;"_"&amp;AA110,[1]挑战模式!$A:$AS,14+AB110,FALSE),[1]怪物!$B:$J,7,FALSE))</f>
        <v/>
      </c>
      <c r="M110" s="10" t="str">
        <f t="shared" ca="1" si="12"/>
        <v/>
      </c>
      <c r="N110" s="3" t="str">
        <f t="shared" ca="1" si="13"/>
        <v/>
      </c>
      <c r="O110" s="3" t="str">
        <f t="shared" ca="1" si="14"/>
        <v/>
      </c>
      <c r="P110" s="3" t="str">
        <f t="shared" ca="1" si="15"/>
        <v/>
      </c>
      <c r="Q110" s="3"/>
      <c r="R110" s="3"/>
      <c r="S110" s="3"/>
      <c r="T110" s="3" t="str">
        <f ca="1">IF(B110="","",IF(VLOOKUP(D110,[1]怪物!$C:$I,7,FALSE)="","",VLOOKUP(D110,[1]怪物!$C:$I,7,FALSE)))</f>
        <v/>
      </c>
      <c r="Y110" s="3">
        <v>0</v>
      </c>
      <c r="Z110" s="3">
        <v>3</v>
      </c>
      <c r="AA110" s="3">
        <v>2</v>
      </c>
      <c r="AB110" s="3">
        <v>3</v>
      </c>
    </row>
    <row r="111" spans="2:28" x14ac:dyDescent="0.2">
      <c r="B111" t="str">
        <f ca="1">IF(ISNA(VLOOKUP(Y111&amp;"_"&amp;Z111&amp;"_"&amp;AA111,[1]挑战模式!$A:$AS,1,FALSE)),"",IF(VLOOKUP(Y111&amp;"_"&amp;Z111&amp;"_"&amp;AA111,[1]挑战模式!$A:$AS,14+AB111,FALSE)="","","Unit_Monster_Season"&amp;Y111&amp;"_Challenge"&amp;Z111&amp;"_"&amp;AA111&amp;"_"&amp;AB111))</f>
        <v/>
      </c>
      <c r="D111" s="3" t="str">
        <f ca="1">IF(B111="","",VLOOKUP(VLOOKUP(Y111&amp;"_"&amp;Z111&amp;"_"&amp;AA111,[1]挑战模式!$A:$AS,14+AB111,FALSE),[1]怪物!$B:$J,2,FALSE))</f>
        <v/>
      </c>
      <c r="E111" s="3" t="str">
        <f ca="1">IF(B111="","",VLOOKUP(VLOOKUP(Y111&amp;"_"&amp;Z111&amp;"_"&amp;AA111,[1]挑战模式!$A:$AS,14+AB111,FALSE),[1]怪物!$B:$J,6,FALSE)*VLOOKUP(Y111&amp;"_"&amp;Z111&amp;"_"&amp;AA111,[1]挑战模式!$A:$AS,10,FALSE))</f>
        <v/>
      </c>
      <c r="F111" s="3" t="str">
        <f t="shared" ca="1" si="8"/>
        <v/>
      </c>
      <c r="G111" s="3" t="str">
        <f t="shared" ca="1" si="9"/>
        <v/>
      </c>
      <c r="H111" s="3" t="str">
        <f t="shared" ca="1" si="10"/>
        <v/>
      </c>
      <c r="I111" s="3" t="str">
        <f ca="1">IF(D111="","",VLOOKUP(D111,[1]怪物!$C:$M,11,FALSE))</f>
        <v/>
      </c>
      <c r="J111" s="3" t="str">
        <f t="shared" ca="1" si="11"/>
        <v/>
      </c>
      <c r="K111" s="3"/>
      <c r="L111" s="3" t="str">
        <f ca="1">IF(B111="","",VLOOKUP(VLOOKUP(Y111&amp;"_"&amp;Z111&amp;"_"&amp;AA111,[1]挑战模式!$A:$AS,14+AB111,FALSE),[1]怪物!$B:$J,7,FALSE))</f>
        <v/>
      </c>
      <c r="M111" s="10" t="str">
        <f t="shared" ca="1" si="12"/>
        <v/>
      </c>
      <c r="N111" s="3" t="str">
        <f t="shared" ca="1" si="13"/>
        <v/>
      </c>
      <c r="O111" s="3" t="str">
        <f t="shared" ca="1" si="14"/>
        <v/>
      </c>
      <c r="P111" s="3" t="str">
        <f t="shared" ca="1" si="15"/>
        <v/>
      </c>
      <c r="Q111" s="3"/>
      <c r="R111" s="3"/>
      <c r="S111" s="3"/>
      <c r="T111" s="3" t="str">
        <f ca="1">IF(B111="","",IF(VLOOKUP(D111,[1]怪物!$C:$I,7,FALSE)="","",VLOOKUP(D111,[1]怪物!$C:$I,7,FALSE)))</f>
        <v/>
      </c>
      <c r="Y111" s="3">
        <v>0</v>
      </c>
      <c r="Z111" s="3">
        <v>3</v>
      </c>
      <c r="AA111" s="3">
        <v>2</v>
      </c>
      <c r="AB111" s="3">
        <v>4</v>
      </c>
    </row>
    <row r="112" spans="2:28" x14ac:dyDescent="0.2">
      <c r="B112" t="str">
        <f ca="1">IF(ISNA(VLOOKUP(Y112&amp;"_"&amp;Z112&amp;"_"&amp;AA112,[1]挑战模式!$A:$AS,1,FALSE)),"",IF(VLOOKUP(Y112&amp;"_"&amp;Z112&amp;"_"&amp;AA112,[1]挑战模式!$A:$AS,14+AB112,FALSE)="","","Unit_Monster_Season"&amp;Y112&amp;"_Challenge"&amp;Z112&amp;"_"&amp;AA112&amp;"_"&amp;AB112))</f>
        <v/>
      </c>
      <c r="D112" s="3" t="str">
        <f ca="1">IF(B112="","",VLOOKUP(VLOOKUP(Y112&amp;"_"&amp;Z112&amp;"_"&amp;AA112,[1]挑战模式!$A:$AS,14+AB112,FALSE),[1]怪物!$B:$J,2,FALSE))</f>
        <v/>
      </c>
      <c r="E112" s="3" t="str">
        <f ca="1">IF(B112="","",VLOOKUP(VLOOKUP(Y112&amp;"_"&amp;Z112&amp;"_"&amp;AA112,[1]挑战模式!$A:$AS,14+AB112,FALSE),[1]怪物!$B:$J,6,FALSE)*VLOOKUP(Y112&amp;"_"&amp;Z112&amp;"_"&amp;AA112,[1]挑战模式!$A:$AS,10,FALSE))</f>
        <v/>
      </c>
      <c r="F112" s="3" t="str">
        <f t="shared" ca="1" si="8"/>
        <v/>
      </c>
      <c r="G112" s="3" t="str">
        <f t="shared" ca="1" si="9"/>
        <v/>
      </c>
      <c r="H112" s="3" t="str">
        <f t="shared" ca="1" si="10"/>
        <v/>
      </c>
      <c r="I112" s="3" t="str">
        <f ca="1">IF(D112="","",VLOOKUP(D112,[1]怪物!$C:$M,11,FALSE))</f>
        <v/>
      </c>
      <c r="J112" s="3" t="str">
        <f t="shared" ca="1" si="11"/>
        <v/>
      </c>
      <c r="K112" s="3"/>
      <c r="L112" s="3" t="str">
        <f ca="1">IF(B112="","",VLOOKUP(VLOOKUP(Y112&amp;"_"&amp;Z112&amp;"_"&amp;AA112,[1]挑战模式!$A:$AS,14+AB112,FALSE),[1]怪物!$B:$J,7,FALSE))</f>
        <v/>
      </c>
      <c r="M112" s="10" t="str">
        <f t="shared" ca="1" si="12"/>
        <v/>
      </c>
      <c r="N112" s="3" t="str">
        <f t="shared" ca="1" si="13"/>
        <v/>
      </c>
      <c r="O112" s="3" t="str">
        <f t="shared" ca="1" si="14"/>
        <v/>
      </c>
      <c r="P112" s="3" t="str">
        <f t="shared" ca="1" si="15"/>
        <v/>
      </c>
      <c r="Q112" s="3"/>
      <c r="R112" s="3"/>
      <c r="S112" s="3"/>
      <c r="T112" s="3" t="str">
        <f ca="1">IF(B112="","",IF(VLOOKUP(D112,[1]怪物!$C:$I,7,FALSE)="","",VLOOKUP(D112,[1]怪物!$C:$I,7,FALSE)))</f>
        <v/>
      </c>
      <c r="Y112" s="3">
        <v>0</v>
      </c>
      <c r="Z112" s="3">
        <v>3</v>
      </c>
      <c r="AA112" s="3">
        <v>2</v>
      </c>
      <c r="AB112" s="3">
        <v>5</v>
      </c>
    </row>
    <row r="113" spans="2:28" x14ac:dyDescent="0.2">
      <c r="B113" t="str">
        <f ca="1">IF(ISNA(VLOOKUP(Y113&amp;"_"&amp;Z113&amp;"_"&amp;AA113,[1]挑战模式!$A:$AS,1,FALSE)),"",IF(VLOOKUP(Y113&amp;"_"&amp;Z113&amp;"_"&amp;AA113,[1]挑战模式!$A:$AS,14+AB113,FALSE)="","","Unit_Monster_Season"&amp;Y113&amp;"_Challenge"&amp;Z113&amp;"_"&amp;AA113&amp;"_"&amp;AB113))</f>
        <v/>
      </c>
      <c r="D113" s="3" t="str">
        <f ca="1">IF(B113="","",VLOOKUP(VLOOKUP(Y113&amp;"_"&amp;Z113&amp;"_"&amp;AA113,[1]挑战模式!$A:$AS,14+AB113,FALSE),[1]怪物!$B:$J,2,FALSE))</f>
        <v/>
      </c>
      <c r="E113" s="3" t="str">
        <f ca="1">IF(B113="","",VLOOKUP(VLOOKUP(Y113&amp;"_"&amp;Z113&amp;"_"&amp;AA113,[1]挑战模式!$A:$AS,14+AB113,FALSE),[1]怪物!$B:$J,6,FALSE)*VLOOKUP(Y113&amp;"_"&amp;Z113&amp;"_"&amp;AA113,[1]挑战模式!$A:$AS,10,FALSE))</f>
        <v/>
      </c>
      <c r="F113" s="3" t="str">
        <f t="shared" ca="1" si="8"/>
        <v/>
      </c>
      <c r="G113" s="3" t="str">
        <f t="shared" ca="1" si="9"/>
        <v/>
      </c>
      <c r="H113" s="3" t="str">
        <f t="shared" ca="1" si="10"/>
        <v/>
      </c>
      <c r="I113" s="3" t="str">
        <f ca="1">IF(D113="","",VLOOKUP(D113,[1]怪物!$C:$M,11,FALSE))</f>
        <v/>
      </c>
      <c r="J113" s="3" t="str">
        <f t="shared" ca="1" si="11"/>
        <v/>
      </c>
      <c r="K113" s="3"/>
      <c r="L113" s="3" t="str">
        <f ca="1">IF(B113="","",VLOOKUP(VLOOKUP(Y113&amp;"_"&amp;Z113&amp;"_"&amp;AA113,[1]挑战模式!$A:$AS,14+AB113,FALSE),[1]怪物!$B:$J,7,FALSE))</f>
        <v/>
      </c>
      <c r="M113" s="10" t="str">
        <f t="shared" ca="1" si="12"/>
        <v/>
      </c>
      <c r="N113" s="3" t="str">
        <f t="shared" ca="1" si="13"/>
        <v/>
      </c>
      <c r="O113" s="3" t="str">
        <f t="shared" ca="1" si="14"/>
        <v/>
      </c>
      <c r="P113" s="3" t="str">
        <f t="shared" ca="1" si="15"/>
        <v/>
      </c>
      <c r="Q113" s="3"/>
      <c r="R113" s="3"/>
      <c r="S113" s="3"/>
      <c r="T113" s="3" t="str">
        <f ca="1">IF(B113="","",IF(VLOOKUP(D113,[1]怪物!$C:$I,7,FALSE)="","",VLOOKUP(D113,[1]怪物!$C:$I,7,FALSE)))</f>
        <v/>
      </c>
      <c r="Y113" s="3">
        <v>0</v>
      </c>
      <c r="Z113" s="3">
        <v>3</v>
      </c>
      <c r="AA113" s="3">
        <v>2</v>
      </c>
      <c r="AB113" s="3">
        <v>6</v>
      </c>
    </row>
    <row r="114" spans="2:28" x14ac:dyDescent="0.2">
      <c r="B114" t="str">
        <f ca="1">IF(ISNA(VLOOKUP(Y114&amp;"_"&amp;Z114&amp;"_"&amp;AA114,[1]挑战模式!$A:$AS,1,FALSE)),"",IF(VLOOKUP(Y114&amp;"_"&amp;Z114&amp;"_"&amp;AA114,[1]挑战模式!$A:$AS,14+AB114,FALSE)="","","Unit_Monster_Season"&amp;Y114&amp;"_Challenge"&amp;Z114&amp;"_"&amp;AA114&amp;"_"&amp;AB114))</f>
        <v>Unit_Monster_Season0_Challenge3_3_1</v>
      </c>
      <c r="D114" s="3" t="str">
        <f ca="1">IF(B114="","",VLOOKUP(VLOOKUP(Y114&amp;"_"&amp;Z114&amp;"_"&amp;AA114,[1]挑战模式!$A:$AS,14+AB114,FALSE),[1]怪物!$B:$J,2,FALSE))</f>
        <v>ResUnit_MiFeng1</v>
      </c>
      <c r="E114" s="3">
        <f ca="1">IF(B114="","",VLOOKUP(VLOOKUP(Y114&amp;"_"&amp;Z114&amp;"_"&amp;AA114,[1]挑战模式!$A:$AS,14+AB114,FALSE),[1]怪物!$B:$J,6,FALSE)*VLOOKUP(Y114&amp;"_"&amp;Z114&amp;"_"&amp;AA114,[1]挑战模式!$A:$AS,10,FALSE))</f>
        <v>2.1</v>
      </c>
      <c r="F114" s="3">
        <f t="shared" ca="1" si="8"/>
        <v>400</v>
      </c>
      <c r="G114" s="3" t="str">
        <f t="shared" ca="1" si="9"/>
        <v>TRUE</v>
      </c>
      <c r="H114" s="3" t="str">
        <f t="shared" ca="1" si="10"/>
        <v>1</v>
      </c>
      <c r="I114" s="3">
        <f ca="1">IF(D114="","",VLOOKUP(D114,[1]怪物!$C:$M,11,FALSE))</f>
        <v>1</v>
      </c>
      <c r="J114" s="3" t="str">
        <f t="shared" ca="1" si="11"/>
        <v>0.5</v>
      </c>
      <c r="K114" s="3"/>
      <c r="L114" s="3">
        <f ca="1">IF(B114="","",VLOOKUP(VLOOKUP(Y114&amp;"_"&amp;Z114&amp;"_"&amp;AA114,[1]挑战模式!$A:$AS,14+AB114,FALSE),[1]怪物!$B:$J,7,FALSE))</f>
        <v>1</v>
      </c>
      <c r="M114" s="10" t="str">
        <f t="shared" ca="1" si="12"/>
        <v>Monster_Season0_Challenge3_3_1</v>
      </c>
      <c r="N114" s="3" t="str">
        <f t="shared" ca="1" si="13"/>
        <v>DeathShow_1</v>
      </c>
      <c r="O114" s="3" t="str">
        <f t="shared" ca="1" si="14"/>
        <v>Timeline_Idle1</v>
      </c>
      <c r="P114" s="3" t="str">
        <f t="shared" ca="1" si="15"/>
        <v>Timeline_Move1</v>
      </c>
      <c r="Q114" s="3"/>
      <c r="R114" s="3"/>
      <c r="S114" s="3"/>
      <c r="T114" s="3" t="str">
        <f ca="1">IF(B114="","",IF(VLOOKUP(D114,[1]怪物!$C:$I,7,FALSE)="","",VLOOKUP(D114,[1]怪物!$C:$I,7,FALSE)))</f>
        <v/>
      </c>
      <c r="Y114" s="3">
        <v>0</v>
      </c>
      <c r="Z114" s="3">
        <v>3</v>
      </c>
      <c r="AA114" s="3">
        <v>3</v>
      </c>
      <c r="AB114" s="3">
        <v>1</v>
      </c>
    </row>
    <row r="115" spans="2:28" x14ac:dyDescent="0.2">
      <c r="B115" t="str">
        <f ca="1">IF(ISNA(VLOOKUP(Y115&amp;"_"&amp;Z115&amp;"_"&amp;AA115,[1]挑战模式!$A:$AS,1,FALSE)),"",IF(VLOOKUP(Y115&amp;"_"&amp;Z115&amp;"_"&amp;AA115,[1]挑战模式!$A:$AS,14+AB115,FALSE)="","","Unit_Monster_Season"&amp;Y115&amp;"_Challenge"&amp;Z115&amp;"_"&amp;AA115&amp;"_"&amp;AB115))</f>
        <v>Unit_Monster_Season0_Challenge3_3_2</v>
      </c>
      <c r="D115" s="3" t="str">
        <f ca="1">IF(B115="","",VLOOKUP(VLOOKUP(Y115&amp;"_"&amp;Z115&amp;"_"&amp;AA115,[1]挑战模式!$A:$AS,14+AB115,FALSE),[1]怪物!$B:$J,2,FALSE))</f>
        <v>ResUnit_Gui1</v>
      </c>
      <c r="E115" s="3">
        <f ca="1">IF(B115="","",VLOOKUP(VLOOKUP(Y115&amp;"_"&amp;Z115&amp;"_"&amp;AA115,[1]挑战模式!$A:$AS,14+AB115,FALSE),[1]怪物!$B:$J,6,FALSE)*VLOOKUP(Y115&amp;"_"&amp;Z115&amp;"_"&amp;AA115,[1]挑战模式!$A:$AS,10,FALSE))</f>
        <v>2.1</v>
      </c>
      <c r="F115" s="3">
        <f t="shared" ca="1" si="8"/>
        <v>400</v>
      </c>
      <c r="G115" s="3" t="str">
        <f t="shared" ca="1" si="9"/>
        <v>TRUE</v>
      </c>
      <c r="H115" s="3" t="str">
        <f t="shared" ca="1" si="10"/>
        <v>1</v>
      </c>
      <c r="I115" s="3">
        <f ca="1">IF(D115="","",VLOOKUP(D115,[1]怪物!$C:$M,11,FALSE))</f>
        <v>1</v>
      </c>
      <c r="J115" s="3" t="str">
        <f t="shared" ca="1" si="11"/>
        <v>0.5</v>
      </c>
      <c r="K115" s="3"/>
      <c r="L115" s="3">
        <f ca="1">IF(B115="","",VLOOKUP(VLOOKUP(Y115&amp;"_"&amp;Z115&amp;"_"&amp;AA115,[1]挑战模式!$A:$AS,14+AB115,FALSE),[1]怪物!$B:$J,7,FALSE))</f>
        <v>1</v>
      </c>
      <c r="M115" s="10" t="str">
        <f t="shared" ca="1" si="12"/>
        <v>Monster_Season0_Challenge3_3_2</v>
      </c>
      <c r="N115" s="3" t="str">
        <f t="shared" ca="1" si="13"/>
        <v>DeathShow_1</v>
      </c>
      <c r="O115" s="3" t="str">
        <f t="shared" ca="1" si="14"/>
        <v>Timeline_Idle1</v>
      </c>
      <c r="P115" s="3" t="str">
        <f t="shared" ca="1" si="15"/>
        <v>Timeline_Move1</v>
      </c>
      <c r="Q115" s="3"/>
      <c r="R115" s="3"/>
      <c r="S115" s="3"/>
      <c r="T115" s="3" t="str">
        <f ca="1">IF(B115="","",IF(VLOOKUP(D115,[1]怪物!$C:$I,7,FALSE)="","",VLOOKUP(D115,[1]怪物!$C:$I,7,FALSE)))</f>
        <v>Skill_Monster_Gui1,NormalAttack</v>
      </c>
      <c r="Y115" s="3">
        <v>0</v>
      </c>
      <c r="Z115" s="3">
        <v>3</v>
      </c>
      <c r="AA115" s="3">
        <v>3</v>
      </c>
      <c r="AB115" s="3">
        <v>2</v>
      </c>
    </row>
    <row r="116" spans="2:28" x14ac:dyDescent="0.2">
      <c r="B116" t="str">
        <f ca="1">IF(ISNA(VLOOKUP(Y116&amp;"_"&amp;Z116&amp;"_"&amp;AA116,[1]挑战模式!$A:$AS,1,FALSE)),"",IF(VLOOKUP(Y116&amp;"_"&amp;Z116&amp;"_"&amp;AA116,[1]挑战模式!$A:$AS,14+AB116,FALSE)="","","Unit_Monster_Season"&amp;Y116&amp;"_Challenge"&amp;Z116&amp;"_"&amp;AA116&amp;"_"&amp;AB116))</f>
        <v/>
      </c>
      <c r="D116" s="3" t="str">
        <f ca="1">IF(B116="","",VLOOKUP(VLOOKUP(Y116&amp;"_"&amp;Z116&amp;"_"&amp;AA116,[1]挑战模式!$A:$AS,14+AB116,FALSE),[1]怪物!$B:$J,2,FALSE))</f>
        <v/>
      </c>
      <c r="E116" s="3" t="str">
        <f ca="1">IF(B116="","",VLOOKUP(VLOOKUP(Y116&amp;"_"&amp;Z116&amp;"_"&amp;AA116,[1]挑战模式!$A:$AS,14+AB116,FALSE),[1]怪物!$B:$J,6,FALSE)*VLOOKUP(Y116&amp;"_"&amp;Z116&amp;"_"&amp;AA116,[1]挑战模式!$A:$AS,10,FALSE))</f>
        <v/>
      </c>
      <c r="F116" s="3" t="str">
        <f t="shared" ca="1" si="8"/>
        <v/>
      </c>
      <c r="G116" s="3" t="str">
        <f t="shared" ca="1" si="9"/>
        <v/>
      </c>
      <c r="H116" s="3" t="str">
        <f t="shared" ca="1" si="10"/>
        <v/>
      </c>
      <c r="I116" s="3" t="str">
        <f ca="1">IF(D116="","",VLOOKUP(D116,[1]怪物!$C:$M,11,FALSE))</f>
        <v/>
      </c>
      <c r="J116" s="3" t="str">
        <f t="shared" ca="1" si="11"/>
        <v/>
      </c>
      <c r="K116" s="3"/>
      <c r="L116" s="3" t="str">
        <f ca="1">IF(B116="","",VLOOKUP(VLOOKUP(Y116&amp;"_"&amp;Z116&amp;"_"&amp;AA116,[1]挑战模式!$A:$AS,14+AB116,FALSE),[1]怪物!$B:$J,7,FALSE))</f>
        <v/>
      </c>
      <c r="M116" s="10" t="str">
        <f t="shared" ca="1" si="12"/>
        <v/>
      </c>
      <c r="N116" s="3" t="str">
        <f t="shared" ca="1" si="13"/>
        <v/>
      </c>
      <c r="O116" s="3" t="str">
        <f t="shared" ca="1" si="14"/>
        <v/>
      </c>
      <c r="P116" s="3" t="str">
        <f t="shared" ca="1" si="15"/>
        <v/>
      </c>
      <c r="Q116" s="3"/>
      <c r="R116" s="3"/>
      <c r="S116" s="3"/>
      <c r="T116" s="3" t="str">
        <f ca="1">IF(B116="","",IF(VLOOKUP(D116,[1]怪物!$C:$I,7,FALSE)="","",VLOOKUP(D116,[1]怪物!$C:$I,7,FALSE)))</f>
        <v/>
      </c>
      <c r="Y116" s="3">
        <v>0</v>
      </c>
      <c r="Z116" s="3">
        <v>3</v>
      </c>
      <c r="AA116" s="3">
        <v>3</v>
      </c>
      <c r="AB116" s="3">
        <v>3</v>
      </c>
    </row>
    <row r="117" spans="2:28" x14ac:dyDescent="0.2">
      <c r="B117" t="str">
        <f ca="1">IF(ISNA(VLOOKUP(Y117&amp;"_"&amp;Z117&amp;"_"&amp;AA117,[1]挑战模式!$A:$AS,1,FALSE)),"",IF(VLOOKUP(Y117&amp;"_"&amp;Z117&amp;"_"&amp;AA117,[1]挑战模式!$A:$AS,14+AB117,FALSE)="","","Unit_Monster_Season"&amp;Y117&amp;"_Challenge"&amp;Z117&amp;"_"&amp;AA117&amp;"_"&amp;AB117))</f>
        <v/>
      </c>
      <c r="D117" s="3" t="str">
        <f ca="1">IF(B117="","",VLOOKUP(VLOOKUP(Y117&amp;"_"&amp;Z117&amp;"_"&amp;AA117,[1]挑战模式!$A:$AS,14+AB117,FALSE),[1]怪物!$B:$J,2,FALSE))</f>
        <v/>
      </c>
      <c r="E117" s="3" t="str">
        <f ca="1">IF(B117="","",VLOOKUP(VLOOKUP(Y117&amp;"_"&amp;Z117&amp;"_"&amp;AA117,[1]挑战模式!$A:$AS,14+AB117,FALSE),[1]怪物!$B:$J,6,FALSE)*VLOOKUP(Y117&amp;"_"&amp;Z117&amp;"_"&amp;AA117,[1]挑战模式!$A:$AS,10,FALSE))</f>
        <v/>
      </c>
      <c r="F117" s="3" t="str">
        <f t="shared" ca="1" si="8"/>
        <v/>
      </c>
      <c r="G117" s="3" t="str">
        <f t="shared" ca="1" si="9"/>
        <v/>
      </c>
      <c r="H117" s="3" t="str">
        <f t="shared" ca="1" si="10"/>
        <v/>
      </c>
      <c r="I117" s="3" t="str">
        <f ca="1">IF(D117="","",VLOOKUP(D117,[1]怪物!$C:$M,11,FALSE))</f>
        <v/>
      </c>
      <c r="J117" s="3" t="str">
        <f t="shared" ca="1" si="11"/>
        <v/>
      </c>
      <c r="K117" s="3"/>
      <c r="L117" s="3" t="str">
        <f ca="1">IF(B117="","",VLOOKUP(VLOOKUP(Y117&amp;"_"&amp;Z117&amp;"_"&amp;AA117,[1]挑战模式!$A:$AS,14+AB117,FALSE),[1]怪物!$B:$J,7,FALSE))</f>
        <v/>
      </c>
      <c r="M117" s="10" t="str">
        <f t="shared" ca="1" si="12"/>
        <v/>
      </c>
      <c r="N117" s="3" t="str">
        <f t="shared" ca="1" si="13"/>
        <v/>
      </c>
      <c r="O117" s="3" t="str">
        <f t="shared" ca="1" si="14"/>
        <v/>
      </c>
      <c r="P117" s="3" t="str">
        <f t="shared" ca="1" si="15"/>
        <v/>
      </c>
      <c r="Q117" s="3"/>
      <c r="R117" s="3"/>
      <c r="S117" s="3"/>
      <c r="T117" s="3" t="str">
        <f ca="1">IF(B117="","",IF(VLOOKUP(D117,[1]怪物!$C:$I,7,FALSE)="","",VLOOKUP(D117,[1]怪物!$C:$I,7,FALSE)))</f>
        <v/>
      </c>
      <c r="Y117" s="3">
        <v>0</v>
      </c>
      <c r="Z117" s="3">
        <v>3</v>
      </c>
      <c r="AA117" s="3">
        <v>3</v>
      </c>
      <c r="AB117" s="3">
        <v>4</v>
      </c>
    </row>
    <row r="118" spans="2:28" x14ac:dyDescent="0.2">
      <c r="B118" t="str">
        <f ca="1">IF(ISNA(VLOOKUP(Y118&amp;"_"&amp;Z118&amp;"_"&amp;AA118,[1]挑战模式!$A:$AS,1,FALSE)),"",IF(VLOOKUP(Y118&amp;"_"&amp;Z118&amp;"_"&amp;AA118,[1]挑战模式!$A:$AS,14+AB118,FALSE)="","","Unit_Monster_Season"&amp;Y118&amp;"_Challenge"&amp;Z118&amp;"_"&amp;AA118&amp;"_"&amp;AB118))</f>
        <v/>
      </c>
      <c r="D118" s="3" t="str">
        <f ca="1">IF(B118="","",VLOOKUP(VLOOKUP(Y118&amp;"_"&amp;Z118&amp;"_"&amp;AA118,[1]挑战模式!$A:$AS,14+AB118,FALSE),[1]怪物!$B:$J,2,FALSE))</f>
        <v/>
      </c>
      <c r="E118" s="3" t="str">
        <f ca="1">IF(B118="","",VLOOKUP(VLOOKUP(Y118&amp;"_"&amp;Z118&amp;"_"&amp;AA118,[1]挑战模式!$A:$AS,14+AB118,FALSE),[1]怪物!$B:$J,6,FALSE)*VLOOKUP(Y118&amp;"_"&amp;Z118&amp;"_"&amp;AA118,[1]挑战模式!$A:$AS,10,FALSE))</f>
        <v/>
      </c>
      <c r="F118" s="3" t="str">
        <f t="shared" ca="1" si="8"/>
        <v/>
      </c>
      <c r="G118" s="3" t="str">
        <f t="shared" ca="1" si="9"/>
        <v/>
      </c>
      <c r="H118" s="3" t="str">
        <f t="shared" ca="1" si="10"/>
        <v/>
      </c>
      <c r="I118" s="3" t="str">
        <f ca="1">IF(D118="","",VLOOKUP(D118,[1]怪物!$C:$M,11,FALSE))</f>
        <v/>
      </c>
      <c r="J118" s="3" t="str">
        <f t="shared" ca="1" si="11"/>
        <v/>
      </c>
      <c r="K118" s="3"/>
      <c r="L118" s="3" t="str">
        <f ca="1">IF(B118="","",VLOOKUP(VLOOKUP(Y118&amp;"_"&amp;Z118&amp;"_"&amp;AA118,[1]挑战模式!$A:$AS,14+AB118,FALSE),[1]怪物!$B:$J,7,FALSE))</f>
        <v/>
      </c>
      <c r="M118" s="10" t="str">
        <f t="shared" ca="1" si="12"/>
        <v/>
      </c>
      <c r="N118" s="3" t="str">
        <f t="shared" ca="1" si="13"/>
        <v/>
      </c>
      <c r="O118" s="3" t="str">
        <f t="shared" ca="1" si="14"/>
        <v/>
      </c>
      <c r="P118" s="3" t="str">
        <f t="shared" ca="1" si="15"/>
        <v/>
      </c>
      <c r="Q118" s="3"/>
      <c r="R118" s="3"/>
      <c r="S118" s="3"/>
      <c r="T118" s="3" t="str">
        <f ca="1">IF(B118="","",IF(VLOOKUP(D118,[1]怪物!$C:$I,7,FALSE)="","",VLOOKUP(D118,[1]怪物!$C:$I,7,FALSE)))</f>
        <v/>
      </c>
      <c r="Y118" s="3">
        <v>0</v>
      </c>
      <c r="Z118" s="3">
        <v>3</v>
      </c>
      <c r="AA118" s="3">
        <v>3</v>
      </c>
      <c r="AB118" s="3">
        <v>5</v>
      </c>
    </row>
    <row r="119" spans="2:28" x14ac:dyDescent="0.2">
      <c r="B119" t="str">
        <f ca="1">IF(ISNA(VLOOKUP(Y119&amp;"_"&amp;Z119&amp;"_"&amp;AA119,[1]挑战模式!$A:$AS,1,FALSE)),"",IF(VLOOKUP(Y119&amp;"_"&amp;Z119&amp;"_"&amp;AA119,[1]挑战模式!$A:$AS,14+AB119,FALSE)="","","Unit_Monster_Season"&amp;Y119&amp;"_Challenge"&amp;Z119&amp;"_"&amp;AA119&amp;"_"&amp;AB119))</f>
        <v/>
      </c>
      <c r="D119" s="3" t="str">
        <f ca="1">IF(B119="","",VLOOKUP(VLOOKUP(Y119&amp;"_"&amp;Z119&amp;"_"&amp;AA119,[1]挑战模式!$A:$AS,14+AB119,FALSE),[1]怪物!$B:$J,2,FALSE))</f>
        <v/>
      </c>
      <c r="E119" s="3" t="str">
        <f ca="1">IF(B119="","",VLOOKUP(VLOOKUP(Y119&amp;"_"&amp;Z119&amp;"_"&amp;AA119,[1]挑战模式!$A:$AS,14+AB119,FALSE),[1]怪物!$B:$J,6,FALSE)*VLOOKUP(Y119&amp;"_"&amp;Z119&amp;"_"&amp;AA119,[1]挑战模式!$A:$AS,10,FALSE))</f>
        <v/>
      </c>
      <c r="F119" s="3" t="str">
        <f t="shared" ca="1" si="8"/>
        <v/>
      </c>
      <c r="G119" s="3" t="str">
        <f t="shared" ca="1" si="9"/>
        <v/>
      </c>
      <c r="H119" s="3" t="str">
        <f t="shared" ca="1" si="10"/>
        <v/>
      </c>
      <c r="I119" s="3" t="str">
        <f ca="1">IF(D119="","",VLOOKUP(D119,[1]怪物!$C:$M,11,FALSE))</f>
        <v/>
      </c>
      <c r="J119" s="3" t="str">
        <f t="shared" ca="1" si="11"/>
        <v/>
      </c>
      <c r="K119" s="3"/>
      <c r="L119" s="3" t="str">
        <f ca="1">IF(B119="","",VLOOKUP(VLOOKUP(Y119&amp;"_"&amp;Z119&amp;"_"&amp;AA119,[1]挑战模式!$A:$AS,14+AB119,FALSE),[1]怪物!$B:$J,7,FALSE))</f>
        <v/>
      </c>
      <c r="M119" s="10" t="str">
        <f t="shared" ca="1" si="12"/>
        <v/>
      </c>
      <c r="N119" s="3" t="str">
        <f t="shared" ca="1" si="13"/>
        <v/>
      </c>
      <c r="O119" s="3" t="str">
        <f t="shared" ca="1" si="14"/>
        <v/>
      </c>
      <c r="P119" s="3" t="str">
        <f t="shared" ca="1" si="15"/>
        <v/>
      </c>
      <c r="Q119" s="3"/>
      <c r="R119" s="3"/>
      <c r="S119" s="3"/>
      <c r="T119" s="3" t="str">
        <f ca="1">IF(B119="","",IF(VLOOKUP(D119,[1]怪物!$C:$I,7,FALSE)="","",VLOOKUP(D119,[1]怪物!$C:$I,7,FALSE)))</f>
        <v/>
      </c>
      <c r="Y119" s="3">
        <v>0</v>
      </c>
      <c r="Z119" s="3">
        <v>3</v>
      </c>
      <c r="AA119" s="3">
        <v>3</v>
      </c>
      <c r="AB119" s="3">
        <v>6</v>
      </c>
    </row>
    <row r="120" spans="2:28" x14ac:dyDescent="0.2">
      <c r="B120" t="str">
        <f ca="1">IF(ISNA(VLOOKUP(Y120&amp;"_"&amp;Z120&amp;"_"&amp;AA120,[1]挑战模式!$A:$AS,1,FALSE)),"",IF(VLOOKUP(Y120&amp;"_"&amp;Z120&amp;"_"&amp;AA120,[1]挑战模式!$A:$AS,14+AB120,FALSE)="","","Unit_Monster_Season"&amp;Y120&amp;"_Challenge"&amp;Z120&amp;"_"&amp;AA120&amp;"_"&amp;AB120))</f>
        <v>Unit_Monster_Season0_Challenge3_4_1</v>
      </c>
      <c r="D120" s="3" t="str">
        <f ca="1">IF(B120="","",VLOOKUP(VLOOKUP(Y120&amp;"_"&amp;Z120&amp;"_"&amp;AA120,[1]挑战模式!$A:$AS,14+AB120,FALSE),[1]怪物!$B:$J,2,FALSE))</f>
        <v>ResUnit_MiFeng1</v>
      </c>
      <c r="E120" s="3">
        <f ca="1">IF(B120="","",VLOOKUP(VLOOKUP(Y120&amp;"_"&amp;Z120&amp;"_"&amp;AA120,[1]挑战模式!$A:$AS,14+AB120,FALSE),[1]怪物!$B:$J,6,FALSE)*VLOOKUP(Y120&amp;"_"&amp;Z120&amp;"_"&amp;AA120,[1]挑战模式!$A:$AS,10,FALSE))</f>
        <v>2.1</v>
      </c>
      <c r="F120" s="3">
        <f t="shared" ca="1" si="8"/>
        <v>400</v>
      </c>
      <c r="G120" s="3" t="str">
        <f t="shared" ca="1" si="9"/>
        <v>TRUE</v>
      </c>
      <c r="H120" s="3" t="str">
        <f t="shared" ca="1" si="10"/>
        <v>1</v>
      </c>
      <c r="I120" s="3">
        <f ca="1">IF(D120="","",VLOOKUP(D120,[1]怪物!$C:$M,11,FALSE))</f>
        <v>1</v>
      </c>
      <c r="J120" s="3" t="str">
        <f t="shared" ca="1" si="11"/>
        <v>0.5</v>
      </c>
      <c r="K120" s="3"/>
      <c r="L120" s="3">
        <f ca="1">IF(B120="","",VLOOKUP(VLOOKUP(Y120&amp;"_"&amp;Z120&amp;"_"&amp;AA120,[1]挑战模式!$A:$AS,14+AB120,FALSE),[1]怪物!$B:$J,7,FALSE))</f>
        <v>1</v>
      </c>
      <c r="M120" s="10" t="str">
        <f t="shared" ca="1" si="12"/>
        <v>Monster_Season0_Challenge3_4_1</v>
      </c>
      <c r="N120" s="3" t="str">
        <f t="shared" ca="1" si="13"/>
        <v>DeathShow_1</v>
      </c>
      <c r="O120" s="3" t="str">
        <f t="shared" ca="1" si="14"/>
        <v>Timeline_Idle1</v>
      </c>
      <c r="P120" s="3" t="str">
        <f t="shared" ca="1" si="15"/>
        <v>Timeline_Move1</v>
      </c>
      <c r="Q120" s="3"/>
      <c r="R120" s="3"/>
      <c r="S120" s="3"/>
      <c r="T120" s="3" t="str">
        <f ca="1">IF(B120="","",IF(VLOOKUP(D120,[1]怪物!$C:$I,7,FALSE)="","",VLOOKUP(D120,[1]怪物!$C:$I,7,FALSE)))</f>
        <v/>
      </c>
      <c r="Y120" s="3">
        <v>0</v>
      </c>
      <c r="Z120" s="3">
        <v>3</v>
      </c>
      <c r="AA120" s="3">
        <v>4</v>
      </c>
      <c r="AB120" s="3">
        <v>1</v>
      </c>
    </row>
    <row r="121" spans="2:28" x14ac:dyDescent="0.2">
      <c r="B121" t="str">
        <f ca="1">IF(ISNA(VLOOKUP(Y121&amp;"_"&amp;Z121&amp;"_"&amp;AA121,[1]挑战模式!$A:$AS,1,FALSE)),"",IF(VLOOKUP(Y121&amp;"_"&amp;Z121&amp;"_"&amp;AA121,[1]挑战模式!$A:$AS,14+AB121,FALSE)="","","Unit_Monster_Season"&amp;Y121&amp;"_Challenge"&amp;Z121&amp;"_"&amp;AA121&amp;"_"&amp;AB121))</f>
        <v>Unit_Monster_Season0_Challenge3_4_2</v>
      </c>
      <c r="D121" s="3" t="str">
        <f ca="1">IF(B121="","",VLOOKUP(VLOOKUP(Y121&amp;"_"&amp;Z121&amp;"_"&amp;AA121,[1]挑战模式!$A:$AS,14+AB121,FALSE),[1]怪物!$B:$J,2,FALSE))</f>
        <v>ResUnit_Gui1</v>
      </c>
      <c r="E121" s="3">
        <f ca="1">IF(B121="","",VLOOKUP(VLOOKUP(Y121&amp;"_"&amp;Z121&amp;"_"&amp;AA121,[1]挑战模式!$A:$AS,14+AB121,FALSE),[1]怪物!$B:$J,6,FALSE)*VLOOKUP(Y121&amp;"_"&amp;Z121&amp;"_"&amp;AA121,[1]挑战模式!$A:$AS,10,FALSE))</f>
        <v>2.1</v>
      </c>
      <c r="F121" s="3">
        <f t="shared" ca="1" si="8"/>
        <v>400</v>
      </c>
      <c r="G121" s="3" t="str">
        <f t="shared" ca="1" si="9"/>
        <v>TRUE</v>
      </c>
      <c r="H121" s="3" t="str">
        <f t="shared" ca="1" si="10"/>
        <v>1</v>
      </c>
      <c r="I121" s="3">
        <f ca="1">IF(D121="","",VLOOKUP(D121,[1]怪物!$C:$M,11,FALSE))</f>
        <v>1</v>
      </c>
      <c r="J121" s="3" t="str">
        <f t="shared" ca="1" si="11"/>
        <v>0.5</v>
      </c>
      <c r="K121" s="3"/>
      <c r="L121" s="3">
        <f ca="1">IF(B121="","",VLOOKUP(VLOOKUP(Y121&amp;"_"&amp;Z121&amp;"_"&amp;AA121,[1]挑战模式!$A:$AS,14+AB121,FALSE),[1]怪物!$B:$J,7,FALSE))</f>
        <v>1</v>
      </c>
      <c r="M121" s="10" t="str">
        <f t="shared" ca="1" si="12"/>
        <v>Monster_Season0_Challenge3_4_2</v>
      </c>
      <c r="N121" s="3" t="str">
        <f t="shared" ca="1" si="13"/>
        <v>DeathShow_1</v>
      </c>
      <c r="O121" s="3" t="str">
        <f t="shared" ca="1" si="14"/>
        <v>Timeline_Idle1</v>
      </c>
      <c r="P121" s="3" t="str">
        <f t="shared" ca="1" si="15"/>
        <v>Timeline_Move1</v>
      </c>
      <c r="Q121" s="3"/>
      <c r="R121" s="3"/>
      <c r="S121" s="3"/>
      <c r="T121" s="3" t="str">
        <f ca="1">IF(B121="","",IF(VLOOKUP(D121,[1]怪物!$C:$I,7,FALSE)="","",VLOOKUP(D121,[1]怪物!$C:$I,7,FALSE)))</f>
        <v>Skill_Monster_Gui1,NormalAttack</v>
      </c>
      <c r="Y121" s="3">
        <v>0</v>
      </c>
      <c r="Z121" s="3">
        <v>3</v>
      </c>
      <c r="AA121" s="3">
        <v>4</v>
      </c>
      <c r="AB121" s="3">
        <v>2</v>
      </c>
    </row>
    <row r="122" spans="2:28" x14ac:dyDescent="0.2">
      <c r="B122" t="str">
        <f ca="1">IF(ISNA(VLOOKUP(Y122&amp;"_"&amp;Z122&amp;"_"&amp;AA122,[1]挑战模式!$A:$AS,1,FALSE)),"",IF(VLOOKUP(Y122&amp;"_"&amp;Z122&amp;"_"&amp;AA122,[1]挑战模式!$A:$AS,14+AB122,FALSE)="","","Unit_Monster_Season"&amp;Y122&amp;"_Challenge"&amp;Z122&amp;"_"&amp;AA122&amp;"_"&amp;AB122))</f>
        <v>Unit_Monster_Season0_Challenge3_4_3</v>
      </c>
      <c r="D122" s="3" t="str">
        <f ca="1">IF(B122="","",VLOOKUP(VLOOKUP(Y122&amp;"_"&amp;Z122&amp;"_"&amp;AA122,[1]挑战模式!$A:$AS,14+AB122,FALSE),[1]怪物!$B:$J,2,FALSE))</f>
        <v>ResUnit_ZhongZi1</v>
      </c>
      <c r="E122" s="3">
        <f ca="1">IF(B122="","",VLOOKUP(VLOOKUP(Y122&amp;"_"&amp;Z122&amp;"_"&amp;AA122,[1]挑战模式!$A:$AS,14+AB122,FALSE),[1]怪物!$B:$J,6,FALSE)*VLOOKUP(Y122&amp;"_"&amp;Z122&amp;"_"&amp;AA122,[1]挑战模式!$A:$AS,10,FALSE))</f>
        <v>2.1</v>
      </c>
      <c r="F122" s="3">
        <f t="shared" ca="1" si="8"/>
        <v>400</v>
      </c>
      <c r="G122" s="3" t="str">
        <f t="shared" ca="1" si="9"/>
        <v>TRUE</v>
      </c>
      <c r="H122" s="3" t="str">
        <f t="shared" ca="1" si="10"/>
        <v>1</v>
      </c>
      <c r="I122" s="3">
        <f ca="1">IF(D122="","",VLOOKUP(D122,[1]怪物!$C:$M,11,FALSE))</f>
        <v>1</v>
      </c>
      <c r="J122" s="3" t="str">
        <f t="shared" ca="1" si="11"/>
        <v>0.5</v>
      </c>
      <c r="K122" s="3"/>
      <c r="L122" s="3">
        <f ca="1">IF(B122="","",VLOOKUP(VLOOKUP(Y122&amp;"_"&amp;Z122&amp;"_"&amp;AA122,[1]挑战模式!$A:$AS,14+AB122,FALSE),[1]怪物!$B:$J,7,FALSE))</f>
        <v>1</v>
      </c>
      <c r="M122" s="10" t="str">
        <f t="shared" ca="1" si="12"/>
        <v>Monster_Season0_Challenge3_4_3</v>
      </c>
      <c r="N122" s="3" t="str">
        <f t="shared" ca="1" si="13"/>
        <v>DeathShow_1</v>
      </c>
      <c r="O122" s="3" t="str">
        <f t="shared" ca="1" si="14"/>
        <v>Timeline_Idle1</v>
      </c>
      <c r="P122" s="3" t="str">
        <f t="shared" ca="1" si="15"/>
        <v>Timeline_Move1</v>
      </c>
      <c r="Q122" s="3"/>
      <c r="R122" s="3"/>
      <c r="S122" s="3"/>
      <c r="T122" s="3" t="str">
        <f ca="1">IF(B122="","",IF(VLOOKUP(D122,[1]怪物!$C:$I,7,FALSE)="","",VLOOKUP(D122,[1]怪物!$C:$I,7,FALSE)))</f>
        <v>Skill_Monster_ZhongZi1,NormalAttack</v>
      </c>
      <c r="Y122" s="3">
        <v>0</v>
      </c>
      <c r="Z122" s="3">
        <v>3</v>
      </c>
      <c r="AA122" s="3">
        <v>4</v>
      </c>
      <c r="AB122" s="3">
        <v>3</v>
      </c>
    </row>
    <row r="123" spans="2:28" x14ac:dyDescent="0.2">
      <c r="B123" t="str">
        <f ca="1">IF(ISNA(VLOOKUP(Y123&amp;"_"&amp;Z123&amp;"_"&amp;AA123,[1]挑战模式!$A:$AS,1,FALSE)),"",IF(VLOOKUP(Y123&amp;"_"&amp;Z123&amp;"_"&amp;AA123,[1]挑战模式!$A:$AS,14+AB123,FALSE)="","","Unit_Monster_Season"&amp;Y123&amp;"_Challenge"&amp;Z123&amp;"_"&amp;AA123&amp;"_"&amp;AB123))</f>
        <v/>
      </c>
      <c r="D123" s="3" t="str">
        <f ca="1">IF(B123="","",VLOOKUP(VLOOKUP(Y123&amp;"_"&amp;Z123&amp;"_"&amp;AA123,[1]挑战模式!$A:$AS,14+AB123,FALSE),[1]怪物!$B:$J,2,FALSE))</f>
        <v/>
      </c>
      <c r="E123" s="3" t="str">
        <f ca="1">IF(B123="","",VLOOKUP(VLOOKUP(Y123&amp;"_"&amp;Z123&amp;"_"&amp;AA123,[1]挑战模式!$A:$AS,14+AB123,FALSE),[1]怪物!$B:$J,6,FALSE)*VLOOKUP(Y123&amp;"_"&amp;Z123&amp;"_"&amp;AA123,[1]挑战模式!$A:$AS,10,FALSE))</f>
        <v/>
      </c>
      <c r="F123" s="3" t="str">
        <f t="shared" ca="1" si="8"/>
        <v/>
      </c>
      <c r="G123" s="3" t="str">
        <f t="shared" ca="1" si="9"/>
        <v/>
      </c>
      <c r="H123" s="3" t="str">
        <f t="shared" ca="1" si="10"/>
        <v/>
      </c>
      <c r="I123" s="3" t="str">
        <f ca="1">IF(D123="","",VLOOKUP(D123,[1]怪物!$C:$M,11,FALSE))</f>
        <v/>
      </c>
      <c r="J123" s="3" t="str">
        <f t="shared" ca="1" si="11"/>
        <v/>
      </c>
      <c r="K123" s="3"/>
      <c r="L123" s="3" t="str">
        <f ca="1">IF(B123="","",VLOOKUP(VLOOKUP(Y123&amp;"_"&amp;Z123&amp;"_"&amp;AA123,[1]挑战模式!$A:$AS,14+AB123,FALSE),[1]怪物!$B:$J,7,FALSE))</f>
        <v/>
      </c>
      <c r="M123" s="10" t="str">
        <f t="shared" ca="1" si="12"/>
        <v/>
      </c>
      <c r="N123" s="3" t="str">
        <f t="shared" ca="1" si="13"/>
        <v/>
      </c>
      <c r="O123" s="3" t="str">
        <f t="shared" ca="1" si="14"/>
        <v/>
      </c>
      <c r="P123" s="3" t="str">
        <f t="shared" ca="1" si="15"/>
        <v/>
      </c>
      <c r="Q123" s="3"/>
      <c r="R123" s="3"/>
      <c r="S123" s="3"/>
      <c r="T123" s="3" t="str">
        <f ca="1">IF(B123="","",IF(VLOOKUP(D123,[1]怪物!$C:$I,7,FALSE)="","",VLOOKUP(D123,[1]怪物!$C:$I,7,FALSE)))</f>
        <v/>
      </c>
      <c r="Y123" s="3">
        <v>0</v>
      </c>
      <c r="Z123" s="3">
        <v>3</v>
      </c>
      <c r="AA123" s="3">
        <v>4</v>
      </c>
      <c r="AB123" s="3">
        <v>4</v>
      </c>
    </row>
    <row r="124" spans="2:28" x14ac:dyDescent="0.2">
      <c r="B124" t="str">
        <f ca="1">IF(ISNA(VLOOKUP(Y124&amp;"_"&amp;Z124&amp;"_"&amp;AA124,[1]挑战模式!$A:$AS,1,FALSE)),"",IF(VLOOKUP(Y124&amp;"_"&amp;Z124&amp;"_"&amp;AA124,[1]挑战模式!$A:$AS,14+AB124,FALSE)="","","Unit_Monster_Season"&amp;Y124&amp;"_Challenge"&amp;Z124&amp;"_"&amp;AA124&amp;"_"&amp;AB124))</f>
        <v/>
      </c>
      <c r="D124" s="3" t="str">
        <f ca="1">IF(B124="","",VLOOKUP(VLOOKUP(Y124&amp;"_"&amp;Z124&amp;"_"&amp;AA124,[1]挑战模式!$A:$AS,14+AB124,FALSE),[1]怪物!$B:$J,2,FALSE))</f>
        <v/>
      </c>
      <c r="E124" s="3" t="str">
        <f ca="1">IF(B124="","",VLOOKUP(VLOOKUP(Y124&amp;"_"&amp;Z124&amp;"_"&amp;AA124,[1]挑战模式!$A:$AS,14+AB124,FALSE),[1]怪物!$B:$J,6,FALSE)*VLOOKUP(Y124&amp;"_"&amp;Z124&amp;"_"&amp;AA124,[1]挑战模式!$A:$AS,10,FALSE))</f>
        <v/>
      </c>
      <c r="F124" s="3" t="str">
        <f t="shared" ca="1" si="8"/>
        <v/>
      </c>
      <c r="G124" s="3" t="str">
        <f t="shared" ca="1" si="9"/>
        <v/>
      </c>
      <c r="H124" s="3" t="str">
        <f t="shared" ca="1" si="10"/>
        <v/>
      </c>
      <c r="I124" s="3" t="str">
        <f ca="1">IF(D124="","",VLOOKUP(D124,[1]怪物!$C:$M,11,FALSE))</f>
        <v/>
      </c>
      <c r="J124" s="3" t="str">
        <f t="shared" ca="1" si="11"/>
        <v/>
      </c>
      <c r="K124" s="3"/>
      <c r="L124" s="3" t="str">
        <f ca="1">IF(B124="","",VLOOKUP(VLOOKUP(Y124&amp;"_"&amp;Z124&amp;"_"&amp;AA124,[1]挑战模式!$A:$AS,14+AB124,FALSE),[1]怪物!$B:$J,7,FALSE))</f>
        <v/>
      </c>
      <c r="M124" s="10" t="str">
        <f t="shared" ca="1" si="12"/>
        <v/>
      </c>
      <c r="N124" s="3" t="str">
        <f t="shared" ca="1" si="13"/>
        <v/>
      </c>
      <c r="O124" s="3" t="str">
        <f t="shared" ca="1" si="14"/>
        <v/>
      </c>
      <c r="P124" s="3" t="str">
        <f t="shared" ca="1" si="15"/>
        <v/>
      </c>
      <c r="Q124" s="3"/>
      <c r="R124" s="3"/>
      <c r="S124" s="3"/>
      <c r="T124" s="3" t="str">
        <f ca="1">IF(B124="","",IF(VLOOKUP(D124,[1]怪物!$C:$I,7,FALSE)="","",VLOOKUP(D124,[1]怪物!$C:$I,7,FALSE)))</f>
        <v/>
      </c>
      <c r="Y124" s="3">
        <v>0</v>
      </c>
      <c r="Z124" s="3">
        <v>3</v>
      </c>
      <c r="AA124" s="3">
        <v>4</v>
      </c>
      <c r="AB124" s="3">
        <v>5</v>
      </c>
    </row>
    <row r="125" spans="2:28" x14ac:dyDescent="0.2">
      <c r="B125" t="str">
        <f ca="1">IF(ISNA(VLOOKUP(Y125&amp;"_"&amp;Z125&amp;"_"&amp;AA125,[1]挑战模式!$A:$AS,1,FALSE)),"",IF(VLOOKUP(Y125&amp;"_"&amp;Z125&amp;"_"&amp;AA125,[1]挑战模式!$A:$AS,14+AB125,FALSE)="","","Unit_Monster_Season"&amp;Y125&amp;"_Challenge"&amp;Z125&amp;"_"&amp;AA125&amp;"_"&amp;AB125))</f>
        <v/>
      </c>
      <c r="D125" s="3" t="str">
        <f ca="1">IF(B125="","",VLOOKUP(VLOOKUP(Y125&amp;"_"&amp;Z125&amp;"_"&amp;AA125,[1]挑战模式!$A:$AS,14+AB125,FALSE),[1]怪物!$B:$J,2,FALSE))</f>
        <v/>
      </c>
      <c r="E125" s="3" t="str">
        <f ca="1">IF(B125="","",VLOOKUP(VLOOKUP(Y125&amp;"_"&amp;Z125&amp;"_"&amp;AA125,[1]挑战模式!$A:$AS,14+AB125,FALSE),[1]怪物!$B:$J,6,FALSE)*VLOOKUP(Y125&amp;"_"&amp;Z125&amp;"_"&amp;AA125,[1]挑战模式!$A:$AS,10,FALSE))</f>
        <v/>
      </c>
      <c r="F125" s="3" t="str">
        <f t="shared" ca="1" si="8"/>
        <v/>
      </c>
      <c r="G125" s="3" t="str">
        <f t="shared" ca="1" si="9"/>
        <v/>
      </c>
      <c r="H125" s="3" t="str">
        <f t="shared" ca="1" si="10"/>
        <v/>
      </c>
      <c r="I125" s="3" t="str">
        <f ca="1">IF(D125="","",VLOOKUP(D125,[1]怪物!$C:$M,11,FALSE))</f>
        <v/>
      </c>
      <c r="J125" s="3" t="str">
        <f t="shared" ca="1" si="11"/>
        <v/>
      </c>
      <c r="K125" s="3"/>
      <c r="L125" s="3" t="str">
        <f ca="1">IF(B125="","",VLOOKUP(VLOOKUP(Y125&amp;"_"&amp;Z125&amp;"_"&amp;AA125,[1]挑战模式!$A:$AS,14+AB125,FALSE),[1]怪物!$B:$J,7,FALSE))</f>
        <v/>
      </c>
      <c r="M125" s="10" t="str">
        <f t="shared" ca="1" si="12"/>
        <v/>
      </c>
      <c r="N125" s="3" t="str">
        <f t="shared" ca="1" si="13"/>
        <v/>
      </c>
      <c r="O125" s="3" t="str">
        <f t="shared" ca="1" si="14"/>
        <v/>
      </c>
      <c r="P125" s="3" t="str">
        <f t="shared" ca="1" si="15"/>
        <v/>
      </c>
      <c r="Q125" s="3"/>
      <c r="R125" s="3"/>
      <c r="S125" s="3"/>
      <c r="T125" s="3" t="str">
        <f ca="1">IF(B125="","",IF(VLOOKUP(D125,[1]怪物!$C:$I,7,FALSE)="","",VLOOKUP(D125,[1]怪物!$C:$I,7,FALSE)))</f>
        <v/>
      </c>
      <c r="Y125" s="3">
        <v>0</v>
      </c>
      <c r="Z125" s="3">
        <v>3</v>
      </c>
      <c r="AA125" s="3">
        <v>4</v>
      </c>
      <c r="AB125" s="3">
        <v>6</v>
      </c>
    </row>
    <row r="126" spans="2:28" x14ac:dyDescent="0.2">
      <c r="B126" t="str">
        <f ca="1">IF(ISNA(VLOOKUP(Y126&amp;"_"&amp;Z126&amp;"_"&amp;AA126,[1]挑战模式!$A:$AS,1,FALSE)),"",IF(VLOOKUP(Y126&amp;"_"&amp;Z126&amp;"_"&amp;AA126,[1]挑战模式!$A:$AS,14+AB126,FALSE)="","","Unit_Monster_Season"&amp;Y126&amp;"_Challenge"&amp;Z126&amp;"_"&amp;AA126&amp;"_"&amp;AB126))</f>
        <v>Unit_Monster_Season0_Challenge3_5_1</v>
      </c>
      <c r="D126" s="3" t="str">
        <f ca="1">IF(B126="","",VLOOKUP(VLOOKUP(Y126&amp;"_"&amp;Z126&amp;"_"&amp;AA126,[1]挑战模式!$A:$AS,14+AB126,FALSE),[1]怪物!$B:$J,2,FALSE))</f>
        <v>ResUnit_Gui1</v>
      </c>
      <c r="E126" s="3">
        <f ca="1">IF(B126="","",VLOOKUP(VLOOKUP(Y126&amp;"_"&amp;Z126&amp;"_"&amp;AA126,[1]挑战模式!$A:$AS,14+AB126,FALSE),[1]怪物!$B:$J,6,FALSE)*VLOOKUP(Y126&amp;"_"&amp;Z126&amp;"_"&amp;AA126,[1]挑战模式!$A:$AS,10,FALSE))</f>
        <v>2.1</v>
      </c>
      <c r="F126" s="3">
        <f t="shared" ca="1" si="8"/>
        <v>400</v>
      </c>
      <c r="G126" s="3" t="str">
        <f t="shared" ca="1" si="9"/>
        <v>TRUE</v>
      </c>
      <c r="H126" s="3" t="str">
        <f t="shared" ca="1" si="10"/>
        <v>1</v>
      </c>
      <c r="I126" s="3">
        <f ca="1">IF(D126="","",VLOOKUP(D126,[1]怪物!$C:$M,11,FALSE))</f>
        <v>1</v>
      </c>
      <c r="J126" s="3" t="str">
        <f t="shared" ca="1" si="11"/>
        <v>0.5</v>
      </c>
      <c r="K126" s="3"/>
      <c r="L126" s="3">
        <f ca="1">IF(B126="","",VLOOKUP(VLOOKUP(Y126&amp;"_"&amp;Z126&amp;"_"&amp;AA126,[1]挑战模式!$A:$AS,14+AB126,FALSE),[1]怪物!$B:$J,7,FALSE))</f>
        <v>1</v>
      </c>
      <c r="M126" s="10" t="str">
        <f t="shared" ca="1" si="12"/>
        <v>Monster_Season0_Challenge3_5_1</v>
      </c>
      <c r="N126" s="3" t="str">
        <f t="shared" ca="1" si="13"/>
        <v>DeathShow_1</v>
      </c>
      <c r="O126" s="3" t="str">
        <f t="shared" ca="1" si="14"/>
        <v>Timeline_Idle1</v>
      </c>
      <c r="P126" s="3" t="str">
        <f t="shared" ca="1" si="15"/>
        <v>Timeline_Move1</v>
      </c>
      <c r="Q126" s="3"/>
      <c r="R126" s="3"/>
      <c r="S126" s="3"/>
      <c r="T126" s="3" t="str">
        <f ca="1">IF(B126="","",IF(VLOOKUP(D126,[1]怪物!$C:$I,7,FALSE)="","",VLOOKUP(D126,[1]怪物!$C:$I,7,FALSE)))</f>
        <v>Skill_Monster_Gui1,NormalAttack</v>
      </c>
      <c r="Y126" s="3">
        <v>0</v>
      </c>
      <c r="Z126" s="3">
        <v>3</v>
      </c>
      <c r="AA126" s="3">
        <v>5</v>
      </c>
      <c r="AB126" s="3">
        <v>1</v>
      </c>
    </row>
    <row r="127" spans="2:28" x14ac:dyDescent="0.2">
      <c r="B127" t="str">
        <f ca="1">IF(ISNA(VLOOKUP(Y127&amp;"_"&amp;Z127&amp;"_"&amp;AA127,[1]挑战模式!$A:$AS,1,FALSE)),"",IF(VLOOKUP(Y127&amp;"_"&amp;Z127&amp;"_"&amp;AA127,[1]挑战模式!$A:$AS,14+AB127,FALSE)="","","Unit_Monster_Season"&amp;Y127&amp;"_Challenge"&amp;Z127&amp;"_"&amp;AA127&amp;"_"&amp;AB127))</f>
        <v>Unit_Monster_Season0_Challenge3_5_2</v>
      </c>
      <c r="D127" s="3" t="str">
        <f ca="1">IF(B127="","",VLOOKUP(VLOOKUP(Y127&amp;"_"&amp;Z127&amp;"_"&amp;AA127,[1]挑战模式!$A:$AS,14+AB127,FALSE),[1]怪物!$B:$J,2,FALSE))</f>
        <v>ResUnit_ZhongZi1</v>
      </c>
      <c r="E127" s="3">
        <f ca="1">IF(B127="","",VLOOKUP(VLOOKUP(Y127&amp;"_"&amp;Z127&amp;"_"&amp;AA127,[1]挑战模式!$A:$AS,14+AB127,FALSE),[1]怪物!$B:$J,6,FALSE)*VLOOKUP(Y127&amp;"_"&amp;Z127&amp;"_"&amp;AA127,[1]挑战模式!$A:$AS,10,FALSE))</f>
        <v>2.1</v>
      </c>
      <c r="F127" s="3">
        <f t="shared" ca="1" si="8"/>
        <v>400</v>
      </c>
      <c r="G127" s="3" t="str">
        <f t="shared" ca="1" si="9"/>
        <v>TRUE</v>
      </c>
      <c r="H127" s="3" t="str">
        <f t="shared" ca="1" si="10"/>
        <v>1</v>
      </c>
      <c r="I127" s="3">
        <f ca="1">IF(D127="","",VLOOKUP(D127,[1]怪物!$C:$M,11,FALSE))</f>
        <v>1</v>
      </c>
      <c r="J127" s="3" t="str">
        <f t="shared" ca="1" si="11"/>
        <v>0.5</v>
      </c>
      <c r="K127" s="3"/>
      <c r="L127" s="3">
        <f ca="1">IF(B127="","",VLOOKUP(VLOOKUP(Y127&amp;"_"&amp;Z127&amp;"_"&amp;AA127,[1]挑战模式!$A:$AS,14+AB127,FALSE),[1]怪物!$B:$J,7,FALSE))</f>
        <v>1</v>
      </c>
      <c r="M127" s="10" t="str">
        <f t="shared" ca="1" si="12"/>
        <v>Monster_Season0_Challenge3_5_2</v>
      </c>
      <c r="N127" s="3" t="str">
        <f t="shared" ca="1" si="13"/>
        <v>DeathShow_1</v>
      </c>
      <c r="O127" s="3" t="str">
        <f t="shared" ca="1" si="14"/>
        <v>Timeline_Idle1</v>
      </c>
      <c r="P127" s="3" t="str">
        <f t="shared" ca="1" si="15"/>
        <v>Timeline_Move1</v>
      </c>
      <c r="Q127" s="3"/>
      <c r="R127" s="3"/>
      <c r="S127" s="3"/>
      <c r="T127" s="3" t="str">
        <f ca="1">IF(B127="","",IF(VLOOKUP(D127,[1]怪物!$C:$I,7,FALSE)="","",VLOOKUP(D127,[1]怪物!$C:$I,7,FALSE)))</f>
        <v>Skill_Monster_ZhongZi1,NormalAttack</v>
      </c>
      <c r="Y127" s="3">
        <v>0</v>
      </c>
      <c r="Z127" s="3">
        <v>3</v>
      </c>
      <c r="AA127" s="3">
        <v>5</v>
      </c>
      <c r="AB127" s="3">
        <v>2</v>
      </c>
    </row>
    <row r="128" spans="2:28" x14ac:dyDescent="0.2">
      <c r="B128" t="str">
        <f ca="1">IF(ISNA(VLOOKUP(Y128&amp;"_"&amp;Z128&amp;"_"&amp;AA128,[1]挑战模式!$A:$AS,1,FALSE)),"",IF(VLOOKUP(Y128&amp;"_"&amp;Z128&amp;"_"&amp;AA128,[1]挑战模式!$A:$AS,14+AB128,FALSE)="","","Unit_Monster_Season"&amp;Y128&amp;"_Challenge"&amp;Z128&amp;"_"&amp;AA128&amp;"_"&amp;AB128))</f>
        <v>Unit_Monster_Season0_Challenge3_5_3</v>
      </c>
      <c r="D128" s="3" t="str">
        <f ca="1">IF(B128="","",VLOOKUP(VLOOKUP(Y128&amp;"_"&amp;Z128&amp;"_"&amp;AA128,[1]挑战模式!$A:$AS,14+AB128,FALSE),[1]怪物!$B:$J,2,FALSE))</f>
        <v>ResUnit_BianFu1</v>
      </c>
      <c r="E128" s="3">
        <f ca="1">IF(B128="","",VLOOKUP(VLOOKUP(Y128&amp;"_"&amp;Z128&amp;"_"&amp;AA128,[1]挑战模式!$A:$AS,14+AB128,FALSE),[1]怪物!$B:$J,6,FALSE)*VLOOKUP(Y128&amp;"_"&amp;Z128&amp;"_"&amp;AA128,[1]挑战模式!$A:$AS,10,FALSE))</f>
        <v>2.1</v>
      </c>
      <c r="F128" s="3">
        <f t="shared" ca="1" si="8"/>
        <v>400</v>
      </c>
      <c r="G128" s="3" t="str">
        <f t="shared" ca="1" si="9"/>
        <v>TRUE</v>
      </c>
      <c r="H128" s="3" t="str">
        <f t="shared" ca="1" si="10"/>
        <v>1</v>
      </c>
      <c r="I128" s="3">
        <f ca="1">IF(D128="","",VLOOKUP(D128,[1]怪物!$C:$M,11,FALSE))</f>
        <v>1</v>
      </c>
      <c r="J128" s="3" t="str">
        <f t="shared" ca="1" si="11"/>
        <v>0.5</v>
      </c>
      <c r="K128" s="3"/>
      <c r="L128" s="3">
        <f ca="1">IF(B128="","",VLOOKUP(VLOOKUP(Y128&amp;"_"&amp;Z128&amp;"_"&amp;AA128,[1]挑战模式!$A:$AS,14+AB128,FALSE),[1]怪物!$B:$J,7,FALSE))</f>
        <v>1</v>
      </c>
      <c r="M128" s="10" t="str">
        <f t="shared" ca="1" si="12"/>
        <v>Monster_Season0_Challenge3_5_3</v>
      </c>
      <c r="N128" s="3" t="str">
        <f t="shared" ca="1" si="13"/>
        <v>DeathShow_1</v>
      </c>
      <c r="O128" s="3" t="str">
        <f t="shared" ca="1" si="14"/>
        <v>Timeline_Idle1</v>
      </c>
      <c r="P128" s="3" t="str">
        <f t="shared" ca="1" si="15"/>
        <v>Timeline_Move1</v>
      </c>
      <c r="Q128" s="3"/>
      <c r="R128" s="3"/>
      <c r="S128" s="3"/>
      <c r="T128" s="3" t="str">
        <f ca="1">IF(B128="","",IF(VLOOKUP(D128,[1]怪物!$C:$I,7,FALSE)="","",VLOOKUP(D128,[1]怪物!$C:$I,7,FALSE)))</f>
        <v>Skill_Monster_BianFu1,NormalAttack</v>
      </c>
      <c r="Y128" s="3">
        <v>0</v>
      </c>
      <c r="Z128" s="3">
        <v>3</v>
      </c>
      <c r="AA128" s="3">
        <v>5</v>
      </c>
      <c r="AB128" s="3">
        <v>3</v>
      </c>
    </row>
    <row r="129" spans="2:28" x14ac:dyDescent="0.2">
      <c r="B129" t="str">
        <f ca="1">IF(ISNA(VLOOKUP(Y129&amp;"_"&amp;Z129&amp;"_"&amp;AA129,[1]挑战模式!$A:$AS,1,FALSE)),"",IF(VLOOKUP(Y129&amp;"_"&amp;Z129&amp;"_"&amp;AA129,[1]挑战模式!$A:$AS,14+AB129,FALSE)="","","Unit_Monster_Season"&amp;Y129&amp;"_Challenge"&amp;Z129&amp;"_"&amp;AA129&amp;"_"&amp;AB129))</f>
        <v/>
      </c>
      <c r="D129" s="3" t="str">
        <f ca="1">IF(B129="","",VLOOKUP(VLOOKUP(Y129&amp;"_"&amp;Z129&amp;"_"&amp;AA129,[1]挑战模式!$A:$AS,14+AB129,FALSE),[1]怪物!$B:$J,2,FALSE))</f>
        <v/>
      </c>
      <c r="E129" s="3" t="str">
        <f ca="1">IF(B129="","",VLOOKUP(VLOOKUP(Y129&amp;"_"&amp;Z129&amp;"_"&amp;AA129,[1]挑战模式!$A:$AS,14+AB129,FALSE),[1]怪物!$B:$J,6,FALSE)*VLOOKUP(Y129&amp;"_"&amp;Z129&amp;"_"&amp;AA129,[1]挑战模式!$A:$AS,10,FALSE))</f>
        <v/>
      </c>
      <c r="F129" s="3" t="str">
        <f t="shared" ca="1" si="8"/>
        <v/>
      </c>
      <c r="G129" s="3" t="str">
        <f t="shared" ca="1" si="9"/>
        <v/>
      </c>
      <c r="H129" s="3" t="str">
        <f t="shared" ca="1" si="10"/>
        <v/>
      </c>
      <c r="I129" s="3" t="str">
        <f ca="1">IF(D129="","",VLOOKUP(D129,[1]怪物!$C:$M,11,FALSE))</f>
        <v/>
      </c>
      <c r="J129" s="3" t="str">
        <f t="shared" ca="1" si="11"/>
        <v/>
      </c>
      <c r="K129" s="3"/>
      <c r="L129" s="3" t="str">
        <f ca="1">IF(B129="","",VLOOKUP(VLOOKUP(Y129&amp;"_"&amp;Z129&amp;"_"&amp;AA129,[1]挑战模式!$A:$AS,14+AB129,FALSE),[1]怪物!$B:$J,7,FALSE))</f>
        <v/>
      </c>
      <c r="M129" s="10" t="str">
        <f t="shared" ca="1" si="12"/>
        <v/>
      </c>
      <c r="N129" s="3" t="str">
        <f t="shared" ca="1" si="13"/>
        <v/>
      </c>
      <c r="O129" s="3" t="str">
        <f t="shared" ca="1" si="14"/>
        <v/>
      </c>
      <c r="P129" s="3" t="str">
        <f t="shared" ca="1" si="15"/>
        <v/>
      </c>
      <c r="Q129" s="3"/>
      <c r="R129" s="3"/>
      <c r="S129" s="3"/>
      <c r="T129" s="3" t="str">
        <f ca="1">IF(B129="","",IF(VLOOKUP(D129,[1]怪物!$C:$I,7,FALSE)="","",VLOOKUP(D129,[1]怪物!$C:$I,7,FALSE)))</f>
        <v/>
      </c>
      <c r="Y129" s="3">
        <v>0</v>
      </c>
      <c r="Z129" s="3">
        <v>3</v>
      </c>
      <c r="AA129" s="3">
        <v>5</v>
      </c>
      <c r="AB129" s="3">
        <v>4</v>
      </c>
    </row>
    <row r="130" spans="2:28" x14ac:dyDescent="0.2">
      <c r="B130" t="str">
        <f ca="1">IF(ISNA(VLOOKUP(Y130&amp;"_"&amp;Z130&amp;"_"&amp;AA130,[1]挑战模式!$A:$AS,1,FALSE)),"",IF(VLOOKUP(Y130&amp;"_"&amp;Z130&amp;"_"&amp;AA130,[1]挑战模式!$A:$AS,14+AB130,FALSE)="","","Unit_Monster_Season"&amp;Y130&amp;"_Challenge"&amp;Z130&amp;"_"&amp;AA130&amp;"_"&amp;AB130))</f>
        <v/>
      </c>
      <c r="D130" s="3" t="str">
        <f ca="1">IF(B130="","",VLOOKUP(VLOOKUP(Y130&amp;"_"&amp;Z130&amp;"_"&amp;AA130,[1]挑战模式!$A:$AS,14+AB130,FALSE),[1]怪物!$B:$J,2,FALSE))</f>
        <v/>
      </c>
      <c r="E130" s="3" t="str">
        <f ca="1">IF(B130="","",VLOOKUP(VLOOKUP(Y130&amp;"_"&amp;Z130&amp;"_"&amp;AA130,[1]挑战模式!$A:$AS,14+AB130,FALSE),[1]怪物!$B:$J,6,FALSE)*VLOOKUP(Y130&amp;"_"&amp;Z130&amp;"_"&amp;AA130,[1]挑战模式!$A:$AS,10,FALSE))</f>
        <v/>
      </c>
      <c r="F130" s="3" t="str">
        <f t="shared" ca="1" si="8"/>
        <v/>
      </c>
      <c r="G130" s="3" t="str">
        <f t="shared" ca="1" si="9"/>
        <v/>
      </c>
      <c r="H130" s="3" t="str">
        <f t="shared" ca="1" si="10"/>
        <v/>
      </c>
      <c r="I130" s="3" t="str">
        <f ca="1">IF(D130="","",VLOOKUP(D130,[1]怪物!$C:$M,11,FALSE))</f>
        <v/>
      </c>
      <c r="J130" s="3" t="str">
        <f t="shared" ca="1" si="11"/>
        <v/>
      </c>
      <c r="K130" s="3"/>
      <c r="L130" s="3" t="str">
        <f ca="1">IF(B130="","",VLOOKUP(VLOOKUP(Y130&amp;"_"&amp;Z130&amp;"_"&amp;AA130,[1]挑战模式!$A:$AS,14+AB130,FALSE),[1]怪物!$B:$J,7,FALSE))</f>
        <v/>
      </c>
      <c r="M130" s="10" t="str">
        <f t="shared" ca="1" si="12"/>
        <v/>
      </c>
      <c r="N130" s="3" t="str">
        <f t="shared" ca="1" si="13"/>
        <v/>
      </c>
      <c r="O130" s="3" t="str">
        <f t="shared" ca="1" si="14"/>
        <v/>
      </c>
      <c r="P130" s="3" t="str">
        <f t="shared" ca="1" si="15"/>
        <v/>
      </c>
      <c r="Q130" s="3"/>
      <c r="R130" s="3"/>
      <c r="S130" s="3"/>
      <c r="T130" s="3" t="str">
        <f ca="1">IF(B130="","",IF(VLOOKUP(D130,[1]怪物!$C:$I,7,FALSE)="","",VLOOKUP(D130,[1]怪物!$C:$I,7,FALSE)))</f>
        <v/>
      </c>
      <c r="Y130" s="3">
        <v>0</v>
      </c>
      <c r="Z130" s="3">
        <v>3</v>
      </c>
      <c r="AA130" s="3">
        <v>5</v>
      </c>
      <c r="AB130" s="3">
        <v>5</v>
      </c>
    </row>
    <row r="131" spans="2:28" x14ac:dyDescent="0.2">
      <c r="B131" t="str">
        <f ca="1">IF(ISNA(VLOOKUP(Y131&amp;"_"&amp;Z131&amp;"_"&amp;AA131,[1]挑战模式!$A:$AS,1,FALSE)),"",IF(VLOOKUP(Y131&amp;"_"&amp;Z131&amp;"_"&amp;AA131,[1]挑战模式!$A:$AS,14+AB131,FALSE)="","","Unit_Monster_Season"&amp;Y131&amp;"_Challenge"&amp;Z131&amp;"_"&amp;AA131&amp;"_"&amp;AB131))</f>
        <v/>
      </c>
      <c r="D131" s="3" t="str">
        <f ca="1">IF(B131="","",VLOOKUP(VLOOKUP(Y131&amp;"_"&amp;Z131&amp;"_"&amp;AA131,[1]挑战模式!$A:$AS,14+AB131,FALSE),[1]怪物!$B:$J,2,FALSE))</f>
        <v/>
      </c>
      <c r="E131" s="3" t="str">
        <f ca="1">IF(B131="","",VLOOKUP(VLOOKUP(Y131&amp;"_"&amp;Z131&amp;"_"&amp;AA131,[1]挑战模式!$A:$AS,14+AB131,FALSE),[1]怪物!$B:$J,6,FALSE)*VLOOKUP(Y131&amp;"_"&amp;Z131&amp;"_"&amp;AA131,[1]挑战模式!$A:$AS,10,FALSE))</f>
        <v/>
      </c>
      <c r="F131" s="3" t="str">
        <f t="shared" ca="1" si="8"/>
        <v/>
      </c>
      <c r="G131" s="3" t="str">
        <f t="shared" ca="1" si="9"/>
        <v/>
      </c>
      <c r="H131" s="3" t="str">
        <f t="shared" ca="1" si="10"/>
        <v/>
      </c>
      <c r="I131" s="3" t="str">
        <f ca="1">IF(D131="","",VLOOKUP(D131,[1]怪物!$C:$M,11,FALSE))</f>
        <v/>
      </c>
      <c r="J131" s="3" t="str">
        <f t="shared" ca="1" si="11"/>
        <v/>
      </c>
      <c r="K131" s="3"/>
      <c r="L131" s="3" t="str">
        <f ca="1">IF(B131="","",VLOOKUP(VLOOKUP(Y131&amp;"_"&amp;Z131&amp;"_"&amp;AA131,[1]挑战模式!$A:$AS,14+AB131,FALSE),[1]怪物!$B:$J,7,FALSE))</f>
        <v/>
      </c>
      <c r="M131" s="10" t="str">
        <f t="shared" ca="1" si="12"/>
        <v/>
      </c>
      <c r="N131" s="3" t="str">
        <f t="shared" ca="1" si="13"/>
        <v/>
      </c>
      <c r="O131" s="3" t="str">
        <f t="shared" ca="1" si="14"/>
        <v/>
      </c>
      <c r="P131" s="3" t="str">
        <f t="shared" ca="1" si="15"/>
        <v/>
      </c>
      <c r="Q131" s="3"/>
      <c r="R131" s="3"/>
      <c r="S131" s="3"/>
      <c r="T131" s="3" t="str">
        <f ca="1">IF(B131="","",IF(VLOOKUP(D131,[1]怪物!$C:$I,7,FALSE)="","",VLOOKUP(D131,[1]怪物!$C:$I,7,FALSE)))</f>
        <v/>
      </c>
      <c r="Y131" s="3">
        <v>0</v>
      </c>
      <c r="Z131" s="3">
        <v>3</v>
      </c>
      <c r="AA131" s="3">
        <v>5</v>
      </c>
      <c r="AB131" s="3">
        <v>6</v>
      </c>
    </row>
    <row r="132" spans="2:28" x14ac:dyDescent="0.2">
      <c r="B132" t="str">
        <f ca="1">IF(ISNA(VLOOKUP(Y132&amp;"_"&amp;Z132&amp;"_"&amp;AA132,[1]挑战模式!$A:$AS,1,FALSE)),"",IF(VLOOKUP(Y132&amp;"_"&amp;Z132&amp;"_"&amp;AA132,[1]挑战模式!$A:$AS,14+AB132,FALSE)="","","Unit_Monster_Season"&amp;Y132&amp;"_Challenge"&amp;Z132&amp;"_"&amp;AA132&amp;"_"&amp;AB132))</f>
        <v>Unit_Monster_Season0_Challenge3_6_1</v>
      </c>
      <c r="D132" s="3" t="str">
        <f ca="1">IF(B132="","",VLOOKUP(VLOOKUP(Y132&amp;"_"&amp;Z132&amp;"_"&amp;AA132,[1]挑战模式!$A:$AS,14+AB132,FALSE),[1]怪物!$B:$J,2,FALSE))</f>
        <v>ResUnit_MiFeng1</v>
      </c>
      <c r="E132" s="3">
        <f ca="1">IF(B132="","",VLOOKUP(VLOOKUP(Y132&amp;"_"&amp;Z132&amp;"_"&amp;AA132,[1]挑战模式!$A:$AS,14+AB132,FALSE),[1]怪物!$B:$J,6,FALSE)*VLOOKUP(Y132&amp;"_"&amp;Z132&amp;"_"&amp;AA132,[1]挑战模式!$A:$AS,10,FALSE))</f>
        <v>2.1</v>
      </c>
      <c r="F132" s="3">
        <f t="shared" ca="1" si="8"/>
        <v>400</v>
      </c>
      <c r="G132" s="3" t="str">
        <f t="shared" ca="1" si="9"/>
        <v>TRUE</v>
      </c>
      <c r="H132" s="3" t="str">
        <f t="shared" ca="1" si="10"/>
        <v>1</v>
      </c>
      <c r="I132" s="3">
        <f ca="1">IF(D132="","",VLOOKUP(D132,[1]怪物!$C:$M,11,FALSE))</f>
        <v>1</v>
      </c>
      <c r="J132" s="3" t="str">
        <f t="shared" ca="1" si="11"/>
        <v>0.5</v>
      </c>
      <c r="K132" s="3"/>
      <c r="L132" s="3">
        <f ca="1">IF(B132="","",VLOOKUP(VLOOKUP(Y132&amp;"_"&amp;Z132&amp;"_"&amp;AA132,[1]挑战模式!$A:$AS,14+AB132,FALSE),[1]怪物!$B:$J,7,FALSE))</f>
        <v>1</v>
      </c>
      <c r="M132" s="10" t="str">
        <f t="shared" ca="1" si="12"/>
        <v>Monster_Season0_Challenge3_6_1</v>
      </c>
      <c r="N132" s="3" t="str">
        <f t="shared" ca="1" si="13"/>
        <v>DeathShow_1</v>
      </c>
      <c r="O132" s="3" t="str">
        <f t="shared" ca="1" si="14"/>
        <v>Timeline_Idle1</v>
      </c>
      <c r="P132" s="3" t="str">
        <f t="shared" ca="1" si="15"/>
        <v>Timeline_Move1</v>
      </c>
      <c r="Q132" s="3"/>
      <c r="R132" s="3"/>
      <c r="S132" s="3"/>
      <c r="T132" s="3" t="str">
        <f ca="1">IF(B132="","",IF(VLOOKUP(D132,[1]怪物!$C:$I,7,FALSE)="","",VLOOKUP(D132,[1]怪物!$C:$I,7,FALSE)))</f>
        <v/>
      </c>
      <c r="Y132" s="3">
        <v>0</v>
      </c>
      <c r="Z132" s="3">
        <v>3</v>
      </c>
      <c r="AA132" s="3">
        <v>6</v>
      </c>
      <c r="AB132" s="3">
        <v>1</v>
      </c>
    </row>
    <row r="133" spans="2:28" x14ac:dyDescent="0.2">
      <c r="B133" t="str">
        <f ca="1">IF(ISNA(VLOOKUP(Y133&amp;"_"&amp;Z133&amp;"_"&amp;AA133,[1]挑战模式!$A:$AS,1,FALSE)),"",IF(VLOOKUP(Y133&amp;"_"&amp;Z133&amp;"_"&amp;AA133,[1]挑战模式!$A:$AS,14+AB133,FALSE)="","","Unit_Monster_Season"&amp;Y133&amp;"_Challenge"&amp;Z133&amp;"_"&amp;AA133&amp;"_"&amp;AB133))</f>
        <v>Unit_Monster_Season0_Challenge3_6_2</v>
      </c>
      <c r="D133" s="3" t="str">
        <f ca="1">IF(B133="","",VLOOKUP(VLOOKUP(Y133&amp;"_"&amp;Z133&amp;"_"&amp;AA133,[1]挑战模式!$A:$AS,14+AB133,FALSE),[1]怪物!$B:$J,2,FALSE))</f>
        <v>ResUnit_Gui1</v>
      </c>
      <c r="E133" s="3">
        <f ca="1">IF(B133="","",VLOOKUP(VLOOKUP(Y133&amp;"_"&amp;Z133&amp;"_"&amp;AA133,[1]挑战模式!$A:$AS,14+AB133,FALSE),[1]怪物!$B:$J,6,FALSE)*VLOOKUP(Y133&amp;"_"&amp;Z133&amp;"_"&amp;AA133,[1]挑战模式!$A:$AS,10,FALSE))</f>
        <v>2.1</v>
      </c>
      <c r="F133" s="3">
        <f t="shared" ca="1" si="8"/>
        <v>400</v>
      </c>
      <c r="G133" s="3" t="str">
        <f t="shared" ca="1" si="9"/>
        <v>TRUE</v>
      </c>
      <c r="H133" s="3" t="str">
        <f t="shared" ca="1" si="10"/>
        <v>1</v>
      </c>
      <c r="I133" s="3">
        <f ca="1">IF(D133="","",VLOOKUP(D133,[1]怪物!$C:$M,11,FALSE))</f>
        <v>1</v>
      </c>
      <c r="J133" s="3" t="str">
        <f t="shared" ca="1" si="11"/>
        <v>0.5</v>
      </c>
      <c r="K133" s="3"/>
      <c r="L133" s="3">
        <f ca="1">IF(B133="","",VLOOKUP(VLOOKUP(Y133&amp;"_"&amp;Z133&amp;"_"&amp;AA133,[1]挑战模式!$A:$AS,14+AB133,FALSE),[1]怪物!$B:$J,7,FALSE))</f>
        <v>1</v>
      </c>
      <c r="M133" s="10" t="str">
        <f t="shared" ca="1" si="12"/>
        <v>Monster_Season0_Challenge3_6_2</v>
      </c>
      <c r="N133" s="3" t="str">
        <f t="shared" ca="1" si="13"/>
        <v>DeathShow_1</v>
      </c>
      <c r="O133" s="3" t="str">
        <f t="shared" ca="1" si="14"/>
        <v>Timeline_Idle1</v>
      </c>
      <c r="P133" s="3" t="str">
        <f t="shared" ca="1" si="15"/>
        <v>Timeline_Move1</v>
      </c>
      <c r="Q133" s="3"/>
      <c r="R133" s="3"/>
      <c r="S133" s="3"/>
      <c r="T133" s="3" t="str">
        <f ca="1">IF(B133="","",IF(VLOOKUP(D133,[1]怪物!$C:$I,7,FALSE)="","",VLOOKUP(D133,[1]怪物!$C:$I,7,FALSE)))</f>
        <v>Skill_Monster_Gui1,NormalAttack</v>
      </c>
      <c r="Y133" s="3">
        <v>0</v>
      </c>
      <c r="Z133" s="3">
        <v>3</v>
      </c>
      <c r="AA133" s="3">
        <v>6</v>
      </c>
      <c r="AB133" s="3">
        <v>2</v>
      </c>
    </row>
    <row r="134" spans="2:28" x14ac:dyDescent="0.2">
      <c r="B134" t="str">
        <f ca="1">IF(ISNA(VLOOKUP(Y134&amp;"_"&amp;Z134&amp;"_"&amp;AA134,[1]挑战模式!$A:$AS,1,FALSE)),"",IF(VLOOKUP(Y134&amp;"_"&amp;Z134&amp;"_"&amp;AA134,[1]挑战模式!$A:$AS,14+AB134,FALSE)="","","Unit_Monster_Season"&amp;Y134&amp;"_Challenge"&amp;Z134&amp;"_"&amp;AA134&amp;"_"&amp;AB134))</f>
        <v>Unit_Monster_Season0_Challenge3_6_3</v>
      </c>
      <c r="D134" s="3" t="str">
        <f ca="1">IF(B134="","",VLOOKUP(VLOOKUP(Y134&amp;"_"&amp;Z134&amp;"_"&amp;AA134,[1]挑战模式!$A:$AS,14+AB134,FALSE),[1]怪物!$B:$J,2,FALSE))</f>
        <v>ResUnit_ZhongZi1</v>
      </c>
      <c r="E134" s="3">
        <f ca="1">IF(B134="","",VLOOKUP(VLOOKUP(Y134&amp;"_"&amp;Z134&amp;"_"&amp;AA134,[1]挑战模式!$A:$AS,14+AB134,FALSE),[1]怪物!$B:$J,6,FALSE)*VLOOKUP(Y134&amp;"_"&amp;Z134&amp;"_"&amp;AA134,[1]挑战模式!$A:$AS,10,FALSE))</f>
        <v>2.1</v>
      </c>
      <c r="F134" s="3">
        <f t="shared" ca="1" si="8"/>
        <v>400</v>
      </c>
      <c r="G134" s="3" t="str">
        <f t="shared" ca="1" si="9"/>
        <v>TRUE</v>
      </c>
      <c r="H134" s="3" t="str">
        <f t="shared" ca="1" si="10"/>
        <v>1</v>
      </c>
      <c r="I134" s="3">
        <f ca="1">IF(D134="","",VLOOKUP(D134,[1]怪物!$C:$M,11,FALSE))</f>
        <v>1</v>
      </c>
      <c r="J134" s="3" t="str">
        <f t="shared" ca="1" si="11"/>
        <v>0.5</v>
      </c>
      <c r="K134" s="3"/>
      <c r="L134" s="3">
        <f ca="1">IF(B134="","",VLOOKUP(VLOOKUP(Y134&amp;"_"&amp;Z134&amp;"_"&amp;AA134,[1]挑战模式!$A:$AS,14+AB134,FALSE),[1]怪物!$B:$J,7,FALSE))</f>
        <v>1</v>
      </c>
      <c r="M134" s="10" t="str">
        <f t="shared" ca="1" si="12"/>
        <v>Monster_Season0_Challenge3_6_3</v>
      </c>
      <c r="N134" s="3" t="str">
        <f t="shared" ca="1" si="13"/>
        <v>DeathShow_1</v>
      </c>
      <c r="O134" s="3" t="str">
        <f t="shared" ca="1" si="14"/>
        <v>Timeline_Idle1</v>
      </c>
      <c r="P134" s="3" t="str">
        <f t="shared" ca="1" si="15"/>
        <v>Timeline_Move1</v>
      </c>
      <c r="Q134" s="3"/>
      <c r="R134" s="3"/>
      <c r="S134" s="3"/>
      <c r="T134" s="3" t="str">
        <f ca="1">IF(B134="","",IF(VLOOKUP(D134,[1]怪物!$C:$I,7,FALSE)="","",VLOOKUP(D134,[1]怪物!$C:$I,7,FALSE)))</f>
        <v>Skill_Monster_ZhongZi1,NormalAttack</v>
      </c>
      <c r="Y134" s="3">
        <v>0</v>
      </c>
      <c r="Z134" s="3">
        <v>3</v>
      </c>
      <c r="AA134" s="3">
        <v>6</v>
      </c>
      <c r="AB134" s="3">
        <v>3</v>
      </c>
    </row>
    <row r="135" spans="2:28" x14ac:dyDescent="0.2">
      <c r="B135" t="str">
        <f ca="1">IF(ISNA(VLOOKUP(Y135&amp;"_"&amp;Z135&amp;"_"&amp;AA135,[1]挑战模式!$A:$AS,1,FALSE)),"",IF(VLOOKUP(Y135&amp;"_"&amp;Z135&amp;"_"&amp;AA135,[1]挑战模式!$A:$AS,14+AB135,FALSE)="","","Unit_Monster_Season"&amp;Y135&amp;"_Challenge"&amp;Z135&amp;"_"&amp;AA135&amp;"_"&amp;AB135))</f>
        <v>Unit_Monster_Season0_Challenge3_6_4</v>
      </c>
      <c r="D135" s="3" t="str">
        <f ca="1">IF(B135="","",VLOOKUP(VLOOKUP(Y135&amp;"_"&amp;Z135&amp;"_"&amp;AA135,[1]挑战模式!$A:$AS,14+AB135,FALSE),[1]怪物!$B:$J,2,FALSE))</f>
        <v>ResUnit_BianFu1</v>
      </c>
      <c r="E135" s="3">
        <f ca="1">IF(B135="","",VLOOKUP(VLOOKUP(Y135&amp;"_"&amp;Z135&amp;"_"&amp;AA135,[1]挑战模式!$A:$AS,14+AB135,FALSE),[1]怪物!$B:$J,6,FALSE)*VLOOKUP(Y135&amp;"_"&amp;Z135&amp;"_"&amp;AA135,[1]挑战模式!$A:$AS,10,FALSE))</f>
        <v>2.1</v>
      </c>
      <c r="F135" s="3">
        <f t="shared" ref="F135:F198" ca="1" si="16">IF(B135="","",400)</f>
        <v>400</v>
      </c>
      <c r="G135" s="3" t="str">
        <f t="shared" ref="G135:G198" ca="1" si="17">IF(B135="","","TRUE")</f>
        <v>TRUE</v>
      </c>
      <c r="H135" s="3" t="str">
        <f t="shared" ref="H135:H198" ca="1" si="18">IF(B135="","","1")</f>
        <v>1</v>
      </c>
      <c r="I135" s="3">
        <f ca="1">IF(D135="","",VLOOKUP(D135,[1]怪物!$C:$M,11,FALSE))</f>
        <v>1</v>
      </c>
      <c r="J135" s="3" t="str">
        <f t="shared" ref="J135:J198" ca="1" si="19">IF(B135="","","0.5")</f>
        <v>0.5</v>
      </c>
      <c r="K135" s="3"/>
      <c r="L135" s="3">
        <f ca="1">IF(B135="","",VLOOKUP(VLOOKUP(Y135&amp;"_"&amp;Z135&amp;"_"&amp;AA135,[1]挑战模式!$A:$AS,14+AB135,FALSE),[1]怪物!$B:$J,7,FALSE))</f>
        <v>1</v>
      </c>
      <c r="M135" s="10" t="str">
        <f t="shared" ref="M135:M198" ca="1" si="20">IF(B135="","",RIGHT(B135,LEN(B135)-5))</f>
        <v>Monster_Season0_Challenge3_6_4</v>
      </c>
      <c r="N135" s="3" t="str">
        <f t="shared" ref="N135:N198" ca="1" si="21">IF(B135="","","DeathShow_1")</f>
        <v>DeathShow_1</v>
      </c>
      <c r="O135" s="3" t="str">
        <f t="shared" ref="O135:O198" ca="1" si="22">IF(B135="","","Timeline_Idle1")</f>
        <v>Timeline_Idle1</v>
      </c>
      <c r="P135" s="3" t="str">
        <f t="shared" ref="P135:P198" ca="1" si="23">IF(B135="","","Timeline_Move1")</f>
        <v>Timeline_Move1</v>
      </c>
      <c r="Q135" s="3"/>
      <c r="R135" s="3"/>
      <c r="S135" s="3"/>
      <c r="T135" s="3" t="str">
        <f ca="1">IF(B135="","",IF(VLOOKUP(D135,[1]怪物!$C:$I,7,FALSE)="","",VLOOKUP(D135,[1]怪物!$C:$I,7,FALSE)))</f>
        <v>Skill_Monster_BianFu1,NormalAttack</v>
      </c>
      <c r="Y135" s="3">
        <v>0</v>
      </c>
      <c r="Z135" s="3">
        <v>3</v>
      </c>
      <c r="AA135" s="3">
        <v>6</v>
      </c>
      <c r="AB135" s="3">
        <v>4</v>
      </c>
    </row>
    <row r="136" spans="2:28" x14ac:dyDescent="0.2">
      <c r="B136" t="str">
        <f ca="1">IF(ISNA(VLOOKUP(Y136&amp;"_"&amp;Z136&amp;"_"&amp;AA136,[1]挑战模式!$A:$AS,1,FALSE)),"",IF(VLOOKUP(Y136&amp;"_"&amp;Z136&amp;"_"&amp;AA136,[1]挑战模式!$A:$AS,14+AB136,FALSE)="","","Unit_Monster_Season"&amp;Y136&amp;"_Challenge"&amp;Z136&amp;"_"&amp;AA136&amp;"_"&amp;AB136))</f>
        <v/>
      </c>
      <c r="D136" s="3" t="str">
        <f ca="1">IF(B136="","",VLOOKUP(VLOOKUP(Y136&amp;"_"&amp;Z136&amp;"_"&amp;AA136,[1]挑战模式!$A:$AS,14+AB136,FALSE),[1]怪物!$B:$J,2,FALSE))</f>
        <v/>
      </c>
      <c r="E136" s="3" t="str">
        <f ca="1">IF(B136="","",VLOOKUP(VLOOKUP(Y136&amp;"_"&amp;Z136&amp;"_"&amp;AA136,[1]挑战模式!$A:$AS,14+AB136,FALSE),[1]怪物!$B:$J,6,FALSE)*VLOOKUP(Y136&amp;"_"&amp;Z136&amp;"_"&amp;AA136,[1]挑战模式!$A:$AS,10,FALSE))</f>
        <v/>
      </c>
      <c r="F136" s="3" t="str">
        <f t="shared" ca="1" si="16"/>
        <v/>
      </c>
      <c r="G136" s="3" t="str">
        <f t="shared" ca="1" si="17"/>
        <v/>
      </c>
      <c r="H136" s="3" t="str">
        <f t="shared" ca="1" si="18"/>
        <v/>
      </c>
      <c r="I136" s="3" t="str">
        <f ca="1">IF(D136="","",VLOOKUP(D136,[1]怪物!$C:$M,11,FALSE))</f>
        <v/>
      </c>
      <c r="J136" s="3" t="str">
        <f t="shared" ca="1" si="19"/>
        <v/>
      </c>
      <c r="K136" s="3"/>
      <c r="L136" s="3" t="str">
        <f ca="1">IF(B136="","",VLOOKUP(VLOOKUP(Y136&amp;"_"&amp;Z136&amp;"_"&amp;AA136,[1]挑战模式!$A:$AS,14+AB136,FALSE),[1]怪物!$B:$J,7,FALSE))</f>
        <v/>
      </c>
      <c r="M136" s="10" t="str">
        <f t="shared" ca="1" si="20"/>
        <v/>
      </c>
      <c r="N136" s="3" t="str">
        <f t="shared" ca="1" si="21"/>
        <v/>
      </c>
      <c r="O136" s="3" t="str">
        <f t="shared" ca="1" si="22"/>
        <v/>
      </c>
      <c r="P136" s="3" t="str">
        <f t="shared" ca="1" si="23"/>
        <v/>
      </c>
      <c r="Q136" s="3"/>
      <c r="R136" s="3"/>
      <c r="S136" s="3"/>
      <c r="T136" s="3" t="str">
        <f ca="1">IF(B136="","",IF(VLOOKUP(D136,[1]怪物!$C:$I,7,FALSE)="","",VLOOKUP(D136,[1]怪物!$C:$I,7,FALSE)))</f>
        <v/>
      </c>
      <c r="Y136" s="3">
        <v>0</v>
      </c>
      <c r="Z136" s="3">
        <v>3</v>
      </c>
      <c r="AA136" s="3">
        <v>6</v>
      </c>
      <c r="AB136" s="3">
        <v>5</v>
      </c>
    </row>
    <row r="137" spans="2:28" x14ac:dyDescent="0.2">
      <c r="B137" t="str">
        <f ca="1">IF(ISNA(VLOOKUP(Y137&amp;"_"&amp;Z137&amp;"_"&amp;AA137,[1]挑战模式!$A:$AS,1,FALSE)),"",IF(VLOOKUP(Y137&amp;"_"&amp;Z137&amp;"_"&amp;AA137,[1]挑战模式!$A:$AS,14+AB137,FALSE)="","","Unit_Monster_Season"&amp;Y137&amp;"_Challenge"&amp;Z137&amp;"_"&amp;AA137&amp;"_"&amp;AB137))</f>
        <v/>
      </c>
      <c r="D137" s="3" t="str">
        <f ca="1">IF(B137="","",VLOOKUP(VLOOKUP(Y137&amp;"_"&amp;Z137&amp;"_"&amp;AA137,[1]挑战模式!$A:$AS,14+AB137,FALSE),[1]怪物!$B:$J,2,FALSE))</f>
        <v/>
      </c>
      <c r="E137" s="3" t="str">
        <f ca="1">IF(B137="","",VLOOKUP(VLOOKUP(Y137&amp;"_"&amp;Z137&amp;"_"&amp;AA137,[1]挑战模式!$A:$AS,14+AB137,FALSE),[1]怪物!$B:$J,6,FALSE)*VLOOKUP(Y137&amp;"_"&amp;Z137&amp;"_"&amp;AA137,[1]挑战模式!$A:$AS,10,FALSE))</f>
        <v/>
      </c>
      <c r="F137" s="3" t="str">
        <f t="shared" ca="1" si="16"/>
        <v/>
      </c>
      <c r="G137" s="3" t="str">
        <f t="shared" ca="1" si="17"/>
        <v/>
      </c>
      <c r="H137" s="3" t="str">
        <f t="shared" ca="1" si="18"/>
        <v/>
      </c>
      <c r="I137" s="3" t="str">
        <f ca="1">IF(D137="","",VLOOKUP(D137,[1]怪物!$C:$M,11,FALSE))</f>
        <v/>
      </c>
      <c r="J137" s="3" t="str">
        <f t="shared" ca="1" si="19"/>
        <v/>
      </c>
      <c r="K137" s="3"/>
      <c r="L137" s="3" t="str">
        <f ca="1">IF(B137="","",VLOOKUP(VLOOKUP(Y137&amp;"_"&amp;Z137&amp;"_"&amp;AA137,[1]挑战模式!$A:$AS,14+AB137,FALSE),[1]怪物!$B:$J,7,FALSE))</f>
        <v/>
      </c>
      <c r="M137" s="10" t="str">
        <f t="shared" ca="1" si="20"/>
        <v/>
      </c>
      <c r="N137" s="3" t="str">
        <f t="shared" ca="1" si="21"/>
        <v/>
      </c>
      <c r="O137" s="3" t="str">
        <f t="shared" ca="1" si="22"/>
        <v/>
      </c>
      <c r="P137" s="3" t="str">
        <f t="shared" ca="1" si="23"/>
        <v/>
      </c>
      <c r="Q137" s="3"/>
      <c r="R137" s="3"/>
      <c r="S137" s="3"/>
      <c r="T137" s="3" t="str">
        <f ca="1">IF(B137="","",IF(VLOOKUP(D137,[1]怪物!$C:$I,7,FALSE)="","",VLOOKUP(D137,[1]怪物!$C:$I,7,FALSE)))</f>
        <v/>
      </c>
      <c r="Y137" s="3">
        <v>0</v>
      </c>
      <c r="Z137" s="3">
        <v>3</v>
      </c>
      <c r="AA137" s="3">
        <v>6</v>
      </c>
      <c r="AB137" s="3">
        <v>6</v>
      </c>
    </row>
    <row r="138" spans="2:28" x14ac:dyDescent="0.2">
      <c r="B138" t="str">
        <f>IF(ISNA(VLOOKUP(Y138&amp;"_"&amp;Z138&amp;"_"&amp;AA138,[1]挑战模式!$A:$AS,1,FALSE)),"",IF(VLOOKUP(Y138&amp;"_"&amp;Z138&amp;"_"&amp;AA138,[1]挑战模式!$A:$AS,14+AB138,FALSE)="","","Unit_Monster_Season"&amp;Y138&amp;"_Challenge"&amp;Z138&amp;"_"&amp;AA138&amp;"_"&amp;AB138))</f>
        <v/>
      </c>
      <c r="D138" s="3" t="str">
        <f>IF(B138="","",VLOOKUP(VLOOKUP(Y138&amp;"_"&amp;Z138&amp;"_"&amp;AA138,[1]挑战模式!$A:$AS,14+AB138,FALSE),[1]怪物!$B:$J,2,FALSE))</f>
        <v/>
      </c>
      <c r="E138" s="3" t="str">
        <f>IF(B138="","",VLOOKUP(VLOOKUP(Y138&amp;"_"&amp;Z138&amp;"_"&amp;AA138,[1]挑战模式!$A:$AS,14+AB138,FALSE),[1]怪物!$B:$J,6,FALSE)*VLOOKUP(Y138&amp;"_"&amp;Z138&amp;"_"&amp;AA138,[1]挑战模式!$A:$AS,10,FALSE))</f>
        <v/>
      </c>
      <c r="F138" s="3" t="str">
        <f t="shared" si="16"/>
        <v/>
      </c>
      <c r="G138" s="3" t="str">
        <f t="shared" si="17"/>
        <v/>
      </c>
      <c r="H138" s="3" t="str">
        <f t="shared" si="18"/>
        <v/>
      </c>
      <c r="I138" s="3" t="str">
        <f>IF(D138="","",VLOOKUP(D138,[1]怪物!$C:$M,11,FALSE))</f>
        <v/>
      </c>
      <c r="J138" s="3" t="str">
        <f t="shared" si="19"/>
        <v/>
      </c>
      <c r="K138" s="3"/>
      <c r="L138" s="3" t="str">
        <f>IF(B138="","",VLOOKUP(VLOOKUP(Y138&amp;"_"&amp;Z138&amp;"_"&amp;AA138,[1]挑战模式!$A:$AS,14+AB138,FALSE),[1]怪物!$B:$J,7,FALSE))</f>
        <v/>
      </c>
      <c r="M138" s="10" t="str">
        <f t="shared" si="20"/>
        <v/>
      </c>
      <c r="N138" s="3" t="str">
        <f t="shared" si="21"/>
        <v/>
      </c>
      <c r="O138" s="3" t="str">
        <f t="shared" si="22"/>
        <v/>
      </c>
      <c r="P138" s="3" t="str">
        <f t="shared" si="23"/>
        <v/>
      </c>
      <c r="Q138" s="3"/>
      <c r="R138" s="3"/>
      <c r="S138" s="3"/>
      <c r="T138" s="3" t="str">
        <f>IF(B138="","",IF(VLOOKUP(D138,[1]怪物!$C:$I,7,FALSE)="","",VLOOKUP(D138,[1]怪物!$C:$I,7,FALSE)))</f>
        <v/>
      </c>
      <c r="Y138" s="3">
        <v>0</v>
      </c>
      <c r="Z138" s="3">
        <v>3</v>
      </c>
      <c r="AA138" s="3">
        <v>7</v>
      </c>
      <c r="AB138" s="3">
        <v>1</v>
      </c>
    </row>
    <row r="139" spans="2:28" x14ac:dyDescent="0.2">
      <c r="B139" t="str">
        <f>IF(ISNA(VLOOKUP(Y139&amp;"_"&amp;Z139&amp;"_"&amp;AA139,[1]挑战模式!$A:$AS,1,FALSE)),"",IF(VLOOKUP(Y139&amp;"_"&amp;Z139&amp;"_"&amp;AA139,[1]挑战模式!$A:$AS,14+AB139,FALSE)="","","Unit_Monster_Season"&amp;Y139&amp;"_Challenge"&amp;Z139&amp;"_"&amp;AA139&amp;"_"&amp;AB139))</f>
        <v/>
      </c>
      <c r="D139" s="3" t="str">
        <f>IF(B139="","",VLOOKUP(VLOOKUP(Y139&amp;"_"&amp;Z139&amp;"_"&amp;AA139,[1]挑战模式!$A:$AS,14+AB139,FALSE),[1]怪物!$B:$J,2,FALSE))</f>
        <v/>
      </c>
      <c r="E139" s="3" t="str">
        <f>IF(B139="","",VLOOKUP(VLOOKUP(Y139&amp;"_"&amp;Z139&amp;"_"&amp;AA139,[1]挑战模式!$A:$AS,14+AB139,FALSE),[1]怪物!$B:$J,6,FALSE)*VLOOKUP(Y139&amp;"_"&amp;Z139&amp;"_"&amp;AA139,[1]挑战模式!$A:$AS,10,FALSE))</f>
        <v/>
      </c>
      <c r="F139" s="3" t="str">
        <f t="shared" si="16"/>
        <v/>
      </c>
      <c r="G139" s="3" t="str">
        <f t="shared" si="17"/>
        <v/>
      </c>
      <c r="H139" s="3" t="str">
        <f t="shared" si="18"/>
        <v/>
      </c>
      <c r="I139" s="3" t="str">
        <f>IF(D139="","",VLOOKUP(D139,[1]怪物!$C:$M,11,FALSE))</f>
        <v/>
      </c>
      <c r="J139" s="3" t="str">
        <f t="shared" si="19"/>
        <v/>
      </c>
      <c r="K139" s="3"/>
      <c r="L139" s="3" t="str">
        <f>IF(B139="","",VLOOKUP(VLOOKUP(Y139&amp;"_"&amp;Z139&amp;"_"&amp;AA139,[1]挑战模式!$A:$AS,14+AB139,FALSE),[1]怪物!$B:$J,7,FALSE))</f>
        <v/>
      </c>
      <c r="M139" s="10" t="str">
        <f t="shared" si="20"/>
        <v/>
      </c>
      <c r="N139" s="3" t="str">
        <f t="shared" si="21"/>
        <v/>
      </c>
      <c r="O139" s="3" t="str">
        <f t="shared" si="22"/>
        <v/>
      </c>
      <c r="P139" s="3" t="str">
        <f t="shared" si="23"/>
        <v/>
      </c>
      <c r="Q139" s="3"/>
      <c r="R139" s="3"/>
      <c r="S139" s="3"/>
      <c r="T139" s="3" t="str">
        <f>IF(B139="","",IF(VLOOKUP(D139,[1]怪物!$C:$I,7,FALSE)="","",VLOOKUP(D139,[1]怪物!$C:$I,7,FALSE)))</f>
        <v/>
      </c>
      <c r="Y139" s="3">
        <v>0</v>
      </c>
      <c r="Z139" s="3">
        <v>3</v>
      </c>
      <c r="AA139" s="3">
        <v>7</v>
      </c>
      <c r="AB139" s="3">
        <v>2</v>
      </c>
    </row>
    <row r="140" spans="2:28" x14ac:dyDescent="0.2">
      <c r="B140" t="str">
        <f>IF(ISNA(VLOOKUP(Y140&amp;"_"&amp;Z140&amp;"_"&amp;AA140,[1]挑战模式!$A:$AS,1,FALSE)),"",IF(VLOOKUP(Y140&amp;"_"&amp;Z140&amp;"_"&amp;AA140,[1]挑战模式!$A:$AS,14+AB140,FALSE)="","","Unit_Monster_Season"&amp;Y140&amp;"_Challenge"&amp;Z140&amp;"_"&amp;AA140&amp;"_"&amp;AB140))</f>
        <v/>
      </c>
      <c r="D140" s="3" t="str">
        <f>IF(B140="","",VLOOKUP(VLOOKUP(Y140&amp;"_"&amp;Z140&amp;"_"&amp;AA140,[1]挑战模式!$A:$AS,14+AB140,FALSE),[1]怪物!$B:$J,2,FALSE))</f>
        <v/>
      </c>
      <c r="E140" s="3" t="str">
        <f>IF(B140="","",VLOOKUP(VLOOKUP(Y140&amp;"_"&amp;Z140&amp;"_"&amp;AA140,[1]挑战模式!$A:$AS,14+AB140,FALSE),[1]怪物!$B:$J,6,FALSE)*VLOOKUP(Y140&amp;"_"&amp;Z140&amp;"_"&amp;AA140,[1]挑战模式!$A:$AS,10,FALSE))</f>
        <v/>
      </c>
      <c r="F140" s="3" t="str">
        <f t="shared" si="16"/>
        <v/>
      </c>
      <c r="G140" s="3" t="str">
        <f t="shared" si="17"/>
        <v/>
      </c>
      <c r="H140" s="3" t="str">
        <f t="shared" si="18"/>
        <v/>
      </c>
      <c r="I140" s="3" t="str">
        <f>IF(D140="","",VLOOKUP(D140,[1]怪物!$C:$M,11,FALSE))</f>
        <v/>
      </c>
      <c r="J140" s="3" t="str">
        <f t="shared" si="19"/>
        <v/>
      </c>
      <c r="K140" s="3"/>
      <c r="L140" s="3" t="str">
        <f>IF(B140="","",VLOOKUP(VLOOKUP(Y140&amp;"_"&amp;Z140&amp;"_"&amp;AA140,[1]挑战模式!$A:$AS,14+AB140,FALSE),[1]怪物!$B:$J,7,FALSE))</f>
        <v/>
      </c>
      <c r="M140" s="10" t="str">
        <f t="shared" si="20"/>
        <v/>
      </c>
      <c r="N140" s="3" t="str">
        <f t="shared" si="21"/>
        <v/>
      </c>
      <c r="O140" s="3" t="str">
        <f t="shared" si="22"/>
        <v/>
      </c>
      <c r="P140" s="3" t="str">
        <f t="shared" si="23"/>
        <v/>
      </c>
      <c r="Q140" s="3"/>
      <c r="R140" s="3"/>
      <c r="S140" s="3"/>
      <c r="T140" s="3" t="str">
        <f>IF(B140="","",IF(VLOOKUP(D140,[1]怪物!$C:$I,7,FALSE)="","",VLOOKUP(D140,[1]怪物!$C:$I,7,FALSE)))</f>
        <v/>
      </c>
      <c r="Y140" s="3">
        <v>0</v>
      </c>
      <c r="Z140" s="3">
        <v>3</v>
      </c>
      <c r="AA140" s="3">
        <v>7</v>
      </c>
      <c r="AB140" s="3">
        <v>3</v>
      </c>
    </row>
    <row r="141" spans="2:28" x14ac:dyDescent="0.2">
      <c r="B141" t="str">
        <f>IF(ISNA(VLOOKUP(Y141&amp;"_"&amp;Z141&amp;"_"&amp;AA141,[1]挑战模式!$A:$AS,1,FALSE)),"",IF(VLOOKUP(Y141&amp;"_"&amp;Z141&amp;"_"&amp;AA141,[1]挑战模式!$A:$AS,14+AB141,FALSE)="","","Unit_Monster_Season"&amp;Y141&amp;"_Challenge"&amp;Z141&amp;"_"&amp;AA141&amp;"_"&amp;AB141))</f>
        <v/>
      </c>
      <c r="D141" s="3" t="str">
        <f>IF(B141="","",VLOOKUP(VLOOKUP(Y141&amp;"_"&amp;Z141&amp;"_"&amp;AA141,[1]挑战模式!$A:$AS,14+AB141,FALSE),[1]怪物!$B:$J,2,FALSE))</f>
        <v/>
      </c>
      <c r="E141" s="3" t="str">
        <f>IF(B141="","",VLOOKUP(VLOOKUP(Y141&amp;"_"&amp;Z141&amp;"_"&amp;AA141,[1]挑战模式!$A:$AS,14+AB141,FALSE),[1]怪物!$B:$J,6,FALSE)*VLOOKUP(Y141&amp;"_"&amp;Z141&amp;"_"&amp;AA141,[1]挑战模式!$A:$AS,10,FALSE))</f>
        <v/>
      </c>
      <c r="F141" s="3" t="str">
        <f t="shared" si="16"/>
        <v/>
      </c>
      <c r="G141" s="3" t="str">
        <f t="shared" si="17"/>
        <v/>
      </c>
      <c r="H141" s="3" t="str">
        <f t="shared" si="18"/>
        <v/>
      </c>
      <c r="I141" s="3" t="str">
        <f>IF(D141="","",VLOOKUP(D141,[1]怪物!$C:$M,11,FALSE))</f>
        <v/>
      </c>
      <c r="J141" s="3" t="str">
        <f t="shared" si="19"/>
        <v/>
      </c>
      <c r="K141" s="3"/>
      <c r="L141" s="3" t="str">
        <f>IF(B141="","",VLOOKUP(VLOOKUP(Y141&amp;"_"&amp;Z141&amp;"_"&amp;AA141,[1]挑战模式!$A:$AS,14+AB141,FALSE),[1]怪物!$B:$J,7,FALSE))</f>
        <v/>
      </c>
      <c r="M141" s="10" t="str">
        <f t="shared" si="20"/>
        <v/>
      </c>
      <c r="N141" s="3" t="str">
        <f t="shared" si="21"/>
        <v/>
      </c>
      <c r="O141" s="3" t="str">
        <f t="shared" si="22"/>
        <v/>
      </c>
      <c r="P141" s="3" t="str">
        <f t="shared" si="23"/>
        <v/>
      </c>
      <c r="Q141" s="3"/>
      <c r="R141" s="3"/>
      <c r="S141" s="3"/>
      <c r="T141" s="3" t="str">
        <f>IF(B141="","",IF(VLOOKUP(D141,[1]怪物!$C:$I,7,FALSE)="","",VLOOKUP(D141,[1]怪物!$C:$I,7,FALSE)))</f>
        <v/>
      </c>
      <c r="Y141" s="3">
        <v>0</v>
      </c>
      <c r="Z141" s="3">
        <v>3</v>
      </c>
      <c r="AA141" s="3">
        <v>7</v>
      </c>
      <c r="AB141" s="3">
        <v>4</v>
      </c>
    </row>
    <row r="142" spans="2:28" x14ac:dyDescent="0.2">
      <c r="B142" t="str">
        <f>IF(ISNA(VLOOKUP(Y142&amp;"_"&amp;Z142&amp;"_"&amp;AA142,[1]挑战模式!$A:$AS,1,FALSE)),"",IF(VLOOKUP(Y142&amp;"_"&amp;Z142&amp;"_"&amp;AA142,[1]挑战模式!$A:$AS,14+AB142,FALSE)="","","Unit_Monster_Season"&amp;Y142&amp;"_Challenge"&amp;Z142&amp;"_"&amp;AA142&amp;"_"&amp;AB142))</f>
        <v/>
      </c>
      <c r="D142" s="3" t="str">
        <f>IF(B142="","",VLOOKUP(VLOOKUP(Y142&amp;"_"&amp;Z142&amp;"_"&amp;AA142,[1]挑战模式!$A:$AS,14+AB142,FALSE),[1]怪物!$B:$J,2,FALSE))</f>
        <v/>
      </c>
      <c r="E142" s="3" t="str">
        <f>IF(B142="","",VLOOKUP(VLOOKUP(Y142&amp;"_"&amp;Z142&amp;"_"&amp;AA142,[1]挑战模式!$A:$AS,14+AB142,FALSE),[1]怪物!$B:$J,6,FALSE)*VLOOKUP(Y142&amp;"_"&amp;Z142&amp;"_"&amp;AA142,[1]挑战模式!$A:$AS,10,FALSE))</f>
        <v/>
      </c>
      <c r="F142" s="3" t="str">
        <f t="shared" si="16"/>
        <v/>
      </c>
      <c r="G142" s="3" t="str">
        <f t="shared" si="17"/>
        <v/>
      </c>
      <c r="H142" s="3" t="str">
        <f t="shared" si="18"/>
        <v/>
      </c>
      <c r="I142" s="3" t="str">
        <f>IF(D142="","",VLOOKUP(D142,[1]怪物!$C:$M,11,FALSE))</f>
        <v/>
      </c>
      <c r="J142" s="3" t="str">
        <f t="shared" si="19"/>
        <v/>
      </c>
      <c r="K142" s="3"/>
      <c r="L142" s="3" t="str">
        <f>IF(B142="","",VLOOKUP(VLOOKUP(Y142&amp;"_"&amp;Z142&amp;"_"&amp;AA142,[1]挑战模式!$A:$AS,14+AB142,FALSE),[1]怪物!$B:$J,7,FALSE))</f>
        <v/>
      </c>
      <c r="M142" s="10" t="str">
        <f t="shared" si="20"/>
        <v/>
      </c>
      <c r="N142" s="3" t="str">
        <f t="shared" si="21"/>
        <v/>
      </c>
      <c r="O142" s="3" t="str">
        <f t="shared" si="22"/>
        <v/>
      </c>
      <c r="P142" s="3" t="str">
        <f t="shared" si="23"/>
        <v/>
      </c>
      <c r="Q142" s="3"/>
      <c r="R142" s="3"/>
      <c r="S142" s="3"/>
      <c r="T142" s="3" t="str">
        <f>IF(B142="","",IF(VLOOKUP(D142,[1]怪物!$C:$I,7,FALSE)="","",VLOOKUP(D142,[1]怪物!$C:$I,7,FALSE)))</f>
        <v/>
      </c>
      <c r="Y142" s="3">
        <v>0</v>
      </c>
      <c r="Z142" s="3">
        <v>3</v>
      </c>
      <c r="AA142" s="3">
        <v>7</v>
      </c>
      <c r="AB142" s="3">
        <v>5</v>
      </c>
    </row>
    <row r="143" spans="2:28" x14ac:dyDescent="0.2">
      <c r="B143" t="str">
        <f>IF(ISNA(VLOOKUP(Y143&amp;"_"&amp;Z143&amp;"_"&amp;AA143,[1]挑战模式!$A:$AS,1,FALSE)),"",IF(VLOOKUP(Y143&amp;"_"&amp;Z143&amp;"_"&amp;AA143,[1]挑战模式!$A:$AS,14+AB143,FALSE)="","","Unit_Monster_Season"&amp;Y143&amp;"_Challenge"&amp;Z143&amp;"_"&amp;AA143&amp;"_"&amp;AB143))</f>
        <v/>
      </c>
      <c r="D143" s="3" t="str">
        <f>IF(B143="","",VLOOKUP(VLOOKUP(Y143&amp;"_"&amp;Z143&amp;"_"&amp;AA143,[1]挑战模式!$A:$AS,14+AB143,FALSE),[1]怪物!$B:$J,2,FALSE))</f>
        <v/>
      </c>
      <c r="E143" s="3" t="str">
        <f>IF(B143="","",VLOOKUP(VLOOKUP(Y143&amp;"_"&amp;Z143&amp;"_"&amp;AA143,[1]挑战模式!$A:$AS,14+AB143,FALSE),[1]怪物!$B:$J,6,FALSE)*VLOOKUP(Y143&amp;"_"&amp;Z143&amp;"_"&amp;AA143,[1]挑战模式!$A:$AS,10,FALSE))</f>
        <v/>
      </c>
      <c r="F143" s="3" t="str">
        <f t="shared" si="16"/>
        <v/>
      </c>
      <c r="G143" s="3" t="str">
        <f t="shared" si="17"/>
        <v/>
      </c>
      <c r="H143" s="3" t="str">
        <f t="shared" si="18"/>
        <v/>
      </c>
      <c r="I143" s="3" t="str">
        <f>IF(D143="","",VLOOKUP(D143,[1]怪物!$C:$M,11,FALSE))</f>
        <v/>
      </c>
      <c r="J143" s="3" t="str">
        <f t="shared" si="19"/>
        <v/>
      </c>
      <c r="K143" s="3"/>
      <c r="L143" s="3" t="str">
        <f>IF(B143="","",VLOOKUP(VLOOKUP(Y143&amp;"_"&amp;Z143&amp;"_"&amp;AA143,[1]挑战模式!$A:$AS,14+AB143,FALSE),[1]怪物!$B:$J,7,FALSE))</f>
        <v/>
      </c>
      <c r="M143" s="10" t="str">
        <f t="shared" si="20"/>
        <v/>
      </c>
      <c r="N143" s="3" t="str">
        <f t="shared" si="21"/>
        <v/>
      </c>
      <c r="O143" s="3" t="str">
        <f t="shared" si="22"/>
        <v/>
      </c>
      <c r="P143" s="3" t="str">
        <f t="shared" si="23"/>
        <v/>
      </c>
      <c r="Q143" s="3"/>
      <c r="R143" s="3"/>
      <c r="S143" s="3"/>
      <c r="T143" s="3" t="str">
        <f>IF(B143="","",IF(VLOOKUP(D143,[1]怪物!$C:$I,7,FALSE)="","",VLOOKUP(D143,[1]怪物!$C:$I,7,FALSE)))</f>
        <v/>
      </c>
      <c r="Y143" s="3">
        <v>0</v>
      </c>
      <c r="Z143" s="3">
        <v>3</v>
      </c>
      <c r="AA143" s="3">
        <v>7</v>
      </c>
      <c r="AB143" s="3">
        <v>6</v>
      </c>
    </row>
    <row r="144" spans="2:28" x14ac:dyDescent="0.2">
      <c r="B144" t="str">
        <f>IF(ISNA(VLOOKUP(Y144&amp;"_"&amp;Z144&amp;"_"&amp;AA144,[1]挑战模式!$A:$AS,1,FALSE)),"",IF(VLOOKUP(Y144&amp;"_"&amp;Z144&amp;"_"&amp;AA144,[1]挑战模式!$A:$AS,14+AB144,FALSE)="","","Unit_Monster_Season"&amp;Y144&amp;"_Challenge"&amp;Z144&amp;"_"&amp;AA144&amp;"_"&amp;AB144))</f>
        <v/>
      </c>
      <c r="D144" s="3" t="str">
        <f>IF(B144="","",VLOOKUP(VLOOKUP(Y144&amp;"_"&amp;Z144&amp;"_"&amp;AA144,[1]挑战模式!$A:$AS,14+AB144,FALSE),[1]怪物!$B:$J,2,FALSE))</f>
        <v/>
      </c>
      <c r="E144" s="3" t="str">
        <f>IF(B144="","",VLOOKUP(VLOOKUP(Y144&amp;"_"&amp;Z144&amp;"_"&amp;AA144,[1]挑战模式!$A:$AS,14+AB144,FALSE),[1]怪物!$B:$J,6,FALSE)*VLOOKUP(Y144&amp;"_"&amp;Z144&amp;"_"&amp;AA144,[1]挑战模式!$A:$AS,10,FALSE))</f>
        <v/>
      </c>
      <c r="F144" s="3" t="str">
        <f t="shared" si="16"/>
        <v/>
      </c>
      <c r="G144" s="3" t="str">
        <f t="shared" si="17"/>
        <v/>
      </c>
      <c r="H144" s="3" t="str">
        <f t="shared" si="18"/>
        <v/>
      </c>
      <c r="I144" s="3" t="str">
        <f>IF(D144="","",VLOOKUP(D144,[1]怪物!$C:$M,11,FALSE))</f>
        <v/>
      </c>
      <c r="J144" s="3" t="str">
        <f t="shared" si="19"/>
        <v/>
      </c>
      <c r="K144" s="3"/>
      <c r="L144" s="3" t="str">
        <f>IF(B144="","",VLOOKUP(VLOOKUP(Y144&amp;"_"&amp;Z144&amp;"_"&amp;AA144,[1]挑战模式!$A:$AS,14+AB144,FALSE),[1]怪物!$B:$J,7,FALSE))</f>
        <v/>
      </c>
      <c r="M144" s="10" t="str">
        <f t="shared" si="20"/>
        <v/>
      </c>
      <c r="N144" s="3" t="str">
        <f t="shared" si="21"/>
        <v/>
      </c>
      <c r="O144" s="3" t="str">
        <f t="shared" si="22"/>
        <v/>
      </c>
      <c r="P144" s="3" t="str">
        <f t="shared" si="23"/>
        <v/>
      </c>
      <c r="Q144" s="3"/>
      <c r="R144" s="3"/>
      <c r="S144" s="3"/>
      <c r="T144" s="3" t="str">
        <f>IF(B144="","",IF(VLOOKUP(D144,[1]怪物!$C:$I,7,FALSE)="","",VLOOKUP(D144,[1]怪物!$C:$I,7,FALSE)))</f>
        <v/>
      </c>
      <c r="Y144" s="3">
        <v>0</v>
      </c>
      <c r="Z144" s="3">
        <v>3</v>
      </c>
      <c r="AA144" s="3">
        <v>8</v>
      </c>
      <c r="AB144" s="3">
        <v>1</v>
      </c>
    </row>
    <row r="145" spans="2:28" x14ac:dyDescent="0.2">
      <c r="B145" t="str">
        <f>IF(ISNA(VLOOKUP(Y145&amp;"_"&amp;Z145&amp;"_"&amp;AA145,[1]挑战模式!$A:$AS,1,FALSE)),"",IF(VLOOKUP(Y145&amp;"_"&amp;Z145&amp;"_"&amp;AA145,[1]挑战模式!$A:$AS,14+AB145,FALSE)="","","Unit_Monster_Season"&amp;Y145&amp;"_Challenge"&amp;Z145&amp;"_"&amp;AA145&amp;"_"&amp;AB145))</f>
        <v/>
      </c>
      <c r="D145" s="3" t="str">
        <f>IF(B145="","",VLOOKUP(VLOOKUP(Y145&amp;"_"&amp;Z145&amp;"_"&amp;AA145,[1]挑战模式!$A:$AS,14+AB145,FALSE),[1]怪物!$B:$J,2,FALSE))</f>
        <v/>
      </c>
      <c r="E145" s="3" t="str">
        <f>IF(B145="","",VLOOKUP(VLOOKUP(Y145&amp;"_"&amp;Z145&amp;"_"&amp;AA145,[1]挑战模式!$A:$AS,14+AB145,FALSE),[1]怪物!$B:$J,6,FALSE)*VLOOKUP(Y145&amp;"_"&amp;Z145&amp;"_"&amp;AA145,[1]挑战模式!$A:$AS,10,FALSE))</f>
        <v/>
      </c>
      <c r="F145" s="3" t="str">
        <f t="shared" si="16"/>
        <v/>
      </c>
      <c r="G145" s="3" t="str">
        <f t="shared" si="17"/>
        <v/>
      </c>
      <c r="H145" s="3" t="str">
        <f t="shared" si="18"/>
        <v/>
      </c>
      <c r="I145" s="3" t="str">
        <f>IF(D145="","",VLOOKUP(D145,[1]怪物!$C:$M,11,FALSE))</f>
        <v/>
      </c>
      <c r="J145" s="3" t="str">
        <f t="shared" si="19"/>
        <v/>
      </c>
      <c r="K145" s="3"/>
      <c r="L145" s="3" t="str">
        <f>IF(B145="","",VLOOKUP(VLOOKUP(Y145&amp;"_"&amp;Z145&amp;"_"&amp;AA145,[1]挑战模式!$A:$AS,14+AB145,FALSE),[1]怪物!$B:$J,7,FALSE))</f>
        <v/>
      </c>
      <c r="M145" s="10" t="str">
        <f t="shared" si="20"/>
        <v/>
      </c>
      <c r="N145" s="3" t="str">
        <f t="shared" si="21"/>
        <v/>
      </c>
      <c r="O145" s="3" t="str">
        <f t="shared" si="22"/>
        <v/>
      </c>
      <c r="P145" s="3" t="str">
        <f t="shared" si="23"/>
        <v/>
      </c>
      <c r="Q145" s="3"/>
      <c r="R145" s="3"/>
      <c r="S145" s="3"/>
      <c r="T145" s="3" t="str">
        <f>IF(B145="","",IF(VLOOKUP(D145,[1]怪物!$C:$I,7,FALSE)="","",VLOOKUP(D145,[1]怪物!$C:$I,7,FALSE)))</f>
        <v/>
      </c>
      <c r="Y145" s="3">
        <v>0</v>
      </c>
      <c r="Z145" s="3">
        <v>3</v>
      </c>
      <c r="AA145" s="3">
        <v>8</v>
      </c>
      <c r="AB145" s="3">
        <v>2</v>
      </c>
    </row>
    <row r="146" spans="2:28" x14ac:dyDescent="0.2">
      <c r="B146" t="str">
        <f>IF(ISNA(VLOOKUP(Y146&amp;"_"&amp;Z146&amp;"_"&amp;AA146,[1]挑战模式!$A:$AS,1,FALSE)),"",IF(VLOOKUP(Y146&amp;"_"&amp;Z146&amp;"_"&amp;AA146,[1]挑战模式!$A:$AS,14+AB146,FALSE)="","","Unit_Monster_Season"&amp;Y146&amp;"_Challenge"&amp;Z146&amp;"_"&amp;AA146&amp;"_"&amp;AB146))</f>
        <v/>
      </c>
      <c r="D146" s="3" t="str">
        <f>IF(B146="","",VLOOKUP(VLOOKUP(Y146&amp;"_"&amp;Z146&amp;"_"&amp;AA146,[1]挑战模式!$A:$AS,14+AB146,FALSE),[1]怪物!$B:$J,2,FALSE))</f>
        <v/>
      </c>
      <c r="E146" s="3" t="str">
        <f>IF(B146="","",VLOOKUP(VLOOKUP(Y146&amp;"_"&amp;Z146&amp;"_"&amp;AA146,[1]挑战模式!$A:$AS,14+AB146,FALSE),[1]怪物!$B:$J,6,FALSE)*VLOOKUP(Y146&amp;"_"&amp;Z146&amp;"_"&amp;AA146,[1]挑战模式!$A:$AS,10,FALSE))</f>
        <v/>
      </c>
      <c r="F146" s="3" t="str">
        <f t="shared" si="16"/>
        <v/>
      </c>
      <c r="G146" s="3" t="str">
        <f t="shared" si="17"/>
        <v/>
      </c>
      <c r="H146" s="3" t="str">
        <f t="shared" si="18"/>
        <v/>
      </c>
      <c r="I146" s="3" t="str">
        <f>IF(D146="","",VLOOKUP(D146,[1]怪物!$C:$M,11,FALSE))</f>
        <v/>
      </c>
      <c r="J146" s="3" t="str">
        <f t="shared" si="19"/>
        <v/>
      </c>
      <c r="K146" s="3"/>
      <c r="L146" s="3" t="str">
        <f>IF(B146="","",VLOOKUP(VLOOKUP(Y146&amp;"_"&amp;Z146&amp;"_"&amp;AA146,[1]挑战模式!$A:$AS,14+AB146,FALSE),[1]怪物!$B:$J,7,FALSE))</f>
        <v/>
      </c>
      <c r="M146" s="10" t="str">
        <f t="shared" si="20"/>
        <v/>
      </c>
      <c r="N146" s="3" t="str">
        <f t="shared" si="21"/>
        <v/>
      </c>
      <c r="O146" s="3" t="str">
        <f t="shared" si="22"/>
        <v/>
      </c>
      <c r="P146" s="3" t="str">
        <f t="shared" si="23"/>
        <v/>
      </c>
      <c r="Q146" s="3"/>
      <c r="R146" s="3"/>
      <c r="S146" s="3"/>
      <c r="T146" s="3" t="str">
        <f>IF(B146="","",IF(VLOOKUP(D146,[1]怪物!$C:$I,7,FALSE)="","",VLOOKUP(D146,[1]怪物!$C:$I,7,FALSE)))</f>
        <v/>
      </c>
      <c r="Y146" s="3">
        <v>0</v>
      </c>
      <c r="Z146" s="3">
        <v>3</v>
      </c>
      <c r="AA146" s="3">
        <v>8</v>
      </c>
      <c r="AB146" s="3">
        <v>3</v>
      </c>
    </row>
    <row r="147" spans="2:28" x14ac:dyDescent="0.2">
      <c r="B147" t="str">
        <f>IF(ISNA(VLOOKUP(Y147&amp;"_"&amp;Z147&amp;"_"&amp;AA147,[1]挑战模式!$A:$AS,1,FALSE)),"",IF(VLOOKUP(Y147&amp;"_"&amp;Z147&amp;"_"&amp;AA147,[1]挑战模式!$A:$AS,14+AB147,FALSE)="","","Unit_Monster_Season"&amp;Y147&amp;"_Challenge"&amp;Z147&amp;"_"&amp;AA147&amp;"_"&amp;AB147))</f>
        <v/>
      </c>
      <c r="D147" s="3" t="str">
        <f>IF(B147="","",VLOOKUP(VLOOKUP(Y147&amp;"_"&amp;Z147&amp;"_"&amp;AA147,[1]挑战模式!$A:$AS,14+AB147,FALSE),[1]怪物!$B:$J,2,FALSE))</f>
        <v/>
      </c>
      <c r="E147" s="3" t="str">
        <f>IF(B147="","",VLOOKUP(VLOOKUP(Y147&amp;"_"&amp;Z147&amp;"_"&amp;AA147,[1]挑战模式!$A:$AS,14+AB147,FALSE),[1]怪物!$B:$J,6,FALSE)*VLOOKUP(Y147&amp;"_"&amp;Z147&amp;"_"&amp;AA147,[1]挑战模式!$A:$AS,10,FALSE))</f>
        <v/>
      </c>
      <c r="F147" s="3" t="str">
        <f t="shared" si="16"/>
        <v/>
      </c>
      <c r="G147" s="3" t="str">
        <f t="shared" si="17"/>
        <v/>
      </c>
      <c r="H147" s="3" t="str">
        <f t="shared" si="18"/>
        <v/>
      </c>
      <c r="I147" s="3" t="str">
        <f>IF(D147="","",VLOOKUP(D147,[1]怪物!$C:$M,11,FALSE))</f>
        <v/>
      </c>
      <c r="J147" s="3" t="str">
        <f t="shared" si="19"/>
        <v/>
      </c>
      <c r="K147" s="3"/>
      <c r="L147" s="3" t="str">
        <f>IF(B147="","",VLOOKUP(VLOOKUP(Y147&amp;"_"&amp;Z147&amp;"_"&amp;AA147,[1]挑战模式!$A:$AS,14+AB147,FALSE),[1]怪物!$B:$J,7,FALSE))</f>
        <v/>
      </c>
      <c r="M147" s="10" t="str">
        <f t="shared" si="20"/>
        <v/>
      </c>
      <c r="N147" s="3" t="str">
        <f t="shared" si="21"/>
        <v/>
      </c>
      <c r="O147" s="3" t="str">
        <f t="shared" si="22"/>
        <v/>
      </c>
      <c r="P147" s="3" t="str">
        <f t="shared" si="23"/>
        <v/>
      </c>
      <c r="Q147" s="3"/>
      <c r="R147" s="3"/>
      <c r="S147" s="3"/>
      <c r="T147" s="3" t="str">
        <f>IF(B147="","",IF(VLOOKUP(D147,[1]怪物!$C:$I,7,FALSE)="","",VLOOKUP(D147,[1]怪物!$C:$I,7,FALSE)))</f>
        <v/>
      </c>
      <c r="Y147" s="3">
        <v>0</v>
      </c>
      <c r="Z147" s="3">
        <v>3</v>
      </c>
      <c r="AA147" s="3">
        <v>8</v>
      </c>
      <c r="AB147" s="3">
        <v>4</v>
      </c>
    </row>
    <row r="148" spans="2:28" x14ac:dyDescent="0.2">
      <c r="B148" t="str">
        <f>IF(ISNA(VLOOKUP(Y148&amp;"_"&amp;Z148&amp;"_"&amp;AA148,[1]挑战模式!$A:$AS,1,FALSE)),"",IF(VLOOKUP(Y148&amp;"_"&amp;Z148&amp;"_"&amp;AA148,[1]挑战模式!$A:$AS,14+AB148,FALSE)="","","Unit_Monster_Season"&amp;Y148&amp;"_Challenge"&amp;Z148&amp;"_"&amp;AA148&amp;"_"&amp;AB148))</f>
        <v/>
      </c>
      <c r="D148" s="3" t="str">
        <f>IF(B148="","",VLOOKUP(VLOOKUP(Y148&amp;"_"&amp;Z148&amp;"_"&amp;AA148,[1]挑战模式!$A:$AS,14+AB148,FALSE),[1]怪物!$B:$J,2,FALSE))</f>
        <v/>
      </c>
      <c r="E148" s="3" t="str">
        <f>IF(B148="","",VLOOKUP(VLOOKUP(Y148&amp;"_"&amp;Z148&amp;"_"&amp;AA148,[1]挑战模式!$A:$AS,14+AB148,FALSE),[1]怪物!$B:$J,6,FALSE)*VLOOKUP(Y148&amp;"_"&amp;Z148&amp;"_"&amp;AA148,[1]挑战模式!$A:$AS,10,FALSE))</f>
        <v/>
      </c>
      <c r="F148" s="3" t="str">
        <f t="shared" si="16"/>
        <v/>
      </c>
      <c r="G148" s="3" t="str">
        <f t="shared" si="17"/>
        <v/>
      </c>
      <c r="H148" s="3" t="str">
        <f t="shared" si="18"/>
        <v/>
      </c>
      <c r="I148" s="3" t="str">
        <f>IF(D148="","",VLOOKUP(D148,[1]怪物!$C:$M,11,FALSE))</f>
        <v/>
      </c>
      <c r="J148" s="3" t="str">
        <f t="shared" si="19"/>
        <v/>
      </c>
      <c r="K148" s="3"/>
      <c r="L148" s="3" t="str">
        <f>IF(B148="","",VLOOKUP(VLOOKUP(Y148&amp;"_"&amp;Z148&amp;"_"&amp;AA148,[1]挑战模式!$A:$AS,14+AB148,FALSE),[1]怪物!$B:$J,7,FALSE))</f>
        <v/>
      </c>
      <c r="M148" s="10" t="str">
        <f t="shared" si="20"/>
        <v/>
      </c>
      <c r="N148" s="3" t="str">
        <f t="shared" si="21"/>
        <v/>
      </c>
      <c r="O148" s="3" t="str">
        <f t="shared" si="22"/>
        <v/>
      </c>
      <c r="P148" s="3" t="str">
        <f t="shared" si="23"/>
        <v/>
      </c>
      <c r="Q148" s="3"/>
      <c r="R148" s="3"/>
      <c r="S148" s="3"/>
      <c r="T148" s="3" t="str">
        <f>IF(B148="","",IF(VLOOKUP(D148,[1]怪物!$C:$I,7,FALSE)="","",VLOOKUP(D148,[1]怪物!$C:$I,7,FALSE)))</f>
        <v/>
      </c>
      <c r="Y148" s="3">
        <v>0</v>
      </c>
      <c r="Z148" s="3">
        <v>3</v>
      </c>
      <c r="AA148" s="3">
        <v>8</v>
      </c>
      <c r="AB148" s="3">
        <v>5</v>
      </c>
    </row>
    <row r="149" spans="2:28" x14ac:dyDescent="0.2">
      <c r="B149" t="str">
        <f>IF(ISNA(VLOOKUP(Y149&amp;"_"&amp;Z149&amp;"_"&amp;AA149,[1]挑战模式!$A:$AS,1,FALSE)),"",IF(VLOOKUP(Y149&amp;"_"&amp;Z149&amp;"_"&amp;AA149,[1]挑战模式!$A:$AS,14+AB149,FALSE)="","","Unit_Monster_Season"&amp;Y149&amp;"_Challenge"&amp;Z149&amp;"_"&amp;AA149&amp;"_"&amp;AB149))</f>
        <v/>
      </c>
      <c r="D149" s="3" t="str">
        <f>IF(B149="","",VLOOKUP(VLOOKUP(Y149&amp;"_"&amp;Z149&amp;"_"&amp;AA149,[1]挑战模式!$A:$AS,14+AB149,FALSE),[1]怪物!$B:$J,2,FALSE))</f>
        <v/>
      </c>
      <c r="E149" s="3" t="str">
        <f>IF(B149="","",VLOOKUP(VLOOKUP(Y149&amp;"_"&amp;Z149&amp;"_"&amp;AA149,[1]挑战模式!$A:$AS,14+AB149,FALSE),[1]怪物!$B:$J,6,FALSE)*VLOOKUP(Y149&amp;"_"&amp;Z149&amp;"_"&amp;AA149,[1]挑战模式!$A:$AS,10,FALSE))</f>
        <v/>
      </c>
      <c r="F149" s="3" t="str">
        <f t="shared" si="16"/>
        <v/>
      </c>
      <c r="G149" s="3" t="str">
        <f t="shared" si="17"/>
        <v/>
      </c>
      <c r="H149" s="3" t="str">
        <f t="shared" si="18"/>
        <v/>
      </c>
      <c r="I149" s="3" t="str">
        <f>IF(D149="","",VLOOKUP(D149,[1]怪物!$C:$M,11,FALSE))</f>
        <v/>
      </c>
      <c r="J149" s="3" t="str">
        <f t="shared" si="19"/>
        <v/>
      </c>
      <c r="K149" s="3"/>
      <c r="L149" s="3" t="str">
        <f>IF(B149="","",VLOOKUP(VLOOKUP(Y149&amp;"_"&amp;Z149&amp;"_"&amp;AA149,[1]挑战模式!$A:$AS,14+AB149,FALSE),[1]怪物!$B:$J,7,FALSE))</f>
        <v/>
      </c>
      <c r="M149" s="10" t="str">
        <f t="shared" si="20"/>
        <v/>
      </c>
      <c r="N149" s="3" t="str">
        <f t="shared" si="21"/>
        <v/>
      </c>
      <c r="O149" s="3" t="str">
        <f t="shared" si="22"/>
        <v/>
      </c>
      <c r="P149" s="3" t="str">
        <f t="shared" si="23"/>
        <v/>
      </c>
      <c r="Q149" s="3"/>
      <c r="R149" s="3"/>
      <c r="S149" s="3"/>
      <c r="T149" s="3" t="str">
        <f>IF(B149="","",IF(VLOOKUP(D149,[1]怪物!$C:$I,7,FALSE)="","",VLOOKUP(D149,[1]怪物!$C:$I,7,FALSE)))</f>
        <v/>
      </c>
      <c r="Y149" s="3">
        <v>0</v>
      </c>
      <c r="Z149" s="3">
        <v>3</v>
      </c>
      <c r="AA149" s="3">
        <v>8</v>
      </c>
      <c r="AB149" s="3">
        <v>6</v>
      </c>
    </row>
    <row r="150" spans="2:28" x14ac:dyDescent="0.2">
      <c r="B150" t="str">
        <f ca="1">IF(ISNA(VLOOKUP(Y150&amp;"_"&amp;Z150&amp;"_"&amp;AA150,[1]挑战模式!$A:$AS,1,FALSE)),"",IF(VLOOKUP(Y150&amp;"_"&amp;Z150&amp;"_"&amp;AA150,[1]挑战模式!$A:$AS,14+AB150,FALSE)="","","Unit_Monster_Season"&amp;Y150&amp;"_Challenge"&amp;Z150&amp;"_"&amp;AA150&amp;"_"&amp;AB150))</f>
        <v>Unit_Monster_Season0_Challenge4_1_1</v>
      </c>
      <c r="D150" s="3" t="str">
        <f ca="1">IF(B150="","",VLOOKUP(VLOOKUP(Y150&amp;"_"&amp;Z150&amp;"_"&amp;AA150,[1]挑战模式!$A:$AS,14+AB150,FALSE),[1]怪物!$B:$J,2,FALSE))</f>
        <v>ResUnit_ZhiZhu1</v>
      </c>
      <c r="E150" s="3">
        <f ca="1">IF(B150="","",VLOOKUP(VLOOKUP(Y150&amp;"_"&amp;Z150&amp;"_"&amp;AA150,[1]挑战模式!$A:$AS,14+AB150,FALSE),[1]怪物!$B:$J,6,FALSE)*VLOOKUP(Y150&amp;"_"&amp;Z150&amp;"_"&amp;AA150,[1]挑战模式!$A:$AS,10,FALSE))</f>
        <v>4.32</v>
      </c>
      <c r="F150" s="3">
        <f t="shared" ca="1" si="16"/>
        <v>400</v>
      </c>
      <c r="G150" s="3" t="str">
        <f t="shared" ca="1" si="17"/>
        <v>TRUE</v>
      </c>
      <c r="H150" s="3" t="str">
        <f t="shared" ca="1" si="18"/>
        <v>1</v>
      </c>
      <c r="I150" s="3">
        <f ca="1">IF(D150="","",VLOOKUP(D150,[1]怪物!$C:$M,11,FALSE))</f>
        <v>1</v>
      </c>
      <c r="J150" s="3" t="str">
        <f t="shared" ca="1" si="19"/>
        <v>0.5</v>
      </c>
      <c r="K150" s="3"/>
      <c r="L150" s="3">
        <f ca="1">IF(B150="","",VLOOKUP(VLOOKUP(Y150&amp;"_"&amp;Z150&amp;"_"&amp;AA150,[1]挑战模式!$A:$AS,14+AB150,FALSE),[1]怪物!$B:$J,7,FALSE))</f>
        <v>1</v>
      </c>
      <c r="M150" s="10" t="str">
        <f t="shared" ca="1" si="20"/>
        <v>Monster_Season0_Challenge4_1_1</v>
      </c>
      <c r="N150" s="3" t="str">
        <f t="shared" ca="1" si="21"/>
        <v>DeathShow_1</v>
      </c>
      <c r="O150" s="3" t="str">
        <f t="shared" ca="1" si="22"/>
        <v>Timeline_Idle1</v>
      </c>
      <c r="P150" s="3" t="str">
        <f t="shared" ca="1" si="23"/>
        <v>Timeline_Move1</v>
      </c>
      <c r="Q150" s="3"/>
      <c r="R150" s="3"/>
      <c r="S150" s="3"/>
      <c r="T150" s="3" t="str">
        <f ca="1">IF(B150="","",IF(VLOOKUP(D150,[1]怪物!$C:$I,7,FALSE)="","",VLOOKUP(D150,[1]怪物!$C:$I,7,FALSE)))</f>
        <v/>
      </c>
      <c r="Y150" s="3">
        <v>0</v>
      </c>
      <c r="Z150" s="3">
        <v>4</v>
      </c>
      <c r="AA150" s="3">
        <v>1</v>
      </c>
      <c r="AB150" s="3">
        <v>1</v>
      </c>
    </row>
    <row r="151" spans="2:28" x14ac:dyDescent="0.2">
      <c r="B151" t="str">
        <f ca="1">IF(ISNA(VLOOKUP(Y151&amp;"_"&amp;Z151&amp;"_"&amp;AA151,[1]挑战模式!$A:$AS,1,FALSE)),"",IF(VLOOKUP(Y151&amp;"_"&amp;Z151&amp;"_"&amp;AA151,[1]挑战模式!$A:$AS,14+AB151,FALSE)="","","Unit_Monster_Season"&amp;Y151&amp;"_Challenge"&amp;Z151&amp;"_"&amp;AA151&amp;"_"&amp;AB151))</f>
        <v/>
      </c>
      <c r="D151" s="3" t="str">
        <f ca="1">IF(B151="","",VLOOKUP(VLOOKUP(Y151&amp;"_"&amp;Z151&amp;"_"&amp;AA151,[1]挑战模式!$A:$AS,14+AB151,FALSE),[1]怪物!$B:$J,2,FALSE))</f>
        <v/>
      </c>
      <c r="E151" s="3" t="str">
        <f ca="1">IF(B151="","",VLOOKUP(VLOOKUP(Y151&amp;"_"&amp;Z151&amp;"_"&amp;AA151,[1]挑战模式!$A:$AS,14+AB151,FALSE),[1]怪物!$B:$J,6,FALSE)*VLOOKUP(Y151&amp;"_"&amp;Z151&amp;"_"&amp;AA151,[1]挑战模式!$A:$AS,10,FALSE))</f>
        <v/>
      </c>
      <c r="F151" s="3" t="str">
        <f t="shared" ca="1" si="16"/>
        <v/>
      </c>
      <c r="G151" s="3" t="str">
        <f t="shared" ca="1" si="17"/>
        <v/>
      </c>
      <c r="H151" s="3" t="str">
        <f t="shared" ca="1" si="18"/>
        <v/>
      </c>
      <c r="I151" s="3" t="str">
        <f ca="1">IF(D151="","",VLOOKUP(D151,[1]怪物!$C:$M,11,FALSE))</f>
        <v/>
      </c>
      <c r="J151" s="3" t="str">
        <f t="shared" ca="1" si="19"/>
        <v/>
      </c>
      <c r="K151" s="3"/>
      <c r="L151" s="3" t="str">
        <f ca="1">IF(B151="","",VLOOKUP(VLOOKUP(Y151&amp;"_"&amp;Z151&amp;"_"&amp;AA151,[1]挑战模式!$A:$AS,14+AB151,FALSE),[1]怪物!$B:$J,7,FALSE))</f>
        <v/>
      </c>
      <c r="M151" s="10" t="str">
        <f t="shared" ca="1" si="20"/>
        <v/>
      </c>
      <c r="N151" s="3" t="str">
        <f t="shared" ca="1" si="21"/>
        <v/>
      </c>
      <c r="O151" s="3" t="str">
        <f t="shared" ca="1" si="22"/>
        <v/>
      </c>
      <c r="P151" s="3" t="str">
        <f t="shared" ca="1" si="23"/>
        <v/>
      </c>
      <c r="Q151" s="3"/>
      <c r="R151" s="3"/>
      <c r="S151" s="3"/>
      <c r="T151" s="3" t="str">
        <f ca="1">IF(B151="","",IF(VLOOKUP(D151,[1]怪物!$C:$I,7,FALSE)="","",VLOOKUP(D151,[1]怪物!$C:$I,7,FALSE)))</f>
        <v/>
      </c>
      <c r="Y151" s="3">
        <v>0</v>
      </c>
      <c r="Z151" s="3">
        <v>4</v>
      </c>
      <c r="AA151" s="3">
        <v>1</v>
      </c>
      <c r="AB151" s="3">
        <v>2</v>
      </c>
    </row>
    <row r="152" spans="2:28" x14ac:dyDescent="0.2">
      <c r="B152" t="str">
        <f ca="1">IF(ISNA(VLOOKUP(Y152&amp;"_"&amp;Z152&amp;"_"&amp;AA152,[1]挑战模式!$A:$AS,1,FALSE)),"",IF(VLOOKUP(Y152&amp;"_"&amp;Z152&amp;"_"&amp;AA152,[1]挑战模式!$A:$AS,14+AB152,FALSE)="","","Unit_Monster_Season"&amp;Y152&amp;"_Challenge"&amp;Z152&amp;"_"&amp;AA152&amp;"_"&amp;AB152))</f>
        <v/>
      </c>
      <c r="D152" s="3" t="str">
        <f ca="1">IF(B152="","",VLOOKUP(VLOOKUP(Y152&amp;"_"&amp;Z152&amp;"_"&amp;AA152,[1]挑战模式!$A:$AS,14+AB152,FALSE),[1]怪物!$B:$J,2,FALSE))</f>
        <v/>
      </c>
      <c r="E152" s="3" t="str">
        <f ca="1">IF(B152="","",VLOOKUP(VLOOKUP(Y152&amp;"_"&amp;Z152&amp;"_"&amp;AA152,[1]挑战模式!$A:$AS,14+AB152,FALSE),[1]怪物!$B:$J,6,FALSE)*VLOOKUP(Y152&amp;"_"&amp;Z152&amp;"_"&amp;AA152,[1]挑战模式!$A:$AS,10,FALSE))</f>
        <v/>
      </c>
      <c r="F152" s="3" t="str">
        <f t="shared" ca="1" si="16"/>
        <v/>
      </c>
      <c r="G152" s="3" t="str">
        <f t="shared" ca="1" si="17"/>
        <v/>
      </c>
      <c r="H152" s="3" t="str">
        <f t="shared" ca="1" si="18"/>
        <v/>
      </c>
      <c r="I152" s="3" t="str">
        <f ca="1">IF(D152="","",VLOOKUP(D152,[1]怪物!$C:$M,11,FALSE))</f>
        <v/>
      </c>
      <c r="J152" s="3" t="str">
        <f t="shared" ca="1" si="19"/>
        <v/>
      </c>
      <c r="K152" s="3"/>
      <c r="L152" s="3" t="str">
        <f ca="1">IF(B152="","",VLOOKUP(VLOOKUP(Y152&amp;"_"&amp;Z152&amp;"_"&amp;AA152,[1]挑战模式!$A:$AS,14+AB152,FALSE),[1]怪物!$B:$J,7,FALSE))</f>
        <v/>
      </c>
      <c r="M152" s="10" t="str">
        <f t="shared" ca="1" si="20"/>
        <v/>
      </c>
      <c r="N152" s="3" t="str">
        <f t="shared" ca="1" si="21"/>
        <v/>
      </c>
      <c r="O152" s="3" t="str">
        <f t="shared" ca="1" si="22"/>
        <v/>
      </c>
      <c r="P152" s="3" t="str">
        <f t="shared" ca="1" si="23"/>
        <v/>
      </c>
      <c r="Q152" s="3"/>
      <c r="R152" s="3"/>
      <c r="S152" s="3"/>
      <c r="T152" s="3" t="str">
        <f ca="1">IF(B152="","",IF(VLOOKUP(D152,[1]怪物!$C:$I,7,FALSE)="","",VLOOKUP(D152,[1]怪物!$C:$I,7,FALSE)))</f>
        <v/>
      </c>
      <c r="Y152" s="3">
        <v>0</v>
      </c>
      <c r="Z152" s="3">
        <v>4</v>
      </c>
      <c r="AA152" s="3">
        <v>1</v>
      </c>
      <c r="AB152" s="3">
        <v>3</v>
      </c>
    </row>
    <row r="153" spans="2:28" x14ac:dyDescent="0.2">
      <c r="B153" t="str">
        <f ca="1">IF(ISNA(VLOOKUP(Y153&amp;"_"&amp;Z153&amp;"_"&amp;AA153,[1]挑战模式!$A:$AS,1,FALSE)),"",IF(VLOOKUP(Y153&amp;"_"&amp;Z153&amp;"_"&amp;AA153,[1]挑战模式!$A:$AS,14+AB153,FALSE)="","","Unit_Monster_Season"&amp;Y153&amp;"_Challenge"&amp;Z153&amp;"_"&amp;AA153&amp;"_"&amp;AB153))</f>
        <v/>
      </c>
      <c r="D153" s="3" t="str">
        <f ca="1">IF(B153="","",VLOOKUP(VLOOKUP(Y153&amp;"_"&amp;Z153&amp;"_"&amp;AA153,[1]挑战模式!$A:$AS,14+AB153,FALSE),[1]怪物!$B:$J,2,FALSE))</f>
        <v/>
      </c>
      <c r="E153" s="3" t="str">
        <f ca="1">IF(B153="","",VLOOKUP(VLOOKUP(Y153&amp;"_"&amp;Z153&amp;"_"&amp;AA153,[1]挑战模式!$A:$AS,14+AB153,FALSE),[1]怪物!$B:$J,6,FALSE)*VLOOKUP(Y153&amp;"_"&amp;Z153&amp;"_"&amp;AA153,[1]挑战模式!$A:$AS,10,FALSE))</f>
        <v/>
      </c>
      <c r="F153" s="3" t="str">
        <f t="shared" ca="1" si="16"/>
        <v/>
      </c>
      <c r="G153" s="3" t="str">
        <f t="shared" ca="1" si="17"/>
        <v/>
      </c>
      <c r="H153" s="3" t="str">
        <f t="shared" ca="1" si="18"/>
        <v/>
      </c>
      <c r="I153" s="3" t="str">
        <f ca="1">IF(D153="","",VLOOKUP(D153,[1]怪物!$C:$M,11,FALSE))</f>
        <v/>
      </c>
      <c r="J153" s="3" t="str">
        <f t="shared" ca="1" si="19"/>
        <v/>
      </c>
      <c r="K153" s="3"/>
      <c r="L153" s="3" t="str">
        <f ca="1">IF(B153="","",VLOOKUP(VLOOKUP(Y153&amp;"_"&amp;Z153&amp;"_"&amp;AA153,[1]挑战模式!$A:$AS,14+AB153,FALSE),[1]怪物!$B:$J,7,FALSE))</f>
        <v/>
      </c>
      <c r="M153" s="10" t="str">
        <f t="shared" ca="1" si="20"/>
        <v/>
      </c>
      <c r="N153" s="3" t="str">
        <f t="shared" ca="1" si="21"/>
        <v/>
      </c>
      <c r="O153" s="3" t="str">
        <f t="shared" ca="1" si="22"/>
        <v/>
      </c>
      <c r="P153" s="3" t="str">
        <f t="shared" ca="1" si="23"/>
        <v/>
      </c>
      <c r="Q153" s="3"/>
      <c r="R153" s="3"/>
      <c r="S153" s="3"/>
      <c r="T153" s="3" t="str">
        <f ca="1">IF(B153="","",IF(VLOOKUP(D153,[1]怪物!$C:$I,7,FALSE)="","",VLOOKUP(D153,[1]怪物!$C:$I,7,FALSE)))</f>
        <v/>
      </c>
      <c r="Y153" s="3">
        <v>0</v>
      </c>
      <c r="Z153" s="3">
        <v>4</v>
      </c>
      <c r="AA153" s="3">
        <v>1</v>
      </c>
      <c r="AB153" s="3">
        <v>4</v>
      </c>
    </row>
    <row r="154" spans="2:28" x14ac:dyDescent="0.2">
      <c r="B154" t="str">
        <f ca="1">IF(ISNA(VLOOKUP(Y154&amp;"_"&amp;Z154&amp;"_"&amp;AA154,[1]挑战模式!$A:$AS,1,FALSE)),"",IF(VLOOKUP(Y154&amp;"_"&amp;Z154&amp;"_"&amp;AA154,[1]挑战模式!$A:$AS,14+AB154,FALSE)="","","Unit_Monster_Season"&amp;Y154&amp;"_Challenge"&amp;Z154&amp;"_"&amp;AA154&amp;"_"&amp;AB154))</f>
        <v/>
      </c>
      <c r="D154" s="3" t="str">
        <f ca="1">IF(B154="","",VLOOKUP(VLOOKUP(Y154&amp;"_"&amp;Z154&amp;"_"&amp;AA154,[1]挑战模式!$A:$AS,14+AB154,FALSE),[1]怪物!$B:$J,2,FALSE))</f>
        <v/>
      </c>
      <c r="E154" s="3" t="str">
        <f ca="1">IF(B154="","",VLOOKUP(VLOOKUP(Y154&amp;"_"&amp;Z154&amp;"_"&amp;AA154,[1]挑战模式!$A:$AS,14+AB154,FALSE),[1]怪物!$B:$J,6,FALSE)*VLOOKUP(Y154&amp;"_"&amp;Z154&amp;"_"&amp;AA154,[1]挑战模式!$A:$AS,10,FALSE))</f>
        <v/>
      </c>
      <c r="F154" s="3" t="str">
        <f t="shared" ca="1" si="16"/>
        <v/>
      </c>
      <c r="G154" s="3" t="str">
        <f t="shared" ca="1" si="17"/>
        <v/>
      </c>
      <c r="H154" s="3" t="str">
        <f t="shared" ca="1" si="18"/>
        <v/>
      </c>
      <c r="I154" s="3" t="str">
        <f ca="1">IF(D154="","",VLOOKUP(D154,[1]怪物!$C:$M,11,FALSE))</f>
        <v/>
      </c>
      <c r="J154" s="3" t="str">
        <f t="shared" ca="1" si="19"/>
        <v/>
      </c>
      <c r="K154" s="3"/>
      <c r="L154" s="3" t="str">
        <f ca="1">IF(B154="","",VLOOKUP(VLOOKUP(Y154&amp;"_"&amp;Z154&amp;"_"&amp;AA154,[1]挑战模式!$A:$AS,14+AB154,FALSE),[1]怪物!$B:$J,7,FALSE))</f>
        <v/>
      </c>
      <c r="M154" s="10" t="str">
        <f t="shared" ca="1" si="20"/>
        <v/>
      </c>
      <c r="N154" s="3" t="str">
        <f t="shared" ca="1" si="21"/>
        <v/>
      </c>
      <c r="O154" s="3" t="str">
        <f t="shared" ca="1" si="22"/>
        <v/>
      </c>
      <c r="P154" s="3" t="str">
        <f t="shared" ca="1" si="23"/>
        <v/>
      </c>
      <c r="Q154" s="3"/>
      <c r="R154" s="3"/>
      <c r="S154" s="3"/>
      <c r="T154" s="3" t="str">
        <f ca="1">IF(B154="","",IF(VLOOKUP(D154,[1]怪物!$C:$I,7,FALSE)="","",VLOOKUP(D154,[1]怪物!$C:$I,7,FALSE)))</f>
        <v/>
      </c>
      <c r="Y154" s="3">
        <v>0</v>
      </c>
      <c r="Z154" s="3">
        <v>4</v>
      </c>
      <c r="AA154" s="3">
        <v>1</v>
      </c>
      <c r="AB154" s="3">
        <v>5</v>
      </c>
    </row>
    <row r="155" spans="2:28" x14ac:dyDescent="0.2">
      <c r="B155" t="str">
        <f ca="1">IF(ISNA(VLOOKUP(Y155&amp;"_"&amp;Z155&amp;"_"&amp;AA155,[1]挑战模式!$A:$AS,1,FALSE)),"",IF(VLOOKUP(Y155&amp;"_"&amp;Z155&amp;"_"&amp;AA155,[1]挑战模式!$A:$AS,14+AB155,FALSE)="","","Unit_Monster_Season"&amp;Y155&amp;"_Challenge"&amp;Z155&amp;"_"&amp;AA155&amp;"_"&amp;AB155))</f>
        <v/>
      </c>
      <c r="D155" s="3" t="str">
        <f ca="1">IF(B155="","",VLOOKUP(VLOOKUP(Y155&amp;"_"&amp;Z155&amp;"_"&amp;AA155,[1]挑战模式!$A:$AS,14+AB155,FALSE),[1]怪物!$B:$J,2,FALSE))</f>
        <v/>
      </c>
      <c r="E155" s="3" t="str">
        <f ca="1">IF(B155="","",VLOOKUP(VLOOKUP(Y155&amp;"_"&amp;Z155&amp;"_"&amp;AA155,[1]挑战模式!$A:$AS,14+AB155,FALSE),[1]怪物!$B:$J,6,FALSE)*VLOOKUP(Y155&amp;"_"&amp;Z155&amp;"_"&amp;AA155,[1]挑战模式!$A:$AS,10,FALSE))</f>
        <v/>
      </c>
      <c r="F155" s="3" t="str">
        <f t="shared" ca="1" si="16"/>
        <v/>
      </c>
      <c r="G155" s="3" t="str">
        <f t="shared" ca="1" si="17"/>
        <v/>
      </c>
      <c r="H155" s="3" t="str">
        <f t="shared" ca="1" si="18"/>
        <v/>
      </c>
      <c r="I155" s="3" t="str">
        <f ca="1">IF(D155="","",VLOOKUP(D155,[1]怪物!$C:$M,11,FALSE))</f>
        <v/>
      </c>
      <c r="J155" s="3" t="str">
        <f t="shared" ca="1" si="19"/>
        <v/>
      </c>
      <c r="K155" s="3"/>
      <c r="L155" s="3" t="str">
        <f ca="1">IF(B155="","",VLOOKUP(VLOOKUP(Y155&amp;"_"&amp;Z155&amp;"_"&amp;AA155,[1]挑战模式!$A:$AS,14+AB155,FALSE),[1]怪物!$B:$J,7,FALSE))</f>
        <v/>
      </c>
      <c r="M155" s="10" t="str">
        <f t="shared" ca="1" si="20"/>
        <v/>
      </c>
      <c r="N155" s="3" t="str">
        <f t="shared" ca="1" si="21"/>
        <v/>
      </c>
      <c r="O155" s="3" t="str">
        <f t="shared" ca="1" si="22"/>
        <v/>
      </c>
      <c r="P155" s="3" t="str">
        <f t="shared" ca="1" si="23"/>
        <v/>
      </c>
      <c r="Q155" s="3"/>
      <c r="R155" s="3"/>
      <c r="S155" s="3"/>
      <c r="T155" s="3" t="str">
        <f ca="1">IF(B155="","",IF(VLOOKUP(D155,[1]怪物!$C:$I,7,FALSE)="","",VLOOKUP(D155,[1]怪物!$C:$I,7,FALSE)))</f>
        <v/>
      </c>
      <c r="Y155" s="3">
        <v>0</v>
      </c>
      <c r="Z155" s="3">
        <v>4</v>
      </c>
      <c r="AA155" s="3">
        <v>1</v>
      </c>
      <c r="AB155" s="3">
        <v>6</v>
      </c>
    </row>
    <row r="156" spans="2:28" x14ac:dyDescent="0.2">
      <c r="B156" t="str">
        <f ca="1">IF(ISNA(VLOOKUP(Y156&amp;"_"&amp;Z156&amp;"_"&amp;AA156,[1]挑战模式!$A:$AS,1,FALSE)),"",IF(VLOOKUP(Y156&amp;"_"&amp;Z156&amp;"_"&amp;AA156,[1]挑战模式!$A:$AS,14+AB156,FALSE)="","","Unit_Monster_Season"&amp;Y156&amp;"_Challenge"&amp;Z156&amp;"_"&amp;AA156&amp;"_"&amp;AB156))</f>
        <v>Unit_Monster_Season0_Challenge4_2_1</v>
      </c>
      <c r="D156" s="3" t="str">
        <f ca="1">IF(B156="","",VLOOKUP(VLOOKUP(Y156&amp;"_"&amp;Z156&amp;"_"&amp;AA156,[1]挑战模式!$A:$AS,14+AB156,FALSE),[1]怪物!$B:$J,2,FALSE))</f>
        <v>ResUnit_ZhiZhu1</v>
      </c>
      <c r="E156" s="3">
        <f ca="1">IF(B156="","",VLOOKUP(VLOOKUP(Y156&amp;"_"&amp;Z156&amp;"_"&amp;AA156,[1]挑战模式!$A:$AS,14+AB156,FALSE),[1]怪物!$B:$J,6,FALSE)*VLOOKUP(Y156&amp;"_"&amp;Z156&amp;"_"&amp;AA156,[1]挑战模式!$A:$AS,10,FALSE))</f>
        <v>4.32</v>
      </c>
      <c r="F156" s="3">
        <f t="shared" ca="1" si="16"/>
        <v>400</v>
      </c>
      <c r="G156" s="3" t="str">
        <f t="shared" ca="1" si="17"/>
        <v>TRUE</v>
      </c>
      <c r="H156" s="3" t="str">
        <f t="shared" ca="1" si="18"/>
        <v>1</v>
      </c>
      <c r="I156" s="3">
        <f ca="1">IF(D156="","",VLOOKUP(D156,[1]怪物!$C:$M,11,FALSE))</f>
        <v>1</v>
      </c>
      <c r="J156" s="3" t="str">
        <f t="shared" ca="1" si="19"/>
        <v>0.5</v>
      </c>
      <c r="K156" s="3"/>
      <c r="L156" s="3">
        <f ca="1">IF(B156="","",VLOOKUP(VLOOKUP(Y156&amp;"_"&amp;Z156&amp;"_"&amp;AA156,[1]挑战模式!$A:$AS,14+AB156,FALSE),[1]怪物!$B:$J,7,FALSE))</f>
        <v>1</v>
      </c>
      <c r="M156" s="10" t="str">
        <f t="shared" ca="1" si="20"/>
        <v>Monster_Season0_Challenge4_2_1</v>
      </c>
      <c r="N156" s="3" t="str">
        <f t="shared" ca="1" si="21"/>
        <v>DeathShow_1</v>
      </c>
      <c r="O156" s="3" t="str">
        <f t="shared" ca="1" si="22"/>
        <v>Timeline_Idle1</v>
      </c>
      <c r="P156" s="3" t="str">
        <f t="shared" ca="1" si="23"/>
        <v>Timeline_Move1</v>
      </c>
      <c r="Q156" s="3"/>
      <c r="R156" s="3"/>
      <c r="S156" s="3"/>
      <c r="T156" s="3" t="str">
        <f ca="1">IF(B156="","",IF(VLOOKUP(D156,[1]怪物!$C:$I,7,FALSE)="","",VLOOKUP(D156,[1]怪物!$C:$I,7,FALSE)))</f>
        <v/>
      </c>
      <c r="Y156" s="3">
        <v>0</v>
      </c>
      <c r="Z156" s="3">
        <v>4</v>
      </c>
      <c r="AA156" s="3">
        <v>2</v>
      </c>
      <c r="AB156" s="3">
        <v>1</v>
      </c>
    </row>
    <row r="157" spans="2:28" x14ac:dyDescent="0.2">
      <c r="B157" t="str">
        <f ca="1">IF(ISNA(VLOOKUP(Y157&amp;"_"&amp;Z157&amp;"_"&amp;AA157,[1]挑战模式!$A:$AS,1,FALSE)),"",IF(VLOOKUP(Y157&amp;"_"&amp;Z157&amp;"_"&amp;AA157,[1]挑战模式!$A:$AS,14+AB157,FALSE)="","","Unit_Monster_Season"&amp;Y157&amp;"_Challenge"&amp;Z157&amp;"_"&amp;AA157&amp;"_"&amp;AB157))</f>
        <v>Unit_Monster_Season0_Challenge4_2_2</v>
      </c>
      <c r="D157" s="3" t="str">
        <f ca="1">IF(B157="","",VLOOKUP(VLOOKUP(Y157&amp;"_"&amp;Z157&amp;"_"&amp;AA157,[1]挑战模式!$A:$AS,14+AB157,FALSE),[1]怪物!$B:$J,2,FALSE))</f>
        <v>ResUnit_Gui1</v>
      </c>
      <c r="E157" s="3">
        <f ca="1">IF(B157="","",VLOOKUP(VLOOKUP(Y157&amp;"_"&amp;Z157&amp;"_"&amp;AA157,[1]挑战模式!$A:$AS,14+AB157,FALSE),[1]怪物!$B:$J,6,FALSE)*VLOOKUP(Y157&amp;"_"&amp;Z157&amp;"_"&amp;AA157,[1]挑战模式!$A:$AS,10,FALSE))</f>
        <v>2.16</v>
      </c>
      <c r="F157" s="3">
        <f t="shared" ca="1" si="16"/>
        <v>400</v>
      </c>
      <c r="G157" s="3" t="str">
        <f t="shared" ca="1" si="17"/>
        <v>TRUE</v>
      </c>
      <c r="H157" s="3" t="str">
        <f t="shared" ca="1" si="18"/>
        <v>1</v>
      </c>
      <c r="I157" s="3">
        <f ca="1">IF(D157="","",VLOOKUP(D157,[1]怪物!$C:$M,11,FALSE))</f>
        <v>1</v>
      </c>
      <c r="J157" s="3" t="str">
        <f t="shared" ca="1" si="19"/>
        <v>0.5</v>
      </c>
      <c r="K157" s="3"/>
      <c r="L157" s="3">
        <f ca="1">IF(B157="","",VLOOKUP(VLOOKUP(Y157&amp;"_"&amp;Z157&amp;"_"&amp;AA157,[1]挑战模式!$A:$AS,14+AB157,FALSE),[1]怪物!$B:$J,7,FALSE))</f>
        <v>1</v>
      </c>
      <c r="M157" s="10" t="str">
        <f t="shared" ca="1" si="20"/>
        <v>Monster_Season0_Challenge4_2_2</v>
      </c>
      <c r="N157" s="3" t="str">
        <f t="shared" ca="1" si="21"/>
        <v>DeathShow_1</v>
      </c>
      <c r="O157" s="3" t="str">
        <f t="shared" ca="1" si="22"/>
        <v>Timeline_Idle1</v>
      </c>
      <c r="P157" s="3" t="str">
        <f t="shared" ca="1" si="23"/>
        <v>Timeline_Move1</v>
      </c>
      <c r="T157" s="3" t="str">
        <f ca="1">IF(B157="","",IF(VLOOKUP(D157,[1]怪物!$C:$I,7,FALSE)="","",VLOOKUP(D157,[1]怪物!$C:$I,7,FALSE)))</f>
        <v>Skill_Monster_Gui1,NormalAttack</v>
      </c>
      <c r="Y157" s="3">
        <v>0</v>
      </c>
      <c r="Z157" s="3">
        <v>4</v>
      </c>
      <c r="AA157" s="3">
        <v>2</v>
      </c>
      <c r="AB157" s="3">
        <v>2</v>
      </c>
    </row>
    <row r="158" spans="2:28" x14ac:dyDescent="0.2">
      <c r="B158" t="str">
        <f ca="1">IF(ISNA(VLOOKUP(Y158&amp;"_"&amp;Z158&amp;"_"&amp;AA158,[1]挑战模式!$A:$AS,1,FALSE)),"",IF(VLOOKUP(Y158&amp;"_"&amp;Z158&amp;"_"&amp;AA158,[1]挑战模式!$A:$AS,14+AB158,FALSE)="","","Unit_Monster_Season"&amp;Y158&amp;"_Challenge"&amp;Z158&amp;"_"&amp;AA158&amp;"_"&amp;AB158))</f>
        <v/>
      </c>
      <c r="D158" s="3" t="str">
        <f ca="1">IF(B158="","",VLOOKUP(VLOOKUP(Y158&amp;"_"&amp;Z158&amp;"_"&amp;AA158,[1]挑战模式!$A:$AS,14+AB158,FALSE),[1]怪物!$B:$J,2,FALSE))</f>
        <v/>
      </c>
      <c r="E158" s="3" t="str">
        <f ca="1">IF(B158="","",VLOOKUP(VLOOKUP(Y158&amp;"_"&amp;Z158&amp;"_"&amp;AA158,[1]挑战模式!$A:$AS,14+AB158,FALSE),[1]怪物!$B:$J,6,FALSE)*VLOOKUP(Y158&amp;"_"&amp;Z158&amp;"_"&amp;AA158,[1]挑战模式!$A:$AS,10,FALSE))</f>
        <v/>
      </c>
      <c r="F158" s="3" t="str">
        <f t="shared" ca="1" si="16"/>
        <v/>
      </c>
      <c r="G158" s="3" t="str">
        <f t="shared" ca="1" si="17"/>
        <v/>
      </c>
      <c r="H158" s="3" t="str">
        <f t="shared" ca="1" si="18"/>
        <v/>
      </c>
      <c r="I158" s="3" t="str">
        <f ca="1">IF(D158="","",VLOOKUP(D158,[1]怪物!$C:$M,11,FALSE))</f>
        <v/>
      </c>
      <c r="J158" s="3" t="str">
        <f t="shared" ca="1" si="19"/>
        <v/>
      </c>
      <c r="K158" s="3"/>
      <c r="L158" s="3" t="str">
        <f ca="1">IF(B158="","",VLOOKUP(VLOOKUP(Y158&amp;"_"&amp;Z158&amp;"_"&amp;AA158,[1]挑战模式!$A:$AS,14+AB158,FALSE),[1]怪物!$B:$J,7,FALSE))</f>
        <v/>
      </c>
      <c r="M158" s="10" t="str">
        <f t="shared" ca="1" si="20"/>
        <v/>
      </c>
      <c r="N158" s="3" t="str">
        <f t="shared" ca="1" si="21"/>
        <v/>
      </c>
      <c r="O158" s="3" t="str">
        <f t="shared" ca="1" si="22"/>
        <v/>
      </c>
      <c r="P158" s="3" t="str">
        <f t="shared" ca="1" si="23"/>
        <v/>
      </c>
      <c r="Q158" s="3"/>
      <c r="R158" s="3"/>
      <c r="S158" s="3"/>
      <c r="T158" s="3" t="str">
        <f ca="1">IF(B158="","",IF(VLOOKUP(D158,[1]怪物!$C:$I,7,FALSE)="","",VLOOKUP(D158,[1]怪物!$C:$I,7,FALSE)))</f>
        <v/>
      </c>
      <c r="Y158" s="3">
        <v>0</v>
      </c>
      <c r="Z158" s="3">
        <v>4</v>
      </c>
      <c r="AA158" s="3">
        <v>2</v>
      </c>
      <c r="AB158" s="3">
        <v>3</v>
      </c>
    </row>
    <row r="159" spans="2:28" x14ac:dyDescent="0.2">
      <c r="B159" t="str">
        <f ca="1">IF(ISNA(VLOOKUP(Y159&amp;"_"&amp;Z159&amp;"_"&amp;AA159,[1]挑战模式!$A:$AS,1,FALSE)),"",IF(VLOOKUP(Y159&amp;"_"&amp;Z159&amp;"_"&amp;AA159,[1]挑战模式!$A:$AS,14+AB159,FALSE)="","","Unit_Monster_Season"&amp;Y159&amp;"_Challenge"&amp;Z159&amp;"_"&amp;AA159&amp;"_"&amp;AB159))</f>
        <v/>
      </c>
      <c r="D159" s="3" t="str">
        <f ca="1">IF(B159="","",VLOOKUP(VLOOKUP(Y159&amp;"_"&amp;Z159&amp;"_"&amp;AA159,[1]挑战模式!$A:$AS,14+AB159,FALSE),[1]怪物!$B:$J,2,FALSE))</f>
        <v/>
      </c>
      <c r="E159" s="3" t="str">
        <f ca="1">IF(B159="","",VLOOKUP(VLOOKUP(Y159&amp;"_"&amp;Z159&amp;"_"&amp;AA159,[1]挑战模式!$A:$AS,14+AB159,FALSE),[1]怪物!$B:$J,6,FALSE)*VLOOKUP(Y159&amp;"_"&amp;Z159&amp;"_"&amp;AA159,[1]挑战模式!$A:$AS,10,FALSE))</f>
        <v/>
      </c>
      <c r="F159" s="3" t="str">
        <f t="shared" ca="1" si="16"/>
        <v/>
      </c>
      <c r="G159" s="3" t="str">
        <f t="shared" ca="1" si="17"/>
        <v/>
      </c>
      <c r="H159" s="3" t="str">
        <f t="shared" ca="1" si="18"/>
        <v/>
      </c>
      <c r="I159" s="3" t="str">
        <f ca="1">IF(D159="","",VLOOKUP(D159,[1]怪物!$C:$M,11,FALSE))</f>
        <v/>
      </c>
      <c r="J159" s="3" t="str">
        <f t="shared" ca="1" si="19"/>
        <v/>
      </c>
      <c r="K159" s="3"/>
      <c r="L159" s="3" t="str">
        <f ca="1">IF(B159="","",VLOOKUP(VLOOKUP(Y159&amp;"_"&amp;Z159&amp;"_"&amp;AA159,[1]挑战模式!$A:$AS,14+AB159,FALSE),[1]怪物!$B:$J,7,FALSE))</f>
        <v/>
      </c>
      <c r="M159" s="10" t="str">
        <f t="shared" ca="1" si="20"/>
        <v/>
      </c>
      <c r="N159" s="3" t="str">
        <f t="shared" ca="1" si="21"/>
        <v/>
      </c>
      <c r="O159" s="3" t="str">
        <f t="shared" ca="1" si="22"/>
        <v/>
      </c>
      <c r="P159" s="3" t="str">
        <f t="shared" ca="1" si="23"/>
        <v/>
      </c>
      <c r="Q159" s="3"/>
      <c r="R159" s="3"/>
      <c r="S159" s="3"/>
      <c r="T159" s="3" t="str">
        <f ca="1">IF(B159="","",IF(VLOOKUP(D159,[1]怪物!$C:$I,7,FALSE)="","",VLOOKUP(D159,[1]怪物!$C:$I,7,FALSE)))</f>
        <v/>
      </c>
      <c r="Y159" s="3">
        <v>0</v>
      </c>
      <c r="Z159" s="3">
        <v>4</v>
      </c>
      <c r="AA159" s="3">
        <v>2</v>
      </c>
      <c r="AB159" s="3">
        <v>4</v>
      </c>
    </row>
    <row r="160" spans="2:28" x14ac:dyDescent="0.2">
      <c r="B160" t="str">
        <f ca="1">IF(ISNA(VLOOKUP(Y160&amp;"_"&amp;Z160&amp;"_"&amp;AA160,[1]挑战模式!$A:$AS,1,FALSE)),"",IF(VLOOKUP(Y160&amp;"_"&amp;Z160&amp;"_"&amp;AA160,[1]挑战模式!$A:$AS,14+AB160,FALSE)="","","Unit_Monster_Season"&amp;Y160&amp;"_Challenge"&amp;Z160&amp;"_"&amp;AA160&amp;"_"&amp;AB160))</f>
        <v/>
      </c>
      <c r="D160" s="3" t="str">
        <f ca="1">IF(B160="","",VLOOKUP(VLOOKUP(Y160&amp;"_"&amp;Z160&amp;"_"&amp;AA160,[1]挑战模式!$A:$AS,14+AB160,FALSE),[1]怪物!$B:$J,2,FALSE))</f>
        <v/>
      </c>
      <c r="E160" s="3" t="str">
        <f ca="1">IF(B160="","",VLOOKUP(VLOOKUP(Y160&amp;"_"&amp;Z160&amp;"_"&amp;AA160,[1]挑战模式!$A:$AS,14+AB160,FALSE),[1]怪物!$B:$J,6,FALSE)*VLOOKUP(Y160&amp;"_"&amp;Z160&amp;"_"&amp;AA160,[1]挑战模式!$A:$AS,10,FALSE))</f>
        <v/>
      </c>
      <c r="F160" s="3" t="str">
        <f t="shared" ca="1" si="16"/>
        <v/>
      </c>
      <c r="G160" s="3" t="str">
        <f t="shared" ca="1" si="17"/>
        <v/>
      </c>
      <c r="H160" s="3" t="str">
        <f t="shared" ca="1" si="18"/>
        <v/>
      </c>
      <c r="I160" s="3" t="str">
        <f ca="1">IF(D160="","",VLOOKUP(D160,[1]怪物!$C:$M,11,FALSE))</f>
        <v/>
      </c>
      <c r="J160" s="3" t="str">
        <f t="shared" ca="1" si="19"/>
        <v/>
      </c>
      <c r="K160" s="3"/>
      <c r="L160" s="3" t="str">
        <f ca="1">IF(B160="","",VLOOKUP(VLOOKUP(Y160&amp;"_"&amp;Z160&amp;"_"&amp;AA160,[1]挑战模式!$A:$AS,14+AB160,FALSE),[1]怪物!$B:$J,7,FALSE))</f>
        <v/>
      </c>
      <c r="M160" s="10" t="str">
        <f t="shared" ca="1" si="20"/>
        <v/>
      </c>
      <c r="N160" s="3" t="str">
        <f t="shared" ca="1" si="21"/>
        <v/>
      </c>
      <c r="O160" s="3" t="str">
        <f t="shared" ca="1" si="22"/>
        <v/>
      </c>
      <c r="P160" s="3" t="str">
        <f t="shared" ca="1" si="23"/>
        <v/>
      </c>
      <c r="Q160" s="3"/>
      <c r="R160" s="3"/>
      <c r="S160" s="3"/>
      <c r="T160" s="3" t="str">
        <f ca="1">IF(B160="","",IF(VLOOKUP(D160,[1]怪物!$C:$I,7,FALSE)="","",VLOOKUP(D160,[1]怪物!$C:$I,7,FALSE)))</f>
        <v/>
      </c>
      <c r="Y160" s="3">
        <v>0</v>
      </c>
      <c r="Z160" s="3">
        <v>4</v>
      </c>
      <c r="AA160" s="3">
        <v>2</v>
      </c>
      <c r="AB160" s="3">
        <v>5</v>
      </c>
    </row>
    <row r="161" spans="2:28" x14ac:dyDescent="0.2">
      <c r="B161" t="str">
        <f ca="1">IF(ISNA(VLOOKUP(Y161&amp;"_"&amp;Z161&amp;"_"&amp;AA161,[1]挑战模式!$A:$AS,1,FALSE)),"",IF(VLOOKUP(Y161&amp;"_"&amp;Z161&amp;"_"&amp;AA161,[1]挑战模式!$A:$AS,14+AB161,FALSE)="","","Unit_Monster_Season"&amp;Y161&amp;"_Challenge"&amp;Z161&amp;"_"&amp;AA161&amp;"_"&amp;AB161))</f>
        <v/>
      </c>
      <c r="D161" s="3" t="str">
        <f ca="1">IF(B161="","",VLOOKUP(VLOOKUP(Y161&amp;"_"&amp;Z161&amp;"_"&amp;AA161,[1]挑战模式!$A:$AS,14+AB161,FALSE),[1]怪物!$B:$J,2,FALSE))</f>
        <v/>
      </c>
      <c r="E161" s="3" t="str">
        <f ca="1">IF(B161="","",VLOOKUP(VLOOKUP(Y161&amp;"_"&amp;Z161&amp;"_"&amp;AA161,[1]挑战模式!$A:$AS,14+AB161,FALSE),[1]怪物!$B:$J,6,FALSE)*VLOOKUP(Y161&amp;"_"&amp;Z161&amp;"_"&amp;AA161,[1]挑战模式!$A:$AS,10,FALSE))</f>
        <v/>
      </c>
      <c r="F161" s="3" t="str">
        <f t="shared" ca="1" si="16"/>
        <v/>
      </c>
      <c r="G161" s="3" t="str">
        <f t="shared" ca="1" si="17"/>
        <v/>
      </c>
      <c r="H161" s="3" t="str">
        <f t="shared" ca="1" si="18"/>
        <v/>
      </c>
      <c r="I161" s="3" t="str">
        <f ca="1">IF(D161="","",VLOOKUP(D161,[1]怪物!$C:$M,11,FALSE))</f>
        <v/>
      </c>
      <c r="J161" s="3" t="str">
        <f t="shared" ca="1" si="19"/>
        <v/>
      </c>
      <c r="K161" s="3"/>
      <c r="L161" s="3" t="str">
        <f ca="1">IF(B161="","",VLOOKUP(VLOOKUP(Y161&amp;"_"&amp;Z161&amp;"_"&amp;AA161,[1]挑战模式!$A:$AS,14+AB161,FALSE),[1]怪物!$B:$J,7,FALSE))</f>
        <v/>
      </c>
      <c r="M161" s="10" t="str">
        <f t="shared" ca="1" si="20"/>
        <v/>
      </c>
      <c r="N161" s="3" t="str">
        <f t="shared" ca="1" si="21"/>
        <v/>
      </c>
      <c r="O161" s="3" t="str">
        <f t="shared" ca="1" si="22"/>
        <v/>
      </c>
      <c r="P161" s="3" t="str">
        <f t="shared" ca="1" si="23"/>
        <v/>
      </c>
      <c r="Q161" s="3"/>
      <c r="R161" s="3"/>
      <c r="S161" s="3"/>
      <c r="T161" s="3" t="str">
        <f ca="1">IF(B161="","",IF(VLOOKUP(D161,[1]怪物!$C:$I,7,FALSE)="","",VLOOKUP(D161,[1]怪物!$C:$I,7,FALSE)))</f>
        <v/>
      </c>
      <c r="Y161" s="3">
        <v>0</v>
      </c>
      <c r="Z161" s="3">
        <v>4</v>
      </c>
      <c r="AA161" s="3">
        <v>2</v>
      </c>
      <c r="AB161" s="3">
        <v>6</v>
      </c>
    </row>
    <row r="162" spans="2:28" x14ac:dyDescent="0.2">
      <c r="B162" t="str">
        <f ca="1">IF(ISNA(VLOOKUP(Y162&amp;"_"&amp;Z162&amp;"_"&amp;AA162,[1]挑战模式!$A:$AS,1,FALSE)),"",IF(VLOOKUP(Y162&amp;"_"&amp;Z162&amp;"_"&amp;AA162,[1]挑战模式!$A:$AS,14+AB162,FALSE)="","","Unit_Monster_Season"&amp;Y162&amp;"_Challenge"&amp;Z162&amp;"_"&amp;AA162&amp;"_"&amp;AB162))</f>
        <v>Unit_Monster_Season0_Challenge4_3_1</v>
      </c>
      <c r="D162" s="3" t="str">
        <f ca="1">IF(B162="","",VLOOKUP(VLOOKUP(Y162&amp;"_"&amp;Z162&amp;"_"&amp;AA162,[1]挑战模式!$A:$AS,14+AB162,FALSE),[1]怪物!$B:$J,2,FALSE))</f>
        <v>ResUnit_Gui1</v>
      </c>
      <c r="E162" s="3">
        <f ca="1">IF(B162="","",VLOOKUP(VLOOKUP(Y162&amp;"_"&amp;Z162&amp;"_"&amp;AA162,[1]挑战模式!$A:$AS,14+AB162,FALSE),[1]怪物!$B:$J,6,FALSE)*VLOOKUP(Y162&amp;"_"&amp;Z162&amp;"_"&amp;AA162,[1]挑战模式!$A:$AS,10,FALSE))</f>
        <v>2.16</v>
      </c>
      <c r="F162" s="3">
        <f t="shared" ca="1" si="16"/>
        <v>400</v>
      </c>
      <c r="G162" s="3" t="str">
        <f t="shared" ca="1" si="17"/>
        <v>TRUE</v>
      </c>
      <c r="H162" s="3" t="str">
        <f t="shared" ca="1" si="18"/>
        <v>1</v>
      </c>
      <c r="I162" s="3">
        <f ca="1">IF(D162="","",VLOOKUP(D162,[1]怪物!$C:$M,11,FALSE))</f>
        <v>1</v>
      </c>
      <c r="J162" s="3" t="str">
        <f t="shared" ca="1" si="19"/>
        <v>0.5</v>
      </c>
      <c r="K162" s="3"/>
      <c r="L162" s="3">
        <f ca="1">IF(B162="","",VLOOKUP(VLOOKUP(Y162&amp;"_"&amp;Z162&amp;"_"&amp;AA162,[1]挑战模式!$A:$AS,14+AB162,FALSE),[1]怪物!$B:$J,7,FALSE))</f>
        <v>1</v>
      </c>
      <c r="M162" s="10" t="str">
        <f t="shared" ca="1" si="20"/>
        <v>Monster_Season0_Challenge4_3_1</v>
      </c>
      <c r="N162" s="3" t="str">
        <f t="shared" ca="1" si="21"/>
        <v>DeathShow_1</v>
      </c>
      <c r="O162" s="3" t="str">
        <f t="shared" ca="1" si="22"/>
        <v>Timeline_Idle1</v>
      </c>
      <c r="P162" s="3" t="str">
        <f t="shared" ca="1" si="23"/>
        <v>Timeline_Move1</v>
      </c>
      <c r="Q162" s="3"/>
      <c r="R162" s="3"/>
      <c r="S162" s="3"/>
      <c r="T162" s="3" t="str">
        <f ca="1">IF(B162="","",IF(VLOOKUP(D162,[1]怪物!$C:$I,7,FALSE)="","",VLOOKUP(D162,[1]怪物!$C:$I,7,FALSE)))</f>
        <v>Skill_Monster_Gui1,NormalAttack</v>
      </c>
      <c r="Y162" s="3">
        <v>0</v>
      </c>
      <c r="Z162" s="3">
        <v>4</v>
      </c>
      <c r="AA162" s="3">
        <v>3</v>
      </c>
      <c r="AB162" s="3">
        <v>1</v>
      </c>
    </row>
    <row r="163" spans="2:28" x14ac:dyDescent="0.2">
      <c r="B163" t="str">
        <f ca="1">IF(ISNA(VLOOKUP(Y163&amp;"_"&amp;Z163&amp;"_"&amp;AA163,[1]挑战模式!$A:$AS,1,FALSE)),"",IF(VLOOKUP(Y163&amp;"_"&amp;Z163&amp;"_"&amp;AA163,[1]挑战模式!$A:$AS,14+AB163,FALSE)="","","Unit_Monster_Season"&amp;Y163&amp;"_Challenge"&amp;Z163&amp;"_"&amp;AA163&amp;"_"&amp;AB163))</f>
        <v>Unit_Monster_Season0_Challenge4_3_2</v>
      </c>
      <c r="D163" s="3" t="str">
        <f ca="1">IF(B163="","",VLOOKUP(VLOOKUP(Y163&amp;"_"&amp;Z163&amp;"_"&amp;AA163,[1]挑战模式!$A:$AS,14+AB163,FALSE),[1]怪物!$B:$J,2,FALSE))</f>
        <v>ResUnit_ZhongZi1</v>
      </c>
      <c r="E163" s="3">
        <f ca="1">IF(B163="","",VLOOKUP(VLOOKUP(Y163&amp;"_"&amp;Z163&amp;"_"&amp;AA163,[1]挑战模式!$A:$AS,14+AB163,FALSE),[1]怪物!$B:$J,6,FALSE)*VLOOKUP(Y163&amp;"_"&amp;Z163&amp;"_"&amp;AA163,[1]挑战模式!$A:$AS,10,FALSE))</f>
        <v>2.16</v>
      </c>
      <c r="F163" s="3">
        <f t="shared" ca="1" si="16"/>
        <v>400</v>
      </c>
      <c r="G163" s="3" t="str">
        <f t="shared" ca="1" si="17"/>
        <v>TRUE</v>
      </c>
      <c r="H163" s="3" t="str">
        <f t="shared" ca="1" si="18"/>
        <v>1</v>
      </c>
      <c r="I163" s="3">
        <f ca="1">IF(D163="","",VLOOKUP(D163,[1]怪物!$C:$M,11,FALSE))</f>
        <v>1</v>
      </c>
      <c r="J163" s="3" t="str">
        <f t="shared" ca="1" si="19"/>
        <v>0.5</v>
      </c>
      <c r="K163" s="3"/>
      <c r="L163" s="3">
        <f ca="1">IF(B163="","",VLOOKUP(VLOOKUP(Y163&amp;"_"&amp;Z163&amp;"_"&amp;AA163,[1]挑战模式!$A:$AS,14+AB163,FALSE),[1]怪物!$B:$J,7,FALSE))</f>
        <v>1</v>
      </c>
      <c r="M163" s="10" t="str">
        <f t="shared" ca="1" si="20"/>
        <v>Monster_Season0_Challenge4_3_2</v>
      </c>
      <c r="N163" s="3" t="str">
        <f t="shared" ca="1" si="21"/>
        <v>DeathShow_1</v>
      </c>
      <c r="O163" s="3" t="str">
        <f t="shared" ca="1" si="22"/>
        <v>Timeline_Idle1</v>
      </c>
      <c r="P163" s="3" t="str">
        <f t="shared" ca="1" si="23"/>
        <v>Timeline_Move1</v>
      </c>
      <c r="Q163" s="3"/>
      <c r="R163" s="3"/>
      <c r="S163" s="3"/>
      <c r="T163" s="3" t="str">
        <f ca="1">IF(B163="","",IF(VLOOKUP(D163,[1]怪物!$C:$I,7,FALSE)="","",VLOOKUP(D163,[1]怪物!$C:$I,7,FALSE)))</f>
        <v>Skill_Monster_ZhongZi1,NormalAttack</v>
      </c>
      <c r="Y163" s="3">
        <v>0</v>
      </c>
      <c r="Z163" s="3">
        <v>4</v>
      </c>
      <c r="AA163" s="3">
        <v>3</v>
      </c>
      <c r="AB163" s="3">
        <v>2</v>
      </c>
    </row>
    <row r="164" spans="2:28" x14ac:dyDescent="0.2">
      <c r="B164" t="str">
        <f ca="1">IF(ISNA(VLOOKUP(Y164&amp;"_"&amp;Z164&amp;"_"&amp;AA164,[1]挑战模式!$A:$AS,1,FALSE)),"",IF(VLOOKUP(Y164&amp;"_"&amp;Z164&amp;"_"&amp;AA164,[1]挑战模式!$A:$AS,14+AB164,FALSE)="","","Unit_Monster_Season"&amp;Y164&amp;"_Challenge"&amp;Z164&amp;"_"&amp;AA164&amp;"_"&amp;AB164))</f>
        <v/>
      </c>
      <c r="D164" s="3" t="str">
        <f ca="1">IF(B164="","",VLOOKUP(VLOOKUP(Y164&amp;"_"&amp;Z164&amp;"_"&amp;AA164,[1]挑战模式!$A:$AS,14+AB164,FALSE),[1]怪物!$B:$J,2,FALSE))</f>
        <v/>
      </c>
      <c r="E164" s="3" t="str">
        <f ca="1">IF(B164="","",VLOOKUP(VLOOKUP(Y164&amp;"_"&amp;Z164&amp;"_"&amp;AA164,[1]挑战模式!$A:$AS,14+AB164,FALSE),[1]怪物!$B:$J,6,FALSE)*VLOOKUP(Y164&amp;"_"&amp;Z164&amp;"_"&amp;AA164,[1]挑战模式!$A:$AS,10,FALSE))</f>
        <v/>
      </c>
      <c r="F164" s="3" t="str">
        <f t="shared" ca="1" si="16"/>
        <v/>
      </c>
      <c r="G164" s="3" t="str">
        <f t="shared" ca="1" si="17"/>
        <v/>
      </c>
      <c r="H164" s="3" t="str">
        <f t="shared" ca="1" si="18"/>
        <v/>
      </c>
      <c r="I164" s="3" t="str">
        <f ca="1">IF(D164="","",VLOOKUP(D164,[1]怪物!$C:$M,11,FALSE))</f>
        <v/>
      </c>
      <c r="J164" s="3" t="str">
        <f t="shared" ca="1" si="19"/>
        <v/>
      </c>
      <c r="K164" s="3"/>
      <c r="L164" s="3" t="str">
        <f ca="1">IF(B164="","",VLOOKUP(VLOOKUP(Y164&amp;"_"&amp;Z164&amp;"_"&amp;AA164,[1]挑战模式!$A:$AS,14+AB164,FALSE),[1]怪物!$B:$J,7,FALSE))</f>
        <v/>
      </c>
      <c r="M164" s="10" t="str">
        <f t="shared" ca="1" si="20"/>
        <v/>
      </c>
      <c r="N164" s="3" t="str">
        <f t="shared" ca="1" si="21"/>
        <v/>
      </c>
      <c r="O164" s="3" t="str">
        <f t="shared" ca="1" si="22"/>
        <v/>
      </c>
      <c r="P164" s="3" t="str">
        <f t="shared" ca="1" si="23"/>
        <v/>
      </c>
      <c r="Q164" s="3"/>
      <c r="R164" s="3"/>
      <c r="S164" s="3"/>
      <c r="T164" s="3" t="str">
        <f ca="1">IF(B164="","",IF(VLOOKUP(D164,[1]怪物!$C:$I,7,FALSE)="","",VLOOKUP(D164,[1]怪物!$C:$I,7,FALSE)))</f>
        <v/>
      </c>
      <c r="Y164" s="3">
        <v>0</v>
      </c>
      <c r="Z164" s="3">
        <v>4</v>
      </c>
      <c r="AA164" s="3">
        <v>3</v>
      </c>
      <c r="AB164" s="3">
        <v>3</v>
      </c>
    </row>
    <row r="165" spans="2:28" x14ac:dyDescent="0.2">
      <c r="B165" t="str">
        <f ca="1">IF(ISNA(VLOOKUP(Y165&amp;"_"&amp;Z165&amp;"_"&amp;AA165,[1]挑战模式!$A:$AS,1,FALSE)),"",IF(VLOOKUP(Y165&amp;"_"&amp;Z165&amp;"_"&amp;AA165,[1]挑战模式!$A:$AS,14+AB165,FALSE)="","","Unit_Monster_Season"&amp;Y165&amp;"_Challenge"&amp;Z165&amp;"_"&amp;AA165&amp;"_"&amp;AB165))</f>
        <v/>
      </c>
      <c r="D165" s="3" t="str">
        <f ca="1">IF(B165="","",VLOOKUP(VLOOKUP(Y165&amp;"_"&amp;Z165&amp;"_"&amp;AA165,[1]挑战模式!$A:$AS,14+AB165,FALSE),[1]怪物!$B:$J,2,FALSE))</f>
        <v/>
      </c>
      <c r="E165" s="3" t="str">
        <f ca="1">IF(B165="","",VLOOKUP(VLOOKUP(Y165&amp;"_"&amp;Z165&amp;"_"&amp;AA165,[1]挑战模式!$A:$AS,14+AB165,FALSE),[1]怪物!$B:$J,6,FALSE)*VLOOKUP(Y165&amp;"_"&amp;Z165&amp;"_"&amp;AA165,[1]挑战模式!$A:$AS,10,FALSE))</f>
        <v/>
      </c>
      <c r="F165" s="3" t="str">
        <f t="shared" ca="1" si="16"/>
        <v/>
      </c>
      <c r="G165" s="3" t="str">
        <f t="shared" ca="1" si="17"/>
        <v/>
      </c>
      <c r="H165" s="3" t="str">
        <f t="shared" ca="1" si="18"/>
        <v/>
      </c>
      <c r="I165" s="3" t="str">
        <f ca="1">IF(D165="","",VLOOKUP(D165,[1]怪物!$C:$M,11,FALSE))</f>
        <v/>
      </c>
      <c r="J165" s="3" t="str">
        <f t="shared" ca="1" si="19"/>
        <v/>
      </c>
      <c r="K165" s="3"/>
      <c r="L165" s="3" t="str">
        <f ca="1">IF(B165="","",VLOOKUP(VLOOKUP(Y165&amp;"_"&amp;Z165&amp;"_"&amp;AA165,[1]挑战模式!$A:$AS,14+AB165,FALSE),[1]怪物!$B:$J,7,FALSE))</f>
        <v/>
      </c>
      <c r="M165" s="10" t="str">
        <f t="shared" ca="1" si="20"/>
        <v/>
      </c>
      <c r="N165" s="3" t="str">
        <f t="shared" ca="1" si="21"/>
        <v/>
      </c>
      <c r="O165" s="3" t="str">
        <f t="shared" ca="1" si="22"/>
        <v/>
      </c>
      <c r="P165" s="3" t="str">
        <f t="shared" ca="1" si="23"/>
        <v/>
      </c>
      <c r="Q165" s="3"/>
      <c r="R165" s="3"/>
      <c r="S165" s="3"/>
      <c r="T165" s="3" t="str">
        <f ca="1">IF(B165="","",IF(VLOOKUP(D165,[1]怪物!$C:$I,7,FALSE)="","",VLOOKUP(D165,[1]怪物!$C:$I,7,FALSE)))</f>
        <v/>
      </c>
      <c r="Y165" s="3">
        <v>0</v>
      </c>
      <c r="Z165" s="3">
        <v>4</v>
      </c>
      <c r="AA165" s="3">
        <v>3</v>
      </c>
      <c r="AB165" s="3">
        <v>4</v>
      </c>
    </row>
    <row r="166" spans="2:28" x14ac:dyDescent="0.2">
      <c r="B166" t="str">
        <f ca="1">IF(ISNA(VLOOKUP(Y166&amp;"_"&amp;Z166&amp;"_"&amp;AA166,[1]挑战模式!$A:$AS,1,FALSE)),"",IF(VLOOKUP(Y166&amp;"_"&amp;Z166&amp;"_"&amp;AA166,[1]挑战模式!$A:$AS,14+AB166,FALSE)="","","Unit_Monster_Season"&amp;Y166&amp;"_Challenge"&amp;Z166&amp;"_"&amp;AA166&amp;"_"&amp;AB166))</f>
        <v/>
      </c>
      <c r="D166" s="3" t="str">
        <f ca="1">IF(B166="","",VLOOKUP(VLOOKUP(Y166&amp;"_"&amp;Z166&amp;"_"&amp;AA166,[1]挑战模式!$A:$AS,14+AB166,FALSE),[1]怪物!$B:$J,2,FALSE))</f>
        <v/>
      </c>
      <c r="E166" s="3" t="str">
        <f ca="1">IF(B166="","",VLOOKUP(VLOOKUP(Y166&amp;"_"&amp;Z166&amp;"_"&amp;AA166,[1]挑战模式!$A:$AS,14+AB166,FALSE),[1]怪物!$B:$J,6,FALSE)*VLOOKUP(Y166&amp;"_"&amp;Z166&amp;"_"&amp;AA166,[1]挑战模式!$A:$AS,10,FALSE))</f>
        <v/>
      </c>
      <c r="F166" s="3" t="str">
        <f t="shared" ca="1" si="16"/>
        <v/>
      </c>
      <c r="G166" s="3" t="str">
        <f t="shared" ca="1" si="17"/>
        <v/>
      </c>
      <c r="H166" s="3" t="str">
        <f t="shared" ca="1" si="18"/>
        <v/>
      </c>
      <c r="I166" s="3" t="str">
        <f ca="1">IF(D166="","",VLOOKUP(D166,[1]怪物!$C:$M,11,FALSE))</f>
        <v/>
      </c>
      <c r="J166" s="3" t="str">
        <f t="shared" ca="1" si="19"/>
        <v/>
      </c>
      <c r="K166" s="3"/>
      <c r="L166" s="3" t="str">
        <f ca="1">IF(B166="","",VLOOKUP(VLOOKUP(Y166&amp;"_"&amp;Z166&amp;"_"&amp;AA166,[1]挑战模式!$A:$AS,14+AB166,FALSE),[1]怪物!$B:$J,7,FALSE))</f>
        <v/>
      </c>
      <c r="M166" s="10" t="str">
        <f t="shared" ca="1" si="20"/>
        <v/>
      </c>
      <c r="N166" s="3" t="str">
        <f t="shared" ca="1" si="21"/>
        <v/>
      </c>
      <c r="O166" s="3" t="str">
        <f t="shared" ca="1" si="22"/>
        <v/>
      </c>
      <c r="P166" s="3" t="str">
        <f t="shared" ca="1" si="23"/>
        <v/>
      </c>
      <c r="Q166" s="3"/>
      <c r="R166" s="3"/>
      <c r="S166" s="3"/>
      <c r="T166" s="3" t="str">
        <f ca="1">IF(B166="","",IF(VLOOKUP(D166,[1]怪物!$C:$I,7,FALSE)="","",VLOOKUP(D166,[1]怪物!$C:$I,7,FALSE)))</f>
        <v/>
      </c>
      <c r="Y166" s="3">
        <v>0</v>
      </c>
      <c r="Z166" s="3">
        <v>4</v>
      </c>
      <c r="AA166" s="3">
        <v>3</v>
      </c>
      <c r="AB166" s="3">
        <v>5</v>
      </c>
    </row>
    <row r="167" spans="2:28" x14ac:dyDescent="0.2">
      <c r="B167" t="str">
        <f ca="1">IF(ISNA(VLOOKUP(Y167&amp;"_"&amp;Z167&amp;"_"&amp;AA167,[1]挑战模式!$A:$AS,1,FALSE)),"",IF(VLOOKUP(Y167&amp;"_"&amp;Z167&amp;"_"&amp;AA167,[1]挑战模式!$A:$AS,14+AB167,FALSE)="","","Unit_Monster_Season"&amp;Y167&amp;"_Challenge"&amp;Z167&amp;"_"&amp;AA167&amp;"_"&amp;AB167))</f>
        <v/>
      </c>
      <c r="D167" s="3" t="str">
        <f ca="1">IF(B167="","",VLOOKUP(VLOOKUP(Y167&amp;"_"&amp;Z167&amp;"_"&amp;AA167,[1]挑战模式!$A:$AS,14+AB167,FALSE),[1]怪物!$B:$J,2,FALSE))</f>
        <v/>
      </c>
      <c r="E167" s="3" t="str">
        <f ca="1">IF(B167="","",VLOOKUP(VLOOKUP(Y167&amp;"_"&amp;Z167&amp;"_"&amp;AA167,[1]挑战模式!$A:$AS,14+AB167,FALSE),[1]怪物!$B:$J,6,FALSE)*VLOOKUP(Y167&amp;"_"&amp;Z167&amp;"_"&amp;AA167,[1]挑战模式!$A:$AS,10,FALSE))</f>
        <v/>
      </c>
      <c r="F167" s="3" t="str">
        <f t="shared" ca="1" si="16"/>
        <v/>
      </c>
      <c r="G167" s="3" t="str">
        <f t="shared" ca="1" si="17"/>
        <v/>
      </c>
      <c r="H167" s="3" t="str">
        <f t="shared" ca="1" si="18"/>
        <v/>
      </c>
      <c r="I167" s="3" t="str">
        <f ca="1">IF(D167="","",VLOOKUP(D167,[1]怪物!$C:$M,11,FALSE))</f>
        <v/>
      </c>
      <c r="J167" s="3" t="str">
        <f t="shared" ca="1" si="19"/>
        <v/>
      </c>
      <c r="K167" s="3"/>
      <c r="L167" s="3" t="str">
        <f ca="1">IF(B167="","",VLOOKUP(VLOOKUP(Y167&amp;"_"&amp;Z167&amp;"_"&amp;AA167,[1]挑战模式!$A:$AS,14+AB167,FALSE),[1]怪物!$B:$J,7,FALSE))</f>
        <v/>
      </c>
      <c r="M167" s="10" t="str">
        <f t="shared" ca="1" si="20"/>
        <v/>
      </c>
      <c r="N167" s="3" t="str">
        <f t="shared" ca="1" si="21"/>
        <v/>
      </c>
      <c r="O167" s="3" t="str">
        <f t="shared" ca="1" si="22"/>
        <v/>
      </c>
      <c r="P167" s="3" t="str">
        <f t="shared" ca="1" si="23"/>
        <v/>
      </c>
      <c r="Q167" s="3"/>
      <c r="R167" s="3"/>
      <c r="S167" s="3"/>
      <c r="T167" s="3" t="str">
        <f ca="1">IF(B167="","",IF(VLOOKUP(D167,[1]怪物!$C:$I,7,FALSE)="","",VLOOKUP(D167,[1]怪物!$C:$I,7,FALSE)))</f>
        <v/>
      </c>
      <c r="Y167" s="3">
        <v>0</v>
      </c>
      <c r="Z167" s="3">
        <v>4</v>
      </c>
      <c r="AA167" s="3">
        <v>3</v>
      </c>
      <c r="AB167" s="3">
        <v>6</v>
      </c>
    </row>
    <row r="168" spans="2:28" x14ac:dyDescent="0.2">
      <c r="B168" t="str">
        <f ca="1">IF(ISNA(VLOOKUP(Y168&amp;"_"&amp;Z168&amp;"_"&amp;AA168,[1]挑战模式!$A:$AS,1,FALSE)),"",IF(VLOOKUP(Y168&amp;"_"&amp;Z168&amp;"_"&amp;AA168,[1]挑战模式!$A:$AS,14+AB168,FALSE)="","","Unit_Monster_Season"&amp;Y168&amp;"_Challenge"&amp;Z168&amp;"_"&amp;AA168&amp;"_"&amp;AB168))</f>
        <v>Unit_Monster_Season0_Challenge4_4_1</v>
      </c>
      <c r="D168" s="3" t="str">
        <f ca="1">IF(B168="","",VLOOKUP(VLOOKUP(Y168&amp;"_"&amp;Z168&amp;"_"&amp;AA168,[1]挑战模式!$A:$AS,14+AB168,FALSE),[1]怪物!$B:$J,2,FALSE))</f>
        <v>ResUnit_Gui1</v>
      </c>
      <c r="E168" s="3">
        <f ca="1">IF(B168="","",VLOOKUP(VLOOKUP(Y168&amp;"_"&amp;Z168&amp;"_"&amp;AA168,[1]挑战模式!$A:$AS,14+AB168,FALSE),[1]怪物!$B:$J,6,FALSE)*VLOOKUP(Y168&amp;"_"&amp;Z168&amp;"_"&amp;AA168,[1]挑战模式!$A:$AS,10,FALSE))</f>
        <v>2.16</v>
      </c>
      <c r="F168" s="3">
        <f t="shared" ca="1" si="16"/>
        <v>400</v>
      </c>
      <c r="G168" s="3" t="str">
        <f t="shared" ca="1" si="17"/>
        <v>TRUE</v>
      </c>
      <c r="H168" s="3" t="str">
        <f t="shared" ca="1" si="18"/>
        <v>1</v>
      </c>
      <c r="I168" s="3">
        <f ca="1">IF(D168="","",VLOOKUP(D168,[1]怪物!$C:$M,11,FALSE))</f>
        <v>1</v>
      </c>
      <c r="J168" s="3" t="str">
        <f t="shared" ca="1" si="19"/>
        <v>0.5</v>
      </c>
      <c r="K168" s="3"/>
      <c r="L168" s="3">
        <f ca="1">IF(B168="","",VLOOKUP(VLOOKUP(Y168&amp;"_"&amp;Z168&amp;"_"&amp;AA168,[1]挑战模式!$A:$AS,14+AB168,FALSE),[1]怪物!$B:$J,7,FALSE))</f>
        <v>1</v>
      </c>
      <c r="M168" s="10" t="str">
        <f t="shared" ca="1" si="20"/>
        <v>Monster_Season0_Challenge4_4_1</v>
      </c>
      <c r="N168" s="3" t="str">
        <f t="shared" ca="1" si="21"/>
        <v>DeathShow_1</v>
      </c>
      <c r="O168" s="3" t="str">
        <f t="shared" ca="1" si="22"/>
        <v>Timeline_Idle1</v>
      </c>
      <c r="P168" s="3" t="str">
        <f t="shared" ca="1" si="23"/>
        <v>Timeline_Move1</v>
      </c>
      <c r="Q168" s="3"/>
      <c r="R168" s="3"/>
      <c r="S168" s="3"/>
      <c r="T168" s="3" t="str">
        <f ca="1">IF(B168="","",IF(VLOOKUP(D168,[1]怪物!$C:$I,7,FALSE)="","",VLOOKUP(D168,[1]怪物!$C:$I,7,FALSE)))</f>
        <v>Skill_Monster_Gui1,NormalAttack</v>
      </c>
      <c r="Y168" s="3">
        <v>0</v>
      </c>
      <c r="Z168" s="3">
        <v>4</v>
      </c>
      <c r="AA168" s="3">
        <v>4</v>
      </c>
      <c r="AB168" s="3">
        <v>1</v>
      </c>
    </row>
    <row r="169" spans="2:28" x14ac:dyDescent="0.2">
      <c r="B169" t="str">
        <f ca="1">IF(ISNA(VLOOKUP(Y169&amp;"_"&amp;Z169&amp;"_"&amp;AA169,[1]挑战模式!$A:$AS,1,FALSE)),"",IF(VLOOKUP(Y169&amp;"_"&amp;Z169&amp;"_"&amp;AA169,[1]挑战模式!$A:$AS,14+AB169,FALSE)="","","Unit_Monster_Season"&amp;Y169&amp;"_Challenge"&amp;Z169&amp;"_"&amp;AA169&amp;"_"&amp;AB169))</f>
        <v>Unit_Monster_Season0_Challenge4_4_2</v>
      </c>
      <c r="D169" s="3" t="str">
        <f ca="1">IF(B169="","",VLOOKUP(VLOOKUP(Y169&amp;"_"&amp;Z169&amp;"_"&amp;AA169,[1]挑战模式!$A:$AS,14+AB169,FALSE),[1]怪物!$B:$J,2,FALSE))</f>
        <v>ResUnit_ZhongZi1</v>
      </c>
      <c r="E169" s="3">
        <f ca="1">IF(B169="","",VLOOKUP(VLOOKUP(Y169&amp;"_"&amp;Z169&amp;"_"&amp;AA169,[1]挑战模式!$A:$AS,14+AB169,FALSE),[1]怪物!$B:$J,6,FALSE)*VLOOKUP(Y169&amp;"_"&amp;Z169&amp;"_"&amp;AA169,[1]挑战模式!$A:$AS,10,FALSE))</f>
        <v>2.16</v>
      </c>
      <c r="F169" s="3">
        <f t="shared" ca="1" si="16"/>
        <v>400</v>
      </c>
      <c r="G169" s="3" t="str">
        <f t="shared" ca="1" si="17"/>
        <v>TRUE</v>
      </c>
      <c r="H169" s="3" t="str">
        <f t="shared" ca="1" si="18"/>
        <v>1</v>
      </c>
      <c r="I169" s="3">
        <f ca="1">IF(D169="","",VLOOKUP(D169,[1]怪物!$C:$M,11,FALSE))</f>
        <v>1</v>
      </c>
      <c r="J169" s="3" t="str">
        <f t="shared" ca="1" si="19"/>
        <v>0.5</v>
      </c>
      <c r="K169" s="3"/>
      <c r="L169" s="3">
        <f ca="1">IF(B169="","",VLOOKUP(VLOOKUP(Y169&amp;"_"&amp;Z169&amp;"_"&amp;AA169,[1]挑战模式!$A:$AS,14+AB169,FALSE),[1]怪物!$B:$J,7,FALSE))</f>
        <v>1</v>
      </c>
      <c r="M169" s="10" t="str">
        <f t="shared" ca="1" si="20"/>
        <v>Monster_Season0_Challenge4_4_2</v>
      </c>
      <c r="N169" s="3" t="str">
        <f t="shared" ca="1" si="21"/>
        <v>DeathShow_1</v>
      </c>
      <c r="O169" s="3" t="str">
        <f t="shared" ca="1" si="22"/>
        <v>Timeline_Idle1</v>
      </c>
      <c r="P169" s="3" t="str">
        <f t="shared" ca="1" si="23"/>
        <v>Timeline_Move1</v>
      </c>
      <c r="Q169" s="3"/>
      <c r="R169" s="3"/>
      <c r="S169" s="3"/>
      <c r="T169" s="3" t="str">
        <f ca="1">IF(B169="","",IF(VLOOKUP(D169,[1]怪物!$C:$I,7,FALSE)="","",VLOOKUP(D169,[1]怪物!$C:$I,7,FALSE)))</f>
        <v>Skill_Monster_ZhongZi1,NormalAttack</v>
      </c>
      <c r="Y169" s="3">
        <v>0</v>
      </c>
      <c r="Z169" s="3">
        <v>4</v>
      </c>
      <c r="AA169" s="3">
        <v>4</v>
      </c>
      <c r="AB169" s="3">
        <v>2</v>
      </c>
    </row>
    <row r="170" spans="2:28" x14ac:dyDescent="0.2">
      <c r="B170" t="str">
        <f ca="1">IF(ISNA(VLOOKUP(Y170&amp;"_"&amp;Z170&amp;"_"&amp;AA170,[1]挑战模式!$A:$AS,1,FALSE)),"",IF(VLOOKUP(Y170&amp;"_"&amp;Z170&amp;"_"&amp;AA170,[1]挑战模式!$A:$AS,14+AB170,FALSE)="","","Unit_Monster_Season"&amp;Y170&amp;"_Challenge"&amp;Z170&amp;"_"&amp;AA170&amp;"_"&amp;AB170))</f>
        <v>Unit_Monster_Season0_Challenge4_4_3</v>
      </c>
      <c r="D170" s="3" t="str">
        <f ca="1">IF(B170="","",VLOOKUP(VLOOKUP(Y170&amp;"_"&amp;Z170&amp;"_"&amp;AA170,[1]挑战模式!$A:$AS,14+AB170,FALSE),[1]怪物!$B:$J,2,FALSE))</f>
        <v>ResUnit_BianFu1</v>
      </c>
      <c r="E170" s="3">
        <f ca="1">IF(B170="","",VLOOKUP(VLOOKUP(Y170&amp;"_"&amp;Z170&amp;"_"&amp;AA170,[1]挑战模式!$A:$AS,14+AB170,FALSE),[1]怪物!$B:$J,6,FALSE)*VLOOKUP(Y170&amp;"_"&amp;Z170&amp;"_"&amp;AA170,[1]挑战模式!$A:$AS,10,FALSE))</f>
        <v>2.16</v>
      </c>
      <c r="F170" s="3">
        <f t="shared" ca="1" si="16"/>
        <v>400</v>
      </c>
      <c r="G170" s="3" t="str">
        <f t="shared" ca="1" si="17"/>
        <v>TRUE</v>
      </c>
      <c r="H170" s="3" t="str">
        <f t="shared" ca="1" si="18"/>
        <v>1</v>
      </c>
      <c r="I170" s="3">
        <f ca="1">IF(D170="","",VLOOKUP(D170,[1]怪物!$C:$M,11,FALSE))</f>
        <v>1</v>
      </c>
      <c r="J170" s="3" t="str">
        <f t="shared" ca="1" si="19"/>
        <v>0.5</v>
      </c>
      <c r="K170" s="3"/>
      <c r="L170" s="3">
        <f ca="1">IF(B170="","",VLOOKUP(VLOOKUP(Y170&amp;"_"&amp;Z170&amp;"_"&amp;AA170,[1]挑战模式!$A:$AS,14+AB170,FALSE),[1]怪物!$B:$J,7,FALSE))</f>
        <v>1</v>
      </c>
      <c r="M170" s="10" t="str">
        <f t="shared" ca="1" si="20"/>
        <v>Monster_Season0_Challenge4_4_3</v>
      </c>
      <c r="N170" s="3" t="str">
        <f t="shared" ca="1" si="21"/>
        <v>DeathShow_1</v>
      </c>
      <c r="O170" s="3" t="str">
        <f t="shared" ca="1" si="22"/>
        <v>Timeline_Idle1</v>
      </c>
      <c r="P170" s="3" t="str">
        <f t="shared" ca="1" si="23"/>
        <v>Timeline_Move1</v>
      </c>
      <c r="Q170" s="3"/>
      <c r="R170" s="3"/>
      <c r="S170" s="3"/>
      <c r="T170" s="3" t="str">
        <f ca="1">IF(B170="","",IF(VLOOKUP(D170,[1]怪物!$C:$I,7,FALSE)="","",VLOOKUP(D170,[1]怪物!$C:$I,7,FALSE)))</f>
        <v>Skill_Monster_BianFu1,NormalAttack</v>
      </c>
      <c r="Y170" s="3">
        <v>0</v>
      </c>
      <c r="Z170" s="3">
        <v>4</v>
      </c>
      <c r="AA170" s="3">
        <v>4</v>
      </c>
      <c r="AB170" s="3">
        <v>3</v>
      </c>
    </row>
    <row r="171" spans="2:28" x14ac:dyDescent="0.2">
      <c r="B171" t="str">
        <f ca="1">IF(ISNA(VLOOKUP(Y171&amp;"_"&amp;Z171&amp;"_"&amp;AA171,[1]挑战模式!$A:$AS,1,FALSE)),"",IF(VLOOKUP(Y171&amp;"_"&amp;Z171&amp;"_"&amp;AA171,[1]挑战模式!$A:$AS,14+AB171,FALSE)="","","Unit_Monster_Season"&amp;Y171&amp;"_Challenge"&amp;Z171&amp;"_"&amp;AA171&amp;"_"&amp;AB171))</f>
        <v/>
      </c>
      <c r="D171" s="3" t="str">
        <f ca="1">IF(B171="","",VLOOKUP(VLOOKUP(Y171&amp;"_"&amp;Z171&amp;"_"&amp;AA171,[1]挑战模式!$A:$AS,14+AB171,FALSE),[1]怪物!$B:$J,2,FALSE))</f>
        <v/>
      </c>
      <c r="E171" s="3" t="str">
        <f ca="1">IF(B171="","",VLOOKUP(VLOOKUP(Y171&amp;"_"&amp;Z171&amp;"_"&amp;AA171,[1]挑战模式!$A:$AS,14+AB171,FALSE),[1]怪物!$B:$J,6,FALSE)*VLOOKUP(Y171&amp;"_"&amp;Z171&amp;"_"&amp;AA171,[1]挑战模式!$A:$AS,10,FALSE))</f>
        <v/>
      </c>
      <c r="F171" s="3" t="str">
        <f t="shared" ca="1" si="16"/>
        <v/>
      </c>
      <c r="G171" s="3" t="str">
        <f t="shared" ca="1" si="17"/>
        <v/>
      </c>
      <c r="H171" s="3" t="str">
        <f t="shared" ca="1" si="18"/>
        <v/>
      </c>
      <c r="I171" s="3" t="str">
        <f ca="1">IF(D171="","",VLOOKUP(D171,[1]怪物!$C:$M,11,FALSE))</f>
        <v/>
      </c>
      <c r="J171" s="3" t="str">
        <f t="shared" ca="1" si="19"/>
        <v/>
      </c>
      <c r="K171" s="3"/>
      <c r="L171" s="3" t="str">
        <f ca="1">IF(B171="","",VLOOKUP(VLOOKUP(Y171&amp;"_"&amp;Z171&amp;"_"&amp;AA171,[1]挑战模式!$A:$AS,14+AB171,FALSE),[1]怪物!$B:$J,7,FALSE))</f>
        <v/>
      </c>
      <c r="M171" s="10" t="str">
        <f t="shared" ca="1" si="20"/>
        <v/>
      </c>
      <c r="N171" s="3" t="str">
        <f t="shared" ca="1" si="21"/>
        <v/>
      </c>
      <c r="O171" s="3" t="str">
        <f t="shared" ca="1" si="22"/>
        <v/>
      </c>
      <c r="P171" s="3" t="str">
        <f t="shared" ca="1" si="23"/>
        <v/>
      </c>
      <c r="Q171" s="3"/>
      <c r="R171" s="3"/>
      <c r="S171" s="3"/>
      <c r="T171" s="3" t="str">
        <f ca="1">IF(B171="","",IF(VLOOKUP(D171,[1]怪物!$C:$I,7,FALSE)="","",VLOOKUP(D171,[1]怪物!$C:$I,7,FALSE)))</f>
        <v/>
      </c>
      <c r="Y171" s="3">
        <v>0</v>
      </c>
      <c r="Z171" s="3">
        <v>4</v>
      </c>
      <c r="AA171" s="3">
        <v>4</v>
      </c>
      <c r="AB171" s="3">
        <v>4</v>
      </c>
    </row>
    <row r="172" spans="2:28" x14ac:dyDescent="0.2">
      <c r="B172" t="str">
        <f ca="1">IF(ISNA(VLOOKUP(Y172&amp;"_"&amp;Z172&amp;"_"&amp;AA172,[1]挑战模式!$A:$AS,1,FALSE)),"",IF(VLOOKUP(Y172&amp;"_"&amp;Z172&amp;"_"&amp;AA172,[1]挑战模式!$A:$AS,14+AB172,FALSE)="","","Unit_Monster_Season"&amp;Y172&amp;"_Challenge"&amp;Z172&amp;"_"&amp;AA172&amp;"_"&amp;AB172))</f>
        <v/>
      </c>
      <c r="D172" s="3" t="str">
        <f ca="1">IF(B172="","",VLOOKUP(VLOOKUP(Y172&amp;"_"&amp;Z172&amp;"_"&amp;AA172,[1]挑战模式!$A:$AS,14+AB172,FALSE),[1]怪物!$B:$J,2,FALSE))</f>
        <v/>
      </c>
      <c r="E172" s="3" t="str">
        <f ca="1">IF(B172="","",VLOOKUP(VLOOKUP(Y172&amp;"_"&amp;Z172&amp;"_"&amp;AA172,[1]挑战模式!$A:$AS,14+AB172,FALSE),[1]怪物!$B:$J,6,FALSE)*VLOOKUP(Y172&amp;"_"&amp;Z172&amp;"_"&amp;AA172,[1]挑战模式!$A:$AS,10,FALSE))</f>
        <v/>
      </c>
      <c r="F172" s="3" t="str">
        <f t="shared" ca="1" si="16"/>
        <v/>
      </c>
      <c r="G172" s="3" t="str">
        <f t="shared" ca="1" si="17"/>
        <v/>
      </c>
      <c r="H172" s="3" t="str">
        <f t="shared" ca="1" si="18"/>
        <v/>
      </c>
      <c r="I172" s="3" t="str">
        <f ca="1">IF(D172="","",VLOOKUP(D172,[1]怪物!$C:$M,11,FALSE))</f>
        <v/>
      </c>
      <c r="J172" s="3" t="str">
        <f t="shared" ca="1" si="19"/>
        <v/>
      </c>
      <c r="K172" s="3"/>
      <c r="L172" s="3" t="str">
        <f ca="1">IF(B172="","",VLOOKUP(VLOOKUP(Y172&amp;"_"&amp;Z172&amp;"_"&amp;AA172,[1]挑战模式!$A:$AS,14+AB172,FALSE),[1]怪物!$B:$J,7,FALSE))</f>
        <v/>
      </c>
      <c r="M172" s="10" t="str">
        <f t="shared" ca="1" si="20"/>
        <v/>
      </c>
      <c r="N172" s="3" t="str">
        <f t="shared" ca="1" si="21"/>
        <v/>
      </c>
      <c r="O172" s="3" t="str">
        <f t="shared" ca="1" si="22"/>
        <v/>
      </c>
      <c r="P172" s="3" t="str">
        <f t="shared" ca="1" si="23"/>
        <v/>
      </c>
      <c r="Q172" s="3"/>
      <c r="R172" s="3"/>
      <c r="S172" s="3"/>
      <c r="T172" s="3" t="str">
        <f ca="1">IF(B172="","",IF(VLOOKUP(D172,[1]怪物!$C:$I,7,FALSE)="","",VLOOKUP(D172,[1]怪物!$C:$I,7,FALSE)))</f>
        <v/>
      </c>
      <c r="Y172" s="3">
        <v>0</v>
      </c>
      <c r="Z172" s="3">
        <v>4</v>
      </c>
      <c r="AA172" s="3">
        <v>4</v>
      </c>
      <c r="AB172" s="3">
        <v>5</v>
      </c>
    </row>
    <row r="173" spans="2:28" x14ac:dyDescent="0.2">
      <c r="B173" t="str">
        <f ca="1">IF(ISNA(VLOOKUP(Y173&amp;"_"&amp;Z173&amp;"_"&amp;AA173,[1]挑战模式!$A:$AS,1,FALSE)),"",IF(VLOOKUP(Y173&amp;"_"&amp;Z173&amp;"_"&amp;AA173,[1]挑战模式!$A:$AS,14+AB173,FALSE)="","","Unit_Monster_Season"&amp;Y173&amp;"_Challenge"&amp;Z173&amp;"_"&amp;AA173&amp;"_"&amp;AB173))</f>
        <v/>
      </c>
      <c r="D173" s="3" t="str">
        <f ca="1">IF(B173="","",VLOOKUP(VLOOKUP(Y173&amp;"_"&amp;Z173&amp;"_"&amp;AA173,[1]挑战模式!$A:$AS,14+AB173,FALSE),[1]怪物!$B:$J,2,FALSE))</f>
        <v/>
      </c>
      <c r="E173" s="3" t="str">
        <f ca="1">IF(B173="","",VLOOKUP(VLOOKUP(Y173&amp;"_"&amp;Z173&amp;"_"&amp;AA173,[1]挑战模式!$A:$AS,14+AB173,FALSE),[1]怪物!$B:$J,6,FALSE)*VLOOKUP(Y173&amp;"_"&amp;Z173&amp;"_"&amp;AA173,[1]挑战模式!$A:$AS,10,FALSE))</f>
        <v/>
      </c>
      <c r="F173" s="3" t="str">
        <f t="shared" ca="1" si="16"/>
        <v/>
      </c>
      <c r="G173" s="3" t="str">
        <f t="shared" ca="1" si="17"/>
        <v/>
      </c>
      <c r="H173" s="3" t="str">
        <f t="shared" ca="1" si="18"/>
        <v/>
      </c>
      <c r="I173" s="3" t="str">
        <f ca="1">IF(D173="","",VLOOKUP(D173,[1]怪物!$C:$M,11,FALSE))</f>
        <v/>
      </c>
      <c r="J173" s="3" t="str">
        <f t="shared" ca="1" si="19"/>
        <v/>
      </c>
      <c r="K173" s="3"/>
      <c r="L173" s="3" t="str">
        <f ca="1">IF(B173="","",VLOOKUP(VLOOKUP(Y173&amp;"_"&amp;Z173&amp;"_"&amp;AA173,[1]挑战模式!$A:$AS,14+AB173,FALSE),[1]怪物!$B:$J,7,FALSE))</f>
        <v/>
      </c>
      <c r="M173" s="10" t="str">
        <f t="shared" ca="1" si="20"/>
        <v/>
      </c>
      <c r="N173" s="3" t="str">
        <f t="shared" ca="1" si="21"/>
        <v/>
      </c>
      <c r="O173" s="3" t="str">
        <f t="shared" ca="1" si="22"/>
        <v/>
      </c>
      <c r="P173" s="3" t="str">
        <f t="shared" ca="1" si="23"/>
        <v/>
      </c>
      <c r="Q173" s="3"/>
      <c r="R173" s="3"/>
      <c r="S173" s="3"/>
      <c r="T173" s="3" t="str">
        <f ca="1">IF(B173="","",IF(VLOOKUP(D173,[1]怪物!$C:$I,7,FALSE)="","",VLOOKUP(D173,[1]怪物!$C:$I,7,FALSE)))</f>
        <v/>
      </c>
      <c r="Y173" s="3">
        <v>0</v>
      </c>
      <c r="Z173" s="3">
        <v>4</v>
      </c>
      <c r="AA173" s="3">
        <v>4</v>
      </c>
      <c r="AB173" s="3">
        <v>6</v>
      </c>
    </row>
    <row r="174" spans="2:28" x14ac:dyDescent="0.2">
      <c r="B174" t="str">
        <f ca="1">IF(ISNA(VLOOKUP(Y174&amp;"_"&amp;Z174&amp;"_"&amp;AA174,[1]挑战模式!$A:$AS,1,FALSE)),"",IF(VLOOKUP(Y174&amp;"_"&amp;Z174&amp;"_"&amp;AA174,[1]挑战模式!$A:$AS,14+AB174,FALSE)="","","Unit_Monster_Season"&amp;Y174&amp;"_Challenge"&amp;Z174&amp;"_"&amp;AA174&amp;"_"&amp;AB174))</f>
        <v>Unit_Monster_Season0_Challenge4_5_1</v>
      </c>
      <c r="D174" s="3" t="str">
        <f ca="1">IF(B174="","",VLOOKUP(VLOOKUP(Y174&amp;"_"&amp;Z174&amp;"_"&amp;AA174,[1]挑战模式!$A:$AS,14+AB174,FALSE),[1]怪物!$B:$J,2,FALSE))</f>
        <v>ResUnit_ZhongZi1</v>
      </c>
      <c r="E174" s="3">
        <f ca="1">IF(B174="","",VLOOKUP(VLOOKUP(Y174&amp;"_"&amp;Z174&amp;"_"&amp;AA174,[1]挑战模式!$A:$AS,14+AB174,FALSE),[1]怪物!$B:$J,6,FALSE)*VLOOKUP(Y174&amp;"_"&amp;Z174&amp;"_"&amp;AA174,[1]挑战模式!$A:$AS,10,FALSE))</f>
        <v>2.16</v>
      </c>
      <c r="F174" s="3">
        <f t="shared" ca="1" si="16"/>
        <v>400</v>
      </c>
      <c r="G174" s="3" t="str">
        <f t="shared" ca="1" si="17"/>
        <v>TRUE</v>
      </c>
      <c r="H174" s="3" t="str">
        <f t="shared" ca="1" si="18"/>
        <v>1</v>
      </c>
      <c r="I174" s="3">
        <f ca="1">IF(D174="","",VLOOKUP(D174,[1]怪物!$C:$M,11,FALSE))</f>
        <v>1</v>
      </c>
      <c r="J174" s="3" t="str">
        <f t="shared" ca="1" si="19"/>
        <v>0.5</v>
      </c>
      <c r="K174" s="3"/>
      <c r="L174" s="3">
        <f ca="1">IF(B174="","",VLOOKUP(VLOOKUP(Y174&amp;"_"&amp;Z174&amp;"_"&amp;AA174,[1]挑战模式!$A:$AS,14+AB174,FALSE),[1]怪物!$B:$J,7,FALSE))</f>
        <v>1</v>
      </c>
      <c r="M174" s="10" t="str">
        <f t="shared" ca="1" si="20"/>
        <v>Monster_Season0_Challenge4_5_1</v>
      </c>
      <c r="N174" s="3" t="str">
        <f t="shared" ca="1" si="21"/>
        <v>DeathShow_1</v>
      </c>
      <c r="O174" s="3" t="str">
        <f t="shared" ca="1" si="22"/>
        <v>Timeline_Idle1</v>
      </c>
      <c r="P174" s="3" t="str">
        <f t="shared" ca="1" si="23"/>
        <v>Timeline_Move1</v>
      </c>
      <c r="Q174" s="3"/>
      <c r="R174" s="3"/>
      <c r="S174" s="3"/>
      <c r="T174" s="3" t="str">
        <f ca="1">IF(B174="","",IF(VLOOKUP(D174,[1]怪物!$C:$I,7,FALSE)="","",VLOOKUP(D174,[1]怪物!$C:$I,7,FALSE)))</f>
        <v>Skill_Monster_ZhongZi1,NormalAttack</v>
      </c>
      <c r="Y174" s="3">
        <v>0</v>
      </c>
      <c r="Z174" s="3">
        <v>4</v>
      </c>
      <c r="AA174" s="3">
        <v>5</v>
      </c>
      <c r="AB174" s="3">
        <v>1</v>
      </c>
    </row>
    <row r="175" spans="2:28" x14ac:dyDescent="0.2">
      <c r="B175" t="str">
        <f ca="1">IF(ISNA(VLOOKUP(Y175&amp;"_"&amp;Z175&amp;"_"&amp;AA175,[1]挑战模式!$A:$AS,1,FALSE)),"",IF(VLOOKUP(Y175&amp;"_"&amp;Z175&amp;"_"&amp;AA175,[1]挑战模式!$A:$AS,14+AB175,FALSE)="","","Unit_Monster_Season"&amp;Y175&amp;"_Challenge"&amp;Z175&amp;"_"&amp;AA175&amp;"_"&amp;AB175))</f>
        <v>Unit_Monster_Season0_Challenge4_5_2</v>
      </c>
      <c r="D175" s="3" t="str">
        <f ca="1">IF(B175="","",VLOOKUP(VLOOKUP(Y175&amp;"_"&amp;Z175&amp;"_"&amp;AA175,[1]挑战模式!$A:$AS,14+AB175,FALSE),[1]怪物!$B:$J,2,FALSE))</f>
        <v>ResUnit_BianFu1</v>
      </c>
      <c r="E175" s="3">
        <f ca="1">IF(B175="","",VLOOKUP(VLOOKUP(Y175&amp;"_"&amp;Z175&amp;"_"&amp;AA175,[1]挑战模式!$A:$AS,14+AB175,FALSE),[1]怪物!$B:$J,6,FALSE)*VLOOKUP(Y175&amp;"_"&amp;Z175&amp;"_"&amp;AA175,[1]挑战模式!$A:$AS,10,FALSE))</f>
        <v>2.16</v>
      </c>
      <c r="F175" s="3">
        <f t="shared" ca="1" si="16"/>
        <v>400</v>
      </c>
      <c r="G175" s="3" t="str">
        <f t="shared" ca="1" si="17"/>
        <v>TRUE</v>
      </c>
      <c r="H175" s="3" t="str">
        <f t="shared" ca="1" si="18"/>
        <v>1</v>
      </c>
      <c r="I175" s="3">
        <f ca="1">IF(D175="","",VLOOKUP(D175,[1]怪物!$C:$M,11,FALSE))</f>
        <v>1</v>
      </c>
      <c r="J175" s="3" t="str">
        <f t="shared" ca="1" si="19"/>
        <v>0.5</v>
      </c>
      <c r="K175" s="3"/>
      <c r="L175" s="3">
        <f ca="1">IF(B175="","",VLOOKUP(VLOOKUP(Y175&amp;"_"&amp;Z175&amp;"_"&amp;AA175,[1]挑战模式!$A:$AS,14+AB175,FALSE),[1]怪物!$B:$J,7,FALSE))</f>
        <v>1</v>
      </c>
      <c r="M175" s="10" t="str">
        <f t="shared" ca="1" si="20"/>
        <v>Monster_Season0_Challenge4_5_2</v>
      </c>
      <c r="N175" s="3" t="str">
        <f t="shared" ca="1" si="21"/>
        <v>DeathShow_1</v>
      </c>
      <c r="O175" s="3" t="str">
        <f t="shared" ca="1" si="22"/>
        <v>Timeline_Idle1</v>
      </c>
      <c r="P175" s="3" t="str">
        <f t="shared" ca="1" si="23"/>
        <v>Timeline_Move1</v>
      </c>
      <c r="Q175" s="3"/>
      <c r="R175" s="3"/>
      <c r="S175" s="3"/>
      <c r="T175" s="3" t="str">
        <f ca="1">IF(B175="","",IF(VLOOKUP(D175,[1]怪物!$C:$I,7,FALSE)="","",VLOOKUP(D175,[1]怪物!$C:$I,7,FALSE)))</f>
        <v>Skill_Monster_BianFu1,NormalAttack</v>
      </c>
      <c r="Y175" s="3">
        <v>0</v>
      </c>
      <c r="Z175" s="3">
        <v>4</v>
      </c>
      <c r="AA175" s="3">
        <v>5</v>
      </c>
      <c r="AB175" s="3">
        <v>2</v>
      </c>
    </row>
    <row r="176" spans="2:28" x14ac:dyDescent="0.2">
      <c r="B176" t="str">
        <f ca="1">IF(ISNA(VLOOKUP(Y176&amp;"_"&amp;Z176&amp;"_"&amp;AA176,[1]挑战模式!$A:$AS,1,FALSE)),"",IF(VLOOKUP(Y176&amp;"_"&amp;Z176&amp;"_"&amp;AA176,[1]挑战模式!$A:$AS,14+AB176,FALSE)="","","Unit_Monster_Season"&amp;Y176&amp;"_Challenge"&amp;Z176&amp;"_"&amp;AA176&amp;"_"&amp;AB176))</f>
        <v>Unit_Monster_Season0_Challenge4_5_3</v>
      </c>
      <c r="D176" s="3" t="str">
        <f ca="1">IF(B176="","",VLOOKUP(VLOOKUP(Y176&amp;"_"&amp;Z176&amp;"_"&amp;AA176,[1]挑战模式!$A:$AS,14+AB176,FALSE),[1]怪物!$B:$J,2,FALSE))</f>
        <v>ResUnit_ZhiZhu1</v>
      </c>
      <c r="E176" s="3">
        <f ca="1">IF(B176="","",VLOOKUP(VLOOKUP(Y176&amp;"_"&amp;Z176&amp;"_"&amp;AA176,[1]挑战模式!$A:$AS,14+AB176,FALSE),[1]怪物!$B:$J,6,FALSE)*VLOOKUP(Y176&amp;"_"&amp;Z176&amp;"_"&amp;AA176,[1]挑战模式!$A:$AS,10,FALSE))</f>
        <v>4.32</v>
      </c>
      <c r="F176" s="3">
        <f t="shared" ca="1" si="16"/>
        <v>400</v>
      </c>
      <c r="G176" s="3" t="str">
        <f t="shared" ca="1" si="17"/>
        <v>TRUE</v>
      </c>
      <c r="H176" s="3" t="str">
        <f t="shared" ca="1" si="18"/>
        <v>1</v>
      </c>
      <c r="I176" s="3">
        <f ca="1">IF(D176="","",VLOOKUP(D176,[1]怪物!$C:$M,11,FALSE))</f>
        <v>1</v>
      </c>
      <c r="J176" s="3" t="str">
        <f t="shared" ca="1" si="19"/>
        <v>0.5</v>
      </c>
      <c r="K176" s="3"/>
      <c r="L176" s="3">
        <f ca="1">IF(B176="","",VLOOKUP(VLOOKUP(Y176&amp;"_"&amp;Z176&amp;"_"&amp;AA176,[1]挑战模式!$A:$AS,14+AB176,FALSE),[1]怪物!$B:$J,7,FALSE))</f>
        <v>1</v>
      </c>
      <c r="M176" s="10" t="str">
        <f t="shared" ca="1" si="20"/>
        <v>Monster_Season0_Challenge4_5_3</v>
      </c>
      <c r="N176" s="3" t="str">
        <f t="shared" ca="1" si="21"/>
        <v>DeathShow_1</v>
      </c>
      <c r="O176" s="3" t="str">
        <f t="shared" ca="1" si="22"/>
        <v>Timeline_Idle1</v>
      </c>
      <c r="P176" s="3" t="str">
        <f t="shared" ca="1" si="23"/>
        <v>Timeline_Move1</v>
      </c>
      <c r="Q176" s="3"/>
      <c r="R176" s="3"/>
      <c r="S176" s="3"/>
      <c r="T176" s="3" t="str">
        <f ca="1">IF(B176="","",IF(VLOOKUP(D176,[1]怪物!$C:$I,7,FALSE)="","",VLOOKUP(D176,[1]怪物!$C:$I,7,FALSE)))</f>
        <v/>
      </c>
      <c r="Y176" s="3">
        <v>0</v>
      </c>
      <c r="Z176" s="3">
        <v>4</v>
      </c>
      <c r="AA176" s="3">
        <v>5</v>
      </c>
      <c r="AB176" s="3">
        <v>3</v>
      </c>
    </row>
    <row r="177" spans="2:28" x14ac:dyDescent="0.2">
      <c r="B177" t="str">
        <f ca="1">IF(ISNA(VLOOKUP(Y177&amp;"_"&amp;Z177&amp;"_"&amp;AA177,[1]挑战模式!$A:$AS,1,FALSE)),"",IF(VLOOKUP(Y177&amp;"_"&amp;Z177&amp;"_"&amp;AA177,[1]挑战模式!$A:$AS,14+AB177,FALSE)="","","Unit_Monster_Season"&amp;Y177&amp;"_Challenge"&amp;Z177&amp;"_"&amp;AA177&amp;"_"&amp;AB177))</f>
        <v/>
      </c>
      <c r="D177" s="3" t="str">
        <f ca="1">IF(B177="","",VLOOKUP(VLOOKUP(Y177&amp;"_"&amp;Z177&amp;"_"&amp;AA177,[1]挑战模式!$A:$AS,14+AB177,FALSE),[1]怪物!$B:$J,2,FALSE))</f>
        <v/>
      </c>
      <c r="E177" s="3" t="str">
        <f ca="1">IF(B177="","",VLOOKUP(VLOOKUP(Y177&amp;"_"&amp;Z177&amp;"_"&amp;AA177,[1]挑战模式!$A:$AS,14+AB177,FALSE),[1]怪物!$B:$J,6,FALSE)*VLOOKUP(Y177&amp;"_"&amp;Z177&amp;"_"&amp;AA177,[1]挑战模式!$A:$AS,10,FALSE))</f>
        <v/>
      </c>
      <c r="F177" s="3" t="str">
        <f t="shared" ca="1" si="16"/>
        <v/>
      </c>
      <c r="G177" s="3" t="str">
        <f t="shared" ca="1" si="17"/>
        <v/>
      </c>
      <c r="H177" s="3" t="str">
        <f t="shared" ca="1" si="18"/>
        <v/>
      </c>
      <c r="I177" s="3" t="str">
        <f ca="1">IF(D177="","",VLOOKUP(D177,[1]怪物!$C:$M,11,FALSE))</f>
        <v/>
      </c>
      <c r="J177" s="3" t="str">
        <f t="shared" ca="1" si="19"/>
        <v/>
      </c>
      <c r="K177" s="3"/>
      <c r="L177" s="3" t="str">
        <f ca="1">IF(B177="","",VLOOKUP(VLOOKUP(Y177&amp;"_"&amp;Z177&amp;"_"&amp;AA177,[1]挑战模式!$A:$AS,14+AB177,FALSE),[1]怪物!$B:$J,7,FALSE))</f>
        <v/>
      </c>
      <c r="M177" s="10" t="str">
        <f t="shared" ca="1" si="20"/>
        <v/>
      </c>
      <c r="N177" s="3" t="str">
        <f t="shared" ca="1" si="21"/>
        <v/>
      </c>
      <c r="O177" s="3" t="str">
        <f t="shared" ca="1" si="22"/>
        <v/>
      </c>
      <c r="P177" s="3" t="str">
        <f t="shared" ca="1" si="23"/>
        <v/>
      </c>
      <c r="Q177" s="3"/>
      <c r="R177" s="3"/>
      <c r="S177" s="3"/>
      <c r="T177" s="3" t="str">
        <f ca="1">IF(B177="","",IF(VLOOKUP(D177,[1]怪物!$C:$I,7,FALSE)="","",VLOOKUP(D177,[1]怪物!$C:$I,7,FALSE)))</f>
        <v/>
      </c>
      <c r="Y177" s="3">
        <v>0</v>
      </c>
      <c r="Z177" s="3">
        <v>4</v>
      </c>
      <c r="AA177" s="3">
        <v>5</v>
      </c>
      <c r="AB177" s="3">
        <v>4</v>
      </c>
    </row>
    <row r="178" spans="2:28" x14ac:dyDescent="0.2">
      <c r="B178" t="str">
        <f ca="1">IF(ISNA(VLOOKUP(Y178&amp;"_"&amp;Z178&amp;"_"&amp;AA178,[1]挑战模式!$A:$AS,1,FALSE)),"",IF(VLOOKUP(Y178&amp;"_"&amp;Z178&amp;"_"&amp;AA178,[1]挑战模式!$A:$AS,14+AB178,FALSE)="","","Unit_Monster_Season"&amp;Y178&amp;"_Challenge"&amp;Z178&amp;"_"&amp;AA178&amp;"_"&amp;AB178))</f>
        <v/>
      </c>
      <c r="D178" s="3" t="str">
        <f ca="1">IF(B178="","",VLOOKUP(VLOOKUP(Y178&amp;"_"&amp;Z178&amp;"_"&amp;AA178,[1]挑战模式!$A:$AS,14+AB178,FALSE),[1]怪物!$B:$J,2,FALSE))</f>
        <v/>
      </c>
      <c r="E178" s="3" t="str">
        <f ca="1">IF(B178="","",VLOOKUP(VLOOKUP(Y178&amp;"_"&amp;Z178&amp;"_"&amp;AA178,[1]挑战模式!$A:$AS,14+AB178,FALSE),[1]怪物!$B:$J,6,FALSE)*VLOOKUP(Y178&amp;"_"&amp;Z178&amp;"_"&amp;AA178,[1]挑战模式!$A:$AS,10,FALSE))</f>
        <v/>
      </c>
      <c r="F178" s="3" t="str">
        <f t="shared" ca="1" si="16"/>
        <v/>
      </c>
      <c r="G178" s="3" t="str">
        <f t="shared" ca="1" si="17"/>
        <v/>
      </c>
      <c r="H178" s="3" t="str">
        <f t="shared" ca="1" si="18"/>
        <v/>
      </c>
      <c r="I178" s="3" t="str">
        <f ca="1">IF(D178="","",VLOOKUP(D178,[1]怪物!$C:$M,11,FALSE))</f>
        <v/>
      </c>
      <c r="J178" s="3" t="str">
        <f t="shared" ca="1" si="19"/>
        <v/>
      </c>
      <c r="K178" s="3"/>
      <c r="L178" s="3" t="str">
        <f ca="1">IF(B178="","",VLOOKUP(VLOOKUP(Y178&amp;"_"&amp;Z178&amp;"_"&amp;AA178,[1]挑战模式!$A:$AS,14+AB178,FALSE),[1]怪物!$B:$J,7,FALSE))</f>
        <v/>
      </c>
      <c r="M178" s="10" t="str">
        <f t="shared" ca="1" si="20"/>
        <v/>
      </c>
      <c r="N178" s="3" t="str">
        <f t="shared" ca="1" si="21"/>
        <v/>
      </c>
      <c r="O178" s="3" t="str">
        <f t="shared" ca="1" si="22"/>
        <v/>
      </c>
      <c r="P178" s="3" t="str">
        <f t="shared" ca="1" si="23"/>
        <v/>
      </c>
      <c r="Q178" s="3"/>
      <c r="R178" s="3"/>
      <c r="S178" s="3"/>
      <c r="T178" s="3" t="str">
        <f ca="1">IF(B178="","",IF(VLOOKUP(D178,[1]怪物!$C:$I,7,FALSE)="","",VLOOKUP(D178,[1]怪物!$C:$I,7,FALSE)))</f>
        <v/>
      </c>
      <c r="Y178" s="3">
        <v>0</v>
      </c>
      <c r="Z178" s="3">
        <v>4</v>
      </c>
      <c r="AA178" s="3">
        <v>5</v>
      </c>
      <c r="AB178" s="3">
        <v>5</v>
      </c>
    </row>
    <row r="179" spans="2:28" x14ac:dyDescent="0.2">
      <c r="B179" t="str">
        <f ca="1">IF(ISNA(VLOOKUP(Y179&amp;"_"&amp;Z179&amp;"_"&amp;AA179,[1]挑战模式!$A:$AS,1,FALSE)),"",IF(VLOOKUP(Y179&amp;"_"&amp;Z179&amp;"_"&amp;AA179,[1]挑战模式!$A:$AS,14+AB179,FALSE)="","","Unit_Monster_Season"&amp;Y179&amp;"_Challenge"&amp;Z179&amp;"_"&amp;AA179&amp;"_"&amp;AB179))</f>
        <v/>
      </c>
      <c r="D179" s="3" t="str">
        <f ca="1">IF(B179="","",VLOOKUP(VLOOKUP(Y179&amp;"_"&amp;Z179&amp;"_"&amp;AA179,[1]挑战模式!$A:$AS,14+AB179,FALSE),[1]怪物!$B:$J,2,FALSE))</f>
        <v/>
      </c>
      <c r="E179" s="3" t="str">
        <f ca="1">IF(B179="","",VLOOKUP(VLOOKUP(Y179&amp;"_"&amp;Z179&amp;"_"&amp;AA179,[1]挑战模式!$A:$AS,14+AB179,FALSE),[1]怪物!$B:$J,6,FALSE)*VLOOKUP(Y179&amp;"_"&amp;Z179&amp;"_"&amp;AA179,[1]挑战模式!$A:$AS,10,FALSE))</f>
        <v/>
      </c>
      <c r="F179" s="3" t="str">
        <f t="shared" ca="1" si="16"/>
        <v/>
      </c>
      <c r="G179" s="3" t="str">
        <f t="shared" ca="1" si="17"/>
        <v/>
      </c>
      <c r="H179" s="3" t="str">
        <f t="shared" ca="1" si="18"/>
        <v/>
      </c>
      <c r="I179" s="3" t="str">
        <f ca="1">IF(D179="","",VLOOKUP(D179,[1]怪物!$C:$M,11,FALSE))</f>
        <v/>
      </c>
      <c r="J179" s="3" t="str">
        <f t="shared" ca="1" si="19"/>
        <v/>
      </c>
      <c r="K179" s="3"/>
      <c r="L179" s="3" t="str">
        <f ca="1">IF(B179="","",VLOOKUP(VLOOKUP(Y179&amp;"_"&amp;Z179&amp;"_"&amp;AA179,[1]挑战模式!$A:$AS,14+AB179,FALSE),[1]怪物!$B:$J,7,FALSE))</f>
        <v/>
      </c>
      <c r="M179" s="10" t="str">
        <f t="shared" ca="1" si="20"/>
        <v/>
      </c>
      <c r="N179" s="3" t="str">
        <f t="shared" ca="1" si="21"/>
        <v/>
      </c>
      <c r="O179" s="3" t="str">
        <f t="shared" ca="1" si="22"/>
        <v/>
      </c>
      <c r="P179" s="3" t="str">
        <f t="shared" ca="1" si="23"/>
        <v/>
      </c>
      <c r="Q179" s="3"/>
      <c r="R179" s="3"/>
      <c r="S179" s="3"/>
      <c r="T179" s="3" t="str">
        <f ca="1">IF(B179="","",IF(VLOOKUP(D179,[1]怪物!$C:$I,7,FALSE)="","",VLOOKUP(D179,[1]怪物!$C:$I,7,FALSE)))</f>
        <v/>
      </c>
      <c r="Y179" s="3">
        <v>0</v>
      </c>
      <c r="Z179" s="3">
        <v>4</v>
      </c>
      <c r="AA179" s="3">
        <v>5</v>
      </c>
      <c r="AB179" s="3">
        <v>6</v>
      </c>
    </row>
    <row r="180" spans="2:28" x14ac:dyDescent="0.2">
      <c r="B180" t="str">
        <f ca="1">IF(ISNA(VLOOKUP(Y180&amp;"_"&amp;Z180&amp;"_"&amp;AA180,[1]挑战模式!$A:$AS,1,FALSE)),"",IF(VLOOKUP(Y180&amp;"_"&amp;Z180&amp;"_"&amp;AA180,[1]挑战模式!$A:$AS,14+AB180,FALSE)="","","Unit_Monster_Season"&amp;Y180&amp;"_Challenge"&amp;Z180&amp;"_"&amp;AA180&amp;"_"&amp;AB180))</f>
        <v>Unit_Monster_Season0_Challenge4_6_1</v>
      </c>
      <c r="D180" s="3" t="str">
        <f ca="1">IF(B180="","",VLOOKUP(VLOOKUP(Y180&amp;"_"&amp;Z180&amp;"_"&amp;AA180,[1]挑战模式!$A:$AS,14+AB180,FALSE),[1]怪物!$B:$J,2,FALSE))</f>
        <v>ResUnit_Gui1</v>
      </c>
      <c r="E180" s="3">
        <f ca="1">IF(B180="","",VLOOKUP(VLOOKUP(Y180&amp;"_"&amp;Z180&amp;"_"&amp;AA180,[1]挑战模式!$A:$AS,14+AB180,FALSE),[1]怪物!$B:$J,6,FALSE)*VLOOKUP(Y180&amp;"_"&amp;Z180&amp;"_"&amp;AA180,[1]挑战模式!$A:$AS,10,FALSE))</f>
        <v>2.16</v>
      </c>
      <c r="F180" s="3">
        <f t="shared" ca="1" si="16"/>
        <v>400</v>
      </c>
      <c r="G180" s="3" t="str">
        <f t="shared" ca="1" si="17"/>
        <v>TRUE</v>
      </c>
      <c r="H180" s="3" t="str">
        <f t="shared" ca="1" si="18"/>
        <v>1</v>
      </c>
      <c r="I180" s="3">
        <f ca="1">IF(D180="","",VLOOKUP(D180,[1]怪物!$C:$M,11,FALSE))</f>
        <v>1</v>
      </c>
      <c r="J180" s="3" t="str">
        <f t="shared" ca="1" si="19"/>
        <v>0.5</v>
      </c>
      <c r="K180" s="3"/>
      <c r="L180" s="3">
        <f ca="1">IF(B180="","",VLOOKUP(VLOOKUP(Y180&amp;"_"&amp;Z180&amp;"_"&amp;AA180,[1]挑战模式!$A:$AS,14+AB180,FALSE),[1]怪物!$B:$J,7,FALSE))</f>
        <v>1</v>
      </c>
      <c r="M180" s="10" t="str">
        <f t="shared" ca="1" si="20"/>
        <v>Monster_Season0_Challenge4_6_1</v>
      </c>
      <c r="N180" s="3" t="str">
        <f t="shared" ca="1" si="21"/>
        <v>DeathShow_1</v>
      </c>
      <c r="O180" s="3" t="str">
        <f t="shared" ca="1" si="22"/>
        <v>Timeline_Idle1</v>
      </c>
      <c r="P180" s="3" t="str">
        <f t="shared" ca="1" si="23"/>
        <v>Timeline_Move1</v>
      </c>
      <c r="Q180" s="3"/>
      <c r="R180" s="3"/>
      <c r="S180" s="3"/>
      <c r="T180" s="3" t="str">
        <f ca="1">IF(B180="","",IF(VLOOKUP(D180,[1]怪物!$C:$I,7,FALSE)="","",VLOOKUP(D180,[1]怪物!$C:$I,7,FALSE)))</f>
        <v>Skill_Monster_Gui1,NormalAttack</v>
      </c>
      <c r="Y180" s="3">
        <v>0</v>
      </c>
      <c r="Z180" s="3">
        <v>4</v>
      </c>
      <c r="AA180" s="3">
        <v>6</v>
      </c>
      <c r="AB180" s="3">
        <v>1</v>
      </c>
    </row>
    <row r="181" spans="2:28" x14ac:dyDescent="0.2">
      <c r="B181" t="str">
        <f ca="1">IF(ISNA(VLOOKUP(Y181&amp;"_"&amp;Z181&amp;"_"&amp;AA181,[1]挑战模式!$A:$AS,1,FALSE)),"",IF(VLOOKUP(Y181&amp;"_"&amp;Z181&amp;"_"&amp;AA181,[1]挑战模式!$A:$AS,14+AB181,FALSE)="","","Unit_Monster_Season"&amp;Y181&amp;"_Challenge"&amp;Z181&amp;"_"&amp;AA181&amp;"_"&amp;AB181))</f>
        <v>Unit_Monster_Season0_Challenge4_6_2</v>
      </c>
      <c r="D181" s="3" t="str">
        <f ca="1">IF(B181="","",VLOOKUP(VLOOKUP(Y181&amp;"_"&amp;Z181&amp;"_"&amp;AA181,[1]挑战模式!$A:$AS,14+AB181,FALSE),[1]怪物!$B:$J,2,FALSE))</f>
        <v>ResUnit_ZhongZi1</v>
      </c>
      <c r="E181" s="3">
        <f ca="1">IF(B181="","",VLOOKUP(VLOOKUP(Y181&amp;"_"&amp;Z181&amp;"_"&amp;AA181,[1]挑战模式!$A:$AS,14+AB181,FALSE),[1]怪物!$B:$J,6,FALSE)*VLOOKUP(Y181&amp;"_"&amp;Z181&amp;"_"&amp;AA181,[1]挑战模式!$A:$AS,10,FALSE))</f>
        <v>2.16</v>
      </c>
      <c r="F181" s="3">
        <f t="shared" ca="1" si="16"/>
        <v>400</v>
      </c>
      <c r="G181" s="3" t="str">
        <f t="shared" ca="1" si="17"/>
        <v>TRUE</v>
      </c>
      <c r="H181" s="3" t="str">
        <f t="shared" ca="1" si="18"/>
        <v>1</v>
      </c>
      <c r="I181" s="3">
        <f ca="1">IF(D181="","",VLOOKUP(D181,[1]怪物!$C:$M,11,FALSE))</f>
        <v>1</v>
      </c>
      <c r="J181" s="3" t="str">
        <f t="shared" ca="1" si="19"/>
        <v>0.5</v>
      </c>
      <c r="K181" s="3"/>
      <c r="L181" s="3">
        <f ca="1">IF(B181="","",VLOOKUP(VLOOKUP(Y181&amp;"_"&amp;Z181&amp;"_"&amp;AA181,[1]挑战模式!$A:$AS,14+AB181,FALSE),[1]怪物!$B:$J,7,FALSE))</f>
        <v>1</v>
      </c>
      <c r="M181" s="10" t="str">
        <f t="shared" ca="1" si="20"/>
        <v>Monster_Season0_Challenge4_6_2</v>
      </c>
      <c r="N181" s="3" t="str">
        <f t="shared" ca="1" si="21"/>
        <v>DeathShow_1</v>
      </c>
      <c r="O181" s="3" t="str">
        <f t="shared" ca="1" si="22"/>
        <v>Timeline_Idle1</v>
      </c>
      <c r="P181" s="3" t="str">
        <f t="shared" ca="1" si="23"/>
        <v>Timeline_Move1</v>
      </c>
      <c r="Q181" s="3"/>
      <c r="R181" s="3"/>
      <c r="S181" s="3"/>
      <c r="T181" s="3" t="str">
        <f ca="1">IF(B181="","",IF(VLOOKUP(D181,[1]怪物!$C:$I,7,FALSE)="","",VLOOKUP(D181,[1]怪物!$C:$I,7,FALSE)))</f>
        <v>Skill_Monster_ZhongZi1,NormalAttack</v>
      </c>
      <c r="Y181" s="3">
        <v>0</v>
      </c>
      <c r="Z181" s="3">
        <v>4</v>
      </c>
      <c r="AA181" s="3">
        <v>6</v>
      </c>
      <c r="AB181" s="3">
        <v>2</v>
      </c>
    </row>
    <row r="182" spans="2:28" x14ac:dyDescent="0.2">
      <c r="B182" t="str">
        <f ca="1">IF(ISNA(VLOOKUP(Y182&amp;"_"&amp;Z182&amp;"_"&amp;AA182,[1]挑战模式!$A:$AS,1,FALSE)),"",IF(VLOOKUP(Y182&amp;"_"&amp;Z182&amp;"_"&amp;AA182,[1]挑战模式!$A:$AS,14+AB182,FALSE)="","","Unit_Monster_Season"&amp;Y182&amp;"_Challenge"&amp;Z182&amp;"_"&amp;AA182&amp;"_"&amp;AB182))</f>
        <v>Unit_Monster_Season0_Challenge4_6_3</v>
      </c>
      <c r="D182" s="3" t="str">
        <f ca="1">IF(B182="","",VLOOKUP(VLOOKUP(Y182&amp;"_"&amp;Z182&amp;"_"&amp;AA182,[1]挑战模式!$A:$AS,14+AB182,FALSE),[1]怪物!$B:$J,2,FALSE))</f>
        <v>ResUnit_BianFu1</v>
      </c>
      <c r="E182" s="3">
        <f ca="1">IF(B182="","",VLOOKUP(VLOOKUP(Y182&amp;"_"&amp;Z182&amp;"_"&amp;AA182,[1]挑战模式!$A:$AS,14+AB182,FALSE),[1]怪物!$B:$J,6,FALSE)*VLOOKUP(Y182&amp;"_"&amp;Z182&amp;"_"&amp;AA182,[1]挑战模式!$A:$AS,10,FALSE))</f>
        <v>2.16</v>
      </c>
      <c r="F182" s="3">
        <f t="shared" ca="1" si="16"/>
        <v>400</v>
      </c>
      <c r="G182" s="3" t="str">
        <f t="shared" ca="1" si="17"/>
        <v>TRUE</v>
      </c>
      <c r="H182" s="3" t="str">
        <f t="shared" ca="1" si="18"/>
        <v>1</v>
      </c>
      <c r="I182" s="3">
        <f ca="1">IF(D182="","",VLOOKUP(D182,[1]怪物!$C:$M,11,FALSE))</f>
        <v>1</v>
      </c>
      <c r="J182" s="3" t="str">
        <f t="shared" ca="1" si="19"/>
        <v>0.5</v>
      </c>
      <c r="K182" s="3"/>
      <c r="L182" s="3">
        <f ca="1">IF(B182="","",VLOOKUP(VLOOKUP(Y182&amp;"_"&amp;Z182&amp;"_"&amp;AA182,[1]挑战模式!$A:$AS,14+AB182,FALSE),[1]怪物!$B:$J,7,FALSE))</f>
        <v>1</v>
      </c>
      <c r="M182" s="10" t="str">
        <f t="shared" ca="1" si="20"/>
        <v>Monster_Season0_Challenge4_6_3</v>
      </c>
      <c r="N182" s="3" t="str">
        <f t="shared" ca="1" si="21"/>
        <v>DeathShow_1</v>
      </c>
      <c r="O182" s="3" t="str">
        <f t="shared" ca="1" si="22"/>
        <v>Timeline_Idle1</v>
      </c>
      <c r="P182" s="3" t="str">
        <f t="shared" ca="1" si="23"/>
        <v>Timeline_Move1</v>
      </c>
      <c r="Q182" s="3"/>
      <c r="R182" s="3"/>
      <c r="S182" s="3"/>
      <c r="T182" s="3" t="str">
        <f ca="1">IF(B182="","",IF(VLOOKUP(D182,[1]怪物!$C:$I,7,FALSE)="","",VLOOKUP(D182,[1]怪物!$C:$I,7,FALSE)))</f>
        <v>Skill_Monster_BianFu1,NormalAttack</v>
      </c>
      <c r="Y182" s="3">
        <v>0</v>
      </c>
      <c r="Z182" s="3">
        <v>4</v>
      </c>
      <c r="AA182" s="3">
        <v>6</v>
      </c>
      <c r="AB182" s="3">
        <v>3</v>
      </c>
    </row>
    <row r="183" spans="2:28" x14ac:dyDescent="0.2">
      <c r="B183" t="str">
        <f ca="1">IF(ISNA(VLOOKUP(Y183&amp;"_"&amp;Z183&amp;"_"&amp;AA183,[1]挑战模式!$A:$AS,1,FALSE)),"",IF(VLOOKUP(Y183&amp;"_"&amp;Z183&amp;"_"&amp;AA183,[1]挑战模式!$A:$AS,14+AB183,FALSE)="","","Unit_Monster_Season"&amp;Y183&amp;"_Challenge"&amp;Z183&amp;"_"&amp;AA183&amp;"_"&amp;AB183))</f>
        <v>Unit_Monster_Season0_Challenge4_6_4</v>
      </c>
      <c r="D183" s="3" t="str">
        <f ca="1">IF(B183="","",VLOOKUP(VLOOKUP(Y183&amp;"_"&amp;Z183&amp;"_"&amp;AA183,[1]挑战模式!$A:$AS,14+AB183,FALSE),[1]怪物!$B:$J,2,FALSE))</f>
        <v>ResUnit_ZhiZhu1</v>
      </c>
      <c r="E183" s="3">
        <f ca="1">IF(B183="","",VLOOKUP(VLOOKUP(Y183&amp;"_"&amp;Z183&amp;"_"&amp;AA183,[1]挑战模式!$A:$AS,14+AB183,FALSE),[1]怪物!$B:$J,6,FALSE)*VLOOKUP(Y183&amp;"_"&amp;Z183&amp;"_"&amp;AA183,[1]挑战模式!$A:$AS,10,FALSE))</f>
        <v>4.32</v>
      </c>
      <c r="F183" s="3">
        <f t="shared" ca="1" si="16"/>
        <v>400</v>
      </c>
      <c r="G183" s="3" t="str">
        <f t="shared" ca="1" si="17"/>
        <v>TRUE</v>
      </c>
      <c r="H183" s="3" t="str">
        <f t="shared" ca="1" si="18"/>
        <v>1</v>
      </c>
      <c r="I183" s="3">
        <f ca="1">IF(D183="","",VLOOKUP(D183,[1]怪物!$C:$M,11,FALSE))</f>
        <v>1</v>
      </c>
      <c r="J183" s="3" t="str">
        <f t="shared" ca="1" si="19"/>
        <v>0.5</v>
      </c>
      <c r="K183" s="3"/>
      <c r="L183" s="3">
        <f ca="1">IF(B183="","",VLOOKUP(VLOOKUP(Y183&amp;"_"&amp;Z183&amp;"_"&amp;AA183,[1]挑战模式!$A:$AS,14+AB183,FALSE),[1]怪物!$B:$J,7,FALSE))</f>
        <v>1</v>
      </c>
      <c r="M183" s="10" t="str">
        <f t="shared" ca="1" si="20"/>
        <v>Monster_Season0_Challenge4_6_4</v>
      </c>
      <c r="N183" s="3" t="str">
        <f t="shared" ca="1" si="21"/>
        <v>DeathShow_1</v>
      </c>
      <c r="O183" s="3" t="str">
        <f t="shared" ca="1" si="22"/>
        <v>Timeline_Idle1</v>
      </c>
      <c r="P183" s="3" t="str">
        <f t="shared" ca="1" si="23"/>
        <v>Timeline_Move1</v>
      </c>
      <c r="Q183" s="3"/>
      <c r="R183" s="3"/>
      <c r="S183" s="3"/>
      <c r="T183" s="3" t="str">
        <f ca="1">IF(B183="","",IF(VLOOKUP(D183,[1]怪物!$C:$I,7,FALSE)="","",VLOOKUP(D183,[1]怪物!$C:$I,7,FALSE)))</f>
        <v/>
      </c>
      <c r="Y183" s="3">
        <v>0</v>
      </c>
      <c r="Z183" s="3">
        <v>4</v>
      </c>
      <c r="AA183" s="3">
        <v>6</v>
      </c>
      <c r="AB183" s="3">
        <v>4</v>
      </c>
    </row>
    <row r="184" spans="2:28" x14ac:dyDescent="0.2">
      <c r="B184" t="str">
        <f ca="1">IF(ISNA(VLOOKUP(Y184&amp;"_"&amp;Z184&amp;"_"&amp;AA184,[1]挑战模式!$A:$AS,1,FALSE)),"",IF(VLOOKUP(Y184&amp;"_"&amp;Z184&amp;"_"&amp;AA184,[1]挑战模式!$A:$AS,14+AB184,FALSE)="","","Unit_Monster_Season"&amp;Y184&amp;"_Challenge"&amp;Z184&amp;"_"&amp;AA184&amp;"_"&amp;AB184))</f>
        <v/>
      </c>
      <c r="D184" s="3" t="str">
        <f ca="1">IF(B184="","",VLOOKUP(VLOOKUP(Y184&amp;"_"&amp;Z184&amp;"_"&amp;AA184,[1]挑战模式!$A:$AS,14+AB184,FALSE),[1]怪物!$B:$J,2,FALSE))</f>
        <v/>
      </c>
      <c r="E184" s="3" t="str">
        <f ca="1">IF(B184="","",VLOOKUP(VLOOKUP(Y184&amp;"_"&amp;Z184&amp;"_"&amp;AA184,[1]挑战模式!$A:$AS,14+AB184,FALSE),[1]怪物!$B:$J,6,FALSE)*VLOOKUP(Y184&amp;"_"&amp;Z184&amp;"_"&amp;AA184,[1]挑战模式!$A:$AS,10,FALSE))</f>
        <v/>
      </c>
      <c r="F184" s="3" t="str">
        <f t="shared" ca="1" si="16"/>
        <v/>
      </c>
      <c r="G184" s="3" t="str">
        <f t="shared" ca="1" si="17"/>
        <v/>
      </c>
      <c r="H184" s="3" t="str">
        <f t="shared" ca="1" si="18"/>
        <v/>
      </c>
      <c r="I184" s="3" t="str">
        <f ca="1">IF(D184="","",VLOOKUP(D184,[1]怪物!$C:$M,11,FALSE))</f>
        <v/>
      </c>
      <c r="J184" s="3" t="str">
        <f t="shared" ca="1" si="19"/>
        <v/>
      </c>
      <c r="K184" s="3"/>
      <c r="L184" s="3" t="str">
        <f ca="1">IF(B184="","",VLOOKUP(VLOOKUP(Y184&amp;"_"&amp;Z184&amp;"_"&amp;AA184,[1]挑战模式!$A:$AS,14+AB184,FALSE),[1]怪物!$B:$J,7,FALSE))</f>
        <v/>
      </c>
      <c r="M184" s="10" t="str">
        <f t="shared" ca="1" si="20"/>
        <v/>
      </c>
      <c r="N184" s="3" t="str">
        <f t="shared" ca="1" si="21"/>
        <v/>
      </c>
      <c r="O184" s="3" t="str">
        <f t="shared" ca="1" si="22"/>
        <v/>
      </c>
      <c r="P184" s="3" t="str">
        <f t="shared" ca="1" si="23"/>
        <v/>
      </c>
      <c r="Q184" s="3"/>
      <c r="R184" s="3"/>
      <c r="S184" s="3"/>
      <c r="T184" s="3" t="str">
        <f ca="1">IF(B184="","",IF(VLOOKUP(D184,[1]怪物!$C:$I,7,FALSE)="","",VLOOKUP(D184,[1]怪物!$C:$I,7,FALSE)))</f>
        <v/>
      </c>
      <c r="Y184" s="3">
        <v>0</v>
      </c>
      <c r="Z184" s="3">
        <v>4</v>
      </c>
      <c r="AA184" s="3">
        <v>6</v>
      </c>
      <c r="AB184" s="3">
        <v>5</v>
      </c>
    </row>
    <row r="185" spans="2:28" x14ac:dyDescent="0.2">
      <c r="B185" t="str">
        <f ca="1">IF(ISNA(VLOOKUP(Y185&amp;"_"&amp;Z185&amp;"_"&amp;AA185,[1]挑战模式!$A:$AS,1,FALSE)),"",IF(VLOOKUP(Y185&amp;"_"&amp;Z185&amp;"_"&amp;AA185,[1]挑战模式!$A:$AS,14+AB185,FALSE)="","","Unit_Monster_Season"&amp;Y185&amp;"_Challenge"&amp;Z185&amp;"_"&amp;AA185&amp;"_"&amp;AB185))</f>
        <v/>
      </c>
      <c r="D185" s="3" t="str">
        <f ca="1">IF(B185="","",VLOOKUP(VLOOKUP(Y185&amp;"_"&amp;Z185&amp;"_"&amp;AA185,[1]挑战模式!$A:$AS,14+AB185,FALSE),[1]怪物!$B:$J,2,FALSE))</f>
        <v/>
      </c>
      <c r="E185" s="3" t="str">
        <f ca="1">IF(B185="","",VLOOKUP(VLOOKUP(Y185&amp;"_"&amp;Z185&amp;"_"&amp;AA185,[1]挑战模式!$A:$AS,14+AB185,FALSE),[1]怪物!$B:$J,6,FALSE)*VLOOKUP(Y185&amp;"_"&amp;Z185&amp;"_"&amp;AA185,[1]挑战模式!$A:$AS,10,FALSE))</f>
        <v/>
      </c>
      <c r="F185" s="3" t="str">
        <f t="shared" ca="1" si="16"/>
        <v/>
      </c>
      <c r="G185" s="3" t="str">
        <f t="shared" ca="1" si="17"/>
        <v/>
      </c>
      <c r="H185" s="3" t="str">
        <f t="shared" ca="1" si="18"/>
        <v/>
      </c>
      <c r="I185" s="3" t="str">
        <f ca="1">IF(D185="","",VLOOKUP(D185,[1]怪物!$C:$M,11,FALSE))</f>
        <v/>
      </c>
      <c r="J185" s="3" t="str">
        <f t="shared" ca="1" si="19"/>
        <v/>
      </c>
      <c r="K185" s="3"/>
      <c r="L185" s="3" t="str">
        <f ca="1">IF(B185="","",VLOOKUP(VLOOKUP(Y185&amp;"_"&amp;Z185&amp;"_"&amp;AA185,[1]挑战模式!$A:$AS,14+AB185,FALSE),[1]怪物!$B:$J,7,FALSE))</f>
        <v/>
      </c>
      <c r="M185" s="10" t="str">
        <f t="shared" ca="1" si="20"/>
        <v/>
      </c>
      <c r="N185" s="3" t="str">
        <f t="shared" ca="1" si="21"/>
        <v/>
      </c>
      <c r="O185" s="3" t="str">
        <f t="shared" ca="1" si="22"/>
        <v/>
      </c>
      <c r="P185" s="3" t="str">
        <f t="shared" ca="1" si="23"/>
        <v/>
      </c>
      <c r="Q185" s="3"/>
      <c r="R185" s="3"/>
      <c r="S185" s="3"/>
      <c r="T185" s="3" t="str">
        <f ca="1">IF(B185="","",IF(VLOOKUP(D185,[1]怪物!$C:$I,7,FALSE)="","",VLOOKUP(D185,[1]怪物!$C:$I,7,FALSE)))</f>
        <v/>
      </c>
      <c r="Y185" s="3">
        <v>0</v>
      </c>
      <c r="Z185" s="3">
        <v>4</v>
      </c>
      <c r="AA185" s="3">
        <v>6</v>
      </c>
      <c r="AB185" s="3">
        <v>6</v>
      </c>
    </row>
    <row r="186" spans="2:28" x14ac:dyDescent="0.2">
      <c r="B186" t="str">
        <f>IF(ISNA(VLOOKUP(Y186&amp;"_"&amp;Z186&amp;"_"&amp;AA186,[1]挑战模式!$A:$AS,1,FALSE)),"",IF(VLOOKUP(Y186&amp;"_"&amp;Z186&amp;"_"&amp;AA186,[1]挑战模式!$A:$AS,14+AB186,FALSE)="","","Unit_Monster_Season"&amp;Y186&amp;"_Challenge"&amp;Z186&amp;"_"&amp;AA186&amp;"_"&amp;AB186))</f>
        <v/>
      </c>
      <c r="D186" s="3" t="str">
        <f>IF(B186="","",VLOOKUP(VLOOKUP(Y186&amp;"_"&amp;Z186&amp;"_"&amp;AA186,[1]挑战模式!$A:$AS,14+AB186,FALSE),[1]怪物!$B:$J,2,FALSE))</f>
        <v/>
      </c>
      <c r="E186" s="3" t="str">
        <f>IF(B186="","",VLOOKUP(VLOOKUP(Y186&amp;"_"&amp;Z186&amp;"_"&amp;AA186,[1]挑战模式!$A:$AS,14+AB186,FALSE),[1]怪物!$B:$J,6,FALSE)*VLOOKUP(Y186&amp;"_"&amp;Z186&amp;"_"&amp;AA186,[1]挑战模式!$A:$AS,10,FALSE))</f>
        <v/>
      </c>
      <c r="F186" s="3" t="str">
        <f t="shared" si="16"/>
        <v/>
      </c>
      <c r="G186" s="3" t="str">
        <f t="shared" si="17"/>
        <v/>
      </c>
      <c r="H186" s="3" t="str">
        <f t="shared" si="18"/>
        <v/>
      </c>
      <c r="I186" s="3" t="str">
        <f>IF(D186="","",VLOOKUP(D186,[1]怪物!$C:$M,11,FALSE))</f>
        <v/>
      </c>
      <c r="J186" s="3" t="str">
        <f t="shared" si="19"/>
        <v/>
      </c>
      <c r="K186" s="3"/>
      <c r="L186" s="3" t="str">
        <f>IF(B186="","",VLOOKUP(VLOOKUP(Y186&amp;"_"&amp;Z186&amp;"_"&amp;AA186,[1]挑战模式!$A:$AS,14+AB186,FALSE),[1]怪物!$B:$J,7,FALSE))</f>
        <v/>
      </c>
      <c r="M186" s="10" t="str">
        <f t="shared" si="20"/>
        <v/>
      </c>
      <c r="N186" s="3" t="str">
        <f t="shared" si="21"/>
        <v/>
      </c>
      <c r="O186" s="3" t="str">
        <f t="shared" si="22"/>
        <v/>
      </c>
      <c r="P186" s="3" t="str">
        <f t="shared" si="23"/>
        <v/>
      </c>
      <c r="Q186" s="3"/>
      <c r="R186" s="3"/>
      <c r="S186" s="3"/>
      <c r="T186" s="3" t="str">
        <f>IF(B186="","",IF(VLOOKUP(D186,[1]怪物!$C:$I,7,FALSE)="","",VLOOKUP(D186,[1]怪物!$C:$I,7,FALSE)))</f>
        <v/>
      </c>
      <c r="Y186" s="3">
        <v>0</v>
      </c>
      <c r="Z186" s="3">
        <v>4</v>
      </c>
      <c r="AA186" s="3">
        <v>7</v>
      </c>
      <c r="AB186" s="3">
        <v>1</v>
      </c>
    </row>
    <row r="187" spans="2:28" x14ac:dyDescent="0.2">
      <c r="B187" t="str">
        <f>IF(ISNA(VLOOKUP(Y187&amp;"_"&amp;Z187&amp;"_"&amp;AA187,[1]挑战模式!$A:$AS,1,FALSE)),"",IF(VLOOKUP(Y187&amp;"_"&amp;Z187&amp;"_"&amp;AA187,[1]挑战模式!$A:$AS,14+AB187,FALSE)="","","Unit_Monster_Season"&amp;Y187&amp;"_Challenge"&amp;Z187&amp;"_"&amp;AA187&amp;"_"&amp;AB187))</f>
        <v/>
      </c>
      <c r="D187" s="3" t="str">
        <f>IF(B187="","",VLOOKUP(VLOOKUP(Y187&amp;"_"&amp;Z187&amp;"_"&amp;AA187,[1]挑战模式!$A:$AS,14+AB187,FALSE),[1]怪物!$B:$J,2,FALSE))</f>
        <v/>
      </c>
      <c r="E187" s="3" t="str">
        <f>IF(B187="","",VLOOKUP(VLOOKUP(Y187&amp;"_"&amp;Z187&amp;"_"&amp;AA187,[1]挑战模式!$A:$AS,14+AB187,FALSE),[1]怪物!$B:$J,6,FALSE)*VLOOKUP(Y187&amp;"_"&amp;Z187&amp;"_"&amp;AA187,[1]挑战模式!$A:$AS,10,FALSE))</f>
        <v/>
      </c>
      <c r="F187" s="3" t="str">
        <f t="shared" si="16"/>
        <v/>
      </c>
      <c r="G187" s="3" t="str">
        <f t="shared" si="17"/>
        <v/>
      </c>
      <c r="H187" s="3" t="str">
        <f t="shared" si="18"/>
        <v/>
      </c>
      <c r="I187" s="3" t="str">
        <f>IF(D187="","",VLOOKUP(D187,[1]怪物!$C:$M,11,FALSE))</f>
        <v/>
      </c>
      <c r="J187" s="3" t="str">
        <f t="shared" si="19"/>
        <v/>
      </c>
      <c r="K187" s="3"/>
      <c r="L187" s="3" t="str">
        <f>IF(B187="","",VLOOKUP(VLOOKUP(Y187&amp;"_"&amp;Z187&amp;"_"&amp;AA187,[1]挑战模式!$A:$AS,14+AB187,FALSE),[1]怪物!$B:$J,7,FALSE))</f>
        <v/>
      </c>
      <c r="M187" s="10" t="str">
        <f t="shared" si="20"/>
        <v/>
      </c>
      <c r="N187" s="3" t="str">
        <f t="shared" si="21"/>
        <v/>
      </c>
      <c r="O187" s="3" t="str">
        <f t="shared" si="22"/>
        <v/>
      </c>
      <c r="P187" s="3" t="str">
        <f t="shared" si="23"/>
        <v/>
      </c>
      <c r="Q187" s="3"/>
      <c r="R187" s="3"/>
      <c r="S187" s="3"/>
      <c r="T187" s="3" t="str">
        <f>IF(B187="","",IF(VLOOKUP(D187,[1]怪物!$C:$I,7,FALSE)="","",VLOOKUP(D187,[1]怪物!$C:$I,7,FALSE)))</f>
        <v/>
      </c>
      <c r="Y187" s="3">
        <v>0</v>
      </c>
      <c r="Z187" s="3">
        <v>4</v>
      </c>
      <c r="AA187" s="3">
        <v>7</v>
      </c>
      <c r="AB187" s="3">
        <v>2</v>
      </c>
    </row>
    <row r="188" spans="2:28" x14ac:dyDescent="0.2">
      <c r="B188" t="str">
        <f>IF(ISNA(VLOOKUP(Y188&amp;"_"&amp;Z188&amp;"_"&amp;AA188,[1]挑战模式!$A:$AS,1,FALSE)),"",IF(VLOOKUP(Y188&amp;"_"&amp;Z188&amp;"_"&amp;AA188,[1]挑战模式!$A:$AS,14+AB188,FALSE)="","","Unit_Monster_Season"&amp;Y188&amp;"_Challenge"&amp;Z188&amp;"_"&amp;AA188&amp;"_"&amp;AB188))</f>
        <v/>
      </c>
      <c r="D188" s="3" t="str">
        <f>IF(B188="","",VLOOKUP(VLOOKUP(Y188&amp;"_"&amp;Z188&amp;"_"&amp;AA188,[1]挑战模式!$A:$AS,14+AB188,FALSE),[1]怪物!$B:$J,2,FALSE))</f>
        <v/>
      </c>
      <c r="E188" s="3" t="str">
        <f>IF(B188="","",VLOOKUP(VLOOKUP(Y188&amp;"_"&amp;Z188&amp;"_"&amp;AA188,[1]挑战模式!$A:$AS,14+AB188,FALSE),[1]怪物!$B:$J,6,FALSE)*VLOOKUP(Y188&amp;"_"&amp;Z188&amp;"_"&amp;AA188,[1]挑战模式!$A:$AS,10,FALSE))</f>
        <v/>
      </c>
      <c r="F188" s="3" t="str">
        <f t="shared" si="16"/>
        <v/>
      </c>
      <c r="G188" s="3" t="str">
        <f t="shared" si="17"/>
        <v/>
      </c>
      <c r="H188" s="3" t="str">
        <f t="shared" si="18"/>
        <v/>
      </c>
      <c r="I188" s="3" t="str">
        <f>IF(D188="","",VLOOKUP(D188,[1]怪物!$C:$M,11,FALSE))</f>
        <v/>
      </c>
      <c r="J188" s="3" t="str">
        <f t="shared" si="19"/>
        <v/>
      </c>
      <c r="K188" s="3"/>
      <c r="L188" s="3" t="str">
        <f>IF(B188="","",VLOOKUP(VLOOKUP(Y188&amp;"_"&amp;Z188&amp;"_"&amp;AA188,[1]挑战模式!$A:$AS,14+AB188,FALSE),[1]怪物!$B:$J,7,FALSE))</f>
        <v/>
      </c>
      <c r="M188" s="10" t="str">
        <f t="shared" si="20"/>
        <v/>
      </c>
      <c r="N188" s="3" t="str">
        <f t="shared" si="21"/>
        <v/>
      </c>
      <c r="O188" s="3" t="str">
        <f t="shared" si="22"/>
        <v/>
      </c>
      <c r="P188" s="3" t="str">
        <f t="shared" si="23"/>
        <v/>
      </c>
      <c r="Q188" s="3"/>
      <c r="R188" s="3"/>
      <c r="S188" s="3"/>
      <c r="T188" s="3" t="str">
        <f>IF(B188="","",IF(VLOOKUP(D188,[1]怪物!$C:$I,7,FALSE)="","",VLOOKUP(D188,[1]怪物!$C:$I,7,FALSE)))</f>
        <v/>
      </c>
      <c r="Y188" s="3">
        <v>0</v>
      </c>
      <c r="Z188" s="3">
        <v>4</v>
      </c>
      <c r="AA188" s="3">
        <v>7</v>
      </c>
      <c r="AB188" s="3">
        <v>3</v>
      </c>
    </row>
    <row r="189" spans="2:28" x14ac:dyDescent="0.2">
      <c r="B189" t="str">
        <f>IF(ISNA(VLOOKUP(Y189&amp;"_"&amp;Z189&amp;"_"&amp;AA189,[1]挑战模式!$A:$AS,1,FALSE)),"",IF(VLOOKUP(Y189&amp;"_"&amp;Z189&amp;"_"&amp;AA189,[1]挑战模式!$A:$AS,14+AB189,FALSE)="","","Unit_Monster_Season"&amp;Y189&amp;"_Challenge"&amp;Z189&amp;"_"&amp;AA189&amp;"_"&amp;AB189))</f>
        <v/>
      </c>
      <c r="D189" s="3" t="str">
        <f>IF(B189="","",VLOOKUP(VLOOKUP(Y189&amp;"_"&amp;Z189&amp;"_"&amp;AA189,[1]挑战模式!$A:$AS,14+AB189,FALSE),[1]怪物!$B:$J,2,FALSE))</f>
        <v/>
      </c>
      <c r="E189" s="3" t="str">
        <f>IF(B189="","",VLOOKUP(VLOOKUP(Y189&amp;"_"&amp;Z189&amp;"_"&amp;AA189,[1]挑战模式!$A:$AS,14+AB189,FALSE),[1]怪物!$B:$J,6,FALSE)*VLOOKUP(Y189&amp;"_"&amp;Z189&amp;"_"&amp;AA189,[1]挑战模式!$A:$AS,10,FALSE))</f>
        <v/>
      </c>
      <c r="F189" s="3" t="str">
        <f t="shared" si="16"/>
        <v/>
      </c>
      <c r="G189" s="3" t="str">
        <f t="shared" si="17"/>
        <v/>
      </c>
      <c r="H189" s="3" t="str">
        <f t="shared" si="18"/>
        <v/>
      </c>
      <c r="I189" s="3" t="str">
        <f>IF(D189="","",VLOOKUP(D189,[1]怪物!$C:$M,11,FALSE))</f>
        <v/>
      </c>
      <c r="J189" s="3" t="str">
        <f t="shared" si="19"/>
        <v/>
      </c>
      <c r="K189" s="3"/>
      <c r="L189" s="3" t="str">
        <f>IF(B189="","",VLOOKUP(VLOOKUP(Y189&amp;"_"&amp;Z189&amp;"_"&amp;AA189,[1]挑战模式!$A:$AS,14+AB189,FALSE),[1]怪物!$B:$J,7,FALSE))</f>
        <v/>
      </c>
      <c r="M189" s="10" t="str">
        <f t="shared" si="20"/>
        <v/>
      </c>
      <c r="N189" s="3" t="str">
        <f t="shared" si="21"/>
        <v/>
      </c>
      <c r="O189" s="3" t="str">
        <f t="shared" si="22"/>
        <v/>
      </c>
      <c r="P189" s="3" t="str">
        <f t="shared" si="23"/>
        <v/>
      </c>
      <c r="Q189" s="3"/>
      <c r="R189" s="3"/>
      <c r="S189" s="3"/>
      <c r="T189" s="3" t="str">
        <f>IF(B189="","",IF(VLOOKUP(D189,[1]怪物!$C:$I,7,FALSE)="","",VLOOKUP(D189,[1]怪物!$C:$I,7,FALSE)))</f>
        <v/>
      </c>
      <c r="Y189" s="3">
        <v>0</v>
      </c>
      <c r="Z189" s="3">
        <v>4</v>
      </c>
      <c r="AA189" s="3">
        <v>7</v>
      </c>
      <c r="AB189" s="3">
        <v>4</v>
      </c>
    </row>
    <row r="190" spans="2:28" x14ac:dyDescent="0.2">
      <c r="B190" t="str">
        <f>IF(ISNA(VLOOKUP(Y190&amp;"_"&amp;Z190&amp;"_"&amp;AA190,[1]挑战模式!$A:$AS,1,FALSE)),"",IF(VLOOKUP(Y190&amp;"_"&amp;Z190&amp;"_"&amp;AA190,[1]挑战模式!$A:$AS,14+AB190,FALSE)="","","Unit_Monster_Season"&amp;Y190&amp;"_Challenge"&amp;Z190&amp;"_"&amp;AA190&amp;"_"&amp;AB190))</f>
        <v/>
      </c>
      <c r="D190" s="3" t="str">
        <f>IF(B190="","",VLOOKUP(VLOOKUP(Y190&amp;"_"&amp;Z190&amp;"_"&amp;AA190,[1]挑战模式!$A:$AS,14+AB190,FALSE),[1]怪物!$B:$J,2,FALSE))</f>
        <v/>
      </c>
      <c r="E190" s="3" t="str">
        <f>IF(B190="","",VLOOKUP(VLOOKUP(Y190&amp;"_"&amp;Z190&amp;"_"&amp;AA190,[1]挑战模式!$A:$AS,14+AB190,FALSE),[1]怪物!$B:$J,6,FALSE)*VLOOKUP(Y190&amp;"_"&amp;Z190&amp;"_"&amp;AA190,[1]挑战模式!$A:$AS,10,FALSE))</f>
        <v/>
      </c>
      <c r="F190" s="3" t="str">
        <f t="shared" si="16"/>
        <v/>
      </c>
      <c r="G190" s="3" t="str">
        <f t="shared" si="17"/>
        <v/>
      </c>
      <c r="H190" s="3" t="str">
        <f t="shared" si="18"/>
        <v/>
      </c>
      <c r="I190" s="3" t="str">
        <f>IF(D190="","",VLOOKUP(D190,[1]怪物!$C:$M,11,FALSE))</f>
        <v/>
      </c>
      <c r="J190" s="3" t="str">
        <f t="shared" si="19"/>
        <v/>
      </c>
      <c r="K190" s="3"/>
      <c r="L190" s="3" t="str">
        <f>IF(B190="","",VLOOKUP(VLOOKUP(Y190&amp;"_"&amp;Z190&amp;"_"&amp;AA190,[1]挑战模式!$A:$AS,14+AB190,FALSE),[1]怪物!$B:$J,7,FALSE))</f>
        <v/>
      </c>
      <c r="M190" s="10" t="str">
        <f t="shared" si="20"/>
        <v/>
      </c>
      <c r="N190" s="3" t="str">
        <f t="shared" si="21"/>
        <v/>
      </c>
      <c r="O190" s="3" t="str">
        <f t="shared" si="22"/>
        <v/>
      </c>
      <c r="P190" s="3" t="str">
        <f t="shared" si="23"/>
        <v/>
      </c>
      <c r="Q190" s="3"/>
      <c r="R190" s="3"/>
      <c r="S190" s="3"/>
      <c r="T190" s="3" t="str">
        <f>IF(B190="","",IF(VLOOKUP(D190,[1]怪物!$C:$I,7,FALSE)="","",VLOOKUP(D190,[1]怪物!$C:$I,7,FALSE)))</f>
        <v/>
      </c>
      <c r="Y190" s="3">
        <v>0</v>
      </c>
      <c r="Z190" s="3">
        <v>4</v>
      </c>
      <c r="AA190" s="3">
        <v>7</v>
      </c>
      <c r="AB190" s="3">
        <v>5</v>
      </c>
    </row>
    <row r="191" spans="2:28" x14ac:dyDescent="0.2">
      <c r="B191" t="str">
        <f>IF(ISNA(VLOOKUP(Y191&amp;"_"&amp;Z191&amp;"_"&amp;AA191,[1]挑战模式!$A:$AS,1,FALSE)),"",IF(VLOOKUP(Y191&amp;"_"&amp;Z191&amp;"_"&amp;AA191,[1]挑战模式!$A:$AS,14+AB191,FALSE)="","","Unit_Monster_Season"&amp;Y191&amp;"_Challenge"&amp;Z191&amp;"_"&amp;AA191&amp;"_"&amp;AB191))</f>
        <v/>
      </c>
      <c r="D191" s="3" t="str">
        <f>IF(B191="","",VLOOKUP(VLOOKUP(Y191&amp;"_"&amp;Z191&amp;"_"&amp;AA191,[1]挑战模式!$A:$AS,14+AB191,FALSE),[1]怪物!$B:$J,2,FALSE))</f>
        <v/>
      </c>
      <c r="E191" s="3" t="str">
        <f>IF(B191="","",VLOOKUP(VLOOKUP(Y191&amp;"_"&amp;Z191&amp;"_"&amp;AA191,[1]挑战模式!$A:$AS,14+AB191,FALSE),[1]怪物!$B:$J,6,FALSE)*VLOOKUP(Y191&amp;"_"&amp;Z191&amp;"_"&amp;AA191,[1]挑战模式!$A:$AS,10,FALSE))</f>
        <v/>
      </c>
      <c r="F191" s="3" t="str">
        <f t="shared" si="16"/>
        <v/>
      </c>
      <c r="G191" s="3" t="str">
        <f t="shared" si="17"/>
        <v/>
      </c>
      <c r="H191" s="3" t="str">
        <f t="shared" si="18"/>
        <v/>
      </c>
      <c r="I191" s="3" t="str">
        <f>IF(D191="","",VLOOKUP(D191,[1]怪物!$C:$M,11,FALSE))</f>
        <v/>
      </c>
      <c r="J191" s="3" t="str">
        <f t="shared" si="19"/>
        <v/>
      </c>
      <c r="K191" s="3"/>
      <c r="L191" s="3" t="str">
        <f>IF(B191="","",VLOOKUP(VLOOKUP(Y191&amp;"_"&amp;Z191&amp;"_"&amp;AA191,[1]挑战模式!$A:$AS,14+AB191,FALSE),[1]怪物!$B:$J,7,FALSE))</f>
        <v/>
      </c>
      <c r="M191" s="10" t="str">
        <f t="shared" si="20"/>
        <v/>
      </c>
      <c r="N191" s="3" t="str">
        <f t="shared" si="21"/>
        <v/>
      </c>
      <c r="O191" s="3" t="str">
        <f t="shared" si="22"/>
        <v/>
      </c>
      <c r="P191" s="3" t="str">
        <f t="shared" si="23"/>
        <v/>
      </c>
      <c r="Q191" s="3"/>
      <c r="R191" s="3"/>
      <c r="S191" s="3"/>
      <c r="T191" s="3" t="str">
        <f>IF(B191="","",IF(VLOOKUP(D191,[1]怪物!$C:$I,7,FALSE)="","",VLOOKUP(D191,[1]怪物!$C:$I,7,FALSE)))</f>
        <v/>
      </c>
      <c r="Y191" s="3">
        <v>0</v>
      </c>
      <c r="Z191" s="3">
        <v>4</v>
      </c>
      <c r="AA191" s="3">
        <v>7</v>
      </c>
      <c r="AB191" s="3">
        <v>6</v>
      </c>
    </row>
    <row r="192" spans="2:28" x14ac:dyDescent="0.2">
      <c r="B192" t="str">
        <f>IF(ISNA(VLOOKUP(Y192&amp;"_"&amp;Z192&amp;"_"&amp;AA192,[1]挑战模式!$A:$AS,1,FALSE)),"",IF(VLOOKUP(Y192&amp;"_"&amp;Z192&amp;"_"&amp;AA192,[1]挑战模式!$A:$AS,14+AB192,FALSE)="","","Unit_Monster_Season"&amp;Y192&amp;"_Challenge"&amp;Z192&amp;"_"&amp;AA192&amp;"_"&amp;AB192))</f>
        <v/>
      </c>
      <c r="D192" s="3" t="str">
        <f>IF(B192="","",VLOOKUP(VLOOKUP(Y192&amp;"_"&amp;Z192&amp;"_"&amp;AA192,[1]挑战模式!$A:$AS,14+AB192,FALSE),[1]怪物!$B:$J,2,FALSE))</f>
        <v/>
      </c>
      <c r="E192" s="3" t="str">
        <f>IF(B192="","",VLOOKUP(VLOOKUP(Y192&amp;"_"&amp;Z192&amp;"_"&amp;AA192,[1]挑战模式!$A:$AS,14+AB192,FALSE),[1]怪物!$B:$J,6,FALSE)*VLOOKUP(Y192&amp;"_"&amp;Z192&amp;"_"&amp;AA192,[1]挑战模式!$A:$AS,10,FALSE))</f>
        <v/>
      </c>
      <c r="F192" s="3" t="str">
        <f t="shared" si="16"/>
        <v/>
      </c>
      <c r="G192" s="3" t="str">
        <f t="shared" si="17"/>
        <v/>
      </c>
      <c r="H192" s="3" t="str">
        <f t="shared" si="18"/>
        <v/>
      </c>
      <c r="I192" s="3" t="str">
        <f>IF(D192="","",VLOOKUP(D192,[1]怪物!$C:$M,11,FALSE))</f>
        <v/>
      </c>
      <c r="J192" s="3" t="str">
        <f t="shared" si="19"/>
        <v/>
      </c>
      <c r="K192" s="3"/>
      <c r="L192" s="3" t="str">
        <f>IF(B192="","",VLOOKUP(VLOOKUP(Y192&amp;"_"&amp;Z192&amp;"_"&amp;AA192,[1]挑战模式!$A:$AS,14+AB192,FALSE),[1]怪物!$B:$J,7,FALSE))</f>
        <v/>
      </c>
      <c r="M192" s="10" t="str">
        <f t="shared" si="20"/>
        <v/>
      </c>
      <c r="N192" s="3" t="str">
        <f t="shared" si="21"/>
        <v/>
      </c>
      <c r="O192" s="3" t="str">
        <f t="shared" si="22"/>
        <v/>
      </c>
      <c r="P192" s="3" t="str">
        <f t="shared" si="23"/>
        <v/>
      </c>
      <c r="Q192" s="3"/>
      <c r="R192" s="3"/>
      <c r="S192" s="3"/>
      <c r="T192" s="3" t="str">
        <f>IF(B192="","",IF(VLOOKUP(D192,[1]怪物!$C:$I,7,FALSE)="","",VLOOKUP(D192,[1]怪物!$C:$I,7,FALSE)))</f>
        <v/>
      </c>
      <c r="Y192" s="3">
        <v>0</v>
      </c>
      <c r="Z192" s="3">
        <v>4</v>
      </c>
      <c r="AA192" s="3">
        <v>8</v>
      </c>
      <c r="AB192" s="3">
        <v>1</v>
      </c>
    </row>
    <row r="193" spans="2:28" x14ac:dyDescent="0.2">
      <c r="B193" t="str">
        <f>IF(ISNA(VLOOKUP(Y193&amp;"_"&amp;Z193&amp;"_"&amp;AA193,[1]挑战模式!$A:$AS,1,FALSE)),"",IF(VLOOKUP(Y193&amp;"_"&amp;Z193&amp;"_"&amp;AA193,[1]挑战模式!$A:$AS,14+AB193,FALSE)="","","Unit_Monster_Season"&amp;Y193&amp;"_Challenge"&amp;Z193&amp;"_"&amp;AA193&amp;"_"&amp;AB193))</f>
        <v/>
      </c>
      <c r="D193" s="3" t="str">
        <f>IF(B193="","",VLOOKUP(VLOOKUP(Y193&amp;"_"&amp;Z193&amp;"_"&amp;AA193,[1]挑战模式!$A:$AS,14+AB193,FALSE),[1]怪物!$B:$J,2,FALSE))</f>
        <v/>
      </c>
      <c r="E193" s="3" t="str">
        <f>IF(B193="","",VLOOKUP(VLOOKUP(Y193&amp;"_"&amp;Z193&amp;"_"&amp;AA193,[1]挑战模式!$A:$AS,14+AB193,FALSE),[1]怪物!$B:$J,6,FALSE)*VLOOKUP(Y193&amp;"_"&amp;Z193&amp;"_"&amp;AA193,[1]挑战模式!$A:$AS,10,FALSE))</f>
        <v/>
      </c>
      <c r="F193" s="3" t="str">
        <f t="shared" si="16"/>
        <v/>
      </c>
      <c r="G193" s="3" t="str">
        <f t="shared" si="17"/>
        <v/>
      </c>
      <c r="H193" s="3" t="str">
        <f t="shared" si="18"/>
        <v/>
      </c>
      <c r="I193" s="3" t="str">
        <f>IF(D193="","",VLOOKUP(D193,[1]怪物!$C:$M,11,FALSE))</f>
        <v/>
      </c>
      <c r="J193" s="3" t="str">
        <f t="shared" si="19"/>
        <v/>
      </c>
      <c r="K193" s="3"/>
      <c r="L193" s="3" t="str">
        <f>IF(B193="","",VLOOKUP(VLOOKUP(Y193&amp;"_"&amp;Z193&amp;"_"&amp;AA193,[1]挑战模式!$A:$AS,14+AB193,FALSE),[1]怪物!$B:$J,7,FALSE))</f>
        <v/>
      </c>
      <c r="M193" s="10" t="str">
        <f t="shared" si="20"/>
        <v/>
      </c>
      <c r="N193" s="3" t="str">
        <f t="shared" si="21"/>
        <v/>
      </c>
      <c r="O193" s="3" t="str">
        <f t="shared" si="22"/>
        <v/>
      </c>
      <c r="P193" s="3" t="str">
        <f t="shared" si="23"/>
        <v/>
      </c>
      <c r="Q193" s="3"/>
      <c r="R193" s="3"/>
      <c r="S193" s="3"/>
      <c r="T193" s="3" t="str">
        <f>IF(B193="","",IF(VLOOKUP(D193,[1]怪物!$C:$I,7,FALSE)="","",VLOOKUP(D193,[1]怪物!$C:$I,7,FALSE)))</f>
        <v/>
      </c>
      <c r="Y193" s="3">
        <v>0</v>
      </c>
      <c r="Z193" s="3">
        <v>4</v>
      </c>
      <c r="AA193" s="3">
        <v>8</v>
      </c>
      <c r="AB193" s="3">
        <v>2</v>
      </c>
    </row>
    <row r="194" spans="2:28" x14ac:dyDescent="0.2">
      <c r="B194" t="str">
        <f>IF(ISNA(VLOOKUP(Y194&amp;"_"&amp;Z194&amp;"_"&amp;AA194,[1]挑战模式!$A:$AS,1,FALSE)),"",IF(VLOOKUP(Y194&amp;"_"&amp;Z194&amp;"_"&amp;AA194,[1]挑战模式!$A:$AS,14+AB194,FALSE)="","","Unit_Monster_Season"&amp;Y194&amp;"_Challenge"&amp;Z194&amp;"_"&amp;AA194&amp;"_"&amp;AB194))</f>
        <v/>
      </c>
      <c r="D194" s="3" t="str">
        <f>IF(B194="","",VLOOKUP(VLOOKUP(Y194&amp;"_"&amp;Z194&amp;"_"&amp;AA194,[1]挑战模式!$A:$AS,14+AB194,FALSE),[1]怪物!$B:$J,2,FALSE))</f>
        <v/>
      </c>
      <c r="E194" s="3" t="str">
        <f>IF(B194="","",VLOOKUP(VLOOKUP(Y194&amp;"_"&amp;Z194&amp;"_"&amp;AA194,[1]挑战模式!$A:$AS,14+AB194,FALSE),[1]怪物!$B:$J,6,FALSE)*VLOOKUP(Y194&amp;"_"&amp;Z194&amp;"_"&amp;AA194,[1]挑战模式!$A:$AS,10,FALSE))</f>
        <v/>
      </c>
      <c r="F194" s="3" t="str">
        <f t="shared" si="16"/>
        <v/>
      </c>
      <c r="G194" s="3" t="str">
        <f t="shared" si="17"/>
        <v/>
      </c>
      <c r="H194" s="3" t="str">
        <f t="shared" si="18"/>
        <v/>
      </c>
      <c r="I194" s="3" t="str">
        <f>IF(D194="","",VLOOKUP(D194,[1]怪物!$C:$M,11,FALSE))</f>
        <v/>
      </c>
      <c r="J194" s="3" t="str">
        <f t="shared" si="19"/>
        <v/>
      </c>
      <c r="K194" s="3"/>
      <c r="L194" s="3" t="str">
        <f>IF(B194="","",VLOOKUP(VLOOKUP(Y194&amp;"_"&amp;Z194&amp;"_"&amp;AA194,[1]挑战模式!$A:$AS,14+AB194,FALSE),[1]怪物!$B:$J,7,FALSE))</f>
        <v/>
      </c>
      <c r="M194" s="10" t="str">
        <f t="shared" si="20"/>
        <v/>
      </c>
      <c r="N194" s="3" t="str">
        <f t="shared" si="21"/>
        <v/>
      </c>
      <c r="O194" s="3" t="str">
        <f t="shared" si="22"/>
        <v/>
      </c>
      <c r="P194" s="3" t="str">
        <f t="shared" si="23"/>
        <v/>
      </c>
      <c r="Q194" s="3"/>
      <c r="R194" s="3"/>
      <c r="S194" s="3"/>
      <c r="T194" s="3" t="str">
        <f>IF(B194="","",IF(VLOOKUP(D194,[1]怪物!$C:$I,7,FALSE)="","",VLOOKUP(D194,[1]怪物!$C:$I,7,FALSE)))</f>
        <v/>
      </c>
      <c r="Y194" s="3">
        <v>0</v>
      </c>
      <c r="Z194" s="3">
        <v>4</v>
      </c>
      <c r="AA194" s="3">
        <v>8</v>
      </c>
      <c r="AB194" s="3">
        <v>3</v>
      </c>
    </row>
    <row r="195" spans="2:28" x14ac:dyDescent="0.2">
      <c r="B195" t="str">
        <f>IF(ISNA(VLOOKUP(Y195&amp;"_"&amp;Z195&amp;"_"&amp;AA195,[1]挑战模式!$A:$AS,1,FALSE)),"",IF(VLOOKUP(Y195&amp;"_"&amp;Z195&amp;"_"&amp;AA195,[1]挑战模式!$A:$AS,14+AB195,FALSE)="","","Unit_Monster_Season"&amp;Y195&amp;"_Challenge"&amp;Z195&amp;"_"&amp;AA195&amp;"_"&amp;AB195))</f>
        <v/>
      </c>
      <c r="D195" s="3" t="str">
        <f>IF(B195="","",VLOOKUP(VLOOKUP(Y195&amp;"_"&amp;Z195&amp;"_"&amp;AA195,[1]挑战模式!$A:$AS,14+AB195,FALSE),[1]怪物!$B:$J,2,FALSE))</f>
        <v/>
      </c>
      <c r="E195" s="3" t="str">
        <f>IF(B195="","",VLOOKUP(VLOOKUP(Y195&amp;"_"&amp;Z195&amp;"_"&amp;AA195,[1]挑战模式!$A:$AS,14+AB195,FALSE),[1]怪物!$B:$J,6,FALSE)*VLOOKUP(Y195&amp;"_"&amp;Z195&amp;"_"&amp;AA195,[1]挑战模式!$A:$AS,10,FALSE))</f>
        <v/>
      </c>
      <c r="F195" s="3" t="str">
        <f t="shared" si="16"/>
        <v/>
      </c>
      <c r="G195" s="3" t="str">
        <f t="shared" si="17"/>
        <v/>
      </c>
      <c r="H195" s="3" t="str">
        <f t="shared" si="18"/>
        <v/>
      </c>
      <c r="I195" s="3" t="str">
        <f>IF(D195="","",VLOOKUP(D195,[1]怪物!$C:$M,11,FALSE))</f>
        <v/>
      </c>
      <c r="J195" s="3" t="str">
        <f t="shared" si="19"/>
        <v/>
      </c>
      <c r="K195" s="3"/>
      <c r="L195" s="3" t="str">
        <f>IF(B195="","",VLOOKUP(VLOOKUP(Y195&amp;"_"&amp;Z195&amp;"_"&amp;AA195,[1]挑战模式!$A:$AS,14+AB195,FALSE),[1]怪物!$B:$J,7,FALSE))</f>
        <v/>
      </c>
      <c r="M195" s="10" t="str">
        <f t="shared" si="20"/>
        <v/>
      </c>
      <c r="N195" s="3" t="str">
        <f t="shared" si="21"/>
        <v/>
      </c>
      <c r="O195" s="3" t="str">
        <f t="shared" si="22"/>
        <v/>
      </c>
      <c r="P195" s="3" t="str">
        <f t="shared" si="23"/>
        <v/>
      </c>
      <c r="Q195" s="3"/>
      <c r="R195" s="3"/>
      <c r="S195" s="3"/>
      <c r="T195" s="3" t="str">
        <f>IF(B195="","",IF(VLOOKUP(D195,[1]怪物!$C:$I,7,FALSE)="","",VLOOKUP(D195,[1]怪物!$C:$I,7,FALSE)))</f>
        <v/>
      </c>
      <c r="Y195" s="3">
        <v>0</v>
      </c>
      <c r="Z195" s="3">
        <v>4</v>
      </c>
      <c r="AA195" s="3">
        <v>8</v>
      </c>
      <c r="AB195" s="3">
        <v>4</v>
      </c>
    </row>
    <row r="196" spans="2:28" x14ac:dyDescent="0.2">
      <c r="B196" t="str">
        <f>IF(ISNA(VLOOKUP(Y196&amp;"_"&amp;Z196&amp;"_"&amp;AA196,[1]挑战模式!$A:$AS,1,FALSE)),"",IF(VLOOKUP(Y196&amp;"_"&amp;Z196&amp;"_"&amp;AA196,[1]挑战模式!$A:$AS,14+AB196,FALSE)="","","Unit_Monster_Season"&amp;Y196&amp;"_Challenge"&amp;Z196&amp;"_"&amp;AA196&amp;"_"&amp;AB196))</f>
        <v/>
      </c>
      <c r="D196" s="3" t="str">
        <f>IF(B196="","",VLOOKUP(VLOOKUP(Y196&amp;"_"&amp;Z196&amp;"_"&amp;AA196,[1]挑战模式!$A:$AS,14+AB196,FALSE),[1]怪物!$B:$J,2,FALSE))</f>
        <v/>
      </c>
      <c r="E196" s="3" t="str">
        <f>IF(B196="","",VLOOKUP(VLOOKUP(Y196&amp;"_"&amp;Z196&amp;"_"&amp;AA196,[1]挑战模式!$A:$AS,14+AB196,FALSE),[1]怪物!$B:$J,6,FALSE)*VLOOKUP(Y196&amp;"_"&amp;Z196&amp;"_"&amp;AA196,[1]挑战模式!$A:$AS,10,FALSE))</f>
        <v/>
      </c>
      <c r="F196" s="3" t="str">
        <f t="shared" si="16"/>
        <v/>
      </c>
      <c r="G196" s="3" t="str">
        <f t="shared" si="17"/>
        <v/>
      </c>
      <c r="H196" s="3" t="str">
        <f t="shared" si="18"/>
        <v/>
      </c>
      <c r="I196" s="3" t="str">
        <f>IF(D196="","",VLOOKUP(D196,[1]怪物!$C:$M,11,FALSE))</f>
        <v/>
      </c>
      <c r="J196" s="3" t="str">
        <f t="shared" si="19"/>
        <v/>
      </c>
      <c r="K196" s="3"/>
      <c r="L196" s="3" t="str">
        <f>IF(B196="","",VLOOKUP(VLOOKUP(Y196&amp;"_"&amp;Z196&amp;"_"&amp;AA196,[1]挑战模式!$A:$AS,14+AB196,FALSE),[1]怪物!$B:$J,7,FALSE))</f>
        <v/>
      </c>
      <c r="M196" s="10" t="str">
        <f t="shared" si="20"/>
        <v/>
      </c>
      <c r="N196" s="3" t="str">
        <f t="shared" si="21"/>
        <v/>
      </c>
      <c r="O196" s="3" t="str">
        <f t="shared" si="22"/>
        <v/>
      </c>
      <c r="P196" s="3" t="str">
        <f t="shared" si="23"/>
        <v/>
      </c>
      <c r="Q196" s="3"/>
      <c r="R196" s="3"/>
      <c r="S196" s="3"/>
      <c r="T196" s="3" t="str">
        <f>IF(B196="","",IF(VLOOKUP(D196,[1]怪物!$C:$I,7,FALSE)="","",VLOOKUP(D196,[1]怪物!$C:$I,7,FALSE)))</f>
        <v/>
      </c>
      <c r="Y196" s="3">
        <v>0</v>
      </c>
      <c r="Z196" s="3">
        <v>4</v>
      </c>
      <c r="AA196" s="3">
        <v>8</v>
      </c>
      <c r="AB196" s="3">
        <v>5</v>
      </c>
    </row>
    <row r="197" spans="2:28" x14ac:dyDescent="0.2">
      <c r="B197" t="str">
        <f>IF(ISNA(VLOOKUP(Y197&amp;"_"&amp;Z197&amp;"_"&amp;AA197,[1]挑战模式!$A:$AS,1,FALSE)),"",IF(VLOOKUP(Y197&amp;"_"&amp;Z197&amp;"_"&amp;AA197,[1]挑战模式!$A:$AS,14+AB197,FALSE)="","","Unit_Monster_Season"&amp;Y197&amp;"_Challenge"&amp;Z197&amp;"_"&amp;AA197&amp;"_"&amp;AB197))</f>
        <v/>
      </c>
      <c r="D197" s="3" t="str">
        <f>IF(B197="","",VLOOKUP(VLOOKUP(Y197&amp;"_"&amp;Z197&amp;"_"&amp;AA197,[1]挑战模式!$A:$AS,14+AB197,FALSE),[1]怪物!$B:$J,2,FALSE))</f>
        <v/>
      </c>
      <c r="E197" s="3" t="str">
        <f>IF(B197="","",VLOOKUP(VLOOKUP(Y197&amp;"_"&amp;Z197&amp;"_"&amp;AA197,[1]挑战模式!$A:$AS,14+AB197,FALSE),[1]怪物!$B:$J,6,FALSE)*VLOOKUP(Y197&amp;"_"&amp;Z197&amp;"_"&amp;AA197,[1]挑战模式!$A:$AS,10,FALSE))</f>
        <v/>
      </c>
      <c r="F197" s="3" t="str">
        <f t="shared" si="16"/>
        <v/>
      </c>
      <c r="G197" s="3" t="str">
        <f t="shared" si="17"/>
        <v/>
      </c>
      <c r="H197" s="3" t="str">
        <f t="shared" si="18"/>
        <v/>
      </c>
      <c r="I197" s="3" t="str">
        <f>IF(D197="","",VLOOKUP(D197,[1]怪物!$C:$M,11,FALSE))</f>
        <v/>
      </c>
      <c r="J197" s="3" t="str">
        <f t="shared" si="19"/>
        <v/>
      </c>
      <c r="K197" s="3"/>
      <c r="L197" s="3" t="str">
        <f>IF(B197="","",VLOOKUP(VLOOKUP(Y197&amp;"_"&amp;Z197&amp;"_"&amp;AA197,[1]挑战模式!$A:$AS,14+AB197,FALSE),[1]怪物!$B:$J,7,FALSE))</f>
        <v/>
      </c>
      <c r="M197" s="10" t="str">
        <f t="shared" si="20"/>
        <v/>
      </c>
      <c r="N197" s="3" t="str">
        <f t="shared" si="21"/>
        <v/>
      </c>
      <c r="O197" s="3" t="str">
        <f t="shared" si="22"/>
        <v/>
      </c>
      <c r="P197" s="3" t="str">
        <f t="shared" si="23"/>
        <v/>
      </c>
      <c r="Q197" s="3"/>
      <c r="R197" s="3"/>
      <c r="S197" s="3"/>
      <c r="T197" s="3" t="str">
        <f>IF(B197="","",IF(VLOOKUP(D197,[1]怪物!$C:$I,7,FALSE)="","",VLOOKUP(D197,[1]怪物!$C:$I,7,FALSE)))</f>
        <v/>
      </c>
      <c r="Y197" s="3">
        <v>0</v>
      </c>
      <c r="Z197" s="3">
        <v>4</v>
      </c>
      <c r="AA197" s="3">
        <v>8</v>
      </c>
      <c r="AB197" s="3">
        <v>6</v>
      </c>
    </row>
    <row r="198" spans="2:28" x14ac:dyDescent="0.2">
      <c r="B198" t="str">
        <f ca="1">IF(ISNA(VLOOKUP(Y198&amp;"_"&amp;Z198&amp;"_"&amp;AA198,[1]挑战模式!$A:$AS,1,FALSE)),"",IF(VLOOKUP(Y198&amp;"_"&amp;Z198&amp;"_"&amp;AA198,[1]挑战模式!$A:$AS,14+AB198,FALSE)="","","Unit_Monster_Season"&amp;Y198&amp;"_Challenge"&amp;Z198&amp;"_"&amp;AA198&amp;"_"&amp;AB198))</f>
        <v>Unit_Monster_Season0_Challenge5_1_1</v>
      </c>
      <c r="D198" s="3" t="str">
        <f ca="1">IF(B198="","",VLOOKUP(VLOOKUP(Y198&amp;"_"&amp;Z198&amp;"_"&amp;AA198,[1]挑战模式!$A:$AS,14+AB198,FALSE),[1]怪物!$B:$J,2,FALSE))</f>
        <v>ResUnit_Dan1</v>
      </c>
      <c r="E198" s="3">
        <f ca="1">IF(B198="","",VLOOKUP(VLOOKUP(Y198&amp;"_"&amp;Z198&amp;"_"&amp;AA198,[1]挑战模式!$A:$AS,14+AB198,FALSE),[1]怪物!$B:$J,6,FALSE)*VLOOKUP(Y198&amp;"_"&amp;Z198&amp;"_"&amp;AA198,[1]挑战模式!$A:$AS,10,FALSE))</f>
        <v>2.2000000000000002</v>
      </c>
      <c r="F198" s="3">
        <f t="shared" ca="1" si="16"/>
        <v>400</v>
      </c>
      <c r="G198" s="3" t="str">
        <f t="shared" ca="1" si="17"/>
        <v>TRUE</v>
      </c>
      <c r="H198" s="3" t="str">
        <f t="shared" ca="1" si="18"/>
        <v>1</v>
      </c>
      <c r="I198" s="3">
        <f ca="1">IF(D198="","",VLOOKUP(D198,[1]怪物!$C:$M,11,FALSE))</f>
        <v>1</v>
      </c>
      <c r="J198" s="3" t="str">
        <f t="shared" ca="1" si="19"/>
        <v>0.5</v>
      </c>
      <c r="K198" s="3"/>
      <c r="L198" s="3">
        <f ca="1">IF(B198="","",VLOOKUP(VLOOKUP(Y198&amp;"_"&amp;Z198&amp;"_"&amp;AA198,[1]挑战模式!$A:$AS,14+AB198,FALSE),[1]怪物!$B:$J,7,FALSE))</f>
        <v>1</v>
      </c>
      <c r="M198" s="10" t="str">
        <f t="shared" ca="1" si="20"/>
        <v>Monster_Season0_Challenge5_1_1</v>
      </c>
      <c r="N198" s="3" t="str">
        <f t="shared" ca="1" si="21"/>
        <v>DeathShow_1</v>
      </c>
      <c r="O198" s="3" t="str">
        <f t="shared" ca="1" si="22"/>
        <v>Timeline_Idle1</v>
      </c>
      <c r="P198" s="3" t="str">
        <f t="shared" ca="1" si="23"/>
        <v>Timeline_Move1</v>
      </c>
      <c r="Q198" s="3"/>
      <c r="R198" s="3"/>
      <c r="S198" s="3"/>
      <c r="T198" s="3" t="str">
        <f ca="1">IF(B198="","",IF(VLOOKUP(D198,[1]怪物!$C:$I,7,FALSE)="","",VLOOKUP(D198,[1]怪物!$C:$I,7,FALSE)))</f>
        <v>Skill_Monster_Dan1,NormalAttack</v>
      </c>
      <c r="Y198" s="3">
        <v>0</v>
      </c>
      <c r="Z198" s="3">
        <v>5</v>
      </c>
      <c r="AA198" s="3">
        <v>1</v>
      </c>
      <c r="AB198" s="3">
        <v>1</v>
      </c>
    </row>
    <row r="199" spans="2:28" x14ac:dyDescent="0.2">
      <c r="B199" t="str">
        <f ca="1">IF(ISNA(VLOOKUP(Y199&amp;"_"&amp;Z199&amp;"_"&amp;AA199,[1]挑战模式!$A:$AS,1,FALSE)),"",IF(VLOOKUP(Y199&amp;"_"&amp;Z199&amp;"_"&amp;AA199,[1]挑战模式!$A:$AS,14+AB199,FALSE)="","","Unit_Monster_Season"&amp;Y199&amp;"_Challenge"&amp;Z199&amp;"_"&amp;AA199&amp;"_"&amp;AB199))</f>
        <v/>
      </c>
      <c r="D199" s="3" t="str">
        <f ca="1">IF(B199="","",VLOOKUP(VLOOKUP(Y199&amp;"_"&amp;Z199&amp;"_"&amp;AA199,[1]挑战模式!$A:$AS,14+AB199,FALSE),[1]怪物!$B:$J,2,FALSE))</f>
        <v/>
      </c>
      <c r="E199" s="3" t="str">
        <f ca="1">IF(B199="","",VLOOKUP(VLOOKUP(Y199&amp;"_"&amp;Z199&amp;"_"&amp;AA199,[1]挑战模式!$A:$AS,14+AB199,FALSE),[1]怪物!$B:$J,6,FALSE)*VLOOKUP(Y199&amp;"_"&amp;Z199&amp;"_"&amp;AA199,[1]挑战模式!$A:$AS,10,FALSE))</f>
        <v/>
      </c>
      <c r="F199" s="3" t="str">
        <f t="shared" ref="F199:F262" ca="1" si="24">IF(B199="","",400)</f>
        <v/>
      </c>
      <c r="G199" s="3" t="str">
        <f t="shared" ref="G199:G262" ca="1" si="25">IF(B199="","","TRUE")</f>
        <v/>
      </c>
      <c r="H199" s="3" t="str">
        <f t="shared" ref="H199:H262" ca="1" si="26">IF(B199="","","1")</f>
        <v/>
      </c>
      <c r="I199" s="3" t="str">
        <f ca="1">IF(D199="","",VLOOKUP(D199,[1]怪物!$C:$M,11,FALSE))</f>
        <v/>
      </c>
      <c r="J199" s="3" t="str">
        <f t="shared" ref="J199:J262" ca="1" si="27">IF(B199="","","0.5")</f>
        <v/>
      </c>
      <c r="K199" s="3"/>
      <c r="L199" s="3" t="str">
        <f ca="1">IF(B199="","",VLOOKUP(VLOOKUP(Y199&amp;"_"&amp;Z199&amp;"_"&amp;AA199,[1]挑战模式!$A:$AS,14+AB199,FALSE),[1]怪物!$B:$J,7,FALSE))</f>
        <v/>
      </c>
      <c r="M199" s="10" t="str">
        <f t="shared" ref="M199:M262" ca="1" si="28">IF(B199="","",RIGHT(B199,LEN(B199)-5))</f>
        <v/>
      </c>
      <c r="N199" s="3" t="str">
        <f t="shared" ref="N199:N262" ca="1" si="29">IF(B199="","","DeathShow_1")</f>
        <v/>
      </c>
      <c r="O199" s="3" t="str">
        <f t="shared" ref="O199:O262" ca="1" si="30">IF(B199="","","Timeline_Idle1")</f>
        <v/>
      </c>
      <c r="P199" s="3" t="str">
        <f t="shared" ref="P199:P262" ca="1" si="31">IF(B199="","","Timeline_Move1")</f>
        <v/>
      </c>
      <c r="Q199" s="3"/>
      <c r="R199" s="3"/>
      <c r="S199" s="3"/>
      <c r="T199" s="3" t="str">
        <f ca="1">IF(B199="","",IF(VLOOKUP(D199,[1]怪物!$C:$I,7,FALSE)="","",VLOOKUP(D199,[1]怪物!$C:$I,7,FALSE)))</f>
        <v/>
      </c>
      <c r="Y199" s="3">
        <v>0</v>
      </c>
      <c r="Z199" s="3">
        <v>5</v>
      </c>
      <c r="AA199" s="3">
        <v>1</v>
      </c>
      <c r="AB199" s="3">
        <v>2</v>
      </c>
    </row>
    <row r="200" spans="2:28" x14ac:dyDescent="0.2">
      <c r="B200" t="str">
        <f ca="1">IF(ISNA(VLOOKUP(Y200&amp;"_"&amp;Z200&amp;"_"&amp;AA200,[1]挑战模式!$A:$AS,1,FALSE)),"",IF(VLOOKUP(Y200&amp;"_"&amp;Z200&amp;"_"&amp;AA200,[1]挑战模式!$A:$AS,14+AB200,FALSE)="","","Unit_Monster_Season"&amp;Y200&amp;"_Challenge"&amp;Z200&amp;"_"&amp;AA200&amp;"_"&amp;AB200))</f>
        <v/>
      </c>
      <c r="D200" s="3" t="str">
        <f ca="1">IF(B200="","",VLOOKUP(VLOOKUP(Y200&amp;"_"&amp;Z200&amp;"_"&amp;AA200,[1]挑战模式!$A:$AS,14+AB200,FALSE),[1]怪物!$B:$J,2,FALSE))</f>
        <v/>
      </c>
      <c r="E200" s="3" t="str">
        <f ca="1">IF(B200="","",VLOOKUP(VLOOKUP(Y200&amp;"_"&amp;Z200&amp;"_"&amp;AA200,[1]挑战模式!$A:$AS,14+AB200,FALSE),[1]怪物!$B:$J,6,FALSE)*VLOOKUP(Y200&amp;"_"&amp;Z200&amp;"_"&amp;AA200,[1]挑战模式!$A:$AS,10,FALSE))</f>
        <v/>
      </c>
      <c r="F200" s="3" t="str">
        <f t="shared" ca="1" si="24"/>
        <v/>
      </c>
      <c r="G200" s="3" t="str">
        <f t="shared" ca="1" si="25"/>
        <v/>
      </c>
      <c r="H200" s="3" t="str">
        <f t="shared" ca="1" si="26"/>
        <v/>
      </c>
      <c r="I200" s="3" t="str">
        <f ca="1">IF(D200="","",VLOOKUP(D200,[1]怪物!$C:$M,11,FALSE))</f>
        <v/>
      </c>
      <c r="J200" s="3" t="str">
        <f t="shared" ca="1" si="27"/>
        <v/>
      </c>
      <c r="K200" s="3"/>
      <c r="L200" s="3" t="str">
        <f ca="1">IF(B200="","",VLOOKUP(VLOOKUP(Y200&amp;"_"&amp;Z200&amp;"_"&amp;AA200,[1]挑战模式!$A:$AS,14+AB200,FALSE),[1]怪物!$B:$J,7,FALSE))</f>
        <v/>
      </c>
      <c r="M200" s="10" t="str">
        <f t="shared" ca="1" si="28"/>
        <v/>
      </c>
      <c r="N200" s="3" t="str">
        <f t="shared" ca="1" si="29"/>
        <v/>
      </c>
      <c r="O200" s="3" t="str">
        <f t="shared" ca="1" si="30"/>
        <v/>
      </c>
      <c r="P200" s="3" t="str">
        <f t="shared" ca="1" si="31"/>
        <v/>
      </c>
      <c r="T200" s="3" t="str">
        <f ca="1">IF(B200="","",IF(VLOOKUP(D200,[1]怪物!$C:$I,7,FALSE)="","",VLOOKUP(D200,[1]怪物!$C:$I,7,FALSE)))</f>
        <v/>
      </c>
      <c r="Y200" s="3">
        <v>0</v>
      </c>
      <c r="Z200" s="3">
        <v>5</v>
      </c>
      <c r="AA200" s="3">
        <v>1</v>
      </c>
      <c r="AB200" s="3">
        <v>3</v>
      </c>
    </row>
    <row r="201" spans="2:28" x14ac:dyDescent="0.2">
      <c r="B201" t="str">
        <f ca="1">IF(ISNA(VLOOKUP(Y201&amp;"_"&amp;Z201&amp;"_"&amp;AA201,[1]挑战模式!$A:$AS,1,FALSE)),"",IF(VLOOKUP(Y201&amp;"_"&amp;Z201&amp;"_"&amp;AA201,[1]挑战模式!$A:$AS,14+AB201,FALSE)="","","Unit_Monster_Season"&amp;Y201&amp;"_Challenge"&amp;Z201&amp;"_"&amp;AA201&amp;"_"&amp;AB201))</f>
        <v/>
      </c>
      <c r="D201" s="3" t="str">
        <f ca="1">IF(B201="","",VLOOKUP(VLOOKUP(Y201&amp;"_"&amp;Z201&amp;"_"&amp;AA201,[1]挑战模式!$A:$AS,14+AB201,FALSE),[1]怪物!$B:$J,2,FALSE))</f>
        <v/>
      </c>
      <c r="E201" s="3" t="str">
        <f ca="1">IF(B201="","",VLOOKUP(VLOOKUP(Y201&amp;"_"&amp;Z201&amp;"_"&amp;AA201,[1]挑战模式!$A:$AS,14+AB201,FALSE),[1]怪物!$B:$J,6,FALSE)*VLOOKUP(Y201&amp;"_"&amp;Z201&amp;"_"&amp;AA201,[1]挑战模式!$A:$AS,10,FALSE))</f>
        <v/>
      </c>
      <c r="F201" s="3" t="str">
        <f t="shared" ca="1" si="24"/>
        <v/>
      </c>
      <c r="G201" s="3" t="str">
        <f t="shared" ca="1" si="25"/>
        <v/>
      </c>
      <c r="H201" s="3" t="str">
        <f t="shared" ca="1" si="26"/>
        <v/>
      </c>
      <c r="I201" s="3" t="str">
        <f ca="1">IF(D201="","",VLOOKUP(D201,[1]怪物!$C:$M,11,FALSE))</f>
        <v/>
      </c>
      <c r="J201" s="3" t="str">
        <f t="shared" ca="1" si="27"/>
        <v/>
      </c>
      <c r="K201" s="3"/>
      <c r="L201" s="3" t="str">
        <f ca="1">IF(B201="","",VLOOKUP(VLOOKUP(Y201&amp;"_"&amp;Z201&amp;"_"&amp;AA201,[1]挑战模式!$A:$AS,14+AB201,FALSE),[1]怪物!$B:$J,7,FALSE))</f>
        <v/>
      </c>
      <c r="M201" s="10" t="str">
        <f t="shared" ca="1" si="28"/>
        <v/>
      </c>
      <c r="N201" s="3" t="str">
        <f t="shared" ca="1" si="29"/>
        <v/>
      </c>
      <c r="O201" s="3" t="str">
        <f t="shared" ca="1" si="30"/>
        <v/>
      </c>
      <c r="P201" s="3" t="str">
        <f t="shared" ca="1" si="31"/>
        <v/>
      </c>
      <c r="Q201" s="3"/>
      <c r="R201" s="3"/>
      <c r="S201" s="3"/>
      <c r="T201" s="3" t="str">
        <f ca="1">IF(B201="","",IF(VLOOKUP(D201,[1]怪物!$C:$I,7,FALSE)="","",VLOOKUP(D201,[1]怪物!$C:$I,7,FALSE)))</f>
        <v/>
      </c>
      <c r="Y201" s="3">
        <v>0</v>
      </c>
      <c r="Z201" s="3">
        <v>5</v>
      </c>
      <c r="AA201" s="3">
        <v>1</v>
      </c>
      <c r="AB201" s="3">
        <v>4</v>
      </c>
    </row>
    <row r="202" spans="2:28" x14ac:dyDescent="0.2">
      <c r="B202" t="str">
        <f ca="1">IF(ISNA(VLOOKUP(Y202&amp;"_"&amp;Z202&amp;"_"&amp;AA202,[1]挑战模式!$A:$AS,1,FALSE)),"",IF(VLOOKUP(Y202&amp;"_"&amp;Z202&amp;"_"&amp;AA202,[1]挑战模式!$A:$AS,14+AB202,FALSE)="","","Unit_Monster_Season"&amp;Y202&amp;"_Challenge"&amp;Z202&amp;"_"&amp;AA202&amp;"_"&amp;AB202))</f>
        <v/>
      </c>
      <c r="D202" s="3" t="str">
        <f ca="1">IF(B202="","",VLOOKUP(VLOOKUP(Y202&amp;"_"&amp;Z202&amp;"_"&amp;AA202,[1]挑战模式!$A:$AS,14+AB202,FALSE),[1]怪物!$B:$J,2,FALSE))</f>
        <v/>
      </c>
      <c r="E202" s="3" t="str">
        <f ca="1">IF(B202="","",VLOOKUP(VLOOKUP(Y202&amp;"_"&amp;Z202&amp;"_"&amp;AA202,[1]挑战模式!$A:$AS,14+AB202,FALSE),[1]怪物!$B:$J,6,FALSE)*VLOOKUP(Y202&amp;"_"&amp;Z202&amp;"_"&amp;AA202,[1]挑战模式!$A:$AS,10,FALSE))</f>
        <v/>
      </c>
      <c r="F202" s="3" t="str">
        <f t="shared" ca="1" si="24"/>
        <v/>
      </c>
      <c r="G202" s="3" t="str">
        <f t="shared" ca="1" si="25"/>
        <v/>
      </c>
      <c r="H202" s="3" t="str">
        <f t="shared" ca="1" si="26"/>
        <v/>
      </c>
      <c r="I202" s="3" t="str">
        <f ca="1">IF(D202="","",VLOOKUP(D202,[1]怪物!$C:$M,11,FALSE))</f>
        <v/>
      </c>
      <c r="J202" s="3" t="str">
        <f t="shared" ca="1" si="27"/>
        <v/>
      </c>
      <c r="K202" s="3"/>
      <c r="L202" s="3" t="str">
        <f ca="1">IF(B202="","",VLOOKUP(VLOOKUP(Y202&amp;"_"&amp;Z202&amp;"_"&amp;AA202,[1]挑战模式!$A:$AS,14+AB202,FALSE),[1]怪物!$B:$J,7,FALSE))</f>
        <v/>
      </c>
      <c r="M202" s="10" t="str">
        <f t="shared" ca="1" si="28"/>
        <v/>
      </c>
      <c r="N202" s="3" t="str">
        <f t="shared" ca="1" si="29"/>
        <v/>
      </c>
      <c r="O202" s="3" t="str">
        <f t="shared" ca="1" si="30"/>
        <v/>
      </c>
      <c r="P202" s="3" t="str">
        <f t="shared" ca="1" si="31"/>
        <v/>
      </c>
      <c r="Q202" s="3"/>
      <c r="R202" s="3"/>
      <c r="S202" s="3"/>
      <c r="T202" s="3" t="str">
        <f ca="1">IF(B202="","",IF(VLOOKUP(D202,[1]怪物!$C:$I,7,FALSE)="","",VLOOKUP(D202,[1]怪物!$C:$I,7,FALSE)))</f>
        <v/>
      </c>
      <c r="Y202" s="3">
        <v>0</v>
      </c>
      <c r="Z202" s="3">
        <v>5</v>
      </c>
      <c r="AA202" s="3">
        <v>1</v>
      </c>
      <c r="AB202" s="3">
        <v>5</v>
      </c>
    </row>
    <row r="203" spans="2:28" x14ac:dyDescent="0.2">
      <c r="B203" t="str">
        <f ca="1">IF(ISNA(VLOOKUP(Y203&amp;"_"&amp;Z203&amp;"_"&amp;AA203,[1]挑战模式!$A:$AS,1,FALSE)),"",IF(VLOOKUP(Y203&amp;"_"&amp;Z203&amp;"_"&amp;AA203,[1]挑战模式!$A:$AS,14+AB203,FALSE)="","","Unit_Monster_Season"&amp;Y203&amp;"_Challenge"&amp;Z203&amp;"_"&amp;AA203&amp;"_"&amp;AB203))</f>
        <v/>
      </c>
      <c r="D203" s="3" t="str">
        <f ca="1">IF(B203="","",VLOOKUP(VLOOKUP(Y203&amp;"_"&amp;Z203&amp;"_"&amp;AA203,[1]挑战模式!$A:$AS,14+AB203,FALSE),[1]怪物!$B:$J,2,FALSE))</f>
        <v/>
      </c>
      <c r="E203" s="3" t="str">
        <f ca="1">IF(B203="","",VLOOKUP(VLOOKUP(Y203&amp;"_"&amp;Z203&amp;"_"&amp;AA203,[1]挑战模式!$A:$AS,14+AB203,FALSE),[1]怪物!$B:$J,6,FALSE)*VLOOKUP(Y203&amp;"_"&amp;Z203&amp;"_"&amp;AA203,[1]挑战模式!$A:$AS,10,FALSE))</f>
        <v/>
      </c>
      <c r="F203" s="3" t="str">
        <f t="shared" ca="1" si="24"/>
        <v/>
      </c>
      <c r="G203" s="3" t="str">
        <f t="shared" ca="1" si="25"/>
        <v/>
      </c>
      <c r="H203" s="3" t="str">
        <f t="shared" ca="1" si="26"/>
        <v/>
      </c>
      <c r="I203" s="3" t="str">
        <f ca="1">IF(D203="","",VLOOKUP(D203,[1]怪物!$C:$M,11,FALSE))</f>
        <v/>
      </c>
      <c r="J203" s="3" t="str">
        <f t="shared" ca="1" si="27"/>
        <v/>
      </c>
      <c r="K203" s="3"/>
      <c r="L203" s="3" t="str">
        <f ca="1">IF(B203="","",VLOOKUP(VLOOKUP(Y203&amp;"_"&amp;Z203&amp;"_"&amp;AA203,[1]挑战模式!$A:$AS,14+AB203,FALSE),[1]怪物!$B:$J,7,FALSE))</f>
        <v/>
      </c>
      <c r="M203" s="10" t="str">
        <f t="shared" ca="1" si="28"/>
        <v/>
      </c>
      <c r="N203" s="3" t="str">
        <f t="shared" ca="1" si="29"/>
        <v/>
      </c>
      <c r="O203" s="3" t="str">
        <f t="shared" ca="1" si="30"/>
        <v/>
      </c>
      <c r="P203" s="3" t="str">
        <f t="shared" ca="1" si="31"/>
        <v/>
      </c>
      <c r="Q203" s="3"/>
      <c r="R203" s="3"/>
      <c r="S203" s="3"/>
      <c r="T203" s="3" t="str">
        <f ca="1">IF(B203="","",IF(VLOOKUP(D203,[1]怪物!$C:$I,7,FALSE)="","",VLOOKUP(D203,[1]怪物!$C:$I,7,FALSE)))</f>
        <v/>
      </c>
      <c r="Y203" s="3">
        <v>0</v>
      </c>
      <c r="Z203" s="3">
        <v>5</v>
      </c>
      <c r="AA203" s="3">
        <v>1</v>
      </c>
      <c r="AB203" s="3">
        <v>6</v>
      </c>
    </row>
    <row r="204" spans="2:28" x14ac:dyDescent="0.2">
      <c r="B204" t="str">
        <f ca="1">IF(ISNA(VLOOKUP(Y204&amp;"_"&amp;Z204&amp;"_"&amp;AA204,[1]挑战模式!$A:$AS,1,FALSE)),"",IF(VLOOKUP(Y204&amp;"_"&amp;Z204&amp;"_"&amp;AA204,[1]挑战模式!$A:$AS,14+AB204,FALSE)="","","Unit_Monster_Season"&amp;Y204&amp;"_Challenge"&amp;Z204&amp;"_"&amp;AA204&amp;"_"&amp;AB204))</f>
        <v>Unit_Monster_Season0_Challenge5_2_1</v>
      </c>
      <c r="D204" s="3" t="str">
        <f ca="1">IF(B204="","",VLOOKUP(VLOOKUP(Y204&amp;"_"&amp;Z204&amp;"_"&amp;AA204,[1]挑战模式!$A:$AS,14+AB204,FALSE),[1]怪物!$B:$J,2,FALSE))</f>
        <v>ResUnit_Dan1</v>
      </c>
      <c r="E204" s="3">
        <f ca="1">IF(B204="","",VLOOKUP(VLOOKUP(Y204&amp;"_"&amp;Z204&amp;"_"&amp;AA204,[1]挑战模式!$A:$AS,14+AB204,FALSE),[1]怪物!$B:$J,6,FALSE)*VLOOKUP(Y204&amp;"_"&amp;Z204&amp;"_"&amp;AA204,[1]挑战模式!$A:$AS,10,FALSE))</f>
        <v>2.2000000000000002</v>
      </c>
      <c r="F204" s="3">
        <f t="shared" ca="1" si="24"/>
        <v>400</v>
      </c>
      <c r="G204" s="3" t="str">
        <f t="shared" ca="1" si="25"/>
        <v>TRUE</v>
      </c>
      <c r="H204" s="3" t="str">
        <f t="shared" ca="1" si="26"/>
        <v>1</v>
      </c>
      <c r="I204" s="3">
        <f ca="1">IF(D204="","",VLOOKUP(D204,[1]怪物!$C:$M,11,FALSE))</f>
        <v>1</v>
      </c>
      <c r="J204" s="3" t="str">
        <f t="shared" ca="1" si="27"/>
        <v>0.5</v>
      </c>
      <c r="K204" s="3"/>
      <c r="L204" s="3">
        <f ca="1">IF(B204="","",VLOOKUP(VLOOKUP(Y204&amp;"_"&amp;Z204&amp;"_"&amp;AA204,[1]挑战模式!$A:$AS,14+AB204,FALSE),[1]怪物!$B:$J,7,FALSE))</f>
        <v>1</v>
      </c>
      <c r="M204" s="10" t="str">
        <f t="shared" ca="1" si="28"/>
        <v>Monster_Season0_Challenge5_2_1</v>
      </c>
      <c r="N204" s="3" t="str">
        <f t="shared" ca="1" si="29"/>
        <v>DeathShow_1</v>
      </c>
      <c r="O204" s="3" t="str">
        <f t="shared" ca="1" si="30"/>
        <v>Timeline_Idle1</v>
      </c>
      <c r="P204" s="3" t="str">
        <f t="shared" ca="1" si="31"/>
        <v>Timeline_Move1</v>
      </c>
      <c r="Q204" s="3"/>
      <c r="R204" s="3"/>
      <c r="S204" s="3"/>
      <c r="T204" s="3" t="str">
        <f ca="1">IF(B204="","",IF(VLOOKUP(D204,[1]怪物!$C:$I,7,FALSE)="","",VLOOKUP(D204,[1]怪物!$C:$I,7,FALSE)))</f>
        <v>Skill_Monster_Dan1,NormalAttack</v>
      </c>
      <c r="Y204" s="3">
        <v>0</v>
      </c>
      <c r="Z204" s="3">
        <v>5</v>
      </c>
      <c r="AA204" s="3">
        <v>2</v>
      </c>
      <c r="AB204" s="3">
        <v>1</v>
      </c>
    </row>
    <row r="205" spans="2:28" x14ac:dyDescent="0.2">
      <c r="B205" t="str">
        <f ca="1">IF(ISNA(VLOOKUP(Y205&amp;"_"&amp;Z205&amp;"_"&amp;AA205,[1]挑战模式!$A:$AS,1,FALSE)),"",IF(VLOOKUP(Y205&amp;"_"&amp;Z205&amp;"_"&amp;AA205,[1]挑战模式!$A:$AS,14+AB205,FALSE)="","","Unit_Monster_Season"&amp;Y205&amp;"_Challenge"&amp;Z205&amp;"_"&amp;AA205&amp;"_"&amp;AB205))</f>
        <v>Unit_Monster_Season0_Challenge5_2_2</v>
      </c>
      <c r="D205" s="3" t="str">
        <f ca="1">IF(B205="","",VLOOKUP(VLOOKUP(Y205&amp;"_"&amp;Z205&amp;"_"&amp;AA205,[1]挑战模式!$A:$AS,14+AB205,FALSE),[1]怪物!$B:$J,2,FALSE))</f>
        <v>ResUnit_ZhongZi1</v>
      </c>
      <c r="E205" s="3">
        <f ca="1">IF(B205="","",VLOOKUP(VLOOKUP(Y205&amp;"_"&amp;Z205&amp;"_"&amp;AA205,[1]挑战模式!$A:$AS,14+AB205,FALSE),[1]怪物!$B:$J,6,FALSE)*VLOOKUP(Y205&amp;"_"&amp;Z205&amp;"_"&amp;AA205,[1]挑战模式!$A:$AS,10,FALSE))</f>
        <v>2.2000000000000002</v>
      </c>
      <c r="F205" s="3">
        <f t="shared" ca="1" si="24"/>
        <v>400</v>
      </c>
      <c r="G205" s="3" t="str">
        <f t="shared" ca="1" si="25"/>
        <v>TRUE</v>
      </c>
      <c r="H205" s="3" t="str">
        <f t="shared" ca="1" si="26"/>
        <v>1</v>
      </c>
      <c r="I205" s="3">
        <f ca="1">IF(D205="","",VLOOKUP(D205,[1]怪物!$C:$M,11,FALSE))</f>
        <v>1</v>
      </c>
      <c r="J205" s="3" t="str">
        <f t="shared" ca="1" si="27"/>
        <v>0.5</v>
      </c>
      <c r="K205" s="3"/>
      <c r="L205" s="3">
        <f ca="1">IF(B205="","",VLOOKUP(VLOOKUP(Y205&amp;"_"&amp;Z205&amp;"_"&amp;AA205,[1]挑战模式!$A:$AS,14+AB205,FALSE),[1]怪物!$B:$J,7,FALSE))</f>
        <v>1</v>
      </c>
      <c r="M205" s="10" t="str">
        <f t="shared" ca="1" si="28"/>
        <v>Monster_Season0_Challenge5_2_2</v>
      </c>
      <c r="N205" s="3" t="str">
        <f t="shared" ca="1" si="29"/>
        <v>DeathShow_1</v>
      </c>
      <c r="O205" s="3" t="str">
        <f t="shared" ca="1" si="30"/>
        <v>Timeline_Idle1</v>
      </c>
      <c r="P205" s="3" t="str">
        <f t="shared" ca="1" si="31"/>
        <v>Timeline_Move1</v>
      </c>
      <c r="Q205" s="3"/>
      <c r="R205" s="3"/>
      <c r="S205" s="3"/>
      <c r="T205" s="3" t="str">
        <f ca="1">IF(B205="","",IF(VLOOKUP(D205,[1]怪物!$C:$I,7,FALSE)="","",VLOOKUP(D205,[1]怪物!$C:$I,7,FALSE)))</f>
        <v>Skill_Monster_ZhongZi1,NormalAttack</v>
      </c>
      <c r="Y205" s="3">
        <v>0</v>
      </c>
      <c r="Z205" s="3">
        <v>5</v>
      </c>
      <c r="AA205" s="3">
        <v>2</v>
      </c>
      <c r="AB205" s="3">
        <v>2</v>
      </c>
    </row>
    <row r="206" spans="2:28" x14ac:dyDescent="0.2">
      <c r="B206" t="str">
        <f ca="1">IF(ISNA(VLOOKUP(Y206&amp;"_"&amp;Z206&amp;"_"&amp;AA206,[1]挑战模式!$A:$AS,1,FALSE)),"",IF(VLOOKUP(Y206&amp;"_"&amp;Z206&amp;"_"&amp;AA206,[1]挑战模式!$A:$AS,14+AB206,FALSE)="","","Unit_Monster_Season"&amp;Y206&amp;"_Challenge"&amp;Z206&amp;"_"&amp;AA206&amp;"_"&amp;AB206))</f>
        <v/>
      </c>
      <c r="D206" s="3" t="str">
        <f ca="1">IF(B206="","",VLOOKUP(VLOOKUP(Y206&amp;"_"&amp;Z206&amp;"_"&amp;AA206,[1]挑战模式!$A:$AS,14+AB206,FALSE),[1]怪物!$B:$J,2,FALSE))</f>
        <v/>
      </c>
      <c r="E206" s="3" t="str">
        <f ca="1">IF(B206="","",VLOOKUP(VLOOKUP(Y206&amp;"_"&amp;Z206&amp;"_"&amp;AA206,[1]挑战模式!$A:$AS,14+AB206,FALSE),[1]怪物!$B:$J,6,FALSE)*VLOOKUP(Y206&amp;"_"&amp;Z206&amp;"_"&amp;AA206,[1]挑战模式!$A:$AS,10,FALSE))</f>
        <v/>
      </c>
      <c r="F206" s="3" t="str">
        <f t="shared" ca="1" si="24"/>
        <v/>
      </c>
      <c r="G206" s="3" t="str">
        <f t="shared" ca="1" si="25"/>
        <v/>
      </c>
      <c r="H206" s="3" t="str">
        <f t="shared" ca="1" si="26"/>
        <v/>
      </c>
      <c r="I206" s="3" t="str">
        <f ca="1">IF(D206="","",VLOOKUP(D206,[1]怪物!$C:$M,11,FALSE))</f>
        <v/>
      </c>
      <c r="J206" s="3" t="str">
        <f t="shared" ca="1" si="27"/>
        <v/>
      </c>
      <c r="K206" s="3"/>
      <c r="L206" s="3" t="str">
        <f ca="1">IF(B206="","",VLOOKUP(VLOOKUP(Y206&amp;"_"&amp;Z206&amp;"_"&amp;AA206,[1]挑战模式!$A:$AS,14+AB206,FALSE),[1]怪物!$B:$J,7,FALSE))</f>
        <v/>
      </c>
      <c r="M206" s="10" t="str">
        <f t="shared" ca="1" si="28"/>
        <v/>
      </c>
      <c r="N206" s="3" t="str">
        <f t="shared" ca="1" si="29"/>
        <v/>
      </c>
      <c r="O206" s="3" t="str">
        <f t="shared" ca="1" si="30"/>
        <v/>
      </c>
      <c r="P206" s="3" t="str">
        <f t="shared" ca="1" si="31"/>
        <v/>
      </c>
      <c r="Q206" s="3"/>
      <c r="R206" s="3"/>
      <c r="S206" s="3"/>
      <c r="T206" s="3" t="str">
        <f ca="1">IF(B206="","",IF(VLOOKUP(D206,[1]怪物!$C:$I,7,FALSE)="","",VLOOKUP(D206,[1]怪物!$C:$I,7,FALSE)))</f>
        <v/>
      </c>
      <c r="Y206" s="3">
        <v>0</v>
      </c>
      <c r="Z206" s="3">
        <v>5</v>
      </c>
      <c r="AA206" s="3">
        <v>2</v>
      </c>
      <c r="AB206" s="3">
        <v>3</v>
      </c>
    </row>
    <row r="207" spans="2:28" x14ac:dyDescent="0.2">
      <c r="B207" t="str">
        <f ca="1">IF(ISNA(VLOOKUP(Y207&amp;"_"&amp;Z207&amp;"_"&amp;AA207,[1]挑战模式!$A:$AS,1,FALSE)),"",IF(VLOOKUP(Y207&amp;"_"&amp;Z207&amp;"_"&amp;AA207,[1]挑战模式!$A:$AS,14+AB207,FALSE)="","","Unit_Monster_Season"&amp;Y207&amp;"_Challenge"&amp;Z207&amp;"_"&amp;AA207&amp;"_"&amp;AB207))</f>
        <v/>
      </c>
      <c r="D207" s="3" t="str">
        <f ca="1">IF(B207="","",VLOOKUP(VLOOKUP(Y207&amp;"_"&amp;Z207&amp;"_"&amp;AA207,[1]挑战模式!$A:$AS,14+AB207,FALSE),[1]怪物!$B:$J,2,FALSE))</f>
        <v/>
      </c>
      <c r="E207" s="3" t="str">
        <f ca="1">IF(B207="","",VLOOKUP(VLOOKUP(Y207&amp;"_"&amp;Z207&amp;"_"&amp;AA207,[1]挑战模式!$A:$AS,14+AB207,FALSE),[1]怪物!$B:$J,6,FALSE)*VLOOKUP(Y207&amp;"_"&amp;Z207&amp;"_"&amp;AA207,[1]挑战模式!$A:$AS,10,FALSE))</f>
        <v/>
      </c>
      <c r="F207" s="3" t="str">
        <f t="shared" ca="1" si="24"/>
        <v/>
      </c>
      <c r="G207" s="3" t="str">
        <f t="shared" ca="1" si="25"/>
        <v/>
      </c>
      <c r="H207" s="3" t="str">
        <f t="shared" ca="1" si="26"/>
        <v/>
      </c>
      <c r="I207" s="3" t="str">
        <f ca="1">IF(D207="","",VLOOKUP(D207,[1]怪物!$C:$M,11,FALSE))</f>
        <v/>
      </c>
      <c r="J207" s="3" t="str">
        <f t="shared" ca="1" si="27"/>
        <v/>
      </c>
      <c r="K207" s="3"/>
      <c r="L207" s="3" t="str">
        <f ca="1">IF(B207="","",VLOOKUP(VLOOKUP(Y207&amp;"_"&amp;Z207&amp;"_"&amp;AA207,[1]挑战模式!$A:$AS,14+AB207,FALSE),[1]怪物!$B:$J,7,FALSE))</f>
        <v/>
      </c>
      <c r="M207" s="10" t="str">
        <f t="shared" ca="1" si="28"/>
        <v/>
      </c>
      <c r="N207" s="3" t="str">
        <f t="shared" ca="1" si="29"/>
        <v/>
      </c>
      <c r="O207" s="3" t="str">
        <f t="shared" ca="1" si="30"/>
        <v/>
      </c>
      <c r="P207" s="3" t="str">
        <f t="shared" ca="1" si="31"/>
        <v/>
      </c>
      <c r="Q207" s="3"/>
      <c r="R207" s="3"/>
      <c r="S207" s="3"/>
      <c r="T207" s="3" t="str">
        <f ca="1">IF(B207="","",IF(VLOOKUP(D207,[1]怪物!$C:$I,7,FALSE)="","",VLOOKUP(D207,[1]怪物!$C:$I,7,FALSE)))</f>
        <v/>
      </c>
      <c r="Y207" s="3">
        <v>0</v>
      </c>
      <c r="Z207" s="3">
        <v>5</v>
      </c>
      <c r="AA207" s="3">
        <v>2</v>
      </c>
      <c r="AB207" s="3">
        <v>4</v>
      </c>
    </row>
    <row r="208" spans="2:28" x14ac:dyDescent="0.2">
      <c r="B208" t="str">
        <f ca="1">IF(ISNA(VLOOKUP(Y208&amp;"_"&amp;Z208&amp;"_"&amp;AA208,[1]挑战模式!$A:$AS,1,FALSE)),"",IF(VLOOKUP(Y208&amp;"_"&amp;Z208&amp;"_"&amp;AA208,[1]挑战模式!$A:$AS,14+AB208,FALSE)="","","Unit_Monster_Season"&amp;Y208&amp;"_Challenge"&amp;Z208&amp;"_"&amp;AA208&amp;"_"&amp;AB208))</f>
        <v/>
      </c>
      <c r="D208" s="3" t="str">
        <f ca="1">IF(B208="","",VLOOKUP(VLOOKUP(Y208&amp;"_"&amp;Z208&amp;"_"&amp;AA208,[1]挑战模式!$A:$AS,14+AB208,FALSE),[1]怪物!$B:$J,2,FALSE))</f>
        <v/>
      </c>
      <c r="E208" s="3" t="str">
        <f ca="1">IF(B208="","",VLOOKUP(VLOOKUP(Y208&amp;"_"&amp;Z208&amp;"_"&amp;AA208,[1]挑战模式!$A:$AS,14+AB208,FALSE),[1]怪物!$B:$J,6,FALSE)*VLOOKUP(Y208&amp;"_"&amp;Z208&amp;"_"&amp;AA208,[1]挑战模式!$A:$AS,10,FALSE))</f>
        <v/>
      </c>
      <c r="F208" s="3" t="str">
        <f t="shared" ca="1" si="24"/>
        <v/>
      </c>
      <c r="G208" s="3" t="str">
        <f t="shared" ca="1" si="25"/>
        <v/>
      </c>
      <c r="H208" s="3" t="str">
        <f t="shared" ca="1" si="26"/>
        <v/>
      </c>
      <c r="I208" s="3" t="str">
        <f ca="1">IF(D208="","",VLOOKUP(D208,[1]怪物!$C:$M,11,FALSE))</f>
        <v/>
      </c>
      <c r="J208" s="3" t="str">
        <f t="shared" ca="1" si="27"/>
        <v/>
      </c>
      <c r="K208" s="3"/>
      <c r="L208" s="3" t="str">
        <f ca="1">IF(B208="","",VLOOKUP(VLOOKUP(Y208&amp;"_"&amp;Z208&amp;"_"&amp;AA208,[1]挑战模式!$A:$AS,14+AB208,FALSE),[1]怪物!$B:$J,7,FALSE))</f>
        <v/>
      </c>
      <c r="M208" s="10" t="str">
        <f t="shared" ca="1" si="28"/>
        <v/>
      </c>
      <c r="N208" s="3" t="str">
        <f t="shared" ca="1" si="29"/>
        <v/>
      </c>
      <c r="O208" s="3" t="str">
        <f t="shared" ca="1" si="30"/>
        <v/>
      </c>
      <c r="P208" s="3" t="str">
        <f t="shared" ca="1" si="31"/>
        <v/>
      </c>
      <c r="Q208" s="3"/>
      <c r="R208" s="3"/>
      <c r="S208" s="3"/>
      <c r="T208" s="3" t="str">
        <f ca="1">IF(B208="","",IF(VLOOKUP(D208,[1]怪物!$C:$I,7,FALSE)="","",VLOOKUP(D208,[1]怪物!$C:$I,7,FALSE)))</f>
        <v/>
      </c>
      <c r="Y208" s="3">
        <v>0</v>
      </c>
      <c r="Z208" s="3">
        <v>5</v>
      </c>
      <c r="AA208" s="3">
        <v>2</v>
      </c>
      <c r="AB208" s="3">
        <v>5</v>
      </c>
    </row>
    <row r="209" spans="2:28" x14ac:dyDescent="0.2">
      <c r="B209" t="str">
        <f ca="1">IF(ISNA(VLOOKUP(Y209&amp;"_"&amp;Z209&amp;"_"&amp;AA209,[1]挑战模式!$A:$AS,1,FALSE)),"",IF(VLOOKUP(Y209&amp;"_"&amp;Z209&amp;"_"&amp;AA209,[1]挑战模式!$A:$AS,14+AB209,FALSE)="","","Unit_Monster_Season"&amp;Y209&amp;"_Challenge"&amp;Z209&amp;"_"&amp;AA209&amp;"_"&amp;AB209))</f>
        <v/>
      </c>
      <c r="D209" s="3" t="str">
        <f ca="1">IF(B209="","",VLOOKUP(VLOOKUP(Y209&amp;"_"&amp;Z209&amp;"_"&amp;AA209,[1]挑战模式!$A:$AS,14+AB209,FALSE),[1]怪物!$B:$J,2,FALSE))</f>
        <v/>
      </c>
      <c r="E209" s="3" t="str">
        <f ca="1">IF(B209="","",VLOOKUP(VLOOKUP(Y209&amp;"_"&amp;Z209&amp;"_"&amp;AA209,[1]挑战模式!$A:$AS,14+AB209,FALSE),[1]怪物!$B:$J,6,FALSE)*VLOOKUP(Y209&amp;"_"&amp;Z209&amp;"_"&amp;AA209,[1]挑战模式!$A:$AS,10,FALSE))</f>
        <v/>
      </c>
      <c r="F209" s="3" t="str">
        <f t="shared" ca="1" si="24"/>
        <v/>
      </c>
      <c r="G209" s="3" t="str">
        <f t="shared" ca="1" si="25"/>
        <v/>
      </c>
      <c r="H209" s="3" t="str">
        <f t="shared" ca="1" si="26"/>
        <v/>
      </c>
      <c r="I209" s="3" t="str">
        <f ca="1">IF(D209="","",VLOOKUP(D209,[1]怪物!$C:$M,11,FALSE))</f>
        <v/>
      </c>
      <c r="J209" s="3" t="str">
        <f t="shared" ca="1" si="27"/>
        <v/>
      </c>
      <c r="K209" s="3"/>
      <c r="L209" s="3" t="str">
        <f ca="1">IF(B209="","",VLOOKUP(VLOOKUP(Y209&amp;"_"&amp;Z209&amp;"_"&amp;AA209,[1]挑战模式!$A:$AS,14+AB209,FALSE),[1]怪物!$B:$J,7,FALSE))</f>
        <v/>
      </c>
      <c r="M209" s="10" t="str">
        <f t="shared" ca="1" si="28"/>
        <v/>
      </c>
      <c r="N209" s="3" t="str">
        <f t="shared" ca="1" si="29"/>
        <v/>
      </c>
      <c r="O209" s="3" t="str">
        <f t="shared" ca="1" si="30"/>
        <v/>
      </c>
      <c r="P209" s="3" t="str">
        <f t="shared" ca="1" si="31"/>
        <v/>
      </c>
      <c r="Q209" s="3"/>
      <c r="R209" s="3"/>
      <c r="S209" s="3"/>
      <c r="T209" s="3" t="str">
        <f ca="1">IF(B209="","",IF(VLOOKUP(D209,[1]怪物!$C:$I,7,FALSE)="","",VLOOKUP(D209,[1]怪物!$C:$I,7,FALSE)))</f>
        <v/>
      </c>
      <c r="Y209" s="3">
        <v>0</v>
      </c>
      <c r="Z209" s="3">
        <v>5</v>
      </c>
      <c r="AA209" s="3">
        <v>2</v>
      </c>
      <c r="AB209" s="3">
        <v>6</v>
      </c>
    </row>
    <row r="210" spans="2:28" x14ac:dyDescent="0.2">
      <c r="B210" t="str">
        <f ca="1">IF(ISNA(VLOOKUP(Y210&amp;"_"&amp;Z210&amp;"_"&amp;AA210,[1]挑战模式!$A:$AS,1,FALSE)),"",IF(VLOOKUP(Y210&amp;"_"&amp;Z210&amp;"_"&amp;AA210,[1]挑战模式!$A:$AS,14+AB210,FALSE)="","","Unit_Monster_Season"&amp;Y210&amp;"_Challenge"&amp;Z210&amp;"_"&amp;AA210&amp;"_"&amp;AB210))</f>
        <v>Unit_Monster_Season0_Challenge5_3_1</v>
      </c>
      <c r="D210" s="3" t="str">
        <f ca="1">IF(B210="","",VLOOKUP(VLOOKUP(Y210&amp;"_"&amp;Z210&amp;"_"&amp;AA210,[1]挑战模式!$A:$AS,14+AB210,FALSE),[1]怪物!$B:$J,2,FALSE))</f>
        <v>ResUnit_ZhongZi1</v>
      </c>
      <c r="E210" s="3">
        <f ca="1">IF(B210="","",VLOOKUP(VLOOKUP(Y210&amp;"_"&amp;Z210&amp;"_"&amp;AA210,[1]挑战模式!$A:$AS,14+AB210,FALSE),[1]怪物!$B:$J,6,FALSE)*VLOOKUP(Y210&amp;"_"&amp;Z210&amp;"_"&amp;AA210,[1]挑战模式!$A:$AS,10,FALSE))</f>
        <v>2.2000000000000002</v>
      </c>
      <c r="F210" s="3">
        <f t="shared" ca="1" si="24"/>
        <v>400</v>
      </c>
      <c r="G210" s="3" t="str">
        <f t="shared" ca="1" si="25"/>
        <v>TRUE</v>
      </c>
      <c r="H210" s="3" t="str">
        <f t="shared" ca="1" si="26"/>
        <v>1</v>
      </c>
      <c r="I210" s="3">
        <f ca="1">IF(D210="","",VLOOKUP(D210,[1]怪物!$C:$M,11,FALSE))</f>
        <v>1</v>
      </c>
      <c r="J210" s="3" t="str">
        <f t="shared" ca="1" si="27"/>
        <v>0.5</v>
      </c>
      <c r="K210" s="3"/>
      <c r="L210" s="3">
        <f ca="1">IF(B210="","",VLOOKUP(VLOOKUP(Y210&amp;"_"&amp;Z210&amp;"_"&amp;AA210,[1]挑战模式!$A:$AS,14+AB210,FALSE),[1]怪物!$B:$J,7,FALSE))</f>
        <v>1</v>
      </c>
      <c r="M210" s="10" t="str">
        <f t="shared" ca="1" si="28"/>
        <v>Monster_Season0_Challenge5_3_1</v>
      </c>
      <c r="N210" s="3" t="str">
        <f t="shared" ca="1" si="29"/>
        <v>DeathShow_1</v>
      </c>
      <c r="O210" s="3" t="str">
        <f t="shared" ca="1" si="30"/>
        <v>Timeline_Idle1</v>
      </c>
      <c r="P210" s="3" t="str">
        <f t="shared" ca="1" si="31"/>
        <v>Timeline_Move1</v>
      </c>
      <c r="Q210" s="3"/>
      <c r="R210" s="3"/>
      <c r="S210" s="3"/>
      <c r="T210" s="3" t="str">
        <f ca="1">IF(B210="","",IF(VLOOKUP(D210,[1]怪物!$C:$I,7,FALSE)="","",VLOOKUP(D210,[1]怪物!$C:$I,7,FALSE)))</f>
        <v>Skill_Monster_ZhongZi1,NormalAttack</v>
      </c>
      <c r="Y210" s="3">
        <v>0</v>
      </c>
      <c r="Z210" s="3">
        <v>5</v>
      </c>
      <c r="AA210" s="3">
        <v>3</v>
      </c>
      <c r="AB210" s="3">
        <v>1</v>
      </c>
    </row>
    <row r="211" spans="2:28" x14ac:dyDescent="0.2">
      <c r="B211" t="str">
        <f ca="1">IF(ISNA(VLOOKUP(Y211&amp;"_"&amp;Z211&amp;"_"&amp;AA211,[1]挑战模式!$A:$AS,1,FALSE)),"",IF(VLOOKUP(Y211&amp;"_"&amp;Z211&amp;"_"&amp;AA211,[1]挑战模式!$A:$AS,14+AB211,FALSE)="","","Unit_Monster_Season"&amp;Y211&amp;"_Challenge"&amp;Z211&amp;"_"&amp;AA211&amp;"_"&amp;AB211))</f>
        <v>Unit_Monster_Season0_Challenge5_3_2</v>
      </c>
      <c r="D211" s="3" t="str">
        <f ca="1">IF(B211="","",VLOOKUP(VLOOKUP(Y211&amp;"_"&amp;Z211&amp;"_"&amp;AA211,[1]挑战模式!$A:$AS,14+AB211,FALSE),[1]怪物!$B:$J,2,FALSE))</f>
        <v>ResUnit_BianFu1</v>
      </c>
      <c r="E211" s="3">
        <f ca="1">IF(B211="","",VLOOKUP(VLOOKUP(Y211&amp;"_"&amp;Z211&amp;"_"&amp;AA211,[1]挑战模式!$A:$AS,14+AB211,FALSE),[1]怪物!$B:$J,6,FALSE)*VLOOKUP(Y211&amp;"_"&amp;Z211&amp;"_"&amp;AA211,[1]挑战模式!$A:$AS,10,FALSE))</f>
        <v>2.2000000000000002</v>
      </c>
      <c r="F211" s="3">
        <f t="shared" ca="1" si="24"/>
        <v>400</v>
      </c>
      <c r="G211" s="3" t="str">
        <f t="shared" ca="1" si="25"/>
        <v>TRUE</v>
      </c>
      <c r="H211" s="3" t="str">
        <f t="shared" ca="1" si="26"/>
        <v>1</v>
      </c>
      <c r="I211" s="3">
        <f ca="1">IF(D211="","",VLOOKUP(D211,[1]怪物!$C:$M,11,FALSE))</f>
        <v>1</v>
      </c>
      <c r="J211" s="3" t="str">
        <f t="shared" ca="1" si="27"/>
        <v>0.5</v>
      </c>
      <c r="K211" s="3"/>
      <c r="L211" s="3">
        <f ca="1">IF(B211="","",VLOOKUP(VLOOKUP(Y211&amp;"_"&amp;Z211&amp;"_"&amp;AA211,[1]挑战模式!$A:$AS,14+AB211,FALSE),[1]怪物!$B:$J,7,FALSE))</f>
        <v>1</v>
      </c>
      <c r="M211" s="10" t="str">
        <f t="shared" ca="1" si="28"/>
        <v>Monster_Season0_Challenge5_3_2</v>
      </c>
      <c r="N211" s="3" t="str">
        <f t="shared" ca="1" si="29"/>
        <v>DeathShow_1</v>
      </c>
      <c r="O211" s="3" t="str">
        <f t="shared" ca="1" si="30"/>
        <v>Timeline_Idle1</v>
      </c>
      <c r="P211" s="3" t="str">
        <f t="shared" ca="1" si="31"/>
        <v>Timeline_Move1</v>
      </c>
      <c r="Q211" s="3"/>
      <c r="R211" s="3"/>
      <c r="S211" s="3"/>
      <c r="T211" s="3" t="str">
        <f ca="1">IF(B211="","",IF(VLOOKUP(D211,[1]怪物!$C:$I,7,FALSE)="","",VLOOKUP(D211,[1]怪物!$C:$I,7,FALSE)))</f>
        <v>Skill_Monster_BianFu1,NormalAttack</v>
      </c>
      <c r="Y211" s="3">
        <v>0</v>
      </c>
      <c r="Z211" s="3">
        <v>5</v>
      </c>
      <c r="AA211" s="3">
        <v>3</v>
      </c>
      <c r="AB211" s="3">
        <v>2</v>
      </c>
    </row>
    <row r="212" spans="2:28" x14ac:dyDescent="0.2">
      <c r="B212" t="str">
        <f ca="1">IF(ISNA(VLOOKUP(Y212&amp;"_"&amp;Z212&amp;"_"&amp;AA212,[1]挑战模式!$A:$AS,1,FALSE)),"",IF(VLOOKUP(Y212&amp;"_"&amp;Z212&amp;"_"&amp;AA212,[1]挑战模式!$A:$AS,14+AB212,FALSE)="","","Unit_Monster_Season"&amp;Y212&amp;"_Challenge"&amp;Z212&amp;"_"&amp;AA212&amp;"_"&amp;AB212))</f>
        <v/>
      </c>
      <c r="D212" s="3" t="str">
        <f ca="1">IF(B212="","",VLOOKUP(VLOOKUP(Y212&amp;"_"&amp;Z212&amp;"_"&amp;AA212,[1]挑战模式!$A:$AS,14+AB212,FALSE),[1]怪物!$B:$J,2,FALSE))</f>
        <v/>
      </c>
      <c r="E212" s="3" t="str">
        <f ca="1">IF(B212="","",VLOOKUP(VLOOKUP(Y212&amp;"_"&amp;Z212&amp;"_"&amp;AA212,[1]挑战模式!$A:$AS,14+AB212,FALSE),[1]怪物!$B:$J,6,FALSE)*VLOOKUP(Y212&amp;"_"&amp;Z212&amp;"_"&amp;AA212,[1]挑战模式!$A:$AS,10,FALSE))</f>
        <v/>
      </c>
      <c r="F212" s="3" t="str">
        <f t="shared" ca="1" si="24"/>
        <v/>
      </c>
      <c r="G212" s="3" t="str">
        <f t="shared" ca="1" si="25"/>
        <v/>
      </c>
      <c r="H212" s="3" t="str">
        <f t="shared" ca="1" si="26"/>
        <v/>
      </c>
      <c r="I212" s="3" t="str">
        <f ca="1">IF(D212="","",VLOOKUP(D212,[1]怪物!$C:$M,11,FALSE))</f>
        <v/>
      </c>
      <c r="J212" s="3" t="str">
        <f t="shared" ca="1" si="27"/>
        <v/>
      </c>
      <c r="K212" s="3"/>
      <c r="L212" s="3" t="str">
        <f ca="1">IF(B212="","",VLOOKUP(VLOOKUP(Y212&amp;"_"&amp;Z212&amp;"_"&amp;AA212,[1]挑战模式!$A:$AS,14+AB212,FALSE),[1]怪物!$B:$J,7,FALSE))</f>
        <v/>
      </c>
      <c r="M212" s="10" t="str">
        <f t="shared" ca="1" si="28"/>
        <v/>
      </c>
      <c r="N212" s="3" t="str">
        <f t="shared" ca="1" si="29"/>
        <v/>
      </c>
      <c r="O212" s="3" t="str">
        <f t="shared" ca="1" si="30"/>
        <v/>
      </c>
      <c r="P212" s="3" t="str">
        <f t="shared" ca="1" si="31"/>
        <v/>
      </c>
      <c r="Q212" s="3"/>
      <c r="R212" s="3"/>
      <c r="S212" s="3"/>
      <c r="T212" s="3" t="str">
        <f ca="1">IF(B212="","",IF(VLOOKUP(D212,[1]怪物!$C:$I,7,FALSE)="","",VLOOKUP(D212,[1]怪物!$C:$I,7,FALSE)))</f>
        <v/>
      </c>
      <c r="Y212" s="3">
        <v>0</v>
      </c>
      <c r="Z212" s="3">
        <v>5</v>
      </c>
      <c r="AA212" s="3">
        <v>3</v>
      </c>
      <c r="AB212" s="3">
        <v>3</v>
      </c>
    </row>
    <row r="213" spans="2:28" x14ac:dyDescent="0.2">
      <c r="B213" t="str">
        <f ca="1">IF(ISNA(VLOOKUP(Y213&amp;"_"&amp;Z213&amp;"_"&amp;AA213,[1]挑战模式!$A:$AS,1,FALSE)),"",IF(VLOOKUP(Y213&amp;"_"&amp;Z213&amp;"_"&amp;AA213,[1]挑战模式!$A:$AS,14+AB213,FALSE)="","","Unit_Monster_Season"&amp;Y213&amp;"_Challenge"&amp;Z213&amp;"_"&amp;AA213&amp;"_"&amp;AB213))</f>
        <v/>
      </c>
      <c r="D213" s="3" t="str">
        <f ca="1">IF(B213="","",VLOOKUP(VLOOKUP(Y213&amp;"_"&amp;Z213&amp;"_"&amp;AA213,[1]挑战模式!$A:$AS,14+AB213,FALSE),[1]怪物!$B:$J,2,FALSE))</f>
        <v/>
      </c>
      <c r="E213" s="3" t="str">
        <f ca="1">IF(B213="","",VLOOKUP(VLOOKUP(Y213&amp;"_"&amp;Z213&amp;"_"&amp;AA213,[1]挑战模式!$A:$AS,14+AB213,FALSE),[1]怪物!$B:$J,6,FALSE)*VLOOKUP(Y213&amp;"_"&amp;Z213&amp;"_"&amp;AA213,[1]挑战模式!$A:$AS,10,FALSE))</f>
        <v/>
      </c>
      <c r="F213" s="3" t="str">
        <f t="shared" ca="1" si="24"/>
        <v/>
      </c>
      <c r="G213" s="3" t="str">
        <f t="shared" ca="1" si="25"/>
        <v/>
      </c>
      <c r="H213" s="3" t="str">
        <f t="shared" ca="1" si="26"/>
        <v/>
      </c>
      <c r="I213" s="3" t="str">
        <f ca="1">IF(D213="","",VLOOKUP(D213,[1]怪物!$C:$M,11,FALSE))</f>
        <v/>
      </c>
      <c r="J213" s="3" t="str">
        <f t="shared" ca="1" si="27"/>
        <v/>
      </c>
      <c r="K213" s="3"/>
      <c r="L213" s="3" t="str">
        <f ca="1">IF(B213="","",VLOOKUP(VLOOKUP(Y213&amp;"_"&amp;Z213&amp;"_"&amp;AA213,[1]挑战模式!$A:$AS,14+AB213,FALSE),[1]怪物!$B:$J,7,FALSE))</f>
        <v/>
      </c>
      <c r="M213" s="10" t="str">
        <f t="shared" ca="1" si="28"/>
        <v/>
      </c>
      <c r="N213" s="3" t="str">
        <f t="shared" ca="1" si="29"/>
        <v/>
      </c>
      <c r="O213" s="3" t="str">
        <f t="shared" ca="1" si="30"/>
        <v/>
      </c>
      <c r="P213" s="3" t="str">
        <f t="shared" ca="1" si="31"/>
        <v/>
      </c>
      <c r="Q213" s="3"/>
      <c r="R213" s="3"/>
      <c r="S213" s="3"/>
      <c r="T213" s="3" t="str">
        <f ca="1">IF(B213="","",IF(VLOOKUP(D213,[1]怪物!$C:$I,7,FALSE)="","",VLOOKUP(D213,[1]怪物!$C:$I,7,FALSE)))</f>
        <v/>
      </c>
      <c r="Y213" s="3">
        <v>0</v>
      </c>
      <c r="Z213" s="3">
        <v>5</v>
      </c>
      <c r="AA213" s="3">
        <v>3</v>
      </c>
      <c r="AB213" s="3">
        <v>4</v>
      </c>
    </row>
    <row r="214" spans="2:28" x14ac:dyDescent="0.2">
      <c r="B214" t="str">
        <f ca="1">IF(ISNA(VLOOKUP(Y214&amp;"_"&amp;Z214&amp;"_"&amp;AA214,[1]挑战模式!$A:$AS,1,FALSE)),"",IF(VLOOKUP(Y214&amp;"_"&amp;Z214&amp;"_"&amp;AA214,[1]挑战模式!$A:$AS,14+AB214,FALSE)="","","Unit_Monster_Season"&amp;Y214&amp;"_Challenge"&amp;Z214&amp;"_"&amp;AA214&amp;"_"&amp;AB214))</f>
        <v/>
      </c>
      <c r="D214" s="3" t="str">
        <f ca="1">IF(B214="","",VLOOKUP(VLOOKUP(Y214&amp;"_"&amp;Z214&amp;"_"&amp;AA214,[1]挑战模式!$A:$AS,14+AB214,FALSE),[1]怪物!$B:$J,2,FALSE))</f>
        <v/>
      </c>
      <c r="E214" s="3" t="str">
        <f ca="1">IF(B214="","",VLOOKUP(VLOOKUP(Y214&amp;"_"&amp;Z214&amp;"_"&amp;AA214,[1]挑战模式!$A:$AS,14+AB214,FALSE),[1]怪物!$B:$J,6,FALSE)*VLOOKUP(Y214&amp;"_"&amp;Z214&amp;"_"&amp;AA214,[1]挑战模式!$A:$AS,10,FALSE))</f>
        <v/>
      </c>
      <c r="F214" s="3" t="str">
        <f t="shared" ca="1" si="24"/>
        <v/>
      </c>
      <c r="G214" s="3" t="str">
        <f t="shared" ca="1" si="25"/>
        <v/>
      </c>
      <c r="H214" s="3" t="str">
        <f t="shared" ca="1" si="26"/>
        <v/>
      </c>
      <c r="I214" s="3" t="str">
        <f ca="1">IF(D214="","",VLOOKUP(D214,[1]怪物!$C:$M,11,FALSE))</f>
        <v/>
      </c>
      <c r="J214" s="3" t="str">
        <f t="shared" ca="1" si="27"/>
        <v/>
      </c>
      <c r="K214" s="3"/>
      <c r="L214" s="3" t="str">
        <f ca="1">IF(B214="","",VLOOKUP(VLOOKUP(Y214&amp;"_"&amp;Z214&amp;"_"&amp;AA214,[1]挑战模式!$A:$AS,14+AB214,FALSE),[1]怪物!$B:$J,7,FALSE))</f>
        <v/>
      </c>
      <c r="M214" s="10" t="str">
        <f t="shared" ca="1" si="28"/>
        <v/>
      </c>
      <c r="N214" s="3" t="str">
        <f t="shared" ca="1" si="29"/>
        <v/>
      </c>
      <c r="O214" s="3" t="str">
        <f t="shared" ca="1" si="30"/>
        <v/>
      </c>
      <c r="P214" s="3" t="str">
        <f t="shared" ca="1" si="31"/>
        <v/>
      </c>
      <c r="Q214" s="3"/>
      <c r="R214" s="3"/>
      <c r="S214" s="3"/>
      <c r="T214" s="3" t="str">
        <f ca="1">IF(B214="","",IF(VLOOKUP(D214,[1]怪物!$C:$I,7,FALSE)="","",VLOOKUP(D214,[1]怪物!$C:$I,7,FALSE)))</f>
        <v/>
      </c>
      <c r="Y214" s="3">
        <v>0</v>
      </c>
      <c r="Z214" s="3">
        <v>5</v>
      </c>
      <c r="AA214" s="3">
        <v>3</v>
      </c>
      <c r="AB214" s="3">
        <v>5</v>
      </c>
    </row>
    <row r="215" spans="2:28" x14ac:dyDescent="0.2">
      <c r="B215" t="str">
        <f ca="1">IF(ISNA(VLOOKUP(Y215&amp;"_"&amp;Z215&amp;"_"&amp;AA215,[1]挑战模式!$A:$AS,1,FALSE)),"",IF(VLOOKUP(Y215&amp;"_"&amp;Z215&amp;"_"&amp;AA215,[1]挑战模式!$A:$AS,14+AB215,FALSE)="","","Unit_Monster_Season"&amp;Y215&amp;"_Challenge"&amp;Z215&amp;"_"&amp;AA215&amp;"_"&amp;AB215))</f>
        <v/>
      </c>
      <c r="D215" s="3" t="str">
        <f ca="1">IF(B215="","",VLOOKUP(VLOOKUP(Y215&amp;"_"&amp;Z215&amp;"_"&amp;AA215,[1]挑战模式!$A:$AS,14+AB215,FALSE),[1]怪物!$B:$J,2,FALSE))</f>
        <v/>
      </c>
      <c r="E215" s="3" t="str">
        <f ca="1">IF(B215="","",VLOOKUP(VLOOKUP(Y215&amp;"_"&amp;Z215&amp;"_"&amp;AA215,[1]挑战模式!$A:$AS,14+AB215,FALSE),[1]怪物!$B:$J,6,FALSE)*VLOOKUP(Y215&amp;"_"&amp;Z215&amp;"_"&amp;AA215,[1]挑战模式!$A:$AS,10,FALSE))</f>
        <v/>
      </c>
      <c r="F215" s="3" t="str">
        <f t="shared" ca="1" si="24"/>
        <v/>
      </c>
      <c r="G215" s="3" t="str">
        <f t="shared" ca="1" si="25"/>
        <v/>
      </c>
      <c r="H215" s="3" t="str">
        <f t="shared" ca="1" si="26"/>
        <v/>
      </c>
      <c r="I215" s="3" t="str">
        <f ca="1">IF(D215="","",VLOOKUP(D215,[1]怪物!$C:$M,11,FALSE))</f>
        <v/>
      </c>
      <c r="J215" s="3" t="str">
        <f t="shared" ca="1" si="27"/>
        <v/>
      </c>
      <c r="K215" s="3"/>
      <c r="L215" s="3" t="str">
        <f ca="1">IF(B215="","",VLOOKUP(VLOOKUP(Y215&amp;"_"&amp;Z215&amp;"_"&amp;AA215,[1]挑战模式!$A:$AS,14+AB215,FALSE),[1]怪物!$B:$J,7,FALSE))</f>
        <v/>
      </c>
      <c r="M215" s="10" t="str">
        <f t="shared" ca="1" si="28"/>
        <v/>
      </c>
      <c r="N215" s="3" t="str">
        <f t="shared" ca="1" si="29"/>
        <v/>
      </c>
      <c r="O215" s="3" t="str">
        <f t="shared" ca="1" si="30"/>
        <v/>
      </c>
      <c r="P215" s="3" t="str">
        <f t="shared" ca="1" si="31"/>
        <v/>
      </c>
      <c r="Q215" s="3"/>
      <c r="R215" s="3"/>
      <c r="S215" s="3"/>
      <c r="T215" s="3" t="str">
        <f ca="1">IF(B215="","",IF(VLOOKUP(D215,[1]怪物!$C:$I,7,FALSE)="","",VLOOKUP(D215,[1]怪物!$C:$I,7,FALSE)))</f>
        <v/>
      </c>
      <c r="Y215" s="3">
        <v>0</v>
      </c>
      <c r="Z215" s="3">
        <v>5</v>
      </c>
      <c r="AA215" s="3">
        <v>3</v>
      </c>
      <c r="AB215" s="3">
        <v>6</v>
      </c>
    </row>
    <row r="216" spans="2:28" x14ac:dyDescent="0.2">
      <c r="B216" t="str">
        <f ca="1">IF(ISNA(VLOOKUP(Y216&amp;"_"&amp;Z216&amp;"_"&amp;AA216,[1]挑战模式!$A:$AS,1,FALSE)),"",IF(VLOOKUP(Y216&amp;"_"&amp;Z216&amp;"_"&amp;AA216,[1]挑战模式!$A:$AS,14+AB216,FALSE)="","","Unit_Monster_Season"&amp;Y216&amp;"_Challenge"&amp;Z216&amp;"_"&amp;AA216&amp;"_"&amp;AB216))</f>
        <v>Unit_Monster_Season0_Challenge5_4_1</v>
      </c>
      <c r="D216" s="3" t="str">
        <f ca="1">IF(B216="","",VLOOKUP(VLOOKUP(Y216&amp;"_"&amp;Z216&amp;"_"&amp;AA216,[1]挑战模式!$A:$AS,14+AB216,FALSE),[1]怪物!$B:$J,2,FALSE))</f>
        <v>ResUnit_ZhongZi1</v>
      </c>
      <c r="E216" s="3">
        <f ca="1">IF(B216="","",VLOOKUP(VLOOKUP(Y216&amp;"_"&amp;Z216&amp;"_"&amp;AA216,[1]挑战模式!$A:$AS,14+AB216,FALSE),[1]怪物!$B:$J,6,FALSE)*VLOOKUP(Y216&amp;"_"&amp;Z216&amp;"_"&amp;AA216,[1]挑战模式!$A:$AS,10,FALSE))</f>
        <v>2.2000000000000002</v>
      </c>
      <c r="F216" s="3">
        <f t="shared" ca="1" si="24"/>
        <v>400</v>
      </c>
      <c r="G216" s="3" t="str">
        <f t="shared" ca="1" si="25"/>
        <v>TRUE</v>
      </c>
      <c r="H216" s="3" t="str">
        <f t="shared" ca="1" si="26"/>
        <v>1</v>
      </c>
      <c r="I216" s="3">
        <f ca="1">IF(D216="","",VLOOKUP(D216,[1]怪物!$C:$M,11,FALSE))</f>
        <v>1</v>
      </c>
      <c r="J216" s="3" t="str">
        <f t="shared" ca="1" si="27"/>
        <v>0.5</v>
      </c>
      <c r="K216" s="3"/>
      <c r="L216" s="3">
        <f ca="1">IF(B216="","",VLOOKUP(VLOOKUP(Y216&amp;"_"&amp;Z216&amp;"_"&amp;AA216,[1]挑战模式!$A:$AS,14+AB216,FALSE),[1]怪物!$B:$J,7,FALSE))</f>
        <v>1</v>
      </c>
      <c r="M216" s="10" t="str">
        <f t="shared" ca="1" si="28"/>
        <v>Monster_Season0_Challenge5_4_1</v>
      </c>
      <c r="N216" s="3" t="str">
        <f t="shared" ca="1" si="29"/>
        <v>DeathShow_1</v>
      </c>
      <c r="O216" s="3" t="str">
        <f t="shared" ca="1" si="30"/>
        <v>Timeline_Idle1</v>
      </c>
      <c r="P216" s="3" t="str">
        <f t="shared" ca="1" si="31"/>
        <v>Timeline_Move1</v>
      </c>
      <c r="Q216" s="3"/>
      <c r="R216" s="3"/>
      <c r="S216" s="3"/>
      <c r="T216" s="3" t="str">
        <f ca="1">IF(B216="","",IF(VLOOKUP(D216,[1]怪物!$C:$I,7,FALSE)="","",VLOOKUP(D216,[1]怪物!$C:$I,7,FALSE)))</f>
        <v>Skill_Monster_ZhongZi1,NormalAttack</v>
      </c>
      <c r="Y216" s="3">
        <v>0</v>
      </c>
      <c r="Z216" s="3">
        <v>5</v>
      </c>
      <c r="AA216" s="3">
        <v>4</v>
      </c>
      <c r="AB216" s="3">
        <v>1</v>
      </c>
    </row>
    <row r="217" spans="2:28" x14ac:dyDescent="0.2">
      <c r="B217" t="str">
        <f ca="1">IF(ISNA(VLOOKUP(Y217&amp;"_"&amp;Z217&amp;"_"&amp;AA217,[1]挑战模式!$A:$AS,1,FALSE)),"",IF(VLOOKUP(Y217&amp;"_"&amp;Z217&amp;"_"&amp;AA217,[1]挑战模式!$A:$AS,14+AB217,FALSE)="","","Unit_Monster_Season"&amp;Y217&amp;"_Challenge"&amp;Z217&amp;"_"&amp;AA217&amp;"_"&amp;AB217))</f>
        <v>Unit_Monster_Season0_Challenge5_4_2</v>
      </c>
      <c r="D217" s="3" t="str">
        <f ca="1">IF(B217="","",VLOOKUP(VLOOKUP(Y217&amp;"_"&amp;Z217&amp;"_"&amp;AA217,[1]挑战模式!$A:$AS,14+AB217,FALSE),[1]怪物!$B:$J,2,FALSE))</f>
        <v>ResUnit_BianFu1</v>
      </c>
      <c r="E217" s="3">
        <f ca="1">IF(B217="","",VLOOKUP(VLOOKUP(Y217&amp;"_"&amp;Z217&amp;"_"&amp;AA217,[1]挑战模式!$A:$AS,14+AB217,FALSE),[1]怪物!$B:$J,6,FALSE)*VLOOKUP(Y217&amp;"_"&amp;Z217&amp;"_"&amp;AA217,[1]挑战模式!$A:$AS,10,FALSE))</f>
        <v>2.2000000000000002</v>
      </c>
      <c r="F217" s="3">
        <f t="shared" ca="1" si="24"/>
        <v>400</v>
      </c>
      <c r="G217" s="3" t="str">
        <f t="shared" ca="1" si="25"/>
        <v>TRUE</v>
      </c>
      <c r="H217" s="3" t="str">
        <f t="shared" ca="1" si="26"/>
        <v>1</v>
      </c>
      <c r="I217" s="3">
        <f ca="1">IF(D217="","",VLOOKUP(D217,[1]怪物!$C:$M,11,FALSE))</f>
        <v>1</v>
      </c>
      <c r="J217" s="3" t="str">
        <f t="shared" ca="1" si="27"/>
        <v>0.5</v>
      </c>
      <c r="K217" s="3"/>
      <c r="L217" s="3">
        <f ca="1">IF(B217="","",VLOOKUP(VLOOKUP(Y217&amp;"_"&amp;Z217&amp;"_"&amp;AA217,[1]挑战模式!$A:$AS,14+AB217,FALSE),[1]怪物!$B:$J,7,FALSE))</f>
        <v>1</v>
      </c>
      <c r="M217" s="10" t="str">
        <f t="shared" ca="1" si="28"/>
        <v>Monster_Season0_Challenge5_4_2</v>
      </c>
      <c r="N217" s="3" t="str">
        <f t="shared" ca="1" si="29"/>
        <v>DeathShow_1</v>
      </c>
      <c r="O217" s="3" t="str">
        <f t="shared" ca="1" si="30"/>
        <v>Timeline_Idle1</v>
      </c>
      <c r="P217" s="3" t="str">
        <f t="shared" ca="1" si="31"/>
        <v>Timeline_Move1</v>
      </c>
      <c r="Q217" s="3"/>
      <c r="R217" s="3"/>
      <c r="S217" s="3"/>
      <c r="T217" s="3" t="str">
        <f ca="1">IF(B217="","",IF(VLOOKUP(D217,[1]怪物!$C:$I,7,FALSE)="","",VLOOKUP(D217,[1]怪物!$C:$I,7,FALSE)))</f>
        <v>Skill_Monster_BianFu1,NormalAttack</v>
      </c>
      <c r="Y217" s="3">
        <v>0</v>
      </c>
      <c r="Z217" s="3">
        <v>5</v>
      </c>
      <c r="AA217" s="3">
        <v>4</v>
      </c>
      <c r="AB217" s="3">
        <v>2</v>
      </c>
    </row>
    <row r="218" spans="2:28" x14ac:dyDescent="0.2">
      <c r="B218" t="str">
        <f ca="1">IF(ISNA(VLOOKUP(Y218&amp;"_"&amp;Z218&amp;"_"&amp;AA218,[1]挑战模式!$A:$AS,1,FALSE)),"",IF(VLOOKUP(Y218&amp;"_"&amp;Z218&amp;"_"&amp;AA218,[1]挑战模式!$A:$AS,14+AB218,FALSE)="","","Unit_Monster_Season"&amp;Y218&amp;"_Challenge"&amp;Z218&amp;"_"&amp;AA218&amp;"_"&amp;AB218))</f>
        <v>Unit_Monster_Season0_Challenge5_4_3</v>
      </c>
      <c r="D218" s="3" t="str">
        <f ca="1">IF(B218="","",VLOOKUP(VLOOKUP(Y218&amp;"_"&amp;Z218&amp;"_"&amp;AA218,[1]挑战模式!$A:$AS,14+AB218,FALSE),[1]怪物!$B:$J,2,FALSE))</f>
        <v>ResUnit_ZhiZhu1</v>
      </c>
      <c r="E218" s="3">
        <f ca="1">IF(B218="","",VLOOKUP(VLOOKUP(Y218&amp;"_"&amp;Z218&amp;"_"&amp;AA218,[1]挑战模式!$A:$AS,14+AB218,FALSE),[1]怪物!$B:$J,6,FALSE)*VLOOKUP(Y218&amp;"_"&amp;Z218&amp;"_"&amp;AA218,[1]挑战模式!$A:$AS,10,FALSE))</f>
        <v>4.4000000000000004</v>
      </c>
      <c r="F218" s="3">
        <f t="shared" ca="1" si="24"/>
        <v>400</v>
      </c>
      <c r="G218" s="3" t="str">
        <f t="shared" ca="1" si="25"/>
        <v>TRUE</v>
      </c>
      <c r="H218" s="3" t="str">
        <f t="shared" ca="1" si="26"/>
        <v>1</v>
      </c>
      <c r="I218" s="3">
        <f ca="1">IF(D218="","",VLOOKUP(D218,[1]怪物!$C:$M,11,FALSE))</f>
        <v>1</v>
      </c>
      <c r="J218" s="3" t="str">
        <f t="shared" ca="1" si="27"/>
        <v>0.5</v>
      </c>
      <c r="K218" s="3"/>
      <c r="L218" s="3">
        <f ca="1">IF(B218="","",VLOOKUP(VLOOKUP(Y218&amp;"_"&amp;Z218&amp;"_"&amp;AA218,[1]挑战模式!$A:$AS,14+AB218,FALSE),[1]怪物!$B:$J,7,FALSE))</f>
        <v>1</v>
      </c>
      <c r="M218" s="10" t="str">
        <f t="shared" ca="1" si="28"/>
        <v>Monster_Season0_Challenge5_4_3</v>
      </c>
      <c r="N218" s="3" t="str">
        <f t="shared" ca="1" si="29"/>
        <v>DeathShow_1</v>
      </c>
      <c r="O218" s="3" t="str">
        <f t="shared" ca="1" si="30"/>
        <v>Timeline_Idle1</v>
      </c>
      <c r="P218" s="3" t="str">
        <f t="shared" ca="1" si="31"/>
        <v>Timeline_Move1</v>
      </c>
      <c r="Q218" s="3"/>
      <c r="R218" s="3"/>
      <c r="S218" s="3"/>
      <c r="T218" s="3" t="str">
        <f ca="1">IF(B218="","",IF(VLOOKUP(D218,[1]怪物!$C:$I,7,FALSE)="","",VLOOKUP(D218,[1]怪物!$C:$I,7,FALSE)))</f>
        <v/>
      </c>
      <c r="Y218" s="3">
        <v>0</v>
      </c>
      <c r="Z218" s="3">
        <v>5</v>
      </c>
      <c r="AA218" s="3">
        <v>4</v>
      </c>
      <c r="AB218" s="3">
        <v>3</v>
      </c>
    </row>
    <row r="219" spans="2:28" x14ac:dyDescent="0.2">
      <c r="B219" t="str">
        <f ca="1">IF(ISNA(VLOOKUP(Y219&amp;"_"&amp;Z219&amp;"_"&amp;AA219,[1]挑战模式!$A:$AS,1,FALSE)),"",IF(VLOOKUP(Y219&amp;"_"&amp;Z219&amp;"_"&amp;AA219,[1]挑战模式!$A:$AS,14+AB219,FALSE)="","","Unit_Monster_Season"&amp;Y219&amp;"_Challenge"&amp;Z219&amp;"_"&amp;AA219&amp;"_"&amp;AB219))</f>
        <v/>
      </c>
      <c r="D219" s="3" t="str">
        <f ca="1">IF(B219="","",VLOOKUP(VLOOKUP(Y219&amp;"_"&amp;Z219&amp;"_"&amp;AA219,[1]挑战模式!$A:$AS,14+AB219,FALSE),[1]怪物!$B:$J,2,FALSE))</f>
        <v/>
      </c>
      <c r="E219" s="3" t="str">
        <f ca="1">IF(B219="","",VLOOKUP(VLOOKUP(Y219&amp;"_"&amp;Z219&amp;"_"&amp;AA219,[1]挑战模式!$A:$AS,14+AB219,FALSE),[1]怪物!$B:$J,6,FALSE)*VLOOKUP(Y219&amp;"_"&amp;Z219&amp;"_"&amp;AA219,[1]挑战模式!$A:$AS,10,FALSE))</f>
        <v/>
      </c>
      <c r="F219" s="3" t="str">
        <f t="shared" ca="1" si="24"/>
        <v/>
      </c>
      <c r="G219" s="3" t="str">
        <f t="shared" ca="1" si="25"/>
        <v/>
      </c>
      <c r="H219" s="3" t="str">
        <f t="shared" ca="1" si="26"/>
        <v/>
      </c>
      <c r="I219" s="3" t="str">
        <f ca="1">IF(D219="","",VLOOKUP(D219,[1]怪物!$C:$M,11,FALSE))</f>
        <v/>
      </c>
      <c r="J219" s="3" t="str">
        <f t="shared" ca="1" si="27"/>
        <v/>
      </c>
      <c r="K219" s="3"/>
      <c r="L219" s="3" t="str">
        <f ca="1">IF(B219="","",VLOOKUP(VLOOKUP(Y219&amp;"_"&amp;Z219&amp;"_"&amp;AA219,[1]挑战模式!$A:$AS,14+AB219,FALSE),[1]怪物!$B:$J,7,FALSE))</f>
        <v/>
      </c>
      <c r="M219" s="10" t="str">
        <f t="shared" ca="1" si="28"/>
        <v/>
      </c>
      <c r="N219" s="3" t="str">
        <f t="shared" ca="1" si="29"/>
        <v/>
      </c>
      <c r="O219" s="3" t="str">
        <f t="shared" ca="1" si="30"/>
        <v/>
      </c>
      <c r="P219" s="3" t="str">
        <f t="shared" ca="1" si="31"/>
        <v/>
      </c>
      <c r="Q219" s="3"/>
      <c r="R219" s="3"/>
      <c r="S219" s="3"/>
      <c r="T219" s="3" t="str">
        <f ca="1">IF(B219="","",IF(VLOOKUP(D219,[1]怪物!$C:$I,7,FALSE)="","",VLOOKUP(D219,[1]怪物!$C:$I,7,FALSE)))</f>
        <v/>
      </c>
      <c r="Y219" s="3">
        <v>0</v>
      </c>
      <c r="Z219" s="3">
        <v>5</v>
      </c>
      <c r="AA219" s="3">
        <v>4</v>
      </c>
      <c r="AB219" s="3">
        <v>4</v>
      </c>
    </row>
    <row r="220" spans="2:28" x14ac:dyDescent="0.2">
      <c r="B220" t="str">
        <f ca="1">IF(ISNA(VLOOKUP(Y220&amp;"_"&amp;Z220&amp;"_"&amp;AA220,[1]挑战模式!$A:$AS,1,FALSE)),"",IF(VLOOKUP(Y220&amp;"_"&amp;Z220&amp;"_"&amp;AA220,[1]挑战模式!$A:$AS,14+AB220,FALSE)="","","Unit_Monster_Season"&amp;Y220&amp;"_Challenge"&amp;Z220&amp;"_"&amp;AA220&amp;"_"&amp;AB220))</f>
        <v/>
      </c>
      <c r="D220" s="3" t="str">
        <f ca="1">IF(B220="","",VLOOKUP(VLOOKUP(Y220&amp;"_"&amp;Z220&amp;"_"&amp;AA220,[1]挑战模式!$A:$AS,14+AB220,FALSE),[1]怪物!$B:$J,2,FALSE))</f>
        <v/>
      </c>
      <c r="E220" s="3" t="str">
        <f ca="1">IF(B220="","",VLOOKUP(VLOOKUP(Y220&amp;"_"&amp;Z220&amp;"_"&amp;AA220,[1]挑战模式!$A:$AS,14+AB220,FALSE),[1]怪物!$B:$J,6,FALSE)*VLOOKUP(Y220&amp;"_"&amp;Z220&amp;"_"&amp;AA220,[1]挑战模式!$A:$AS,10,FALSE))</f>
        <v/>
      </c>
      <c r="F220" s="3" t="str">
        <f t="shared" ca="1" si="24"/>
        <v/>
      </c>
      <c r="G220" s="3" t="str">
        <f t="shared" ca="1" si="25"/>
        <v/>
      </c>
      <c r="H220" s="3" t="str">
        <f t="shared" ca="1" si="26"/>
        <v/>
      </c>
      <c r="I220" s="3" t="str">
        <f ca="1">IF(D220="","",VLOOKUP(D220,[1]怪物!$C:$M,11,FALSE))</f>
        <v/>
      </c>
      <c r="J220" s="3" t="str">
        <f t="shared" ca="1" si="27"/>
        <v/>
      </c>
      <c r="K220" s="3"/>
      <c r="L220" s="3" t="str">
        <f ca="1">IF(B220="","",VLOOKUP(VLOOKUP(Y220&amp;"_"&amp;Z220&amp;"_"&amp;AA220,[1]挑战模式!$A:$AS,14+AB220,FALSE),[1]怪物!$B:$J,7,FALSE))</f>
        <v/>
      </c>
      <c r="M220" s="10" t="str">
        <f t="shared" ca="1" si="28"/>
        <v/>
      </c>
      <c r="N220" s="3" t="str">
        <f t="shared" ca="1" si="29"/>
        <v/>
      </c>
      <c r="O220" s="3" t="str">
        <f t="shared" ca="1" si="30"/>
        <v/>
      </c>
      <c r="P220" s="3" t="str">
        <f t="shared" ca="1" si="31"/>
        <v/>
      </c>
      <c r="Q220" s="3"/>
      <c r="R220" s="3"/>
      <c r="S220" s="3"/>
      <c r="T220" s="3" t="str">
        <f ca="1">IF(B220="","",IF(VLOOKUP(D220,[1]怪物!$C:$I,7,FALSE)="","",VLOOKUP(D220,[1]怪物!$C:$I,7,FALSE)))</f>
        <v/>
      </c>
      <c r="Y220" s="3">
        <v>0</v>
      </c>
      <c r="Z220" s="3">
        <v>5</v>
      </c>
      <c r="AA220" s="3">
        <v>4</v>
      </c>
      <c r="AB220" s="3">
        <v>5</v>
      </c>
    </row>
    <row r="221" spans="2:28" x14ac:dyDescent="0.2">
      <c r="B221" t="str">
        <f ca="1">IF(ISNA(VLOOKUP(Y221&amp;"_"&amp;Z221&amp;"_"&amp;AA221,[1]挑战模式!$A:$AS,1,FALSE)),"",IF(VLOOKUP(Y221&amp;"_"&amp;Z221&amp;"_"&amp;AA221,[1]挑战模式!$A:$AS,14+AB221,FALSE)="","","Unit_Monster_Season"&amp;Y221&amp;"_Challenge"&amp;Z221&amp;"_"&amp;AA221&amp;"_"&amp;AB221))</f>
        <v/>
      </c>
      <c r="D221" s="3" t="str">
        <f ca="1">IF(B221="","",VLOOKUP(VLOOKUP(Y221&amp;"_"&amp;Z221&amp;"_"&amp;AA221,[1]挑战模式!$A:$AS,14+AB221,FALSE),[1]怪物!$B:$J,2,FALSE))</f>
        <v/>
      </c>
      <c r="E221" s="3" t="str">
        <f ca="1">IF(B221="","",VLOOKUP(VLOOKUP(Y221&amp;"_"&amp;Z221&amp;"_"&amp;AA221,[1]挑战模式!$A:$AS,14+AB221,FALSE),[1]怪物!$B:$J,6,FALSE)*VLOOKUP(Y221&amp;"_"&amp;Z221&amp;"_"&amp;AA221,[1]挑战模式!$A:$AS,10,FALSE))</f>
        <v/>
      </c>
      <c r="F221" s="3" t="str">
        <f t="shared" ca="1" si="24"/>
        <v/>
      </c>
      <c r="G221" s="3" t="str">
        <f t="shared" ca="1" si="25"/>
        <v/>
      </c>
      <c r="H221" s="3" t="str">
        <f t="shared" ca="1" si="26"/>
        <v/>
      </c>
      <c r="I221" s="3" t="str">
        <f ca="1">IF(D221="","",VLOOKUP(D221,[1]怪物!$C:$M,11,FALSE))</f>
        <v/>
      </c>
      <c r="J221" s="3" t="str">
        <f t="shared" ca="1" si="27"/>
        <v/>
      </c>
      <c r="K221" s="3"/>
      <c r="L221" s="3" t="str">
        <f ca="1">IF(B221="","",VLOOKUP(VLOOKUP(Y221&amp;"_"&amp;Z221&amp;"_"&amp;AA221,[1]挑战模式!$A:$AS,14+AB221,FALSE),[1]怪物!$B:$J,7,FALSE))</f>
        <v/>
      </c>
      <c r="M221" s="10" t="str">
        <f t="shared" ca="1" si="28"/>
        <v/>
      </c>
      <c r="N221" s="3" t="str">
        <f t="shared" ca="1" si="29"/>
        <v/>
      </c>
      <c r="O221" s="3" t="str">
        <f t="shared" ca="1" si="30"/>
        <v/>
      </c>
      <c r="P221" s="3" t="str">
        <f t="shared" ca="1" si="31"/>
        <v/>
      </c>
      <c r="Q221" s="3"/>
      <c r="R221" s="3"/>
      <c r="S221" s="3"/>
      <c r="T221" s="3" t="str">
        <f ca="1">IF(B221="","",IF(VLOOKUP(D221,[1]怪物!$C:$I,7,FALSE)="","",VLOOKUP(D221,[1]怪物!$C:$I,7,FALSE)))</f>
        <v/>
      </c>
      <c r="Y221" s="3">
        <v>0</v>
      </c>
      <c r="Z221" s="3">
        <v>5</v>
      </c>
      <c r="AA221" s="3">
        <v>4</v>
      </c>
      <c r="AB221" s="3">
        <v>6</v>
      </c>
    </row>
    <row r="222" spans="2:28" x14ac:dyDescent="0.2">
      <c r="B222" t="str">
        <f ca="1">IF(ISNA(VLOOKUP(Y222&amp;"_"&amp;Z222&amp;"_"&amp;AA222,[1]挑战模式!$A:$AS,1,FALSE)),"",IF(VLOOKUP(Y222&amp;"_"&amp;Z222&amp;"_"&amp;AA222,[1]挑战模式!$A:$AS,14+AB222,FALSE)="","","Unit_Monster_Season"&amp;Y222&amp;"_Challenge"&amp;Z222&amp;"_"&amp;AA222&amp;"_"&amp;AB222))</f>
        <v>Unit_Monster_Season0_Challenge5_5_1</v>
      </c>
      <c r="D222" s="3" t="str">
        <f ca="1">IF(B222="","",VLOOKUP(VLOOKUP(Y222&amp;"_"&amp;Z222&amp;"_"&amp;AA222,[1]挑战模式!$A:$AS,14+AB222,FALSE),[1]怪物!$B:$J,2,FALSE))</f>
        <v>ResUnit_BianFu1</v>
      </c>
      <c r="E222" s="3">
        <f ca="1">IF(B222="","",VLOOKUP(VLOOKUP(Y222&amp;"_"&amp;Z222&amp;"_"&amp;AA222,[1]挑战模式!$A:$AS,14+AB222,FALSE),[1]怪物!$B:$J,6,FALSE)*VLOOKUP(Y222&amp;"_"&amp;Z222&amp;"_"&amp;AA222,[1]挑战模式!$A:$AS,10,FALSE))</f>
        <v>2.2000000000000002</v>
      </c>
      <c r="F222" s="3">
        <f t="shared" ca="1" si="24"/>
        <v>400</v>
      </c>
      <c r="G222" s="3" t="str">
        <f t="shared" ca="1" si="25"/>
        <v>TRUE</v>
      </c>
      <c r="H222" s="3" t="str">
        <f t="shared" ca="1" si="26"/>
        <v>1</v>
      </c>
      <c r="I222" s="3">
        <f ca="1">IF(D222="","",VLOOKUP(D222,[1]怪物!$C:$M,11,FALSE))</f>
        <v>1</v>
      </c>
      <c r="J222" s="3" t="str">
        <f t="shared" ca="1" si="27"/>
        <v>0.5</v>
      </c>
      <c r="K222" s="3"/>
      <c r="L222" s="3">
        <f ca="1">IF(B222="","",VLOOKUP(VLOOKUP(Y222&amp;"_"&amp;Z222&amp;"_"&amp;AA222,[1]挑战模式!$A:$AS,14+AB222,FALSE),[1]怪物!$B:$J,7,FALSE))</f>
        <v>1</v>
      </c>
      <c r="M222" s="10" t="str">
        <f t="shared" ca="1" si="28"/>
        <v>Monster_Season0_Challenge5_5_1</v>
      </c>
      <c r="N222" s="3" t="str">
        <f t="shared" ca="1" si="29"/>
        <v>DeathShow_1</v>
      </c>
      <c r="O222" s="3" t="str">
        <f t="shared" ca="1" si="30"/>
        <v>Timeline_Idle1</v>
      </c>
      <c r="P222" s="3" t="str">
        <f t="shared" ca="1" si="31"/>
        <v>Timeline_Move1</v>
      </c>
      <c r="Q222" s="3"/>
      <c r="R222" s="3"/>
      <c r="S222" s="3"/>
      <c r="T222" s="3" t="str">
        <f ca="1">IF(B222="","",IF(VLOOKUP(D222,[1]怪物!$C:$I,7,FALSE)="","",VLOOKUP(D222,[1]怪物!$C:$I,7,FALSE)))</f>
        <v>Skill_Monster_BianFu1,NormalAttack</v>
      </c>
      <c r="Y222" s="3">
        <v>0</v>
      </c>
      <c r="Z222" s="3">
        <v>5</v>
      </c>
      <c r="AA222" s="3">
        <v>5</v>
      </c>
      <c r="AB222" s="3">
        <v>1</v>
      </c>
    </row>
    <row r="223" spans="2:28" x14ac:dyDescent="0.2">
      <c r="B223" t="str">
        <f ca="1">IF(ISNA(VLOOKUP(Y223&amp;"_"&amp;Z223&amp;"_"&amp;AA223,[1]挑战模式!$A:$AS,1,FALSE)),"",IF(VLOOKUP(Y223&amp;"_"&amp;Z223&amp;"_"&amp;AA223,[1]挑战模式!$A:$AS,14+AB223,FALSE)="","","Unit_Monster_Season"&amp;Y223&amp;"_Challenge"&amp;Z223&amp;"_"&amp;AA223&amp;"_"&amp;AB223))</f>
        <v>Unit_Monster_Season0_Challenge5_5_2</v>
      </c>
      <c r="D223" s="3" t="str">
        <f ca="1">IF(B223="","",VLOOKUP(VLOOKUP(Y223&amp;"_"&amp;Z223&amp;"_"&amp;AA223,[1]挑战模式!$A:$AS,14+AB223,FALSE),[1]怪物!$B:$J,2,FALSE))</f>
        <v>ResUnit_ZhiZhu1</v>
      </c>
      <c r="E223" s="3">
        <f ca="1">IF(B223="","",VLOOKUP(VLOOKUP(Y223&amp;"_"&amp;Z223&amp;"_"&amp;AA223,[1]挑战模式!$A:$AS,14+AB223,FALSE),[1]怪物!$B:$J,6,FALSE)*VLOOKUP(Y223&amp;"_"&amp;Z223&amp;"_"&amp;AA223,[1]挑战模式!$A:$AS,10,FALSE))</f>
        <v>4.4000000000000004</v>
      </c>
      <c r="F223" s="3">
        <f t="shared" ca="1" si="24"/>
        <v>400</v>
      </c>
      <c r="G223" s="3" t="str">
        <f t="shared" ca="1" si="25"/>
        <v>TRUE</v>
      </c>
      <c r="H223" s="3" t="str">
        <f t="shared" ca="1" si="26"/>
        <v>1</v>
      </c>
      <c r="I223" s="3">
        <f ca="1">IF(D223="","",VLOOKUP(D223,[1]怪物!$C:$M,11,FALSE))</f>
        <v>1</v>
      </c>
      <c r="J223" s="3" t="str">
        <f t="shared" ca="1" si="27"/>
        <v>0.5</v>
      </c>
      <c r="K223" s="3"/>
      <c r="L223" s="3">
        <f ca="1">IF(B223="","",VLOOKUP(VLOOKUP(Y223&amp;"_"&amp;Z223&amp;"_"&amp;AA223,[1]挑战模式!$A:$AS,14+AB223,FALSE),[1]怪物!$B:$J,7,FALSE))</f>
        <v>1</v>
      </c>
      <c r="M223" s="10" t="str">
        <f t="shared" ca="1" si="28"/>
        <v>Monster_Season0_Challenge5_5_2</v>
      </c>
      <c r="N223" s="3" t="str">
        <f t="shared" ca="1" si="29"/>
        <v>DeathShow_1</v>
      </c>
      <c r="O223" s="3" t="str">
        <f t="shared" ca="1" si="30"/>
        <v>Timeline_Idle1</v>
      </c>
      <c r="P223" s="3" t="str">
        <f t="shared" ca="1" si="31"/>
        <v>Timeline_Move1</v>
      </c>
      <c r="Q223" s="3"/>
      <c r="R223" s="3"/>
      <c r="S223" s="3"/>
      <c r="T223" s="3" t="str">
        <f ca="1">IF(B223="","",IF(VLOOKUP(D223,[1]怪物!$C:$I,7,FALSE)="","",VLOOKUP(D223,[1]怪物!$C:$I,7,FALSE)))</f>
        <v/>
      </c>
      <c r="Y223" s="3">
        <v>0</v>
      </c>
      <c r="Z223" s="3">
        <v>5</v>
      </c>
      <c r="AA223" s="3">
        <v>5</v>
      </c>
      <c r="AB223" s="3">
        <v>2</v>
      </c>
    </row>
    <row r="224" spans="2:28" x14ac:dyDescent="0.2">
      <c r="B224" t="str">
        <f ca="1">IF(ISNA(VLOOKUP(Y224&amp;"_"&amp;Z224&amp;"_"&amp;AA224,[1]挑战模式!$A:$AS,1,FALSE)),"",IF(VLOOKUP(Y224&amp;"_"&amp;Z224&amp;"_"&amp;AA224,[1]挑战模式!$A:$AS,14+AB224,FALSE)="","","Unit_Monster_Season"&amp;Y224&amp;"_Challenge"&amp;Z224&amp;"_"&amp;AA224&amp;"_"&amp;AB224))</f>
        <v>Unit_Monster_Season0_Challenge5_5_3</v>
      </c>
      <c r="D224" s="3" t="str">
        <f ca="1">IF(B224="","",VLOOKUP(VLOOKUP(Y224&amp;"_"&amp;Z224&amp;"_"&amp;AA224,[1]挑战模式!$A:$AS,14+AB224,FALSE),[1]怪物!$B:$J,2,FALSE))</f>
        <v>ResUnit_Dan1</v>
      </c>
      <c r="E224" s="3">
        <f ca="1">IF(B224="","",VLOOKUP(VLOOKUP(Y224&amp;"_"&amp;Z224&amp;"_"&amp;AA224,[1]挑战模式!$A:$AS,14+AB224,FALSE),[1]怪物!$B:$J,6,FALSE)*VLOOKUP(Y224&amp;"_"&amp;Z224&amp;"_"&amp;AA224,[1]挑战模式!$A:$AS,10,FALSE))</f>
        <v>2.2000000000000002</v>
      </c>
      <c r="F224" s="3">
        <f t="shared" ca="1" si="24"/>
        <v>400</v>
      </c>
      <c r="G224" s="3" t="str">
        <f t="shared" ca="1" si="25"/>
        <v>TRUE</v>
      </c>
      <c r="H224" s="3" t="str">
        <f t="shared" ca="1" si="26"/>
        <v>1</v>
      </c>
      <c r="I224" s="3">
        <f ca="1">IF(D224="","",VLOOKUP(D224,[1]怪物!$C:$M,11,FALSE))</f>
        <v>1</v>
      </c>
      <c r="J224" s="3" t="str">
        <f t="shared" ca="1" si="27"/>
        <v>0.5</v>
      </c>
      <c r="K224" s="3"/>
      <c r="L224" s="3">
        <f ca="1">IF(B224="","",VLOOKUP(VLOOKUP(Y224&amp;"_"&amp;Z224&amp;"_"&amp;AA224,[1]挑战模式!$A:$AS,14+AB224,FALSE),[1]怪物!$B:$J,7,FALSE))</f>
        <v>1</v>
      </c>
      <c r="M224" s="10" t="str">
        <f t="shared" ca="1" si="28"/>
        <v>Monster_Season0_Challenge5_5_3</v>
      </c>
      <c r="N224" s="3" t="str">
        <f t="shared" ca="1" si="29"/>
        <v>DeathShow_1</v>
      </c>
      <c r="O224" s="3" t="str">
        <f t="shared" ca="1" si="30"/>
        <v>Timeline_Idle1</v>
      </c>
      <c r="P224" s="3" t="str">
        <f t="shared" ca="1" si="31"/>
        <v>Timeline_Move1</v>
      </c>
      <c r="Q224" s="3"/>
      <c r="R224" s="3"/>
      <c r="S224" s="3"/>
      <c r="T224" s="3" t="str">
        <f ca="1">IF(B224="","",IF(VLOOKUP(D224,[1]怪物!$C:$I,7,FALSE)="","",VLOOKUP(D224,[1]怪物!$C:$I,7,FALSE)))</f>
        <v>Skill_Monster_Dan1,NormalAttack</v>
      </c>
      <c r="Y224" s="3">
        <v>0</v>
      </c>
      <c r="Z224" s="3">
        <v>5</v>
      </c>
      <c r="AA224" s="3">
        <v>5</v>
      </c>
      <c r="AB224" s="3">
        <v>3</v>
      </c>
    </row>
    <row r="225" spans="2:28" x14ac:dyDescent="0.2">
      <c r="B225" t="str">
        <f ca="1">IF(ISNA(VLOOKUP(Y225&amp;"_"&amp;Z225&amp;"_"&amp;AA225,[1]挑战模式!$A:$AS,1,FALSE)),"",IF(VLOOKUP(Y225&amp;"_"&amp;Z225&amp;"_"&amp;AA225,[1]挑战模式!$A:$AS,14+AB225,FALSE)="","","Unit_Monster_Season"&amp;Y225&amp;"_Challenge"&amp;Z225&amp;"_"&amp;AA225&amp;"_"&amp;AB225))</f>
        <v/>
      </c>
      <c r="D225" s="3" t="str">
        <f ca="1">IF(B225="","",VLOOKUP(VLOOKUP(Y225&amp;"_"&amp;Z225&amp;"_"&amp;AA225,[1]挑战模式!$A:$AS,14+AB225,FALSE),[1]怪物!$B:$J,2,FALSE))</f>
        <v/>
      </c>
      <c r="E225" s="3" t="str">
        <f ca="1">IF(B225="","",VLOOKUP(VLOOKUP(Y225&amp;"_"&amp;Z225&amp;"_"&amp;AA225,[1]挑战模式!$A:$AS,14+AB225,FALSE),[1]怪物!$B:$J,6,FALSE)*VLOOKUP(Y225&amp;"_"&amp;Z225&amp;"_"&amp;AA225,[1]挑战模式!$A:$AS,10,FALSE))</f>
        <v/>
      </c>
      <c r="F225" s="3" t="str">
        <f t="shared" ca="1" si="24"/>
        <v/>
      </c>
      <c r="G225" s="3" t="str">
        <f t="shared" ca="1" si="25"/>
        <v/>
      </c>
      <c r="H225" s="3" t="str">
        <f t="shared" ca="1" si="26"/>
        <v/>
      </c>
      <c r="I225" s="3" t="str">
        <f ca="1">IF(D225="","",VLOOKUP(D225,[1]怪物!$C:$M,11,FALSE))</f>
        <v/>
      </c>
      <c r="J225" s="3" t="str">
        <f t="shared" ca="1" si="27"/>
        <v/>
      </c>
      <c r="K225" s="3"/>
      <c r="L225" s="3" t="str">
        <f ca="1">IF(B225="","",VLOOKUP(VLOOKUP(Y225&amp;"_"&amp;Z225&amp;"_"&amp;AA225,[1]挑战模式!$A:$AS,14+AB225,FALSE),[1]怪物!$B:$J,7,FALSE))</f>
        <v/>
      </c>
      <c r="M225" s="10" t="str">
        <f t="shared" ca="1" si="28"/>
        <v/>
      </c>
      <c r="N225" s="3" t="str">
        <f t="shared" ca="1" si="29"/>
        <v/>
      </c>
      <c r="O225" s="3" t="str">
        <f t="shared" ca="1" si="30"/>
        <v/>
      </c>
      <c r="P225" s="3" t="str">
        <f t="shared" ca="1" si="31"/>
        <v/>
      </c>
      <c r="Q225" s="3"/>
      <c r="R225" s="3"/>
      <c r="S225" s="3"/>
      <c r="T225" s="3" t="str">
        <f ca="1">IF(B225="","",IF(VLOOKUP(D225,[1]怪物!$C:$I,7,FALSE)="","",VLOOKUP(D225,[1]怪物!$C:$I,7,FALSE)))</f>
        <v/>
      </c>
      <c r="Y225" s="3">
        <v>0</v>
      </c>
      <c r="Z225" s="3">
        <v>5</v>
      </c>
      <c r="AA225" s="3">
        <v>5</v>
      </c>
      <c r="AB225" s="3">
        <v>4</v>
      </c>
    </row>
    <row r="226" spans="2:28" x14ac:dyDescent="0.2">
      <c r="B226" t="str">
        <f ca="1">IF(ISNA(VLOOKUP(Y226&amp;"_"&amp;Z226&amp;"_"&amp;AA226,[1]挑战模式!$A:$AS,1,FALSE)),"",IF(VLOOKUP(Y226&amp;"_"&amp;Z226&amp;"_"&amp;AA226,[1]挑战模式!$A:$AS,14+AB226,FALSE)="","","Unit_Monster_Season"&amp;Y226&amp;"_Challenge"&amp;Z226&amp;"_"&amp;AA226&amp;"_"&amp;AB226))</f>
        <v/>
      </c>
      <c r="D226" s="3" t="str">
        <f ca="1">IF(B226="","",VLOOKUP(VLOOKUP(Y226&amp;"_"&amp;Z226&amp;"_"&amp;AA226,[1]挑战模式!$A:$AS,14+AB226,FALSE),[1]怪物!$B:$J,2,FALSE))</f>
        <v/>
      </c>
      <c r="E226" s="3" t="str">
        <f ca="1">IF(B226="","",VLOOKUP(VLOOKUP(Y226&amp;"_"&amp;Z226&amp;"_"&amp;AA226,[1]挑战模式!$A:$AS,14+AB226,FALSE),[1]怪物!$B:$J,6,FALSE)*VLOOKUP(Y226&amp;"_"&amp;Z226&amp;"_"&amp;AA226,[1]挑战模式!$A:$AS,10,FALSE))</f>
        <v/>
      </c>
      <c r="F226" s="3" t="str">
        <f t="shared" ca="1" si="24"/>
        <v/>
      </c>
      <c r="G226" s="3" t="str">
        <f t="shared" ca="1" si="25"/>
        <v/>
      </c>
      <c r="H226" s="3" t="str">
        <f t="shared" ca="1" si="26"/>
        <v/>
      </c>
      <c r="I226" s="3" t="str">
        <f ca="1">IF(D226="","",VLOOKUP(D226,[1]怪物!$C:$M,11,FALSE))</f>
        <v/>
      </c>
      <c r="J226" s="3" t="str">
        <f t="shared" ca="1" si="27"/>
        <v/>
      </c>
      <c r="K226" s="3"/>
      <c r="L226" s="3" t="str">
        <f ca="1">IF(B226="","",VLOOKUP(VLOOKUP(Y226&amp;"_"&amp;Z226&amp;"_"&amp;AA226,[1]挑战模式!$A:$AS,14+AB226,FALSE),[1]怪物!$B:$J,7,FALSE))</f>
        <v/>
      </c>
      <c r="M226" s="10" t="str">
        <f t="shared" ca="1" si="28"/>
        <v/>
      </c>
      <c r="N226" s="3" t="str">
        <f t="shared" ca="1" si="29"/>
        <v/>
      </c>
      <c r="O226" s="3" t="str">
        <f t="shared" ca="1" si="30"/>
        <v/>
      </c>
      <c r="P226" s="3" t="str">
        <f t="shared" ca="1" si="31"/>
        <v/>
      </c>
      <c r="Q226" s="3"/>
      <c r="R226" s="3"/>
      <c r="S226" s="3"/>
      <c r="T226" s="3" t="str">
        <f ca="1">IF(B226="","",IF(VLOOKUP(D226,[1]怪物!$C:$I,7,FALSE)="","",VLOOKUP(D226,[1]怪物!$C:$I,7,FALSE)))</f>
        <v/>
      </c>
      <c r="Y226" s="3">
        <v>0</v>
      </c>
      <c r="Z226" s="3">
        <v>5</v>
      </c>
      <c r="AA226" s="3">
        <v>5</v>
      </c>
      <c r="AB226" s="3">
        <v>5</v>
      </c>
    </row>
    <row r="227" spans="2:28" x14ac:dyDescent="0.2">
      <c r="B227" t="str">
        <f ca="1">IF(ISNA(VLOOKUP(Y227&amp;"_"&amp;Z227&amp;"_"&amp;AA227,[1]挑战模式!$A:$AS,1,FALSE)),"",IF(VLOOKUP(Y227&amp;"_"&amp;Z227&amp;"_"&amp;AA227,[1]挑战模式!$A:$AS,14+AB227,FALSE)="","","Unit_Monster_Season"&amp;Y227&amp;"_Challenge"&amp;Z227&amp;"_"&amp;AA227&amp;"_"&amp;AB227))</f>
        <v/>
      </c>
      <c r="D227" s="3" t="str">
        <f ca="1">IF(B227="","",VLOOKUP(VLOOKUP(Y227&amp;"_"&amp;Z227&amp;"_"&amp;AA227,[1]挑战模式!$A:$AS,14+AB227,FALSE),[1]怪物!$B:$J,2,FALSE))</f>
        <v/>
      </c>
      <c r="E227" s="3" t="str">
        <f ca="1">IF(B227="","",VLOOKUP(VLOOKUP(Y227&amp;"_"&amp;Z227&amp;"_"&amp;AA227,[1]挑战模式!$A:$AS,14+AB227,FALSE),[1]怪物!$B:$J,6,FALSE)*VLOOKUP(Y227&amp;"_"&amp;Z227&amp;"_"&amp;AA227,[1]挑战模式!$A:$AS,10,FALSE))</f>
        <v/>
      </c>
      <c r="F227" s="3" t="str">
        <f t="shared" ca="1" si="24"/>
        <v/>
      </c>
      <c r="G227" s="3" t="str">
        <f t="shared" ca="1" si="25"/>
        <v/>
      </c>
      <c r="H227" s="3" t="str">
        <f t="shared" ca="1" si="26"/>
        <v/>
      </c>
      <c r="I227" s="3" t="str">
        <f ca="1">IF(D227="","",VLOOKUP(D227,[1]怪物!$C:$M,11,FALSE))</f>
        <v/>
      </c>
      <c r="J227" s="3" t="str">
        <f t="shared" ca="1" si="27"/>
        <v/>
      </c>
      <c r="K227" s="3"/>
      <c r="L227" s="3" t="str">
        <f ca="1">IF(B227="","",VLOOKUP(VLOOKUP(Y227&amp;"_"&amp;Z227&amp;"_"&amp;AA227,[1]挑战模式!$A:$AS,14+AB227,FALSE),[1]怪物!$B:$J,7,FALSE))</f>
        <v/>
      </c>
      <c r="M227" s="10" t="str">
        <f t="shared" ca="1" si="28"/>
        <v/>
      </c>
      <c r="N227" s="3" t="str">
        <f t="shared" ca="1" si="29"/>
        <v/>
      </c>
      <c r="O227" s="3" t="str">
        <f t="shared" ca="1" si="30"/>
        <v/>
      </c>
      <c r="P227" s="3" t="str">
        <f t="shared" ca="1" si="31"/>
        <v/>
      </c>
      <c r="Q227" s="3"/>
      <c r="R227" s="3"/>
      <c r="S227" s="3"/>
      <c r="T227" s="3" t="str">
        <f ca="1">IF(B227="","",IF(VLOOKUP(D227,[1]怪物!$C:$I,7,FALSE)="","",VLOOKUP(D227,[1]怪物!$C:$I,7,FALSE)))</f>
        <v/>
      </c>
      <c r="Y227" s="3">
        <v>0</v>
      </c>
      <c r="Z227" s="3">
        <v>5</v>
      </c>
      <c r="AA227" s="3">
        <v>5</v>
      </c>
      <c r="AB227" s="3">
        <v>6</v>
      </c>
    </row>
    <row r="228" spans="2:28" x14ac:dyDescent="0.2">
      <c r="B228" t="str">
        <f ca="1">IF(ISNA(VLOOKUP(Y228&amp;"_"&amp;Z228&amp;"_"&amp;AA228,[1]挑战模式!$A:$AS,1,FALSE)),"",IF(VLOOKUP(Y228&amp;"_"&amp;Z228&amp;"_"&amp;AA228,[1]挑战模式!$A:$AS,14+AB228,FALSE)="","","Unit_Monster_Season"&amp;Y228&amp;"_Challenge"&amp;Z228&amp;"_"&amp;AA228&amp;"_"&amp;AB228))</f>
        <v>Unit_Monster_Season0_Challenge5_6_1</v>
      </c>
      <c r="D228" s="3" t="str">
        <f ca="1">IF(B228="","",VLOOKUP(VLOOKUP(Y228&amp;"_"&amp;Z228&amp;"_"&amp;AA228,[1]挑战模式!$A:$AS,14+AB228,FALSE),[1]怪物!$B:$J,2,FALSE))</f>
        <v>ResUnit_ZhongZi1</v>
      </c>
      <c r="E228" s="3">
        <f ca="1">IF(B228="","",VLOOKUP(VLOOKUP(Y228&amp;"_"&amp;Z228&amp;"_"&amp;AA228,[1]挑战模式!$A:$AS,14+AB228,FALSE),[1]怪物!$B:$J,6,FALSE)*VLOOKUP(Y228&amp;"_"&amp;Z228&amp;"_"&amp;AA228,[1]挑战模式!$A:$AS,10,FALSE))</f>
        <v>2.2000000000000002</v>
      </c>
      <c r="F228" s="3">
        <f t="shared" ca="1" si="24"/>
        <v>400</v>
      </c>
      <c r="G228" s="3" t="str">
        <f t="shared" ca="1" si="25"/>
        <v>TRUE</v>
      </c>
      <c r="H228" s="3" t="str">
        <f t="shared" ca="1" si="26"/>
        <v>1</v>
      </c>
      <c r="I228" s="3">
        <f ca="1">IF(D228="","",VLOOKUP(D228,[1]怪物!$C:$M,11,FALSE))</f>
        <v>1</v>
      </c>
      <c r="J228" s="3" t="str">
        <f t="shared" ca="1" si="27"/>
        <v>0.5</v>
      </c>
      <c r="K228" s="3"/>
      <c r="L228" s="3">
        <f ca="1">IF(B228="","",VLOOKUP(VLOOKUP(Y228&amp;"_"&amp;Z228&amp;"_"&amp;AA228,[1]挑战模式!$A:$AS,14+AB228,FALSE),[1]怪物!$B:$J,7,FALSE))</f>
        <v>1</v>
      </c>
      <c r="M228" s="10" t="str">
        <f t="shared" ca="1" si="28"/>
        <v>Monster_Season0_Challenge5_6_1</v>
      </c>
      <c r="N228" s="3" t="str">
        <f t="shared" ca="1" si="29"/>
        <v>DeathShow_1</v>
      </c>
      <c r="O228" s="3" t="str">
        <f t="shared" ca="1" si="30"/>
        <v>Timeline_Idle1</v>
      </c>
      <c r="P228" s="3" t="str">
        <f t="shared" ca="1" si="31"/>
        <v>Timeline_Move1</v>
      </c>
      <c r="Q228" s="3"/>
      <c r="R228" s="3"/>
      <c r="S228" s="3"/>
      <c r="T228" s="3" t="str">
        <f ca="1">IF(B228="","",IF(VLOOKUP(D228,[1]怪物!$C:$I,7,FALSE)="","",VLOOKUP(D228,[1]怪物!$C:$I,7,FALSE)))</f>
        <v>Skill_Monster_ZhongZi1,NormalAttack</v>
      </c>
      <c r="Y228" s="3">
        <v>0</v>
      </c>
      <c r="Z228" s="3">
        <v>5</v>
      </c>
      <c r="AA228" s="3">
        <v>6</v>
      </c>
      <c r="AB228" s="3">
        <v>1</v>
      </c>
    </row>
    <row r="229" spans="2:28" x14ac:dyDescent="0.2">
      <c r="B229" t="str">
        <f ca="1">IF(ISNA(VLOOKUP(Y229&amp;"_"&amp;Z229&amp;"_"&amp;AA229,[1]挑战模式!$A:$AS,1,FALSE)),"",IF(VLOOKUP(Y229&amp;"_"&amp;Z229&amp;"_"&amp;AA229,[1]挑战模式!$A:$AS,14+AB229,FALSE)="","","Unit_Monster_Season"&amp;Y229&amp;"_Challenge"&amp;Z229&amp;"_"&amp;AA229&amp;"_"&amp;AB229))</f>
        <v>Unit_Monster_Season0_Challenge5_6_2</v>
      </c>
      <c r="D229" s="3" t="str">
        <f ca="1">IF(B229="","",VLOOKUP(VLOOKUP(Y229&amp;"_"&amp;Z229&amp;"_"&amp;AA229,[1]挑战模式!$A:$AS,14+AB229,FALSE),[1]怪物!$B:$J,2,FALSE))</f>
        <v>ResUnit_BianFu1</v>
      </c>
      <c r="E229" s="3">
        <f ca="1">IF(B229="","",VLOOKUP(VLOOKUP(Y229&amp;"_"&amp;Z229&amp;"_"&amp;AA229,[1]挑战模式!$A:$AS,14+AB229,FALSE),[1]怪物!$B:$J,6,FALSE)*VLOOKUP(Y229&amp;"_"&amp;Z229&amp;"_"&amp;AA229,[1]挑战模式!$A:$AS,10,FALSE))</f>
        <v>2.2000000000000002</v>
      </c>
      <c r="F229" s="3">
        <f t="shared" ca="1" si="24"/>
        <v>400</v>
      </c>
      <c r="G229" s="3" t="str">
        <f t="shared" ca="1" si="25"/>
        <v>TRUE</v>
      </c>
      <c r="H229" s="3" t="str">
        <f t="shared" ca="1" si="26"/>
        <v>1</v>
      </c>
      <c r="I229" s="3">
        <f ca="1">IF(D229="","",VLOOKUP(D229,[1]怪物!$C:$M,11,FALSE))</f>
        <v>1</v>
      </c>
      <c r="J229" s="3" t="str">
        <f t="shared" ca="1" si="27"/>
        <v>0.5</v>
      </c>
      <c r="K229" s="3"/>
      <c r="L229" s="3">
        <f ca="1">IF(B229="","",VLOOKUP(VLOOKUP(Y229&amp;"_"&amp;Z229&amp;"_"&amp;AA229,[1]挑战模式!$A:$AS,14+AB229,FALSE),[1]怪物!$B:$J,7,FALSE))</f>
        <v>1</v>
      </c>
      <c r="M229" s="10" t="str">
        <f t="shared" ca="1" si="28"/>
        <v>Monster_Season0_Challenge5_6_2</v>
      </c>
      <c r="N229" s="3" t="str">
        <f t="shared" ca="1" si="29"/>
        <v>DeathShow_1</v>
      </c>
      <c r="O229" s="3" t="str">
        <f t="shared" ca="1" si="30"/>
        <v>Timeline_Idle1</v>
      </c>
      <c r="P229" s="3" t="str">
        <f t="shared" ca="1" si="31"/>
        <v>Timeline_Move1</v>
      </c>
      <c r="Q229" s="3"/>
      <c r="R229" s="3"/>
      <c r="S229" s="3"/>
      <c r="T229" s="3" t="str">
        <f ca="1">IF(B229="","",IF(VLOOKUP(D229,[1]怪物!$C:$I,7,FALSE)="","",VLOOKUP(D229,[1]怪物!$C:$I,7,FALSE)))</f>
        <v>Skill_Monster_BianFu1,NormalAttack</v>
      </c>
      <c r="Y229" s="3">
        <v>0</v>
      </c>
      <c r="Z229" s="3">
        <v>5</v>
      </c>
      <c r="AA229" s="3">
        <v>6</v>
      </c>
      <c r="AB229" s="3">
        <v>2</v>
      </c>
    </row>
    <row r="230" spans="2:28" x14ac:dyDescent="0.2">
      <c r="B230" t="str">
        <f ca="1">IF(ISNA(VLOOKUP(Y230&amp;"_"&amp;Z230&amp;"_"&amp;AA230,[1]挑战模式!$A:$AS,1,FALSE)),"",IF(VLOOKUP(Y230&amp;"_"&amp;Z230&amp;"_"&amp;AA230,[1]挑战模式!$A:$AS,14+AB230,FALSE)="","","Unit_Monster_Season"&amp;Y230&amp;"_Challenge"&amp;Z230&amp;"_"&amp;AA230&amp;"_"&amp;AB230))</f>
        <v>Unit_Monster_Season0_Challenge5_6_3</v>
      </c>
      <c r="D230" s="3" t="str">
        <f ca="1">IF(B230="","",VLOOKUP(VLOOKUP(Y230&amp;"_"&amp;Z230&amp;"_"&amp;AA230,[1]挑战模式!$A:$AS,14+AB230,FALSE),[1]怪物!$B:$J,2,FALSE))</f>
        <v>ResUnit_ZhiZhu1</v>
      </c>
      <c r="E230" s="3">
        <f ca="1">IF(B230="","",VLOOKUP(VLOOKUP(Y230&amp;"_"&amp;Z230&amp;"_"&amp;AA230,[1]挑战模式!$A:$AS,14+AB230,FALSE),[1]怪物!$B:$J,6,FALSE)*VLOOKUP(Y230&amp;"_"&amp;Z230&amp;"_"&amp;AA230,[1]挑战模式!$A:$AS,10,FALSE))</f>
        <v>4.4000000000000004</v>
      </c>
      <c r="F230" s="3">
        <f t="shared" ca="1" si="24"/>
        <v>400</v>
      </c>
      <c r="G230" s="3" t="str">
        <f t="shared" ca="1" si="25"/>
        <v>TRUE</v>
      </c>
      <c r="H230" s="3" t="str">
        <f t="shared" ca="1" si="26"/>
        <v>1</v>
      </c>
      <c r="I230" s="3">
        <f ca="1">IF(D230="","",VLOOKUP(D230,[1]怪物!$C:$M,11,FALSE))</f>
        <v>1</v>
      </c>
      <c r="J230" s="3" t="str">
        <f t="shared" ca="1" si="27"/>
        <v>0.5</v>
      </c>
      <c r="K230" s="3"/>
      <c r="L230" s="3">
        <f ca="1">IF(B230="","",VLOOKUP(VLOOKUP(Y230&amp;"_"&amp;Z230&amp;"_"&amp;AA230,[1]挑战模式!$A:$AS,14+AB230,FALSE),[1]怪物!$B:$J,7,FALSE))</f>
        <v>1</v>
      </c>
      <c r="M230" s="10" t="str">
        <f t="shared" ca="1" si="28"/>
        <v>Monster_Season0_Challenge5_6_3</v>
      </c>
      <c r="N230" s="3" t="str">
        <f t="shared" ca="1" si="29"/>
        <v>DeathShow_1</v>
      </c>
      <c r="O230" s="3" t="str">
        <f t="shared" ca="1" si="30"/>
        <v>Timeline_Idle1</v>
      </c>
      <c r="P230" s="3" t="str">
        <f t="shared" ca="1" si="31"/>
        <v>Timeline_Move1</v>
      </c>
      <c r="Q230" s="3"/>
      <c r="R230" s="3"/>
      <c r="S230" s="3"/>
      <c r="T230" s="3" t="str">
        <f ca="1">IF(B230="","",IF(VLOOKUP(D230,[1]怪物!$C:$I,7,FALSE)="","",VLOOKUP(D230,[1]怪物!$C:$I,7,FALSE)))</f>
        <v/>
      </c>
      <c r="Y230" s="3">
        <v>0</v>
      </c>
      <c r="Z230" s="3">
        <v>5</v>
      </c>
      <c r="AA230" s="3">
        <v>6</v>
      </c>
      <c r="AB230" s="3">
        <v>3</v>
      </c>
    </row>
    <row r="231" spans="2:28" x14ac:dyDescent="0.2">
      <c r="B231" t="str">
        <f ca="1">IF(ISNA(VLOOKUP(Y231&amp;"_"&amp;Z231&amp;"_"&amp;AA231,[1]挑战模式!$A:$AS,1,FALSE)),"",IF(VLOOKUP(Y231&amp;"_"&amp;Z231&amp;"_"&amp;AA231,[1]挑战模式!$A:$AS,14+AB231,FALSE)="","","Unit_Monster_Season"&amp;Y231&amp;"_Challenge"&amp;Z231&amp;"_"&amp;AA231&amp;"_"&amp;AB231))</f>
        <v>Unit_Monster_Season0_Challenge5_6_4</v>
      </c>
      <c r="D231" s="3" t="str">
        <f ca="1">IF(B231="","",VLOOKUP(VLOOKUP(Y231&amp;"_"&amp;Z231&amp;"_"&amp;AA231,[1]挑战模式!$A:$AS,14+AB231,FALSE),[1]怪物!$B:$J,2,FALSE))</f>
        <v>ResUnit_Dan1</v>
      </c>
      <c r="E231" s="3">
        <f ca="1">IF(B231="","",VLOOKUP(VLOOKUP(Y231&amp;"_"&amp;Z231&amp;"_"&amp;AA231,[1]挑战模式!$A:$AS,14+AB231,FALSE),[1]怪物!$B:$J,6,FALSE)*VLOOKUP(Y231&amp;"_"&amp;Z231&amp;"_"&amp;AA231,[1]挑战模式!$A:$AS,10,FALSE))</f>
        <v>2.2000000000000002</v>
      </c>
      <c r="F231" s="3">
        <f t="shared" ca="1" si="24"/>
        <v>400</v>
      </c>
      <c r="G231" s="3" t="str">
        <f t="shared" ca="1" si="25"/>
        <v>TRUE</v>
      </c>
      <c r="H231" s="3" t="str">
        <f t="shared" ca="1" si="26"/>
        <v>1</v>
      </c>
      <c r="I231" s="3">
        <f ca="1">IF(D231="","",VLOOKUP(D231,[1]怪物!$C:$M,11,FALSE))</f>
        <v>1</v>
      </c>
      <c r="J231" s="3" t="str">
        <f t="shared" ca="1" si="27"/>
        <v>0.5</v>
      </c>
      <c r="K231" s="3"/>
      <c r="L231" s="3">
        <f ca="1">IF(B231="","",VLOOKUP(VLOOKUP(Y231&amp;"_"&amp;Z231&amp;"_"&amp;AA231,[1]挑战模式!$A:$AS,14+AB231,FALSE),[1]怪物!$B:$J,7,FALSE))</f>
        <v>1</v>
      </c>
      <c r="M231" s="10" t="str">
        <f t="shared" ca="1" si="28"/>
        <v>Monster_Season0_Challenge5_6_4</v>
      </c>
      <c r="N231" s="3" t="str">
        <f t="shared" ca="1" si="29"/>
        <v>DeathShow_1</v>
      </c>
      <c r="O231" s="3" t="str">
        <f t="shared" ca="1" si="30"/>
        <v>Timeline_Idle1</v>
      </c>
      <c r="P231" s="3" t="str">
        <f t="shared" ca="1" si="31"/>
        <v>Timeline_Move1</v>
      </c>
      <c r="Q231" s="3"/>
      <c r="R231" s="3"/>
      <c r="S231" s="3"/>
      <c r="T231" s="3" t="str">
        <f ca="1">IF(B231="","",IF(VLOOKUP(D231,[1]怪物!$C:$I,7,FALSE)="","",VLOOKUP(D231,[1]怪物!$C:$I,7,FALSE)))</f>
        <v>Skill_Monster_Dan1,NormalAttack</v>
      </c>
      <c r="Y231" s="3">
        <v>0</v>
      </c>
      <c r="Z231" s="3">
        <v>5</v>
      </c>
      <c r="AA231" s="3">
        <v>6</v>
      </c>
      <c r="AB231" s="3">
        <v>4</v>
      </c>
    </row>
    <row r="232" spans="2:28" x14ac:dyDescent="0.2">
      <c r="B232" t="str">
        <f ca="1">IF(ISNA(VLOOKUP(Y232&amp;"_"&amp;Z232&amp;"_"&amp;AA232,[1]挑战模式!$A:$AS,1,FALSE)),"",IF(VLOOKUP(Y232&amp;"_"&amp;Z232&amp;"_"&amp;AA232,[1]挑战模式!$A:$AS,14+AB232,FALSE)="","","Unit_Monster_Season"&amp;Y232&amp;"_Challenge"&amp;Z232&amp;"_"&amp;AA232&amp;"_"&amp;AB232))</f>
        <v/>
      </c>
      <c r="D232" s="3" t="str">
        <f ca="1">IF(B232="","",VLOOKUP(VLOOKUP(Y232&amp;"_"&amp;Z232&amp;"_"&amp;AA232,[1]挑战模式!$A:$AS,14+AB232,FALSE),[1]怪物!$B:$J,2,FALSE))</f>
        <v/>
      </c>
      <c r="E232" s="3" t="str">
        <f ca="1">IF(B232="","",VLOOKUP(VLOOKUP(Y232&amp;"_"&amp;Z232&amp;"_"&amp;AA232,[1]挑战模式!$A:$AS,14+AB232,FALSE),[1]怪物!$B:$J,6,FALSE)*VLOOKUP(Y232&amp;"_"&amp;Z232&amp;"_"&amp;AA232,[1]挑战模式!$A:$AS,10,FALSE))</f>
        <v/>
      </c>
      <c r="F232" s="3" t="str">
        <f t="shared" ca="1" si="24"/>
        <v/>
      </c>
      <c r="G232" s="3" t="str">
        <f t="shared" ca="1" si="25"/>
        <v/>
      </c>
      <c r="H232" s="3" t="str">
        <f t="shared" ca="1" si="26"/>
        <v/>
      </c>
      <c r="I232" s="3" t="str">
        <f ca="1">IF(D232="","",VLOOKUP(D232,[1]怪物!$C:$M,11,FALSE))</f>
        <v/>
      </c>
      <c r="J232" s="3" t="str">
        <f t="shared" ca="1" si="27"/>
        <v/>
      </c>
      <c r="K232" s="3"/>
      <c r="L232" s="3" t="str">
        <f ca="1">IF(B232="","",VLOOKUP(VLOOKUP(Y232&amp;"_"&amp;Z232&amp;"_"&amp;AA232,[1]挑战模式!$A:$AS,14+AB232,FALSE),[1]怪物!$B:$J,7,FALSE))</f>
        <v/>
      </c>
      <c r="M232" s="10" t="str">
        <f t="shared" ca="1" si="28"/>
        <v/>
      </c>
      <c r="N232" s="3" t="str">
        <f t="shared" ca="1" si="29"/>
        <v/>
      </c>
      <c r="O232" s="3" t="str">
        <f t="shared" ca="1" si="30"/>
        <v/>
      </c>
      <c r="P232" s="3" t="str">
        <f t="shared" ca="1" si="31"/>
        <v/>
      </c>
      <c r="Q232" s="3"/>
      <c r="R232" s="3"/>
      <c r="S232" s="3"/>
      <c r="T232" s="3" t="str">
        <f ca="1">IF(B232="","",IF(VLOOKUP(D232,[1]怪物!$C:$I,7,FALSE)="","",VLOOKUP(D232,[1]怪物!$C:$I,7,FALSE)))</f>
        <v/>
      </c>
      <c r="Y232" s="3">
        <v>0</v>
      </c>
      <c r="Z232" s="3">
        <v>5</v>
      </c>
      <c r="AA232" s="3">
        <v>6</v>
      </c>
      <c r="AB232" s="3">
        <v>5</v>
      </c>
    </row>
    <row r="233" spans="2:28" x14ac:dyDescent="0.2">
      <c r="B233" t="str">
        <f ca="1">IF(ISNA(VLOOKUP(Y233&amp;"_"&amp;Z233&amp;"_"&amp;AA233,[1]挑战模式!$A:$AS,1,FALSE)),"",IF(VLOOKUP(Y233&amp;"_"&amp;Z233&amp;"_"&amp;AA233,[1]挑战模式!$A:$AS,14+AB233,FALSE)="","","Unit_Monster_Season"&amp;Y233&amp;"_Challenge"&amp;Z233&amp;"_"&amp;AA233&amp;"_"&amp;AB233))</f>
        <v/>
      </c>
      <c r="D233" s="3" t="str">
        <f ca="1">IF(B233="","",VLOOKUP(VLOOKUP(Y233&amp;"_"&amp;Z233&amp;"_"&amp;AA233,[1]挑战模式!$A:$AS,14+AB233,FALSE),[1]怪物!$B:$J,2,FALSE))</f>
        <v/>
      </c>
      <c r="E233" s="3" t="str">
        <f ca="1">IF(B233="","",VLOOKUP(VLOOKUP(Y233&amp;"_"&amp;Z233&amp;"_"&amp;AA233,[1]挑战模式!$A:$AS,14+AB233,FALSE),[1]怪物!$B:$J,6,FALSE)*VLOOKUP(Y233&amp;"_"&amp;Z233&amp;"_"&amp;AA233,[1]挑战模式!$A:$AS,10,FALSE))</f>
        <v/>
      </c>
      <c r="F233" s="3" t="str">
        <f t="shared" ca="1" si="24"/>
        <v/>
      </c>
      <c r="G233" s="3" t="str">
        <f t="shared" ca="1" si="25"/>
        <v/>
      </c>
      <c r="H233" s="3" t="str">
        <f t="shared" ca="1" si="26"/>
        <v/>
      </c>
      <c r="I233" s="3" t="str">
        <f ca="1">IF(D233="","",VLOOKUP(D233,[1]怪物!$C:$M,11,FALSE))</f>
        <v/>
      </c>
      <c r="J233" s="3" t="str">
        <f t="shared" ca="1" si="27"/>
        <v/>
      </c>
      <c r="K233" s="3"/>
      <c r="L233" s="3" t="str">
        <f ca="1">IF(B233="","",VLOOKUP(VLOOKUP(Y233&amp;"_"&amp;Z233&amp;"_"&amp;AA233,[1]挑战模式!$A:$AS,14+AB233,FALSE),[1]怪物!$B:$J,7,FALSE))</f>
        <v/>
      </c>
      <c r="M233" s="10" t="str">
        <f t="shared" ca="1" si="28"/>
        <v/>
      </c>
      <c r="N233" s="3" t="str">
        <f t="shared" ca="1" si="29"/>
        <v/>
      </c>
      <c r="O233" s="3" t="str">
        <f t="shared" ca="1" si="30"/>
        <v/>
      </c>
      <c r="P233" s="3" t="str">
        <f t="shared" ca="1" si="31"/>
        <v/>
      </c>
      <c r="Q233" s="3"/>
      <c r="R233" s="3"/>
      <c r="S233" s="3"/>
      <c r="T233" s="3" t="str">
        <f ca="1">IF(B233="","",IF(VLOOKUP(D233,[1]怪物!$C:$I,7,FALSE)="","",VLOOKUP(D233,[1]怪物!$C:$I,7,FALSE)))</f>
        <v/>
      </c>
      <c r="Y233" s="3">
        <v>0</v>
      </c>
      <c r="Z233" s="3">
        <v>5</v>
      </c>
      <c r="AA233" s="3">
        <v>6</v>
      </c>
      <c r="AB233" s="3">
        <v>6</v>
      </c>
    </row>
    <row r="234" spans="2:28" x14ac:dyDescent="0.2">
      <c r="B234" t="str">
        <f>IF(ISNA(VLOOKUP(Y234&amp;"_"&amp;Z234&amp;"_"&amp;AA234,[1]挑战模式!$A:$AS,1,FALSE)),"",IF(VLOOKUP(Y234&amp;"_"&amp;Z234&amp;"_"&amp;AA234,[1]挑战模式!$A:$AS,14+AB234,FALSE)="","","Unit_Monster_Season"&amp;Y234&amp;"_Challenge"&amp;Z234&amp;"_"&amp;AA234&amp;"_"&amp;AB234))</f>
        <v/>
      </c>
      <c r="D234" s="3" t="str">
        <f>IF(B234="","",VLOOKUP(VLOOKUP(Y234&amp;"_"&amp;Z234&amp;"_"&amp;AA234,[1]挑战模式!$A:$AS,14+AB234,FALSE),[1]怪物!$B:$J,2,FALSE))</f>
        <v/>
      </c>
      <c r="E234" s="3" t="str">
        <f>IF(B234="","",VLOOKUP(VLOOKUP(Y234&amp;"_"&amp;Z234&amp;"_"&amp;AA234,[1]挑战模式!$A:$AS,14+AB234,FALSE),[1]怪物!$B:$J,6,FALSE)*VLOOKUP(Y234&amp;"_"&amp;Z234&amp;"_"&amp;AA234,[1]挑战模式!$A:$AS,10,FALSE))</f>
        <v/>
      </c>
      <c r="F234" s="3" t="str">
        <f t="shared" si="24"/>
        <v/>
      </c>
      <c r="G234" s="3" t="str">
        <f t="shared" si="25"/>
        <v/>
      </c>
      <c r="H234" s="3" t="str">
        <f t="shared" si="26"/>
        <v/>
      </c>
      <c r="I234" s="3" t="str">
        <f>IF(D234="","",VLOOKUP(D234,[1]怪物!$C:$M,11,FALSE))</f>
        <v/>
      </c>
      <c r="J234" s="3" t="str">
        <f t="shared" si="27"/>
        <v/>
      </c>
      <c r="K234" s="3"/>
      <c r="L234" s="3" t="str">
        <f>IF(B234="","",VLOOKUP(VLOOKUP(Y234&amp;"_"&amp;Z234&amp;"_"&amp;AA234,[1]挑战模式!$A:$AS,14+AB234,FALSE),[1]怪物!$B:$J,7,FALSE))</f>
        <v/>
      </c>
      <c r="M234" s="10" t="str">
        <f t="shared" si="28"/>
        <v/>
      </c>
      <c r="N234" s="3" t="str">
        <f t="shared" si="29"/>
        <v/>
      </c>
      <c r="O234" s="3" t="str">
        <f t="shared" si="30"/>
        <v/>
      </c>
      <c r="P234" s="3" t="str">
        <f t="shared" si="31"/>
        <v/>
      </c>
      <c r="Q234" s="3"/>
      <c r="R234" s="3"/>
      <c r="S234" s="3"/>
      <c r="T234" s="3" t="str">
        <f>IF(B234="","",IF(VLOOKUP(D234,[1]怪物!$C:$I,7,FALSE)="","",VLOOKUP(D234,[1]怪物!$C:$I,7,FALSE)))</f>
        <v/>
      </c>
      <c r="Y234" s="3">
        <v>0</v>
      </c>
      <c r="Z234" s="3">
        <v>5</v>
      </c>
      <c r="AA234" s="3">
        <v>7</v>
      </c>
      <c r="AB234" s="3">
        <v>1</v>
      </c>
    </row>
    <row r="235" spans="2:28" x14ac:dyDescent="0.2">
      <c r="B235" t="str">
        <f>IF(ISNA(VLOOKUP(Y235&amp;"_"&amp;Z235&amp;"_"&amp;AA235,[1]挑战模式!$A:$AS,1,FALSE)),"",IF(VLOOKUP(Y235&amp;"_"&amp;Z235&amp;"_"&amp;AA235,[1]挑战模式!$A:$AS,14+AB235,FALSE)="","","Unit_Monster_Season"&amp;Y235&amp;"_Challenge"&amp;Z235&amp;"_"&amp;AA235&amp;"_"&amp;AB235))</f>
        <v/>
      </c>
      <c r="D235" s="3" t="str">
        <f>IF(B235="","",VLOOKUP(VLOOKUP(Y235&amp;"_"&amp;Z235&amp;"_"&amp;AA235,[1]挑战模式!$A:$AS,14+AB235,FALSE),[1]怪物!$B:$J,2,FALSE))</f>
        <v/>
      </c>
      <c r="E235" s="3" t="str">
        <f>IF(B235="","",VLOOKUP(VLOOKUP(Y235&amp;"_"&amp;Z235&amp;"_"&amp;AA235,[1]挑战模式!$A:$AS,14+AB235,FALSE),[1]怪物!$B:$J,6,FALSE)*VLOOKUP(Y235&amp;"_"&amp;Z235&amp;"_"&amp;AA235,[1]挑战模式!$A:$AS,10,FALSE))</f>
        <v/>
      </c>
      <c r="F235" s="3" t="str">
        <f t="shared" si="24"/>
        <v/>
      </c>
      <c r="G235" s="3" t="str">
        <f t="shared" si="25"/>
        <v/>
      </c>
      <c r="H235" s="3" t="str">
        <f t="shared" si="26"/>
        <v/>
      </c>
      <c r="I235" s="3" t="str">
        <f>IF(D235="","",VLOOKUP(D235,[1]怪物!$C:$M,11,FALSE))</f>
        <v/>
      </c>
      <c r="J235" s="3" t="str">
        <f t="shared" si="27"/>
        <v/>
      </c>
      <c r="K235" s="3"/>
      <c r="L235" s="3" t="str">
        <f>IF(B235="","",VLOOKUP(VLOOKUP(Y235&amp;"_"&amp;Z235&amp;"_"&amp;AA235,[1]挑战模式!$A:$AS,14+AB235,FALSE),[1]怪物!$B:$J,7,FALSE))</f>
        <v/>
      </c>
      <c r="M235" s="10" t="str">
        <f t="shared" si="28"/>
        <v/>
      </c>
      <c r="N235" s="3" t="str">
        <f t="shared" si="29"/>
        <v/>
      </c>
      <c r="O235" s="3" t="str">
        <f t="shared" si="30"/>
        <v/>
      </c>
      <c r="P235" s="3" t="str">
        <f t="shared" si="31"/>
        <v/>
      </c>
      <c r="Q235" s="3"/>
      <c r="R235" s="3"/>
      <c r="S235" s="3"/>
      <c r="T235" s="3" t="str">
        <f>IF(B235="","",IF(VLOOKUP(D235,[1]怪物!$C:$I,7,FALSE)="","",VLOOKUP(D235,[1]怪物!$C:$I,7,FALSE)))</f>
        <v/>
      </c>
      <c r="Y235" s="3">
        <v>0</v>
      </c>
      <c r="Z235" s="3">
        <v>5</v>
      </c>
      <c r="AA235" s="3">
        <v>7</v>
      </c>
      <c r="AB235" s="3">
        <v>2</v>
      </c>
    </row>
    <row r="236" spans="2:28" x14ac:dyDescent="0.2">
      <c r="B236" t="str">
        <f>IF(ISNA(VLOOKUP(Y236&amp;"_"&amp;Z236&amp;"_"&amp;AA236,[1]挑战模式!$A:$AS,1,FALSE)),"",IF(VLOOKUP(Y236&amp;"_"&amp;Z236&amp;"_"&amp;AA236,[1]挑战模式!$A:$AS,14+AB236,FALSE)="","","Unit_Monster_Season"&amp;Y236&amp;"_Challenge"&amp;Z236&amp;"_"&amp;AA236&amp;"_"&amp;AB236))</f>
        <v/>
      </c>
      <c r="D236" s="3" t="str">
        <f>IF(B236="","",VLOOKUP(VLOOKUP(Y236&amp;"_"&amp;Z236&amp;"_"&amp;AA236,[1]挑战模式!$A:$AS,14+AB236,FALSE),[1]怪物!$B:$J,2,FALSE))</f>
        <v/>
      </c>
      <c r="E236" s="3" t="str">
        <f>IF(B236="","",VLOOKUP(VLOOKUP(Y236&amp;"_"&amp;Z236&amp;"_"&amp;AA236,[1]挑战模式!$A:$AS,14+AB236,FALSE),[1]怪物!$B:$J,6,FALSE)*VLOOKUP(Y236&amp;"_"&amp;Z236&amp;"_"&amp;AA236,[1]挑战模式!$A:$AS,10,FALSE))</f>
        <v/>
      </c>
      <c r="F236" s="3" t="str">
        <f t="shared" si="24"/>
        <v/>
      </c>
      <c r="G236" s="3" t="str">
        <f t="shared" si="25"/>
        <v/>
      </c>
      <c r="H236" s="3" t="str">
        <f t="shared" si="26"/>
        <v/>
      </c>
      <c r="I236" s="3" t="str">
        <f>IF(D236="","",VLOOKUP(D236,[1]怪物!$C:$M,11,FALSE))</f>
        <v/>
      </c>
      <c r="J236" s="3" t="str">
        <f t="shared" si="27"/>
        <v/>
      </c>
      <c r="K236" s="3"/>
      <c r="L236" s="3" t="str">
        <f>IF(B236="","",VLOOKUP(VLOOKUP(Y236&amp;"_"&amp;Z236&amp;"_"&amp;AA236,[1]挑战模式!$A:$AS,14+AB236,FALSE),[1]怪物!$B:$J,7,FALSE))</f>
        <v/>
      </c>
      <c r="M236" s="10" t="str">
        <f t="shared" si="28"/>
        <v/>
      </c>
      <c r="N236" s="3" t="str">
        <f t="shared" si="29"/>
        <v/>
      </c>
      <c r="O236" s="3" t="str">
        <f t="shared" si="30"/>
        <v/>
      </c>
      <c r="P236" s="3" t="str">
        <f t="shared" si="31"/>
        <v/>
      </c>
      <c r="Q236" s="3"/>
      <c r="R236" s="3"/>
      <c r="S236" s="3"/>
      <c r="T236" s="3" t="str">
        <f>IF(B236="","",IF(VLOOKUP(D236,[1]怪物!$C:$I,7,FALSE)="","",VLOOKUP(D236,[1]怪物!$C:$I,7,FALSE)))</f>
        <v/>
      </c>
      <c r="Y236" s="3">
        <v>0</v>
      </c>
      <c r="Z236" s="3">
        <v>5</v>
      </c>
      <c r="AA236" s="3">
        <v>7</v>
      </c>
      <c r="AB236" s="3">
        <v>3</v>
      </c>
    </row>
    <row r="237" spans="2:28" x14ac:dyDescent="0.2">
      <c r="B237" t="str">
        <f>IF(ISNA(VLOOKUP(Y237&amp;"_"&amp;Z237&amp;"_"&amp;AA237,[1]挑战模式!$A:$AS,1,FALSE)),"",IF(VLOOKUP(Y237&amp;"_"&amp;Z237&amp;"_"&amp;AA237,[1]挑战模式!$A:$AS,14+AB237,FALSE)="","","Unit_Monster_Season"&amp;Y237&amp;"_Challenge"&amp;Z237&amp;"_"&amp;AA237&amp;"_"&amp;AB237))</f>
        <v/>
      </c>
      <c r="D237" s="3" t="str">
        <f>IF(B237="","",VLOOKUP(VLOOKUP(Y237&amp;"_"&amp;Z237&amp;"_"&amp;AA237,[1]挑战模式!$A:$AS,14+AB237,FALSE),[1]怪物!$B:$J,2,FALSE))</f>
        <v/>
      </c>
      <c r="E237" s="3" t="str">
        <f>IF(B237="","",VLOOKUP(VLOOKUP(Y237&amp;"_"&amp;Z237&amp;"_"&amp;AA237,[1]挑战模式!$A:$AS,14+AB237,FALSE),[1]怪物!$B:$J,6,FALSE)*VLOOKUP(Y237&amp;"_"&amp;Z237&amp;"_"&amp;AA237,[1]挑战模式!$A:$AS,10,FALSE))</f>
        <v/>
      </c>
      <c r="F237" s="3" t="str">
        <f t="shared" si="24"/>
        <v/>
      </c>
      <c r="G237" s="3" t="str">
        <f t="shared" si="25"/>
        <v/>
      </c>
      <c r="H237" s="3" t="str">
        <f t="shared" si="26"/>
        <v/>
      </c>
      <c r="I237" s="3" t="str">
        <f>IF(D237="","",VLOOKUP(D237,[1]怪物!$C:$M,11,FALSE))</f>
        <v/>
      </c>
      <c r="J237" s="3" t="str">
        <f t="shared" si="27"/>
        <v/>
      </c>
      <c r="K237" s="3"/>
      <c r="L237" s="3" t="str">
        <f>IF(B237="","",VLOOKUP(VLOOKUP(Y237&amp;"_"&amp;Z237&amp;"_"&amp;AA237,[1]挑战模式!$A:$AS,14+AB237,FALSE),[1]怪物!$B:$J,7,FALSE))</f>
        <v/>
      </c>
      <c r="M237" s="10" t="str">
        <f t="shared" si="28"/>
        <v/>
      </c>
      <c r="N237" s="3" t="str">
        <f t="shared" si="29"/>
        <v/>
      </c>
      <c r="O237" s="3" t="str">
        <f t="shared" si="30"/>
        <v/>
      </c>
      <c r="P237" s="3" t="str">
        <f t="shared" si="31"/>
        <v/>
      </c>
      <c r="Q237" s="3"/>
      <c r="R237" s="3"/>
      <c r="S237" s="3"/>
      <c r="T237" s="3" t="str">
        <f>IF(B237="","",IF(VLOOKUP(D237,[1]怪物!$C:$I,7,FALSE)="","",VLOOKUP(D237,[1]怪物!$C:$I,7,FALSE)))</f>
        <v/>
      </c>
      <c r="Y237" s="3">
        <v>0</v>
      </c>
      <c r="Z237" s="3">
        <v>5</v>
      </c>
      <c r="AA237" s="3">
        <v>7</v>
      </c>
      <c r="AB237" s="3">
        <v>4</v>
      </c>
    </row>
    <row r="238" spans="2:28" x14ac:dyDescent="0.2">
      <c r="B238" t="str">
        <f>IF(ISNA(VLOOKUP(Y238&amp;"_"&amp;Z238&amp;"_"&amp;AA238,[1]挑战模式!$A:$AS,1,FALSE)),"",IF(VLOOKUP(Y238&amp;"_"&amp;Z238&amp;"_"&amp;AA238,[1]挑战模式!$A:$AS,14+AB238,FALSE)="","","Unit_Monster_Season"&amp;Y238&amp;"_Challenge"&amp;Z238&amp;"_"&amp;AA238&amp;"_"&amp;AB238))</f>
        <v/>
      </c>
      <c r="D238" s="3" t="str">
        <f>IF(B238="","",VLOOKUP(VLOOKUP(Y238&amp;"_"&amp;Z238&amp;"_"&amp;AA238,[1]挑战模式!$A:$AS,14+AB238,FALSE),[1]怪物!$B:$J,2,FALSE))</f>
        <v/>
      </c>
      <c r="E238" s="3" t="str">
        <f>IF(B238="","",VLOOKUP(VLOOKUP(Y238&amp;"_"&amp;Z238&amp;"_"&amp;AA238,[1]挑战模式!$A:$AS,14+AB238,FALSE),[1]怪物!$B:$J,6,FALSE)*VLOOKUP(Y238&amp;"_"&amp;Z238&amp;"_"&amp;AA238,[1]挑战模式!$A:$AS,10,FALSE))</f>
        <v/>
      </c>
      <c r="F238" s="3" t="str">
        <f t="shared" si="24"/>
        <v/>
      </c>
      <c r="G238" s="3" t="str">
        <f t="shared" si="25"/>
        <v/>
      </c>
      <c r="H238" s="3" t="str">
        <f t="shared" si="26"/>
        <v/>
      </c>
      <c r="I238" s="3" t="str">
        <f>IF(D238="","",VLOOKUP(D238,[1]怪物!$C:$M,11,FALSE))</f>
        <v/>
      </c>
      <c r="J238" s="3" t="str">
        <f t="shared" si="27"/>
        <v/>
      </c>
      <c r="K238" s="3"/>
      <c r="L238" s="3" t="str">
        <f>IF(B238="","",VLOOKUP(VLOOKUP(Y238&amp;"_"&amp;Z238&amp;"_"&amp;AA238,[1]挑战模式!$A:$AS,14+AB238,FALSE),[1]怪物!$B:$J,7,FALSE))</f>
        <v/>
      </c>
      <c r="M238" s="10" t="str">
        <f t="shared" si="28"/>
        <v/>
      </c>
      <c r="N238" s="3" t="str">
        <f t="shared" si="29"/>
        <v/>
      </c>
      <c r="O238" s="3" t="str">
        <f t="shared" si="30"/>
        <v/>
      </c>
      <c r="P238" s="3" t="str">
        <f t="shared" si="31"/>
        <v/>
      </c>
      <c r="Q238" s="3"/>
      <c r="R238" s="3"/>
      <c r="S238" s="3"/>
      <c r="T238" s="3" t="str">
        <f>IF(B238="","",IF(VLOOKUP(D238,[1]怪物!$C:$I,7,FALSE)="","",VLOOKUP(D238,[1]怪物!$C:$I,7,FALSE)))</f>
        <v/>
      </c>
      <c r="Y238" s="3">
        <v>0</v>
      </c>
      <c r="Z238" s="3">
        <v>5</v>
      </c>
      <c r="AA238" s="3">
        <v>7</v>
      </c>
      <c r="AB238" s="3">
        <v>5</v>
      </c>
    </row>
    <row r="239" spans="2:28" x14ac:dyDescent="0.2">
      <c r="B239" t="str">
        <f>IF(ISNA(VLOOKUP(Y239&amp;"_"&amp;Z239&amp;"_"&amp;AA239,[1]挑战模式!$A:$AS,1,FALSE)),"",IF(VLOOKUP(Y239&amp;"_"&amp;Z239&amp;"_"&amp;AA239,[1]挑战模式!$A:$AS,14+AB239,FALSE)="","","Unit_Monster_Season"&amp;Y239&amp;"_Challenge"&amp;Z239&amp;"_"&amp;AA239&amp;"_"&amp;AB239))</f>
        <v/>
      </c>
      <c r="D239" s="3" t="str">
        <f>IF(B239="","",VLOOKUP(VLOOKUP(Y239&amp;"_"&amp;Z239&amp;"_"&amp;AA239,[1]挑战模式!$A:$AS,14+AB239,FALSE),[1]怪物!$B:$J,2,FALSE))</f>
        <v/>
      </c>
      <c r="E239" s="3" t="str">
        <f>IF(B239="","",VLOOKUP(VLOOKUP(Y239&amp;"_"&amp;Z239&amp;"_"&amp;AA239,[1]挑战模式!$A:$AS,14+AB239,FALSE),[1]怪物!$B:$J,6,FALSE)*VLOOKUP(Y239&amp;"_"&amp;Z239&amp;"_"&amp;AA239,[1]挑战模式!$A:$AS,10,FALSE))</f>
        <v/>
      </c>
      <c r="F239" s="3" t="str">
        <f t="shared" si="24"/>
        <v/>
      </c>
      <c r="G239" s="3" t="str">
        <f t="shared" si="25"/>
        <v/>
      </c>
      <c r="H239" s="3" t="str">
        <f t="shared" si="26"/>
        <v/>
      </c>
      <c r="I239" s="3" t="str">
        <f>IF(D239="","",VLOOKUP(D239,[1]怪物!$C:$M,11,FALSE))</f>
        <v/>
      </c>
      <c r="J239" s="3" t="str">
        <f t="shared" si="27"/>
        <v/>
      </c>
      <c r="K239" s="3"/>
      <c r="L239" s="3" t="str">
        <f>IF(B239="","",VLOOKUP(VLOOKUP(Y239&amp;"_"&amp;Z239&amp;"_"&amp;AA239,[1]挑战模式!$A:$AS,14+AB239,FALSE),[1]怪物!$B:$J,7,FALSE))</f>
        <v/>
      </c>
      <c r="M239" s="10" t="str">
        <f t="shared" si="28"/>
        <v/>
      </c>
      <c r="N239" s="3" t="str">
        <f t="shared" si="29"/>
        <v/>
      </c>
      <c r="O239" s="3" t="str">
        <f t="shared" si="30"/>
        <v/>
      </c>
      <c r="P239" s="3" t="str">
        <f t="shared" si="31"/>
        <v/>
      </c>
      <c r="Q239" s="3"/>
      <c r="R239" s="3"/>
      <c r="S239" s="3"/>
      <c r="T239" s="3" t="str">
        <f>IF(B239="","",IF(VLOOKUP(D239,[1]怪物!$C:$I,7,FALSE)="","",VLOOKUP(D239,[1]怪物!$C:$I,7,FALSE)))</f>
        <v/>
      </c>
      <c r="Y239" s="3">
        <v>0</v>
      </c>
      <c r="Z239" s="3">
        <v>5</v>
      </c>
      <c r="AA239" s="3">
        <v>7</v>
      </c>
      <c r="AB239" s="3">
        <v>6</v>
      </c>
    </row>
    <row r="240" spans="2:28" x14ac:dyDescent="0.2">
      <c r="B240" t="str">
        <f>IF(ISNA(VLOOKUP(Y240&amp;"_"&amp;Z240&amp;"_"&amp;AA240,[1]挑战模式!$A:$AS,1,FALSE)),"",IF(VLOOKUP(Y240&amp;"_"&amp;Z240&amp;"_"&amp;AA240,[1]挑战模式!$A:$AS,14+AB240,FALSE)="","","Unit_Monster_Season"&amp;Y240&amp;"_Challenge"&amp;Z240&amp;"_"&amp;AA240&amp;"_"&amp;AB240))</f>
        <v/>
      </c>
      <c r="D240" s="3" t="str">
        <f>IF(B240="","",VLOOKUP(VLOOKUP(Y240&amp;"_"&amp;Z240&amp;"_"&amp;AA240,[1]挑战模式!$A:$AS,14+AB240,FALSE),[1]怪物!$B:$J,2,FALSE))</f>
        <v/>
      </c>
      <c r="E240" s="3" t="str">
        <f>IF(B240="","",VLOOKUP(VLOOKUP(Y240&amp;"_"&amp;Z240&amp;"_"&amp;AA240,[1]挑战模式!$A:$AS,14+AB240,FALSE),[1]怪物!$B:$J,6,FALSE)*VLOOKUP(Y240&amp;"_"&amp;Z240&amp;"_"&amp;AA240,[1]挑战模式!$A:$AS,10,FALSE))</f>
        <v/>
      </c>
      <c r="F240" s="3" t="str">
        <f t="shared" si="24"/>
        <v/>
      </c>
      <c r="G240" s="3" t="str">
        <f t="shared" si="25"/>
        <v/>
      </c>
      <c r="H240" s="3" t="str">
        <f t="shared" si="26"/>
        <v/>
      </c>
      <c r="I240" s="3" t="str">
        <f>IF(D240="","",VLOOKUP(D240,[1]怪物!$C:$M,11,FALSE))</f>
        <v/>
      </c>
      <c r="J240" s="3" t="str">
        <f t="shared" si="27"/>
        <v/>
      </c>
      <c r="K240" s="3"/>
      <c r="L240" s="3" t="str">
        <f>IF(B240="","",VLOOKUP(VLOOKUP(Y240&amp;"_"&amp;Z240&amp;"_"&amp;AA240,[1]挑战模式!$A:$AS,14+AB240,FALSE),[1]怪物!$B:$J,7,FALSE))</f>
        <v/>
      </c>
      <c r="M240" s="10" t="str">
        <f t="shared" si="28"/>
        <v/>
      </c>
      <c r="N240" s="3" t="str">
        <f t="shared" si="29"/>
        <v/>
      </c>
      <c r="O240" s="3" t="str">
        <f t="shared" si="30"/>
        <v/>
      </c>
      <c r="P240" s="3" t="str">
        <f t="shared" si="31"/>
        <v/>
      </c>
      <c r="Q240" s="3"/>
      <c r="R240" s="3"/>
      <c r="S240" s="3"/>
      <c r="T240" s="3" t="str">
        <f>IF(B240="","",IF(VLOOKUP(D240,[1]怪物!$C:$I,7,FALSE)="","",VLOOKUP(D240,[1]怪物!$C:$I,7,FALSE)))</f>
        <v/>
      </c>
      <c r="Y240" s="3">
        <v>0</v>
      </c>
      <c r="Z240" s="3">
        <v>5</v>
      </c>
      <c r="AA240" s="3">
        <v>8</v>
      </c>
      <c r="AB240" s="3">
        <v>1</v>
      </c>
    </row>
    <row r="241" spans="2:28" x14ac:dyDescent="0.2">
      <c r="B241" t="str">
        <f>IF(ISNA(VLOOKUP(Y241&amp;"_"&amp;Z241&amp;"_"&amp;AA241,[1]挑战模式!$A:$AS,1,FALSE)),"",IF(VLOOKUP(Y241&amp;"_"&amp;Z241&amp;"_"&amp;AA241,[1]挑战模式!$A:$AS,14+AB241,FALSE)="","","Unit_Monster_Season"&amp;Y241&amp;"_Challenge"&amp;Z241&amp;"_"&amp;AA241&amp;"_"&amp;AB241))</f>
        <v/>
      </c>
      <c r="D241" s="3" t="str">
        <f>IF(B241="","",VLOOKUP(VLOOKUP(Y241&amp;"_"&amp;Z241&amp;"_"&amp;AA241,[1]挑战模式!$A:$AS,14+AB241,FALSE),[1]怪物!$B:$J,2,FALSE))</f>
        <v/>
      </c>
      <c r="E241" s="3" t="str">
        <f>IF(B241="","",VLOOKUP(VLOOKUP(Y241&amp;"_"&amp;Z241&amp;"_"&amp;AA241,[1]挑战模式!$A:$AS,14+AB241,FALSE),[1]怪物!$B:$J,6,FALSE)*VLOOKUP(Y241&amp;"_"&amp;Z241&amp;"_"&amp;AA241,[1]挑战模式!$A:$AS,10,FALSE))</f>
        <v/>
      </c>
      <c r="F241" s="3" t="str">
        <f t="shared" si="24"/>
        <v/>
      </c>
      <c r="G241" s="3" t="str">
        <f t="shared" si="25"/>
        <v/>
      </c>
      <c r="H241" s="3" t="str">
        <f t="shared" si="26"/>
        <v/>
      </c>
      <c r="I241" s="3" t="str">
        <f>IF(D241="","",VLOOKUP(D241,[1]怪物!$C:$M,11,FALSE))</f>
        <v/>
      </c>
      <c r="J241" s="3" t="str">
        <f t="shared" si="27"/>
        <v/>
      </c>
      <c r="K241" s="3"/>
      <c r="L241" s="3" t="str">
        <f>IF(B241="","",VLOOKUP(VLOOKUP(Y241&amp;"_"&amp;Z241&amp;"_"&amp;AA241,[1]挑战模式!$A:$AS,14+AB241,FALSE),[1]怪物!$B:$J,7,FALSE))</f>
        <v/>
      </c>
      <c r="M241" s="10" t="str">
        <f t="shared" si="28"/>
        <v/>
      </c>
      <c r="N241" s="3" t="str">
        <f t="shared" si="29"/>
        <v/>
      </c>
      <c r="O241" s="3" t="str">
        <f t="shared" si="30"/>
        <v/>
      </c>
      <c r="P241" s="3" t="str">
        <f t="shared" si="31"/>
        <v/>
      </c>
      <c r="Q241" s="3"/>
      <c r="R241" s="3"/>
      <c r="S241" s="3"/>
      <c r="T241" s="3" t="str">
        <f>IF(B241="","",IF(VLOOKUP(D241,[1]怪物!$C:$I,7,FALSE)="","",VLOOKUP(D241,[1]怪物!$C:$I,7,FALSE)))</f>
        <v/>
      </c>
      <c r="Y241" s="3">
        <v>0</v>
      </c>
      <c r="Z241" s="3">
        <v>5</v>
      </c>
      <c r="AA241" s="3">
        <v>8</v>
      </c>
      <c r="AB241" s="3">
        <v>2</v>
      </c>
    </row>
    <row r="242" spans="2:28" x14ac:dyDescent="0.2">
      <c r="B242" t="str">
        <f>IF(ISNA(VLOOKUP(Y242&amp;"_"&amp;Z242&amp;"_"&amp;AA242,[1]挑战模式!$A:$AS,1,FALSE)),"",IF(VLOOKUP(Y242&amp;"_"&amp;Z242&amp;"_"&amp;AA242,[1]挑战模式!$A:$AS,14+AB242,FALSE)="","","Unit_Monster_Season"&amp;Y242&amp;"_Challenge"&amp;Z242&amp;"_"&amp;AA242&amp;"_"&amp;AB242))</f>
        <v/>
      </c>
      <c r="D242" s="3" t="str">
        <f>IF(B242="","",VLOOKUP(VLOOKUP(Y242&amp;"_"&amp;Z242&amp;"_"&amp;AA242,[1]挑战模式!$A:$AS,14+AB242,FALSE),[1]怪物!$B:$J,2,FALSE))</f>
        <v/>
      </c>
      <c r="E242" s="3" t="str">
        <f>IF(B242="","",VLOOKUP(VLOOKUP(Y242&amp;"_"&amp;Z242&amp;"_"&amp;AA242,[1]挑战模式!$A:$AS,14+AB242,FALSE),[1]怪物!$B:$J,6,FALSE)*VLOOKUP(Y242&amp;"_"&amp;Z242&amp;"_"&amp;AA242,[1]挑战模式!$A:$AS,10,FALSE))</f>
        <v/>
      </c>
      <c r="F242" s="3" t="str">
        <f t="shared" si="24"/>
        <v/>
      </c>
      <c r="G242" s="3" t="str">
        <f t="shared" si="25"/>
        <v/>
      </c>
      <c r="H242" s="3" t="str">
        <f t="shared" si="26"/>
        <v/>
      </c>
      <c r="I242" s="3" t="str">
        <f>IF(D242="","",VLOOKUP(D242,[1]怪物!$C:$M,11,FALSE))</f>
        <v/>
      </c>
      <c r="J242" s="3" t="str">
        <f t="shared" si="27"/>
        <v/>
      </c>
      <c r="K242" s="3"/>
      <c r="L242" s="3" t="str">
        <f>IF(B242="","",VLOOKUP(VLOOKUP(Y242&amp;"_"&amp;Z242&amp;"_"&amp;AA242,[1]挑战模式!$A:$AS,14+AB242,FALSE),[1]怪物!$B:$J,7,FALSE))</f>
        <v/>
      </c>
      <c r="M242" s="10" t="str">
        <f t="shared" si="28"/>
        <v/>
      </c>
      <c r="N242" s="3" t="str">
        <f t="shared" si="29"/>
        <v/>
      </c>
      <c r="O242" s="3" t="str">
        <f t="shared" si="30"/>
        <v/>
      </c>
      <c r="P242" s="3" t="str">
        <f t="shared" si="31"/>
        <v/>
      </c>
      <c r="Q242" s="3"/>
      <c r="R242" s="3"/>
      <c r="S242" s="3"/>
      <c r="T242" s="3" t="str">
        <f>IF(B242="","",IF(VLOOKUP(D242,[1]怪物!$C:$I,7,FALSE)="","",VLOOKUP(D242,[1]怪物!$C:$I,7,FALSE)))</f>
        <v/>
      </c>
      <c r="Y242" s="3">
        <v>0</v>
      </c>
      <c r="Z242" s="3">
        <v>5</v>
      </c>
      <c r="AA242" s="3">
        <v>8</v>
      </c>
      <c r="AB242" s="3">
        <v>3</v>
      </c>
    </row>
    <row r="243" spans="2:28" x14ac:dyDescent="0.2">
      <c r="B243" t="str">
        <f>IF(ISNA(VLOOKUP(Y243&amp;"_"&amp;Z243&amp;"_"&amp;AA243,[1]挑战模式!$A:$AS,1,FALSE)),"",IF(VLOOKUP(Y243&amp;"_"&amp;Z243&amp;"_"&amp;AA243,[1]挑战模式!$A:$AS,14+AB243,FALSE)="","","Unit_Monster_Season"&amp;Y243&amp;"_Challenge"&amp;Z243&amp;"_"&amp;AA243&amp;"_"&amp;AB243))</f>
        <v/>
      </c>
      <c r="D243" s="3" t="str">
        <f>IF(B243="","",VLOOKUP(VLOOKUP(Y243&amp;"_"&amp;Z243&amp;"_"&amp;AA243,[1]挑战模式!$A:$AS,14+AB243,FALSE),[1]怪物!$B:$J,2,FALSE))</f>
        <v/>
      </c>
      <c r="E243" s="3" t="str">
        <f>IF(B243="","",VLOOKUP(VLOOKUP(Y243&amp;"_"&amp;Z243&amp;"_"&amp;AA243,[1]挑战模式!$A:$AS,14+AB243,FALSE),[1]怪物!$B:$J,6,FALSE)*VLOOKUP(Y243&amp;"_"&amp;Z243&amp;"_"&amp;AA243,[1]挑战模式!$A:$AS,10,FALSE))</f>
        <v/>
      </c>
      <c r="F243" s="3" t="str">
        <f t="shared" si="24"/>
        <v/>
      </c>
      <c r="G243" s="3" t="str">
        <f t="shared" si="25"/>
        <v/>
      </c>
      <c r="H243" s="3" t="str">
        <f t="shared" si="26"/>
        <v/>
      </c>
      <c r="I243" s="3" t="str">
        <f>IF(D243="","",VLOOKUP(D243,[1]怪物!$C:$M,11,FALSE))</f>
        <v/>
      </c>
      <c r="J243" s="3" t="str">
        <f t="shared" si="27"/>
        <v/>
      </c>
      <c r="K243" s="3"/>
      <c r="L243" s="3" t="str">
        <f>IF(B243="","",VLOOKUP(VLOOKUP(Y243&amp;"_"&amp;Z243&amp;"_"&amp;AA243,[1]挑战模式!$A:$AS,14+AB243,FALSE),[1]怪物!$B:$J,7,FALSE))</f>
        <v/>
      </c>
      <c r="M243" s="10" t="str">
        <f t="shared" si="28"/>
        <v/>
      </c>
      <c r="N243" s="3" t="str">
        <f t="shared" si="29"/>
        <v/>
      </c>
      <c r="O243" s="3" t="str">
        <f t="shared" si="30"/>
        <v/>
      </c>
      <c r="P243" s="3" t="str">
        <f t="shared" si="31"/>
        <v/>
      </c>
      <c r="Q243" s="3"/>
      <c r="R243" s="3"/>
      <c r="S243" s="3"/>
      <c r="T243" s="3" t="str">
        <f>IF(B243="","",IF(VLOOKUP(D243,[1]怪物!$C:$I,7,FALSE)="","",VLOOKUP(D243,[1]怪物!$C:$I,7,FALSE)))</f>
        <v/>
      </c>
      <c r="Y243" s="3">
        <v>0</v>
      </c>
      <c r="Z243" s="3">
        <v>5</v>
      </c>
      <c r="AA243" s="3">
        <v>8</v>
      </c>
      <c r="AB243" s="3">
        <v>4</v>
      </c>
    </row>
    <row r="244" spans="2:28" x14ac:dyDescent="0.2">
      <c r="B244" t="str">
        <f>IF(ISNA(VLOOKUP(Y244&amp;"_"&amp;Z244&amp;"_"&amp;AA244,[1]挑战模式!$A:$AS,1,FALSE)),"",IF(VLOOKUP(Y244&amp;"_"&amp;Z244&amp;"_"&amp;AA244,[1]挑战模式!$A:$AS,14+AB244,FALSE)="","","Unit_Monster_Season"&amp;Y244&amp;"_Challenge"&amp;Z244&amp;"_"&amp;AA244&amp;"_"&amp;AB244))</f>
        <v/>
      </c>
      <c r="D244" s="3" t="str">
        <f>IF(B244="","",VLOOKUP(VLOOKUP(Y244&amp;"_"&amp;Z244&amp;"_"&amp;AA244,[1]挑战模式!$A:$AS,14+AB244,FALSE),[1]怪物!$B:$J,2,FALSE))</f>
        <v/>
      </c>
      <c r="E244" s="3" t="str">
        <f>IF(B244="","",VLOOKUP(VLOOKUP(Y244&amp;"_"&amp;Z244&amp;"_"&amp;AA244,[1]挑战模式!$A:$AS,14+AB244,FALSE),[1]怪物!$B:$J,6,FALSE)*VLOOKUP(Y244&amp;"_"&amp;Z244&amp;"_"&amp;AA244,[1]挑战模式!$A:$AS,10,FALSE))</f>
        <v/>
      </c>
      <c r="F244" s="3" t="str">
        <f t="shared" si="24"/>
        <v/>
      </c>
      <c r="G244" s="3" t="str">
        <f t="shared" si="25"/>
        <v/>
      </c>
      <c r="H244" s="3" t="str">
        <f t="shared" si="26"/>
        <v/>
      </c>
      <c r="I244" s="3" t="str">
        <f>IF(D244="","",VLOOKUP(D244,[1]怪物!$C:$M,11,FALSE))</f>
        <v/>
      </c>
      <c r="J244" s="3" t="str">
        <f t="shared" si="27"/>
        <v/>
      </c>
      <c r="K244" s="3"/>
      <c r="L244" s="3" t="str">
        <f>IF(B244="","",VLOOKUP(VLOOKUP(Y244&amp;"_"&amp;Z244&amp;"_"&amp;AA244,[1]挑战模式!$A:$AS,14+AB244,FALSE),[1]怪物!$B:$J,7,FALSE))</f>
        <v/>
      </c>
      <c r="M244" s="10" t="str">
        <f t="shared" si="28"/>
        <v/>
      </c>
      <c r="N244" s="3" t="str">
        <f t="shared" si="29"/>
        <v/>
      </c>
      <c r="O244" s="3" t="str">
        <f t="shared" si="30"/>
        <v/>
      </c>
      <c r="P244" s="3" t="str">
        <f t="shared" si="31"/>
        <v/>
      </c>
      <c r="Q244" s="3"/>
      <c r="R244" s="3"/>
      <c r="S244" s="3"/>
      <c r="T244" s="3" t="str">
        <f>IF(B244="","",IF(VLOOKUP(D244,[1]怪物!$C:$I,7,FALSE)="","",VLOOKUP(D244,[1]怪物!$C:$I,7,FALSE)))</f>
        <v/>
      </c>
      <c r="Y244" s="3">
        <v>0</v>
      </c>
      <c r="Z244" s="3">
        <v>5</v>
      </c>
      <c r="AA244" s="3">
        <v>8</v>
      </c>
      <c r="AB244" s="3">
        <v>5</v>
      </c>
    </row>
    <row r="245" spans="2:28" x14ac:dyDescent="0.2">
      <c r="B245" t="str">
        <f>IF(ISNA(VLOOKUP(Y245&amp;"_"&amp;Z245&amp;"_"&amp;AA245,[1]挑战模式!$A:$AS,1,FALSE)),"",IF(VLOOKUP(Y245&amp;"_"&amp;Z245&amp;"_"&amp;AA245,[1]挑战模式!$A:$AS,14+AB245,FALSE)="","","Unit_Monster_Season"&amp;Y245&amp;"_Challenge"&amp;Z245&amp;"_"&amp;AA245&amp;"_"&amp;AB245))</f>
        <v/>
      </c>
      <c r="D245" s="3" t="str">
        <f>IF(B245="","",VLOOKUP(VLOOKUP(Y245&amp;"_"&amp;Z245&amp;"_"&amp;AA245,[1]挑战模式!$A:$AS,14+AB245,FALSE),[1]怪物!$B:$J,2,FALSE))</f>
        <v/>
      </c>
      <c r="E245" s="3" t="str">
        <f>IF(B245="","",VLOOKUP(VLOOKUP(Y245&amp;"_"&amp;Z245&amp;"_"&amp;AA245,[1]挑战模式!$A:$AS,14+AB245,FALSE),[1]怪物!$B:$J,6,FALSE)*VLOOKUP(Y245&amp;"_"&amp;Z245&amp;"_"&amp;AA245,[1]挑战模式!$A:$AS,10,FALSE))</f>
        <v/>
      </c>
      <c r="F245" s="3" t="str">
        <f t="shared" si="24"/>
        <v/>
      </c>
      <c r="G245" s="3" t="str">
        <f t="shared" si="25"/>
        <v/>
      </c>
      <c r="H245" s="3" t="str">
        <f t="shared" si="26"/>
        <v/>
      </c>
      <c r="I245" s="3" t="str">
        <f>IF(D245="","",VLOOKUP(D245,[1]怪物!$C:$M,11,FALSE))</f>
        <v/>
      </c>
      <c r="J245" s="3" t="str">
        <f t="shared" si="27"/>
        <v/>
      </c>
      <c r="K245" s="3"/>
      <c r="L245" s="3" t="str">
        <f>IF(B245="","",VLOOKUP(VLOOKUP(Y245&amp;"_"&amp;Z245&amp;"_"&amp;AA245,[1]挑战模式!$A:$AS,14+AB245,FALSE),[1]怪物!$B:$J,7,FALSE))</f>
        <v/>
      </c>
      <c r="M245" s="10" t="str">
        <f t="shared" si="28"/>
        <v/>
      </c>
      <c r="N245" s="3" t="str">
        <f t="shared" si="29"/>
        <v/>
      </c>
      <c r="O245" s="3" t="str">
        <f t="shared" si="30"/>
        <v/>
      </c>
      <c r="P245" s="3" t="str">
        <f t="shared" si="31"/>
        <v/>
      </c>
      <c r="Q245" s="3"/>
      <c r="R245" s="3"/>
      <c r="S245" s="3"/>
      <c r="T245" s="3" t="str">
        <f>IF(B245="","",IF(VLOOKUP(D245,[1]怪物!$C:$I,7,FALSE)="","",VLOOKUP(D245,[1]怪物!$C:$I,7,FALSE)))</f>
        <v/>
      </c>
      <c r="Y245" s="3">
        <v>0</v>
      </c>
      <c r="Z245" s="3">
        <v>5</v>
      </c>
      <c r="AA245" s="3">
        <v>8</v>
      </c>
      <c r="AB245" s="3">
        <v>6</v>
      </c>
    </row>
    <row r="246" spans="2:28" x14ac:dyDescent="0.2">
      <c r="B246" t="str">
        <f ca="1">IF(ISNA(VLOOKUP(Y246&amp;"_"&amp;Z246&amp;"_"&amp;AA246,[1]挑战模式!$A:$AS,1,FALSE)),"",IF(VLOOKUP(Y246&amp;"_"&amp;Z246&amp;"_"&amp;AA246,[1]挑战模式!$A:$AS,14+AB246,FALSE)="","","Unit_Monster_Season"&amp;Y246&amp;"_Challenge"&amp;Z246&amp;"_"&amp;AA246&amp;"_"&amp;AB246))</f>
        <v>Unit_Monster_Season0_Challenge6_1_1</v>
      </c>
      <c r="D246" s="3" t="str">
        <f ca="1">IF(B246="","",VLOOKUP(VLOOKUP(Y246&amp;"_"&amp;Z246&amp;"_"&amp;AA246,[1]挑战模式!$A:$AS,14+AB246,FALSE),[1]怪物!$B:$J,2,FALSE))</f>
        <v>ResUnit_MiFeng2</v>
      </c>
      <c r="E246" s="3">
        <f ca="1">IF(B246="","",VLOOKUP(VLOOKUP(Y246&amp;"_"&amp;Z246&amp;"_"&amp;AA246,[1]挑战模式!$A:$AS,14+AB246,FALSE),[1]怪物!$B:$J,6,FALSE)*VLOOKUP(Y246&amp;"_"&amp;Z246&amp;"_"&amp;AA246,[1]挑战模式!$A:$AS,10,FALSE))</f>
        <v>2.2599999999999998</v>
      </c>
      <c r="F246" s="3">
        <f t="shared" ca="1" si="24"/>
        <v>400</v>
      </c>
      <c r="G246" s="3" t="str">
        <f t="shared" ca="1" si="25"/>
        <v>TRUE</v>
      </c>
      <c r="H246" s="3" t="str">
        <f t="shared" ca="1" si="26"/>
        <v>1</v>
      </c>
      <c r="I246" s="3">
        <f ca="1">IF(D246="","",VLOOKUP(D246,[1]怪物!$C:$M,11,FALSE))</f>
        <v>1</v>
      </c>
      <c r="J246" s="3" t="str">
        <f t="shared" ca="1" si="27"/>
        <v>0.5</v>
      </c>
      <c r="K246" s="3"/>
      <c r="L246" s="3">
        <f ca="1">IF(B246="","",VLOOKUP(VLOOKUP(Y246&amp;"_"&amp;Z246&amp;"_"&amp;AA246,[1]挑战模式!$A:$AS,14+AB246,FALSE),[1]怪物!$B:$J,7,FALSE))</f>
        <v>1.25</v>
      </c>
      <c r="M246" s="10" t="str">
        <f t="shared" ca="1" si="28"/>
        <v>Monster_Season0_Challenge6_1_1</v>
      </c>
      <c r="N246" s="3" t="str">
        <f t="shared" ca="1" si="29"/>
        <v>DeathShow_1</v>
      </c>
      <c r="O246" s="3" t="str">
        <f t="shared" ca="1" si="30"/>
        <v>Timeline_Idle1</v>
      </c>
      <c r="P246" s="3" t="str">
        <f t="shared" ca="1" si="31"/>
        <v>Timeline_Move1</v>
      </c>
      <c r="Q246" s="3"/>
      <c r="R246" s="3"/>
      <c r="S246" s="3"/>
      <c r="T246" s="3" t="str">
        <f ca="1">IF(B246="","",IF(VLOOKUP(D246,[1]怪物!$C:$I,7,FALSE)="","",VLOOKUP(D246,[1]怪物!$C:$I,7,FALSE)))</f>
        <v>Skill_Monster_MiFeng2,NormalAttack</v>
      </c>
      <c r="Y246" s="3">
        <v>0</v>
      </c>
      <c r="Z246" s="3">
        <v>6</v>
      </c>
      <c r="AA246" s="3">
        <v>1</v>
      </c>
      <c r="AB246" s="3">
        <v>1</v>
      </c>
    </row>
    <row r="247" spans="2:28" x14ac:dyDescent="0.2">
      <c r="B247" t="str">
        <f ca="1">IF(ISNA(VLOOKUP(Y247&amp;"_"&amp;Z247&amp;"_"&amp;AA247,[1]挑战模式!$A:$AS,1,FALSE)),"",IF(VLOOKUP(Y247&amp;"_"&amp;Z247&amp;"_"&amp;AA247,[1]挑战模式!$A:$AS,14+AB247,FALSE)="","","Unit_Monster_Season"&amp;Y247&amp;"_Challenge"&amp;Z247&amp;"_"&amp;AA247&amp;"_"&amp;AB247))</f>
        <v/>
      </c>
      <c r="D247" s="3" t="str">
        <f ca="1">IF(B247="","",VLOOKUP(VLOOKUP(Y247&amp;"_"&amp;Z247&amp;"_"&amp;AA247,[1]挑战模式!$A:$AS,14+AB247,FALSE),[1]怪物!$B:$J,2,FALSE))</f>
        <v/>
      </c>
      <c r="E247" s="3" t="str">
        <f ca="1">IF(B247="","",VLOOKUP(VLOOKUP(Y247&amp;"_"&amp;Z247&amp;"_"&amp;AA247,[1]挑战模式!$A:$AS,14+AB247,FALSE),[1]怪物!$B:$J,6,FALSE)*VLOOKUP(Y247&amp;"_"&amp;Z247&amp;"_"&amp;AA247,[1]挑战模式!$A:$AS,10,FALSE))</f>
        <v/>
      </c>
      <c r="F247" s="3" t="str">
        <f t="shared" ca="1" si="24"/>
        <v/>
      </c>
      <c r="G247" s="3" t="str">
        <f t="shared" ca="1" si="25"/>
        <v/>
      </c>
      <c r="H247" s="3" t="str">
        <f t="shared" ca="1" si="26"/>
        <v/>
      </c>
      <c r="I247" s="3" t="str">
        <f ca="1">IF(D247="","",VLOOKUP(D247,[1]怪物!$C:$M,11,FALSE))</f>
        <v/>
      </c>
      <c r="J247" s="3" t="str">
        <f t="shared" ca="1" si="27"/>
        <v/>
      </c>
      <c r="K247" s="3"/>
      <c r="L247" s="3" t="str">
        <f ca="1">IF(B247="","",VLOOKUP(VLOOKUP(Y247&amp;"_"&amp;Z247&amp;"_"&amp;AA247,[1]挑战模式!$A:$AS,14+AB247,FALSE),[1]怪物!$B:$J,7,FALSE))</f>
        <v/>
      </c>
      <c r="M247" s="10" t="str">
        <f t="shared" ca="1" si="28"/>
        <v/>
      </c>
      <c r="N247" s="3" t="str">
        <f t="shared" ca="1" si="29"/>
        <v/>
      </c>
      <c r="O247" s="3" t="str">
        <f t="shared" ca="1" si="30"/>
        <v/>
      </c>
      <c r="P247" s="3" t="str">
        <f t="shared" ca="1" si="31"/>
        <v/>
      </c>
      <c r="Q247" s="3"/>
      <c r="R247" s="3"/>
      <c r="S247" s="3"/>
      <c r="T247" s="3" t="str">
        <f ca="1">IF(B247="","",IF(VLOOKUP(D247,[1]怪物!$C:$I,7,FALSE)="","",VLOOKUP(D247,[1]怪物!$C:$I,7,FALSE)))</f>
        <v/>
      </c>
      <c r="Y247" s="3">
        <v>0</v>
      </c>
      <c r="Z247" s="3">
        <v>6</v>
      </c>
      <c r="AA247" s="3">
        <v>1</v>
      </c>
      <c r="AB247" s="3">
        <v>2</v>
      </c>
    </row>
    <row r="248" spans="2:28" x14ac:dyDescent="0.2">
      <c r="B248" t="str">
        <f ca="1">IF(ISNA(VLOOKUP(Y248&amp;"_"&amp;Z248&amp;"_"&amp;AA248,[1]挑战模式!$A:$AS,1,FALSE)),"",IF(VLOOKUP(Y248&amp;"_"&amp;Z248&amp;"_"&amp;AA248,[1]挑战模式!$A:$AS,14+AB248,FALSE)="","","Unit_Monster_Season"&amp;Y248&amp;"_Challenge"&amp;Z248&amp;"_"&amp;AA248&amp;"_"&amp;AB248))</f>
        <v/>
      </c>
      <c r="D248" s="3" t="str">
        <f ca="1">IF(B248="","",VLOOKUP(VLOOKUP(Y248&amp;"_"&amp;Z248&amp;"_"&amp;AA248,[1]挑战模式!$A:$AS,14+AB248,FALSE),[1]怪物!$B:$J,2,FALSE))</f>
        <v/>
      </c>
      <c r="E248" s="3" t="str">
        <f ca="1">IF(B248="","",VLOOKUP(VLOOKUP(Y248&amp;"_"&amp;Z248&amp;"_"&amp;AA248,[1]挑战模式!$A:$AS,14+AB248,FALSE),[1]怪物!$B:$J,6,FALSE)*VLOOKUP(Y248&amp;"_"&amp;Z248&amp;"_"&amp;AA248,[1]挑战模式!$A:$AS,10,FALSE))</f>
        <v/>
      </c>
      <c r="F248" s="3" t="str">
        <f t="shared" ca="1" si="24"/>
        <v/>
      </c>
      <c r="G248" s="3" t="str">
        <f t="shared" ca="1" si="25"/>
        <v/>
      </c>
      <c r="H248" s="3" t="str">
        <f t="shared" ca="1" si="26"/>
        <v/>
      </c>
      <c r="I248" s="3" t="str">
        <f ca="1">IF(D248="","",VLOOKUP(D248,[1]怪物!$C:$M,11,FALSE))</f>
        <v/>
      </c>
      <c r="J248" s="3" t="str">
        <f t="shared" ca="1" si="27"/>
        <v/>
      </c>
      <c r="K248" s="3"/>
      <c r="L248" s="3" t="str">
        <f ca="1">IF(B248="","",VLOOKUP(VLOOKUP(Y248&amp;"_"&amp;Z248&amp;"_"&amp;AA248,[1]挑战模式!$A:$AS,14+AB248,FALSE),[1]怪物!$B:$J,7,FALSE))</f>
        <v/>
      </c>
      <c r="M248" s="10" t="str">
        <f t="shared" ca="1" si="28"/>
        <v/>
      </c>
      <c r="N248" s="3" t="str">
        <f t="shared" ca="1" si="29"/>
        <v/>
      </c>
      <c r="O248" s="3" t="str">
        <f t="shared" ca="1" si="30"/>
        <v/>
      </c>
      <c r="P248" s="3" t="str">
        <f t="shared" ca="1" si="31"/>
        <v/>
      </c>
      <c r="Q248" s="3"/>
      <c r="R248" s="3"/>
      <c r="S248" s="3"/>
      <c r="T248" s="3" t="str">
        <f ca="1">IF(B248="","",IF(VLOOKUP(D248,[1]怪物!$C:$I,7,FALSE)="","",VLOOKUP(D248,[1]怪物!$C:$I,7,FALSE)))</f>
        <v/>
      </c>
      <c r="Y248" s="3">
        <v>0</v>
      </c>
      <c r="Z248" s="3">
        <v>6</v>
      </c>
      <c r="AA248" s="3">
        <v>1</v>
      </c>
      <c r="AB248" s="3">
        <v>3</v>
      </c>
    </row>
    <row r="249" spans="2:28" x14ac:dyDescent="0.2">
      <c r="B249" t="str">
        <f ca="1">IF(ISNA(VLOOKUP(Y249&amp;"_"&amp;Z249&amp;"_"&amp;AA249,[1]挑战模式!$A:$AS,1,FALSE)),"",IF(VLOOKUP(Y249&amp;"_"&amp;Z249&amp;"_"&amp;AA249,[1]挑战模式!$A:$AS,14+AB249,FALSE)="","","Unit_Monster_Season"&amp;Y249&amp;"_Challenge"&amp;Z249&amp;"_"&amp;AA249&amp;"_"&amp;AB249))</f>
        <v/>
      </c>
      <c r="D249" s="3" t="str">
        <f ca="1">IF(B249="","",VLOOKUP(VLOOKUP(Y249&amp;"_"&amp;Z249&amp;"_"&amp;AA249,[1]挑战模式!$A:$AS,14+AB249,FALSE),[1]怪物!$B:$J,2,FALSE))</f>
        <v/>
      </c>
      <c r="E249" s="3" t="str">
        <f ca="1">IF(B249="","",VLOOKUP(VLOOKUP(Y249&amp;"_"&amp;Z249&amp;"_"&amp;AA249,[1]挑战模式!$A:$AS,14+AB249,FALSE),[1]怪物!$B:$J,6,FALSE)*VLOOKUP(Y249&amp;"_"&amp;Z249&amp;"_"&amp;AA249,[1]挑战模式!$A:$AS,10,FALSE))</f>
        <v/>
      </c>
      <c r="F249" s="3" t="str">
        <f t="shared" ca="1" si="24"/>
        <v/>
      </c>
      <c r="G249" s="3" t="str">
        <f t="shared" ca="1" si="25"/>
        <v/>
      </c>
      <c r="H249" s="3" t="str">
        <f t="shared" ca="1" si="26"/>
        <v/>
      </c>
      <c r="I249" s="3" t="str">
        <f ca="1">IF(D249="","",VLOOKUP(D249,[1]怪物!$C:$M,11,FALSE))</f>
        <v/>
      </c>
      <c r="J249" s="3" t="str">
        <f t="shared" ca="1" si="27"/>
        <v/>
      </c>
      <c r="K249" s="3"/>
      <c r="L249" s="3" t="str">
        <f ca="1">IF(B249="","",VLOOKUP(VLOOKUP(Y249&amp;"_"&amp;Z249&amp;"_"&amp;AA249,[1]挑战模式!$A:$AS,14+AB249,FALSE),[1]怪物!$B:$J,7,FALSE))</f>
        <v/>
      </c>
      <c r="M249" s="10" t="str">
        <f t="shared" ca="1" si="28"/>
        <v/>
      </c>
      <c r="N249" s="3" t="str">
        <f t="shared" ca="1" si="29"/>
        <v/>
      </c>
      <c r="O249" s="3" t="str">
        <f t="shared" ca="1" si="30"/>
        <v/>
      </c>
      <c r="P249" s="3" t="str">
        <f t="shared" ca="1" si="31"/>
        <v/>
      </c>
      <c r="Q249" s="3"/>
      <c r="R249" s="3"/>
      <c r="S249" s="3"/>
      <c r="T249" s="3" t="str">
        <f ca="1">IF(B249="","",IF(VLOOKUP(D249,[1]怪物!$C:$I,7,FALSE)="","",VLOOKUP(D249,[1]怪物!$C:$I,7,FALSE)))</f>
        <v/>
      </c>
      <c r="Y249" s="3">
        <v>0</v>
      </c>
      <c r="Z249" s="3">
        <v>6</v>
      </c>
      <c r="AA249" s="3">
        <v>1</v>
      </c>
      <c r="AB249" s="3">
        <v>4</v>
      </c>
    </row>
    <row r="250" spans="2:28" x14ac:dyDescent="0.2">
      <c r="B250" t="str">
        <f ca="1">IF(ISNA(VLOOKUP(Y250&amp;"_"&amp;Z250&amp;"_"&amp;AA250,[1]挑战模式!$A:$AS,1,FALSE)),"",IF(VLOOKUP(Y250&amp;"_"&amp;Z250&amp;"_"&amp;AA250,[1]挑战模式!$A:$AS,14+AB250,FALSE)="","","Unit_Monster_Season"&amp;Y250&amp;"_Challenge"&amp;Z250&amp;"_"&amp;AA250&amp;"_"&amp;AB250))</f>
        <v/>
      </c>
      <c r="D250" s="3" t="str">
        <f ca="1">IF(B250="","",VLOOKUP(VLOOKUP(Y250&amp;"_"&amp;Z250&amp;"_"&amp;AA250,[1]挑战模式!$A:$AS,14+AB250,FALSE),[1]怪物!$B:$J,2,FALSE))</f>
        <v/>
      </c>
      <c r="E250" s="3" t="str">
        <f ca="1">IF(B250="","",VLOOKUP(VLOOKUP(Y250&amp;"_"&amp;Z250&amp;"_"&amp;AA250,[1]挑战模式!$A:$AS,14+AB250,FALSE),[1]怪物!$B:$J,6,FALSE)*VLOOKUP(Y250&amp;"_"&amp;Z250&amp;"_"&amp;AA250,[1]挑战模式!$A:$AS,10,FALSE))</f>
        <v/>
      </c>
      <c r="F250" s="3" t="str">
        <f t="shared" ca="1" si="24"/>
        <v/>
      </c>
      <c r="G250" s="3" t="str">
        <f t="shared" ca="1" si="25"/>
        <v/>
      </c>
      <c r="H250" s="3" t="str">
        <f t="shared" ca="1" si="26"/>
        <v/>
      </c>
      <c r="I250" s="3" t="str">
        <f ca="1">IF(D250="","",VLOOKUP(D250,[1]怪物!$C:$M,11,FALSE))</f>
        <v/>
      </c>
      <c r="J250" s="3" t="str">
        <f t="shared" ca="1" si="27"/>
        <v/>
      </c>
      <c r="K250" s="3"/>
      <c r="L250" s="3" t="str">
        <f ca="1">IF(B250="","",VLOOKUP(VLOOKUP(Y250&amp;"_"&amp;Z250&amp;"_"&amp;AA250,[1]挑战模式!$A:$AS,14+AB250,FALSE),[1]怪物!$B:$J,7,FALSE))</f>
        <v/>
      </c>
      <c r="M250" s="10" t="str">
        <f t="shared" ca="1" si="28"/>
        <v/>
      </c>
      <c r="N250" s="3" t="str">
        <f t="shared" ca="1" si="29"/>
        <v/>
      </c>
      <c r="O250" s="3" t="str">
        <f t="shared" ca="1" si="30"/>
        <v/>
      </c>
      <c r="P250" s="3" t="str">
        <f t="shared" ca="1" si="31"/>
        <v/>
      </c>
      <c r="Q250" s="3"/>
      <c r="R250" s="3"/>
      <c r="S250" s="3"/>
      <c r="T250" s="3" t="str">
        <f ca="1">IF(B250="","",IF(VLOOKUP(D250,[1]怪物!$C:$I,7,FALSE)="","",VLOOKUP(D250,[1]怪物!$C:$I,7,FALSE)))</f>
        <v/>
      </c>
      <c r="Y250" s="3">
        <v>0</v>
      </c>
      <c r="Z250" s="3">
        <v>6</v>
      </c>
      <c r="AA250" s="3">
        <v>1</v>
      </c>
      <c r="AB250" s="3">
        <v>5</v>
      </c>
    </row>
    <row r="251" spans="2:28" x14ac:dyDescent="0.2">
      <c r="B251" t="str">
        <f ca="1">IF(ISNA(VLOOKUP(Y251&amp;"_"&amp;Z251&amp;"_"&amp;AA251,[1]挑战模式!$A:$AS,1,FALSE)),"",IF(VLOOKUP(Y251&amp;"_"&amp;Z251&amp;"_"&amp;AA251,[1]挑战模式!$A:$AS,14+AB251,FALSE)="","","Unit_Monster_Season"&amp;Y251&amp;"_Challenge"&amp;Z251&amp;"_"&amp;AA251&amp;"_"&amp;AB251))</f>
        <v/>
      </c>
      <c r="D251" s="3" t="str">
        <f ca="1">IF(B251="","",VLOOKUP(VLOOKUP(Y251&amp;"_"&amp;Z251&amp;"_"&amp;AA251,[1]挑战模式!$A:$AS,14+AB251,FALSE),[1]怪物!$B:$J,2,FALSE))</f>
        <v/>
      </c>
      <c r="E251" s="3" t="str">
        <f ca="1">IF(B251="","",VLOOKUP(VLOOKUP(Y251&amp;"_"&amp;Z251&amp;"_"&amp;AA251,[1]挑战模式!$A:$AS,14+AB251,FALSE),[1]怪物!$B:$J,6,FALSE)*VLOOKUP(Y251&amp;"_"&amp;Z251&amp;"_"&amp;AA251,[1]挑战模式!$A:$AS,10,FALSE))</f>
        <v/>
      </c>
      <c r="F251" s="3" t="str">
        <f t="shared" ca="1" si="24"/>
        <v/>
      </c>
      <c r="G251" s="3" t="str">
        <f t="shared" ca="1" si="25"/>
        <v/>
      </c>
      <c r="H251" s="3" t="str">
        <f t="shared" ca="1" si="26"/>
        <v/>
      </c>
      <c r="I251" s="3" t="str">
        <f ca="1">IF(D251="","",VLOOKUP(D251,[1]怪物!$C:$M,11,FALSE))</f>
        <v/>
      </c>
      <c r="J251" s="3" t="str">
        <f t="shared" ca="1" si="27"/>
        <v/>
      </c>
      <c r="K251" s="3"/>
      <c r="L251" s="3" t="str">
        <f ca="1">IF(B251="","",VLOOKUP(VLOOKUP(Y251&amp;"_"&amp;Z251&amp;"_"&amp;AA251,[1]挑战模式!$A:$AS,14+AB251,FALSE),[1]怪物!$B:$J,7,FALSE))</f>
        <v/>
      </c>
      <c r="M251" s="10" t="str">
        <f t="shared" ca="1" si="28"/>
        <v/>
      </c>
      <c r="N251" s="3" t="str">
        <f t="shared" ca="1" si="29"/>
        <v/>
      </c>
      <c r="O251" s="3" t="str">
        <f t="shared" ca="1" si="30"/>
        <v/>
      </c>
      <c r="P251" s="3" t="str">
        <f t="shared" ca="1" si="31"/>
        <v/>
      </c>
      <c r="Q251" s="3"/>
      <c r="R251" s="3"/>
      <c r="S251" s="3"/>
      <c r="T251" s="3" t="str">
        <f ca="1">IF(B251="","",IF(VLOOKUP(D251,[1]怪物!$C:$I,7,FALSE)="","",VLOOKUP(D251,[1]怪物!$C:$I,7,FALSE)))</f>
        <v/>
      </c>
      <c r="Y251" s="3">
        <v>0</v>
      </c>
      <c r="Z251" s="3">
        <v>6</v>
      </c>
      <c r="AA251" s="3">
        <v>1</v>
      </c>
      <c r="AB251" s="3">
        <v>6</v>
      </c>
    </row>
    <row r="252" spans="2:28" x14ac:dyDescent="0.2">
      <c r="B252" t="str">
        <f ca="1">IF(ISNA(VLOOKUP(Y252&amp;"_"&amp;Z252&amp;"_"&amp;AA252,[1]挑战模式!$A:$AS,1,FALSE)),"",IF(VLOOKUP(Y252&amp;"_"&amp;Z252&amp;"_"&amp;AA252,[1]挑战模式!$A:$AS,14+AB252,FALSE)="","","Unit_Monster_Season"&amp;Y252&amp;"_Challenge"&amp;Z252&amp;"_"&amp;AA252&amp;"_"&amp;AB252))</f>
        <v>Unit_Monster_Season0_Challenge6_2_1</v>
      </c>
      <c r="D252" s="3" t="str">
        <f ca="1">IF(B252="","",VLOOKUP(VLOOKUP(Y252&amp;"_"&amp;Z252&amp;"_"&amp;AA252,[1]挑战模式!$A:$AS,14+AB252,FALSE),[1]怪物!$B:$J,2,FALSE))</f>
        <v>ResUnit_MiFeng2</v>
      </c>
      <c r="E252" s="3">
        <f ca="1">IF(B252="","",VLOOKUP(VLOOKUP(Y252&amp;"_"&amp;Z252&amp;"_"&amp;AA252,[1]挑战模式!$A:$AS,14+AB252,FALSE),[1]怪物!$B:$J,6,FALSE)*VLOOKUP(Y252&amp;"_"&amp;Z252&amp;"_"&amp;AA252,[1]挑战模式!$A:$AS,10,FALSE))</f>
        <v>2.2599999999999998</v>
      </c>
      <c r="F252" s="3">
        <f t="shared" ca="1" si="24"/>
        <v>400</v>
      </c>
      <c r="G252" s="3" t="str">
        <f t="shared" ca="1" si="25"/>
        <v>TRUE</v>
      </c>
      <c r="H252" s="3" t="str">
        <f t="shared" ca="1" si="26"/>
        <v>1</v>
      </c>
      <c r="I252" s="3">
        <f ca="1">IF(D252="","",VLOOKUP(D252,[1]怪物!$C:$M,11,FALSE))</f>
        <v>1</v>
      </c>
      <c r="J252" s="3" t="str">
        <f t="shared" ca="1" si="27"/>
        <v>0.5</v>
      </c>
      <c r="K252" s="3"/>
      <c r="L252" s="3">
        <f ca="1">IF(B252="","",VLOOKUP(VLOOKUP(Y252&amp;"_"&amp;Z252&amp;"_"&amp;AA252,[1]挑战模式!$A:$AS,14+AB252,FALSE),[1]怪物!$B:$J,7,FALSE))</f>
        <v>1.25</v>
      </c>
      <c r="M252" s="10" t="str">
        <f t="shared" ca="1" si="28"/>
        <v>Monster_Season0_Challenge6_2_1</v>
      </c>
      <c r="N252" s="3" t="str">
        <f t="shared" ca="1" si="29"/>
        <v>DeathShow_1</v>
      </c>
      <c r="O252" s="3" t="str">
        <f t="shared" ca="1" si="30"/>
        <v>Timeline_Idle1</v>
      </c>
      <c r="P252" s="3" t="str">
        <f t="shared" ca="1" si="31"/>
        <v>Timeline_Move1</v>
      </c>
      <c r="Q252" s="3"/>
      <c r="R252" s="3"/>
      <c r="S252" s="3"/>
      <c r="T252" s="3" t="str">
        <f ca="1">IF(B252="","",IF(VLOOKUP(D252,[1]怪物!$C:$I,7,FALSE)="","",VLOOKUP(D252,[1]怪物!$C:$I,7,FALSE)))</f>
        <v>Skill_Monster_MiFeng2,NormalAttack</v>
      </c>
      <c r="Y252" s="3">
        <v>0</v>
      </c>
      <c r="Z252" s="3">
        <v>6</v>
      </c>
      <c r="AA252" s="3">
        <v>2</v>
      </c>
      <c r="AB252" s="3">
        <v>1</v>
      </c>
    </row>
    <row r="253" spans="2:28" x14ac:dyDescent="0.2">
      <c r="B253" t="str">
        <f ca="1">IF(ISNA(VLOOKUP(Y253&amp;"_"&amp;Z253&amp;"_"&amp;AA253,[1]挑战模式!$A:$AS,1,FALSE)),"",IF(VLOOKUP(Y253&amp;"_"&amp;Z253&amp;"_"&amp;AA253,[1]挑战模式!$A:$AS,14+AB253,FALSE)="","","Unit_Monster_Season"&amp;Y253&amp;"_Challenge"&amp;Z253&amp;"_"&amp;AA253&amp;"_"&amp;AB253))</f>
        <v>Unit_Monster_Season0_Challenge6_2_2</v>
      </c>
      <c r="D253" s="3" t="str">
        <f ca="1">IF(B253="","",VLOOKUP(VLOOKUP(Y253&amp;"_"&amp;Z253&amp;"_"&amp;AA253,[1]挑战模式!$A:$AS,14+AB253,FALSE),[1]怪物!$B:$J,2,FALSE))</f>
        <v>ResUnit_ZhongZi1</v>
      </c>
      <c r="E253" s="3">
        <f ca="1">IF(B253="","",VLOOKUP(VLOOKUP(Y253&amp;"_"&amp;Z253&amp;"_"&amp;AA253,[1]挑战模式!$A:$AS,14+AB253,FALSE),[1]怪物!$B:$J,6,FALSE)*VLOOKUP(Y253&amp;"_"&amp;Z253&amp;"_"&amp;AA253,[1]挑战模式!$A:$AS,10,FALSE))</f>
        <v>2.2599999999999998</v>
      </c>
      <c r="F253" s="3">
        <f t="shared" ca="1" si="24"/>
        <v>400</v>
      </c>
      <c r="G253" s="3" t="str">
        <f t="shared" ca="1" si="25"/>
        <v>TRUE</v>
      </c>
      <c r="H253" s="3" t="str">
        <f t="shared" ca="1" si="26"/>
        <v>1</v>
      </c>
      <c r="I253" s="3">
        <f ca="1">IF(D253="","",VLOOKUP(D253,[1]怪物!$C:$M,11,FALSE))</f>
        <v>1</v>
      </c>
      <c r="J253" s="3" t="str">
        <f t="shared" ca="1" si="27"/>
        <v>0.5</v>
      </c>
      <c r="K253" s="3"/>
      <c r="L253" s="3">
        <f ca="1">IF(B253="","",VLOOKUP(VLOOKUP(Y253&amp;"_"&amp;Z253&amp;"_"&amp;AA253,[1]挑战模式!$A:$AS,14+AB253,FALSE),[1]怪物!$B:$J,7,FALSE))</f>
        <v>1</v>
      </c>
      <c r="M253" s="10" t="str">
        <f t="shared" ca="1" si="28"/>
        <v>Monster_Season0_Challenge6_2_2</v>
      </c>
      <c r="N253" s="3" t="str">
        <f t="shared" ca="1" si="29"/>
        <v>DeathShow_1</v>
      </c>
      <c r="O253" s="3" t="str">
        <f t="shared" ca="1" si="30"/>
        <v>Timeline_Idle1</v>
      </c>
      <c r="P253" s="3" t="str">
        <f t="shared" ca="1" si="31"/>
        <v>Timeline_Move1</v>
      </c>
      <c r="Q253" s="3"/>
      <c r="R253" s="3"/>
      <c r="S253" s="3"/>
      <c r="T253" s="3" t="str">
        <f ca="1">IF(B253="","",IF(VLOOKUP(D253,[1]怪物!$C:$I,7,FALSE)="","",VLOOKUP(D253,[1]怪物!$C:$I,7,FALSE)))</f>
        <v>Skill_Monster_ZhongZi1,NormalAttack</v>
      </c>
      <c r="Y253" s="3">
        <v>0</v>
      </c>
      <c r="Z253" s="3">
        <v>6</v>
      </c>
      <c r="AA253" s="3">
        <v>2</v>
      </c>
      <c r="AB253" s="3">
        <v>2</v>
      </c>
    </row>
    <row r="254" spans="2:28" x14ac:dyDescent="0.2">
      <c r="B254" t="str">
        <f ca="1">IF(ISNA(VLOOKUP(Y254&amp;"_"&amp;Z254&amp;"_"&amp;AA254,[1]挑战模式!$A:$AS,1,FALSE)),"",IF(VLOOKUP(Y254&amp;"_"&amp;Z254&amp;"_"&amp;AA254,[1]挑战模式!$A:$AS,14+AB254,FALSE)="","","Unit_Monster_Season"&amp;Y254&amp;"_Challenge"&amp;Z254&amp;"_"&amp;AA254&amp;"_"&amp;AB254))</f>
        <v/>
      </c>
      <c r="D254" s="3" t="str">
        <f ca="1">IF(B254="","",VLOOKUP(VLOOKUP(Y254&amp;"_"&amp;Z254&amp;"_"&amp;AA254,[1]挑战模式!$A:$AS,14+AB254,FALSE),[1]怪物!$B:$J,2,FALSE))</f>
        <v/>
      </c>
      <c r="E254" s="3" t="str">
        <f ca="1">IF(B254="","",VLOOKUP(VLOOKUP(Y254&amp;"_"&amp;Z254&amp;"_"&amp;AA254,[1]挑战模式!$A:$AS,14+AB254,FALSE),[1]怪物!$B:$J,6,FALSE)*VLOOKUP(Y254&amp;"_"&amp;Z254&amp;"_"&amp;AA254,[1]挑战模式!$A:$AS,10,FALSE))</f>
        <v/>
      </c>
      <c r="F254" s="3" t="str">
        <f t="shared" ca="1" si="24"/>
        <v/>
      </c>
      <c r="G254" s="3" t="str">
        <f t="shared" ca="1" si="25"/>
        <v/>
      </c>
      <c r="H254" s="3" t="str">
        <f t="shared" ca="1" si="26"/>
        <v/>
      </c>
      <c r="I254" s="3" t="str">
        <f ca="1">IF(D254="","",VLOOKUP(D254,[1]怪物!$C:$M,11,FALSE))</f>
        <v/>
      </c>
      <c r="J254" s="3" t="str">
        <f t="shared" ca="1" si="27"/>
        <v/>
      </c>
      <c r="K254" s="3"/>
      <c r="L254" s="3" t="str">
        <f ca="1">IF(B254="","",VLOOKUP(VLOOKUP(Y254&amp;"_"&amp;Z254&amp;"_"&amp;AA254,[1]挑战模式!$A:$AS,14+AB254,FALSE),[1]怪物!$B:$J,7,FALSE))</f>
        <v/>
      </c>
      <c r="M254" s="10" t="str">
        <f t="shared" ca="1" si="28"/>
        <v/>
      </c>
      <c r="N254" s="3" t="str">
        <f t="shared" ca="1" si="29"/>
        <v/>
      </c>
      <c r="O254" s="3" t="str">
        <f t="shared" ca="1" si="30"/>
        <v/>
      </c>
      <c r="P254" s="3" t="str">
        <f t="shared" ca="1" si="31"/>
        <v/>
      </c>
      <c r="Q254" s="3"/>
      <c r="R254" s="3"/>
      <c r="S254" s="3"/>
      <c r="T254" s="3" t="str">
        <f ca="1">IF(B254="","",IF(VLOOKUP(D254,[1]怪物!$C:$I,7,FALSE)="","",VLOOKUP(D254,[1]怪物!$C:$I,7,FALSE)))</f>
        <v/>
      </c>
      <c r="Y254" s="3">
        <v>0</v>
      </c>
      <c r="Z254" s="3">
        <v>6</v>
      </c>
      <c r="AA254" s="3">
        <v>2</v>
      </c>
      <c r="AB254" s="3">
        <v>3</v>
      </c>
    </row>
    <row r="255" spans="2:28" x14ac:dyDescent="0.2">
      <c r="B255" t="str">
        <f ca="1">IF(ISNA(VLOOKUP(Y255&amp;"_"&amp;Z255&amp;"_"&amp;AA255,[1]挑战模式!$A:$AS,1,FALSE)),"",IF(VLOOKUP(Y255&amp;"_"&amp;Z255&amp;"_"&amp;AA255,[1]挑战模式!$A:$AS,14+AB255,FALSE)="","","Unit_Monster_Season"&amp;Y255&amp;"_Challenge"&amp;Z255&amp;"_"&amp;AA255&amp;"_"&amp;AB255))</f>
        <v/>
      </c>
      <c r="D255" s="3" t="str">
        <f ca="1">IF(B255="","",VLOOKUP(VLOOKUP(Y255&amp;"_"&amp;Z255&amp;"_"&amp;AA255,[1]挑战模式!$A:$AS,14+AB255,FALSE),[1]怪物!$B:$J,2,FALSE))</f>
        <v/>
      </c>
      <c r="E255" s="3" t="str">
        <f ca="1">IF(B255="","",VLOOKUP(VLOOKUP(Y255&amp;"_"&amp;Z255&amp;"_"&amp;AA255,[1]挑战模式!$A:$AS,14+AB255,FALSE),[1]怪物!$B:$J,6,FALSE)*VLOOKUP(Y255&amp;"_"&amp;Z255&amp;"_"&amp;AA255,[1]挑战模式!$A:$AS,10,FALSE))</f>
        <v/>
      </c>
      <c r="F255" s="3" t="str">
        <f t="shared" ca="1" si="24"/>
        <v/>
      </c>
      <c r="G255" s="3" t="str">
        <f t="shared" ca="1" si="25"/>
        <v/>
      </c>
      <c r="H255" s="3" t="str">
        <f t="shared" ca="1" si="26"/>
        <v/>
      </c>
      <c r="I255" s="3" t="str">
        <f ca="1">IF(D255="","",VLOOKUP(D255,[1]怪物!$C:$M,11,FALSE))</f>
        <v/>
      </c>
      <c r="J255" s="3" t="str">
        <f t="shared" ca="1" si="27"/>
        <v/>
      </c>
      <c r="K255" s="3"/>
      <c r="L255" s="3" t="str">
        <f ca="1">IF(B255="","",VLOOKUP(VLOOKUP(Y255&amp;"_"&amp;Z255&amp;"_"&amp;AA255,[1]挑战模式!$A:$AS,14+AB255,FALSE),[1]怪物!$B:$J,7,FALSE))</f>
        <v/>
      </c>
      <c r="M255" s="10" t="str">
        <f t="shared" ca="1" si="28"/>
        <v/>
      </c>
      <c r="N255" s="3" t="str">
        <f t="shared" ca="1" si="29"/>
        <v/>
      </c>
      <c r="O255" s="3" t="str">
        <f t="shared" ca="1" si="30"/>
        <v/>
      </c>
      <c r="P255" s="3" t="str">
        <f t="shared" ca="1" si="31"/>
        <v/>
      </c>
      <c r="Q255" s="3"/>
      <c r="R255" s="3"/>
      <c r="S255" s="3"/>
      <c r="T255" s="3" t="str">
        <f ca="1">IF(B255="","",IF(VLOOKUP(D255,[1]怪物!$C:$I,7,FALSE)="","",VLOOKUP(D255,[1]怪物!$C:$I,7,FALSE)))</f>
        <v/>
      </c>
      <c r="Y255" s="3">
        <v>0</v>
      </c>
      <c r="Z255" s="3">
        <v>6</v>
      </c>
      <c r="AA255" s="3">
        <v>2</v>
      </c>
      <c r="AB255" s="3">
        <v>4</v>
      </c>
    </row>
    <row r="256" spans="2:28" x14ac:dyDescent="0.2">
      <c r="B256" t="str">
        <f ca="1">IF(ISNA(VLOOKUP(Y256&amp;"_"&amp;Z256&amp;"_"&amp;AA256,[1]挑战模式!$A:$AS,1,FALSE)),"",IF(VLOOKUP(Y256&amp;"_"&amp;Z256&amp;"_"&amp;AA256,[1]挑战模式!$A:$AS,14+AB256,FALSE)="","","Unit_Monster_Season"&amp;Y256&amp;"_Challenge"&amp;Z256&amp;"_"&amp;AA256&amp;"_"&amp;AB256))</f>
        <v/>
      </c>
      <c r="D256" s="3" t="str">
        <f ca="1">IF(B256="","",VLOOKUP(VLOOKUP(Y256&amp;"_"&amp;Z256&amp;"_"&amp;AA256,[1]挑战模式!$A:$AS,14+AB256,FALSE),[1]怪物!$B:$J,2,FALSE))</f>
        <v/>
      </c>
      <c r="E256" s="3" t="str">
        <f ca="1">IF(B256="","",VLOOKUP(VLOOKUP(Y256&amp;"_"&amp;Z256&amp;"_"&amp;AA256,[1]挑战模式!$A:$AS,14+AB256,FALSE),[1]怪物!$B:$J,6,FALSE)*VLOOKUP(Y256&amp;"_"&amp;Z256&amp;"_"&amp;AA256,[1]挑战模式!$A:$AS,10,FALSE))</f>
        <v/>
      </c>
      <c r="F256" s="3" t="str">
        <f t="shared" ca="1" si="24"/>
        <v/>
      </c>
      <c r="G256" s="3" t="str">
        <f t="shared" ca="1" si="25"/>
        <v/>
      </c>
      <c r="H256" s="3" t="str">
        <f t="shared" ca="1" si="26"/>
        <v/>
      </c>
      <c r="I256" s="3" t="str">
        <f ca="1">IF(D256="","",VLOOKUP(D256,[1]怪物!$C:$M,11,FALSE))</f>
        <v/>
      </c>
      <c r="J256" s="3" t="str">
        <f t="shared" ca="1" si="27"/>
        <v/>
      </c>
      <c r="K256" s="3"/>
      <c r="L256" s="3" t="str">
        <f ca="1">IF(B256="","",VLOOKUP(VLOOKUP(Y256&amp;"_"&amp;Z256&amp;"_"&amp;AA256,[1]挑战模式!$A:$AS,14+AB256,FALSE),[1]怪物!$B:$J,7,FALSE))</f>
        <v/>
      </c>
      <c r="M256" s="10" t="str">
        <f t="shared" ca="1" si="28"/>
        <v/>
      </c>
      <c r="N256" s="3" t="str">
        <f t="shared" ca="1" si="29"/>
        <v/>
      </c>
      <c r="O256" s="3" t="str">
        <f t="shared" ca="1" si="30"/>
        <v/>
      </c>
      <c r="P256" s="3" t="str">
        <f t="shared" ca="1" si="31"/>
        <v/>
      </c>
      <c r="Q256" s="3"/>
      <c r="R256" s="3"/>
      <c r="S256" s="3"/>
      <c r="T256" s="3" t="str">
        <f ca="1">IF(B256="","",IF(VLOOKUP(D256,[1]怪物!$C:$I,7,FALSE)="","",VLOOKUP(D256,[1]怪物!$C:$I,7,FALSE)))</f>
        <v/>
      </c>
      <c r="Y256" s="3">
        <v>0</v>
      </c>
      <c r="Z256" s="3">
        <v>6</v>
      </c>
      <c r="AA256" s="3">
        <v>2</v>
      </c>
      <c r="AB256" s="3">
        <v>5</v>
      </c>
    </row>
    <row r="257" spans="2:28" x14ac:dyDescent="0.2">
      <c r="B257" t="str">
        <f ca="1">IF(ISNA(VLOOKUP(Y257&amp;"_"&amp;Z257&amp;"_"&amp;AA257,[1]挑战模式!$A:$AS,1,FALSE)),"",IF(VLOOKUP(Y257&amp;"_"&amp;Z257&amp;"_"&amp;AA257,[1]挑战模式!$A:$AS,14+AB257,FALSE)="","","Unit_Monster_Season"&amp;Y257&amp;"_Challenge"&amp;Z257&amp;"_"&amp;AA257&amp;"_"&amp;AB257))</f>
        <v/>
      </c>
      <c r="D257" s="3" t="str">
        <f ca="1">IF(B257="","",VLOOKUP(VLOOKUP(Y257&amp;"_"&amp;Z257&amp;"_"&amp;AA257,[1]挑战模式!$A:$AS,14+AB257,FALSE),[1]怪物!$B:$J,2,FALSE))</f>
        <v/>
      </c>
      <c r="E257" s="3" t="str">
        <f ca="1">IF(B257="","",VLOOKUP(VLOOKUP(Y257&amp;"_"&amp;Z257&amp;"_"&amp;AA257,[1]挑战模式!$A:$AS,14+AB257,FALSE),[1]怪物!$B:$J,6,FALSE)*VLOOKUP(Y257&amp;"_"&amp;Z257&amp;"_"&amp;AA257,[1]挑战模式!$A:$AS,10,FALSE))</f>
        <v/>
      </c>
      <c r="F257" s="3" t="str">
        <f t="shared" ca="1" si="24"/>
        <v/>
      </c>
      <c r="G257" s="3" t="str">
        <f t="shared" ca="1" si="25"/>
        <v/>
      </c>
      <c r="H257" s="3" t="str">
        <f t="shared" ca="1" si="26"/>
        <v/>
      </c>
      <c r="I257" s="3" t="str">
        <f ca="1">IF(D257="","",VLOOKUP(D257,[1]怪物!$C:$M,11,FALSE))</f>
        <v/>
      </c>
      <c r="J257" s="3" t="str">
        <f t="shared" ca="1" si="27"/>
        <v/>
      </c>
      <c r="K257" s="3"/>
      <c r="L257" s="3" t="str">
        <f ca="1">IF(B257="","",VLOOKUP(VLOOKUP(Y257&amp;"_"&amp;Z257&amp;"_"&amp;AA257,[1]挑战模式!$A:$AS,14+AB257,FALSE),[1]怪物!$B:$J,7,FALSE))</f>
        <v/>
      </c>
      <c r="M257" s="10" t="str">
        <f t="shared" ca="1" si="28"/>
        <v/>
      </c>
      <c r="N257" s="3" t="str">
        <f t="shared" ca="1" si="29"/>
        <v/>
      </c>
      <c r="O257" s="3" t="str">
        <f t="shared" ca="1" si="30"/>
        <v/>
      </c>
      <c r="P257" s="3" t="str">
        <f t="shared" ca="1" si="31"/>
        <v/>
      </c>
      <c r="Q257" s="3"/>
      <c r="R257" s="3"/>
      <c r="S257" s="3"/>
      <c r="T257" s="3" t="str">
        <f ca="1">IF(B257="","",IF(VLOOKUP(D257,[1]怪物!$C:$I,7,FALSE)="","",VLOOKUP(D257,[1]怪物!$C:$I,7,FALSE)))</f>
        <v/>
      </c>
      <c r="Y257" s="3">
        <v>0</v>
      </c>
      <c r="Z257" s="3">
        <v>6</v>
      </c>
      <c r="AA257" s="3">
        <v>2</v>
      </c>
      <c r="AB257" s="3">
        <v>6</v>
      </c>
    </row>
    <row r="258" spans="2:28" x14ac:dyDescent="0.2">
      <c r="B258" t="str">
        <f ca="1">IF(ISNA(VLOOKUP(Y258&amp;"_"&amp;Z258&amp;"_"&amp;AA258,[1]挑战模式!$A:$AS,1,FALSE)),"",IF(VLOOKUP(Y258&amp;"_"&amp;Z258&amp;"_"&amp;AA258,[1]挑战模式!$A:$AS,14+AB258,FALSE)="","","Unit_Monster_Season"&amp;Y258&amp;"_Challenge"&amp;Z258&amp;"_"&amp;AA258&amp;"_"&amp;AB258))</f>
        <v>Unit_Monster_Season0_Challenge6_3_1</v>
      </c>
      <c r="D258" s="3" t="str">
        <f ca="1">IF(B258="","",VLOOKUP(VLOOKUP(Y258&amp;"_"&amp;Z258&amp;"_"&amp;AA258,[1]挑战模式!$A:$AS,14+AB258,FALSE),[1]怪物!$B:$J,2,FALSE))</f>
        <v>ResUnit_ZhongZi1</v>
      </c>
      <c r="E258" s="3">
        <f ca="1">IF(B258="","",VLOOKUP(VLOOKUP(Y258&amp;"_"&amp;Z258&amp;"_"&amp;AA258,[1]挑战模式!$A:$AS,14+AB258,FALSE),[1]怪物!$B:$J,6,FALSE)*VLOOKUP(Y258&amp;"_"&amp;Z258&amp;"_"&amp;AA258,[1]挑战模式!$A:$AS,10,FALSE))</f>
        <v>2.2599999999999998</v>
      </c>
      <c r="F258" s="3">
        <f t="shared" ca="1" si="24"/>
        <v>400</v>
      </c>
      <c r="G258" s="3" t="str">
        <f t="shared" ca="1" si="25"/>
        <v>TRUE</v>
      </c>
      <c r="H258" s="3" t="str">
        <f t="shared" ca="1" si="26"/>
        <v>1</v>
      </c>
      <c r="I258" s="3">
        <f ca="1">IF(D258="","",VLOOKUP(D258,[1]怪物!$C:$M,11,FALSE))</f>
        <v>1</v>
      </c>
      <c r="J258" s="3" t="str">
        <f t="shared" ca="1" si="27"/>
        <v>0.5</v>
      </c>
      <c r="K258" s="3"/>
      <c r="L258" s="3">
        <f ca="1">IF(B258="","",VLOOKUP(VLOOKUP(Y258&amp;"_"&amp;Z258&amp;"_"&amp;AA258,[1]挑战模式!$A:$AS,14+AB258,FALSE),[1]怪物!$B:$J,7,FALSE))</f>
        <v>1</v>
      </c>
      <c r="M258" s="10" t="str">
        <f t="shared" ca="1" si="28"/>
        <v>Monster_Season0_Challenge6_3_1</v>
      </c>
      <c r="N258" s="3" t="str">
        <f t="shared" ca="1" si="29"/>
        <v>DeathShow_1</v>
      </c>
      <c r="O258" s="3" t="str">
        <f t="shared" ca="1" si="30"/>
        <v>Timeline_Idle1</v>
      </c>
      <c r="P258" s="3" t="str">
        <f t="shared" ca="1" si="31"/>
        <v>Timeline_Move1</v>
      </c>
      <c r="Q258" s="3"/>
      <c r="R258" s="3"/>
      <c r="S258" s="3"/>
      <c r="T258" s="3" t="str">
        <f ca="1">IF(B258="","",IF(VLOOKUP(D258,[1]怪物!$C:$I,7,FALSE)="","",VLOOKUP(D258,[1]怪物!$C:$I,7,FALSE)))</f>
        <v>Skill_Monster_ZhongZi1,NormalAttack</v>
      </c>
      <c r="Y258" s="3">
        <v>0</v>
      </c>
      <c r="Z258" s="3">
        <v>6</v>
      </c>
      <c r="AA258" s="3">
        <v>3</v>
      </c>
      <c r="AB258" s="3">
        <v>1</v>
      </c>
    </row>
    <row r="259" spans="2:28" x14ac:dyDescent="0.2">
      <c r="B259" t="str">
        <f ca="1">IF(ISNA(VLOOKUP(Y259&amp;"_"&amp;Z259&amp;"_"&amp;AA259,[1]挑战模式!$A:$AS,1,FALSE)),"",IF(VLOOKUP(Y259&amp;"_"&amp;Z259&amp;"_"&amp;AA259,[1]挑战模式!$A:$AS,14+AB259,FALSE)="","","Unit_Monster_Season"&amp;Y259&amp;"_Challenge"&amp;Z259&amp;"_"&amp;AA259&amp;"_"&amp;AB259))</f>
        <v>Unit_Monster_Season0_Challenge6_3_2</v>
      </c>
      <c r="D259" s="3" t="str">
        <f ca="1">IF(B259="","",VLOOKUP(VLOOKUP(Y259&amp;"_"&amp;Z259&amp;"_"&amp;AA259,[1]挑战模式!$A:$AS,14+AB259,FALSE),[1]怪物!$B:$J,2,FALSE))</f>
        <v>ResUnit_BianFu1</v>
      </c>
      <c r="E259" s="3">
        <f ca="1">IF(B259="","",VLOOKUP(VLOOKUP(Y259&amp;"_"&amp;Z259&amp;"_"&amp;AA259,[1]挑战模式!$A:$AS,14+AB259,FALSE),[1]怪物!$B:$J,6,FALSE)*VLOOKUP(Y259&amp;"_"&amp;Z259&amp;"_"&amp;AA259,[1]挑战模式!$A:$AS,10,FALSE))</f>
        <v>2.2599999999999998</v>
      </c>
      <c r="F259" s="3">
        <f t="shared" ca="1" si="24"/>
        <v>400</v>
      </c>
      <c r="G259" s="3" t="str">
        <f t="shared" ca="1" si="25"/>
        <v>TRUE</v>
      </c>
      <c r="H259" s="3" t="str">
        <f t="shared" ca="1" si="26"/>
        <v>1</v>
      </c>
      <c r="I259" s="3">
        <f ca="1">IF(D259="","",VLOOKUP(D259,[1]怪物!$C:$M,11,FALSE))</f>
        <v>1</v>
      </c>
      <c r="J259" s="3" t="str">
        <f t="shared" ca="1" si="27"/>
        <v>0.5</v>
      </c>
      <c r="K259" s="3"/>
      <c r="L259" s="3">
        <f ca="1">IF(B259="","",VLOOKUP(VLOOKUP(Y259&amp;"_"&amp;Z259&amp;"_"&amp;AA259,[1]挑战模式!$A:$AS,14+AB259,FALSE),[1]怪物!$B:$J,7,FALSE))</f>
        <v>1</v>
      </c>
      <c r="M259" s="10" t="str">
        <f t="shared" ca="1" si="28"/>
        <v>Monster_Season0_Challenge6_3_2</v>
      </c>
      <c r="N259" s="3" t="str">
        <f t="shared" ca="1" si="29"/>
        <v>DeathShow_1</v>
      </c>
      <c r="O259" s="3" t="str">
        <f t="shared" ca="1" si="30"/>
        <v>Timeline_Idle1</v>
      </c>
      <c r="P259" s="3" t="str">
        <f t="shared" ca="1" si="31"/>
        <v>Timeline_Move1</v>
      </c>
      <c r="Q259" s="3"/>
      <c r="R259" s="3"/>
      <c r="S259" s="3"/>
      <c r="T259" s="3" t="str">
        <f ca="1">IF(B259="","",IF(VLOOKUP(D259,[1]怪物!$C:$I,7,FALSE)="","",VLOOKUP(D259,[1]怪物!$C:$I,7,FALSE)))</f>
        <v>Skill_Monster_BianFu1,NormalAttack</v>
      </c>
      <c r="Y259" s="3">
        <v>0</v>
      </c>
      <c r="Z259" s="3">
        <v>6</v>
      </c>
      <c r="AA259" s="3">
        <v>3</v>
      </c>
      <c r="AB259" s="3">
        <v>2</v>
      </c>
    </row>
    <row r="260" spans="2:28" x14ac:dyDescent="0.2">
      <c r="B260" t="str">
        <f ca="1">IF(ISNA(VLOOKUP(Y260&amp;"_"&amp;Z260&amp;"_"&amp;AA260,[1]挑战模式!$A:$AS,1,FALSE)),"",IF(VLOOKUP(Y260&amp;"_"&amp;Z260&amp;"_"&amp;AA260,[1]挑战模式!$A:$AS,14+AB260,FALSE)="","","Unit_Monster_Season"&amp;Y260&amp;"_Challenge"&amp;Z260&amp;"_"&amp;AA260&amp;"_"&amp;AB260))</f>
        <v/>
      </c>
      <c r="D260" s="3" t="str">
        <f ca="1">IF(B260="","",VLOOKUP(VLOOKUP(Y260&amp;"_"&amp;Z260&amp;"_"&amp;AA260,[1]挑战模式!$A:$AS,14+AB260,FALSE),[1]怪物!$B:$J,2,FALSE))</f>
        <v/>
      </c>
      <c r="E260" s="3" t="str">
        <f ca="1">IF(B260="","",VLOOKUP(VLOOKUP(Y260&amp;"_"&amp;Z260&amp;"_"&amp;AA260,[1]挑战模式!$A:$AS,14+AB260,FALSE),[1]怪物!$B:$J,6,FALSE)*VLOOKUP(Y260&amp;"_"&amp;Z260&amp;"_"&amp;AA260,[1]挑战模式!$A:$AS,10,FALSE))</f>
        <v/>
      </c>
      <c r="F260" s="3" t="str">
        <f t="shared" ca="1" si="24"/>
        <v/>
      </c>
      <c r="G260" s="3" t="str">
        <f t="shared" ca="1" si="25"/>
        <v/>
      </c>
      <c r="H260" s="3" t="str">
        <f t="shared" ca="1" si="26"/>
        <v/>
      </c>
      <c r="I260" s="3" t="str">
        <f ca="1">IF(D260="","",VLOOKUP(D260,[1]怪物!$C:$M,11,FALSE))</f>
        <v/>
      </c>
      <c r="J260" s="3" t="str">
        <f t="shared" ca="1" si="27"/>
        <v/>
      </c>
      <c r="K260" s="3"/>
      <c r="L260" s="3" t="str">
        <f ca="1">IF(B260="","",VLOOKUP(VLOOKUP(Y260&amp;"_"&amp;Z260&amp;"_"&amp;AA260,[1]挑战模式!$A:$AS,14+AB260,FALSE),[1]怪物!$B:$J,7,FALSE))</f>
        <v/>
      </c>
      <c r="M260" s="10" t="str">
        <f t="shared" ca="1" si="28"/>
        <v/>
      </c>
      <c r="N260" s="3" t="str">
        <f t="shared" ca="1" si="29"/>
        <v/>
      </c>
      <c r="O260" s="3" t="str">
        <f t="shared" ca="1" si="30"/>
        <v/>
      </c>
      <c r="P260" s="3" t="str">
        <f t="shared" ca="1" si="31"/>
        <v/>
      </c>
      <c r="Q260" s="3"/>
      <c r="R260" s="3"/>
      <c r="S260" s="3"/>
      <c r="T260" s="3" t="str">
        <f ca="1">IF(B260="","",IF(VLOOKUP(D260,[1]怪物!$C:$I,7,FALSE)="","",VLOOKUP(D260,[1]怪物!$C:$I,7,FALSE)))</f>
        <v/>
      </c>
      <c r="Y260" s="3">
        <v>0</v>
      </c>
      <c r="Z260" s="3">
        <v>6</v>
      </c>
      <c r="AA260" s="3">
        <v>3</v>
      </c>
      <c r="AB260" s="3">
        <v>3</v>
      </c>
    </row>
    <row r="261" spans="2:28" x14ac:dyDescent="0.2">
      <c r="B261" t="str">
        <f ca="1">IF(ISNA(VLOOKUP(Y261&amp;"_"&amp;Z261&amp;"_"&amp;AA261,[1]挑战模式!$A:$AS,1,FALSE)),"",IF(VLOOKUP(Y261&amp;"_"&amp;Z261&amp;"_"&amp;AA261,[1]挑战模式!$A:$AS,14+AB261,FALSE)="","","Unit_Monster_Season"&amp;Y261&amp;"_Challenge"&amp;Z261&amp;"_"&amp;AA261&amp;"_"&amp;AB261))</f>
        <v/>
      </c>
      <c r="D261" s="3" t="str">
        <f ca="1">IF(B261="","",VLOOKUP(VLOOKUP(Y261&amp;"_"&amp;Z261&amp;"_"&amp;AA261,[1]挑战模式!$A:$AS,14+AB261,FALSE),[1]怪物!$B:$J,2,FALSE))</f>
        <v/>
      </c>
      <c r="E261" s="3" t="str">
        <f ca="1">IF(B261="","",VLOOKUP(VLOOKUP(Y261&amp;"_"&amp;Z261&amp;"_"&amp;AA261,[1]挑战模式!$A:$AS,14+AB261,FALSE),[1]怪物!$B:$J,6,FALSE)*VLOOKUP(Y261&amp;"_"&amp;Z261&amp;"_"&amp;AA261,[1]挑战模式!$A:$AS,10,FALSE))</f>
        <v/>
      </c>
      <c r="F261" s="3" t="str">
        <f t="shared" ca="1" si="24"/>
        <v/>
      </c>
      <c r="G261" s="3" t="str">
        <f t="shared" ca="1" si="25"/>
        <v/>
      </c>
      <c r="H261" s="3" t="str">
        <f t="shared" ca="1" si="26"/>
        <v/>
      </c>
      <c r="I261" s="3" t="str">
        <f ca="1">IF(D261="","",VLOOKUP(D261,[1]怪物!$C:$M,11,FALSE))</f>
        <v/>
      </c>
      <c r="J261" s="3" t="str">
        <f t="shared" ca="1" si="27"/>
        <v/>
      </c>
      <c r="K261" s="3"/>
      <c r="L261" s="3" t="str">
        <f ca="1">IF(B261="","",VLOOKUP(VLOOKUP(Y261&amp;"_"&amp;Z261&amp;"_"&amp;AA261,[1]挑战模式!$A:$AS,14+AB261,FALSE),[1]怪物!$B:$J,7,FALSE))</f>
        <v/>
      </c>
      <c r="M261" s="10" t="str">
        <f t="shared" ca="1" si="28"/>
        <v/>
      </c>
      <c r="N261" s="3" t="str">
        <f t="shared" ca="1" si="29"/>
        <v/>
      </c>
      <c r="O261" s="3" t="str">
        <f t="shared" ca="1" si="30"/>
        <v/>
      </c>
      <c r="P261" s="3" t="str">
        <f t="shared" ca="1" si="31"/>
        <v/>
      </c>
      <c r="Q261" s="3"/>
      <c r="R261" s="3"/>
      <c r="S261" s="3"/>
      <c r="T261" s="3" t="str">
        <f ca="1">IF(B261="","",IF(VLOOKUP(D261,[1]怪物!$C:$I,7,FALSE)="","",VLOOKUP(D261,[1]怪物!$C:$I,7,FALSE)))</f>
        <v/>
      </c>
      <c r="Y261" s="3">
        <v>0</v>
      </c>
      <c r="Z261" s="3">
        <v>6</v>
      </c>
      <c r="AA261" s="3">
        <v>3</v>
      </c>
      <c r="AB261" s="3">
        <v>4</v>
      </c>
    </row>
    <row r="262" spans="2:28" x14ac:dyDescent="0.2">
      <c r="B262" t="str">
        <f ca="1">IF(ISNA(VLOOKUP(Y262&amp;"_"&amp;Z262&amp;"_"&amp;AA262,[1]挑战模式!$A:$AS,1,FALSE)),"",IF(VLOOKUP(Y262&amp;"_"&amp;Z262&amp;"_"&amp;AA262,[1]挑战模式!$A:$AS,14+AB262,FALSE)="","","Unit_Monster_Season"&amp;Y262&amp;"_Challenge"&amp;Z262&amp;"_"&amp;AA262&amp;"_"&amp;AB262))</f>
        <v/>
      </c>
      <c r="D262" s="3" t="str">
        <f ca="1">IF(B262="","",VLOOKUP(VLOOKUP(Y262&amp;"_"&amp;Z262&amp;"_"&amp;AA262,[1]挑战模式!$A:$AS,14+AB262,FALSE),[1]怪物!$B:$J,2,FALSE))</f>
        <v/>
      </c>
      <c r="E262" s="3" t="str">
        <f ca="1">IF(B262="","",VLOOKUP(VLOOKUP(Y262&amp;"_"&amp;Z262&amp;"_"&amp;AA262,[1]挑战模式!$A:$AS,14+AB262,FALSE),[1]怪物!$B:$J,6,FALSE)*VLOOKUP(Y262&amp;"_"&amp;Z262&amp;"_"&amp;AA262,[1]挑战模式!$A:$AS,10,FALSE))</f>
        <v/>
      </c>
      <c r="F262" s="3" t="str">
        <f t="shared" ca="1" si="24"/>
        <v/>
      </c>
      <c r="G262" s="3" t="str">
        <f t="shared" ca="1" si="25"/>
        <v/>
      </c>
      <c r="H262" s="3" t="str">
        <f t="shared" ca="1" si="26"/>
        <v/>
      </c>
      <c r="I262" s="3" t="str">
        <f ca="1">IF(D262="","",VLOOKUP(D262,[1]怪物!$C:$M,11,FALSE))</f>
        <v/>
      </c>
      <c r="J262" s="3" t="str">
        <f t="shared" ca="1" si="27"/>
        <v/>
      </c>
      <c r="K262" s="3"/>
      <c r="L262" s="3" t="str">
        <f ca="1">IF(B262="","",VLOOKUP(VLOOKUP(Y262&amp;"_"&amp;Z262&amp;"_"&amp;AA262,[1]挑战模式!$A:$AS,14+AB262,FALSE),[1]怪物!$B:$J,7,FALSE))</f>
        <v/>
      </c>
      <c r="M262" s="10" t="str">
        <f t="shared" ca="1" si="28"/>
        <v/>
      </c>
      <c r="N262" s="3" t="str">
        <f t="shared" ca="1" si="29"/>
        <v/>
      </c>
      <c r="O262" s="3" t="str">
        <f t="shared" ca="1" si="30"/>
        <v/>
      </c>
      <c r="P262" s="3" t="str">
        <f t="shared" ca="1" si="31"/>
        <v/>
      </c>
      <c r="Q262" s="3"/>
      <c r="R262" s="3"/>
      <c r="S262" s="3"/>
      <c r="T262" s="3" t="str">
        <f ca="1">IF(B262="","",IF(VLOOKUP(D262,[1]怪物!$C:$I,7,FALSE)="","",VLOOKUP(D262,[1]怪物!$C:$I,7,FALSE)))</f>
        <v/>
      </c>
      <c r="Y262" s="3">
        <v>0</v>
      </c>
      <c r="Z262" s="3">
        <v>6</v>
      </c>
      <c r="AA262" s="3">
        <v>3</v>
      </c>
      <c r="AB262" s="3">
        <v>5</v>
      </c>
    </row>
    <row r="263" spans="2:28" x14ac:dyDescent="0.2">
      <c r="B263" t="str">
        <f ca="1">IF(ISNA(VLOOKUP(Y263&amp;"_"&amp;Z263&amp;"_"&amp;AA263,[1]挑战模式!$A:$AS,1,FALSE)),"",IF(VLOOKUP(Y263&amp;"_"&amp;Z263&amp;"_"&amp;AA263,[1]挑战模式!$A:$AS,14+AB263,FALSE)="","","Unit_Monster_Season"&amp;Y263&amp;"_Challenge"&amp;Z263&amp;"_"&amp;AA263&amp;"_"&amp;AB263))</f>
        <v/>
      </c>
      <c r="D263" s="3" t="str">
        <f ca="1">IF(B263="","",VLOOKUP(VLOOKUP(Y263&amp;"_"&amp;Z263&amp;"_"&amp;AA263,[1]挑战模式!$A:$AS,14+AB263,FALSE),[1]怪物!$B:$J,2,FALSE))</f>
        <v/>
      </c>
      <c r="E263" s="3" t="str">
        <f ca="1">IF(B263="","",VLOOKUP(VLOOKUP(Y263&amp;"_"&amp;Z263&amp;"_"&amp;AA263,[1]挑战模式!$A:$AS,14+AB263,FALSE),[1]怪物!$B:$J,6,FALSE)*VLOOKUP(Y263&amp;"_"&amp;Z263&amp;"_"&amp;AA263,[1]挑战模式!$A:$AS,10,FALSE))</f>
        <v/>
      </c>
      <c r="F263" s="3" t="str">
        <f t="shared" ref="F263:F326" ca="1" si="32">IF(B263="","",400)</f>
        <v/>
      </c>
      <c r="G263" s="3" t="str">
        <f t="shared" ref="G263:G326" ca="1" si="33">IF(B263="","","TRUE")</f>
        <v/>
      </c>
      <c r="H263" s="3" t="str">
        <f t="shared" ref="H263:H326" ca="1" si="34">IF(B263="","","1")</f>
        <v/>
      </c>
      <c r="I263" s="3" t="str">
        <f ca="1">IF(D263="","",VLOOKUP(D263,[1]怪物!$C:$M,11,FALSE))</f>
        <v/>
      </c>
      <c r="J263" s="3" t="str">
        <f t="shared" ref="J263:J326" ca="1" si="35">IF(B263="","","0.5")</f>
        <v/>
      </c>
      <c r="K263" s="3"/>
      <c r="L263" s="3" t="str">
        <f ca="1">IF(B263="","",VLOOKUP(VLOOKUP(Y263&amp;"_"&amp;Z263&amp;"_"&amp;AA263,[1]挑战模式!$A:$AS,14+AB263,FALSE),[1]怪物!$B:$J,7,FALSE))</f>
        <v/>
      </c>
      <c r="M263" s="10" t="str">
        <f t="shared" ref="M263:M326" ca="1" si="36">IF(B263="","",RIGHT(B263,LEN(B263)-5))</f>
        <v/>
      </c>
      <c r="N263" s="3" t="str">
        <f t="shared" ref="N263:N326" ca="1" si="37">IF(B263="","","DeathShow_1")</f>
        <v/>
      </c>
      <c r="O263" s="3" t="str">
        <f t="shared" ref="O263:O326" ca="1" si="38">IF(B263="","","Timeline_Idle1")</f>
        <v/>
      </c>
      <c r="P263" s="3" t="str">
        <f t="shared" ref="P263:P326" ca="1" si="39">IF(B263="","","Timeline_Move1")</f>
        <v/>
      </c>
      <c r="Q263" s="3"/>
      <c r="R263" s="3"/>
      <c r="S263" s="3"/>
      <c r="T263" s="3" t="str">
        <f ca="1">IF(B263="","",IF(VLOOKUP(D263,[1]怪物!$C:$I,7,FALSE)="","",VLOOKUP(D263,[1]怪物!$C:$I,7,FALSE)))</f>
        <v/>
      </c>
      <c r="Y263" s="3">
        <v>0</v>
      </c>
      <c r="Z263" s="3">
        <v>6</v>
      </c>
      <c r="AA263" s="3">
        <v>3</v>
      </c>
      <c r="AB263" s="3">
        <v>6</v>
      </c>
    </row>
    <row r="264" spans="2:28" x14ac:dyDescent="0.2">
      <c r="B264" t="str">
        <f ca="1">IF(ISNA(VLOOKUP(Y264&amp;"_"&amp;Z264&amp;"_"&amp;AA264,[1]挑战模式!$A:$AS,1,FALSE)),"",IF(VLOOKUP(Y264&amp;"_"&amp;Z264&amp;"_"&amp;AA264,[1]挑战模式!$A:$AS,14+AB264,FALSE)="","","Unit_Monster_Season"&amp;Y264&amp;"_Challenge"&amp;Z264&amp;"_"&amp;AA264&amp;"_"&amp;AB264))</f>
        <v>Unit_Monster_Season0_Challenge6_4_1</v>
      </c>
      <c r="D264" s="3" t="str">
        <f ca="1">IF(B264="","",VLOOKUP(VLOOKUP(Y264&amp;"_"&amp;Z264&amp;"_"&amp;AA264,[1]挑战模式!$A:$AS,14+AB264,FALSE),[1]怪物!$B:$J,2,FALSE))</f>
        <v>ResUnit_ZhongZi1</v>
      </c>
      <c r="E264" s="3">
        <f ca="1">IF(B264="","",VLOOKUP(VLOOKUP(Y264&amp;"_"&amp;Z264&amp;"_"&amp;AA264,[1]挑战模式!$A:$AS,14+AB264,FALSE),[1]怪物!$B:$J,6,FALSE)*VLOOKUP(Y264&amp;"_"&amp;Z264&amp;"_"&amp;AA264,[1]挑战模式!$A:$AS,10,FALSE))</f>
        <v>2.2599999999999998</v>
      </c>
      <c r="F264" s="3">
        <f t="shared" ca="1" si="32"/>
        <v>400</v>
      </c>
      <c r="G264" s="3" t="str">
        <f t="shared" ca="1" si="33"/>
        <v>TRUE</v>
      </c>
      <c r="H264" s="3" t="str">
        <f t="shared" ca="1" si="34"/>
        <v>1</v>
      </c>
      <c r="I264" s="3">
        <f ca="1">IF(D264="","",VLOOKUP(D264,[1]怪物!$C:$M,11,FALSE))</f>
        <v>1</v>
      </c>
      <c r="J264" s="3" t="str">
        <f t="shared" ca="1" si="35"/>
        <v>0.5</v>
      </c>
      <c r="K264" s="3"/>
      <c r="L264" s="3">
        <f ca="1">IF(B264="","",VLOOKUP(VLOOKUP(Y264&amp;"_"&amp;Z264&amp;"_"&amp;AA264,[1]挑战模式!$A:$AS,14+AB264,FALSE),[1]怪物!$B:$J,7,FALSE))</f>
        <v>1</v>
      </c>
      <c r="M264" s="10" t="str">
        <f t="shared" ca="1" si="36"/>
        <v>Monster_Season0_Challenge6_4_1</v>
      </c>
      <c r="N264" s="3" t="str">
        <f t="shared" ca="1" si="37"/>
        <v>DeathShow_1</v>
      </c>
      <c r="O264" s="3" t="str">
        <f t="shared" ca="1" si="38"/>
        <v>Timeline_Idle1</v>
      </c>
      <c r="P264" s="3" t="str">
        <f t="shared" ca="1" si="39"/>
        <v>Timeline_Move1</v>
      </c>
      <c r="Q264" s="3"/>
      <c r="R264" s="3"/>
      <c r="S264" s="3"/>
      <c r="T264" s="3" t="str">
        <f ca="1">IF(B264="","",IF(VLOOKUP(D264,[1]怪物!$C:$I,7,FALSE)="","",VLOOKUP(D264,[1]怪物!$C:$I,7,FALSE)))</f>
        <v>Skill_Monster_ZhongZi1,NormalAttack</v>
      </c>
      <c r="Y264" s="3">
        <v>0</v>
      </c>
      <c r="Z264" s="3">
        <v>6</v>
      </c>
      <c r="AA264" s="3">
        <v>4</v>
      </c>
      <c r="AB264" s="3">
        <v>1</v>
      </c>
    </row>
    <row r="265" spans="2:28" x14ac:dyDescent="0.2">
      <c r="B265" t="str">
        <f ca="1">IF(ISNA(VLOOKUP(Y265&amp;"_"&amp;Z265&amp;"_"&amp;AA265,[1]挑战模式!$A:$AS,1,FALSE)),"",IF(VLOOKUP(Y265&amp;"_"&amp;Z265&amp;"_"&amp;AA265,[1]挑战模式!$A:$AS,14+AB265,FALSE)="","","Unit_Monster_Season"&amp;Y265&amp;"_Challenge"&amp;Z265&amp;"_"&amp;AA265&amp;"_"&amp;AB265))</f>
        <v>Unit_Monster_Season0_Challenge6_4_2</v>
      </c>
      <c r="D265" s="3" t="str">
        <f ca="1">IF(B265="","",VLOOKUP(VLOOKUP(Y265&amp;"_"&amp;Z265&amp;"_"&amp;AA265,[1]挑战模式!$A:$AS,14+AB265,FALSE),[1]怪物!$B:$J,2,FALSE))</f>
        <v>ResUnit_BianFu1</v>
      </c>
      <c r="E265" s="3">
        <f ca="1">IF(B265="","",VLOOKUP(VLOOKUP(Y265&amp;"_"&amp;Z265&amp;"_"&amp;AA265,[1]挑战模式!$A:$AS,14+AB265,FALSE),[1]怪物!$B:$J,6,FALSE)*VLOOKUP(Y265&amp;"_"&amp;Z265&amp;"_"&amp;AA265,[1]挑战模式!$A:$AS,10,FALSE))</f>
        <v>2.2599999999999998</v>
      </c>
      <c r="F265" s="3">
        <f t="shared" ca="1" si="32"/>
        <v>400</v>
      </c>
      <c r="G265" s="3" t="str">
        <f t="shared" ca="1" si="33"/>
        <v>TRUE</v>
      </c>
      <c r="H265" s="3" t="str">
        <f t="shared" ca="1" si="34"/>
        <v>1</v>
      </c>
      <c r="I265" s="3">
        <f ca="1">IF(D265="","",VLOOKUP(D265,[1]怪物!$C:$M,11,FALSE))</f>
        <v>1</v>
      </c>
      <c r="J265" s="3" t="str">
        <f t="shared" ca="1" si="35"/>
        <v>0.5</v>
      </c>
      <c r="K265" s="3"/>
      <c r="L265" s="3">
        <f ca="1">IF(B265="","",VLOOKUP(VLOOKUP(Y265&amp;"_"&amp;Z265&amp;"_"&amp;AA265,[1]挑战模式!$A:$AS,14+AB265,FALSE),[1]怪物!$B:$J,7,FALSE))</f>
        <v>1</v>
      </c>
      <c r="M265" s="10" t="str">
        <f t="shared" ca="1" si="36"/>
        <v>Monster_Season0_Challenge6_4_2</v>
      </c>
      <c r="N265" s="3" t="str">
        <f t="shared" ca="1" si="37"/>
        <v>DeathShow_1</v>
      </c>
      <c r="O265" s="3" t="str">
        <f t="shared" ca="1" si="38"/>
        <v>Timeline_Idle1</v>
      </c>
      <c r="P265" s="3" t="str">
        <f t="shared" ca="1" si="39"/>
        <v>Timeline_Move1</v>
      </c>
      <c r="Q265" s="3"/>
      <c r="R265" s="3"/>
      <c r="S265" s="3"/>
      <c r="T265" s="3" t="str">
        <f ca="1">IF(B265="","",IF(VLOOKUP(D265,[1]怪物!$C:$I,7,FALSE)="","",VLOOKUP(D265,[1]怪物!$C:$I,7,FALSE)))</f>
        <v>Skill_Monster_BianFu1,NormalAttack</v>
      </c>
      <c r="Y265" s="3">
        <v>0</v>
      </c>
      <c r="Z265" s="3">
        <v>6</v>
      </c>
      <c r="AA265" s="3">
        <v>4</v>
      </c>
      <c r="AB265" s="3">
        <v>2</v>
      </c>
    </row>
    <row r="266" spans="2:28" x14ac:dyDescent="0.2">
      <c r="B266" t="str">
        <f ca="1">IF(ISNA(VLOOKUP(Y266&amp;"_"&amp;Z266&amp;"_"&amp;AA266,[1]挑战模式!$A:$AS,1,FALSE)),"",IF(VLOOKUP(Y266&amp;"_"&amp;Z266&amp;"_"&amp;AA266,[1]挑战模式!$A:$AS,14+AB266,FALSE)="","","Unit_Monster_Season"&amp;Y266&amp;"_Challenge"&amp;Z266&amp;"_"&amp;AA266&amp;"_"&amp;AB266))</f>
        <v>Unit_Monster_Season0_Challenge6_4_3</v>
      </c>
      <c r="D266" s="3" t="str">
        <f ca="1">IF(B266="","",VLOOKUP(VLOOKUP(Y266&amp;"_"&amp;Z266&amp;"_"&amp;AA266,[1]挑战模式!$A:$AS,14+AB266,FALSE),[1]怪物!$B:$J,2,FALSE))</f>
        <v>ResUnit_BianFu1</v>
      </c>
      <c r="E266" s="3">
        <f ca="1">IF(B266="","",VLOOKUP(VLOOKUP(Y266&amp;"_"&amp;Z266&amp;"_"&amp;AA266,[1]挑战模式!$A:$AS,14+AB266,FALSE),[1]怪物!$B:$J,6,FALSE)*VLOOKUP(Y266&amp;"_"&amp;Z266&amp;"_"&amp;AA266,[1]挑战模式!$A:$AS,10,FALSE))</f>
        <v>2.2599999999999998</v>
      </c>
      <c r="F266" s="3">
        <f t="shared" ca="1" si="32"/>
        <v>400</v>
      </c>
      <c r="G266" s="3" t="str">
        <f t="shared" ca="1" si="33"/>
        <v>TRUE</v>
      </c>
      <c r="H266" s="3" t="str">
        <f t="shared" ca="1" si="34"/>
        <v>1</v>
      </c>
      <c r="I266" s="3">
        <f ca="1">IF(D266="","",VLOOKUP(D266,[1]怪物!$C:$M,11,FALSE))</f>
        <v>1</v>
      </c>
      <c r="J266" s="3" t="str">
        <f t="shared" ca="1" si="35"/>
        <v>0.5</v>
      </c>
      <c r="K266" s="3"/>
      <c r="L266" s="3">
        <f ca="1">IF(B266="","",VLOOKUP(VLOOKUP(Y266&amp;"_"&amp;Z266&amp;"_"&amp;AA266,[1]挑战模式!$A:$AS,14+AB266,FALSE),[1]怪物!$B:$J,7,FALSE))</f>
        <v>1</v>
      </c>
      <c r="M266" s="10" t="str">
        <f t="shared" ca="1" si="36"/>
        <v>Monster_Season0_Challenge6_4_3</v>
      </c>
      <c r="N266" s="3" t="str">
        <f t="shared" ca="1" si="37"/>
        <v>DeathShow_1</v>
      </c>
      <c r="O266" s="3" t="str">
        <f t="shared" ca="1" si="38"/>
        <v>Timeline_Idle1</v>
      </c>
      <c r="P266" s="3" t="str">
        <f t="shared" ca="1" si="39"/>
        <v>Timeline_Move1</v>
      </c>
      <c r="Q266" s="3"/>
      <c r="R266" s="3"/>
      <c r="S266" s="3"/>
      <c r="T266" s="3" t="str">
        <f ca="1">IF(B266="","",IF(VLOOKUP(D266,[1]怪物!$C:$I,7,FALSE)="","",VLOOKUP(D266,[1]怪物!$C:$I,7,FALSE)))</f>
        <v>Skill_Monster_BianFu1,NormalAttack</v>
      </c>
      <c r="Y266" s="3">
        <v>0</v>
      </c>
      <c r="Z266" s="3">
        <v>6</v>
      </c>
      <c r="AA266" s="3">
        <v>4</v>
      </c>
      <c r="AB266" s="3">
        <v>3</v>
      </c>
    </row>
    <row r="267" spans="2:28" x14ac:dyDescent="0.2">
      <c r="B267" t="str">
        <f ca="1">IF(ISNA(VLOOKUP(Y267&amp;"_"&amp;Z267&amp;"_"&amp;AA267,[1]挑战模式!$A:$AS,1,FALSE)),"",IF(VLOOKUP(Y267&amp;"_"&amp;Z267&amp;"_"&amp;AA267,[1]挑战模式!$A:$AS,14+AB267,FALSE)="","","Unit_Monster_Season"&amp;Y267&amp;"_Challenge"&amp;Z267&amp;"_"&amp;AA267&amp;"_"&amp;AB267))</f>
        <v/>
      </c>
      <c r="D267" s="3" t="str">
        <f ca="1">IF(B267="","",VLOOKUP(VLOOKUP(Y267&amp;"_"&amp;Z267&amp;"_"&amp;AA267,[1]挑战模式!$A:$AS,14+AB267,FALSE),[1]怪物!$B:$J,2,FALSE))</f>
        <v/>
      </c>
      <c r="E267" s="3" t="str">
        <f ca="1">IF(B267="","",VLOOKUP(VLOOKUP(Y267&amp;"_"&amp;Z267&amp;"_"&amp;AA267,[1]挑战模式!$A:$AS,14+AB267,FALSE),[1]怪物!$B:$J,6,FALSE)*VLOOKUP(Y267&amp;"_"&amp;Z267&amp;"_"&amp;AA267,[1]挑战模式!$A:$AS,10,FALSE))</f>
        <v/>
      </c>
      <c r="F267" s="3" t="str">
        <f t="shared" ca="1" si="32"/>
        <v/>
      </c>
      <c r="G267" s="3" t="str">
        <f t="shared" ca="1" si="33"/>
        <v/>
      </c>
      <c r="H267" s="3" t="str">
        <f t="shared" ca="1" si="34"/>
        <v/>
      </c>
      <c r="I267" s="3" t="str">
        <f ca="1">IF(D267="","",VLOOKUP(D267,[1]怪物!$C:$M,11,FALSE))</f>
        <v/>
      </c>
      <c r="J267" s="3" t="str">
        <f t="shared" ca="1" si="35"/>
        <v/>
      </c>
      <c r="K267" s="3"/>
      <c r="L267" s="3" t="str">
        <f ca="1">IF(B267="","",VLOOKUP(VLOOKUP(Y267&amp;"_"&amp;Z267&amp;"_"&amp;AA267,[1]挑战模式!$A:$AS,14+AB267,FALSE),[1]怪物!$B:$J,7,FALSE))</f>
        <v/>
      </c>
      <c r="M267" s="10" t="str">
        <f t="shared" ca="1" si="36"/>
        <v/>
      </c>
      <c r="N267" s="3" t="str">
        <f t="shared" ca="1" si="37"/>
        <v/>
      </c>
      <c r="O267" s="3" t="str">
        <f t="shared" ca="1" si="38"/>
        <v/>
      </c>
      <c r="P267" s="3" t="str">
        <f t="shared" ca="1" si="39"/>
        <v/>
      </c>
      <c r="Q267" s="3"/>
      <c r="R267" s="3"/>
      <c r="S267" s="3"/>
      <c r="T267" s="3" t="str">
        <f ca="1">IF(B267="","",IF(VLOOKUP(D267,[1]怪物!$C:$I,7,FALSE)="","",VLOOKUP(D267,[1]怪物!$C:$I,7,FALSE)))</f>
        <v/>
      </c>
      <c r="Y267" s="3">
        <v>0</v>
      </c>
      <c r="Z267" s="3">
        <v>6</v>
      </c>
      <c r="AA267" s="3">
        <v>4</v>
      </c>
      <c r="AB267" s="3">
        <v>4</v>
      </c>
    </row>
    <row r="268" spans="2:28" x14ac:dyDescent="0.2">
      <c r="B268" t="str">
        <f ca="1">IF(ISNA(VLOOKUP(Y268&amp;"_"&amp;Z268&amp;"_"&amp;AA268,[1]挑战模式!$A:$AS,1,FALSE)),"",IF(VLOOKUP(Y268&amp;"_"&amp;Z268&amp;"_"&amp;AA268,[1]挑战模式!$A:$AS,14+AB268,FALSE)="","","Unit_Monster_Season"&amp;Y268&amp;"_Challenge"&amp;Z268&amp;"_"&amp;AA268&amp;"_"&amp;AB268))</f>
        <v/>
      </c>
      <c r="D268" s="3" t="str">
        <f ca="1">IF(B268="","",VLOOKUP(VLOOKUP(Y268&amp;"_"&amp;Z268&amp;"_"&amp;AA268,[1]挑战模式!$A:$AS,14+AB268,FALSE),[1]怪物!$B:$J,2,FALSE))</f>
        <v/>
      </c>
      <c r="E268" s="3" t="str">
        <f ca="1">IF(B268="","",VLOOKUP(VLOOKUP(Y268&amp;"_"&amp;Z268&amp;"_"&amp;AA268,[1]挑战模式!$A:$AS,14+AB268,FALSE),[1]怪物!$B:$J,6,FALSE)*VLOOKUP(Y268&amp;"_"&amp;Z268&amp;"_"&amp;AA268,[1]挑战模式!$A:$AS,10,FALSE))</f>
        <v/>
      </c>
      <c r="F268" s="3" t="str">
        <f t="shared" ca="1" si="32"/>
        <v/>
      </c>
      <c r="G268" s="3" t="str">
        <f t="shared" ca="1" si="33"/>
        <v/>
      </c>
      <c r="H268" s="3" t="str">
        <f t="shared" ca="1" si="34"/>
        <v/>
      </c>
      <c r="I268" s="3" t="str">
        <f ca="1">IF(D268="","",VLOOKUP(D268,[1]怪物!$C:$M,11,FALSE))</f>
        <v/>
      </c>
      <c r="J268" s="3" t="str">
        <f t="shared" ca="1" si="35"/>
        <v/>
      </c>
      <c r="K268" s="3"/>
      <c r="L268" s="3" t="str">
        <f ca="1">IF(B268="","",VLOOKUP(VLOOKUP(Y268&amp;"_"&amp;Z268&amp;"_"&amp;AA268,[1]挑战模式!$A:$AS,14+AB268,FALSE),[1]怪物!$B:$J,7,FALSE))</f>
        <v/>
      </c>
      <c r="M268" s="10" t="str">
        <f t="shared" ca="1" si="36"/>
        <v/>
      </c>
      <c r="N268" s="3" t="str">
        <f t="shared" ca="1" si="37"/>
        <v/>
      </c>
      <c r="O268" s="3" t="str">
        <f t="shared" ca="1" si="38"/>
        <v/>
      </c>
      <c r="P268" s="3" t="str">
        <f t="shared" ca="1" si="39"/>
        <v/>
      </c>
      <c r="Q268" s="3"/>
      <c r="R268" s="3"/>
      <c r="S268" s="3"/>
      <c r="T268" s="3" t="str">
        <f ca="1">IF(B268="","",IF(VLOOKUP(D268,[1]怪物!$C:$I,7,FALSE)="","",VLOOKUP(D268,[1]怪物!$C:$I,7,FALSE)))</f>
        <v/>
      </c>
      <c r="Y268" s="3">
        <v>0</v>
      </c>
      <c r="Z268" s="3">
        <v>6</v>
      </c>
      <c r="AA268" s="3">
        <v>4</v>
      </c>
      <c r="AB268" s="3">
        <v>5</v>
      </c>
    </row>
    <row r="269" spans="2:28" x14ac:dyDescent="0.2">
      <c r="B269" t="str">
        <f ca="1">IF(ISNA(VLOOKUP(Y269&amp;"_"&amp;Z269&amp;"_"&amp;AA269,[1]挑战模式!$A:$AS,1,FALSE)),"",IF(VLOOKUP(Y269&amp;"_"&amp;Z269&amp;"_"&amp;AA269,[1]挑战模式!$A:$AS,14+AB269,FALSE)="","","Unit_Monster_Season"&amp;Y269&amp;"_Challenge"&amp;Z269&amp;"_"&amp;AA269&amp;"_"&amp;AB269))</f>
        <v/>
      </c>
      <c r="D269" s="3" t="str">
        <f ca="1">IF(B269="","",VLOOKUP(VLOOKUP(Y269&amp;"_"&amp;Z269&amp;"_"&amp;AA269,[1]挑战模式!$A:$AS,14+AB269,FALSE),[1]怪物!$B:$J,2,FALSE))</f>
        <v/>
      </c>
      <c r="E269" s="3" t="str">
        <f ca="1">IF(B269="","",VLOOKUP(VLOOKUP(Y269&amp;"_"&amp;Z269&amp;"_"&amp;AA269,[1]挑战模式!$A:$AS,14+AB269,FALSE),[1]怪物!$B:$J,6,FALSE)*VLOOKUP(Y269&amp;"_"&amp;Z269&amp;"_"&amp;AA269,[1]挑战模式!$A:$AS,10,FALSE))</f>
        <v/>
      </c>
      <c r="F269" s="3" t="str">
        <f t="shared" ca="1" si="32"/>
        <v/>
      </c>
      <c r="G269" s="3" t="str">
        <f t="shared" ca="1" si="33"/>
        <v/>
      </c>
      <c r="H269" s="3" t="str">
        <f t="shared" ca="1" si="34"/>
        <v/>
      </c>
      <c r="I269" s="3" t="str">
        <f ca="1">IF(D269="","",VLOOKUP(D269,[1]怪物!$C:$M,11,FALSE))</f>
        <v/>
      </c>
      <c r="J269" s="3" t="str">
        <f t="shared" ca="1" si="35"/>
        <v/>
      </c>
      <c r="K269" s="3"/>
      <c r="L269" s="3" t="str">
        <f ca="1">IF(B269="","",VLOOKUP(VLOOKUP(Y269&amp;"_"&amp;Z269&amp;"_"&amp;AA269,[1]挑战模式!$A:$AS,14+AB269,FALSE),[1]怪物!$B:$J,7,FALSE))</f>
        <v/>
      </c>
      <c r="M269" s="10" t="str">
        <f t="shared" ca="1" si="36"/>
        <v/>
      </c>
      <c r="N269" s="3" t="str">
        <f t="shared" ca="1" si="37"/>
        <v/>
      </c>
      <c r="O269" s="3" t="str">
        <f t="shared" ca="1" si="38"/>
        <v/>
      </c>
      <c r="P269" s="3" t="str">
        <f t="shared" ca="1" si="39"/>
        <v/>
      </c>
      <c r="Q269" s="3"/>
      <c r="R269" s="3"/>
      <c r="S269" s="3"/>
      <c r="T269" s="3" t="str">
        <f ca="1">IF(B269="","",IF(VLOOKUP(D269,[1]怪物!$C:$I,7,FALSE)="","",VLOOKUP(D269,[1]怪物!$C:$I,7,FALSE)))</f>
        <v/>
      </c>
      <c r="Y269" s="3">
        <v>0</v>
      </c>
      <c r="Z269" s="3">
        <v>6</v>
      </c>
      <c r="AA269" s="3">
        <v>4</v>
      </c>
      <c r="AB269" s="3">
        <v>6</v>
      </c>
    </row>
    <row r="270" spans="2:28" x14ac:dyDescent="0.2">
      <c r="B270" t="str">
        <f ca="1">IF(ISNA(VLOOKUP(Y270&amp;"_"&amp;Z270&amp;"_"&amp;AA270,[1]挑战模式!$A:$AS,1,FALSE)),"",IF(VLOOKUP(Y270&amp;"_"&amp;Z270&amp;"_"&amp;AA270,[1]挑战模式!$A:$AS,14+AB270,FALSE)="","","Unit_Monster_Season"&amp;Y270&amp;"_Challenge"&amp;Z270&amp;"_"&amp;AA270&amp;"_"&amp;AB270))</f>
        <v>Unit_Monster_Season0_Challenge6_5_1</v>
      </c>
      <c r="D270" s="3" t="str">
        <f ca="1">IF(B270="","",VLOOKUP(VLOOKUP(Y270&amp;"_"&amp;Z270&amp;"_"&amp;AA270,[1]挑战模式!$A:$AS,14+AB270,FALSE),[1]怪物!$B:$J,2,FALSE))</f>
        <v>ResUnit_BianFu1</v>
      </c>
      <c r="E270" s="3">
        <f ca="1">IF(B270="","",VLOOKUP(VLOOKUP(Y270&amp;"_"&amp;Z270&amp;"_"&amp;AA270,[1]挑战模式!$A:$AS,14+AB270,FALSE),[1]怪物!$B:$J,6,FALSE)*VLOOKUP(Y270&amp;"_"&amp;Z270&amp;"_"&amp;AA270,[1]挑战模式!$A:$AS,10,FALSE))</f>
        <v>2.2599999999999998</v>
      </c>
      <c r="F270" s="3">
        <f t="shared" ca="1" si="32"/>
        <v>400</v>
      </c>
      <c r="G270" s="3" t="str">
        <f t="shared" ca="1" si="33"/>
        <v>TRUE</v>
      </c>
      <c r="H270" s="3" t="str">
        <f t="shared" ca="1" si="34"/>
        <v>1</v>
      </c>
      <c r="I270" s="3">
        <f ca="1">IF(D270="","",VLOOKUP(D270,[1]怪物!$C:$M,11,FALSE))</f>
        <v>1</v>
      </c>
      <c r="J270" s="3" t="str">
        <f t="shared" ca="1" si="35"/>
        <v>0.5</v>
      </c>
      <c r="K270" s="3"/>
      <c r="L270" s="3">
        <f ca="1">IF(B270="","",VLOOKUP(VLOOKUP(Y270&amp;"_"&amp;Z270&amp;"_"&amp;AA270,[1]挑战模式!$A:$AS,14+AB270,FALSE),[1]怪物!$B:$J,7,FALSE))</f>
        <v>1</v>
      </c>
      <c r="M270" s="10" t="str">
        <f t="shared" ca="1" si="36"/>
        <v>Monster_Season0_Challenge6_5_1</v>
      </c>
      <c r="N270" s="3" t="str">
        <f t="shared" ca="1" si="37"/>
        <v>DeathShow_1</v>
      </c>
      <c r="O270" s="3" t="str">
        <f t="shared" ca="1" si="38"/>
        <v>Timeline_Idle1</v>
      </c>
      <c r="P270" s="3" t="str">
        <f t="shared" ca="1" si="39"/>
        <v>Timeline_Move1</v>
      </c>
      <c r="Q270" s="3"/>
      <c r="R270" s="3"/>
      <c r="S270" s="3"/>
      <c r="T270" s="3" t="str">
        <f ca="1">IF(B270="","",IF(VLOOKUP(D270,[1]怪物!$C:$I,7,FALSE)="","",VLOOKUP(D270,[1]怪物!$C:$I,7,FALSE)))</f>
        <v>Skill_Monster_BianFu1,NormalAttack</v>
      </c>
      <c r="Y270" s="3">
        <v>0</v>
      </c>
      <c r="Z270" s="3">
        <v>6</v>
      </c>
      <c r="AA270" s="3">
        <v>5</v>
      </c>
      <c r="AB270" s="3">
        <v>1</v>
      </c>
    </row>
    <row r="271" spans="2:28" x14ac:dyDescent="0.2">
      <c r="B271" t="str">
        <f ca="1">IF(ISNA(VLOOKUP(Y271&amp;"_"&amp;Z271&amp;"_"&amp;AA271,[1]挑战模式!$A:$AS,1,FALSE)),"",IF(VLOOKUP(Y271&amp;"_"&amp;Z271&amp;"_"&amp;AA271,[1]挑战模式!$A:$AS,14+AB271,FALSE)="","","Unit_Monster_Season"&amp;Y271&amp;"_Challenge"&amp;Z271&amp;"_"&amp;AA271&amp;"_"&amp;AB271))</f>
        <v>Unit_Monster_Season0_Challenge6_5_2</v>
      </c>
      <c r="D271" s="3" t="str">
        <f ca="1">IF(B271="","",VLOOKUP(VLOOKUP(Y271&amp;"_"&amp;Z271&amp;"_"&amp;AA271,[1]挑战模式!$A:$AS,14+AB271,FALSE),[1]怪物!$B:$J,2,FALSE))</f>
        <v>ResUnit_ZhiZhu1</v>
      </c>
      <c r="E271" s="3">
        <f ca="1">IF(B271="","",VLOOKUP(VLOOKUP(Y271&amp;"_"&amp;Z271&amp;"_"&amp;AA271,[1]挑战模式!$A:$AS,14+AB271,FALSE),[1]怪物!$B:$J,6,FALSE)*VLOOKUP(Y271&amp;"_"&amp;Z271&amp;"_"&amp;AA271,[1]挑战模式!$A:$AS,10,FALSE))</f>
        <v>4.5199999999999996</v>
      </c>
      <c r="F271" s="3">
        <f t="shared" ca="1" si="32"/>
        <v>400</v>
      </c>
      <c r="G271" s="3" t="str">
        <f t="shared" ca="1" si="33"/>
        <v>TRUE</v>
      </c>
      <c r="H271" s="3" t="str">
        <f t="shared" ca="1" si="34"/>
        <v>1</v>
      </c>
      <c r="I271" s="3">
        <f ca="1">IF(D271="","",VLOOKUP(D271,[1]怪物!$C:$M,11,FALSE))</f>
        <v>1</v>
      </c>
      <c r="J271" s="3" t="str">
        <f t="shared" ca="1" si="35"/>
        <v>0.5</v>
      </c>
      <c r="K271" s="3"/>
      <c r="L271" s="3">
        <f ca="1">IF(B271="","",VLOOKUP(VLOOKUP(Y271&amp;"_"&amp;Z271&amp;"_"&amp;AA271,[1]挑战模式!$A:$AS,14+AB271,FALSE),[1]怪物!$B:$J,7,FALSE))</f>
        <v>1</v>
      </c>
      <c r="M271" s="10" t="str">
        <f t="shared" ca="1" si="36"/>
        <v>Monster_Season0_Challenge6_5_2</v>
      </c>
      <c r="N271" s="3" t="str">
        <f t="shared" ca="1" si="37"/>
        <v>DeathShow_1</v>
      </c>
      <c r="O271" s="3" t="str">
        <f t="shared" ca="1" si="38"/>
        <v>Timeline_Idle1</v>
      </c>
      <c r="P271" s="3" t="str">
        <f t="shared" ca="1" si="39"/>
        <v>Timeline_Move1</v>
      </c>
      <c r="Q271" s="3"/>
      <c r="R271" s="3"/>
      <c r="S271" s="3"/>
      <c r="T271" s="3" t="str">
        <f ca="1">IF(B271="","",IF(VLOOKUP(D271,[1]怪物!$C:$I,7,FALSE)="","",VLOOKUP(D271,[1]怪物!$C:$I,7,FALSE)))</f>
        <v/>
      </c>
      <c r="Y271" s="3">
        <v>0</v>
      </c>
      <c r="Z271" s="3">
        <v>6</v>
      </c>
      <c r="AA271" s="3">
        <v>5</v>
      </c>
      <c r="AB271" s="3">
        <v>2</v>
      </c>
    </row>
    <row r="272" spans="2:28" x14ac:dyDescent="0.2">
      <c r="B272" t="str">
        <f ca="1">IF(ISNA(VLOOKUP(Y272&amp;"_"&amp;Z272&amp;"_"&amp;AA272,[1]挑战模式!$A:$AS,1,FALSE)),"",IF(VLOOKUP(Y272&amp;"_"&amp;Z272&amp;"_"&amp;AA272,[1]挑战模式!$A:$AS,14+AB272,FALSE)="","","Unit_Monster_Season"&amp;Y272&amp;"_Challenge"&amp;Z272&amp;"_"&amp;AA272&amp;"_"&amp;AB272))</f>
        <v>Unit_Monster_Season0_Challenge6_5_3</v>
      </c>
      <c r="D272" s="3" t="str">
        <f ca="1">IF(B272="","",VLOOKUP(VLOOKUP(Y272&amp;"_"&amp;Z272&amp;"_"&amp;AA272,[1]挑战模式!$A:$AS,14+AB272,FALSE),[1]怪物!$B:$J,2,FALSE))</f>
        <v>ResUnit_MiFeng2</v>
      </c>
      <c r="E272" s="3">
        <f ca="1">IF(B272="","",VLOOKUP(VLOOKUP(Y272&amp;"_"&amp;Z272&amp;"_"&amp;AA272,[1]挑战模式!$A:$AS,14+AB272,FALSE),[1]怪物!$B:$J,6,FALSE)*VLOOKUP(Y272&amp;"_"&amp;Z272&amp;"_"&amp;AA272,[1]挑战模式!$A:$AS,10,FALSE))</f>
        <v>2.2599999999999998</v>
      </c>
      <c r="F272" s="3">
        <f t="shared" ca="1" si="32"/>
        <v>400</v>
      </c>
      <c r="G272" s="3" t="str">
        <f t="shared" ca="1" si="33"/>
        <v>TRUE</v>
      </c>
      <c r="H272" s="3" t="str">
        <f t="shared" ca="1" si="34"/>
        <v>1</v>
      </c>
      <c r="I272" s="3">
        <f ca="1">IF(D272="","",VLOOKUP(D272,[1]怪物!$C:$M,11,FALSE))</f>
        <v>1</v>
      </c>
      <c r="J272" s="3" t="str">
        <f t="shared" ca="1" si="35"/>
        <v>0.5</v>
      </c>
      <c r="K272" s="3"/>
      <c r="L272" s="3">
        <f ca="1">IF(B272="","",VLOOKUP(VLOOKUP(Y272&amp;"_"&amp;Z272&amp;"_"&amp;AA272,[1]挑战模式!$A:$AS,14+AB272,FALSE),[1]怪物!$B:$J,7,FALSE))</f>
        <v>1.25</v>
      </c>
      <c r="M272" s="10" t="str">
        <f t="shared" ca="1" si="36"/>
        <v>Monster_Season0_Challenge6_5_3</v>
      </c>
      <c r="N272" s="3" t="str">
        <f t="shared" ca="1" si="37"/>
        <v>DeathShow_1</v>
      </c>
      <c r="O272" s="3" t="str">
        <f t="shared" ca="1" si="38"/>
        <v>Timeline_Idle1</v>
      </c>
      <c r="P272" s="3" t="str">
        <f t="shared" ca="1" si="39"/>
        <v>Timeline_Move1</v>
      </c>
      <c r="Q272" s="3"/>
      <c r="R272" s="3"/>
      <c r="S272" s="3"/>
      <c r="T272" s="3" t="str">
        <f ca="1">IF(B272="","",IF(VLOOKUP(D272,[1]怪物!$C:$I,7,FALSE)="","",VLOOKUP(D272,[1]怪物!$C:$I,7,FALSE)))</f>
        <v>Skill_Monster_MiFeng2,NormalAttack</v>
      </c>
      <c r="Y272" s="3">
        <v>0</v>
      </c>
      <c r="Z272" s="3">
        <v>6</v>
      </c>
      <c r="AA272" s="3">
        <v>5</v>
      </c>
      <c r="AB272" s="3">
        <v>3</v>
      </c>
    </row>
    <row r="273" spans="2:28" x14ac:dyDescent="0.2">
      <c r="B273" t="str">
        <f ca="1">IF(ISNA(VLOOKUP(Y273&amp;"_"&amp;Z273&amp;"_"&amp;AA273,[1]挑战模式!$A:$AS,1,FALSE)),"",IF(VLOOKUP(Y273&amp;"_"&amp;Z273&amp;"_"&amp;AA273,[1]挑战模式!$A:$AS,14+AB273,FALSE)="","","Unit_Monster_Season"&amp;Y273&amp;"_Challenge"&amp;Z273&amp;"_"&amp;AA273&amp;"_"&amp;AB273))</f>
        <v/>
      </c>
      <c r="D273" s="3" t="str">
        <f ca="1">IF(B273="","",VLOOKUP(VLOOKUP(Y273&amp;"_"&amp;Z273&amp;"_"&amp;AA273,[1]挑战模式!$A:$AS,14+AB273,FALSE),[1]怪物!$B:$J,2,FALSE))</f>
        <v/>
      </c>
      <c r="E273" s="3" t="str">
        <f ca="1">IF(B273="","",VLOOKUP(VLOOKUP(Y273&amp;"_"&amp;Z273&amp;"_"&amp;AA273,[1]挑战模式!$A:$AS,14+AB273,FALSE),[1]怪物!$B:$J,6,FALSE)*VLOOKUP(Y273&amp;"_"&amp;Z273&amp;"_"&amp;AA273,[1]挑战模式!$A:$AS,10,FALSE))</f>
        <v/>
      </c>
      <c r="F273" s="3" t="str">
        <f t="shared" ca="1" si="32"/>
        <v/>
      </c>
      <c r="G273" s="3" t="str">
        <f t="shared" ca="1" si="33"/>
        <v/>
      </c>
      <c r="H273" s="3" t="str">
        <f t="shared" ca="1" si="34"/>
        <v/>
      </c>
      <c r="I273" s="3" t="str">
        <f ca="1">IF(D273="","",VLOOKUP(D273,[1]怪物!$C:$M,11,FALSE))</f>
        <v/>
      </c>
      <c r="J273" s="3" t="str">
        <f t="shared" ca="1" si="35"/>
        <v/>
      </c>
      <c r="K273" s="3"/>
      <c r="L273" s="3" t="str">
        <f ca="1">IF(B273="","",VLOOKUP(VLOOKUP(Y273&amp;"_"&amp;Z273&amp;"_"&amp;AA273,[1]挑战模式!$A:$AS,14+AB273,FALSE),[1]怪物!$B:$J,7,FALSE))</f>
        <v/>
      </c>
      <c r="M273" s="10" t="str">
        <f t="shared" ca="1" si="36"/>
        <v/>
      </c>
      <c r="N273" s="3" t="str">
        <f t="shared" ca="1" si="37"/>
        <v/>
      </c>
      <c r="O273" s="3" t="str">
        <f t="shared" ca="1" si="38"/>
        <v/>
      </c>
      <c r="P273" s="3" t="str">
        <f t="shared" ca="1" si="39"/>
        <v/>
      </c>
      <c r="Q273" s="3"/>
      <c r="R273" s="3"/>
      <c r="S273" s="3"/>
      <c r="T273" s="3" t="str">
        <f ca="1">IF(B273="","",IF(VLOOKUP(D273,[1]怪物!$C:$I,7,FALSE)="","",VLOOKUP(D273,[1]怪物!$C:$I,7,FALSE)))</f>
        <v/>
      </c>
      <c r="Y273" s="3">
        <v>0</v>
      </c>
      <c r="Z273" s="3">
        <v>6</v>
      </c>
      <c r="AA273" s="3">
        <v>5</v>
      </c>
      <c r="AB273" s="3">
        <v>4</v>
      </c>
    </row>
    <row r="274" spans="2:28" x14ac:dyDescent="0.2">
      <c r="B274" t="str">
        <f ca="1">IF(ISNA(VLOOKUP(Y274&amp;"_"&amp;Z274&amp;"_"&amp;AA274,[1]挑战模式!$A:$AS,1,FALSE)),"",IF(VLOOKUP(Y274&amp;"_"&amp;Z274&amp;"_"&amp;AA274,[1]挑战模式!$A:$AS,14+AB274,FALSE)="","","Unit_Monster_Season"&amp;Y274&amp;"_Challenge"&amp;Z274&amp;"_"&amp;AA274&amp;"_"&amp;AB274))</f>
        <v/>
      </c>
      <c r="D274" s="3" t="str">
        <f ca="1">IF(B274="","",VLOOKUP(VLOOKUP(Y274&amp;"_"&amp;Z274&amp;"_"&amp;AA274,[1]挑战模式!$A:$AS,14+AB274,FALSE),[1]怪物!$B:$J,2,FALSE))</f>
        <v/>
      </c>
      <c r="E274" s="3" t="str">
        <f ca="1">IF(B274="","",VLOOKUP(VLOOKUP(Y274&amp;"_"&amp;Z274&amp;"_"&amp;AA274,[1]挑战模式!$A:$AS,14+AB274,FALSE),[1]怪物!$B:$J,6,FALSE)*VLOOKUP(Y274&amp;"_"&amp;Z274&amp;"_"&amp;AA274,[1]挑战模式!$A:$AS,10,FALSE))</f>
        <v/>
      </c>
      <c r="F274" s="3" t="str">
        <f t="shared" ca="1" si="32"/>
        <v/>
      </c>
      <c r="G274" s="3" t="str">
        <f t="shared" ca="1" si="33"/>
        <v/>
      </c>
      <c r="H274" s="3" t="str">
        <f t="shared" ca="1" si="34"/>
        <v/>
      </c>
      <c r="I274" s="3" t="str">
        <f ca="1">IF(D274="","",VLOOKUP(D274,[1]怪物!$C:$M,11,FALSE))</f>
        <v/>
      </c>
      <c r="J274" s="3" t="str">
        <f t="shared" ca="1" si="35"/>
        <v/>
      </c>
      <c r="K274" s="3"/>
      <c r="L274" s="3" t="str">
        <f ca="1">IF(B274="","",VLOOKUP(VLOOKUP(Y274&amp;"_"&amp;Z274&amp;"_"&amp;AA274,[1]挑战模式!$A:$AS,14+AB274,FALSE),[1]怪物!$B:$J,7,FALSE))</f>
        <v/>
      </c>
      <c r="M274" s="10" t="str">
        <f t="shared" ca="1" si="36"/>
        <v/>
      </c>
      <c r="N274" s="3" t="str">
        <f t="shared" ca="1" si="37"/>
        <v/>
      </c>
      <c r="O274" s="3" t="str">
        <f t="shared" ca="1" si="38"/>
        <v/>
      </c>
      <c r="P274" s="3" t="str">
        <f t="shared" ca="1" si="39"/>
        <v/>
      </c>
      <c r="Q274" s="3"/>
      <c r="R274" s="3"/>
      <c r="S274" s="3"/>
      <c r="T274" s="3" t="str">
        <f ca="1">IF(B274="","",IF(VLOOKUP(D274,[1]怪物!$C:$I,7,FALSE)="","",VLOOKUP(D274,[1]怪物!$C:$I,7,FALSE)))</f>
        <v/>
      </c>
      <c r="Y274" s="3">
        <v>0</v>
      </c>
      <c r="Z274" s="3">
        <v>6</v>
      </c>
      <c r="AA274" s="3">
        <v>5</v>
      </c>
      <c r="AB274" s="3">
        <v>5</v>
      </c>
    </row>
    <row r="275" spans="2:28" x14ac:dyDescent="0.2">
      <c r="B275" t="str">
        <f ca="1">IF(ISNA(VLOOKUP(Y275&amp;"_"&amp;Z275&amp;"_"&amp;AA275,[1]挑战模式!$A:$AS,1,FALSE)),"",IF(VLOOKUP(Y275&amp;"_"&amp;Z275&amp;"_"&amp;AA275,[1]挑战模式!$A:$AS,14+AB275,FALSE)="","","Unit_Monster_Season"&amp;Y275&amp;"_Challenge"&amp;Z275&amp;"_"&amp;AA275&amp;"_"&amp;AB275))</f>
        <v/>
      </c>
      <c r="D275" s="3" t="str">
        <f ca="1">IF(B275="","",VLOOKUP(VLOOKUP(Y275&amp;"_"&amp;Z275&amp;"_"&amp;AA275,[1]挑战模式!$A:$AS,14+AB275,FALSE),[1]怪物!$B:$J,2,FALSE))</f>
        <v/>
      </c>
      <c r="E275" s="3" t="str">
        <f ca="1">IF(B275="","",VLOOKUP(VLOOKUP(Y275&amp;"_"&amp;Z275&amp;"_"&amp;AA275,[1]挑战模式!$A:$AS,14+AB275,FALSE),[1]怪物!$B:$J,6,FALSE)*VLOOKUP(Y275&amp;"_"&amp;Z275&amp;"_"&amp;AA275,[1]挑战模式!$A:$AS,10,FALSE))</f>
        <v/>
      </c>
      <c r="F275" s="3" t="str">
        <f t="shared" ca="1" si="32"/>
        <v/>
      </c>
      <c r="G275" s="3" t="str">
        <f t="shared" ca="1" si="33"/>
        <v/>
      </c>
      <c r="H275" s="3" t="str">
        <f t="shared" ca="1" si="34"/>
        <v/>
      </c>
      <c r="I275" s="3" t="str">
        <f ca="1">IF(D275="","",VLOOKUP(D275,[1]怪物!$C:$M,11,FALSE))</f>
        <v/>
      </c>
      <c r="J275" s="3" t="str">
        <f t="shared" ca="1" si="35"/>
        <v/>
      </c>
      <c r="K275" s="3"/>
      <c r="L275" s="3" t="str">
        <f ca="1">IF(B275="","",VLOOKUP(VLOOKUP(Y275&amp;"_"&amp;Z275&amp;"_"&amp;AA275,[1]挑战模式!$A:$AS,14+AB275,FALSE),[1]怪物!$B:$J,7,FALSE))</f>
        <v/>
      </c>
      <c r="M275" s="10" t="str">
        <f t="shared" ca="1" si="36"/>
        <v/>
      </c>
      <c r="N275" s="3" t="str">
        <f t="shared" ca="1" si="37"/>
        <v/>
      </c>
      <c r="O275" s="3" t="str">
        <f t="shared" ca="1" si="38"/>
        <v/>
      </c>
      <c r="P275" s="3" t="str">
        <f t="shared" ca="1" si="39"/>
        <v/>
      </c>
      <c r="Q275" s="3"/>
      <c r="R275" s="3"/>
      <c r="S275" s="3"/>
      <c r="T275" s="3" t="str">
        <f ca="1">IF(B275="","",IF(VLOOKUP(D275,[1]怪物!$C:$I,7,FALSE)="","",VLOOKUP(D275,[1]怪物!$C:$I,7,FALSE)))</f>
        <v/>
      </c>
      <c r="Y275" s="3">
        <v>0</v>
      </c>
      <c r="Z275" s="3">
        <v>6</v>
      </c>
      <c r="AA275" s="3">
        <v>5</v>
      </c>
      <c r="AB275" s="3">
        <v>6</v>
      </c>
    </row>
    <row r="276" spans="2:28" x14ac:dyDescent="0.2">
      <c r="B276" t="str">
        <f ca="1">IF(ISNA(VLOOKUP(Y276&amp;"_"&amp;Z276&amp;"_"&amp;AA276,[1]挑战模式!$A:$AS,1,FALSE)),"",IF(VLOOKUP(Y276&amp;"_"&amp;Z276&amp;"_"&amp;AA276,[1]挑战模式!$A:$AS,14+AB276,FALSE)="","","Unit_Monster_Season"&amp;Y276&amp;"_Challenge"&amp;Z276&amp;"_"&amp;AA276&amp;"_"&amp;AB276))</f>
        <v>Unit_Monster_Season0_Challenge6_6_1</v>
      </c>
      <c r="D276" s="3" t="str">
        <f ca="1">IF(B276="","",VLOOKUP(VLOOKUP(Y276&amp;"_"&amp;Z276&amp;"_"&amp;AA276,[1]挑战模式!$A:$AS,14+AB276,FALSE),[1]怪物!$B:$J,2,FALSE))</f>
        <v>ResUnit_ZhongZi1</v>
      </c>
      <c r="E276" s="3">
        <f ca="1">IF(B276="","",VLOOKUP(VLOOKUP(Y276&amp;"_"&amp;Z276&amp;"_"&amp;AA276,[1]挑战模式!$A:$AS,14+AB276,FALSE),[1]怪物!$B:$J,6,FALSE)*VLOOKUP(Y276&amp;"_"&amp;Z276&amp;"_"&amp;AA276,[1]挑战模式!$A:$AS,10,FALSE))</f>
        <v>2.2599999999999998</v>
      </c>
      <c r="F276" s="3">
        <f t="shared" ca="1" si="32"/>
        <v>400</v>
      </c>
      <c r="G276" s="3" t="str">
        <f t="shared" ca="1" si="33"/>
        <v>TRUE</v>
      </c>
      <c r="H276" s="3" t="str">
        <f t="shared" ca="1" si="34"/>
        <v>1</v>
      </c>
      <c r="I276" s="3">
        <f ca="1">IF(D276="","",VLOOKUP(D276,[1]怪物!$C:$M,11,FALSE))</f>
        <v>1</v>
      </c>
      <c r="J276" s="3" t="str">
        <f t="shared" ca="1" si="35"/>
        <v>0.5</v>
      </c>
      <c r="K276" s="3"/>
      <c r="L276" s="3">
        <f ca="1">IF(B276="","",VLOOKUP(VLOOKUP(Y276&amp;"_"&amp;Z276&amp;"_"&amp;AA276,[1]挑战模式!$A:$AS,14+AB276,FALSE),[1]怪物!$B:$J,7,FALSE))</f>
        <v>1</v>
      </c>
      <c r="M276" s="10" t="str">
        <f t="shared" ca="1" si="36"/>
        <v>Monster_Season0_Challenge6_6_1</v>
      </c>
      <c r="N276" s="3" t="str">
        <f t="shared" ca="1" si="37"/>
        <v>DeathShow_1</v>
      </c>
      <c r="O276" s="3" t="str">
        <f t="shared" ca="1" si="38"/>
        <v>Timeline_Idle1</v>
      </c>
      <c r="P276" s="3" t="str">
        <f t="shared" ca="1" si="39"/>
        <v>Timeline_Move1</v>
      </c>
      <c r="Q276" s="3"/>
      <c r="R276" s="3"/>
      <c r="S276" s="3"/>
      <c r="T276" s="3" t="str">
        <f ca="1">IF(B276="","",IF(VLOOKUP(D276,[1]怪物!$C:$I,7,FALSE)="","",VLOOKUP(D276,[1]怪物!$C:$I,7,FALSE)))</f>
        <v>Skill_Monster_ZhongZi1,NormalAttack</v>
      </c>
      <c r="Y276" s="3">
        <v>0</v>
      </c>
      <c r="Z276" s="3">
        <v>6</v>
      </c>
      <c r="AA276" s="3">
        <v>6</v>
      </c>
      <c r="AB276" s="3">
        <v>1</v>
      </c>
    </row>
    <row r="277" spans="2:28" x14ac:dyDescent="0.2">
      <c r="B277" t="str">
        <f ca="1">IF(ISNA(VLOOKUP(Y277&amp;"_"&amp;Z277&amp;"_"&amp;AA277,[1]挑战模式!$A:$AS,1,FALSE)),"",IF(VLOOKUP(Y277&amp;"_"&amp;Z277&amp;"_"&amp;AA277,[1]挑战模式!$A:$AS,14+AB277,FALSE)="","","Unit_Monster_Season"&amp;Y277&amp;"_Challenge"&amp;Z277&amp;"_"&amp;AA277&amp;"_"&amp;AB277))</f>
        <v>Unit_Monster_Season0_Challenge6_6_2</v>
      </c>
      <c r="D277" s="3" t="str">
        <f ca="1">IF(B277="","",VLOOKUP(VLOOKUP(Y277&amp;"_"&amp;Z277&amp;"_"&amp;AA277,[1]挑战模式!$A:$AS,14+AB277,FALSE),[1]怪物!$B:$J,2,FALSE))</f>
        <v>ResUnit_BianFu1</v>
      </c>
      <c r="E277" s="3">
        <f ca="1">IF(B277="","",VLOOKUP(VLOOKUP(Y277&amp;"_"&amp;Z277&amp;"_"&amp;AA277,[1]挑战模式!$A:$AS,14+AB277,FALSE),[1]怪物!$B:$J,6,FALSE)*VLOOKUP(Y277&amp;"_"&amp;Z277&amp;"_"&amp;AA277,[1]挑战模式!$A:$AS,10,FALSE))</f>
        <v>2.2599999999999998</v>
      </c>
      <c r="F277" s="3">
        <f t="shared" ca="1" si="32"/>
        <v>400</v>
      </c>
      <c r="G277" s="3" t="str">
        <f t="shared" ca="1" si="33"/>
        <v>TRUE</v>
      </c>
      <c r="H277" s="3" t="str">
        <f t="shared" ca="1" si="34"/>
        <v>1</v>
      </c>
      <c r="I277" s="3">
        <f ca="1">IF(D277="","",VLOOKUP(D277,[1]怪物!$C:$M,11,FALSE))</f>
        <v>1</v>
      </c>
      <c r="J277" s="3" t="str">
        <f t="shared" ca="1" si="35"/>
        <v>0.5</v>
      </c>
      <c r="K277" s="3"/>
      <c r="L277" s="3">
        <f ca="1">IF(B277="","",VLOOKUP(VLOOKUP(Y277&amp;"_"&amp;Z277&amp;"_"&amp;AA277,[1]挑战模式!$A:$AS,14+AB277,FALSE),[1]怪物!$B:$J,7,FALSE))</f>
        <v>1</v>
      </c>
      <c r="M277" s="10" t="str">
        <f t="shared" ca="1" si="36"/>
        <v>Monster_Season0_Challenge6_6_2</v>
      </c>
      <c r="N277" s="3" t="str">
        <f t="shared" ca="1" si="37"/>
        <v>DeathShow_1</v>
      </c>
      <c r="O277" s="3" t="str">
        <f t="shared" ca="1" si="38"/>
        <v>Timeline_Idle1</v>
      </c>
      <c r="P277" s="3" t="str">
        <f t="shared" ca="1" si="39"/>
        <v>Timeline_Move1</v>
      </c>
      <c r="Q277" s="3"/>
      <c r="R277" s="3"/>
      <c r="S277" s="3"/>
      <c r="T277" s="3" t="str">
        <f ca="1">IF(B277="","",IF(VLOOKUP(D277,[1]怪物!$C:$I,7,FALSE)="","",VLOOKUP(D277,[1]怪物!$C:$I,7,FALSE)))</f>
        <v>Skill_Monster_BianFu1,NormalAttack</v>
      </c>
      <c r="Y277" s="3">
        <v>0</v>
      </c>
      <c r="Z277" s="3">
        <v>6</v>
      </c>
      <c r="AA277" s="3">
        <v>6</v>
      </c>
      <c r="AB277" s="3">
        <v>2</v>
      </c>
    </row>
    <row r="278" spans="2:28" x14ac:dyDescent="0.2">
      <c r="B278" t="str">
        <f ca="1">IF(ISNA(VLOOKUP(Y278&amp;"_"&amp;Z278&amp;"_"&amp;AA278,[1]挑战模式!$A:$AS,1,FALSE)),"",IF(VLOOKUP(Y278&amp;"_"&amp;Z278&amp;"_"&amp;AA278,[1]挑战模式!$A:$AS,14+AB278,FALSE)="","","Unit_Monster_Season"&amp;Y278&amp;"_Challenge"&amp;Z278&amp;"_"&amp;AA278&amp;"_"&amp;AB278))</f>
        <v>Unit_Monster_Season0_Challenge6_6_3</v>
      </c>
      <c r="D278" s="3" t="str">
        <f ca="1">IF(B278="","",VLOOKUP(VLOOKUP(Y278&amp;"_"&amp;Z278&amp;"_"&amp;AA278,[1]挑战模式!$A:$AS,14+AB278,FALSE),[1]怪物!$B:$J,2,FALSE))</f>
        <v>ResUnit_ZhiZhu1</v>
      </c>
      <c r="E278" s="3">
        <f ca="1">IF(B278="","",VLOOKUP(VLOOKUP(Y278&amp;"_"&amp;Z278&amp;"_"&amp;AA278,[1]挑战模式!$A:$AS,14+AB278,FALSE),[1]怪物!$B:$J,6,FALSE)*VLOOKUP(Y278&amp;"_"&amp;Z278&amp;"_"&amp;AA278,[1]挑战模式!$A:$AS,10,FALSE))</f>
        <v>4.5199999999999996</v>
      </c>
      <c r="F278" s="3">
        <f t="shared" ca="1" si="32"/>
        <v>400</v>
      </c>
      <c r="G278" s="3" t="str">
        <f t="shared" ca="1" si="33"/>
        <v>TRUE</v>
      </c>
      <c r="H278" s="3" t="str">
        <f t="shared" ca="1" si="34"/>
        <v>1</v>
      </c>
      <c r="I278" s="3">
        <f ca="1">IF(D278="","",VLOOKUP(D278,[1]怪物!$C:$M,11,FALSE))</f>
        <v>1</v>
      </c>
      <c r="J278" s="3" t="str">
        <f t="shared" ca="1" si="35"/>
        <v>0.5</v>
      </c>
      <c r="K278" s="3"/>
      <c r="L278" s="3">
        <f ca="1">IF(B278="","",VLOOKUP(VLOOKUP(Y278&amp;"_"&amp;Z278&amp;"_"&amp;AA278,[1]挑战模式!$A:$AS,14+AB278,FALSE),[1]怪物!$B:$J,7,FALSE))</f>
        <v>1</v>
      </c>
      <c r="M278" s="10" t="str">
        <f t="shared" ca="1" si="36"/>
        <v>Monster_Season0_Challenge6_6_3</v>
      </c>
      <c r="N278" s="3" t="str">
        <f t="shared" ca="1" si="37"/>
        <v>DeathShow_1</v>
      </c>
      <c r="O278" s="3" t="str">
        <f t="shared" ca="1" si="38"/>
        <v>Timeline_Idle1</v>
      </c>
      <c r="P278" s="3" t="str">
        <f t="shared" ca="1" si="39"/>
        <v>Timeline_Move1</v>
      </c>
      <c r="Q278" s="3"/>
      <c r="R278" s="3"/>
      <c r="S278" s="3"/>
      <c r="T278" s="3" t="str">
        <f ca="1">IF(B278="","",IF(VLOOKUP(D278,[1]怪物!$C:$I,7,FALSE)="","",VLOOKUP(D278,[1]怪物!$C:$I,7,FALSE)))</f>
        <v/>
      </c>
      <c r="Y278" s="3">
        <v>0</v>
      </c>
      <c r="Z278" s="3">
        <v>6</v>
      </c>
      <c r="AA278" s="3">
        <v>6</v>
      </c>
      <c r="AB278" s="3">
        <v>3</v>
      </c>
    </row>
    <row r="279" spans="2:28" x14ac:dyDescent="0.2">
      <c r="B279" t="str">
        <f ca="1">IF(ISNA(VLOOKUP(Y279&amp;"_"&amp;Z279&amp;"_"&amp;AA279,[1]挑战模式!$A:$AS,1,FALSE)),"",IF(VLOOKUP(Y279&amp;"_"&amp;Z279&amp;"_"&amp;AA279,[1]挑战模式!$A:$AS,14+AB279,FALSE)="","","Unit_Monster_Season"&amp;Y279&amp;"_Challenge"&amp;Z279&amp;"_"&amp;AA279&amp;"_"&amp;AB279))</f>
        <v>Unit_Monster_Season0_Challenge6_6_4</v>
      </c>
      <c r="D279" s="3" t="str">
        <f ca="1">IF(B279="","",VLOOKUP(VLOOKUP(Y279&amp;"_"&amp;Z279&amp;"_"&amp;AA279,[1]挑战模式!$A:$AS,14+AB279,FALSE),[1]怪物!$B:$J,2,FALSE))</f>
        <v>ResUnit_Dan1</v>
      </c>
      <c r="E279" s="3">
        <f ca="1">IF(B279="","",VLOOKUP(VLOOKUP(Y279&amp;"_"&amp;Z279&amp;"_"&amp;AA279,[1]挑战模式!$A:$AS,14+AB279,FALSE),[1]怪物!$B:$J,6,FALSE)*VLOOKUP(Y279&amp;"_"&amp;Z279&amp;"_"&amp;AA279,[1]挑战模式!$A:$AS,10,FALSE))</f>
        <v>2.2599999999999998</v>
      </c>
      <c r="F279" s="3">
        <f t="shared" ca="1" si="32"/>
        <v>400</v>
      </c>
      <c r="G279" s="3" t="str">
        <f t="shared" ca="1" si="33"/>
        <v>TRUE</v>
      </c>
      <c r="H279" s="3" t="str">
        <f t="shared" ca="1" si="34"/>
        <v>1</v>
      </c>
      <c r="I279" s="3">
        <f ca="1">IF(D279="","",VLOOKUP(D279,[1]怪物!$C:$M,11,FALSE))</f>
        <v>1</v>
      </c>
      <c r="J279" s="3" t="str">
        <f t="shared" ca="1" si="35"/>
        <v>0.5</v>
      </c>
      <c r="K279" s="3"/>
      <c r="L279" s="3">
        <f ca="1">IF(B279="","",VLOOKUP(VLOOKUP(Y279&amp;"_"&amp;Z279&amp;"_"&amp;AA279,[1]挑战模式!$A:$AS,14+AB279,FALSE),[1]怪物!$B:$J,7,FALSE))</f>
        <v>1</v>
      </c>
      <c r="M279" s="10" t="str">
        <f t="shared" ca="1" si="36"/>
        <v>Monster_Season0_Challenge6_6_4</v>
      </c>
      <c r="N279" s="3" t="str">
        <f t="shared" ca="1" si="37"/>
        <v>DeathShow_1</v>
      </c>
      <c r="O279" s="3" t="str">
        <f t="shared" ca="1" si="38"/>
        <v>Timeline_Idle1</v>
      </c>
      <c r="P279" s="3" t="str">
        <f t="shared" ca="1" si="39"/>
        <v>Timeline_Move1</v>
      </c>
      <c r="Q279" s="3"/>
      <c r="R279" s="3"/>
      <c r="S279" s="3"/>
      <c r="T279" s="3" t="str">
        <f ca="1">IF(B279="","",IF(VLOOKUP(D279,[1]怪物!$C:$I,7,FALSE)="","",VLOOKUP(D279,[1]怪物!$C:$I,7,FALSE)))</f>
        <v>Skill_Monster_Dan1,NormalAttack</v>
      </c>
      <c r="Y279" s="3">
        <v>0</v>
      </c>
      <c r="Z279" s="3">
        <v>6</v>
      </c>
      <c r="AA279" s="3">
        <v>6</v>
      </c>
      <c r="AB279" s="3">
        <v>4</v>
      </c>
    </row>
    <row r="280" spans="2:28" x14ac:dyDescent="0.2">
      <c r="B280" t="str">
        <f ca="1">IF(ISNA(VLOOKUP(Y280&amp;"_"&amp;Z280&amp;"_"&amp;AA280,[1]挑战模式!$A:$AS,1,FALSE)),"",IF(VLOOKUP(Y280&amp;"_"&amp;Z280&amp;"_"&amp;AA280,[1]挑战模式!$A:$AS,14+AB280,FALSE)="","","Unit_Monster_Season"&amp;Y280&amp;"_Challenge"&amp;Z280&amp;"_"&amp;AA280&amp;"_"&amp;AB280))</f>
        <v/>
      </c>
      <c r="D280" s="3" t="str">
        <f ca="1">IF(B280="","",VLOOKUP(VLOOKUP(Y280&amp;"_"&amp;Z280&amp;"_"&amp;AA280,[1]挑战模式!$A:$AS,14+AB280,FALSE),[1]怪物!$B:$J,2,FALSE))</f>
        <v/>
      </c>
      <c r="E280" s="3" t="str">
        <f ca="1">IF(B280="","",VLOOKUP(VLOOKUP(Y280&amp;"_"&amp;Z280&amp;"_"&amp;AA280,[1]挑战模式!$A:$AS,14+AB280,FALSE),[1]怪物!$B:$J,6,FALSE)*VLOOKUP(Y280&amp;"_"&amp;Z280&amp;"_"&amp;AA280,[1]挑战模式!$A:$AS,10,FALSE))</f>
        <v/>
      </c>
      <c r="F280" s="3" t="str">
        <f t="shared" ca="1" si="32"/>
        <v/>
      </c>
      <c r="G280" s="3" t="str">
        <f t="shared" ca="1" si="33"/>
        <v/>
      </c>
      <c r="H280" s="3" t="str">
        <f t="shared" ca="1" si="34"/>
        <v/>
      </c>
      <c r="I280" s="3" t="str">
        <f ca="1">IF(D280="","",VLOOKUP(D280,[1]怪物!$C:$M,11,FALSE))</f>
        <v/>
      </c>
      <c r="J280" s="3" t="str">
        <f t="shared" ca="1" si="35"/>
        <v/>
      </c>
      <c r="K280" s="3"/>
      <c r="L280" s="3" t="str">
        <f ca="1">IF(B280="","",VLOOKUP(VLOOKUP(Y280&amp;"_"&amp;Z280&amp;"_"&amp;AA280,[1]挑战模式!$A:$AS,14+AB280,FALSE),[1]怪物!$B:$J,7,FALSE))</f>
        <v/>
      </c>
      <c r="M280" s="10" t="str">
        <f t="shared" ca="1" si="36"/>
        <v/>
      </c>
      <c r="N280" s="3" t="str">
        <f t="shared" ca="1" si="37"/>
        <v/>
      </c>
      <c r="O280" s="3" t="str">
        <f t="shared" ca="1" si="38"/>
        <v/>
      </c>
      <c r="P280" s="3" t="str">
        <f t="shared" ca="1" si="39"/>
        <v/>
      </c>
      <c r="Q280" s="3"/>
      <c r="R280" s="3"/>
      <c r="S280" s="3"/>
      <c r="T280" s="3" t="str">
        <f ca="1">IF(B280="","",IF(VLOOKUP(D280,[1]怪物!$C:$I,7,FALSE)="","",VLOOKUP(D280,[1]怪物!$C:$I,7,FALSE)))</f>
        <v/>
      </c>
      <c r="Y280" s="3">
        <v>0</v>
      </c>
      <c r="Z280" s="3">
        <v>6</v>
      </c>
      <c r="AA280" s="3">
        <v>6</v>
      </c>
      <c r="AB280" s="3">
        <v>5</v>
      </c>
    </row>
    <row r="281" spans="2:28" x14ac:dyDescent="0.2">
      <c r="B281" t="str">
        <f ca="1">IF(ISNA(VLOOKUP(Y281&amp;"_"&amp;Z281&amp;"_"&amp;AA281,[1]挑战模式!$A:$AS,1,FALSE)),"",IF(VLOOKUP(Y281&amp;"_"&amp;Z281&amp;"_"&amp;AA281,[1]挑战模式!$A:$AS,14+AB281,FALSE)="","","Unit_Monster_Season"&amp;Y281&amp;"_Challenge"&amp;Z281&amp;"_"&amp;AA281&amp;"_"&amp;AB281))</f>
        <v/>
      </c>
      <c r="D281" s="3" t="str">
        <f ca="1">IF(B281="","",VLOOKUP(VLOOKUP(Y281&amp;"_"&amp;Z281&amp;"_"&amp;AA281,[1]挑战模式!$A:$AS,14+AB281,FALSE),[1]怪物!$B:$J,2,FALSE))</f>
        <v/>
      </c>
      <c r="E281" s="3" t="str">
        <f ca="1">IF(B281="","",VLOOKUP(VLOOKUP(Y281&amp;"_"&amp;Z281&amp;"_"&amp;AA281,[1]挑战模式!$A:$AS,14+AB281,FALSE),[1]怪物!$B:$J,6,FALSE)*VLOOKUP(Y281&amp;"_"&amp;Z281&amp;"_"&amp;AA281,[1]挑战模式!$A:$AS,10,FALSE))</f>
        <v/>
      </c>
      <c r="F281" s="3" t="str">
        <f t="shared" ca="1" si="32"/>
        <v/>
      </c>
      <c r="G281" s="3" t="str">
        <f t="shared" ca="1" si="33"/>
        <v/>
      </c>
      <c r="H281" s="3" t="str">
        <f t="shared" ca="1" si="34"/>
        <v/>
      </c>
      <c r="I281" s="3" t="str">
        <f ca="1">IF(D281="","",VLOOKUP(D281,[1]怪物!$C:$M,11,FALSE))</f>
        <v/>
      </c>
      <c r="J281" s="3" t="str">
        <f t="shared" ca="1" si="35"/>
        <v/>
      </c>
      <c r="K281" s="3"/>
      <c r="L281" s="3" t="str">
        <f ca="1">IF(B281="","",VLOOKUP(VLOOKUP(Y281&amp;"_"&amp;Z281&amp;"_"&amp;AA281,[1]挑战模式!$A:$AS,14+AB281,FALSE),[1]怪物!$B:$J,7,FALSE))</f>
        <v/>
      </c>
      <c r="M281" s="10" t="str">
        <f t="shared" ca="1" si="36"/>
        <v/>
      </c>
      <c r="N281" s="3" t="str">
        <f t="shared" ca="1" si="37"/>
        <v/>
      </c>
      <c r="O281" s="3" t="str">
        <f t="shared" ca="1" si="38"/>
        <v/>
      </c>
      <c r="P281" s="3" t="str">
        <f t="shared" ca="1" si="39"/>
        <v/>
      </c>
      <c r="Q281" s="3"/>
      <c r="R281" s="3"/>
      <c r="S281" s="3"/>
      <c r="T281" s="3" t="str">
        <f ca="1">IF(B281="","",IF(VLOOKUP(D281,[1]怪物!$C:$I,7,FALSE)="","",VLOOKUP(D281,[1]怪物!$C:$I,7,FALSE)))</f>
        <v/>
      </c>
      <c r="Y281" s="3">
        <v>0</v>
      </c>
      <c r="Z281" s="3">
        <v>6</v>
      </c>
      <c r="AA281" s="3">
        <v>6</v>
      </c>
      <c r="AB281" s="3">
        <v>6</v>
      </c>
    </row>
    <row r="282" spans="2:28" x14ac:dyDescent="0.2">
      <c r="B282" t="str">
        <f ca="1">IF(ISNA(VLOOKUP(Y282&amp;"_"&amp;Z282&amp;"_"&amp;AA282,[1]挑战模式!$A:$AS,1,FALSE)),"",IF(VLOOKUP(Y282&amp;"_"&amp;Z282&amp;"_"&amp;AA282,[1]挑战模式!$A:$AS,14+AB282,FALSE)="","","Unit_Monster_Season"&amp;Y282&amp;"_Challenge"&amp;Z282&amp;"_"&amp;AA282&amp;"_"&amp;AB282))</f>
        <v>Unit_Monster_Season0_Challenge6_7_1</v>
      </c>
      <c r="D282" s="3" t="str">
        <f ca="1">IF(B282="","",VLOOKUP(VLOOKUP(Y282&amp;"_"&amp;Z282&amp;"_"&amp;AA282,[1]挑战模式!$A:$AS,14+AB282,FALSE),[1]怪物!$B:$J,2,FALSE))</f>
        <v>ResUnit_BianFu1</v>
      </c>
      <c r="E282" s="3">
        <f ca="1">IF(B282="","",VLOOKUP(VLOOKUP(Y282&amp;"_"&amp;Z282&amp;"_"&amp;AA282,[1]挑战模式!$A:$AS,14+AB282,FALSE),[1]怪物!$B:$J,6,FALSE)*VLOOKUP(Y282&amp;"_"&amp;Z282&amp;"_"&amp;AA282,[1]挑战模式!$A:$AS,10,FALSE))</f>
        <v>2.2599999999999998</v>
      </c>
      <c r="F282" s="3">
        <f t="shared" ca="1" si="32"/>
        <v>400</v>
      </c>
      <c r="G282" s="3" t="str">
        <f t="shared" ca="1" si="33"/>
        <v>TRUE</v>
      </c>
      <c r="H282" s="3" t="str">
        <f t="shared" ca="1" si="34"/>
        <v>1</v>
      </c>
      <c r="I282" s="3">
        <f ca="1">IF(D282="","",VLOOKUP(D282,[1]怪物!$C:$M,11,FALSE))</f>
        <v>1</v>
      </c>
      <c r="J282" s="3" t="str">
        <f t="shared" ca="1" si="35"/>
        <v>0.5</v>
      </c>
      <c r="K282" s="3"/>
      <c r="L282" s="3">
        <f ca="1">IF(B282="","",VLOOKUP(VLOOKUP(Y282&amp;"_"&amp;Z282&amp;"_"&amp;AA282,[1]挑战模式!$A:$AS,14+AB282,FALSE),[1]怪物!$B:$J,7,FALSE))</f>
        <v>1</v>
      </c>
      <c r="M282" s="10" t="str">
        <f t="shared" ca="1" si="36"/>
        <v>Monster_Season0_Challenge6_7_1</v>
      </c>
      <c r="N282" s="3" t="str">
        <f t="shared" ca="1" si="37"/>
        <v>DeathShow_1</v>
      </c>
      <c r="O282" s="3" t="str">
        <f t="shared" ca="1" si="38"/>
        <v>Timeline_Idle1</v>
      </c>
      <c r="P282" s="3" t="str">
        <f t="shared" ca="1" si="39"/>
        <v>Timeline_Move1</v>
      </c>
      <c r="Q282" s="3"/>
      <c r="R282" s="3"/>
      <c r="S282" s="3"/>
      <c r="T282" s="3" t="str">
        <f ca="1">IF(B282="","",IF(VLOOKUP(D282,[1]怪物!$C:$I,7,FALSE)="","",VLOOKUP(D282,[1]怪物!$C:$I,7,FALSE)))</f>
        <v>Skill_Monster_BianFu1,NormalAttack</v>
      </c>
      <c r="Y282" s="3">
        <v>0</v>
      </c>
      <c r="Z282" s="3">
        <v>6</v>
      </c>
      <c r="AA282" s="3">
        <v>7</v>
      </c>
      <c r="AB282" s="3">
        <v>1</v>
      </c>
    </row>
    <row r="283" spans="2:28" x14ac:dyDescent="0.2">
      <c r="B283" t="str">
        <f ca="1">IF(ISNA(VLOOKUP(Y283&amp;"_"&amp;Z283&amp;"_"&amp;AA283,[1]挑战模式!$A:$AS,1,FALSE)),"",IF(VLOOKUP(Y283&amp;"_"&amp;Z283&amp;"_"&amp;AA283,[1]挑战模式!$A:$AS,14+AB283,FALSE)="","","Unit_Monster_Season"&amp;Y283&amp;"_Challenge"&amp;Z283&amp;"_"&amp;AA283&amp;"_"&amp;AB283))</f>
        <v>Unit_Monster_Season0_Challenge6_7_2</v>
      </c>
      <c r="D283" s="3" t="str">
        <f ca="1">IF(B283="","",VLOOKUP(VLOOKUP(Y283&amp;"_"&amp;Z283&amp;"_"&amp;AA283,[1]挑战模式!$A:$AS,14+AB283,FALSE),[1]怪物!$B:$J,2,FALSE))</f>
        <v>ResUnit_ZhiZhu1</v>
      </c>
      <c r="E283" s="3">
        <f ca="1">IF(B283="","",VLOOKUP(VLOOKUP(Y283&amp;"_"&amp;Z283&amp;"_"&amp;AA283,[1]挑战模式!$A:$AS,14+AB283,FALSE),[1]怪物!$B:$J,6,FALSE)*VLOOKUP(Y283&amp;"_"&amp;Z283&amp;"_"&amp;AA283,[1]挑战模式!$A:$AS,10,FALSE))</f>
        <v>4.5199999999999996</v>
      </c>
      <c r="F283" s="3">
        <f t="shared" ca="1" si="32"/>
        <v>400</v>
      </c>
      <c r="G283" s="3" t="str">
        <f t="shared" ca="1" si="33"/>
        <v>TRUE</v>
      </c>
      <c r="H283" s="3" t="str">
        <f t="shared" ca="1" si="34"/>
        <v>1</v>
      </c>
      <c r="I283" s="3">
        <f ca="1">IF(D283="","",VLOOKUP(D283,[1]怪物!$C:$M,11,FALSE))</f>
        <v>1</v>
      </c>
      <c r="J283" s="3" t="str">
        <f t="shared" ca="1" si="35"/>
        <v>0.5</v>
      </c>
      <c r="K283" s="3"/>
      <c r="L283" s="3">
        <f ca="1">IF(B283="","",VLOOKUP(VLOOKUP(Y283&amp;"_"&amp;Z283&amp;"_"&amp;AA283,[1]挑战模式!$A:$AS,14+AB283,FALSE),[1]怪物!$B:$J,7,FALSE))</f>
        <v>1</v>
      </c>
      <c r="M283" s="10" t="str">
        <f t="shared" ca="1" si="36"/>
        <v>Monster_Season0_Challenge6_7_2</v>
      </c>
      <c r="N283" s="3" t="str">
        <f t="shared" ca="1" si="37"/>
        <v>DeathShow_1</v>
      </c>
      <c r="O283" s="3" t="str">
        <f t="shared" ca="1" si="38"/>
        <v>Timeline_Idle1</v>
      </c>
      <c r="P283" s="3" t="str">
        <f t="shared" ca="1" si="39"/>
        <v>Timeline_Move1</v>
      </c>
      <c r="Q283" s="3"/>
      <c r="R283" s="3"/>
      <c r="S283" s="3"/>
      <c r="T283" s="3" t="str">
        <f ca="1">IF(B283="","",IF(VLOOKUP(D283,[1]怪物!$C:$I,7,FALSE)="","",VLOOKUP(D283,[1]怪物!$C:$I,7,FALSE)))</f>
        <v/>
      </c>
      <c r="Y283" s="3">
        <v>0</v>
      </c>
      <c r="Z283" s="3">
        <v>6</v>
      </c>
      <c r="AA283" s="3">
        <v>7</v>
      </c>
      <c r="AB283" s="3">
        <v>2</v>
      </c>
    </row>
    <row r="284" spans="2:28" x14ac:dyDescent="0.2">
      <c r="B284" t="str">
        <f ca="1">IF(ISNA(VLOOKUP(Y284&amp;"_"&amp;Z284&amp;"_"&amp;AA284,[1]挑战模式!$A:$AS,1,FALSE)),"",IF(VLOOKUP(Y284&amp;"_"&amp;Z284&amp;"_"&amp;AA284,[1]挑战模式!$A:$AS,14+AB284,FALSE)="","","Unit_Monster_Season"&amp;Y284&amp;"_Challenge"&amp;Z284&amp;"_"&amp;AA284&amp;"_"&amp;AB284))</f>
        <v>Unit_Monster_Season0_Challenge6_7_3</v>
      </c>
      <c r="D284" s="3" t="str">
        <f ca="1">IF(B284="","",VLOOKUP(VLOOKUP(Y284&amp;"_"&amp;Z284&amp;"_"&amp;AA284,[1]挑战模式!$A:$AS,14+AB284,FALSE),[1]怪物!$B:$J,2,FALSE))</f>
        <v>ResUnit_Dan1</v>
      </c>
      <c r="E284" s="3">
        <f ca="1">IF(B284="","",VLOOKUP(VLOOKUP(Y284&amp;"_"&amp;Z284&amp;"_"&amp;AA284,[1]挑战模式!$A:$AS,14+AB284,FALSE),[1]怪物!$B:$J,6,FALSE)*VLOOKUP(Y284&amp;"_"&amp;Z284&amp;"_"&amp;AA284,[1]挑战模式!$A:$AS,10,FALSE))</f>
        <v>2.2599999999999998</v>
      </c>
      <c r="F284" s="3">
        <f t="shared" ca="1" si="32"/>
        <v>400</v>
      </c>
      <c r="G284" s="3" t="str">
        <f t="shared" ca="1" si="33"/>
        <v>TRUE</v>
      </c>
      <c r="H284" s="3" t="str">
        <f t="shared" ca="1" si="34"/>
        <v>1</v>
      </c>
      <c r="I284" s="3">
        <f ca="1">IF(D284="","",VLOOKUP(D284,[1]怪物!$C:$M,11,FALSE))</f>
        <v>1</v>
      </c>
      <c r="J284" s="3" t="str">
        <f t="shared" ca="1" si="35"/>
        <v>0.5</v>
      </c>
      <c r="K284" s="3"/>
      <c r="L284" s="3">
        <f ca="1">IF(B284="","",VLOOKUP(VLOOKUP(Y284&amp;"_"&amp;Z284&amp;"_"&amp;AA284,[1]挑战模式!$A:$AS,14+AB284,FALSE),[1]怪物!$B:$J,7,FALSE))</f>
        <v>1</v>
      </c>
      <c r="M284" s="10" t="str">
        <f t="shared" ca="1" si="36"/>
        <v>Monster_Season0_Challenge6_7_3</v>
      </c>
      <c r="N284" s="3" t="str">
        <f t="shared" ca="1" si="37"/>
        <v>DeathShow_1</v>
      </c>
      <c r="O284" s="3" t="str">
        <f t="shared" ca="1" si="38"/>
        <v>Timeline_Idle1</v>
      </c>
      <c r="P284" s="3" t="str">
        <f t="shared" ca="1" si="39"/>
        <v>Timeline_Move1</v>
      </c>
      <c r="Q284" s="3"/>
      <c r="R284" s="3"/>
      <c r="S284" s="3"/>
      <c r="T284" s="3" t="str">
        <f ca="1">IF(B284="","",IF(VLOOKUP(D284,[1]怪物!$C:$I,7,FALSE)="","",VLOOKUP(D284,[1]怪物!$C:$I,7,FALSE)))</f>
        <v>Skill_Monster_Dan1,NormalAttack</v>
      </c>
      <c r="Y284" s="3">
        <v>0</v>
      </c>
      <c r="Z284" s="3">
        <v>6</v>
      </c>
      <c r="AA284" s="3">
        <v>7</v>
      </c>
      <c r="AB284" s="3">
        <v>3</v>
      </c>
    </row>
    <row r="285" spans="2:28" x14ac:dyDescent="0.2">
      <c r="B285" t="str">
        <f ca="1">IF(ISNA(VLOOKUP(Y285&amp;"_"&amp;Z285&amp;"_"&amp;AA285,[1]挑战模式!$A:$AS,1,FALSE)),"",IF(VLOOKUP(Y285&amp;"_"&amp;Z285&amp;"_"&amp;AA285,[1]挑战模式!$A:$AS,14+AB285,FALSE)="","","Unit_Monster_Season"&amp;Y285&amp;"_Challenge"&amp;Z285&amp;"_"&amp;AA285&amp;"_"&amp;AB285))</f>
        <v>Unit_Monster_Season0_Challenge6_7_4</v>
      </c>
      <c r="D285" s="3" t="str">
        <f ca="1">IF(B285="","",VLOOKUP(VLOOKUP(Y285&amp;"_"&amp;Z285&amp;"_"&amp;AA285,[1]挑战模式!$A:$AS,14+AB285,FALSE),[1]怪物!$B:$J,2,FALSE))</f>
        <v>ResUnit_MiFeng2</v>
      </c>
      <c r="E285" s="3">
        <f ca="1">IF(B285="","",VLOOKUP(VLOOKUP(Y285&amp;"_"&amp;Z285&amp;"_"&amp;AA285,[1]挑战模式!$A:$AS,14+AB285,FALSE),[1]怪物!$B:$J,6,FALSE)*VLOOKUP(Y285&amp;"_"&amp;Z285&amp;"_"&amp;AA285,[1]挑战模式!$A:$AS,10,FALSE))</f>
        <v>2.2599999999999998</v>
      </c>
      <c r="F285" s="3">
        <f t="shared" ca="1" si="32"/>
        <v>400</v>
      </c>
      <c r="G285" s="3" t="str">
        <f t="shared" ca="1" si="33"/>
        <v>TRUE</v>
      </c>
      <c r="H285" s="3" t="str">
        <f t="shared" ca="1" si="34"/>
        <v>1</v>
      </c>
      <c r="I285" s="3">
        <f ca="1">IF(D285="","",VLOOKUP(D285,[1]怪物!$C:$M,11,FALSE))</f>
        <v>1</v>
      </c>
      <c r="J285" s="3" t="str">
        <f t="shared" ca="1" si="35"/>
        <v>0.5</v>
      </c>
      <c r="K285" s="3"/>
      <c r="L285" s="3">
        <f ca="1">IF(B285="","",VLOOKUP(VLOOKUP(Y285&amp;"_"&amp;Z285&amp;"_"&amp;AA285,[1]挑战模式!$A:$AS,14+AB285,FALSE),[1]怪物!$B:$J,7,FALSE))</f>
        <v>1.25</v>
      </c>
      <c r="M285" s="10" t="str">
        <f t="shared" ca="1" si="36"/>
        <v>Monster_Season0_Challenge6_7_4</v>
      </c>
      <c r="N285" s="3" t="str">
        <f t="shared" ca="1" si="37"/>
        <v>DeathShow_1</v>
      </c>
      <c r="O285" s="3" t="str">
        <f t="shared" ca="1" si="38"/>
        <v>Timeline_Idle1</v>
      </c>
      <c r="P285" s="3" t="str">
        <f t="shared" ca="1" si="39"/>
        <v>Timeline_Move1</v>
      </c>
      <c r="Q285" s="3"/>
      <c r="R285" s="3"/>
      <c r="S285" s="3"/>
      <c r="T285" s="3" t="str">
        <f ca="1">IF(B285="","",IF(VLOOKUP(D285,[1]怪物!$C:$I,7,FALSE)="","",VLOOKUP(D285,[1]怪物!$C:$I,7,FALSE)))</f>
        <v>Skill_Monster_MiFeng2,NormalAttack</v>
      </c>
      <c r="Y285" s="3">
        <v>0</v>
      </c>
      <c r="Z285" s="3">
        <v>6</v>
      </c>
      <c r="AA285" s="3">
        <v>7</v>
      </c>
      <c r="AB285" s="3">
        <v>4</v>
      </c>
    </row>
    <row r="286" spans="2:28" x14ac:dyDescent="0.2">
      <c r="B286" t="str">
        <f ca="1">IF(ISNA(VLOOKUP(Y286&amp;"_"&amp;Z286&amp;"_"&amp;AA286,[1]挑战模式!$A:$AS,1,FALSE)),"",IF(VLOOKUP(Y286&amp;"_"&amp;Z286&amp;"_"&amp;AA286,[1]挑战模式!$A:$AS,14+AB286,FALSE)="","","Unit_Monster_Season"&amp;Y286&amp;"_Challenge"&amp;Z286&amp;"_"&amp;AA286&amp;"_"&amp;AB286))</f>
        <v/>
      </c>
      <c r="D286" s="3" t="str">
        <f ca="1">IF(B286="","",VLOOKUP(VLOOKUP(Y286&amp;"_"&amp;Z286&amp;"_"&amp;AA286,[1]挑战模式!$A:$AS,14+AB286,FALSE),[1]怪物!$B:$J,2,FALSE))</f>
        <v/>
      </c>
      <c r="E286" s="3" t="str">
        <f ca="1">IF(B286="","",VLOOKUP(VLOOKUP(Y286&amp;"_"&amp;Z286&amp;"_"&amp;AA286,[1]挑战模式!$A:$AS,14+AB286,FALSE),[1]怪物!$B:$J,6,FALSE)*VLOOKUP(Y286&amp;"_"&amp;Z286&amp;"_"&amp;AA286,[1]挑战模式!$A:$AS,10,FALSE))</f>
        <v/>
      </c>
      <c r="F286" s="3" t="str">
        <f t="shared" ca="1" si="32"/>
        <v/>
      </c>
      <c r="G286" s="3" t="str">
        <f t="shared" ca="1" si="33"/>
        <v/>
      </c>
      <c r="H286" s="3" t="str">
        <f t="shared" ca="1" si="34"/>
        <v/>
      </c>
      <c r="I286" s="3" t="str">
        <f ca="1">IF(D286="","",VLOOKUP(D286,[1]怪物!$C:$M,11,FALSE))</f>
        <v/>
      </c>
      <c r="J286" s="3" t="str">
        <f t="shared" ca="1" si="35"/>
        <v/>
      </c>
      <c r="K286" s="3"/>
      <c r="L286" s="3" t="str">
        <f ca="1">IF(B286="","",VLOOKUP(VLOOKUP(Y286&amp;"_"&amp;Z286&amp;"_"&amp;AA286,[1]挑战模式!$A:$AS,14+AB286,FALSE),[1]怪物!$B:$J,7,FALSE))</f>
        <v/>
      </c>
      <c r="M286" s="10" t="str">
        <f t="shared" ca="1" si="36"/>
        <v/>
      </c>
      <c r="N286" s="3" t="str">
        <f t="shared" ca="1" si="37"/>
        <v/>
      </c>
      <c r="O286" s="3" t="str">
        <f t="shared" ca="1" si="38"/>
        <v/>
      </c>
      <c r="P286" s="3" t="str">
        <f t="shared" ca="1" si="39"/>
        <v/>
      </c>
      <c r="Q286" s="3"/>
      <c r="R286" s="3"/>
      <c r="S286" s="3"/>
      <c r="T286" s="3" t="str">
        <f ca="1">IF(B286="","",IF(VLOOKUP(D286,[1]怪物!$C:$I,7,FALSE)="","",VLOOKUP(D286,[1]怪物!$C:$I,7,FALSE)))</f>
        <v/>
      </c>
      <c r="Y286" s="3">
        <v>0</v>
      </c>
      <c r="Z286" s="3">
        <v>6</v>
      </c>
      <c r="AA286" s="3">
        <v>7</v>
      </c>
      <c r="AB286" s="3">
        <v>5</v>
      </c>
    </row>
    <row r="287" spans="2:28" x14ac:dyDescent="0.2">
      <c r="B287" t="str">
        <f ca="1">IF(ISNA(VLOOKUP(Y287&amp;"_"&amp;Z287&amp;"_"&amp;AA287,[1]挑战模式!$A:$AS,1,FALSE)),"",IF(VLOOKUP(Y287&amp;"_"&amp;Z287&amp;"_"&amp;AA287,[1]挑战模式!$A:$AS,14+AB287,FALSE)="","","Unit_Monster_Season"&amp;Y287&amp;"_Challenge"&amp;Z287&amp;"_"&amp;AA287&amp;"_"&amp;AB287))</f>
        <v/>
      </c>
      <c r="D287" s="3" t="str">
        <f ca="1">IF(B287="","",VLOOKUP(VLOOKUP(Y287&amp;"_"&amp;Z287&amp;"_"&amp;AA287,[1]挑战模式!$A:$AS,14+AB287,FALSE),[1]怪物!$B:$J,2,FALSE))</f>
        <v/>
      </c>
      <c r="E287" s="3" t="str">
        <f ca="1">IF(B287="","",VLOOKUP(VLOOKUP(Y287&amp;"_"&amp;Z287&amp;"_"&amp;AA287,[1]挑战模式!$A:$AS,14+AB287,FALSE),[1]怪物!$B:$J,6,FALSE)*VLOOKUP(Y287&amp;"_"&amp;Z287&amp;"_"&amp;AA287,[1]挑战模式!$A:$AS,10,FALSE))</f>
        <v/>
      </c>
      <c r="F287" s="3" t="str">
        <f t="shared" ca="1" si="32"/>
        <v/>
      </c>
      <c r="G287" s="3" t="str">
        <f t="shared" ca="1" si="33"/>
        <v/>
      </c>
      <c r="H287" s="3" t="str">
        <f t="shared" ca="1" si="34"/>
        <v/>
      </c>
      <c r="I287" s="3" t="str">
        <f ca="1">IF(D287="","",VLOOKUP(D287,[1]怪物!$C:$M,11,FALSE))</f>
        <v/>
      </c>
      <c r="J287" s="3" t="str">
        <f t="shared" ca="1" si="35"/>
        <v/>
      </c>
      <c r="K287" s="3"/>
      <c r="L287" s="3" t="str">
        <f ca="1">IF(B287="","",VLOOKUP(VLOOKUP(Y287&amp;"_"&amp;Z287&amp;"_"&amp;AA287,[1]挑战模式!$A:$AS,14+AB287,FALSE),[1]怪物!$B:$J,7,FALSE))</f>
        <v/>
      </c>
      <c r="M287" s="10" t="str">
        <f t="shared" ca="1" si="36"/>
        <v/>
      </c>
      <c r="N287" s="3" t="str">
        <f t="shared" ca="1" si="37"/>
        <v/>
      </c>
      <c r="O287" s="3" t="str">
        <f t="shared" ca="1" si="38"/>
        <v/>
      </c>
      <c r="P287" s="3" t="str">
        <f t="shared" ca="1" si="39"/>
        <v/>
      </c>
      <c r="Q287" s="3"/>
      <c r="R287" s="3"/>
      <c r="S287" s="3"/>
      <c r="T287" s="3" t="str">
        <f ca="1">IF(B287="","",IF(VLOOKUP(D287,[1]怪物!$C:$I,7,FALSE)="","",VLOOKUP(D287,[1]怪物!$C:$I,7,FALSE)))</f>
        <v/>
      </c>
      <c r="Y287" s="3">
        <v>0</v>
      </c>
      <c r="Z287" s="3">
        <v>6</v>
      </c>
      <c r="AA287" s="3">
        <v>7</v>
      </c>
      <c r="AB287" s="3">
        <v>6</v>
      </c>
    </row>
    <row r="288" spans="2:28" x14ac:dyDescent="0.2">
      <c r="B288" t="str">
        <f ca="1">IF(ISNA(VLOOKUP(Y288&amp;"_"&amp;Z288&amp;"_"&amp;AA288,[1]挑战模式!$A:$AS,1,FALSE)),"",IF(VLOOKUP(Y288&amp;"_"&amp;Z288&amp;"_"&amp;AA288,[1]挑战模式!$A:$AS,14+AB288,FALSE)="","","Unit_Monster_Season"&amp;Y288&amp;"_Challenge"&amp;Z288&amp;"_"&amp;AA288&amp;"_"&amp;AB288))</f>
        <v>Unit_Monster_Season0_Challenge6_8_1</v>
      </c>
      <c r="D288" s="3" t="str">
        <f ca="1">IF(B288="","",VLOOKUP(VLOOKUP(Y288&amp;"_"&amp;Z288&amp;"_"&amp;AA288,[1]挑战模式!$A:$AS,14+AB288,FALSE),[1]怪物!$B:$J,2,FALSE))</f>
        <v>ResUnit_BianFu1</v>
      </c>
      <c r="E288" s="3">
        <f ca="1">IF(B288="","",VLOOKUP(VLOOKUP(Y288&amp;"_"&amp;Z288&amp;"_"&amp;AA288,[1]挑战模式!$A:$AS,14+AB288,FALSE),[1]怪物!$B:$J,6,FALSE)*VLOOKUP(Y288&amp;"_"&amp;Z288&amp;"_"&amp;AA288,[1]挑战模式!$A:$AS,10,FALSE))</f>
        <v>2.2599999999999998</v>
      </c>
      <c r="F288" s="3">
        <f t="shared" ca="1" si="32"/>
        <v>400</v>
      </c>
      <c r="G288" s="3" t="str">
        <f t="shared" ca="1" si="33"/>
        <v>TRUE</v>
      </c>
      <c r="H288" s="3" t="str">
        <f t="shared" ca="1" si="34"/>
        <v>1</v>
      </c>
      <c r="I288" s="3">
        <f ca="1">IF(D288="","",VLOOKUP(D288,[1]怪物!$C:$M,11,FALSE))</f>
        <v>1</v>
      </c>
      <c r="J288" s="3" t="str">
        <f t="shared" ca="1" si="35"/>
        <v>0.5</v>
      </c>
      <c r="K288" s="3"/>
      <c r="L288" s="3">
        <f ca="1">IF(B288="","",VLOOKUP(VLOOKUP(Y288&amp;"_"&amp;Z288&amp;"_"&amp;AA288,[1]挑战模式!$A:$AS,14+AB288,FALSE),[1]怪物!$B:$J,7,FALSE))</f>
        <v>1</v>
      </c>
      <c r="M288" s="10" t="str">
        <f t="shared" ca="1" si="36"/>
        <v>Monster_Season0_Challenge6_8_1</v>
      </c>
      <c r="N288" s="3" t="str">
        <f t="shared" ca="1" si="37"/>
        <v>DeathShow_1</v>
      </c>
      <c r="O288" s="3" t="str">
        <f t="shared" ca="1" si="38"/>
        <v>Timeline_Idle1</v>
      </c>
      <c r="P288" s="3" t="str">
        <f t="shared" ca="1" si="39"/>
        <v>Timeline_Move1</v>
      </c>
      <c r="Q288" s="3"/>
      <c r="R288" s="3"/>
      <c r="S288" s="3"/>
      <c r="T288" s="3" t="str">
        <f ca="1">IF(B288="","",IF(VLOOKUP(D288,[1]怪物!$C:$I,7,FALSE)="","",VLOOKUP(D288,[1]怪物!$C:$I,7,FALSE)))</f>
        <v>Skill_Monster_BianFu1,NormalAttack</v>
      </c>
      <c r="Y288" s="3">
        <v>0</v>
      </c>
      <c r="Z288" s="3">
        <v>6</v>
      </c>
      <c r="AA288" s="3">
        <v>8</v>
      </c>
      <c r="AB288" s="3">
        <v>1</v>
      </c>
    </row>
    <row r="289" spans="2:28" x14ac:dyDescent="0.2">
      <c r="B289" t="str">
        <f ca="1">IF(ISNA(VLOOKUP(Y289&amp;"_"&amp;Z289&amp;"_"&amp;AA289,[1]挑战模式!$A:$AS,1,FALSE)),"",IF(VLOOKUP(Y289&amp;"_"&amp;Z289&amp;"_"&amp;AA289,[1]挑战模式!$A:$AS,14+AB289,FALSE)="","","Unit_Monster_Season"&amp;Y289&amp;"_Challenge"&amp;Z289&amp;"_"&amp;AA289&amp;"_"&amp;AB289))</f>
        <v>Unit_Monster_Season0_Challenge6_8_2</v>
      </c>
      <c r="D289" s="3" t="str">
        <f ca="1">IF(B289="","",VLOOKUP(VLOOKUP(Y289&amp;"_"&amp;Z289&amp;"_"&amp;AA289,[1]挑战模式!$A:$AS,14+AB289,FALSE),[1]怪物!$B:$J,2,FALSE))</f>
        <v>ResUnit_ZhiZhu1</v>
      </c>
      <c r="E289" s="3">
        <f ca="1">IF(B289="","",VLOOKUP(VLOOKUP(Y289&amp;"_"&amp;Z289&amp;"_"&amp;AA289,[1]挑战模式!$A:$AS,14+AB289,FALSE),[1]怪物!$B:$J,6,FALSE)*VLOOKUP(Y289&amp;"_"&amp;Z289&amp;"_"&amp;AA289,[1]挑战模式!$A:$AS,10,FALSE))</f>
        <v>4.5199999999999996</v>
      </c>
      <c r="F289" s="3">
        <f t="shared" ca="1" si="32"/>
        <v>400</v>
      </c>
      <c r="G289" s="3" t="str">
        <f t="shared" ca="1" si="33"/>
        <v>TRUE</v>
      </c>
      <c r="H289" s="3" t="str">
        <f t="shared" ca="1" si="34"/>
        <v>1</v>
      </c>
      <c r="I289" s="3">
        <f ca="1">IF(D289="","",VLOOKUP(D289,[1]怪物!$C:$M,11,FALSE))</f>
        <v>1</v>
      </c>
      <c r="J289" s="3" t="str">
        <f t="shared" ca="1" si="35"/>
        <v>0.5</v>
      </c>
      <c r="K289" s="3"/>
      <c r="L289" s="3">
        <f ca="1">IF(B289="","",VLOOKUP(VLOOKUP(Y289&amp;"_"&amp;Z289&amp;"_"&amp;AA289,[1]挑战模式!$A:$AS,14+AB289,FALSE),[1]怪物!$B:$J,7,FALSE))</f>
        <v>1</v>
      </c>
      <c r="M289" s="10" t="str">
        <f t="shared" ca="1" si="36"/>
        <v>Monster_Season0_Challenge6_8_2</v>
      </c>
      <c r="N289" s="3" t="str">
        <f t="shared" ca="1" si="37"/>
        <v>DeathShow_1</v>
      </c>
      <c r="O289" s="3" t="str">
        <f t="shared" ca="1" si="38"/>
        <v>Timeline_Idle1</v>
      </c>
      <c r="P289" s="3" t="str">
        <f t="shared" ca="1" si="39"/>
        <v>Timeline_Move1</v>
      </c>
      <c r="Q289" s="3"/>
      <c r="R289" s="3"/>
      <c r="S289" s="3"/>
      <c r="T289" s="3" t="str">
        <f ca="1">IF(B289="","",IF(VLOOKUP(D289,[1]怪物!$C:$I,7,FALSE)="","",VLOOKUP(D289,[1]怪物!$C:$I,7,FALSE)))</f>
        <v/>
      </c>
      <c r="Y289" s="3">
        <v>0</v>
      </c>
      <c r="Z289" s="3">
        <v>6</v>
      </c>
      <c r="AA289" s="3">
        <v>8</v>
      </c>
      <c r="AB289" s="3">
        <v>2</v>
      </c>
    </row>
    <row r="290" spans="2:28" x14ac:dyDescent="0.2">
      <c r="B290" t="str">
        <f ca="1">IF(ISNA(VLOOKUP(Y290&amp;"_"&amp;Z290&amp;"_"&amp;AA290,[1]挑战模式!$A:$AS,1,FALSE)),"",IF(VLOOKUP(Y290&amp;"_"&amp;Z290&amp;"_"&amp;AA290,[1]挑战模式!$A:$AS,14+AB290,FALSE)="","","Unit_Monster_Season"&amp;Y290&amp;"_Challenge"&amp;Z290&amp;"_"&amp;AA290&amp;"_"&amp;AB290))</f>
        <v>Unit_Monster_Season0_Challenge6_8_3</v>
      </c>
      <c r="D290" s="3" t="str">
        <f ca="1">IF(B290="","",VLOOKUP(VLOOKUP(Y290&amp;"_"&amp;Z290&amp;"_"&amp;AA290,[1]挑战模式!$A:$AS,14+AB290,FALSE),[1]怪物!$B:$J,2,FALSE))</f>
        <v>ResUnit_Dan1</v>
      </c>
      <c r="E290" s="3">
        <f ca="1">IF(B290="","",VLOOKUP(VLOOKUP(Y290&amp;"_"&amp;Z290&amp;"_"&amp;AA290,[1]挑战模式!$A:$AS,14+AB290,FALSE),[1]怪物!$B:$J,6,FALSE)*VLOOKUP(Y290&amp;"_"&amp;Z290&amp;"_"&amp;AA290,[1]挑战模式!$A:$AS,10,FALSE))</f>
        <v>2.2599999999999998</v>
      </c>
      <c r="F290" s="3">
        <f t="shared" ca="1" si="32"/>
        <v>400</v>
      </c>
      <c r="G290" s="3" t="str">
        <f t="shared" ca="1" si="33"/>
        <v>TRUE</v>
      </c>
      <c r="H290" s="3" t="str">
        <f t="shared" ca="1" si="34"/>
        <v>1</v>
      </c>
      <c r="I290" s="3">
        <f ca="1">IF(D290="","",VLOOKUP(D290,[1]怪物!$C:$M,11,FALSE))</f>
        <v>1</v>
      </c>
      <c r="J290" s="3" t="str">
        <f t="shared" ca="1" si="35"/>
        <v>0.5</v>
      </c>
      <c r="K290" s="3"/>
      <c r="L290" s="3">
        <f ca="1">IF(B290="","",VLOOKUP(VLOOKUP(Y290&amp;"_"&amp;Z290&amp;"_"&amp;AA290,[1]挑战模式!$A:$AS,14+AB290,FALSE),[1]怪物!$B:$J,7,FALSE))</f>
        <v>1</v>
      </c>
      <c r="M290" s="10" t="str">
        <f t="shared" ca="1" si="36"/>
        <v>Monster_Season0_Challenge6_8_3</v>
      </c>
      <c r="N290" s="3" t="str">
        <f t="shared" ca="1" si="37"/>
        <v>DeathShow_1</v>
      </c>
      <c r="O290" s="3" t="str">
        <f t="shared" ca="1" si="38"/>
        <v>Timeline_Idle1</v>
      </c>
      <c r="P290" s="3" t="str">
        <f t="shared" ca="1" si="39"/>
        <v>Timeline_Move1</v>
      </c>
      <c r="Q290" s="3"/>
      <c r="R290" s="3"/>
      <c r="S290" s="3"/>
      <c r="T290" s="3" t="str">
        <f ca="1">IF(B290="","",IF(VLOOKUP(D290,[1]怪物!$C:$I,7,FALSE)="","",VLOOKUP(D290,[1]怪物!$C:$I,7,FALSE)))</f>
        <v>Skill_Monster_Dan1,NormalAttack</v>
      </c>
      <c r="Y290" s="3">
        <v>0</v>
      </c>
      <c r="Z290" s="3">
        <v>6</v>
      </c>
      <c r="AA290" s="3">
        <v>8</v>
      </c>
      <c r="AB290" s="3">
        <v>3</v>
      </c>
    </row>
    <row r="291" spans="2:28" x14ac:dyDescent="0.2">
      <c r="B291" t="str">
        <f ca="1">IF(ISNA(VLOOKUP(Y291&amp;"_"&amp;Z291&amp;"_"&amp;AA291,[1]挑战模式!$A:$AS,1,FALSE)),"",IF(VLOOKUP(Y291&amp;"_"&amp;Z291&amp;"_"&amp;AA291,[1]挑战模式!$A:$AS,14+AB291,FALSE)="","","Unit_Monster_Season"&amp;Y291&amp;"_Challenge"&amp;Z291&amp;"_"&amp;AA291&amp;"_"&amp;AB291))</f>
        <v>Unit_Monster_Season0_Challenge6_8_4</v>
      </c>
      <c r="D291" s="3" t="str">
        <f ca="1">IF(B291="","",VLOOKUP(VLOOKUP(Y291&amp;"_"&amp;Z291&amp;"_"&amp;AA291,[1]挑战模式!$A:$AS,14+AB291,FALSE),[1]怪物!$B:$J,2,FALSE))</f>
        <v>ResUnit_MiFeng2</v>
      </c>
      <c r="E291" s="3">
        <f ca="1">IF(B291="","",VLOOKUP(VLOOKUP(Y291&amp;"_"&amp;Z291&amp;"_"&amp;AA291,[1]挑战模式!$A:$AS,14+AB291,FALSE),[1]怪物!$B:$J,6,FALSE)*VLOOKUP(Y291&amp;"_"&amp;Z291&amp;"_"&amp;AA291,[1]挑战模式!$A:$AS,10,FALSE))</f>
        <v>2.2599999999999998</v>
      </c>
      <c r="F291" s="3">
        <f t="shared" ca="1" si="32"/>
        <v>400</v>
      </c>
      <c r="G291" s="3" t="str">
        <f t="shared" ca="1" si="33"/>
        <v>TRUE</v>
      </c>
      <c r="H291" s="3" t="str">
        <f t="shared" ca="1" si="34"/>
        <v>1</v>
      </c>
      <c r="I291" s="3">
        <f ca="1">IF(D291="","",VLOOKUP(D291,[1]怪物!$C:$M,11,FALSE))</f>
        <v>1</v>
      </c>
      <c r="J291" s="3" t="str">
        <f t="shared" ca="1" si="35"/>
        <v>0.5</v>
      </c>
      <c r="K291" s="3"/>
      <c r="L291" s="3">
        <f ca="1">IF(B291="","",VLOOKUP(VLOOKUP(Y291&amp;"_"&amp;Z291&amp;"_"&amp;AA291,[1]挑战模式!$A:$AS,14+AB291,FALSE),[1]怪物!$B:$J,7,FALSE))</f>
        <v>1.25</v>
      </c>
      <c r="M291" s="10" t="str">
        <f t="shared" ca="1" si="36"/>
        <v>Monster_Season0_Challenge6_8_4</v>
      </c>
      <c r="N291" s="3" t="str">
        <f t="shared" ca="1" si="37"/>
        <v>DeathShow_1</v>
      </c>
      <c r="O291" s="3" t="str">
        <f t="shared" ca="1" si="38"/>
        <v>Timeline_Idle1</v>
      </c>
      <c r="P291" s="3" t="str">
        <f t="shared" ca="1" si="39"/>
        <v>Timeline_Move1</v>
      </c>
      <c r="Q291" s="3"/>
      <c r="R291" s="3"/>
      <c r="S291" s="3"/>
      <c r="T291" s="3" t="str">
        <f ca="1">IF(B291="","",IF(VLOOKUP(D291,[1]怪物!$C:$I,7,FALSE)="","",VLOOKUP(D291,[1]怪物!$C:$I,7,FALSE)))</f>
        <v>Skill_Monster_MiFeng2,NormalAttack</v>
      </c>
      <c r="Y291" s="3">
        <v>0</v>
      </c>
      <c r="Z291" s="3">
        <v>6</v>
      </c>
      <c r="AA291" s="3">
        <v>8</v>
      </c>
      <c r="AB291" s="3">
        <v>4</v>
      </c>
    </row>
    <row r="292" spans="2:28" x14ac:dyDescent="0.2">
      <c r="B292" t="str">
        <f ca="1">IF(ISNA(VLOOKUP(Y292&amp;"_"&amp;Z292&amp;"_"&amp;AA292,[1]挑战模式!$A:$AS,1,FALSE)),"",IF(VLOOKUP(Y292&amp;"_"&amp;Z292&amp;"_"&amp;AA292,[1]挑战模式!$A:$AS,14+AB292,FALSE)="","","Unit_Monster_Season"&amp;Y292&amp;"_Challenge"&amp;Z292&amp;"_"&amp;AA292&amp;"_"&amp;AB292))</f>
        <v>Unit_Monster_Season0_Challenge6_8_5</v>
      </c>
      <c r="D292" s="3" t="str">
        <f ca="1">IF(B292="","",VLOOKUP(VLOOKUP(Y292&amp;"_"&amp;Z292&amp;"_"&amp;AA292,[1]挑战模式!$A:$AS,14+AB292,FALSE),[1]怪物!$B:$J,2,FALSE))</f>
        <v>ResUnit_MiFeng3</v>
      </c>
      <c r="E292" s="3">
        <f ca="1">IF(B292="","",VLOOKUP(VLOOKUP(Y292&amp;"_"&amp;Z292&amp;"_"&amp;AA292,[1]挑战模式!$A:$AS,14+AB292,FALSE),[1]怪物!$B:$J,6,FALSE)*VLOOKUP(Y292&amp;"_"&amp;Z292&amp;"_"&amp;AA292,[1]挑战模式!$A:$AS,10,FALSE))</f>
        <v>0.90399999999999991</v>
      </c>
      <c r="F292" s="3">
        <f t="shared" ca="1" si="32"/>
        <v>400</v>
      </c>
      <c r="G292" s="3" t="str">
        <f t="shared" ca="1" si="33"/>
        <v>TRUE</v>
      </c>
      <c r="H292" s="3" t="str">
        <f t="shared" ca="1" si="34"/>
        <v>1</v>
      </c>
      <c r="I292" s="3">
        <f ca="1">IF(D292="","",VLOOKUP(D292,[1]怪物!$C:$M,11,FALSE))</f>
        <v>1</v>
      </c>
      <c r="J292" s="3" t="str">
        <f t="shared" ca="1" si="35"/>
        <v>0.5</v>
      </c>
      <c r="K292" s="3"/>
      <c r="L292" s="3">
        <f ca="1">IF(B292="","",VLOOKUP(VLOOKUP(Y292&amp;"_"&amp;Z292&amp;"_"&amp;AA292,[1]挑战模式!$A:$AS,14+AB292,FALSE),[1]怪物!$B:$J,7,FALSE))</f>
        <v>3</v>
      </c>
      <c r="M292" s="10" t="str">
        <f t="shared" ca="1" si="36"/>
        <v>Monster_Season0_Challenge6_8_5</v>
      </c>
      <c r="N292" s="3" t="str">
        <f t="shared" ca="1" si="37"/>
        <v>DeathShow_1</v>
      </c>
      <c r="O292" s="3" t="str">
        <f t="shared" ca="1" si="38"/>
        <v>Timeline_Idle1</v>
      </c>
      <c r="P292" s="3" t="str">
        <f t="shared" ca="1" si="39"/>
        <v>Timeline_Move1</v>
      </c>
      <c r="Q292" s="3"/>
      <c r="R292" s="3"/>
      <c r="S292" s="3"/>
      <c r="T292" s="3" t="str">
        <f ca="1">IF(B292="","",IF(VLOOKUP(D292,[1]怪物!$C:$I,7,FALSE)="","",VLOOKUP(D292,[1]怪物!$C:$I,7,FALSE)))</f>
        <v>Skill_Monster_MiFeng3,NormalAttack</v>
      </c>
      <c r="Y292" s="3">
        <v>0</v>
      </c>
      <c r="Z292" s="3">
        <v>6</v>
      </c>
      <c r="AA292" s="3">
        <v>8</v>
      </c>
      <c r="AB292" s="3">
        <v>5</v>
      </c>
    </row>
    <row r="293" spans="2:28" x14ac:dyDescent="0.2">
      <c r="B293" t="str">
        <f ca="1">IF(ISNA(VLOOKUP(Y293&amp;"_"&amp;Z293&amp;"_"&amp;AA293,[1]挑战模式!$A:$AS,1,FALSE)),"",IF(VLOOKUP(Y293&amp;"_"&amp;Z293&amp;"_"&amp;AA293,[1]挑战模式!$A:$AS,14+AB293,FALSE)="","","Unit_Monster_Season"&amp;Y293&amp;"_Challenge"&amp;Z293&amp;"_"&amp;AA293&amp;"_"&amp;AB293))</f>
        <v/>
      </c>
      <c r="D293" s="3" t="str">
        <f ca="1">IF(B293="","",VLOOKUP(VLOOKUP(Y293&amp;"_"&amp;Z293&amp;"_"&amp;AA293,[1]挑战模式!$A:$AS,14+AB293,FALSE),[1]怪物!$B:$J,2,FALSE))</f>
        <v/>
      </c>
      <c r="E293" s="3" t="str">
        <f ca="1">IF(B293="","",VLOOKUP(VLOOKUP(Y293&amp;"_"&amp;Z293&amp;"_"&amp;AA293,[1]挑战模式!$A:$AS,14+AB293,FALSE),[1]怪物!$B:$J,6,FALSE)*VLOOKUP(Y293&amp;"_"&amp;Z293&amp;"_"&amp;AA293,[1]挑战模式!$A:$AS,10,FALSE))</f>
        <v/>
      </c>
      <c r="F293" s="3" t="str">
        <f t="shared" ca="1" si="32"/>
        <v/>
      </c>
      <c r="G293" s="3" t="str">
        <f t="shared" ca="1" si="33"/>
        <v/>
      </c>
      <c r="H293" s="3" t="str">
        <f t="shared" ca="1" si="34"/>
        <v/>
      </c>
      <c r="I293" s="3" t="str">
        <f ca="1">IF(D293="","",VLOOKUP(D293,[1]怪物!$C:$M,11,FALSE))</f>
        <v/>
      </c>
      <c r="J293" s="3" t="str">
        <f t="shared" ca="1" si="35"/>
        <v/>
      </c>
      <c r="K293" s="3"/>
      <c r="L293" s="3" t="str">
        <f ca="1">IF(B293="","",VLOOKUP(VLOOKUP(Y293&amp;"_"&amp;Z293&amp;"_"&amp;AA293,[1]挑战模式!$A:$AS,14+AB293,FALSE),[1]怪物!$B:$J,7,FALSE))</f>
        <v/>
      </c>
      <c r="M293" s="10" t="str">
        <f t="shared" ca="1" si="36"/>
        <v/>
      </c>
      <c r="N293" s="3" t="str">
        <f t="shared" ca="1" si="37"/>
        <v/>
      </c>
      <c r="O293" s="3" t="str">
        <f t="shared" ca="1" si="38"/>
        <v/>
      </c>
      <c r="P293" s="3" t="str">
        <f t="shared" ca="1" si="39"/>
        <v/>
      </c>
      <c r="Q293" s="3"/>
      <c r="R293" s="3"/>
      <c r="S293" s="3"/>
      <c r="T293" s="3" t="str">
        <f ca="1">IF(B293="","",IF(VLOOKUP(D293,[1]怪物!$C:$I,7,FALSE)="","",VLOOKUP(D293,[1]怪物!$C:$I,7,FALSE)))</f>
        <v/>
      </c>
      <c r="Y293" s="3">
        <v>0</v>
      </c>
      <c r="Z293" s="3">
        <v>6</v>
      </c>
      <c r="AA293" s="3">
        <v>8</v>
      </c>
      <c r="AB293" s="3">
        <v>6</v>
      </c>
    </row>
    <row r="294" spans="2:28" x14ac:dyDescent="0.2">
      <c r="B294" t="str">
        <f ca="1">IF(ISNA(VLOOKUP(Y294&amp;"_"&amp;Z294&amp;"_"&amp;AA294,[1]挑战模式!$A:$AS,1,FALSE)),"",IF(VLOOKUP(Y294&amp;"_"&amp;Z294&amp;"_"&amp;AA294,[1]挑战模式!$A:$AS,14+AB294,FALSE)="","","Unit_Monster_Season"&amp;Y294&amp;"_Challenge"&amp;Z294&amp;"_"&amp;AA294&amp;"_"&amp;AB294))</f>
        <v>Unit_Monster_Season0_Challenge7_1_1</v>
      </c>
      <c r="D294" s="3" t="str">
        <f ca="1">IF(B294="","",VLOOKUP(VLOOKUP(Y294&amp;"_"&amp;Z294&amp;"_"&amp;AA294,[1]挑战模式!$A:$AS,14+AB294,FALSE),[1]怪物!$B:$J,2,FALSE))</f>
        <v>ResUnit_FireSpirit1</v>
      </c>
      <c r="E294" s="3">
        <f ca="1">IF(B294="","",VLOOKUP(VLOOKUP(Y294&amp;"_"&amp;Z294&amp;"_"&amp;AA294,[1]挑战模式!$A:$AS,14+AB294,FALSE),[1]怪物!$B:$J,6,FALSE)*VLOOKUP(Y294&amp;"_"&amp;Z294&amp;"_"&amp;AA294,[1]挑战模式!$A:$AS,10,FALSE))</f>
        <v>2.2999999999999998</v>
      </c>
      <c r="F294" s="3">
        <f t="shared" ca="1" si="32"/>
        <v>400</v>
      </c>
      <c r="G294" s="3" t="str">
        <f t="shared" ca="1" si="33"/>
        <v>TRUE</v>
      </c>
      <c r="H294" s="3" t="str">
        <f t="shared" ca="1" si="34"/>
        <v>1</v>
      </c>
      <c r="I294" s="3">
        <f ca="1">IF(D294="","",VLOOKUP(D294,[1]怪物!$C:$M,11,FALSE))</f>
        <v>1</v>
      </c>
      <c r="J294" s="3" t="str">
        <f t="shared" ca="1" si="35"/>
        <v>0.5</v>
      </c>
      <c r="K294" s="3"/>
      <c r="L294" s="3">
        <f ca="1">IF(B294="","",VLOOKUP(VLOOKUP(Y294&amp;"_"&amp;Z294&amp;"_"&amp;AA294,[1]挑战模式!$A:$AS,14+AB294,FALSE),[1]怪物!$B:$J,7,FALSE))</f>
        <v>1</v>
      </c>
      <c r="M294" s="10" t="str">
        <f t="shared" ca="1" si="36"/>
        <v>Monster_Season0_Challenge7_1_1</v>
      </c>
      <c r="N294" s="3" t="str">
        <f t="shared" ca="1" si="37"/>
        <v>DeathShow_1</v>
      </c>
      <c r="O294" s="3" t="str">
        <f t="shared" ca="1" si="38"/>
        <v>Timeline_Idle1</v>
      </c>
      <c r="P294" s="3" t="str">
        <f t="shared" ca="1" si="39"/>
        <v>Timeline_Move1</v>
      </c>
      <c r="Q294" s="3"/>
      <c r="R294" s="3"/>
      <c r="S294" s="3"/>
      <c r="T294" s="3" t="str">
        <f ca="1">IF(B294="","",IF(VLOOKUP(D294,[1]怪物!$C:$I,7,FALSE)="","",VLOOKUP(D294,[1]怪物!$C:$I,7,FALSE)))</f>
        <v>Skill_Monster_FireSpirit1,NormalAttack</v>
      </c>
      <c r="Y294" s="3">
        <v>0</v>
      </c>
      <c r="Z294" s="3">
        <v>7</v>
      </c>
      <c r="AA294" s="3">
        <v>1</v>
      </c>
      <c r="AB294" s="3">
        <v>1</v>
      </c>
    </row>
    <row r="295" spans="2:28" x14ac:dyDescent="0.2">
      <c r="B295" t="str">
        <f ca="1">IF(ISNA(VLOOKUP(Y295&amp;"_"&amp;Z295&amp;"_"&amp;AA295,[1]挑战模式!$A:$AS,1,FALSE)),"",IF(VLOOKUP(Y295&amp;"_"&amp;Z295&amp;"_"&amp;AA295,[1]挑战模式!$A:$AS,14+AB295,FALSE)="","","Unit_Monster_Season"&amp;Y295&amp;"_Challenge"&amp;Z295&amp;"_"&amp;AA295&amp;"_"&amp;AB295))</f>
        <v/>
      </c>
      <c r="D295" s="3" t="str">
        <f ca="1">IF(B295="","",VLOOKUP(VLOOKUP(Y295&amp;"_"&amp;Z295&amp;"_"&amp;AA295,[1]挑战模式!$A:$AS,14+AB295,FALSE),[1]怪物!$B:$J,2,FALSE))</f>
        <v/>
      </c>
      <c r="E295" s="3" t="str">
        <f ca="1">IF(B295="","",VLOOKUP(VLOOKUP(Y295&amp;"_"&amp;Z295&amp;"_"&amp;AA295,[1]挑战模式!$A:$AS,14+AB295,FALSE),[1]怪物!$B:$J,6,FALSE)*VLOOKUP(Y295&amp;"_"&amp;Z295&amp;"_"&amp;AA295,[1]挑战模式!$A:$AS,10,FALSE))</f>
        <v/>
      </c>
      <c r="F295" s="3" t="str">
        <f t="shared" ca="1" si="32"/>
        <v/>
      </c>
      <c r="G295" s="3" t="str">
        <f t="shared" ca="1" si="33"/>
        <v/>
      </c>
      <c r="H295" s="3" t="str">
        <f t="shared" ca="1" si="34"/>
        <v/>
      </c>
      <c r="I295" s="3" t="str">
        <f ca="1">IF(D295="","",VLOOKUP(D295,[1]怪物!$C:$M,11,FALSE))</f>
        <v/>
      </c>
      <c r="J295" s="3" t="str">
        <f t="shared" ca="1" si="35"/>
        <v/>
      </c>
      <c r="K295" s="3"/>
      <c r="L295" s="3" t="str">
        <f ca="1">IF(B295="","",VLOOKUP(VLOOKUP(Y295&amp;"_"&amp;Z295&amp;"_"&amp;AA295,[1]挑战模式!$A:$AS,14+AB295,FALSE),[1]怪物!$B:$J,7,FALSE))</f>
        <v/>
      </c>
      <c r="M295" s="10" t="str">
        <f t="shared" ca="1" si="36"/>
        <v/>
      </c>
      <c r="N295" s="3" t="str">
        <f t="shared" ca="1" si="37"/>
        <v/>
      </c>
      <c r="O295" s="3" t="str">
        <f t="shared" ca="1" si="38"/>
        <v/>
      </c>
      <c r="P295" s="3" t="str">
        <f t="shared" ca="1" si="39"/>
        <v/>
      </c>
      <c r="Q295" s="3"/>
      <c r="R295" s="3"/>
      <c r="S295" s="3"/>
      <c r="T295" s="3" t="str">
        <f ca="1">IF(B295="","",IF(VLOOKUP(D295,[1]怪物!$C:$I,7,FALSE)="","",VLOOKUP(D295,[1]怪物!$C:$I,7,FALSE)))</f>
        <v/>
      </c>
      <c r="Y295" s="3">
        <v>0</v>
      </c>
      <c r="Z295" s="3">
        <v>7</v>
      </c>
      <c r="AA295" s="3">
        <v>1</v>
      </c>
      <c r="AB295" s="3">
        <v>2</v>
      </c>
    </row>
    <row r="296" spans="2:28" x14ac:dyDescent="0.2">
      <c r="B296" t="str">
        <f ca="1">IF(ISNA(VLOOKUP(Y296&amp;"_"&amp;Z296&amp;"_"&amp;AA296,[1]挑战模式!$A:$AS,1,FALSE)),"",IF(VLOOKUP(Y296&amp;"_"&amp;Z296&amp;"_"&amp;AA296,[1]挑战模式!$A:$AS,14+AB296,FALSE)="","","Unit_Monster_Season"&amp;Y296&amp;"_Challenge"&amp;Z296&amp;"_"&amp;AA296&amp;"_"&amp;AB296))</f>
        <v/>
      </c>
      <c r="D296" s="3" t="str">
        <f ca="1">IF(B296="","",VLOOKUP(VLOOKUP(Y296&amp;"_"&amp;Z296&amp;"_"&amp;AA296,[1]挑战模式!$A:$AS,14+AB296,FALSE),[1]怪物!$B:$J,2,FALSE))</f>
        <v/>
      </c>
      <c r="E296" s="3" t="str">
        <f ca="1">IF(B296="","",VLOOKUP(VLOOKUP(Y296&amp;"_"&amp;Z296&amp;"_"&amp;AA296,[1]挑战模式!$A:$AS,14+AB296,FALSE),[1]怪物!$B:$J,6,FALSE)*VLOOKUP(Y296&amp;"_"&amp;Z296&amp;"_"&amp;AA296,[1]挑战模式!$A:$AS,10,FALSE))</f>
        <v/>
      </c>
      <c r="F296" s="3" t="str">
        <f t="shared" ca="1" si="32"/>
        <v/>
      </c>
      <c r="G296" s="3" t="str">
        <f t="shared" ca="1" si="33"/>
        <v/>
      </c>
      <c r="H296" s="3" t="str">
        <f t="shared" ca="1" si="34"/>
        <v/>
      </c>
      <c r="I296" s="3" t="str">
        <f ca="1">IF(D296="","",VLOOKUP(D296,[1]怪物!$C:$M,11,FALSE))</f>
        <v/>
      </c>
      <c r="J296" s="3" t="str">
        <f t="shared" ca="1" si="35"/>
        <v/>
      </c>
      <c r="K296" s="3"/>
      <c r="L296" s="3" t="str">
        <f ca="1">IF(B296="","",VLOOKUP(VLOOKUP(Y296&amp;"_"&amp;Z296&amp;"_"&amp;AA296,[1]挑战模式!$A:$AS,14+AB296,FALSE),[1]怪物!$B:$J,7,FALSE))</f>
        <v/>
      </c>
      <c r="M296" s="10" t="str">
        <f t="shared" ca="1" si="36"/>
        <v/>
      </c>
      <c r="N296" s="3" t="str">
        <f t="shared" ca="1" si="37"/>
        <v/>
      </c>
      <c r="O296" s="3" t="str">
        <f t="shared" ca="1" si="38"/>
        <v/>
      </c>
      <c r="P296" s="3" t="str">
        <f t="shared" ca="1" si="39"/>
        <v/>
      </c>
      <c r="Q296" s="3"/>
      <c r="R296" s="3"/>
      <c r="S296" s="3"/>
      <c r="T296" s="3" t="str">
        <f ca="1">IF(B296="","",IF(VLOOKUP(D296,[1]怪物!$C:$I,7,FALSE)="","",VLOOKUP(D296,[1]怪物!$C:$I,7,FALSE)))</f>
        <v/>
      </c>
      <c r="Y296" s="3">
        <v>0</v>
      </c>
      <c r="Z296" s="3">
        <v>7</v>
      </c>
      <c r="AA296" s="3">
        <v>1</v>
      </c>
      <c r="AB296" s="3">
        <v>3</v>
      </c>
    </row>
    <row r="297" spans="2:28" x14ac:dyDescent="0.2">
      <c r="B297" t="str">
        <f ca="1">IF(ISNA(VLOOKUP(Y297&amp;"_"&amp;Z297&amp;"_"&amp;AA297,[1]挑战模式!$A:$AS,1,FALSE)),"",IF(VLOOKUP(Y297&amp;"_"&amp;Z297&amp;"_"&amp;AA297,[1]挑战模式!$A:$AS,14+AB297,FALSE)="","","Unit_Monster_Season"&amp;Y297&amp;"_Challenge"&amp;Z297&amp;"_"&amp;AA297&amp;"_"&amp;AB297))</f>
        <v/>
      </c>
      <c r="D297" s="3" t="str">
        <f ca="1">IF(B297="","",VLOOKUP(VLOOKUP(Y297&amp;"_"&amp;Z297&amp;"_"&amp;AA297,[1]挑战模式!$A:$AS,14+AB297,FALSE),[1]怪物!$B:$J,2,FALSE))</f>
        <v/>
      </c>
      <c r="E297" s="3" t="str">
        <f ca="1">IF(B297="","",VLOOKUP(VLOOKUP(Y297&amp;"_"&amp;Z297&amp;"_"&amp;AA297,[1]挑战模式!$A:$AS,14+AB297,FALSE),[1]怪物!$B:$J,6,FALSE)*VLOOKUP(Y297&amp;"_"&amp;Z297&amp;"_"&amp;AA297,[1]挑战模式!$A:$AS,10,FALSE))</f>
        <v/>
      </c>
      <c r="F297" s="3" t="str">
        <f t="shared" ca="1" si="32"/>
        <v/>
      </c>
      <c r="G297" s="3" t="str">
        <f t="shared" ca="1" si="33"/>
        <v/>
      </c>
      <c r="H297" s="3" t="str">
        <f t="shared" ca="1" si="34"/>
        <v/>
      </c>
      <c r="I297" s="3" t="str">
        <f ca="1">IF(D297="","",VLOOKUP(D297,[1]怪物!$C:$M,11,FALSE))</f>
        <v/>
      </c>
      <c r="J297" s="3" t="str">
        <f t="shared" ca="1" si="35"/>
        <v/>
      </c>
      <c r="K297" s="3"/>
      <c r="L297" s="3" t="str">
        <f ca="1">IF(B297="","",VLOOKUP(VLOOKUP(Y297&amp;"_"&amp;Z297&amp;"_"&amp;AA297,[1]挑战模式!$A:$AS,14+AB297,FALSE),[1]怪物!$B:$J,7,FALSE))</f>
        <v/>
      </c>
      <c r="M297" s="10" t="str">
        <f t="shared" ca="1" si="36"/>
        <v/>
      </c>
      <c r="N297" s="3" t="str">
        <f t="shared" ca="1" si="37"/>
        <v/>
      </c>
      <c r="O297" s="3" t="str">
        <f t="shared" ca="1" si="38"/>
        <v/>
      </c>
      <c r="P297" s="3" t="str">
        <f t="shared" ca="1" si="39"/>
        <v/>
      </c>
      <c r="Q297" s="3"/>
      <c r="R297" s="3"/>
      <c r="S297" s="3"/>
      <c r="T297" s="3" t="str">
        <f ca="1">IF(B297="","",IF(VLOOKUP(D297,[1]怪物!$C:$I,7,FALSE)="","",VLOOKUP(D297,[1]怪物!$C:$I,7,FALSE)))</f>
        <v/>
      </c>
      <c r="Y297" s="3">
        <v>0</v>
      </c>
      <c r="Z297" s="3">
        <v>7</v>
      </c>
      <c r="AA297" s="3">
        <v>1</v>
      </c>
      <c r="AB297" s="3">
        <v>4</v>
      </c>
    </row>
    <row r="298" spans="2:28" x14ac:dyDescent="0.2">
      <c r="B298" t="str">
        <f ca="1">IF(ISNA(VLOOKUP(Y298&amp;"_"&amp;Z298&amp;"_"&amp;AA298,[1]挑战模式!$A:$AS,1,FALSE)),"",IF(VLOOKUP(Y298&amp;"_"&amp;Z298&amp;"_"&amp;AA298,[1]挑战模式!$A:$AS,14+AB298,FALSE)="","","Unit_Monster_Season"&amp;Y298&amp;"_Challenge"&amp;Z298&amp;"_"&amp;AA298&amp;"_"&amp;AB298))</f>
        <v/>
      </c>
      <c r="D298" s="3" t="str">
        <f ca="1">IF(B298="","",VLOOKUP(VLOOKUP(Y298&amp;"_"&amp;Z298&amp;"_"&amp;AA298,[1]挑战模式!$A:$AS,14+AB298,FALSE),[1]怪物!$B:$J,2,FALSE))</f>
        <v/>
      </c>
      <c r="E298" s="3" t="str">
        <f ca="1">IF(B298="","",VLOOKUP(VLOOKUP(Y298&amp;"_"&amp;Z298&amp;"_"&amp;AA298,[1]挑战模式!$A:$AS,14+AB298,FALSE),[1]怪物!$B:$J,6,FALSE)*VLOOKUP(Y298&amp;"_"&amp;Z298&amp;"_"&amp;AA298,[1]挑战模式!$A:$AS,10,FALSE))</f>
        <v/>
      </c>
      <c r="F298" s="3" t="str">
        <f t="shared" ca="1" si="32"/>
        <v/>
      </c>
      <c r="G298" s="3" t="str">
        <f t="shared" ca="1" si="33"/>
        <v/>
      </c>
      <c r="H298" s="3" t="str">
        <f t="shared" ca="1" si="34"/>
        <v/>
      </c>
      <c r="I298" s="3" t="str">
        <f ca="1">IF(D298="","",VLOOKUP(D298,[1]怪物!$C:$M,11,FALSE))</f>
        <v/>
      </c>
      <c r="J298" s="3" t="str">
        <f t="shared" ca="1" si="35"/>
        <v/>
      </c>
      <c r="K298" s="3"/>
      <c r="L298" s="3" t="str">
        <f ca="1">IF(B298="","",VLOOKUP(VLOOKUP(Y298&amp;"_"&amp;Z298&amp;"_"&amp;AA298,[1]挑战模式!$A:$AS,14+AB298,FALSE),[1]怪物!$B:$J,7,FALSE))</f>
        <v/>
      </c>
      <c r="M298" s="10" t="str">
        <f t="shared" ca="1" si="36"/>
        <v/>
      </c>
      <c r="N298" s="3" t="str">
        <f t="shared" ca="1" si="37"/>
        <v/>
      </c>
      <c r="O298" s="3" t="str">
        <f t="shared" ca="1" si="38"/>
        <v/>
      </c>
      <c r="P298" s="3" t="str">
        <f t="shared" ca="1" si="39"/>
        <v/>
      </c>
      <c r="Q298" s="3"/>
      <c r="R298" s="3"/>
      <c r="S298" s="3"/>
      <c r="T298" s="3" t="str">
        <f ca="1">IF(B298="","",IF(VLOOKUP(D298,[1]怪物!$C:$I,7,FALSE)="","",VLOOKUP(D298,[1]怪物!$C:$I,7,FALSE)))</f>
        <v/>
      </c>
      <c r="Y298" s="3">
        <v>0</v>
      </c>
      <c r="Z298" s="3">
        <v>7</v>
      </c>
      <c r="AA298" s="3">
        <v>1</v>
      </c>
      <c r="AB298" s="3">
        <v>5</v>
      </c>
    </row>
    <row r="299" spans="2:28" x14ac:dyDescent="0.2">
      <c r="B299" t="str">
        <f ca="1">IF(ISNA(VLOOKUP(Y299&amp;"_"&amp;Z299&amp;"_"&amp;AA299,[1]挑战模式!$A:$AS,1,FALSE)),"",IF(VLOOKUP(Y299&amp;"_"&amp;Z299&amp;"_"&amp;AA299,[1]挑战模式!$A:$AS,14+AB299,FALSE)="","","Unit_Monster_Season"&amp;Y299&amp;"_Challenge"&amp;Z299&amp;"_"&amp;AA299&amp;"_"&amp;AB299))</f>
        <v/>
      </c>
      <c r="D299" s="3" t="str">
        <f ca="1">IF(B299="","",VLOOKUP(VLOOKUP(Y299&amp;"_"&amp;Z299&amp;"_"&amp;AA299,[1]挑战模式!$A:$AS,14+AB299,FALSE),[1]怪物!$B:$J,2,FALSE))</f>
        <v/>
      </c>
      <c r="E299" s="3" t="str">
        <f ca="1">IF(B299="","",VLOOKUP(VLOOKUP(Y299&amp;"_"&amp;Z299&amp;"_"&amp;AA299,[1]挑战模式!$A:$AS,14+AB299,FALSE),[1]怪物!$B:$J,6,FALSE)*VLOOKUP(Y299&amp;"_"&amp;Z299&amp;"_"&amp;AA299,[1]挑战模式!$A:$AS,10,FALSE))</f>
        <v/>
      </c>
      <c r="F299" s="3" t="str">
        <f t="shared" ca="1" si="32"/>
        <v/>
      </c>
      <c r="G299" s="3" t="str">
        <f t="shared" ca="1" si="33"/>
        <v/>
      </c>
      <c r="H299" s="3" t="str">
        <f t="shared" ca="1" si="34"/>
        <v/>
      </c>
      <c r="I299" s="3" t="str">
        <f ca="1">IF(D299="","",VLOOKUP(D299,[1]怪物!$C:$M,11,FALSE))</f>
        <v/>
      </c>
      <c r="J299" s="3" t="str">
        <f t="shared" ca="1" si="35"/>
        <v/>
      </c>
      <c r="K299" s="3"/>
      <c r="L299" s="3" t="str">
        <f ca="1">IF(B299="","",VLOOKUP(VLOOKUP(Y299&amp;"_"&amp;Z299&amp;"_"&amp;AA299,[1]挑战模式!$A:$AS,14+AB299,FALSE),[1]怪物!$B:$J,7,FALSE))</f>
        <v/>
      </c>
      <c r="M299" s="10" t="str">
        <f t="shared" ca="1" si="36"/>
        <v/>
      </c>
      <c r="N299" s="3" t="str">
        <f t="shared" ca="1" si="37"/>
        <v/>
      </c>
      <c r="O299" s="3" t="str">
        <f t="shared" ca="1" si="38"/>
        <v/>
      </c>
      <c r="P299" s="3" t="str">
        <f t="shared" ca="1" si="39"/>
        <v/>
      </c>
      <c r="Q299" s="3"/>
      <c r="R299" s="3"/>
      <c r="S299" s="3"/>
      <c r="T299" s="3" t="str">
        <f ca="1">IF(B299="","",IF(VLOOKUP(D299,[1]怪物!$C:$I,7,FALSE)="","",VLOOKUP(D299,[1]怪物!$C:$I,7,FALSE)))</f>
        <v/>
      </c>
      <c r="Y299" s="3">
        <v>0</v>
      </c>
      <c r="Z299" s="3">
        <v>7</v>
      </c>
      <c r="AA299" s="3">
        <v>1</v>
      </c>
      <c r="AB299" s="3">
        <v>6</v>
      </c>
    </row>
    <row r="300" spans="2:28" x14ac:dyDescent="0.2">
      <c r="B300" t="str">
        <f ca="1">IF(ISNA(VLOOKUP(Y300&amp;"_"&amp;Z300&amp;"_"&amp;AA300,[1]挑战模式!$A:$AS,1,FALSE)),"",IF(VLOOKUP(Y300&amp;"_"&amp;Z300&amp;"_"&amp;AA300,[1]挑战模式!$A:$AS,14+AB300,FALSE)="","","Unit_Monster_Season"&amp;Y300&amp;"_Challenge"&amp;Z300&amp;"_"&amp;AA300&amp;"_"&amp;AB300))</f>
        <v>Unit_Monster_Season0_Challenge7_2_1</v>
      </c>
      <c r="D300" s="3" t="str">
        <f ca="1">IF(B300="","",VLOOKUP(VLOOKUP(Y300&amp;"_"&amp;Z300&amp;"_"&amp;AA300,[1]挑战模式!$A:$AS,14+AB300,FALSE),[1]怪物!$B:$J,2,FALSE))</f>
        <v>ResUnit_FireSpirit1</v>
      </c>
      <c r="E300" s="3">
        <f ca="1">IF(B300="","",VLOOKUP(VLOOKUP(Y300&amp;"_"&amp;Z300&amp;"_"&amp;AA300,[1]挑战模式!$A:$AS,14+AB300,FALSE),[1]怪物!$B:$J,6,FALSE)*VLOOKUP(Y300&amp;"_"&amp;Z300&amp;"_"&amp;AA300,[1]挑战模式!$A:$AS,10,FALSE))</f>
        <v>2.2999999999999998</v>
      </c>
      <c r="F300" s="3">
        <f t="shared" ca="1" si="32"/>
        <v>400</v>
      </c>
      <c r="G300" s="3" t="str">
        <f t="shared" ca="1" si="33"/>
        <v>TRUE</v>
      </c>
      <c r="H300" s="3" t="str">
        <f t="shared" ca="1" si="34"/>
        <v>1</v>
      </c>
      <c r="I300" s="3">
        <f ca="1">IF(D300="","",VLOOKUP(D300,[1]怪物!$C:$M,11,FALSE))</f>
        <v>1</v>
      </c>
      <c r="J300" s="3" t="str">
        <f t="shared" ca="1" si="35"/>
        <v>0.5</v>
      </c>
      <c r="K300" s="3"/>
      <c r="L300" s="3">
        <f ca="1">IF(B300="","",VLOOKUP(VLOOKUP(Y300&amp;"_"&amp;Z300&amp;"_"&amp;AA300,[1]挑战模式!$A:$AS,14+AB300,FALSE),[1]怪物!$B:$J,7,FALSE))</f>
        <v>1</v>
      </c>
      <c r="M300" s="10" t="str">
        <f t="shared" ca="1" si="36"/>
        <v>Monster_Season0_Challenge7_2_1</v>
      </c>
      <c r="N300" s="3" t="str">
        <f t="shared" ca="1" si="37"/>
        <v>DeathShow_1</v>
      </c>
      <c r="O300" s="3" t="str">
        <f t="shared" ca="1" si="38"/>
        <v>Timeline_Idle1</v>
      </c>
      <c r="P300" s="3" t="str">
        <f t="shared" ca="1" si="39"/>
        <v>Timeline_Move1</v>
      </c>
      <c r="Q300" s="3"/>
      <c r="R300" s="3"/>
      <c r="S300" s="3"/>
      <c r="T300" s="3" t="str">
        <f ca="1">IF(B300="","",IF(VLOOKUP(D300,[1]怪物!$C:$I,7,FALSE)="","",VLOOKUP(D300,[1]怪物!$C:$I,7,FALSE)))</f>
        <v>Skill_Monster_FireSpirit1,NormalAttack</v>
      </c>
      <c r="Y300" s="3">
        <v>0</v>
      </c>
      <c r="Z300" s="3">
        <v>7</v>
      </c>
      <c r="AA300" s="3">
        <v>2</v>
      </c>
      <c r="AB300" s="3">
        <v>1</v>
      </c>
    </row>
    <row r="301" spans="2:28" x14ac:dyDescent="0.2">
      <c r="B301" t="str">
        <f ca="1">IF(ISNA(VLOOKUP(Y301&amp;"_"&amp;Z301&amp;"_"&amp;AA301,[1]挑战模式!$A:$AS,1,FALSE)),"",IF(VLOOKUP(Y301&amp;"_"&amp;Z301&amp;"_"&amp;AA301,[1]挑战模式!$A:$AS,14+AB301,FALSE)="","","Unit_Monster_Season"&amp;Y301&amp;"_Challenge"&amp;Z301&amp;"_"&amp;AA301&amp;"_"&amp;AB301))</f>
        <v>Unit_Monster_Season0_Challenge7_2_2</v>
      </c>
      <c r="D301" s="3" t="str">
        <f ca="1">IF(B301="","",VLOOKUP(VLOOKUP(Y301&amp;"_"&amp;Z301&amp;"_"&amp;AA301,[1]挑战模式!$A:$AS,14+AB301,FALSE),[1]怪物!$B:$J,2,FALSE))</f>
        <v>ResUnit_ZhiZhu1</v>
      </c>
      <c r="E301" s="3">
        <f ca="1">IF(B301="","",VLOOKUP(VLOOKUP(Y301&amp;"_"&amp;Z301&amp;"_"&amp;AA301,[1]挑战模式!$A:$AS,14+AB301,FALSE),[1]怪物!$B:$J,6,FALSE)*VLOOKUP(Y301&amp;"_"&amp;Z301&amp;"_"&amp;AA301,[1]挑战模式!$A:$AS,10,FALSE))</f>
        <v>4.5999999999999996</v>
      </c>
      <c r="F301" s="3">
        <f t="shared" ca="1" si="32"/>
        <v>400</v>
      </c>
      <c r="G301" s="3" t="str">
        <f t="shared" ca="1" si="33"/>
        <v>TRUE</v>
      </c>
      <c r="H301" s="3" t="str">
        <f t="shared" ca="1" si="34"/>
        <v>1</v>
      </c>
      <c r="I301" s="3">
        <f ca="1">IF(D301="","",VLOOKUP(D301,[1]怪物!$C:$M,11,FALSE))</f>
        <v>1</v>
      </c>
      <c r="J301" s="3" t="str">
        <f t="shared" ca="1" si="35"/>
        <v>0.5</v>
      </c>
      <c r="K301" s="3"/>
      <c r="L301" s="3">
        <f ca="1">IF(B301="","",VLOOKUP(VLOOKUP(Y301&amp;"_"&amp;Z301&amp;"_"&amp;AA301,[1]挑战模式!$A:$AS,14+AB301,FALSE),[1]怪物!$B:$J,7,FALSE))</f>
        <v>1</v>
      </c>
      <c r="M301" s="10" t="str">
        <f t="shared" ca="1" si="36"/>
        <v>Monster_Season0_Challenge7_2_2</v>
      </c>
      <c r="N301" s="3" t="str">
        <f t="shared" ca="1" si="37"/>
        <v>DeathShow_1</v>
      </c>
      <c r="O301" s="3" t="str">
        <f t="shared" ca="1" si="38"/>
        <v>Timeline_Idle1</v>
      </c>
      <c r="P301" s="3" t="str">
        <f t="shared" ca="1" si="39"/>
        <v>Timeline_Move1</v>
      </c>
      <c r="Q301" s="3"/>
      <c r="R301" s="3"/>
      <c r="S301" s="3"/>
      <c r="T301" s="3" t="str">
        <f ca="1">IF(B301="","",IF(VLOOKUP(D301,[1]怪物!$C:$I,7,FALSE)="","",VLOOKUP(D301,[1]怪物!$C:$I,7,FALSE)))</f>
        <v/>
      </c>
      <c r="Y301" s="3">
        <v>0</v>
      </c>
      <c r="Z301" s="3">
        <v>7</v>
      </c>
      <c r="AA301" s="3">
        <v>2</v>
      </c>
      <c r="AB301" s="3">
        <v>2</v>
      </c>
    </row>
    <row r="302" spans="2:28" x14ac:dyDescent="0.2">
      <c r="B302" t="str">
        <f ca="1">IF(ISNA(VLOOKUP(Y302&amp;"_"&amp;Z302&amp;"_"&amp;AA302,[1]挑战模式!$A:$AS,1,FALSE)),"",IF(VLOOKUP(Y302&amp;"_"&amp;Z302&amp;"_"&amp;AA302,[1]挑战模式!$A:$AS,14+AB302,FALSE)="","","Unit_Monster_Season"&amp;Y302&amp;"_Challenge"&amp;Z302&amp;"_"&amp;AA302&amp;"_"&amp;AB302))</f>
        <v/>
      </c>
      <c r="D302" s="3" t="str">
        <f ca="1">IF(B302="","",VLOOKUP(VLOOKUP(Y302&amp;"_"&amp;Z302&amp;"_"&amp;AA302,[1]挑战模式!$A:$AS,14+AB302,FALSE),[1]怪物!$B:$J,2,FALSE))</f>
        <v/>
      </c>
      <c r="E302" s="3" t="str">
        <f ca="1">IF(B302="","",VLOOKUP(VLOOKUP(Y302&amp;"_"&amp;Z302&amp;"_"&amp;AA302,[1]挑战模式!$A:$AS,14+AB302,FALSE),[1]怪物!$B:$J,6,FALSE)*VLOOKUP(Y302&amp;"_"&amp;Z302&amp;"_"&amp;AA302,[1]挑战模式!$A:$AS,10,FALSE))</f>
        <v/>
      </c>
      <c r="F302" s="3" t="str">
        <f t="shared" ca="1" si="32"/>
        <v/>
      </c>
      <c r="G302" s="3" t="str">
        <f t="shared" ca="1" si="33"/>
        <v/>
      </c>
      <c r="H302" s="3" t="str">
        <f t="shared" ca="1" si="34"/>
        <v/>
      </c>
      <c r="I302" s="3" t="str">
        <f ca="1">IF(D302="","",VLOOKUP(D302,[1]怪物!$C:$M,11,FALSE))</f>
        <v/>
      </c>
      <c r="J302" s="3" t="str">
        <f t="shared" ca="1" si="35"/>
        <v/>
      </c>
      <c r="K302" s="3"/>
      <c r="L302" s="3" t="str">
        <f ca="1">IF(B302="","",VLOOKUP(VLOOKUP(Y302&amp;"_"&amp;Z302&amp;"_"&amp;AA302,[1]挑战模式!$A:$AS,14+AB302,FALSE),[1]怪物!$B:$J,7,FALSE))</f>
        <v/>
      </c>
      <c r="M302" s="10" t="str">
        <f t="shared" ca="1" si="36"/>
        <v/>
      </c>
      <c r="N302" s="3" t="str">
        <f t="shared" ca="1" si="37"/>
        <v/>
      </c>
      <c r="O302" s="3" t="str">
        <f t="shared" ca="1" si="38"/>
        <v/>
      </c>
      <c r="P302" s="3" t="str">
        <f t="shared" ca="1" si="39"/>
        <v/>
      </c>
      <c r="T302" s="3" t="str">
        <f ca="1">IF(B302="","",IF(VLOOKUP(D302,[1]怪物!$C:$I,7,FALSE)="","",VLOOKUP(D302,[1]怪物!$C:$I,7,FALSE)))</f>
        <v/>
      </c>
      <c r="Y302" s="3">
        <v>0</v>
      </c>
      <c r="Z302" s="3">
        <v>7</v>
      </c>
      <c r="AA302" s="3">
        <v>2</v>
      </c>
      <c r="AB302" s="3">
        <v>3</v>
      </c>
    </row>
    <row r="303" spans="2:28" x14ac:dyDescent="0.2">
      <c r="B303" t="str">
        <f ca="1">IF(ISNA(VLOOKUP(Y303&amp;"_"&amp;Z303&amp;"_"&amp;AA303,[1]挑战模式!$A:$AS,1,FALSE)),"",IF(VLOOKUP(Y303&amp;"_"&amp;Z303&amp;"_"&amp;AA303,[1]挑战模式!$A:$AS,14+AB303,FALSE)="","","Unit_Monster_Season"&amp;Y303&amp;"_Challenge"&amp;Z303&amp;"_"&amp;AA303&amp;"_"&amp;AB303))</f>
        <v/>
      </c>
      <c r="D303" s="3" t="str">
        <f ca="1">IF(B303="","",VLOOKUP(VLOOKUP(Y303&amp;"_"&amp;Z303&amp;"_"&amp;AA303,[1]挑战模式!$A:$AS,14+AB303,FALSE),[1]怪物!$B:$J,2,FALSE))</f>
        <v/>
      </c>
      <c r="E303" s="3" t="str">
        <f ca="1">IF(B303="","",VLOOKUP(VLOOKUP(Y303&amp;"_"&amp;Z303&amp;"_"&amp;AA303,[1]挑战模式!$A:$AS,14+AB303,FALSE),[1]怪物!$B:$J,6,FALSE)*VLOOKUP(Y303&amp;"_"&amp;Z303&amp;"_"&amp;AA303,[1]挑战模式!$A:$AS,10,FALSE))</f>
        <v/>
      </c>
      <c r="F303" s="3" t="str">
        <f t="shared" ca="1" si="32"/>
        <v/>
      </c>
      <c r="G303" s="3" t="str">
        <f t="shared" ca="1" si="33"/>
        <v/>
      </c>
      <c r="H303" s="3" t="str">
        <f t="shared" ca="1" si="34"/>
        <v/>
      </c>
      <c r="I303" s="3" t="str">
        <f ca="1">IF(D303="","",VLOOKUP(D303,[1]怪物!$C:$M,11,FALSE))</f>
        <v/>
      </c>
      <c r="J303" s="3" t="str">
        <f t="shared" ca="1" si="35"/>
        <v/>
      </c>
      <c r="K303" s="3"/>
      <c r="L303" s="3" t="str">
        <f ca="1">IF(B303="","",VLOOKUP(VLOOKUP(Y303&amp;"_"&amp;Z303&amp;"_"&amp;AA303,[1]挑战模式!$A:$AS,14+AB303,FALSE),[1]怪物!$B:$J,7,FALSE))</f>
        <v/>
      </c>
      <c r="M303" s="10" t="str">
        <f t="shared" ca="1" si="36"/>
        <v/>
      </c>
      <c r="N303" s="3" t="str">
        <f t="shared" ca="1" si="37"/>
        <v/>
      </c>
      <c r="O303" s="3" t="str">
        <f t="shared" ca="1" si="38"/>
        <v/>
      </c>
      <c r="P303" s="3" t="str">
        <f t="shared" ca="1" si="39"/>
        <v/>
      </c>
      <c r="Q303" s="3"/>
      <c r="R303" s="3"/>
      <c r="S303" s="3"/>
      <c r="T303" s="3" t="str">
        <f ca="1">IF(B303="","",IF(VLOOKUP(D303,[1]怪物!$C:$I,7,FALSE)="","",VLOOKUP(D303,[1]怪物!$C:$I,7,FALSE)))</f>
        <v/>
      </c>
      <c r="Y303" s="3">
        <v>0</v>
      </c>
      <c r="Z303" s="3">
        <v>7</v>
      </c>
      <c r="AA303" s="3">
        <v>2</v>
      </c>
      <c r="AB303" s="3">
        <v>4</v>
      </c>
    </row>
    <row r="304" spans="2:28" x14ac:dyDescent="0.2">
      <c r="B304" t="str">
        <f ca="1">IF(ISNA(VLOOKUP(Y304&amp;"_"&amp;Z304&amp;"_"&amp;AA304,[1]挑战模式!$A:$AS,1,FALSE)),"",IF(VLOOKUP(Y304&amp;"_"&amp;Z304&amp;"_"&amp;AA304,[1]挑战模式!$A:$AS,14+AB304,FALSE)="","","Unit_Monster_Season"&amp;Y304&amp;"_Challenge"&amp;Z304&amp;"_"&amp;AA304&amp;"_"&amp;AB304))</f>
        <v/>
      </c>
      <c r="D304" s="3" t="str">
        <f ca="1">IF(B304="","",VLOOKUP(VLOOKUP(Y304&amp;"_"&amp;Z304&amp;"_"&amp;AA304,[1]挑战模式!$A:$AS,14+AB304,FALSE),[1]怪物!$B:$J,2,FALSE))</f>
        <v/>
      </c>
      <c r="E304" s="3" t="str">
        <f ca="1">IF(B304="","",VLOOKUP(VLOOKUP(Y304&amp;"_"&amp;Z304&amp;"_"&amp;AA304,[1]挑战模式!$A:$AS,14+AB304,FALSE),[1]怪物!$B:$J,6,FALSE)*VLOOKUP(Y304&amp;"_"&amp;Z304&amp;"_"&amp;AA304,[1]挑战模式!$A:$AS,10,FALSE))</f>
        <v/>
      </c>
      <c r="F304" s="3" t="str">
        <f t="shared" ca="1" si="32"/>
        <v/>
      </c>
      <c r="G304" s="3" t="str">
        <f t="shared" ca="1" si="33"/>
        <v/>
      </c>
      <c r="H304" s="3" t="str">
        <f t="shared" ca="1" si="34"/>
        <v/>
      </c>
      <c r="I304" s="3" t="str">
        <f ca="1">IF(D304="","",VLOOKUP(D304,[1]怪物!$C:$M,11,FALSE))</f>
        <v/>
      </c>
      <c r="J304" s="3" t="str">
        <f t="shared" ca="1" si="35"/>
        <v/>
      </c>
      <c r="K304" s="3"/>
      <c r="L304" s="3" t="str">
        <f ca="1">IF(B304="","",VLOOKUP(VLOOKUP(Y304&amp;"_"&amp;Z304&amp;"_"&amp;AA304,[1]挑战模式!$A:$AS,14+AB304,FALSE),[1]怪物!$B:$J,7,FALSE))</f>
        <v/>
      </c>
      <c r="M304" s="10" t="str">
        <f t="shared" ca="1" si="36"/>
        <v/>
      </c>
      <c r="N304" s="3" t="str">
        <f t="shared" ca="1" si="37"/>
        <v/>
      </c>
      <c r="O304" s="3" t="str">
        <f t="shared" ca="1" si="38"/>
        <v/>
      </c>
      <c r="P304" s="3" t="str">
        <f t="shared" ca="1" si="39"/>
        <v/>
      </c>
      <c r="Q304" s="3"/>
      <c r="R304" s="3"/>
      <c r="S304" s="3"/>
      <c r="T304" s="3" t="str">
        <f ca="1">IF(B304="","",IF(VLOOKUP(D304,[1]怪物!$C:$I,7,FALSE)="","",VLOOKUP(D304,[1]怪物!$C:$I,7,FALSE)))</f>
        <v/>
      </c>
      <c r="Y304" s="3">
        <v>0</v>
      </c>
      <c r="Z304" s="3">
        <v>7</v>
      </c>
      <c r="AA304" s="3">
        <v>2</v>
      </c>
      <c r="AB304" s="3">
        <v>5</v>
      </c>
    </row>
    <row r="305" spans="2:28" x14ac:dyDescent="0.2">
      <c r="B305" t="str">
        <f ca="1">IF(ISNA(VLOOKUP(Y305&amp;"_"&amp;Z305&amp;"_"&amp;AA305,[1]挑战模式!$A:$AS,1,FALSE)),"",IF(VLOOKUP(Y305&amp;"_"&amp;Z305&amp;"_"&amp;AA305,[1]挑战模式!$A:$AS,14+AB305,FALSE)="","","Unit_Monster_Season"&amp;Y305&amp;"_Challenge"&amp;Z305&amp;"_"&amp;AA305&amp;"_"&amp;AB305))</f>
        <v/>
      </c>
      <c r="D305" s="3" t="str">
        <f ca="1">IF(B305="","",VLOOKUP(VLOOKUP(Y305&amp;"_"&amp;Z305&amp;"_"&amp;AA305,[1]挑战模式!$A:$AS,14+AB305,FALSE),[1]怪物!$B:$J,2,FALSE))</f>
        <v/>
      </c>
      <c r="E305" s="3" t="str">
        <f ca="1">IF(B305="","",VLOOKUP(VLOOKUP(Y305&amp;"_"&amp;Z305&amp;"_"&amp;AA305,[1]挑战模式!$A:$AS,14+AB305,FALSE),[1]怪物!$B:$J,6,FALSE)*VLOOKUP(Y305&amp;"_"&amp;Z305&amp;"_"&amp;AA305,[1]挑战模式!$A:$AS,10,FALSE))</f>
        <v/>
      </c>
      <c r="F305" s="3" t="str">
        <f t="shared" ca="1" si="32"/>
        <v/>
      </c>
      <c r="G305" s="3" t="str">
        <f t="shared" ca="1" si="33"/>
        <v/>
      </c>
      <c r="H305" s="3" t="str">
        <f t="shared" ca="1" si="34"/>
        <v/>
      </c>
      <c r="I305" s="3" t="str">
        <f ca="1">IF(D305="","",VLOOKUP(D305,[1]怪物!$C:$M,11,FALSE))</f>
        <v/>
      </c>
      <c r="J305" s="3" t="str">
        <f t="shared" ca="1" si="35"/>
        <v/>
      </c>
      <c r="K305" s="3"/>
      <c r="L305" s="3" t="str">
        <f ca="1">IF(B305="","",VLOOKUP(VLOOKUP(Y305&amp;"_"&amp;Z305&amp;"_"&amp;AA305,[1]挑战模式!$A:$AS,14+AB305,FALSE),[1]怪物!$B:$J,7,FALSE))</f>
        <v/>
      </c>
      <c r="M305" s="10" t="str">
        <f t="shared" ca="1" si="36"/>
        <v/>
      </c>
      <c r="N305" s="3" t="str">
        <f t="shared" ca="1" si="37"/>
        <v/>
      </c>
      <c r="O305" s="3" t="str">
        <f t="shared" ca="1" si="38"/>
        <v/>
      </c>
      <c r="P305" s="3" t="str">
        <f t="shared" ca="1" si="39"/>
        <v/>
      </c>
      <c r="Q305" s="3"/>
      <c r="R305" s="3"/>
      <c r="S305" s="3"/>
      <c r="T305" s="3" t="str">
        <f ca="1">IF(B305="","",IF(VLOOKUP(D305,[1]怪物!$C:$I,7,FALSE)="","",VLOOKUP(D305,[1]怪物!$C:$I,7,FALSE)))</f>
        <v/>
      </c>
      <c r="Y305" s="3">
        <v>0</v>
      </c>
      <c r="Z305" s="3">
        <v>7</v>
      </c>
      <c r="AA305" s="3">
        <v>2</v>
      </c>
      <c r="AB305" s="3">
        <v>6</v>
      </c>
    </row>
    <row r="306" spans="2:28" x14ac:dyDescent="0.2">
      <c r="B306" t="str">
        <f ca="1">IF(ISNA(VLOOKUP(Y306&amp;"_"&amp;Z306&amp;"_"&amp;AA306,[1]挑战模式!$A:$AS,1,FALSE)),"",IF(VLOOKUP(Y306&amp;"_"&amp;Z306&amp;"_"&amp;AA306,[1]挑战模式!$A:$AS,14+AB306,FALSE)="","","Unit_Monster_Season"&amp;Y306&amp;"_Challenge"&amp;Z306&amp;"_"&amp;AA306&amp;"_"&amp;AB306))</f>
        <v>Unit_Monster_Season0_Challenge7_3_1</v>
      </c>
      <c r="D306" s="3" t="str">
        <f ca="1">IF(B306="","",VLOOKUP(VLOOKUP(Y306&amp;"_"&amp;Z306&amp;"_"&amp;AA306,[1]挑战模式!$A:$AS,14+AB306,FALSE),[1]怪物!$B:$J,2,FALSE))</f>
        <v>ResUnit_ZhiZhu1</v>
      </c>
      <c r="E306" s="3">
        <f ca="1">IF(B306="","",VLOOKUP(VLOOKUP(Y306&amp;"_"&amp;Z306&amp;"_"&amp;AA306,[1]挑战模式!$A:$AS,14+AB306,FALSE),[1]怪物!$B:$J,6,FALSE)*VLOOKUP(Y306&amp;"_"&amp;Z306&amp;"_"&amp;AA306,[1]挑战模式!$A:$AS,10,FALSE))</f>
        <v>4.5999999999999996</v>
      </c>
      <c r="F306" s="3">
        <f t="shared" ca="1" si="32"/>
        <v>400</v>
      </c>
      <c r="G306" s="3" t="str">
        <f t="shared" ca="1" si="33"/>
        <v>TRUE</v>
      </c>
      <c r="H306" s="3" t="str">
        <f t="shared" ca="1" si="34"/>
        <v>1</v>
      </c>
      <c r="I306" s="3">
        <f ca="1">IF(D306="","",VLOOKUP(D306,[1]怪物!$C:$M,11,FALSE))</f>
        <v>1</v>
      </c>
      <c r="J306" s="3" t="str">
        <f t="shared" ca="1" si="35"/>
        <v>0.5</v>
      </c>
      <c r="K306" s="3"/>
      <c r="L306" s="3">
        <f ca="1">IF(B306="","",VLOOKUP(VLOOKUP(Y306&amp;"_"&amp;Z306&amp;"_"&amp;AA306,[1]挑战模式!$A:$AS,14+AB306,FALSE),[1]怪物!$B:$J,7,FALSE))</f>
        <v>1</v>
      </c>
      <c r="M306" s="10" t="str">
        <f t="shared" ca="1" si="36"/>
        <v>Monster_Season0_Challenge7_3_1</v>
      </c>
      <c r="N306" s="3" t="str">
        <f t="shared" ca="1" si="37"/>
        <v>DeathShow_1</v>
      </c>
      <c r="O306" s="3" t="str">
        <f t="shared" ca="1" si="38"/>
        <v>Timeline_Idle1</v>
      </c>
      <c r="P306" s="3" t="str">
        <f t="shared" ca="1" si="39"/>
        <v>Timeline_Move1</v>
      </c>
      <c r="Q306" s="3"/>
      <c r="R306" s="3"/>
      <c r="S306" s="3"/>
      <c r="T306" s="3" t="str">
        <f ca="1">IF(B306="","",IF(VLOOKUP(D306,[1]怪物!$C:$I,7,FALSE)="","",VLOOKUP(D306,[1]怪物!$C:$I,7,FALSE)))</f>
        <v/>
      </c>
      <c r="Y306" s="3">
        <v>0</v>
      </c>
      <c r="Z306" s="3">
        <v>7</v>
      </c>
      <c r="AA306" s="3">
        <v>3</v>
      </c>
      <c r="AB306" s="3">
        <v>1</v>
      </c>
    </row>
    <row r="307" spans="2:28" x14ac:dyDescent="0.2">
      <c r="B307" t="str">
        <f ca="1">IF(ISNA(VLOOKUP(Y307&amp;"_"&amp;Z307&amp;"_"&amp;AA307,[1]挑战模式!$A:$AS,1,FALSE)),"",IF(VLOOKUP(Y307&amp;"_"&amp;Z307&amp;"_"&amp;AA307,[1]挑战模式!$A:$AS,14+AB307,FALSE)="","","Unit_Monster_Season"&amp;Y307&amp;"_Challenge"&amp;Z307&amp;"_"&amp;AA307&amp;"_"&amp;AB307))</f>
        <v>Unit_Monster_Season0_Challenge7_3_2</v>
      </c>
      <c r="D307" s="3" t="str">
        <f ca="1">IF(B307="","",VLOOKUP(VLOOKUP(Y307&amp;"_"&amp;Z307&amp;"_"&amp;AA307,[1]挑战模式!$A:$AS,14+AB307,FALSE),[1]怪物!$B:$J,2,FALSE))</f>
        <v>ResUnit_Dan1</v>
      </c>
      <c r="E307" s="3">
        <f ca="1">IF(B307="","",VLOOKUP(VLOOKUP(Y307&amp;"_"&amp;Z307&amp;"_"&amp;AA307,[1]挑战模式!$A:$AS,14+AB307,FALSE),[1]怪物!$B:$J,6,FALSE)*VLOOKUP(Y307&amp;"_"&amp;Z307&amp;"_"&amp;AA307,[1]挑战模式!$A:$AS,10,FALSE))</f>
        <v>2.2999999999999998</v>
      </c>
      <c r="F307" s="3">
        <f t="shared" ca="1" si="32"/>
        <v>400</v>
      </c>
      <c r="G307" s="3" t="str">
        <f t="shared" ca="1" si="33"/>
        <v>TRUE</v>
      </c>
      <c r="H307" s="3" t="str">
        <f t="shared" ca="1" si="34"/>
        <v>1</v>
      </c>
      <c r="I307" s="3">
        <f ca="1">IF(D307="","",VLOOKUP(D307,[1]怪物!$C:$M,11,FALSE))</f>
        <v>1</v>
      </c>
      <c r="J307" s="3" t="str">
        <f t="shared" ca="1" si="35"/>
        <v>0.5</v>
      </c>
      <c r="K307" s="3"/>
      <c r="L307" s="3">
        <f ca="1">IF(B307="","",VLOOKUP(VLOOKUP(Y307&amp;"_"&amp;Z307&amp;"_"&amp;AA307,[1]挑战模式!$A:$AS,14+AB307,FALSE),[1]怪物!$B:$J,7,FALSE))</f>
        <v>1</v>
      </c>
      <c r="M307" s="10" t="str">
        <f t="shared" ca="1" si="36"/>
        <v>Monster_Season0_Challenge7_3_2</v>
      </c>
      <c r="N307" s="3" t="str">
        <f t="shared" ca="1" si="37"/>
        <v>DeathShow_1</v>
      </c>
      <c r="O307" s="3" t="str">
        <f t="shared" ca="1" si="38"/>
        <v>Timeline_Idle1</v>
      </c>
      <c r="P307" s="3" t="str">
        <f t="shared" ca="1" si="39"/>
        <v>Timeline_Move1</v>
      </c>
      <c r="Q307" s="3"/>
      <c r="R307" s="3"/>
      <c r="S307" s="3"/>
      <c r="T307" s="3" t="str">
        <f ca="1">IF(B307="","",IF(VLOOKUP(D307,[1]怪物!$C:$I,7,FALSE)="","",VLOOKUP(D307,[1]怪物!$C:$I,7,FALSE)))</f>
        <v>Skill_Monster_Dan1,NormalAttack</v>
      </c>
      <c r="Y307" s="3">
        <v>0</v>
      </c>
      <c r="Z307" s="3">
        <v>7</v>
      </c>
      <c r="AA307" s="3">
        <v>3</v>
      </c>
      <c r="AB307" s="3">
        <v>2</v>
      </c>
    </row>
    <row r="308" spans="2:28" x14ac:dyDescent="0.2">
      <c r="B308" t="str">
        <f ca="1">IF(ISNA(VLOOKUP(Y308&amp;"_"&amp;Z308&amp;"_"&amp;AA308,[1]挑战模式!$A:$AS,1,FALSE)),"",IF(VLOOKUP(Y308&amp;"_"&amp;Z308&amp;"_"&amp;AA308,[1]挑战模式!$A:$AS,14+AB308,FALSE)="","","Unit_Monster_Season"&amp;Y308&amp;"_Challenge"&amp;Z308&amp;"_"&amp;AA308&amp;"_"&amp;AB308))</f>
        <v/>
      </c>
      <c r="D308" s="3" t="str">
        <f ca="1">IF(B308="","",VLOOKUP(VLOOKUP(Y308&amp;"_"&amp;Z308&amp;"_"&amp;AA308,[1]挑战模式!$A:$AS,14+AB308,FALSE),[1]怪物!$B:$J,2,FALSE))</f>
        <v/>
      </c>
      <c r="E308" s="3" t="str">
        <f ca="1">IF(B308="","",VLOOKUP(VLOOKUP(Y308&amp;"_"&amp;Z308&amp;"_"&amp;AA308,[1]挑战模式!$A:$AS,14+AB308,FALSE),[1]怪物!$B:$J,6,FALSE)*VLOOKUP(Y308&amp;"_"&amp;Z308&amp;"_"&amp;AA308,[1]挑战模式!$A:$AS,10,FALSE))</f>
        <v/>
      </c>
      <c r="F308" s="3" t="str">
        <f t="shared" ca="1" si="32"/>
        <v/>
      </c>
      <c r="G308" s="3" t="str">
        <f t="shared" ca="1" si="33"/>
        <v/>
      </c>
      <c r="H308" s="3" t="str">
        <f t="shared" ca="1" si="34"/>
        <v/>
      </c>
      <c r="I308" s="3" t="str">
        <f ca="1">IF(D308="","",VLOOKUP(D308,[1]怪物!$C:$M,11,FALSE))</f>
        <v/>
      </c>
      <c r="J308" s="3" t="str">
        <f t="shared" ca="1" si="35"/>
        <v/>
      </c>
      <c r="K308" s="3"/>
      <c r="L308" s="3" t="str">
        <f ca="1">IF(B308="","",VLOOKUP(VLOOKUP(Y308&amp;"_"&amp;Z308&amp;"_"&amp;AA308,[1]挑战模式!$A:$AS,14+AB308,FALSE),[1]怪物!$B:$J,7,FALSE))</f>
        <v/>
      </c>
      <c r="M308" s="10" t="str">
        <f t="shared" ca="1" si="36"/>
        <v/>
      </c>
      <c r="N308" s="3" t="str">
        <f t="shared" ca="1" si="37"/>
        <v/>
      </c>
      <c r="O308" s="3" t="str">
        <f t="shared" ca="1" si="38"/>
        <v/>
      </c>
      <c r="P308" s="3" t="str">
        <f t="shared" ca="1" si="39"/>
        <v/>
      </c>
      <c r="Q308" s="3"/>
      <c r="R308" s="3"/>
      <c r="S308" s="3"/>
      <c r="T308" s="3" t="str">
        <f ca="1">IF(B308="","",IF(VLOOKUP(D308,[1]怪物!$C:$I,7,FALSE)="","",VLOOKUP(D308,[1]怪物!$C:$I,7,FALSE)))</f>
        <v/>
      </c>
      <c r="Y308" s="3">
        <v>0</v>
      </c>
      <c r="Z308" s="3">
        <v>7</v>
      </c>
      <c r="AA308" s="3">
        <v>3</v>
      </c>
      <c r="AB308" s="3">
        <v>3</v>
      </c>
    </row>
    <row r="309" spans="2:28" x14ac:dyDescent="0.2">
      <c r="B309" t="str">
        <f ca="1">IF(ISNA(VLOOKUP(Y309&amp;"_"&amp;Z309&amp;"_"&amp;AA309,[1]挑战模式!$A:$AS,1,FALSE)),"",IF(VLOOKUP(Y309&amp;"_"&amp;Z309&amp;"_"&amp;AA309,[1]挑战模式!$A:$AS,14+AB309,FALSE)="","","Unit_Monster_Season"&amp;Y309&amp;"_Challenge"&amp;Z309&amp;"_"&amp;AA309&amp;"_"&amp;AB309))</f>
        <v/>
      </c>
      <c r="D309" s="3" t="str">
        <f ca="1">IF(B309="","",VLOOKUP(VLOOKUP(Y309&amp;"_"&amp;Z309&amp;"_"&amp;AA309,[1]挑战模式!$A:$AS,14+AB309,FALSE),[1]怪物!$B:$J,2,FALSE))</f>
        <v/>
      </c>
      <c r="E309" s="3" t="str">
        <f ca="1">IF(B309="","",VLOOKUP(VLOOKUP(Y309&amp;"_"&amp;Z309&amp;"_"&amp;AA309,[1]挑战模式!$A:$AS,14+AB309,FALSE),[1]怪物!$B:$J,6,FALSE)*VLOOKUP(Y309&amp;"_"&amp;Z309&amp;"_"&amp;AA309,[1]挑战模式!$A:$AS,10,FALSE))</f>
        <v/>
      </c>
      <c r="F309" s="3" t="str">
        <f t="shared" ca="1" si="32"/>
        <v/>
      </c>
      <c r="G309" s="3" t="str">
        <f t="shared" ca="1" si="33"/>
        <v/>
      </c>
      <c r="H309" s="3" t="str">
        <f t="shared" ca="1" si="34"/>
        <v/>
      </c>
      <c r="I309" s="3" t="str">
        <f ca="1">IF(D309="","",VLOOKUP(D309,[1]怪物!$C:$M,11,FALSE))</f>
        <v/>
      </c>
      <c r="J309" s="3" t="str">
        <f t="shared" ca="1" si="35"/>
        <v/>
      </c>
      <c r="K309" s="3"/>
      <c r="L309" s="3" t="str">
        <f ca="1">IF(B309="","",VLOOKUP(VLOOKUP(Y309&amp;"_"&amp;Z309&amp;"_"&amp;AA309,[1]挑战模式!$A:$AS,14+AB309,FALSE),[1]怪物!$B:$J,7,FALSE))</f>
        <v/>
      </c>
      <c r="M309" s="10" t="str">
        <f t="shared" ca="1" si="36"/>
        <v/>
      </c>
      <c r="N309" s="3" t="str">
        <f t="shared" ca="1" si="37"/>
        <v/>
      </c>
      <c r="O309" s="3" t="str">
        <f t="shared" ca="1" si="38"/>
        <v/>
      </c>
      <c r="P309" s="3" t="str">
        <f t="shared" ca="1" si="39"/>
        <v/>
      </c>
      <c r="Q309" s="3"/>
      <c r="R309" s="3"/>
      <c r="S309" s="3"/>
      <c r="T309" s="3" t="str">
        <f ca="1">IF(B309="","",IF(VLOOKUP(D309,[1]怪物!$C:$I,7,FALSE)="","",VLOOKUP(D309,[1]怪物!$C:$I,7,FALSE)))</f>
        <v/>
      </c>
      <c r="Y309" s="3">
        <v>0</v>
      </c>
      <c r="Z309" s="3">
        <v>7</v>
      </c>
      <c r="AA309" s="3">
        <v>3</v>
      </c>
      <c r="AB309" s="3">
        <v>4</v>
      </c>
    </row>
    <row r="310" spans="2:28" x14ac:dyDescent="0.2">
      <c r="B310" t="str">
        <f ca="1">IF(ISNA(VLOOKUP(Y310&amp;"_"&amp;Z310&amp;"_"&amp;AA310,[1]挑战模式!$A:$AS,1,FALSE)),"",IF(VLOOKUP(Y310&amp;"_"&amp;Z310&amp;"_"&amp;AA310,[1]挑战模式!$A:$AS,14+AB310,FALSE)="","","Unit_Monster_Season"&amp;Y310&amp;"_Challenge"&amp;Z310&amp;"_"&amp;AA310&amp;"_"&amp;AB310))</f>
        <v/>
      </c>
      <c r="D310" s="3" t="str">
        <f ca="1">IF(B310="","",VLOOKUP(VLOOKUP(Y310&amp;"_"&amp;Z310&amp;"_"&amp;AA310,[1]挑战模式!$A:$AS,14+AB310,FALSE),[1]怪物!$B:$J,2,FALSE))</f>
        <v/>
      </c>
      <c r="E310" s="3" t="str">
        <f ca="1">IF(B310="","",VLOOKUP(VLOOKUP(Y310&amp;"_"&amp;Z310&amp;"_"&amp;AA310,[1]挑战模式!$A:$AS,14+AB310,FALSE),[1]怪物!$B:$J,6,FALSE)*VLOOKUP(Y310&amp;"_"&amp;Z310&amp;"_"&amp;AA310,[1]挑战模式!$A:$AS,10,FALSE))</f>
        <v/>
      </c>
      <c r="F310" s="3" t="str">
        <f t="shared" ca="1" si="32"/>
        <v/>
      </c>
      <c r="G310" s="3" t="str">
        <f t="shared" ca="1" si="33"/>
        <v/>
      </c>
      <c r="H310" s="3" t="str">
        <f t="shared" ca="1" si="34"/>
        <v/>
      </c>
      <c r="I310" s="3" t="str">
        <f ca="1">IF(D310="","",VLOOKUP(D310,[1]怪物!$C:$M,11,FALSE))</f>
        <v/>
      </c>
      <c r="J310" s="3" t="str">
        <f t="shared" ca="1" si="35"/>
        <v/>
      </c>
      <c r="K310" s="3"/>
      <c r="L310" s="3" t="str">
        <f ca="1">IF(B310="","",VLOOKUP(VLOOKUP(Y310&amp;"_"&amp;Z310&amp;"_"&amp;AA310,[1]挑战模式!$A:$AS,14+AB310,FALSE),[1]怪物!$B:$J,7,FALSE))</f>
        <v/>
      </c>
      <c r="M310" s="10" t="str">
        <f t="shared" ca="1" si="36"/>
        <v/>
      </c>
      <c r="N310" s="3" t="str">
        <f t="shared" ca="1" si="37"/>
        <v/>
      </c>
      <c r="O310" s="3" t="str">
        <f t="shared" ca="1" si="38"/>
        <v/>
      </c>
      <c r="P310" s="3" t="str">
        <f t="shared" ca="1" si="39"/>
        <v/>
      </c>
      <c r="Q310" s="3"/>
      <c r="R310" s="3"/>
      <c r="S310" s="3"/>
      <c r="T310" s="3" t="str">
        <f ca="1">IF(B310="","",IF(VLOOKUP(D310,[1]怪物!$C:$I,7,FALSE)="","",VLOOKUP(D310,[1]怪物!$C:$I,7,FALSE)))</f>
        <v/>
      </c>
      <c r="Y310" s="3">
        <v>0</v>
      </c>
      <c r="Z310" s="3">
        <v>7</v>
      </c>
      <c r="AA310" s="3">
        <v>3</v>
      </c>
      <c r="AB310" s="3">
        <v>5</v>
      </c>
    </row>
    <row r="311" spans="2:28" x14ac:dyDescent="0.2">
      <c r="B311" t="str">
        <f ca="1">IF(ISNA(VLOOKUP(Y311&amp;"_"&amp;Z311&amp;"_"&amp;AA311,[1]挑战模式!$A:$AS,1,FALSE)),"",IF(VLOOKUP(Y311&amp;"_"&amp;Z311&amp;"_"&amp;AA311,[1]挑战模式!$A:$AS,14+AB311,FALSE)="","","Unit_Monster_Season"&amp;Y311&amp;"_Challenge"&amp;Z311&amp;"_"&amp;AA311&amp;"_"&amp;AB311))</f>
        <v/>
      </c>
      <c r="D311" s="3" t="str">
        <f ca="1">IF(B311="","",VLOOKUP(VLOOKUP(Y311&amp;"_"&amp;Z311&amp;"_"&amp;AA311,[1]挑战模式!$A:$AS,14+AB311,FALSE),[1]怪物!$B:$J,2,FALSE))</f>
        <v/>
      </c>
      <c r="E311" s="3" t="str">
        <f ca="1">IF(B311="","",VLOOKUP(VLOOKUP(Y311&amp;"_"&amp;Z311&amp;"_"&amp;AA311,[1]挑战模式!$A:$AS,14+AB311,FALSE),[1]怪物!$B:$J,6,FALSE)*VLOOKUP(Y311&amp;"_"&amp;Z311&amp;"_"&amp;AA311,[1]挑战模式!$A:$AS,10,FALSE))</f>
        <v/>
      </c>
      <c r="F311" s="3" t="str">
        <f t="shared" ca="1" si="32"/>
        <v/>
      </c>
      <c r="G311" s="3" t="str">
        <f t="shared" ca="1" si="33"/>
        <v/>
      </c>
      <c r="H311" s="3" t="str">
        <f t="shared" ca="1" si="34"/>
        <v/>
      </c>
      <c r="I311" s="3" t="str">
        <f ca="1">IF(D311="","",VLOOKUP(D311,[1]怪物!$C:$M,11,FALSE))</f>
        <v/>
      </c>
      <c r="J311" s="3" t="str">
        <f t="shared" ca="1" si="35"/>
        <v/>
      </c>
      <c r="K311" s="3"/>
      <c r="L311" s="3" t="str">
        <f ca="1">IF(B311="","",VLOOKUP(VLOOKUP(Y311&amp;"_"&amp;Z311&amp;"_"&amp;AA311,[1]挑战模式!$A:$AS,14+AB311,FALSE),[1]怪物!$B:$J,7,FALSE))</f>
        <v/>
      </c>
      <c r="M311" s="10" t="str">
        <f t="shared" ca="1" si="36"/>
        <v/>
      </c>
      <c r="N311" s="3" t="str">
        <f t="shared" ca="1" si="37"/>
        <v/>
      </c>
      <c r="O311" s="3" t="str">
        <f t="shared" ca="1" si="38"/>
        <v/>
      </c>
      <c r="P311" s="3" t="str">
        <f t="shared" ca="1" si="39"/>
        <v/>
      </c>
      <c r="Q311" s="3"/>
      <c r="R311" s="3"/>
      <c r="S311" s="3"/>
      <c r="T311" s="3" t="str">
        <f ca="1">IF(B311="","",IF(VLOOKUP(D311,[1]怪物!$C:$I,7,FALSE)="","",VLOOKUP(D311,[1]怪物!$C:$I,7,FALSE)))</f>
        <v/>
      </c>
      <c r="Y311" s="3">
        <v>0</v>
      </c>
      <c r="Z311" s="3">
        <v>7</v>
      </c>
      <c r="AA311" s="3">
        <v>3</v>
      </c>
      <c r="AB311" s="3">
        <v>6</v>
      </c>
    </row>
    <row r="312" spans="2:28" x14ac:dyDescent="0.2">
      <c r="B312" t="str">
        <f ca="1">IF(ISNA(VLOOKUP(Y312&amp;"_"&amp;Z312&amp;"_"&amp;AA312,[1]挑战模式!$A:$AS,1,FALSE)),"",IF(VLOOKUP(Y312&amp;"_"&amp;Z312&amp;"_"&amp;AA312,[1]挑战模式!$A:$AS,14+AB312,FALSE)="","","Unit_Monster_Season"&amp;Y312&amp;"_Challenge"&amp;Z312&amp;"_"&amp;AA312&amp;"_"&amp;AB312))</f>
        <v>Unit_Monster_Season0_Challenge7_4_1</v>
      </c>
      <c r="D312" s="3" t="str">
        <f ca="1">IF(B312="","",VLOOKUP(VLOOKUP(Y312&amp;"_"&amp;Z312&amp;"_"&amp;AA312,[1]挑战模式!$A:$AS,14+AB312,FALSE),[1]怪物!$B:$J,2,FALSE))</f>
        <v>ResUnit_ZhiZhu1</v>
      </c>
      <c r="E312" s="3">
        <f ca="1">IF(B312="","",VLOOKUP(VLOOKUP(Y312&amp;"_"&amp;Z312&amp;"_"&amp;AA312,[1]挑战模式!$A:$AS,14+AB312,FALSE),[1]怪物!$B:$J,6,FALSE)*VLOOKUP(Y312&amp;"_"&amp;Z312&amp;"_"&amp;AA312,[1]挑战模式!$A:$AS,10,FALSE))</f>
        <v>4.5999999999999996</v>
      </c>
      <c r="F312" s="3">
        <f t="shared" ca="1" si="32"/>
        <v>400</v>
      </c>
      <c r="G312" s="3" t="str">
        <f t="shared" ca="1" si="33"/>
        <v>TRUE</v>
      </c>
      <c r="H312" s="3" t="str">
        <f t="shared" ca="1" si="34"/>
        <v>1</v>
      </c>
      <c r="I312" s="3">
        <f ca="1">IF(D312="","",VLOOKUP(D312,[1]怪物!$C:$M,11,FALSE))</f>
        <v>1</v>
      </c>
      <c r="J312" s="3" t="str">
        <f t="shared" ca="1" si="35"/>
        <v>0.5</v>
      </c>
      <c r="K312" s="3"/>
      <c r="L312" s="3">
        <f ca="1">IF(B312="","",VLOOKUP(VLOOKUP(Y312&amp;"_"&amp;Z312&amp;"_"&amp;AA312,[1]挑战模式!$A:$AS,14+AB312,FALSE),[1]怪物!$B:$J,7,FALSE))</f>
        <v>1</v>
      </c>
      <c r="M312" s="10" t="str">
        <f t="shared" ca="1" si="36"/>
        <v>Monster_Season0_Challenge7_4_1</v>
      </c>
      <c r="N312" s="3" t="str">
        <f t="shared" ca="1" si="37"/>
        <v>DeathShow_1</v>
      </c>
      <c r="O312" s="3" t="str">
        <f t="shared" ca="1" si="38"/>
        <v>Timeline_Idle1</v>
      </c>
      <c r="P312" s="3" t="str">
        <f t="shared" ca="1" si="39"/>
        <v>Timeline_Move1</v>
      </c>
      <c r="Q312" s="3"/>
      <c r="R312" s="3"/>
      <c r="S312" s="3"/>
      <c r="T312" s="3" t="str">
        <f ca="1">IF(B312="","",IF(VLOOKUP(D312,[1]怪物!$C:$I,7,FALSE)="","",VLOOKUP(D312,[1]怪物!$C:$I,7,FALSE)))</f>
        <v/>
      </c>
      <c r="Y312" s="3">
        <v>0</v>
      </c>
      <c r="Z312" s="3">
        <v>7</v>
      </c>
      <c r="AA312" s="3">
        <v>4</v>
      </c>
      <c r="AB312" s="3">
        <v>1</v>
      </c>
    </row>
    <row r="313" spans="2:28" x14ac:dyDescent="0.2">
      <c r="B313" t="str">
        <f ca="1">IF(ISNA(VLOOKUP(Y313&amp;"_"&amp;Z313&amp;"_"&amp;AA313,[1]挑战模式!$A:$AS,1,FALSE)),"",IF(VLOOKUP(Y313&amp;"_"&amp;Z313&amp;"_"&amp;AA313,[1]挑战模式!$A:$AS,14+AB313,FALSE)="","","Unit_Monster_Season"&amp;Y313&amp;"_Challenge"&amp;Z313&amp;"_"&amp;AA313&amp;"_"&amp;AB313))</f>
        <v>Unit_Monster_Season0_Challenge7_4_2</v>
      </c>
      <c r="D313" s="3" t="str">
        <f ca="1">IF(B313="","",VLOOKUP(VLOOKUP(Y313&amp;"_"&amp;Z313&amp;"_"&amp;AA313,[1]挑战模式!$A:$AS,14+AB313,FALSE),[1]怪物!$B:$J,2,FALSE))</f>
        <v>ResUnit_Dan1</v>
      </c>
      <c r="E313" s="3">
        <f ca="1">IF(B313="","",VLOOKUP(VLOOKUP(Y313&amp;"_"&amp;Z313&amp;"_"&amp;AA313,[1]挑战模式!$A:$AS,14+AB313,FALSE),[1]怪物!$B:$J,6,FALSE)*VLOOKUP(Y313&amp;"_"&amp;Z313&amp;"_"&amp;AA313,[1]挑战模式!$A:$AS,10,FALSE))</f>
        <v>2.2999999999999998</v>
      </c>
      <c r="F313" s="3">
        <f t="shared" ca="1" si="32"/>
        <v>400</v>
      </c>
      <c r="G313" s="3" t="str">
        <f t="shared" ca="1" si="33"/>
        <v>TRUE</v>
      </c>
      <c r="H313" s="3" t="str">
        <f t="shared" ca="1" si="34"/>
        <v>1</v>
      </c>
      <c r="I313" s="3">
        <f ca="1">IF(D313="","",VLOOKUP(D313,[1]怪物!$C:$M,11,FALSE))</f>
        <v>1</v>
      </c>
      <c r="J313" s="3" t="str">
        <f t="shared" ca="1" si="35"/>
        <v>0.5</v>
      </c>
      <c r="K313" s="3"/>
      <c r="L313" s="3">
        <f ca="1">IF(B313="","",VLOOKUP(VLOOKUP(Y313&amp;"_"&amp;Z313&amp;"_"&amp;AA313,[1]挑战模式!$A:$AS,14+AB313,FALSE),[1]怪物!$B:$J,7,FALSE))</f>
        <v>1</v>
      </c>
      <c r="M313" s="10" t="str">
        <f t="shared" ca="1" si="36"/>
        <v>Monster_Season0_Challenge7_4_2</v>
      </c>
      <c r="N313" s="3" t="str">
        <f t="shared" ca="1" si="37"/>
        <v>DeathShow_1</v>
      </c>
      <c r="O313" s="3" t="str">
        <f t="shared" ca="1" si="38"/>
        <v>Timeline_Idle1</v>
      </c>
      <c r="P313" s="3" t="str">
        <f t="shared" ca="1" si="39"/>
        <v>Timeline_Move1</v>
      </c>
      <c r="Q313" s="3"/>
      <c r="R313" s="3"/>
      <c r="S313" s="3"/>
      <c r="T313" s="3" t="str">
        <f ca="1">IF(B313="","",IF(VLOOKUP(D313,[1]怪物!$C:$I,7,FALSE)="","",VLOOKUP(D313,[1]怪物!$C:$I,7,FALSE)))</f>
        <v>Skill_Monster_Dan1,NormalAttack</v>
      </c>
      <c r="Y313" s="3">
        <v>0</v>
      </c>
      <c r="Z313" s="3">
        <v>7</v>
      </c>
      <c r="AA313" s="3">
        <v>4</v>
      </c>
      <c r="AB313" s="3">
        <v>2</v>
      </c>
    </row>
    <row r="314" spans="2:28" x14ac:dyDescent="0.2">
      <c r="B314" t="str">
        <f ca="1">IF(ISNA(VLOOKUP(Y314&amp;"_"&amp;Z314&amp;"_"&amp;AA314,[1]挑战模式!$A:$AS,1,FALSE)),"",IF(VLOOKUP(Y314&amp;"_"&amp;Z314&amp;"_"&amp;AA314,[1]挑战模式!$A:$AS,14+AB314,FALSE)="","","Unit_Monster_Season"&amp;Y314&amp;"_Challenge"&amp;Z314&amp;"_"&amp;AA314&amp;"_"&amp;AB314))</f>
        <v>Unit_Monster_Season0_Challenge7_4_3</v>
      </c>
      <c r="D314" s="3" t="str">
        <f ca="1">IF(B314="","",VLOOKUP(VLOOKUP(Y314&amp;"_"&amp;Z314&amp;"_"&amp;AA314,[1]挑战模式!$A:$AS,14+AB314,FALSE),[1]怪物!$B:$J,2,FALSE))</f>
        <v>ResUnit_MiFeng2</v>
      </c>
      <c r="E314" s="3">
        <f ca="1">IF(B314="","",VLOOKUP(VLOOKUP(Y314&amp;"_"&amp;Z314&amp;"_"&amp;AA314,[1]挑战模式!$A:$AS,14+AB314,FALSE),[1]怪物!$B:$J,6,FALSE)*VLOOKUP(Y314&amp;"_"&amp;Z314&amp;"_"&amp;AA314,[1]挑战模式!$A:$AS,10,FALSE))</f>
        <v>2.2999999999999998</v>
      </c>
      <c r="F314" s="3">
        <f t="shared" ca="1" si="32"/>
        <v>400</v>
      </c>
      <c r="G314" s="3" t="str">
        <f t="shared" ca="1" si="33"/>
        <v>TRUE</v>
      </c>
      <c r="H314" s="3" t="str">
        <f t="shared" ca="1" si="34"/>
        <v>1</v>
      </c>
      <c r="I314" s="3">
        <f ca="1">IF(D314="","",VLOOKUP(D314,[1]怪物!$C:$M,11,FALSE))</f>
        <v>1</v>
      </c>
      <c r="J314" s="3" t="str">
        <f t="shared" ca="1" si="35"/>
        <v>0.5</v>
      </c>
      <c r="K314" s="3"/>
      <c r="L314" s="3">
        <f ca="1">IF(B314="","",VLOOKUP(VLOOKUP(Y314&amp;"_"&amp;Z314&amp;"_"&amp;AA314,[1]挑战模式!$A:$AS,14+AB314,FALSE),[1]怪物!$B:$J,7,FALSE))</f>
        <v>1.25</v>
      </c>
      <c r="M314" s="10" t="str">
        <f t="shared" ca="1" si="36"/>
        <v>Monster_Season0_Challenge7_4_3</v>
      </c>
      <c r="N314" s="3" t="str">
        <f t="shared" ca="1" si="37"/>
        <v>DeathShow_1</v>
      </c>
      <c r="O314" s="3" t="str">
        <f t="shared" ca="1" si="38"/>
        <v>Timeline_Idle1</v>
      </c>
      <c r="P314" s="3" t="str">
        <f t="shared" ca="1" si="39"/>
        <v>Timeline_Move1</v>
      </c>
      <c r="Q314" s="3"/>
      <c r="R314" s="3"/>
      <c r="S314" s="3"/>
      <c r="T314" s="3" t="str">
        <f ca="1">IF(B314="","",IF(VLOOKUP(D314,[1]怪物!$C:$I,7,FALSE)="","",VLOOKUP(D314,[1]怪物!$C:$I,7,FALSE)))</f>
        <v>Skill_Monster_MiFeng2,NormalAttack</v>
      </c>
      <c r="Y314" s="3">
        <v>0</v>
      </c>
      <c r="Z314" s="3">
        <v>7</v>
      </c>
      <c r="AA314" s="3">
        <v>4</v>
      </c>
      <c r="AB314" s="3">
        <v>3</v>
      </c>
    </row>
    <row r="315" spans="2:28" x14ac:dyDescent="0.2">
      <c r="B315" t="str">
        <f ca="1">IF(ISNA(VLOOKUP(Y315&amp;"_"&amp;Z315&amp;"_"&amp;AA315,[1]挑战模式!$A:$AS,1,FALSE)),"",IF(VLOOKUP(Y315&amp;"_"&amp;Z315&amp;"_"&amp;AA315,[1]挑战模式!$A:$AS,14+AB315,FALSE)="","","Unit_Monster_Season"&amp;Y315&amp;"_Challenge"&amp;Z315&amp;"_"&amp;AA315&amp;"_"&amp;AB315))</f>
        <v/>
      </c>
      <c r="D315" s="3" t="str">
        <f ca="1">IF(B315="","",VLOOKUP(VLOOKUP(Y315&amp;"_"&amp;Z315&amp;"_"&amp;AA315,[1]挑战模式!$A:$AS,14+AB315,FALSE),[1]怪物!$B:$J,2,FALSE))</f>
        <v/>
      </c>
      <c r="E315" s="3" t="str">
        <f ca="1">IF(B315="","",VLOOKUP(VLOOKUP(Y315&amp;"_"&amp;Z315&amp;"_"&amp;AA315,[1]挑战模式!$A:$AS,14+AB315,FALSE),[1]怪物!$B:$J,6,FALSE)*VLOOKUP(Y315&amp;"_"&amp;Z315&amp;"_"&amp;AA315,[1]挑战模式!$A:$AS,10,FALSE))</f>
        <v/>
      </c>
      <c r="F315" s="3" t="str">
        <f t="shared" ca="1" si="32"/>
        <v/>
      </c>
      <c r="G315" s="3" t="str">
        <f t="shared" ca="1" si="33"/>
        <v/>
      </c>
      <c r="H315" s="3" t="str">
        <f t="shared" ca="1" si="34"/>
        <v/>
      </c>
      <c r="I315" s="3" t="str">
        <f ca="1">IF(D315="","",VLOOKUP(D315,[1]怪物!$C:$M,11,FALSE))</f>
        <v/>
      </c>
      <c r="J315" s="3" t="str">
        <f t="shared" ca="1" si="35"/>
        <v/>
      </c>
      <c r="K315" s="3"/>
      <c r="L315" s="3" t="str">
        <f ca="1">IF(B315="","",VLOOKUP(VLOOKUP(Y315&amp;"_"&amp;Z315&amp;"_"&amp;AA315,[1]挑战模式!$A:$AS,14+AB315,FALSE),[1]怪物!$B:$J,7,FALSE))</f>
        <v/>
      </c>
      <c r="M315" s="10" t="str">
        <f t="shared" ca="1" si="36"/>
        <v/>
      </c>
      <c r="N315" s="3" t="str">
        <f t="shared" ca="1" si="37"/>
        <v/>
      </c>
      <c r="O315" s="3" t="str">
        <f t="shared" ca="1" si="38"/>
        <v/>
      </c>
      <c r="P315" s="3" t="str">
        <f t="shared" ca="1" si="39"/>
        <v/>
      </c>
      <c r="Q315" s="3"/>
      <c r="R315" s="3"/>
      <c r="S315" s="3"/>
      <c r="T315" s="3" t="str">
        <f ca="1">IF(B315="","",IF(VLOOKUP(D315,[1]怪物!$C:$I,7,FALSE)="","",VLOOKUP(D315,[1]怪物!$C:$I,7,FALSE)))</f>
        <v/>
      </c>
      <c r="Y315" s="3">
        <v>0</v>
      </c>
      <c r="Z315" s="3">
        <v>7</v>
      </c>
      <c r="AA315" s="3">
        <v>4</v>
      </c>
      <c r="AB315" s="3">
        <v>4</v>
      </c>
    </row>
    <row r="316" spans="2:28" x14ac:dyDescent="0.2">
      <c r="B316" t="str">
        <f ca="1">IF(ISNA(VLOOKUP(Y316&amp;"_"&amp;Z316&amp;"_"&amp;AA316,[1]挑战模式!$A:$AS,1,FALSE)),"",IF(VLOOKUP(Y316&amp;"_"&amp;Z316&amp;"_"&amp;AA316,[1]挑战模式!$A:$AS,14+AB316,FALSE)="","","Unit_Monster_Season"&amp;Y316&amp;"_Challenge"&amp;Z316&amp;"_"&amp;AA316&amp;"_"&amp;AB316))</f>
        <v/>
      </c>
      <c r="D316" s="3" t="str">
        <f ca="1">IF(B316="","",VLOOKUP(VLOOKUP(Y316&amp;"_"&amp;Z316&amp;"_"&amp;AA316,[1]挑战模式!$A:$AS,14+AB316,FALSE),[1]怪物!$B:$J,2,FALSE))</f>
        <v/>
      </c>
      <c r="E316" s="3" t="str">
        <f ca="1">IF(B316="","",VLOOKUP(VLOOKUP(Y316&amp;"_"&amp;Z316&amp;"_"&amp;AA316,[1]挑战模式!$A:$AS,14+AB316,FALSE),[1]怪物!$B:$J,6,FALSE)*VLOOKUP(Y316&amp;"_"&amp;Z316&amp;"_"&amp;AA316,[1]挑战模式!$A:$AS,10,FALSE))</f>
        <v/>
      </c>
      <c r="F316" s="3" t="str">
        <f t="shared" ca="1" si="32"/>
        <v/>
      </c>
      <c r="G316" s="3" t="str">
        <f t="shared" ca="1" si="33"/>
        <v/>
      </c>
      <c r="H316" s="3" t="str">
        <f t="shared" ca="1" si="34"/>
        <v/>
      </c>
      <c r="I316" s="3" t="str">
        <f ca="1">IF(D316="","",VLOOKUP(D316,[1]怪物!$C:$M,11,FALSE))</f>
        <v/>
      </c>
      <c r="J316" s="3" t="str">
        <f t="shared" ca="1" si="35"/>
        <v/>
      </c>
      <c r="K316" s="3"/>
      <c r="L316" s="3" t="str">
        <f ca="1">IF(B316="","",VLOOKUP(VLOOKUP(Y316&amp;"_"&amp;Z316&amp;"_"&amp;AA316,[1]挑战模式!$A:$AS,14+AB316,FALSE),[1]怪物!$B:$J,7,FALSE))</f>
        <v/>
      </c>
      <c r="M316" s="10" t="str">
        <f t="shared" ca="1" si="36"/>
        <v/>
      </c>
      <c r="N316" s="3" t="str">
        <f t="shared" ca="1" si="37"/>
        <v/>
      </c>
      <c r="O316" s="3" t="str">
        <f t="shared" ca="1" si="38"/>
        <v/>
      </c>
      <c r="P316" s="3" t="str">
        <f t="shared" ca="1" si="39"/>
        <v/>
      </c>
      <c r="Q316" s="3"/>
      <c r="R316" s="3"/>
      <c r="S316" s="3"/>
      <c r="T316" s="3" t="str">
        <f ca="1">IF(B316="","",IF(VLOOKUP(D316,[1]怪物!$C:$I,7,FALSE)="","",VLOOKUP(D316,[1]怪物!$C:$I,7,FALSE)))</f>
        <v/>
      </c>
      <c r="Y316" s="3">
        <v>0</v>
      </c>
      <c r="Z316" s="3">
        <v>7</v>
      </c>
      <c r="AA316" s="3">
        <v>4</v>
      </c>
      <c r="AB316" s="3">
        <v>5</v>
      </c>
    </row>
    <row r="317" spans="2:28" x14ac:dyDescent="0.2">
      <c r="B317" t="str">
        <f ca="1">IF(ISNA(VLOOKUP(Y317&amp;"_"&amp;Z317&amp;"_"&amp;AA317,[1]挑战模式!$A:$AS,1,FALSE)),"",IF(VLOOKUP(Y317&amp;"_"&amp;Z317&amp;"_"&amp;AA317,[1]挑战模式!$A:$AS,14+AB317,FALSE)="","","Unit_Monster_Season"&amp;Y317&amp;"_Challenge"&amp;Z317&amp;"_"&amp;AA317&amp;"_"&amp;AB317))</f>
        <v/>
      </c>
      <c r="D317" s="3" t="str">
        <f ca="1">IF(B317="","",VLOOKUP(VLOOKUP(Y317&amp;"_"&amp;Z317&amp;"_"&amp;AA317,[1]挑战模式!$A:$AS,14+AB317,FALSE),[1]怪物!$B:$J,2,FALSE))</f>
        <v/>
      </c>
      <c r="E317" s="3" t="str">
        <f ca="1">IF(B317="","",VLOOKUP(VLOOKUP(Y317&amp;"_"&amp;Z317&amp;"_"&amp;AA317,[1]挑战模式!$A:$AS,14+AB317,FALSE),[1]怪物!$B:$J,6,FALSE)*VLOOKUP(Y317&amp;"_"&amp;Z317&amp;"_"&amp;AA317,[1]挑战模式!$A:$AS,10,FALSE))</f>
        <v/>
      </c>
      <c r="F317" s="3" t="str">
        <f t="shared" ca="1" si="32"/>
        <v/>
      </c>
      <c r="G317" s="3" t="str">
        <f t="shared" ca="1" si="33"/>
        <v/>
      </c>
      <c r="H317" s="3" t="str">
        <f t="shared" ca="1" si="34"/>
        <v/>
      </c>
      <c r="I317" s="3" t="str">
        <f ca="1">IF(D317="","",VLOOKUP(D317,[1]怪物!$C:$M,11,FALSE))</f>
        <v/>
      </c>
      <c r="J317" s="3" t="str">
        <f t="shared" ca="1" si="35"/>
        <v/>
      </c>
      <c r="K317" s="3"/>
      <c r="L317" s="3" t="str">
        <f ca="1">IF(B317="","",VLOOKUP(VLOOKUP(Y317&amp;"_"&amp;Z317&amp;"_"&amp;AA317,[1]挑战模式!$A:$AS,14+AB317,FALSE),[1]怪物!$B:$J,7,FALSE))</f>
        <v/>
      </c>
      <c r="M317" s="10" t="str">
        <f t="shared" ca="1" si="36"/>
        <v/>
      </c>
      <c r="N317" s="3" t="str">
        <f t="shared" ca="1" si="37"/>
        <v/>
      </c>
      <c r="O317" s="3" t="str">
        <f t="shared" ca="1" si="38"/>
        <v/>
      </c>
      <c r="P317" s="3" t="str">
        <f t="shared" ca="1" si="39"/>
        <v/>
      </c>
      <c r="Q317" s="3"/>
      <c r="R317" s="3"/>
      <c r="S317" s="3"/>
      <c r="T317" s="3" t="str">
        <f ca="1">IF(B317="","",IF(VLOOKUP(D317,[1]怪物!$C:$I,7,FALSE)="","",VLOOKUP(D317,[1]怪物!$C:$I,7,FALSE)))</f>
        <v/>
      </c>
      <c r="Y317" s="3">
        <v>0</v>
      </c>
      <c r="Z317" s="3">
        <v>7</v>
      </c>
      <c r="AA317" s="3">
        <v>4</v>
      </c>
      <c r="AB317" s="3">
        <v>6</v>
      </c>
    </row>
    <row r="318" spans="2:28" x14ac:dyDescent="0.2">
      <c r="B318" t="str">
        <f ca="1">IF(ISNA(VLOOKUP(Y318&amp;"_"&amp;Z318&amp;"_"&amp;AA318,[1]挑战模式!$A:$AS,1,FALSE)),"",IF(VLOOKUP(Y318&amp;"_"&amp;Z318&amp;"_"&amp;AA318,[1]挑战模式!$A:$AS,14+AB318,FALSE)="","","Unit_Monster_Season"&amp;Y318&amp;"_Challenge"&amp;Z318&amp;"_"&amp;AA318&amp;"_"&amp;AB318))</f>
        <v>Unit_Monster_Season0_Challenge7_5_1</v>
      </c>
      <c r="D318" s="3" t="str">
        <f ca="1">IF(B318="","",VLOOKUP(VLOOKUP(Y318&amp;"_"&amp;Z318&amp;"_"&amp;AA318,[1]挑战模式!$A:$AS,14+AB318,FALSE),[1]怪物!$B:$J,2,FALSE))</f>
        <v>ResUnit_Dan1</v>
      </c>
      <c r="E318" s="3">
        <f ca="1">IF(B318="","",VLOOKUP(VLOOKUP(Y318&amp;"_"&amp;Z318&amp;"_"&amp;AA318,[1]挑战模式!$A:$AS,14+AB318,FALSE),[1]怪物!$B:$J,6,FALSE)*VLOOKUP(Y318&amp;"_"&amp;Z318&amp;"_"&amp;AA318,[1]挑战模式!$A:$AS,10,FALSE))</f>
        <v>2.2999999999999998</v>
      </c>
      <c r="F318" s="3">
        <f t="shared" ca="1" si="32"/>
        <v>400</v>
      </c>
      <c r="G318" s="3" t="str">
        <f t="shared" ca="1" si="33"/>
        <v>TRUE</v>
      </c>
      <c r="H318" s="3" t="str">
        <f t="shared" ca="1" si="34"/>
        <v>1</v>
      </c>
      <c r="I318" s="3">
        <f ca="1">IF(D318="","",VLOOKUP(D318,[1]怪物!$C:$M,11,FALSE))</f>
        <v>1</v>
      </c>
      <c r="J318" s="3" t="str">
        <f t="shared" ca="1" si="35"/>
        <v>0.5</v>
      </c>
      <c r="K318" s="3"/>
      <c r="L318" s="3">
        <f ca="1">IF(B318="","",VLOOKUP(VLOOKUP(Y318&amp;"_"&amp;Z318&amp;"_"&amp;AA318,[1]挑战模式!$A:$AS,14+AB318,FALSE),[1]怪物!$B:$J,7,FALSE))</f>
        <v>1</v>
      </c>
      <c r="M318" s="10" t="str">
        <f t="shared" ca="1" si="36"/>
        <v>Monster_Season0_Challenge7_5_1</v>
      </c>
      <c r="N318" s="3" t="str">
        <f t="shared" ca="1" si="37"/>
        <v>DeathShow_1</v>
      </c>
      <c r="O318" s="3" t="str">
        <f t="shared" ca="1" si="38"/>
        <v>Timeline_Idle1</v>
      </c>
      <c r="P318" s="3" t="str">
        <f t="shared" ca="1" si="39"/>
        <v>Timeline_Move1</v>
      </c>
      <c r="Q318" s="3"/>
      <c r="R318" s="3"/>
      <c r="S318" s="3"/>
      <c r="T318" s="3" t="str">
        <f ca="1">IF(B318="","",IF(VLOOKUP(D318,[1]怪物!$C:$I,7,FALSE)="","",VLOOKUP(D318,[1]怪物!$C:$I,7,FALSE)))</f>
        <v>Skill_Monster_Dan1,NormalAttack</v>
      </c>
      <c r="Y318" s="3">
        <v>0</v>
      </c>
      <c r="Z318" s="3">
        <v>7</v>
      </c>
      <c r="AA318" s="3">
        <v>5</v>
      </c>
      <c r="AB318" s="3">
        <v>1</v>
      </c>
    </row>
    <row r="319" spans="2:28" x14ac:dyDescent="0.2">
      <c r="B319" t="str">
        <f ca="1">IF(ISNA(VLOOKUP(Y319&amp;"_"&amp;Z319&amp;"_"&amp;AA319,[1]挑战模式!$A:$AS,1,FALSE)),"",IF(VLOOKUP(Y319&amp;"_"&amp;Z319&amp;"_"&amp;AA319,[1]挑战模式!$A:$AS,14+AB319,FALSE)="","","Unit_Monster_Season"&amp;Y319&amp;"_Challenge"&amp;Z319&amp;"_"&amp;AA319&amp;"_"&amp;AB319))</f>
        <v>Unit_Monster_Season0_Challenge7_5_2</v>
      </c>
      <c r="D319" s="3" t="str">
        <f ca="1">IF(B319="","",VLOOKUP(VLOOKUP(Y319&amp;"_"&amp;Z319&amp;"_"&amp;AA319,[1]挑战模式!$A:$AS,14+AB319,FALSE),[1]怪物!$B:$J,2,FALSE))</f>
        <v>ResUnit_MiFeng2</v>
      </c>
      <c r="E319" s="3">
        <f ca="1">IF(B319="","",VLOOKUP(VLOOKUP(Y319&amp;"_"&amp;Z319&amp;"_"&amp;AA319,[1]挑战模式!$A:$AS,14+AB319,FALSE),[1]怪物!$B:$J,6,FALSE)*VLOOKUP(Y319&amp;"_"&amp;Z319&amp;"_"&amp;AA319,[1]挑战模式!$A:$AS,10,FALSE))</f>
        <v>2.2999999999999998</v>
      </c>
      <c r="F319" s="3">
        <f t="shared" ca="1" si="32"/>
        <v>400</v>
      </c>
      <c r="G319" s="3" t="str">
        <f t="shared" ca="1" si="33"/>
        <v>TRUE</v>
      </c>
      <c r="H319" s="3" t="str">
        <f t="shared" ca="1" si="34"/>
        <v>1</v>
      </c>
      <c r="I319" s="3">
        <f ca="1">IF(D319="","",VLOOKUP(D319,[1]怪物!$C:$M,11,FALSE))</f>
        <v>1</v>
      </c>
      <c r="J319" s="3" t="str">
        <f t="shared" ca="1" si="35"/>
        <v>0.5</v>
      </c>
      <c r="K319" s="3"/>
      <c r="L319" s="3">
        <f ca="1">IF(B319="","",VLOOKUP(VLOOKUP(Y319&amp;"_"&amp;Z319&amp;"_"&amp;AA319,[1]挑战模式!$A:$AS,14+AB319,FALSE),[1]怪物!$B:$J,7,FALSE))</f>
        <v>1.25</v>
      </c>
      <c r="M319" s="10" t="str">
        <f t="shared" ca="1" si="36"/>
        <v>Monster_Season0_Challenge7_5_2</v>
      </c>
      <c r="N319" s="3" t="str">
        <f t="shared" ca="1" si="37"/>
        <v>DeathShow_1</v>
      </c>
      <c r="O319" s="3" t="str">
        <f t="shared" ca="1" si="38"/>
        <v>Timeline_Idle1</v>
      </c>
      <c r="P319" s="3" t="str">
        <f t="shared" ca="1" si="39"/>
        <v>Timeline_Move1</v>
      </c>
      <c r="Q319" s="3"/>
      <c r="R319" s="3"/>
      <c r="S319" s="3"/>
      <c r="T319" s="3" t="str">
        <f ca="1">IF(B319="","",IF(VLOOKUP(D319,[1]怪物!$C:$I,7,FALSE)="","",VLOOKUP(D319,[1]怪物!$C:$I,7,FALSE)))</f>
        <v>Skill_Monster_MiFeng2,NormalAttack</v>
      </c>
      <c r="Y319" s="3">
        <v>0</v>
      </c>
      <c r="Z319" s="3">
        <v>7</v>
      </c>
      <c r="AA319" s="3">
        <v>5</v>
      </c>
      <c r="AB319" s="3">
        <v>2</v>
      </c>
    </row>
    <row r="320" spans="2:28" x14ac:dyDescent="0.2">
      <c r="B320" t="str">
        <f ca="1">IF(ISNA(VLOOKUP(Y320&amp;"_"&amp;Z320&amp;"_"&amp;AA320,[1]挑战模式!$A:$AS,1,FALSE)),"",IF(VLOOKUP(Y320&amp;"_"&amp;Z320&amp;"_"&amp;AA320,[1]挑战模式!$A:$AS,14+AB320,FALSE)="","","Unit_Monster_Season"&amp;Y320&amp;"_Challenge"&amp;Z320&amp;"_"&amp;AA320&amp;"_"&amp;AB320))</f>
        <v>Unit_Monster_Season0_Challenge7_5_3</v>
      </c>
      <c r="D320" s="3" t="str">
        <f ca="1">IF(B320="","",VLOOKUP(VLOOKUP(Y320&amp;"_"&amp;Z320&amp;"_"&amp;AA320,[1]挑战模式!$A:$AS,14+AB320,FALSE),[1]怪物!$B:$J,2,FALSE))</f>
        <v>ResUnit_FireSpirit1</v>
      </c>
      <c r="E320" s="3">
        <f ca="1">IF(B320="","",VLOOKUP(VLOOKUP(Y320&amp;"_"&amp;Z320&amp;"_"&amp;AA320,[1]挑战模式!$A:$AS,14+AB320,FALSE),[1]怪物!$B:$J,6,FALSE)*VLOOKUP(Y320&amp;"_"&amp;Z320&amp;"_"&amp;AA320,[1]挑战模式!$A:$AS,10,FALSE))</f>
        <v>2.2999999999999998</v>
      </c>
      <c r="F320" s="3">
        <f t="shared" ca="1" si="32"/>
        <v>400</v>
      </c>
      <c r="G320" s="3" t="str">
        <f t="shared" ca="1" si="33"/>
        <v>TRUE</v>
      </c>
      <c r="H320" s="3" t="str">
        <f t="shared" ca="1" si="34"/>
        <v>1</v>
      </c>
      <c r="I320" s="3">
        <f ca="1">IF(D320="","",VLOOKUP(D320,[1]怪物!$C:$M,11,FALSE))</f>
        <v>1</v>
      </c>
      <c r="J320" s="3" t="str">
        <f t="shared" ca="1" si="35"/>
        <v>0.5</v>
      </c>
      <c r="K320" s="3"/>
      <c r="L320" s="3">
        <f ca="1">IF(B320="","",VLOOKUP(VLOOKUP(Y320&amp;"_"&amp;Z320&amp;"_"&amp;AA320,[1]挑战模式!$A:$AS,14+AB320,FALSE),[1]怪物!$B:$J,7,FALSE))</f>
        <v>1</v>
      </c>
      <c r="M320" s="10" t="str">
        <f t="shared" ca="1" si="36"/>
        <v>Monster_Season0_Challenge7_5_3</v>
      </c>
      <c r="N320" s="3" t="str">
        <f t="shared" ca="1" si="37"/>
        <v>DeathShow_1</v>
      </c>
      <c r="O320" s="3" t="str">
        <f t="shared" ca="1" si="38"/>
        <v>Timeline_Idle1</v>
      </c>
      <c r="P320" s="3" t="str">
        <f t="shared" ca="1" si="39"/>
        <v>Timeline_Move1</v>
      </c>
      <c r="Q320" s="3"/>
      <c r="R320" s="3"/>
      <c r="S320" s="3"/>
      <c r="T320" s="3" t="str">
        <f ca="1">IF(B320="","",IF(VLOOKUP(D320,[1]怪物!$C:$I,7,FALSE)="","",VLOOKUP(D320,[1]怪物!$C:$I,7,FALSE)))</f>
        <v>Skill_Monster_FireSpirit1,NormalAttack</v>
      </c>
      <c r="Y320" s="3">
        <v>0</v>
      </c>
      <c r="Z320" s="3">
        <v>7</v>
      </c>
      <c r="AA320" s="3">
        <v>5</v>
      </c>
      <c r="AB320" s="3">
        <v>3</v>
      </c>
    </row>
    <row r="321" spans="2:28" x14ac:dyDescent="0.2">
      <c r="B321" t="str">
        <f ca="1">IF(ISNA(VLOOKUP(Y321&amp;"_"&amp;Z321&amp;"_"&amp;AA321,[1]挑战模式!$A:$AS,1,FALSE)),"",IF(VLOOKUP(Y321&amp;"_"&amp;Z321&amp;"_"&amp;AA321,[1]挑战模式!$A:$AS,14+AB321,FALSE)="","","Unit_Monster_Season"&amp;Y321&amp;"_Challenge"&amp;Z321&amp;"_"&amp;AA321&amp;"_"&amp;AB321))</f>
        <v/>
      </c>
      <c r="D321" s="3" t="str">
        <f ca="1">IF(B321="","",VLOOKUP(VLOOKUP(Y321&amp;"_"&amp;Z321&amp;"_"&amp;AA321,[1]挑战模式!$A:$AS,14+AB321,FALSE),[1]怪物!$B:$J,2,FALSE))</f>
        <v/>
      </c>
      <c r="E321" s="3" t="str">
        <f ca="1">IF(B321="","",VLOOKUP(VLOOKUP(Y321&amp;"_"&amp;Z321&amp;"_"&amp;AA321,[1]挑战模式!$A:$AS,14+AB321,FALSE),[1]怪物!$B:$J,6,FALSE)*VLOOKUP(Y321&amp;"_"&amp;Z321&amp;"_"&amp;AA321,[1]挑战模式!$A:$AS,10,FALSE))</f>
        <v/>
      </c>
      <c r="F321" s="3" t="str">
        <f t="shared" ca="1" si="32"/>
        <v/>
      </c>
      <c r="G321" s="3" t="str">
        <f t="shared" ca="1" si="33"/>
        <v/>
      </c>
      <c r="H321" s="3" t="str">
        <f t="shared" ca="1" si="34"/>
        <v/>
      </c>
      <c r="I321" s="3" t="str">
        <f ca="1">IF(D321="","",VLOOKUP(D321,[1]怪物!$C:$M,11,FALSE))</f>
        <v/>
      </c>
      <c r="J321" s="3" t="str">
        <f t="shared" ca="1" si="35"/>
        <v/>
      </c>
      <c r="K321" s="3"/>
      <c r="L321" s="3" t="str">
        <f ca="1">IF(B321="","",VLOOKUP(VLOOKUP(Y321&amp;"_"&amp;Z321&amp;"_"&amp;AA321,[1]挑战模式!$A:$AS,14+AB321,FALSE),[1]怪物!$B:$J,7,FALSE))</f>
        <v/>
      </c>
      <c r="M321" s="10" t="str">
        <f t="shared" ca="1" si="36"/>
        <v/>
      </c>
      <c r="N321" s="3" t="str">
        <f t="shared" ca="1" si="37"/>
        <v/>
      </c>
      <c r="O321" s="3" t="str">
        <f t="shared" ca="1" si="38"/>
        <v/>
      </c>
      <c r="P321" s="3" t="str">
        <f t="shared" ca="1" si="39"/>
        <v/>
      </c>
      <c r="Q321" s="3"/>
      <c r="R321" s="3"/>
      <c r="S321" s="3"/>
      <c r="T321" s="3" t="str">
        <f ca="1">IF(B321="","",IF(VLOOKUP(D321,[1]怪物!$C:$I,7,FALSE)="","",VLOOKUP(D321,[1]怪物!$C:$I,7,FALSE)))</f>
        <v/>
      </c>
      <c r="Y321" s="3">
        <v>0</v>
      </c>
      <c r="Z321" s="3">
        <v>7</v>
      </c>
      <c r="AA321" s="3">
        <v>5</v>
      </c>
      <c r="AB321" s="3">
        <v>4</v>
      </c>
    </row>
    <row r="322" spans="2:28" x14ac:dyDescent="0.2">
      <c r="B322" t="str">
        <f ca="1">IF(ISNA(VLOOKUP(Y322&amp;"_"&amp;Z322&amp;"_"&amp;AA322,[1]挑战模式!$A:$AS,1,FALSE)),"",IF(VLOOKUP(Y322&amp;"_"&amp;Z322&amp;"_"&amp;AA322,[1]挑战模式!$A:$AS,14+AB322,FALSE)="","","Unit_Monster_Season"&amp;Y322&amp;"_Challenge"&amp;Z322&amp;"_"&amp;AA322&amp;"_"&amp;AB322))</f>
        <v/>
      </c>
      <c r="D322" s="3" t="str">
        <f ca="1">IF(B322="","",VLOOKUP(VLOOKUP(Y322&amp;"_"&amp;Z322&amp;"_"&amp;AA322,[1]挑战模式!$A:$AS,14+AB322,FALSE),[1]怪物!$B:$J,2,FALSE))</f>
        <v/>
      </c>
      <c r="E322" s="3" t="str">
        <f ca="1">IF(B322="","",VLOOKUP(VLOOKUP(Y322&amp;"_"&amp;Z322&amp;"_"&amp;AA322,[1]挑战模式!$A:$AS,14+AB322,FALSE),[1]怪物!$B:$J,6,FALSE)*VLOOKUP(Y322&amp;"_"&amp;Z322&amp;"_"&amp;AA322,[1]挑战模式!$A:$AS,10,FALSE))</f>
        <v/>
      </c>
      <c r="F322" s="3" t="str">
        <f t="shared" ca="1" si="32"/>
        <v/>
      </c>
      <c r="G322" s="3" t="str">
        <f t="shared" ca="1" si="33"/>
        <v/>
      </c>
      <c r="H322" s="3" t="str">
        <f t="shared" ca="1" si="34"/>
        <v/>
      </c>
      <c r="I322" s="3" t="str">
        <f ca="1">IF(D322="","",VLOOKUP(D322,[1]怪物!$C:$M,11,FALSE))</f>
        <v/>
      </c>
      <c r="J322" s="3" t="str">
        <f t="shared" ca="1" si="35"/>
        <v/>
      </c>
      <c r="K322" s="3"/>
      <c r="L322" s="3" t="str">
        <f ca="1">IF(B322="","",VLOOKUP(VLOOKUP(Y322&amp;"_"&amp;Z322&amp;"_"&amp;AA322,[1]挑战模式!$A:$AS,14+AB322,FALSE),[1]怪物!$B:$J,7,FALSE))</f>
        <v/>
      </c>
      <c r="M322" s="10" t="str">
        <f t="shared" ca="1" si="36"/>
        <v/>
      </c>
      <c r="N322" s="3" t="str">
        <f t="shared" ca="1" si="37"/>
        <v/>
      </c>
      <c r="O322" s="3" t="str">
        <f t="shared" ca="1" si="38"/>
        <v/>
      </c>
      <c r="P322" s="3" t="str">
        <f t="shared" ca="1" si="39"/>
        <v/>
      </c>
      <c r="Q322" s="3"/>
      <c r="R322" s="3"/>
      <c r="S322" s="3"/>
      <c r="T322" s="3" t="str">
        <f ca="1">IF(B322="","",IF(VLOOKUP(D322,[1]怪物!$C:$I,7,FALSE)="","",VLOOKUP(D322,[1]怪物!$C:$I,7,FALSE)))</f>
        <v/>
      </c>
      <c r="Y322" s="3">
        <v>0</v>
      </c>
      <c r="Z322" s="3">
        <v>7</v>
      </c>
      <c r="AA322" s="3">
        <v>5</v>
      </c>
      <c r="AB322" s="3">
        <v>5</v>
      </c>
    </row>
    <row r="323" spans="2:28" x14ac:dyDescent="0.2">
      <c r="B323" t="str">
        <f ca="1">IF(ISNA(VLOOKUP(Y323&amp;"_"&amp;Z323&amp;"_"&amp;AA323,[1]挑战模式!$A:$AS,1,FALSE)),"",IF(VLOOKUP(Y323&amp;"_"&amp;Z323&amp;"_"&amp;AA323,[1]挑战模式!$A:$AS,14+AB323,FALSE)="","","Unit_Monster_Season"&amp;Y323&amp;"_Challenge"&amp;Z323&amp;"_"&amp;AA323&amp;"_"&amp;AB323))</f>
        <v/>
      </c>
      <c r="D323" s="3" t="str">
        <f ca="1">IF(B323="","",VLOOKUP(VLOOKUP(Y323&amp;"_"&amp;Z323&amp;"_"&amp;AA323,[1]挑战模式!$A:$AS,14+AB323,FALSE),[1]怪物!$B:$J,2,FALSE))</f>
        <v/>
      </c>
      <c r="E323" s="3" t="str">
        <f ca="1">IF(B323="","",VLOOKUP(VLOOKUP(Y323&amp;"_"&amp;Z323&amp;"_"&amp;AA323,[1]挑战模式!$A:$AS,14+AB323,FALSE),[1]怪物!$B:$J,6,FALSE)*VLOOKUP(Y323&amp;"_"&amp;Z323&amp;"_"&amp;AA323,[1]挑战模式!$A:$AS,10,FALSE))</f>
        <v/>
      </c>
      <c r="F323" s="3" t="str">
        <f t="shared" ca="1" si="32"/>
        <v/>
      </c>
      <c r="G323" s="3" t="str">
        <f t="shared" ca="1" si="33"/>
        <v/>
      </c>
      <c r="H323" s="3" t="str">
        <f t="shared" ca="1" si="34"/>
        <v/>
      </c>
      <c r="I323" s="3" t="str">
        <f ca="1">IF(D323="","",VLOOKUP(D323,[1]怪物!$C:$M,11,FALSE))</f>
        <v/>
      </c>
      <c r="J323" s="3" t="str">
        <f t="shared" ca="1" si="35"/>
        <v/>
      </c>
      <c r="K323" s="3"/>
      <c r="L323" s="3" t="str">
        <f ca="1">IF(B323="","",VLOOKUP(VLOOKUP(Y323&amp;"_"&amp;Z323&amp;"_"&amp;AA323,[1]挑战模式!$A:$AS,14+AB323,FALSE),[1]怪物!$B:$J,7,FALSE))</f>
        <v/>
      </c>
      <c r="M323" s="10" t="str">
        <f t="shared" ca="1" si="36"/>
        <v/>
      </c>
      <c r="N323" s="3" t="str">
        <f t="shared" ca="1" si="37"/>
        <v/>
      </c>
      <c r="O323" s="3" t="str">
        <f t="shared" ca="1" si="38"/>
        <v/>
      </c>
      <c r="P323" s="3" t="str">
        <f t="shared" ca="1" si="39"/>
        <v/>
      </c>
      <c r="Q323" s="3"/>
      <c r="R323" s="3"/>
      <c r="S323" s="3"/>
      <c r="T323" s="3" t="str">
        <f ca="1">IF(B323="","",IF(VLOOKUP(D323,[1]怪物!$C:$I,7,FALSE)="","",VLOOKUP(D323,[1]怪物!$C:$I,7,FALSE)))</f>
        <v/>
      </c>
      <c r="Y323" s="3">
        <v>0</v>
      </c>
      <c r="Z323" s="3">
        <v>7</v>
      </c>
      <c r="AA323" s="3">
        <v>5</v>
      </c>
      <c r="AB323" s="3">
        <v>6</v>
      </c>
    </row>
    <row r="324" spans="2:28" x14ac:dyDescent="0.2">
      <c r="B324" t="str">
        <f ca="1">IF(ISNA(VLOOKUP(Y324&amp;"_"&amp;Z324&amp;"_"&amp;AA324,[1]挑战模式!$A:$AS,1,FALSE)),"",IF(VLOOKUP(Y324&amp;"_"&amp;Z324&amp;"_"&amp;AA324,[1]挑战模式!$A:$AS,14+AB324,FALSE)="","","Unit_Monster_Season"&amp;Y324&amp;"_Challenge"&amp;Z324&amp;"_"&amp;AA324&amp;"_"&amp;AB324))</f>
        <v>Unit_Monster_Season0_Challenge7_6_1</v>
      </c>
      <c r="D324" s="3" t="str">
        <f ca="1">IF(B324="","",VLOOKUP(VLOOKUP(Y324&amp;"_"&amp;Z324&amp;"_"&amp;AA324,[1]挑战模式!$A:$AS,14+AB324,FALSE),[1]怪物!$B:$J,2,FALSE))</f>
        <v>ResUnit_ZhiZhu1</v>
      </c>
      <c r="E324" s="3">
        <f ca="1">IF(B324="","",VLOOKUP(VLOOKUP(Y324&amp;"_"&amp;Z324&amp;"_"&amp;AA324,[1]挑战模式!$A:$AS,14+AB324,FALSE),[1]怪物!$B:$J,6,FALSE)*VLOOKUP(Y324&amp;"_"&amp;Z324&amp;"_"&amp;AA324,[1]挑战模式!$A:$AS,10,FALSE))</f>
        <v>4.5999999999999996</v>
      </c>
      <c r="F324" s="3">
        <f t="shared" ca="1" si="32"/>
        <v>400</v>
      </c>
      <c r="G324" s="3" t="str">
        <f t="shared" ca="1" si="33"/>
        <v>TRUE</v>
      </c>
      <c r="H324" s="3" t="str">
        <f t="shared" ca="1" si="34"/>
        <v>1</v>
      </c>
      <c r="I324" s="3">
        <f ca="1">IF(D324="","",VLOOKUP(D324,[1]怪物!$C:$M,11,FALSE))</f>
        <v>1</v>
      </c>
      <c r="J324" s="3" t="str">
        <f t="shared" ca="1" si="35"/>
        <v>0.5</v>
      </c>
      <c r="K324" s="3"/>
      <c r="L324" s="3">
        <f ca="1">IF(B324="","",VLOOKUP(VLOOKUP(Y324&amp;"_"&amp;Z324&amp;"_"&amp;AA324,[1]挑战模式!$A:$AS,14+AB324,FALSE),[1]怪物!$B:$J,7,FALSE))</f>
        <v>1</v>
      </c>
      <c r="M324" s="10" t="str">
        <f t="shared" ca="1" si="36"/>
        <v>Monster_Season0_Challenge7_6_1</v>
      </c>
      <c r="N324" s="3" t="str">
        <f t="shared" ca="1" si="37"/>
        <v>DeathShow_1</v>
      </c>
      <c r="O324" s="3" t="str">
        <f t="shared" ca="1" si="38"/>
        <v>Timeline_Idle1</v>
      </c>
      <c r="P324" s="3" t="str">
        <f t="shared" ca="1" si="39"/>
        <v>Timeline_Move1</v>
      </c>
      <c r="Q324" s="3"/>
      <c r="R324" s="3"/>
      <c r="S324" s="3"/>
      <c r="T324" s="3" t="str">
        <f ca="1">IF(B324="","",IF(VLOOKUP(D324,[1]怪物!$C:$I,7,FALSE)="","",VLOOKUP(D324,[1]怪物!$C:$I,7,FALSE)))</f>
        <v/>
      </c>
      <c r="Y324" s="3">
        <v>0</v>
      </c>
      <c r="Z324" s="3">
        <v>7</v>
      </c>
      <c r="AA324" s="3">
        <v>6</v>
      </c>
      <c r="AB324" s="3">
        <v>1</v>
      </c>
    </row>
    <row r="325" spans="2:28" x14ac:dyDescent="0.2">
      <c r="B325" t="str">
        <f ca="1">IF(ISNA(VLOOKUP(Y325&amp;"_"&amp;Z325&amp;"_"&amp;AA325,[1]挑战模式!$A:$AS,1,FALSE)),"",IF(VLOOKUP(Y325&amp;"_"&amp;Z325&amp;"_"&amp;AA325,[1]挑战模式!$A:$AS,14+AB325,FALSE)="","","Unit_Monster_Season"&amp;Y325&amp;"_Challenge"&amp;Z325&amp;"_"&amp;AA325&amp;"_"&amp;AB325))</f>
        <v>Unit_Monster_Season0_Challenge7_6_2</v>
      </c>
      <c r="D325" s="3" t="str">
        <f ca="1">IF(B325="","",VLOOKUP(VLOOKUP(Y325&amp;"_"&amp;Z325&amp;"_"&amp;AA325,[1]挑战模式!$A:$AS,14+AB325,FALSE),[1]怪物!$B:$J,2,FALSE))</f>
        <v>ResUnit_Dan1</v>
      </c>
      <c r="E325" s="3">
        <f ca="1">IF(B325="","",VLOOKUP(VLOOKUP(Y325&amp;"_"&amp;Z325&amp;"_"&amp;AA325,[1]挑战模式!$A:$AS,14+AB325,FALSE),[1]怪物!$B:$J,6,FALSE)*VLOOKUP(Y325&amp;"_"&amp;Z325&amp;"_"&amp;AA325,[1]挑战模式!$A:$AS,10,FALSE))</f>
        <v>2.2999999999999998</v>
      </c>
      <c r="F325" s="3">
        <f t="shared" ca="1" si="32"/>
        <v>400</v>
      </c>
      <c r="G325" s="3" t="str">
        <f t="shared" ca="1" si="33"/>
        <v>TRUE</v>
      </c>
      <c r="H325" s="3" t="str">
        <f t="shared" ca="1" si="34"/>
        <v>1</v>
      </c>
      <c r="I325" s="3">
        <f ca="1">IF(D325="","",VLOOKUP(D325,[1]怪物!$C:$M,11,FALSE))</f>
        <v>1</v>
      </c>
      <c r="J325" s="3" t="str">
        <f t="shared" ca="1" si="35"/>
        <v>0.5</v>
      </c>
      <c r="K325" s="3"/>
      <c r="L325" s="3">
        <f ca="1">IF(B325="","",VLOOKUP(VLOOKUP(Y325&amp;"_"&amp;Z325&amp;"_"&amp;AA325,[1]挑战模式!$A:$AS,14+AB325,FALSE),[1]怪物!$B:$J,7,FALSE))</f>
        <v>1</v>
      </c>
      <c r="M325" s="10" t="str">
        <f t="shared" ca="1" si="36"/>
        <v>Monster_Season0_Challenge7_6_2</v>
      </c>
      <c r="N325" s="3" t="str">
        <f t="shared" ca="1" si="37"/>
        <v>DeathShow_1</v>
      </c>
      <c r="O325" s="3" t="str">
        <f t="shared" ca="1" si="38"/>
        <v>Timeline_Idle1</v>
      </c>
      <c r="P325" s="3" t="str">
        <f t="shared" ca="1" si="39"/>
        <v>Timeline_Move1</v>
      </c>
      <c r="Q325" s="3"/>
      <c r="R325" s="3"/>
      <c r="S325" s="3"/>
      <c r="T325" s="3" t="str">
        <f ca="1">IF(B325="","",IF(VLOOKUP(D325,[1]怪物!$C:$I,7,FALSE)="","",VLOOKUP(D325,[1]怪物!$C:$I,7,FALSE)))</f>
        <v>Skill_Monster_Dan1,NormalAttack</v>
      </c>
      <c r="Y325" s="3">
        <v>0</v>
      </c>
      <c r="Z325" s="3">
        <v>7</v>
      </c>
      <c r="AA325" s="3">
        <v>6</v>
      </c>
      <c r="AB325" s="3">
        <v>2</v>
      </c>
    </row>
    <row r="326" spans="2:28" x14ac:dyDescent="0.2">
      <c r="B326" t="str">
        <f ca="1">IF(ISNA(VLOOKUP(Y326&amp;"_"&amp;Z326&amp;"_"&amp;AA326,[1]挑战模式!$A:$AS,1,FALSE)),"",IF(VLOOKUP(Y326&amp;"_"&amp;Z326&amp;"_"&amp;AA326,[1]挑战模式!$A:$AS,14+AB326,FALSE)="","","Unit_Monster_Season"&amp;Y326&amp;"_Challenge"&amp;Z326&amp;"_"&amp;AA326&amp;"_"&amp;AB326))</f>
        <v>Unit_Monster_Season0_Challenge7_6_3</v>
      </c>
      <c r="D326" s="3" t="str">
        <f ca="1">IF(B326="","",VLOOKUP(VLOOKUP(Y326&amp;"_"&amp;Z326&amp;"_"&amp;AA326,[1]挑战模式!$A:$AS,14+AB326,FALSE),[1]怪物!$B:$J,2,FALSE))</f>
        <v>ResUnit_MiFeng2</v>
      </c>
      <c r="E326" s="3">
        <f ca="1">IF(B326="","",VLOOKUP(VLOOKUP(Y326&amp;"_"&amp;Z326&amp;"_"&amp;AA326,[1]挑战模式!$A:$AS,14+AB326,FALSE),[1]怪物!$B:$J,6,FALSE)*VLOOKUP(Y326&amp;"_"&amp;Z326&amp;"_"&amp;AA326,[1]挑战模式!$A:$AS,10,FALSE))</f>
        <v>2.2999999999999998</v>
      </c>
      <c r="F326" s="3">
        <f t="shared" ca="1" si="32"/>
        <v>400</v>
      </c>
      <c r="G326" s="3" t="str">
        <f t="shared" ca="1" si="33"/>
        <v>TRUE</v>
      </c>
      <c r="H326" s="3" t="str">
        <f t="shared" ca="1" si="34"/>
        <v>1</v>
      </c>
      <c r="I326" s="3">
        <f ca="1">IF(D326="","",VLOOKUP(D326,[1]怪物!$C:$M,11,FALSE))</f>
        <v>1</v>
      </c>
      <c r="J326" s="3" t="str">
        <f t="shared" ca="1" si="35"/>
        <v>0.5</v>
      </c>
      <c r="K326" s="3"/>
      <c r="L326" s="3">
        <f ca="1">IF(B326="","",VLOOKUP(VLOOKUP(Y326&amp;"_"&amp;Z326&amp;"_"&amp;AA326,[1]挑战模式!$A:$AS,14+AB326,FALSE),[1]怪物!$B:$J,7,FALSE))</f>
        <v>1.25</v>
      </c>
      <c r="M326" s="10" t="str">
        <f t="shared" ca="1" si="36"/>
        <v>Monster_Season0_Challenge7_6_3</v>
      </c>
      <c r="N326" s="3" t="str">
        <f t="shared" ca="1" si="37"/>
        <v>DeathShow_1</v>
      </c>
      <c r="O326" s="3" t="str">
        <f t="shared" ca="1" si="38"/>
        <v>Timeline_Idle1</v>
      </c>
      <c r="P326" s="3" t="str">
        <f t="shared" ca="1" si="39"/>
        <v>Timeline_Move1</v>
      </c>
      <c r="Q326" s="3"/>
      <c r="R326" s="3"/>
      <c r="S326" s="3"/>
      <c r="T326" s="3" t="str">
        <f ca="1">IF(B326="","",IF(VLOOKUP(D326,[1]怪物!$C:$I,7,FALSE)="","",VLOOKUP(D326,[1]怪物!$C:$I,7,FALSE)))</f>
        <v>Skill_Monster_MiFeng2,NormalAttack</v>
      </c>
      <c r="Y326" s="3">
        <v>0</v>
      </c>
      <c r="Z326" s="3">
        <v>7</v>
      </c>
      <c r="AA326" s="3">
        <v>6</v>
      </c>
      <c r="AB326" s="3">
        <v>3</v>
      </c>
    </row>
    <row r="327" spans="2:28" x14ac:dyDescent="0.2">
      <c r="B327" t="str">
        <f ca="1">IF(ISNA(VLOOKUP(Y327&amp;"_"&amp;Z327&amp;"_"&amp;AA327,[1]挑战模式!$A:$AS,1,FALSE)),"",IF(VLOOKUP(Y327&amp;"_"&amp;Z327&amp;"_"&amp;AA327,[1]挑战模式!$A:$AS,14+AB327,FALSE)="","","Unit_Monster_Season"&amp;Y327&amp;"_Challenge"&amp;Z327&amp;"_"&amp;AA327&amp;"_"&amp;AB327))</f>
        <v>Unit_Monster_Season0_Challenge7_6_4</v>
      </c>
      <c r="D327" s="3" t="str">
        <f ca="1">IF(B327="","",VLOOKUP(VLOOKUP(Y327&amp;"_"&amp;Z327&amp;"_"&amp;AA327,[1]挑战模式!$A:$AS,14+AB327,FALSE),[1]怪物!$B:$J,2,FALSE))</f>
        <v>ResUnit_FireSpirit1</v>
      </c>
      <c r="E327" s="3">
        <f ca="1">IF(B327="","",VLOOKUP(VLOOKUP(Y327&amp;"_"&amp;Z327&amp;"_"&amp;AA327,[1]挑战模式!$A:$AS,14+AB327,FALSE),[1]怪物!$B:$J,6,FALSE)*VLOOKUP(Y327&amp;"_"&amp;Z327&amp;"_"&amp;AA327,[1]挑战模式!$A:$AS,10,FALSE))</f>
        <v>2.2999999999999998</v>
      </c>
      <c r="F327" s="3">
        <f t="shared" ref="F327:F390" ca="1" si="40">IF(B327="","",400)</f>
        <v>400</v>
      </c>
      <c r="G327" s="3" t="str">
        <f t="shared" ref="G327:G390" ca="1" si="41">IF(B327="","","TRUE")</f>
        <v>TRUE</v>
      </c>
      <c r="H327" s="3" t="str">
        <f t="shared" ref="H327:H390" ca="1" si="42">IF(B327="","","1")</f>
        <v>1</v>
      </c>
      <c r="I327" s="3">
        <f ca="1">IF(D327="","",VLOOKUP(D327,[1]怪物!$C:$M,11,FALSE))</f>
        <v>1</v>
      </c>
      <c r="J327" s="3" t="str">
        <f t="shared" ref="J327:J390" ca="1" si="43">IF(B327="","","0.5")</f>
        <v>0.5</v>
      </c>
      <c r="K327" s="3"/>
      <c r="L327" s="3">
        <f ca="1">IF(B327="","",VLOOKUP(VLOOKUP(Y327&amp;"_"&amp;Z327&amp;"_"&amp;AA327,[1]挑战模式!$A:$AS,14+AB327,FALSE),[1]怪物!$B:$J,7,FALSE))</f>
        <v>1</v>
      </c>
      <c r="M327" s="10" t="str">
        <f t="shared" ref="M327:M390" ca="1" si="44">IF(B327="","",RIGHT(B327,LEN(B327)-5))</f>
        <v>Monster_Season0_Challenge7_6_4</v>
      </c>
      <c r="N327" s="3" t="str">
        <f t="shared" ref="N327:N390" ca="1" si="45">IF(B327="","","DeathShow_1")</f>
        <v>DeathShow_1</v>
      </c>
      <c r="O327" s="3" t="str">
        <f t="shared" ref="O327:O390" ca="1" si="46">IF(B327="","","Timeline_Idle1")</f>
        <v>Timeline_Idle1</v>
      </c>
      <c r="P327" s="3" t="str">
        <f t="shared" ref="P327:P390" ca="1" si="47">IF(B327="","","Timeline_Move1")</f>
        <v>Timeline_Move1</v>
      </c>
      <c r="Q327" s="3"/>
      <c r="R327" s="3"/>
      <c r="S327" s="3"/>
      <c r="T327" s="3" t="str">
        <f ca="1">IF(B327="","",IF(VLOOKUP(D327,[1]怪物!$C:$I,7,FALSE)="","",VLOOKUP(D327,[1]怪物!$C:$I,7,FALSE)))</f>
        <v>Skill_Monster_FireSpirit1,NormalAttack</v>
      </c>
      <c r="Y327" s="3">
        <v>0</v>
      </c>
      <c r="Z327" s="3">
        <v>7</v>
      </c>
      <c r="AA327" s="3">
        <v>6</v>
      </c>
      <c r="AB327" s="3">
        <v>4</v>
      </c>
    </row>
    <row r="328" spans="2:28" x14ac:dyDescent="0.2">
      <c r="B328" t="str">
        <f ca="1">IF(ISNA(VLOOKUP(Y328&amp;"_"&amp;Z328&amp;"_"&amp;AA328,[1]挑战模式!$A:$AS,1,FALSE)),"",IF(VLOOKUP(Y328&amp;"_"&amp;Z328&amp;"_"&amp;AA328,[1]挑战模式!$A:$AS,14+AB328,FALSE)="","","Unit_Monster_Season"&amp;Y328&amp;"_Challenge"&amp;Z328&amp;"_"&amp;AA328&amp;"_"&amp;AB328))</f>
        <v/>
      </c>
      <c r="D328" s="3" t="str">
        <f ca="1">IF(B328="","",VLOOKUP(VLOOKUP(Y328&amp;"_"&amp;Z328&amp;"_"&amp;AA328,[1]挑战模式!$A:$AS,14+AB328,FALSE),[1]怪物!$B:$J,2,FALSE))</f>
        <v/>
      </c>
      <c r="E328" s="3" t="str">
        <f ca="1">IF(B328="","",VLOOKUP(VLOOKUP(Y328&amp;"_"&amp;Z328&amp;"_"&amp;AA328,[1]挑战模式!$A:$AS,14+AB328,FALSE),[1]怪物!$B:$J,6,FALSE)*VLOOKUP(Y328&amp;"_"&amp;Z328&amp;"_"&amp;AA328,[1]挑战模式!$A:$AS,10,FALSE))</f>
        <v/>
      </c>
      <c r="F328" s="3" t="str">
        <f t="shared" ca="1" si="40"/>
        <v/>
      </c>
      <c r="G328" s="3" t="str">
        <f t="shared" ca="1" si="41"/>
        <v/>
      </c>
      <c r="H328" s="3" t="str">
        <f t="shared" ca="1" si="42"/>
        <v/>
      </c>
      <c r="I328" s="3" t="str">
        <f ca="1">IF(D328="","",VLOOKUP(D328,[1]怪物!$C:$M,11,FALSE))</f>
        <v/>
      </c>
      <c r="J328" s="3" t="str">
        <f t="shared" ca="1" si="43"/>
        <v/>
      </c>
      <c r="K328" s="3"/>
      <c r="L328" s="3" t="str">
        <f ca="1">IF(B328="","",VLOOKUP(VLOOKUP(Y328&amp;"_"&amp;Z328&amp;"_"&amp;AA328,[1]挑战模式!$A:$AS,14+AB328,FALSE),[1]怪物!$B:$J,7,FALSE))</f>
        <v/>
      </c>
      <c r="M328" s="10" t="str">
        <f t="shared" ca="1" si="44"/>
        <v/>
      </c>
      <c r="N328" s="3" t="str">
        <f t="shared" ca="1" si="45"/>
        <v/>
      </c>
      <c r="O328" s="3" t="str">
        <f t="shared" ca="1" si="46"/>
        <v/>
      </c>
      <c r="P328" s="3" t="str">
        <f t="shared" ca="1" si="47"/>
        <v/>
      </c>
      <c r="Q328" s="3"/>
      <c r="R328" s="3"/>
      <c r="S328" s="3"/>
      <c r="T328" s="3" t="str">
        <f ca="1">IF(B328="","",IF(VLOOKUP(D328,[1]怪物!$C:$I,7,FALSE)="","",VLOOKUP(D328,[1]怪物!$C:$I,7,FALSE)))</f>
        <v/>
      </c>
      <c r="Y328" s="3">
        <v>0</v>
      </c>
      <c r="Z328" s="3">
        <v>7</v>
      </c>
      <c r="AA328" s="3">
        <v>6</v>
      </c>
      <c r="AB328" s="3">
        <v>5</v>
      </c>
    </row>
    <row r="329" spans="2:28" x14ac:dyDescent="0.2">
      <c r="B329" t="str">
        <f ca="1">IF(ISNA(VLOOKUP(Y329&amp;"_"&amp;Z329&amp;"_"&amp;AA329,[1]挑战模式!$A:$AS,1,FALSE)),"",IF(VLOOKUP(Y329&amp;"_"&amp;Z329&amp;"_"&amp;AA329,[1]挑战模式!$A:$AS,14+AB329,FALSE)="","","Unit_Monster_Season"&amp;Y329&amp;"_Challenge"&amp;Z329&amp;"_"&amp;AA329&amp;"_"&amp;AB329))</f>
        <v/>
      </c>
      <c r="D329" s="3" t="str">
        <f ca="1">IF(B329="","",VLOOKUP(VLOOKUP(Y329&amp;"_"&amp;Z329&amp;"_"&amp;AA329,[1]挑战模式!$A:$AS,14+AB329,FALSE),[1]怪物!$B:$J,2,FALSE))</f>
        <v/>
      </c>
      <c r="E329" s="3" t="str">
        <f ca="1">IF(B329="","",VLOOKUP(VLOOKUP(Y329&amp;"_"&amp;Z329&amp;"_"&amp;AA329,[1]挑战模式!$A:$AS,14+AB329,FALSE),[1]怪物!$B:$J,6,FALSE)*VLOOKUP(Y329&amp;"_"&amp;Z329&amp;"_"&amp;AA329,[1]挑战模式!$A:$AS,10,FALSE))</f>
        <v/>
      </c>
      <c r="F329" s="3" t="str">
        <f t="shared" ca="1" si="40"/>
        <v/>
      </c>
      <c r="G329" s="3" t="str">
        <f t="shared" ca="1" si="41"/>
        <v/>
      </c>
      <c r="H329" s="3" t="str">
        <f t="shared" ca="1" si="42"/>
        <v/>
      </c>
      <c r="I329" s="3" t="str">
        <f ca="1">IF(D329="","",VLOOKUP(D329,[1]怪物!$C:$M,11,FALSE))</f>
        <v/>
      </c>
      <c r="J329" s="3" t="str">
        <f t="shared" ca="1" si="43"/>
        <v/>
      </c>
      <c r="K329" s="3"/>
      <c r="L329" s="3" t="str">
        <f ca="1">IF(B329="","",VLOOKUP(VLOOKUP(Y329&amp;"_"&amp;Z329&amp;"_"&amp;AA329,[1]挑战模式!$A:$AS,14+AB329,FALSE),[1]怪物!$B:$J,7,FALSE))</f>
        <v/>
      </c>
      <c r="M329" s="10" t="str">
        <f t="shared" ca="1" si="44"/>
        <v/>
      </c>
      <c r="N329" s="3" t="str">
        <f t="shared" ca="1" si="45"/>
        <v/>
      </c>
      <c r="O329" s="3" t="str">
        <f t="shared" ca="1" si="46"/>
        <v/>
      </c>
      <c r="P329" s="3" t="str">
        <f t="shared" ca="1" si="47"/>
        <v/>
      </c>
      <c r="Q329" s="3"/>
      <c r="R329" s="3"/>
      <c r="S329" s="3"/>
      <c r="T329" s="3" t="str">
        <f ca="1">IF(B329="","",IF(VLOOKUP(D329,[1]怪物!$C:$I,7,FALSE)="","",VLOOKUP(D329,[1]怪物!$C:$I,7,FALSE)))</f>
        <v/>
      </c>
      <c r="Y329" s="3">
        <v>0</v>
      </c>
      <c r="Z329" s="3">
        <v>7</v>
      </c>
      <c r="AA329" s="3">
        <v>6</v>
      </c>
      <c r="AB329" s="3">
        <v>6</v>
      </c>
    </row>
    <row r="330" spans="2:28" x14ac:dyDescent="0.2">
      <c r="B330" t="str">
        <f>IF(ISNA(VLOOKUP(Y330&amp;"_"&amp;Z330&amp;"_"&amp;AA330,[1]挑战模式!$A:$AS,1,FALSE)),"",IF(VLOOKUP(Y330&amp;"_"&amp;Z330&amp;"_"&amp;AA330,[1]挑战模式!$A:$AS,14+AB330,FALSE)="","","Unit_Monster_Season"&amp;Y330&amp;"_Challenge"&amp;Z330&amp;"_"&amp;AA330&amp;"_"&amp;AB330))</f>
        <v/>
      </c>
      <c r="D330" s="3" t="str">
        <f>IF(B330="","",VLOOKUP(VLOOKUP(Y330&amp;"_"&amp;Z330&amp;"_"&amp;AA330,[1]挑战模式!$A:$AS,14+AB330,FALSE),[1]怪物!$B:$J,2,FALSE))</f>
        <v/>
      </c>
      <c r="E330" s="3" t="str">
        <f>IF(B330="","",VLOOKUP(VLOOKUP(Y330&amp;"_"&amp;Z330&amp;"_"&amp;AA330,[1]挑战模式!$A:$AS,14+AB330,FALSE),[1]怪物!$B:$J,6,FALSE)*VLOOKUP(Y330&amp;"_"&amp;Z330&amp;"_"&amp;AA330,[1]挑战模式!$A:$AS,10,FALSE))</f>
        <v/>
      </c>
      <c r="F330" s="3" t="str">
        <f t="shared" si="40"/>
        <v/>
      </c>
      <c r="G330" s="3" t="str">
        <f t="shared" si="41"/>
        <v/>
      </c>
      <c r="H330" s="3" t="str">
        <f t="shared" si="42"/>
        <v/>
      </c>
      <c r="I330" s="3" t="str">
        <f>IF(D330="","",VLOOKUP(D330,[1]怪物!$C:$M,11,FALSE))</f>
        <v/>
      </c>
      <c r="J330" s="3" t="str">
        <f t="shared" si="43"/>
        <v/>
      </c>
      <c r="K330" s="3"/>
      <c r="L330" s="3" t="str">
        <f>IF(B330="","",VLOOKUP(VLOOKUP(Y330&amp;"_"&amp;Z330&amp;"_"&amp;AA330,[1]挑战模式!$A:$AS,14+AB330,FALSE),[1]怪物!$B:$J,7,FALSE))</f>
        <v/>
      </c>
      <c r="M330" s="10" t="str">
        <f t="shared" si="44"/>
        <v/>
      </c>
      <c r="N330" s="3" t="str">
        <f t="shared" si="45"/>
        <v/>
      </c>
      <c r="O330" s="3" t="str">
        <f t="shared" si="46"/>
        <v/>
      </c>
      <c r="P330" s="3" t="str">
        <f t="shared" si="47"/>
        <v/>
      </c>
      <c r="Q330" s="3"/>
      <c r="R330" s="3"/>
      <c r="S330" s="3"/>
      <c r="T330" s="3" t="str">
        <f>IF(B330="","",IF(VLOOKUP(D330,[1]怪物!$C:$I,7,FALSE)="","",VLOOKUP(D330,[1]怪物!$C:$I,7,FALSE)))</f>
        <v/>
      </c>
      <c r="Y330" s="3">
        <v>0</v>
      </c>
      <c r="Z330" s="3">
        <v>7</v>
      </c>
      <c r="AA330" s="3">
        <v>7</v>
      </c>
      <c r="AB330" s="3">
        <v>1</v>
      </c>
    </row>
    <row r="331" spans="2:28" x14ac:dyDescent="0.2">
      <c r="B331" t="str">
        <f>IF(ISNA(VLOOKUP(Y331&amp;"_"&amp;Z331&amp;"_"&amp;AA331,[1]挑战模式!$A:$AS,1,FALSE)),"",IF(VLOOKUP(Y331&amp;"_"&amp;Z331&amp;"_"&amp;AA331,[1]挑战模式!$A:$AS,14+AB331,FALSE)="","","Unit_Monster_Season"&amp;Y331&amp;"_Challenge"&amp;Z331&amp;"_"&amp;AA331&amp;"_"&amp;AB331))</f>
        <v/>
      </c>
      <c r="D331" s="3" t="str">
        <f>IF(B331="","",VLOOKUP(VLOOKUP(Y331&amp;"_"&amp;Z331&amp;"_"&amp;AA331,[1]挑战模式!$A:$AS,14+AB331,FALSE),[1]怪物!$B:$J,2,FALSE))</f>
        <v/>
      </c>
      <c r="E331" s="3" t="str">
        <f>IF(B331="","",VLOOKUP(VLOOKUP(Y331&amp;"_"&amp;Z331&amp;"_"&amp;AA331,[1]挑战模式!$A:$AS,14+AB331,FALSE),[1]怪物!$B:$J,6,FALSE)*VLOOKUP(Y331&amp;"_"&amp;Z331&amp;"_"&amp;AA331,[1]挑战模式!$A:$AS,10,FALSE))</f>
        <v/>
      </c>
      <c r="F331" s="3" t="str">
        <f t="shared" si="40"/>
        <v/>
      </c>
      <c r="G331" s="3" t="str">
        <f t="shared" si="41"/>
        <v/>
      </c>
      <c r="H331" s="3" t="str">
        <f t="shared" si="42"/>
        <v/>
      </c>
      <c r="I331" s="3" t="str">
        <f>IF(D331="","",VLOOKUP(D331,[1]怪物!$C:$M,11,FALSE))</f>
        <v/>
      </c>
      <c r="J331" s="3" t="str">
        <f t="shared" si="43"/>
        <v/>
      </c>
      <c r="K331" s="3"/>
      <c r="L331" s="3" t="str">
        <f>IF(B331="","",VLOOKUP(VLOOKUP(Y331&amp;"_"&amp;Z331&amp;"_"&amp;AA331,[1]挑战模式!$A:$AS,14+AB331,FALSE),[1]怪物!$B:$J,7,FALSE))</f>
        <v/>
      </c>
      <c r="M331" s="10" t="str">
        <f t="shared" si="44"/>
        <v/>
      </c>
      <c r="N331" s="3" t="str">
        <f t="shared" si="45"/>
        <v/>
      </c>
      <c r="O331" s="3" t="str">
        <f t="shared" si="46"/>
        <v/>
      </c>
      <c r="P331" s="3" t="str">
        <f t="shared" si="47"/>
        <v/>
      </c>
      <c r="Q331" s="3"/>
      <c r="R331" s="3"/>
      <c r="S331" s="3"/>
      <c r="T331" s="3" t="str">
        <f>IF(B331="","",IF(VLOOKUP(D331,[1]怪物!$C:$I,7,FALSE)="","",VLOOKUP(D331,[1]怪物!$C:$I,7,FALSE)))</f>
        <v/>
      </c>
      <c r="Y331" s="3">
        <v>0</v>
      </c>
      <c r="Z331" s="3">
        <v>7</v>
      </c>
      <c r="AA331" s="3">
        <v>7</v>
      </c>
      <c r="AB331" s="3">
        <v>2</v>
      </c>
    </row>
    <row r="332" spans="2:28" x14ac:dyDescent="0.2">
      <c r="B332" t="str">
        <f>IF(ISNA(VLOOKUP(Y332&amp;"_"&amp;Z332&amp;"_"&amp;AA332,[1]挑战模式!$A:$AS,1,FALSE)),"",IF(VLOOKUP(Y332&amp;"_"&amp;Z332&amp;"_"&amp;AA332,[1]挑战模式!$A:$AS,14+AB332,FALSE)="","","Unit_Monster_Season"&amp;Y332&amp;"_Challenge"&amp;Z332&amp;"_"&amp;AA332&amp;"_"&amp;AB332))</f>
        <v/>
      </c>
      <c r="D332" s="3" t="str">
        <f>IF(B332="","",VLOOKUP(VLOOKUP(Y332&amp;"_"&amp;Z332&amp;"_"&amp;AA332,[1]挑战模式!$A:$AS,14+AB332,FALSE),[1]怪物!$B:$J,2,FALSE))</f>
        <v/>
      </c>
      <c r="E332" s="3" t="str">
        <f>IF(B332="","",VLOOKUP(VLOOKUP(Y332&amp;"_"&amp;Z332&amp;"_"&amp;AA332,[1]挑战模式!$A:$AS,14+AB332,FALSE),[1]怪物!$B:$J,6,FALSE)*VLOOKUP(Y332&amp;"_"&amp;Z332&amp;"_"&amp;AA332,[1]挑战模式!$A:$AS,10,FALSE))</f>
        <v/>
      </c>
      <c r="F332" s="3" t="str">
        <f t="shared" si="40"/>
        <v/>
      </c>
      <c r="G332" s="3" t="str">
        <f t="shared" si="41"/>
        <v/>
      </c>
      <c r="H332" s="3" t="str">
        <f t="shared" si="42"/>
        <v/>
      </c>
      <c r="I332" s="3" t="str">
        <f>IF(D332="","",VLOOKUP(D332,[1]怪物!$C:$M,11,FALSE))</f>
        <v/>
      </c>
      <c r="J332" s="3" t="str">
        <f t="shared" si="43"/>
        <v/>
      </c>
      <c r="K332" s="3"/>
      <c r="L332" s="3" t="str">
        <f>IF(B332="","",VLOOKUP(VLOOKUP(Y332&amp;"_"&amp;Z332&amp;"_"&amp;AA332,[1]挑战模式!$A:$AS,14+AB332,FALSE),[1]怪物!$B:$J,7,FALSE))</f>
        <v/>
      </c>
      <c r="M332" s="10" t="str">
        <f t="shared" si="44"/>
        <v/>
      </c>
      <c r="N332" s="3" t="str">
        <f t="shared" si="45"/>
        <v/>
      </c>
      <c r="O332" s="3" t="str">
        <f t="shared" si="46"/>
        <v/>
      </c>
      <c r="P332" s="3" t="str">
        <f t="shared" si="47"/>
        <v/>
      </c>
      <c r="Q332" s="3"/>
      <c r="R332" s="3"/>
      <c r="S332" s="3"/>
      <c r="T332" s="3" t="str">
        <f>IF(B332="","",IF(VLOOKUP(D332,[1]怪物!$C:$I,7,FALSE)="","",VLOOKUP(D332,[1]怪物!$C:$I,7,FALSE)))</f>
        <v/>
      </c>
      <c r="Y332" s="3">
        <v>0</v>
      </c>
      <c r="Z332" s="3">
        <v>7</v>
      </c>
      <c r="AA332" s="3">
        <v>7</v>
      </c>
      <c r="AB332" s="3">
        <v>3</v>
      </c>
    </row>
    <row r="333" spans="2:28" x14ac:dyDescent="0.2">
      <c r="B333" t="str">
        <f>IF(ISNA(VLOOKUP(Y333&amp;"_"&amp;Z333&amp;"_"&amp;AA333,[1]挑战模式!$A:$AS,1,FALSE)),"",IF(VLOOKUP(Y333&amp;"_"&amp;Z333&amp;"_"&amp;AA333,[1]挑战模式!$A:$AS,14+AB333,FALSE)="","","Unit_Monster_Season"&amp;Y333&amp;"_Challenge"&amp;Z333&amp;"_"&amp;AA333&amp;"_"&amp;AB333))</f>
        <v/>
      </c>
      <c r="D333" s="3" t="str">
        <f>IF(B333="","",VLOOKUP(VLOOKUP(Y333&amp;"_"&amp;Z333&amp;"_"&amp;AA333,[1]挑战模式!$A:$AS,14+AB333,FALSE),[1]怪物!$B:$J,2,FALSE))</f>
        <v/>
      </c>
      <c r="E333" s="3" t="str">
        <f>IF(B333="","",VLOOKUP(VLOOKUP(Y333&amp;"_"&amp;Z333&amp;"_"&amp;AA333,[1]挑战模式!$A:$AS,14+AB333,FALSE),[1]怪物!$B:$J,6,FALSE)*VLOOKUP(Y333&amp;"_"&amp;Z333&amp;"_"&amp;AA333,[1]挑战模式!$A:$AS,10,FALSE))</f>
        <v/>
      </c>
      <c r="F333" s="3" t="str">
        <f t="shared" si="40"/>
        <v/>
      </c>
      <c r="G333" s="3" t="str">
        <f t="shared" si="41"/>
        <v/>
      </c>
      <c r="H333" s="3" t="str">
        <f t="shared" si="42"/>
        <v/>
      </c>
      <c r="I333" s="3" t="str">
        <f>IF(D333="","",VLOOKUP(D333,[1]怪物!$C:$M,11,FALSE))</f>
        <v/>
      </c>
      <c r="J333" s="3" t="str">
        <f t="shared" si="43"/>
        <v/>
      </c>
      <c r="K333" s="3"/>
      <c r="L333" s="3" t="str">
        <f>IF(B333="","",VLOOKUP(VLOOKUP(Y333&amp;"_"&amp;Z333&amp;"_"&amp;AA333,[1]挑战模式!$A:$AS,14+AB333,FALSE),[1]怪物!$B:$J,7,FALSE))</f>
        <v/>
      </c>
      <c r="M333" s="10" t="str">
        <f t="shared" si="44"/>
        <v/>
      </c>
      <c r="N333" s="3" t="str">
        <f t="shared" si="45"/>
        <v/>
      </c>
      <c r="O333" s="3" t="str">
        <f t="shared" si="46"/>
        <v/>
      </c>
      <c r="P333" s="3" t="str">
        <f t="shared" si="47"/>
        <v/>
      </c>
      <c r="Q333" s="3"/>
      <c r="R333" s="3"/>
      <c r="S333" s="3"/>
      <c r="T333" s="3" t="str">
        <f>IF(B333="","",IF(VLOOKUP(D333,[1]怪物!$C:$I,7,FALSE)="","",VLOOKUP(D333,[1]怪物!$C:$I,7,FALSE)))</f>
        <v/>
      </c>
      <c r="Y333" s="3">
        <v>0</v>
      </c>
      <c r="Z333" s="3">
        <v>7</v>
      </c>
      <c r="AA333" s="3">
        <v>7</v>
      </c>
      <c r="AB333" s="3">
        <v>4</v>
      </c>
    </row>
    <row r="334" spans="2:28" x14ac:dyDescent="0.2">
      <c r="B334" t="str">
        <f>IF(ISNA(VLOOKUP(Y334&amp;"_"&amp;Z334&amp;"_"&amp;AA334,[1]挑战模式!$A:$AS,1,FALSE)),"",IF(VLOOKUP(Y334&amp;"_"&amp;Z334&amp;"_"&amp;AA334,[1]挑战模式!$A:$AS,14+AB334,FALSE)="","","Unit_Monster_Season"&amp;Y334&amp;"_Challenge"&amp;Z334&amp;"_"&amp;AA334&amp;"_"&amp;AB334))</f>
        <v/>
      </c>
      <c r="D334" s="3" t="str">
        <f>IF(B334="","",VLOOKUP(VLOOKUP(Y334&amp;"_"&amp;Z334&amp;"_"&amp;AA334,[1]挑战模式!$A:$AS,14+AB334,FALSE),[1]怪物!$B:$J,2,FALSE))</f>
        <v/>
      </c>
      <c r="E334" s="3" t="str">
        <f>IF(B334="","",VLOOKUP(VLOOKUP(Y334&amp;"_"&amp;Z334&amp;"_"&amp;AA334,[1]挑战模式!$A:$AS,14+AB334,FALSE),[1]怪物!$B:$J,6,FALSE)*VLOOKUP(Y334&amp;"_"&amp;Z334&amp;"_"&amp;AA334,[1]挑战模式!$A:$AS,10,FALSE))</f>
        <v/>
      </c>
      <c r="F334" s="3" t="str">
        <f t="shared" si="40"/>
        <v/>
      </c>
      <c r="G334" s="3" t="str">
        <f t="shared" si="41"/>
        <v/>
      </c>
      <c r="H334" s="3" t="str">
        <f t="shared" si="42"/>
        <v/>
      </c>
      <c r="I334" s="3" t="str">
        <f>IF(D334="","",VLOOKUP(D334,[1]怪物!$C:$M,11,FALSE))</f>
        <v/>
      </c>
      <c r="J334" s="3" t="str">
        <f t="shared" si="43"/>
        <v/>
      </c>
      <c r="K334" s="3"/>
      <c r="L334" s="3" t="str">
        <f>IF(B334="","",VLOOKUP(VLOOKUP(Y334&amp;"_"&amp;Z334&amp;"_"&amp;AA334,[1]挑战模式!$A:$AS,14+AB334,FALSE),[1]怪物!$B:$J,7,FALSE))</f>
        <v/>
      </c>
      <c r="M334" s="10" t="str">
        <f t="shared" si="44"/>
        <v/>
      </c>
      <c r="N334" s="3" t="str">
        <f t="shared" si="45"/>
        <v/>
      </c>
      <c r="O334" s="3" t="str">
        <f t="shared" si="46"/>
        <v/>
      </c>
      <c r="P334" s="3" t="str">
        <f t="shared" si="47"/>
        <v/>
      </c>
      <c r="Q334" s="3"/>
      <c r="R334" s="3"/>
      <c r="S334" s="3"/>
      <c r="T334" s="3" t="str">
        <f>IF(B334="","",IF(VLOOKUP(D334,[1]怪物!$C:$I,7,FALSE)="","",VLOOKUP(D334,[1]怪物!$C:$I,7,FALSE)))</f>
        <v/>
      </c>
      <c r="Y334" s="3">
        <v>0</v>
      </c>
      <c r="Z334" s="3">
        <v>7</v>
      </c>
      <c r="AA334" s="3">
        <v>7</v>
      </c>
      <c r="AB334" s="3">
        <v>5</v>
      </c>
    </row>
    <row r="335" spans="2:28" x14ac:dyDescent="0.2">
      <c r="B335" t="str">
        <f>IF(ISNA(VLOOKUP(Y335&amp;"_"&amp;Z335&amp;"_"&amp;AA335,[1]挑战模式!$A:$AS,1,FALSE)),"",IF(VLOOKUP(Y335&amp;"_"&amp;Z335&amp;"_"&amp;AA335,[1]挑战模式!$A:$AS,14+AB335,FALSE)="","","Unit_Monster_Season"&amp;Y335&amp;"_Challenge"&amp;Z335&amp;"_"&amp;AA335&amp;"_"&amp;AB335))</f>
        <v/>
      </c>
      <c r="D335" s="3" t="str">
        <f>IF(B335="","",VLOOKUP(VLOOKUP(Y335&amp;"_"&amp;Z335&amp;"_"&amp;AA335,[1]挑战模式!$A:$AS,14+AB335,FALSE),[1]怪物!$B:$J,2,FALSE))</f>
        <v/>
      </c>
      <c r="E335" s="3" t="str">
        <f>IF(B335="","",VLOOKUP(VLOOKUP(Y335&amp;"_"&amp;Z335&amp;"_"&amp;AA335,[1]挑战模式!$A:$AS,14+AB335,FALSE),[1]怪物!$B:$J,6,FALSE)*VLOOKUP(Y335&amp;"_"&amp;Z335&amp;"_"&amp;AA335,[1]挑战模式!$A:$AS,10,FALSE))</f>
        <v/>
      </c>
      <c r="F335" s="3" t="str">
        <f t="shared" si="40"/>
        <v/>
      </c>
      <c r="G335" s="3" t="str">
        <f t="shared" si="41"/>
        <v/>
      </c>
      <c r="H335" s="3" t="str">
        <f t="shared" si="42"/>
        <v/>
      </c>
      <c r="I335" s="3" t="str">
        <f>IF(D335="","",VLOOKUP(D335,[1]怪物!$C:$M,11,FALSE))</f>
        <v/>
      </c>
      <c r="J335" s="3" t="str">
        <f t="shared" si="43"/>
        <v/>
      </c>
      <c r="K335" s="3"/>
      <c r="L335" s="3" t="str">
        <f>IF(B335="","",VLOOKUP(VLOOKUP(Y335&amp;"_"&amp;Z335&amp;"_"&amp;AA335,[1]挑战模式!$A:$AS,14+AB335,FALSE),[1]怪物!$B:$J,7,FALSE))</f>
        <v/>
      </c>
      <c r="M335" s="10" t="str">
        <f t="shared" si="44"/>
        <v/>
      </c>
      <c r="N335" s="3" t="str">
        <f t="shared" si="45"/>
        <v/>
      </c>
      <c r="O335" s="3" t="str">
        <f t="shared" si="46"/>
        <v/>
      </c>
      <c r="P335" s="3" t="str">
        <f t="shared" si="47"/>
        <v/>
      </c>
      <c r="Q335" s="3"/>
      <c r="R335" s="3"/>
      <c r="S335" s="3"/>
      <c r="T335" s="3" t="str">
        <f>IF(B335="","",IF(VLOOKUP(D335,[1]怪物!$C:$I,7,FALSE)="","",VLOOKUP(D335,[1]怪物!$C:$I,7,FALSE)))</f>
        <v/>
      </c>
      <c r="Y335" s="3">
        <v>0</v>
      </c>
      <c r="Z335" s="3">
        <v>7</v>
      </c>
      <c r="AA335" s="3">
        <v>7</v>
      </c>
      <c r="AB335" s="3">
        <v>6</v>
      </c>
    </row>
    <row r="336" spans="2:28" x14ac:dyDescent="0.2">
      <c r="B336" t="str">
        <f>IF(ISNA(VLOOKUP(Y336&amp;"_"&amp;Z336&amp;"_"&amp;AA336,[1]挑战模式!$A:$AS,1,FALSE)),"",IF(VLOOKUP(Y336&amp;"_"&amp;Z336&amp;"_"&amp;AA336,[1]挑战模式!$A:$AS,14+AB336,FALSE)="","","Unit_Monster_Season"&amp;Y336&amp;"_Challenge"&amp;Z336&amp;"_"&amp;AA336&amp;"_"&amp;AB336))</f>
        <v/>
      </c>
      <c r="D336" s="3" t="str">
        <f>IF(B336="","",VLOOKUP(VLOOKUP(Y336&amp;"_"&amp;Z336&amp;"_"&amp;AA336,[1]挑战模式!$A:$AS,14+AB336,FALSE),[1]怪物!$B:$J,2,FALSE))</f>
        <v/>
      </c>
      <c r="E336" s="3" t="str">
        <f>IF(B336="","",VLOOKUP(VLOOKUP(Y336&amp;"_"&amp;Z336&amp;"_"&amp;AA336,[1]挑战模式!$A:$AS,14+AB336,FALSE),[1]怪物!$B:$J,6,FALSE)*VLOOKUP(Y336&amp;"_"&amp;Z336&amp;"_"&amp;AA336,[1]挑战模式!$A:$AS,10,FALSE))</f>
        <v/>
      </c>
      <c r="F336" s="3" t="str">
        <f t="shared" si="40"/>
        <v/>
      </c>
      <c r="G336" s="3" t="str">
        <f t="shared" si="41"/>
        <v/>
      </c>
      <c r="H336" s="3" t="str">
        <f t="shared" si="42"/>
        <v/>
      </c>
      <c r="I336" s="3" t="str">
        <f>IF(D336="","",VLOOKUP(D336,[1]怪物!$C:$M,11,FALSE))</f>
        <v/>
      </c>
      <c r="J336" s="3" t="str">
        <f t="shared" si="43"/>
        <v/>
      </c>
      <c r="K336" s="3"/>
      <c r="L336" s="3" t="str">
        <f>IF(B336="","",VLOOKUP(VLOOKUP(Y336&amp;"_"&amp;Z336&amp;"_"&amp;AA336,[1]挑战模式!$A:$AS,14+AB336,FALSE),[1]怪物!$B:$J,7,FALSE))</f>
        <v/>
      </c>
      <c r="M336" s="10" t="str">
        <f t="shared" si="44"/>
        <v/>
      </c>
      <c r="N336" s="3" t="str">
        <f t="shared" si="45"/>
        <v/>
      </c>
      <c r="O336" s="3" t="str">
        <f t="shared" si="46"/>
        <v/>
      </c>
      <c r="P336" s="3" t="str">
        <f t="shared" si="47"/>
        <v/>
      </c>
      <c r="Q336" s="3"/>
      <c r="R336" s="3"/>
      <c r="S336" s="3"/>
      <c r="T336" s="3" t="str">
        <f>IF(B336="","",IF(VLOOKUP(D336,[1]怪物!$C:$I,7,FALSE)="","",VLOOKUP(D336,[1]怪物!$C:$I,7,FALSE)))</f>
        <v/>
      </c>
      <c r="Y336" s="3">
        <v>0</v>
      </c>
      <c r="Z336" s="3">
        <v>7</v>
      </c>
      <c r="AA336" s="3">
        <v>8</v>
      </c>
      <c r="AB336" s="3">
        <v>1</v>
      </c>
    </row>
    <row r="337" spans="2:28" x14ac:dyDescent="0.2">
      <c r="B337" t="str">
        <f>IF(ISNA(VLOOKUP(Y337&amp;"_"&amp;Z337&amp;"_"&amp;AA337,[1]挑战模式!$A:$AS,1,FALSE)),"",IF(VLOOKUP(Y337&amp;"_"&amp;Z337&amp;"_"&amp;AA337,[1]挑战模式!$A:$AS,14+AB337,FALSE)="","","Unit_Monster_Season"&amp;Y337&amp;"_Challenge"&amp;Z337&amp;"_"&amp;AA337&amp;"_"&amp;AB337))</f>
        <v/>
      </c>
      <c r="D337" s="3" t="str">
        <f>IF(B337="","",VLOOKUP(VLOOKUP(Y337&amp;"_"&amp;Z337&amp;"_"&amp;AA337,[1]挑战模式!$A:$AS,14+AB337,FALSE),[1]怪物!$B:$J,2,FALSE))</f>
        <v/>
      </c>
      <c r="E337" s="3" t="str">
        <f>IF(B337="","",VLOOKUP(VLOOKUP(Y337&amp;"_"&amp;Z337&amp;"_"&amp;AA337,[1]挑战模式!$A:$AS,14+AB337,FALSE),[1]怪物!$B:$J,6,FALSE)*VLOOKUP(Y337&amp;"_"&amp;Z337&amp;"_"&amp;AA337,[1]挑战模式!$A:$AS,10,FALSE))</f>
        <v/>
      </c>
      <c r="F337" s="3" t="str">
        <f t="shared" si="40"/>
        <v/>
      </c>
      <c r="G337" s="3" t="str">
        <f t="shared" si="41"/>
        <v/>
      </c>
      <c r="H337" s="3" t="str">
        <f t="shared" si="42"/>
        <v/>
      </c>
      <c r="I337" s="3" t="str">
        <f>IF(D337="","",VLOOKUP(D337,[1]怪物!$C:$M,11,FALSE))</f>
        <v/>
      </c>
      <c r="J337" s="3" t="str">
        <f t="shared" si="43"/>
        <v/>
      </c>
      <c r="K337" s="3"/>
      <c r="L337" s="3" t="str">
        <f>IF(B337="","",VLOOKUP(VLOOKUP(Y337&amp;"_"&amp;Z337&amp;"_"&amp;AA337,[1]挑战模式!$A:$AS,14+AB337,FALSE),[1]怪物!$B:$J,7,FALSE))</f>
        <v/>
      </c>
      <c r="M337" s="10" t="str">
        <f t="shared" si="44"/>
        <v/>
      </c>
      <c r="N337" s="3" t="str">
        <f t="shared" si="45"/>
        <v/>
      </c>
      <c r="O337" s="3" t="str">
        <f t="shared" si="46"/>
        <v/>
      </c>
      <c r="P337" s="3" t="str">
        <f t="shared" si="47"/>
        <v/>
      </c>
      <c r="Q337" s="3"/>
      <c r="R337" s="3"/>
      <c r="S337" s="3"/>
      <c r="T337" s="3" t="str">
        <f>IF(B337="","",IF(VLOOKUP(D337,[1]怪物!$C:$I,7,FALSE)="","",VLOOKUP(D337,[1]怪物!$C:$I,7,FALSE)))</f>
        <v/>
      </c>
      <c r="Y337" s="3">
        <v>0</v>
      </c>
      <c r="Z337" s="3">
        <v>7</v>
      </c>
      <c r="AA337" s="3">
        <v>8</v>
      </c>
      <c r="AB337" s="3">
        <v>2</v>
      </c>
    </row>
    <row r="338" spans="2:28" x14ac:dyDescent="0.2">
      <c r="B338" t="str">
        <f>IF(ISNA(VLOOKUP(Y338&amp;"_"&amp;Z338&amp;"_"&amp;AA338,[1]挑战模式!$A:$AS,1,FALSE)),"",IF(VLOOKUP(Y338&amp;"_"&amp;Z338&amp;"_"&amp;AA338,[1]挑战模式!$A:$AS,14+AB338,FALSE)="","","Unit_Monster_Season"&amp;Y338&amp;"_Challenge"&amp;Z338&amp;"_"&amp;AA338&amp;"_"&amp;AB338))</f>
        <v/>
      </c>
      <c r="D338" s="3" t="str">
        <f>IF(B338="","",VLOOKUP(VLOOKUP(Y338&amp;"_"&amp;Z338&amp;"_"&amp;AA338,[1]挑战模式!$A:$AS,14+AB338,FALSE),[1]怪物!$B:$J,2,FALSE))</f>
        <v/>
      </c>
      <c r="E338" s="3" t="str">
        <f>IF(B338="","",VLOOKUP(VLOOKUP(Y338&amp;"_"&amp;Z338&amp;"_"&amp;AA338,[1]挑战模式!$A:$AS,14+AB338,FALSE),[1]怪物!$B:$J,6,FALSE)*VLOOKUP(Y338&amp;"_"&amp;Z338&amp;"_"&amp;AA338,[1]挑战模式!$A:$AS,10,FALSE))</f>
        <v/>
      </c>
      <c r="F338" s="3" t="str">
        <f t="shared" si="40"/>
        <v/>
      </c>
      <c r="G338" s="3" t="str">
        <f t="shared" si="41"/>
        <v/>
      </c>
      <c r="H338" s="3" t="str">
        <f t="shared" si="42"/>
        <v/>
      </c>
      <c r="I338" s="3" t="str">
        <f>IF(D338="","",VLOOKUP(D338,[1]怪物!$C:$M,11,FALSE))</f>
        <v/>
      </c>
      <c r="J338" s="3" t="str">
        <f t="shared" si="43"/>
        <v/>
      </c>
      <c r="K338" s="3"/>
      <c r="L338" s="3" t="str">
        <f>IF(B338="","",VLOOKUP(VLOOKUP(Y338&amp;"_"&amp;Z338&amp;"_"&amp;AA338,[1]挑战模式!$A:$AS,14+AB338,FALSE),[1]怪物!$B:$J,7,FALSE))</f>
        <v/>
      </c>
      <c r="M338" s="10" t="str">
        <f t="shared" si="44"/>
        <v/>
      </c>
      <c r="N338" s="3" t="str">
        <f t="shared" si="45"/>
        <v/>
      </c>
      <c r="O338" s="3" t="str">
        <f t="shared" si="46"/>
        <v/>
      </c>
      <c r="P338" s="3" t="str">
        <f t="shared" si="47"/>
        <v/>
      </c>
      <c r="Q338" s="3"/>
      <c r="R338" s="3"/>
      <c r="S338" s="3"/>
      <c r="T338" s="3" t="str">
        <f>IF(B338="","",IF(VLOOKUP(D338,[1]怪物!$C:$I,7,FALSE)="","",VLOOKUP(D338,[1]怪物!$C:$I,7,FALSE)))</f>
        <v/>
      </c>
      <c r="Y338" s="3">
        <v>0</v>
      </c>
      <c r="Z338" s="3">
        <v>7</v>
      </c>
      <c r="AA338" s="3">
        <v>8</v>
      </c>
      <c r="AB338" s="3">
        <v>3</v>
      </c>
    </row>
    <row r="339" spans="2:28" x14ac:dyDescent="0.2">
      <c r="B339" t="str">
        <f>IF(ISNA(VLOOKUP(Y339&amp;"_"&amp;Z339&amp;"_"&amp;AA339,[1]挑战模式!$A:$AS,1,FALSE)),"",IF(VLOOKUP(Y339&amp;"_"&amp;Z339&amp;"_"&amp;AA339,[1]挑战模式!$A:$AS,14+AB339,FALSE)="","","Unit_Monster_Season"&amp;Y339&amp;"_Challenge"&amp;Z339&amp;"_"&amp;AA339&amp;"_"&amp;AB339))</f>
        <v/>
      </c>
      <c r="D339" s="3" t="str">
        <f>IF(B339="","",VLOOKUP(VLOOKUP(Y339&amp;"_"&amp;Z339&amp;"_"&amp;AA339,[1]挑战模式!$A:$AS,14+AB339,FALSE),[1]怪物!$B:$J,2,FALSE))</f>
        <v/>
      </c>
      <c r="E339" s="3" t="str">
        <f>IF(B339="","",VLOOKUP(VLOOKUP(Y339&amp;"_"&amp;Z339&amp;"_"&amp;AA339,[1]挑战模式!$A:$AS,14+AB339,FALSE),[1]怪物!$B:$J,6,FALSE)*VLOOKUP(Y339&amp;"_"&amp;Z339&amp;"_"&amp;AA339,[1]挑战模式!$A:$AS,10,FALSE))</f>
        <v/>
      </c>
      <c r="F339" s="3" t="str">
        <f t="shared" si="40"/>
        <v/>
      </c>
      <c r="G339" s="3" t="str">
        <f t="shared" si="41"/>
        <v/>
      </c>
      <c r="H339" s="3" t="str">
        <f t="shared" si="42"/>
        <v/>
      </c>
      <c r="I339" s="3" t="str">
        <f>IF(D339="","",VLOOKUP(D339,[1]怪物!$C:$M,11,FALSE))</f>
        <v/>
      </c>
      <c r="J339" s="3" t="str">
        <f t="shared" si="43"/>
        <v/>
      </c>
      <c r="K339" s="3"/>
      <c r="L339" s="3" t="str">
        <f>IF(B339="","",VLOOKUP(VLOOKUP(Y339&amp;"_"&amp;Z339&amp;"_"&amp;AA339,[1]挑战模式!$A:$AS,14+AB339,FALSE),[1]怪物!$B:$J,7,FALSE))</f>
        <v/>
      </c>
      <c r="M339" s="10" t="str">
        <f t="shared" si="44"/>
        <v/>
      </c>
      <c r="N339" s="3" t="str">
        <f t="shared" si="45"/>
        <v/>
      </c>
      <c r="O339" s="3" t="str">
        <f t="shared" si="46"/>
        <v/>
      </c>
      <c r="P339" s="3" t="str">
        <f t="shared" si="47"/>
        <v/>
      </c>
      <c r="Q339" s="3"/>
      <c r="R339" s="3"/>
      <c r="S339" s="3"/>
      <c r="T339" s="3" t="str">
        <f>IF(B339="","",IF(VLOOKUP(D339,[1]怪物!$C:$I,7,FALSE)="","",VLOOKUP(D339,[1]怪物!$C:$I,7,FALSE)))</f>
        <v/>
      </c>
      <c r="Y339" s="3">
        <v>0</v>
      </c>
      <c r="Z339" s="3">
        <v>7</v>
      </c>
      <c r="AA339" s="3">
        <v>8</v>
      </c>
      <c r="AB339" s="3">
        <v>4</v>
      </c>
    </row>
    <row r="340" spans="2:28" x14ac:dyDescent="0.2">
      <c r="B340" t="str">
        <f>IF(ISNA(VLOOKUP(Y340&amp;"_"&amp;Z340&amp;"_"&amp;AA340,[1]挑战模式!$A:$AS,1,FALSE)),"",IF(VLOOKUP(Y340&amp;"_"&amp;Z340&amp;"_"&amp;AA340,[1]挑战模式!$A:$AS,14+AB340,FALSE)="","","Unit_Monster_Season"&amp;Y340&amp;"_Challenge"&amp;Z340&amp;"_"&amp;AA340&amp;"_"&amp;AB340))</f>
        <v/>
      </c>
      <c r="D340" s="3" t="str">
        <f>IF(B340="","",VLOOKUP(VLOOKUP(Y340&amp;"_"&amp;Z340&amp;"_"&amp;AA340,[1]挑战模式!$A:$AS,14+AB340,FALSE),[1]怪物!$B:$J,2,FALSE))</f>
        <v/>
      </c>
      <c r="E340" s="3" t="str">
        <f>IF(B340="","",VLOOKUP(VLOOKUP(Y340&amp;"_"&amp;Z340&amp;"_"&amp;AA340,[1]挑战模式!$A:$AS,14+AB340,FALSE),[1]怪物!$B:$J,6,FALSE)*VLOOKUP(Y340&amp;"_"&amp;Z340&amp;"_"&amp;AA340,[1]挑战模式!$A:$AS,10,FALSE))</f>
        <v/>
      </c>
      <c r="F340" s="3" t="str">
        <f t="shared" si="40"/>
        <v/>
      </c>
      <c r="G340" s="3" t="str">
        <f t="shared" si="41"/>
        <v/>
      </c>
      <c r="H340" s="3" t="str">
        <f t="shared" si="42"/>
        <v/>
      </c>
      <c r="I340" s="3" t="str">
        <f>IF(D340="","",VLOOKUP(D340,[1]怪物!$C:$M,11,FALSE))</f>
        <v/>
      </c>
      <c r="J340" s="3" t="str">
        <f t="shared" si="43"/>
        <v/>
      </c>
      <c r="K340" s="3"/>
      <c r="L340" s="3" t="str">
        <f>IF(B340="","",VLOOKUP(VLOOKUP(Y340&amp;"_"&amp;Z340&amp;"_"&amp;AA340,[1]挑战模式!$A:$AS,14+AB340,FALSE),[1]怪物!$B:$J,7,FALSE))</f>
        <v/>
      </c>
      <c r="M340" s="10" t="str">
        <f t="shared" si="44"/>
        <v/>
      </c>
      <c r="N340" s="3" t="str">
        <f t="shared" si="45"/>
        <v/>
      </c>
      <c r="O340" s="3" t="str">
        <f t="shared" si="46"/>
        <v/>
      </c>
      <c r="P340" s="3" t="str">
        <f t="shared" si="47"/>
        <v/>
      </c>
      <c r="Q340" s="3"/>
      <c r="R340" s="3"/>
      <c r="S340" s="3"/>
      <c r="T340" s="3" t="str">
        <f>IF(B340="","",IF(VLOOKUP(D340,[1]怪物!$C:$I,7,FALSE)="","",VLOOKUP(D340,[1]怪物!$C:$I,7,FALSE)))</f>
        <v/>
      </c>
      <c r="Y340" s="3">
        <v>0</v>
      </c>
      <c r="Z340" s="3">
        <v>7</v>
      </c>
      <c r="AA340" s="3">
        <v>8</v>
      </c>
      <c r="AB340" s="3">
        <v>5</v>
      </c>
    </row>
    <row r="341" spans="2:28" x14ac:dyDescent="0.2">
      <c r="B341" t="str">
        <f>IF(ISNA(VLOOKUP(Y341&amp;"_"&amp;Z341&amp;"_"&amp;AA341,[1]挑战模式!$A:$AS,1,FALSE)),"",IF(VLOOKUP(Y341&amp;"_"&amp;Z341&amp;"_"&amp;AA341,[1]挑战模式!$A:$AS,14+AB341,FALSE)="","","Unit_Monster_Season"&amp;Y341&amp;"_Challenge"&amp;Z341&amp;"_"&amp;AA341&amp;"_"&amp;AB341))</f>
        <v/>
      </c>
      <c r="D341" s="3" t="str">
        <f>IF(B341="","",VLOOKUP(VLOOKUP(Y341&amp;"_"&amp;Z341&amp;"_"&amp;AA341,[1]挑战模式!$A:$AS,14+AB341,FALSE),[1]怪物!$B:$J,2,FALSE))</f>
        <v/>
      </c>
      <c r="E341" s="3" t="str">
        <f>IF(B341="","",VLOOKUP(VLOOKUP(Y341&amp;"_"&amp;Z341&amp;"_"&amp;AA341,[1]挑战模式!$A:$AS,14+AB341,FALSE),[1]怪物!$B:$J,6,FALSE)*VLOOKUP(Y341&amp;"_"&amp;Z341&amp;"_"&amp;AA341,[1]挑战模式!$A:$AS,10,FALSE))</f>
        <v/>
      </c>
      <c r="F341" s="3" t="str">
        <f t="shared" si="40"/>
        <v/>
      </c>
      <c r="G341" s="3" t="str">
        <f t="shared" si="41"/>
        <v/>
      </c>
      <c r="H341" s="3" t="str">
        <f t="shared" si="42"/>
        <v/>
      </c>
      <c r="I341" s="3" t="str">
        <f>IF(D341="","",VLOOKUP(D341,[1]怪物!$C:$M,11,FALSE))</f>
        <v/>
      </c>
      <c r="J341" s="3" t="str">
        <f t="shared" si="43"/>
        <v/>
      </c>
      <c r="K341" s="3"/>
      <c r="L341" s="3" t="str">
        <f>IF(B341="","",VLOOKUP(VLOOKUP(Y341&amp;"_"&amp;Z341&amp;"_"&amp;AA341,[1]挑战模式!$A:$AS,14+AB341,FALSE),[1]怪物!$B:$J,7,FALSE))</f>
        <v/>
      </c>
      <c r="M341" s="10" t="str">
        <f t="shared" si="44"/>
        <v/>
      </c>
      <c r="N341" s="3" t="str">
        <f t="shared" si="45"/>
        <v/>
      </c>
      <c r="O341" s="3" t="str">
        <f t="shared" si="46"/>
        <v/>
      </c>
      <c r="P341" s="3" t="str">
        <f t="shared" si="47"/>
        <v/>
      </c>
      <c r="Q341" s="3"/>
      <c r="R341" s="3"/>
      <c r="S341" s="3"/>
      <c r="T341" s="3" t="str">
        <f>IF(B341="","",IF(VLOOKUP(D341,[1]怪物!$C:$I,7,FALSE)="","",VLOOKUP(D341,[1]怪物!$C:$I,7,FALSE)))</f>
        <v/>
      </c>
      <c r="Y341" s="3">
        <v>0</v>
      </c>
      <c r="Z341" s="3">
        <v>7</v>
      </c>
      <c r="AA341" s="3">
        <v>8</v>
      </c>
      <c r="AB341" s="3">
        <v>6</v>
      </c>
    </row>
    <row r="342" spans="2:28" x14ac:dyDescent="0.2">
      <c r="B342" t="str">
        <f ca="1">IF(ISNA(VLOOKUP(Y342&amp;"_"&amp;Z342&amp;"_"&amp;AA342,[1]挑战模式!$A:$AS,1,FALSE)),"",IF(VLOOKUP(Y342&amp;"_"&amp;Z342&amp;"_"&amp;AA342,[1]挑战模式!$A:$AS,14+AB342,FALSE)="","","Unit_Monster_Season"&amp;Y342&amp;"_Challenge"&amp;Z342&amp;"_"&amp;AA342&amp;"_"&amp;AB342))</f>
        <v>Unit_Monster_Season0_Challenge8_1_1</v>
      </c>
      <c r="D342" s="3" t="str">
        <f ca="1">IF(B342="","",VLOOKUP(VLOOKUP(Y342&amp;"_"&amp;Z342&amp;"_"&amp;AA342,[1]挑战模式!$A:$AS,14+AB342,FALSE),[1]怪物!$B:$J,2,FALSE))</f>
        <v>ResUnit_Skull1</v>
      </c>
      <c r="E342" s="3">
        <f ca="1">IF(B342="","",VLOOKUP(VLOOKUP(Y342&amp;"_"&amp;Z342&amp;"_"&amp;AA342,[1]挑战模式!$A:$AS,14+AB342,FALSE),[1]怪物!$B:$J,6,FALSE)*VLOOKUP(Y342&amp;"_"&amp;Z342&amp;"_"&amp;AA342,[1]挑战模式!$A:$AS,10,FALSE))</f>
        <v>2.36</v>
      </c>
      <c r="F342" s="3">
        <f t="shared" ca="1" si="40"/>
        <v>400</v>
      </c>
      <c r="G342" s="3" t="str">
        <f t="shared" ca="1" si="41"/>
        <v>TRUE</v>
      </c>
      <c r="H342" s="3" t="str">
        <f t="shared" ca="1" si="42"/>
        <v>1</v>
      </c>
      <c r="I342" s="3">
        <f ca="1">IF(D342="","",VLOOKUP(D342,[1]怪物!$C:$M,11,FALSE))</f>
        <v>1</v>
      </c>
      <c r="J342" s="3" t="str">
        <f t="shared" ca="1" si="43"/>
        <v>0.5</v>
      </c>
      <c r="K342" s="3"/>
      <c r="L342" s="3">
        <f ca="1">IF(B342="","",VLOOKUP(VLOOKUP(Y342&amp;"_"&amp;Z342&amp;"_"&amp;AA342,[1]挑战模式!$A:$AS,14+AB342,FALSE),[1]怪物!$B:$J,7,FALSE))</f>
        <v>1</v>
      </c>
      <c r="M342" s="10" t="str">
        <f t="shared" ca="1" si="44"/>
        <v>Monster_Season0_Challenge8_1_1</v>
      </c>
      <c r="N342" s="3" t="str">
        <f t="shared" ca="1" si="45"/>
        <v>DeathShow_1</v>
      </c>
      <c r="O342" s="3" t="str">
        <f t="shared" ca="1" si="46"/>
        <v>Timeline_Idle1</v>
      </c>
      <c r="P342" s="3" t="str">
        <f t="shared" ca="1" si="47"/>
        <v>Timeline_Move1</v>
      </c>
      <c r="Q342" s="3"/>
      <c r="R342" s="3"/>
      <c r="S342" s="3"/>
      <c r="T342" s="3" t="str">
        <f ca="1">IF(B342="","",IF(VLOOKUP(D342,[1]怪物!$C:$I,7,FALSE)="","",VLOOKUP(D342,[1]怪物!$C:$I,7,FALSE)))</f>
        <v>Skill_Monster_Skull1,NormalAttack</v>
      </c>
      <c r="Y342" s="3">
        <v>0</v>
      </c>
      <c r="Z342" s="3">
        <v>8</v>
      </c>
      <c r="AA342" s="3">
        <v>1</v>
      </c>
      <c r="AB342" s="3">
        <v>1</v>
      </c>
    </row>
    <row r="343" spans="2:28" x14ac:dyDescent="0.2">
      <c r="B343" t="str">
        <f ca="1">IF(ISNA(VLOOKUP(Y343&amp;"_"&amp;Z343&amp;"_"&amp;AA343,[1]挑战模式!$A:$AS,1,FALSE)),"",IF(VLOOKUP(Y343&amp;"_"&amp;Z343&amp;"_"&amp;AA343,[1]挑战模式!$A:$AS,14+AB343,FALSE)="","","Unit_Monster_Season"&amp;Y343&amp;"_Challenge"&amp;Z343&amp;"_"&amp;AA343&amp;"_"&amp;AB343))</f>
        <v/>
      </c>
      <c r="D343" s="3" t="str">
        <f ca="1">IF(B343="","",VLOOKUP(VLOOKUP(Y343&amp;"_"&amp;Z343&amp;"_"&amp;AA343,[1]挑战模式!$A:$AS,14+AB343,FALSE),[1]怪物!$B:$J,2,FALSE))</f>
        <v/>
      </c>
      <c r="E343" s="3" t="str">
        <f ca="1">IF(B343="","",VLOOKUP(VLOOKUP(Y343&amp;"_"&amp;Z343&amp;"_"&amp;AA343,[1]挑战模式!$A:$AS,14+AB343,FALSE),[1]怪物!$B:$J,6,FALSE)*VLOOKUP(Y343&amp;"_"&amp;Z343&amp;"_"&amp;AA343,[1]挑战模式!$A:$AS,10,FALSE))</f>
        <v/>
      </c>
      <c r="F343" s="3" t="str">
        <f t="shared" ca="1" si="40"/>
        <v/>
      </c>
      <c r="G343" s="3" t="str">
        <f t="shared" ca="1" si="41"/>
        <v/>
      </c>
      <c r="H343" s="3" t="str">
        <f t="shared" ca="1" si="42"/>
        <v/>
      </c>
      <c r="I343" s="3" t="str">
        <f ca="1">IF(D343="","",VLOOKUP(D343,[1]怪物!$C:$M,11,FALSE))</f>
        <v/>
      </c>
      <c r="J343" s="3" t="str">
        <f t="shared" ca="1" si="43"/>
        <v/>
      </c>
      <c r="K343" s="3"/>
      <c r="L343" s="3" t="str">
        <f ca="1">IF(B343="","",VLOOKUP(VLOOKUP(Y343&amp;"_"&amp;Z343&amp;"_"&amp;AA343,[1]挑战模式!$A:$AS,14+AB343,FALSE),[1]怪物!$B:$J,7,FALSE))</f>
        <v/>
      </c>
      <c r="M343" s="10" t="str">
        <f t="shared" ca="1" si="44"/>
        <v/>
      </c>
      <c r="N343" s="3" t="str">
        <f t="shared" ca="1" si="45"/>
        <v/>
      </c>
      <c r="O343" s="3" t="str">
        <f t="shared" ca="1" si="46"/>
        <v/>
      </c>
      <c r="P343" s="3" t="str">
        <f t="shared" ca="1" si="47"/>
        <v/>
      </c>
      <c r="Q343" s="3"/>
      <c r="R343" s="3"/>
      <c r="S343" s="3"/>
      <c r="T343" s="3" t="str">
        <f ca="1">IF(B343="","",IF(VLOOKUP(D343,[1]怪物!$C:$I,7,FALSE)="","",VLOOKUP(D343,[1]怪物!$C:$I,7,FALSE)))</f>
        <v/>
      </c>
      <c r="Y343" s="3">
        <v>0</v>
      </c>
      <c r="Z343" s="3">
        <v>8</v>
      </c>
      <c r="AA343" s="3">
        <v>1</v>
      </c>
      <c r="AB343" s="3">
        <v>2</v>
      </c>
    </row>
    <row r="344" spans="2:28" x14ac:dyDescent="0.2">
      <c r="B344" t="str">
        <f ca="1">IF(ISNA(VLOOKUP(Y344&amp;"_"&amp;Z344&amp;"_"&amp;AA344,[1]挑战模式!$A:$AS,1,FALSE)),"",IF(VLOOKUP(Y344&amp;"_"&amp;Z344&amp;"_"&amp;AA344,[1]挑战模式!$A:$AS,14+AB344,FALSE)="","","Unit_Monster_Season"&amp;Y344&amp;"_Challenge"&amp;Z344&amp;"_"&amp;AA344&amp;"_"&amp;AB344))</f>
        <v/>
      </c>
      <c r="D344" s="3" t="str">
        <f ca="1">IF(B344="","",VLOOKUP(VLOOKUP(Y344&amp;"_"&amp;Z344&amp;"_"&amp;AA344,[1]挑战模式!$A:$AS,14+AB344,FALSE),[1]怪物!$B:$J,2,FALSE))</f>
        <v/>
      </c>
      <c r="E344" s="3" t="str">
        <f ca="1">IF(B344="","",VLOOKUP(VLOOKUP(Y344&amp;"_"&amp;Z344&amp;"_"&amp;AA344,[1]挑战模式!$A:$AS,14+AB344,FALSE),[1]怪物!$B:$J,6,FALSE)*VLOOKUP(Y344&amp;"_"&amp;Z344&amp;"_"&amp;AA344,[1]挑战模式!$A:$AS,10,FALSE))</f>
        <v/>
      </c>
      <c r="F344" s="3" t="str">
        <f t="shared" ca="1" si="40"/>
        <v/>
      </c>
      <c r="G344" s="3" t="str">
        <f t="shared" ca="1" si="41"/>
        <v/>
      </c>
      <c r="H344" s="3" t="str">
        <f t="shared" ca="1" si="42"/>
        <v/>
      </c>
      <c r="I344" s="3" t="str">
        <f ca="1">IF(D344="","",VLOOKUP(D344,[1]怪物!$C:$M,11,FALSE))</f>
        <v/>
      </c>
      <c r="J344" s="3" t="str">
        <f t="shared" ca="1" si="43"/>
        <v/>
      </c>
      <c r="K344" s="3"/>
      <c r="L344" s="3" t="str">
        <f ca="1">IF(B344="","",VLOOKUP(VLOOKUP(Y344&amp;"_"&amp;Z344&amp;"_"&amp;AA344,[1]挑战模式!$A:$AS,14+AB344,FALSE),[1]怪物!$B:$J,7,FALSE))</f>
        <v/>
      </c>
      <c r="M344" s="10" t="str">
        <f t="shared" ca="1" si="44"/>
        <v/>
      </c>
      <c r="N344" s="3" t="str">
        <f t="shared" ca="1" si="45"/>
        <v/>
      </c>
      <c r="O344" s="3" t="str">
        <f t="shared" ca="1" si="46"/>
        <v/>
      </c>
      <c r="P344" s="3" t="str">
        <f t="shared" ca="1" si="47"/>
        <v/>
      </c>
      <c r="Q344" s="3"/>
      <c r="R344" s="3"/>
      <c r="S344" s="3"/>
      <c r="T344" s="3" t="str">
        <f ca="1">IF(B344="","",IF(VLOOKUP(D344,[1]怪物!$C:$I,7,FALSE)="","",VLOOKUP(D344,[1]怪物!$C:$I,7,FALSE)))</f>
        <v/>
      </c>
      <c r="Y344" s="3">
        <v>0</v>
      </c>
      <c r="Z344" s="3">
        <v>8</v>
      </c>
      <c r="AA344" s="3">
        <v>1</v>
      </c>
      <c r="AB344" s="3">
        <v>3</v>
      </c>
    </row>
    <row r="345" spans="2:28" x14ac:dyDescent="0.2">
      <c r="B345" t="str">
        <f ca="1">IF(ISNA(VLOOKUP(Y345&amp;"_"&amp;Z345&amp;"_"&amp;AA345,[1]挑战模式!$A:$AS,1,FALSE)),"",IF(VLOOKUP(Y345&amp;"_"&amp;Z345&amp;"_"&amp;AA345,[1]挑战模式!$A:$AS,14+AB345,FALSE)="","","Unit_Monster_Season"&amp;Y345&amp;"_Challenge"&amp;Z345&amp;"_"&amp;AA345&amp;"_"&amp;AB345))</f>
        <v/>
      </c>
      <c r="D345" s="3" t="str">
        <f ca="1">IF(B345="","",VLOOKUP(VLOOKUP(Y345&amp;"_"&amp;Z345&amp;"_"&amp;AA345,[1]挑战模式!$A:$AS,14+AB345,FALSE),[1]怪物!$B:$J,2,FALSE))</f>
        <v/>
      </c>
      <c r="E345" s="3" t="str">
        <f ca="1">IF(B345="","",VLOOKUP(VLOOKUP(Y345&amp;"_"&amp;Z345&amp;"_"&amp;AA345,[1]挑战模式!$A:$AS,14+AB345,FALSE),[1]怪物!$B:$J,6,FALSE)*VLOOKUP(Y345&amp;"_"&amp;Z345&amp;"_"&amp;AA345,[1]挑战模式!$A:$AS,10,FALSE))</f>
        <v/>
      </c>
      <c r="F345" s="3" t="str">
        <f t="shared" ca="1" si="40"/>
        <v/>
      </c>
      <c r="G345" s="3" t="str">
        <f t="shared" ca="1" si="41"/>
        <v/>
      </c>
      <c r="H345" s="3" t="str">
        <f t="shared" ca="1" si="42"/>
        <v/>
      </c>
      <c r="I345" s="3" t="str">
        <f ca="1">IF(D345="","",VLOOKUP(D345,[1]怪物!$C:$M,11,FALSE))</f>
        <v/>
      </c>
      <c r="J345" s="3" t="str">
        <f t="shared" ca="1" si="43"/>
        <v/>
      </c>
      <c r="K345" s="3"/>
      <c r="L345" s="3" t="str">
        <f ca="1">IF(B345="","",VLOOKUP(VLOOKUP(Y345&amp;"_"&amp;Z345&amp;"_"&amp;AA345,[1]挑战模式!$A:$AS,14+AB345,FALSE),[1]怪物!$B:$J,7,FALSE))</f>
        <v/>
      </c>
      <c r="M345" s="10" t="str">
        <f t="shared" ca="1" si="44"/>
        <v/>
      </c>
      <c r="N345" s="3" t="str">
        <f t="shared" ca="1" si="45"/>
        <v/>
      </c>
      <c r="O345" s="3" t="str">
        <f t="shared" ca="1" si="46"/>
        <v/>
      </c>
      <c r="P345" s="3" t="str">
        <f t="shared" ca="1" si="47"/>
        <v/>
      </c>
      <c r="Q345" s="3"/>
      <c r="R345" s="3"/>
      <c r="S345" s="3"/>
      <c r="T345" s="3" t="str">
        <f ca="1">IF(B345="","",IF(VLOOKUP(D345,[1]怪物!$C:$I,7,FALSE)="","",VLOOKUP(D345,[1]怪物!$C:$I,7,FALSE)))</f>
        <v/>
      </c>
      <c r="Y345" s="3">
        <v>0</v>
      </c>
      <c r="Z345" s="3">
        <v>8</v>
      </c>
      <c r="AA345" s="3">
        <v>1</v>
      </c>
      <c r="AB345" s="3">
        <v>4</v>
      </c>
    </row>
    <row r="346" spans="2:28" x14ac:dyDescent="0.2">
      <c r="B346" t="str">
        <f ca="1">IF(ISNA(VLOOKUP(Y346&amp;"_"&amp;Z346&amp;"_"&amp;AA346,[1]挑战模式!$A:$AS,1,FALSE)),"",IF(VLOOKUP(Y346&amp;"_"&amp;Z346&amp;"_"&amp;AA346,[1]挑战模式!$A:$AS,14+AB346,FALSE)="","","Unit_Monster_Season"&amp;Y346&amp;"_Challenge"&amp;Z346&amp;"_"&amp;AA346&amp;"_"&amp;AB346))</f>
        <v/>
      </c>
      <c r="D346" s="3" t="str">
        <f ca="1">IF(B346="","",VLOOKUP(VLOOKUP(Y346&amp;"_"&amp;Z346&amp;"_"&amp;AA346,[1]挑战模式!$A:$AS,14+AB346,FALSE),[1]怪物!$B:$J,2,FALSE))</f>
        <v/>
      </c>
      <c r="E346" s="3" t="str">
        <f ca="1">IF(B346="","",VLOOKUP(VLOOKUP(Y346&amp;"_"&amp;Z346&amp;"_"&amp;AA346,[1]挑战模式!$A:$AS,14+AB346,FALSE),[1]怪物!$B:$J,6,FALSE)*VLOOKUP(Y346&amp;"_"&amp;Z346&amp;"_"&amp;AA346,[1]挑战模式!$A:$AS,10,FALSE))</f>
        <v/>
      </c>
      <c r="F346" s="3" t="str">
        <f t="shared" ca="1" si="40"/>
        <v/>
      </c>
      <c r="G346" s="3" t="str">
        <f t="shared" ca="1" si="41"/>
        <v/>
      </c>
      <c r="H346" s="3" t="str">
        <f t="shared" ca="1" si="42"/>
        <v/>
      </c>
      <c r="I346" s="3" t="str">
        <f ca="1">IF(D346="","",VLOOKUP(D346,[1]怪物!$C:$M,11,FALSE))</f>
        <v/>
      </c>
      <c r="J346" s="3" t="str">
        <f t="shared" ca="1" si="43"/>
        <v/>
      </c>
      <c r="K346" s="3"/>
      <c r="L346" s="3" t="str">
        <f ca="1">IF(B346="","",VLOOKUP(VLOOKUP(Y346&amp;"_"&amp;Z346&amp;"_"&amp;AA346,[1]挑战模式!$A:$AS,14+AB346,FALSE),[1]怪物!$B:$J,7,FALSE))</f>
        <v/>
      </c>
      <c r="M346" s="10" t="str">
        <f t="shared" ca="1" si="44"/>
        <v/>
      </c>
      <c r="N346" s="3" t="str">
        <f t="shared" ca="1" si="45"/>
        <v/>
      </c>
      <c r="O346" s="3" t="str">
        <f t="shared" ca="1" si="46"/>
        <v/>
      </c>
      <c r="P346" s="3" t="str">
        <f t="shared" ca="1" si="47"/>
        <v/>
      </c>
      <c r="Q346" s="3"/>
      <c r="R346" s="3"/>
      <c r="S346" s="3"/>
      <c r="T346" s="3" t="str">
        <f ca="1">IF(B346="","",IF(VLOOKUP(D346,[1]怪物!$C:$I,7,FALSE)="","",VLOOKUP(D346,[1]怪物!$C:$I,7,FALSE)))</f>
        <v/>
      </c>
      <c r="Y346" s="3">
        <v>0</v>
      </c>
      <c r="Z346" s="3">
        <v>8</v>
      </c>
      <c r="AA346" s="3">
        <v>1</v>
      </c>
      <c r="AB346" s="3">
        <v>5</v>
      </c>
    </row>
    <row r="347" spans="2:28" x14ac:dyDescent="0.2">
      <c r="B347" t="str">
        <f ca="1">IF(ISNA(VLOOKUP(Y347&amp;"_"&amp;Z347&amp;"_"&amp;AA347,[1]挑战模式!$A:$AS,1,FALSE)),"",IF(VLOOKUP(Y347&amp;"_"&amp;Z347&amp;"_"&amp;AA347,[1]挑战模式!$A:$AS,14+AB347,FALSE)="","","Unit_Monster_Season"&amp;Y347&amp;"_Challenge"&amp;Z347&amp;"_"&amp;AA347&amp;"_"&amp;AB347))</f>
        <v/>
      </c>
      <c r="D347" s="3" t="str">
        <f ca="1">IF(B347="","",VLOOKUP(VLOOKUP(Y347&amp;"_"&amp;Z347&amp;"_"&amp;AA347,[1]挑战模式!$A:$AS,14+AB347,FALSE),[1]怪物!$B:$J,2,FALSE))</f>
        <v/>
      </c>
      <c r="E347" s="3" t="str">
        <f ca="1">IF(B347="","",VLOOKUP(VLOOKUP(Y347&amp;"_"&amp;Z347&amp;"_"&amp;AA347,[1]挑战模式!$A:$AS,14+AB347,FALSE),[1]怪物!$B:$J,6,FALSE)*VLOOKUP(Y347&amp;"_"&amp;Z347&amp;"_"&amp;AA347,[1]挑战模式!$A:$AS,10,FALSE))</f>
        <v/>
      </c>
      <c r="F347" s="3" t="str">
        <f t="shared" ca="1" si="40"/>
        <v/>
      </c>
      <c r="G347" s="3" t="str">
        <f t="shared" ca="1" si="41"/>
        <v/>
      </c>
      <c r="H347" s="3" t="str">
        <f t="shared" ca="1" si="42"/>
        <v/>
      </c>
      <c r="I347" s="3" t="str">
        <f ca="1">IF(D347="","",VLOOKUP(D347,[1]怪物!$C:$M,11,FALSE))</f>
        <v/>
      </c>
      <c r="J347" s="3" t="str">
        <f t="shared" ca="1" si="43"/>
        <v/>
      </c>
      <c r="K347" s="3"/>
      <c r="L347" s="3" t="str">
        <f ca="1">IF(B347="","",VLOOKUP(VLOOKUP(Y347&amp;"_"&amp;Z347&amp;"_"&amp;AA347,[1]挑战模式!$A:$AS,14+AB347,FALSE),[1]怪物!$B:$J,7,FALSE))</f>
        <v/>
      </c>
      <c r="M347" s="10" t="str">
        <f t="shared" ca="1" si="44"/>
        <v/>
      </c>
      <c r="N347" s="3" t="str">
        <f t="shared" ca="1" si="45"/>
        <v/>
      </c>
      <c r="O347" s="3" t="str">
        <f t="shared" ca="1" si="46"/>
        <v/>
      </c>
      <c r="P347" s="3" t="str">
        <f t="shared" ca="1" si="47"/>
        <v/>
      </c>
      <c r="Q347" s="3"/>
      <c r="R347" s="3"/>
      <c r="S347" s="3"/>
      <c r="T347" s="3" t="str">
        <f ca="1">IF(B347="","",IF(VLOOKUP(D347,[1]怪物!$C:$I,7,FALSE)="","",VLOOKUP(D347,[1]怪物!$C:$I,7,FALSE)))</f>
        <v/>
      </c>
      <c r="Y347" s="3">
        <v>0</v>
      </c>
      <c r="Z347" s="3">
        <v>8</v>
      </c>
      <c r="AA347" s="3">
        <v>1</v>
      </c>
      <c r="AB347" s="3">
        <v>6</v>
      </c>
    </row>
    <row r="348" spans="2:28" x14ac:dyDescent="0.2">
      <c r="B348" t="str">
        <f ca="1">IF(ISNA(VLOOKUP(Y348&amp;"_"&amp;Z348&amp;"_"&amp;AA348,[1]挑战模式!$A:$AS,1,FALSE)),"",IF(VLOOKUP(Y348&amp;"_"&amp;Z348&amp;"_"&amp;AA348,[1]挑战模式!$A:$AS,14+AB348,FALSE)="","","Unit_Monster_Season"&amp;Y348&amp;"_Challenge"&amp;Z348&amp;"_"&amp;AA348&amp;"_"&amp;AB348))</f>
        <v>Unit_Monster_Season0_Challenge8_2_1</v>
      </c>
      <c r="D348" s="3" t="str">
        <f ca="1">IF(B348="","",VLOOKUP(VLOOKUP(Y348&amp;"_"&amp;Z348&amp;"_"&amp;AA348,[1]挑战模式!$A:$AS,14+AB348,FALSE),[1]怪物!$B:$J,2,FALSE))</f>
        <v>ResUnit_Skull1</v>
      </c>
      <c r="E348" s="3">
        <f ca="1">IF(B348="","",VLOOKUP(VLOOKUP(Y348&amp;"_"&amp;Z348&amp;"_"&amp;AA348,[1]挑战模式!$A:$AS,14+AB348,FALSE),[1]怪物!$B:$J,6,FALSE)*VLOOKUP(Y348&amp;"_"&amp;Z348&amp;"_"&amp;AA348,[1]挑战模式!$A:$AS,10,FALSE))</f>
        <v>2.36</v>
      </c>
      <c r="F348" s="3">
        <f t="shared" ca="1" si="40"/>
        <v>400</v>
      </c>
      <c r="G348" s="3" t="str">
        <f t="shared" ca="1" si="41"/>
        <v>TRUE</v>
      </c>
      <c r="H348" s="3" t="str">
        <f t="shared" ca="1" si="42"/>
        <v>1</v>
      </c>
      <c r="I348" s="3">
        <f ca="1">IF(D348="","",VLOOKUP(D348,[1]怪物!$C:$M,11,FALSE))</f>
        <v>1</v>
      </c>
      <c r="J348" s="3" t="str">
        <f t="shared" ca="1" si="43"/>
        <v>0.5</v>
      </c>
      <c r="K348" s="3"/>
      <c r="L348" s="3">
        <f ca="1">IF(B348="","",VLOOKUP(VLOOKUP(Y348&amp;"_"&amp;Z348&amp;"_"&amp;AA348,[1]挑战模式!$A:$AS,14+AB348,FALSE),[1]怪物!$B:$J,7,FALSE))</f>
        <v>1</v>
      </c>
      <c r="M348" s="10" t="str">
        <f t="shared" ca="1" si="44"/>
        <v>Monster_Season0_Challenge8_2_1</v>
      </c>
      <c r="N348" s="3" t="str">
        <f t="shared" ca="1" si="45"/>
        <v>DeathShow_1</v>
      </c>
      <c r="O348" s="3" t="str">
        <f t="shared" ca="1" si="46"/>
        <v>Timeline_Idle1</v>
      </c>
      <c r="P348" s="3" t="str">
        <f t="shared" ca="1" si="47"/>
        <v>Timeline_Move1</v>
      </c>
      <c r="Q348" s="3"/>
      <c r="R348" s="3"/>
      <c r="S348" s="3"/>
      <c r="T348" s="3" t="str">
        <f ca="1">IF(B348="","",IF(VLOOKUP(D348,[1]怪物!$C:$I,7,FALSE)="","",VLOOKUP(D348,[1]怪物!$C:$I,7,FALSE)))</f>
        <v>Skill_Monster_Skull1,NormalAttack</v>
      </c>
      <c r="Y348" s="3">
        <v>0</v>
      </c>
      <c r="Z348" s="3">
        <v>8</v>
      </c>
      <c r="AA348" s="3">
        <v>2</v>
      </c>
      <c r="AB348" s="3">
        <v>1</v>
      </c>
    </row>
    <row r="349" spans="2:28" x14ac:dyDescent="0.2">
      <c r="B349" t="str">
        <f ca="1">IF(ISNA(VLOOKUP(Y349&amp;"_"&amp;Z349&amp;"_"&amp;AA349,[1]挑战模式!$A:$AS,1,FALSE)),"",IF(VLOOKUP(Y349&amp;"_"&amp;Z349&amp;"_"&amp;AA349,[1]挑战模式!$A:$AS,14+AB349,FALSE)="","","Unit_Monster_Season"&amp;Y349&amp;"_Challenge"&amp;Z349&amp;"_"&amp;AA349&amp;"_"&amp;AB349))</f>
        <v>Unit_Monster_Season0_Challenge8_2_2</v>
      </c>
      <c r="D349" s="3" t="str">
        <f ca="1">IF(B349="","",VLOOKUP(VLOOKUP(Y349&amp;"_"&amp;Z349&amp;"_"&amp;AA349,[1]挑战模式!$A:$AS,14+AB349,FALSE),[1]怪物!$B:$J,2,FALSE))</f>
        <v>ResUnit_Dan1</v>
      </c>
      <c r="E349" s="3">
        <f ca="1">IF(B349="","",VLOOKUP(VLOOKUP(Y349&amp;"_"&amp;Z349&amp;"_"&amp;AA349,[1]挑战模式!$A:$AS,14+AB349,FALSE),[1]怪物!$B:$J,6,FALSE)*VLOOKUP(Y349&amp;"_"&amp;Z349&amp;"_"&amp;AA349,[1]挑战模式!$A:$AS,10,FALSE))</f>
        <v>2.36</v>
      </c>
      <c r="F349" s="3">
        <f t="shared" ca="1" si="40"/>
        <v>400</v>
      </c>
      <c r="G349" s="3" t="str">
        <f t="shared" ca="1" si="41"/>
        <v>TRUE</v>
      </c>
      <c r="H349" s="3" t="str">
        <f t="shared" ca="1" si="42"/>
        <v>1</v>
      </c>
      <c r="I349" s="3">
        <f ca="1">IF(D349="","",VLOOKUP(D349,[1]怪物!$C:$M,11,FALSE))</f>
        <v>1</v>
      </c>
      <c r="J349" s="3" t="str">
        <f t="shared" ca="1" si="43"/>
        <v>0.5</v>
      </c>
      <c r="K349" s="3"/>
      <c r="L349" s="3">
        <f ca="1">IF(B349="","",VLOOKUP(VLOOKUP(Y349&amp;"_"&amp;Z349&amp;"_"&amp;AA349,[1]挑战模式!$A:$AS,14+AB349,FALSE),[1]怪物!$B:$J,7,FALSE))</f>
        <v>1</v>
      </c>
      <c r="M349" s="10" t="str">
        <f t="shared" ca="1" si="44"/>
        <v>Monster_Season0_Challenge8_2_2</v>
      </c>
      <c r="N349" s="3" t="str">
        <f t="shared" ca="1" si="45"/>
        <v>DeathShow_1</v>
      </c>
      <c r="O349" s="3" t="str">
        <f t="shared" ca="1" si="46"/>
        <v>Timeline_Idle1</v>
      </c>
      <c r="P349" s="3" t="str">
        <f t="shared" ca="1" si="47"/>
        <v>Timeline_Move1</v>
      </c>
      <c r="Q349" s="3"/>
      <c r="R349" s="3"/>
      <c r="S349" s="3"/>
      <c r="T349" s="3" t="str">
        <f ca="1">IF(B349="","",IF(VLOOKUP(D349,[1]怪物!$C:$I,7,FALSE)="","",VLOOKUP(D349,[1]怪物!$C:$I,7,FALSE)))</f>
        <v>Skill_Monster_Dan1,NormalAttack</v>
      </c>
      <c r="Y349" s="3">
        <v>0</v>
      </c>
      <c r="Z349" s="3">
        <v>8</v>
      </c>
      <c r="AA349" s="3">
        <v>2</v>
      </c>
      <c r="AB349" s="3">
        <v>2</v>
      </c>
    </row>
    <row r="350" spans="2:28" x14ac:dyDescent="0.2">
      <c r="B350" t="str">
        <f ca="1">IF(ISNA(VLOOKUP(Y350&amp;"_"&amp;Z350&amp;"_"&amp;AA350,[1]挑战模式!$A:$AS,1,FALSE)),"",IF(VLOOKUP(Y350&amp;"_"&amp;Z350&amp;"_"&amp;AA350,[1]挑战模式!$A:$AS,14+AB350,FALSE)="","","Unit_Monster_Season"&amp;Y350&amp;"_Challenge"&amp;Z350&amp;"_"&amp;AA350&amp;"_"&amp;AB350))</f>
        <v/>
      </c>
      <c r="D350" s="3" t="str">
        <f ca="1">IF(B350="","",VLOOKUP(VLOOKUP(Y350&amp;"_"&amp;Z350&amp;"_"&amp;AA350,[1]挑战模式!$A:$AS,14+AB350,FALSE),[1]怪物!$B:$J,2,FALSE))</f>
        <v/>
      </c>
      <c r="E350" s="3" t="str">
        <f ca="1">IF(B350="","",VLOOKUP(VLOOKUP(Y350&amp;"_"&amp;Z350&amp;"_"&amp;AA350,[1]挑战模式!$A:$AS,14+AB350,FALSE),[1]怪物!$B:$J,6,FALSE)*VLOOKUP(Y350&amp;"_"&amp;Z350&amp;"_"&amp;AA350,[1]挑战模式!$A:$AS,10,FALSE))</f>
        <v/>
      </c>
      <c r="F350" s="3" t="str">
        <f t="shared" ca="1" si="40"/>
        <v/>
      </c>
      <c r="G350" s="3" t="str">
        <f t="shared" ca="1" si="41"/>
        <v/>
      </c>
      <c r="H350" s="3" t="str">
        <f t="shared" ca="1" si="42"/>
        <v/>
      </c>
      <c r="I350" s="3" t="str">
        <f ca="1">IF(D350="","",VLOOKUP(D350,[1]怪物!$C:$M,11,FALSE))</f>
        <v/>
      </c>
      <c r="J350" s="3" t="str">
        <f t="shared" ca="1" si="43"/>
        <v/>
      </c>
      <c r="K350" s="3"/>
      <c r="L350" s="3" t="str">
        <f ca="1">IF(B350="","",VLOOKUP(VLOOKUP(Y350&amp;"_"&amp;Z350&amp;"_"&amp;AA350,[1]挑战模式!$A:$AS,14+AB350,FALSE),[1]怪物!$B:$J,7,FALSE))</f>
        <v/>
      </c>
      <c r="M350" s="10" t="str">
        <f t="shared" ca="1" si="44"/>
        <v/>
      </c>
      <c r="N350" s="3" t="str">
        <f t="shared" ca="1" si="45"/>
        <v/>
      </c>
      <c r="O350" s="3" t="str">
        <f t="shared" ca="1" si="46"/>
        <v/>
      </c>
      <c r="P350" s="3" t="str">
        <f t="shared" ca="1" si="47"/>
        <v/>
      </c>
      <c r="Q350" s="3"/>
      <c r="R350" s="3"/>
      <c r="S350" s="3"/>
      <c r="T350" s="3" t="str">
        <f ca="1">IF(B350="","",IF(VLOOKUP(D350,[1]怪物!$C:$I,7,FALSE)="","",VLOOKUP(D350,[1]怪物!$C:$I,7,FALSE)))</f>
        <v/>
      </c>
      <c r="Y350" s="3">
        <v>0</v>
      </c>
      <c r="Z350" s="3">
        <v>8</v>
      </c>
      <c r="AA350" s="3">
        <v>2</v>
      </c>
      <c r="AB350" s="3">
        <v>3</v>
      </c>
    </row>
    <row r="351" spans="2:28" x14ac:dyDescent="0.2">
      <c r="B351" t="str">
        <f ca="1">IF(ISNA(VLOOKUP(Y351&amp;"_"&amp;Z351&amp;"_"&amp;AA351,[1]挑战模式!$A:$AS,1,FALSE)),"",IF(VLOOKUP(Y351&amp;"_"&amp;Z351&amp;"_"&amp;AA351,[1]挑战模式!$A:$AS,14+AB351,FALSE)="","","Unit_Monster_Season"&amp;Y351&amp;"_Challenge"&amp;Z351&amp;"_"&amp;AA351&amp;"_"&amp;AB351))</f>
        <v/>
      </c>
      <c r="D351" s="3" t="str">
        <f ca="1">IF(B351="","",VLOOKUP(VLOOKUP(Y351&amp;"_"&amp;Z351&amp;"_"&amp;AA351,[1]挑战模式!$A:$AS,14+AB351,FALSE),[1]怪物!$B:$J,2,FALSE))</f>
        <v/>
      </c>
      <c r="E351" s="3" t="str">
        <f ca="1">IF(B351="","",VLOOKUP(VLOOKUP(Y351&amp;"_"&amp;Z351&amp;"_"&amp;AA351,[1]挑战模式!$A:$AS,14+AB351,FALSE),[1]怪物!$B:$J,6,FALSE)*VLOOKUP(Y351&amp;"_"&amp;Z351&amp;"_"&amp;AA351,[1]挑战模式!$A:$AS,10,FALSE))</f>
        <v/>
      </c>
      <c r="F351" s="3" t="str">
        <f t="shared" ca="1" si="40"/>
        <v/>
      </c>
      <c r="G351" s="3" t="str">
        <f t="shared" ca="1" si="41"/>
        <v/>
      </c>
      <c r="H351" s="3" t="str">
        <f t="shared" ca="1" si="42"/>
        <v/>
      </c>
      <c r="I351" s="3" t="str">
        <f ca="1">IF(D351="","",VLOOKUP(D351,[1]怪物!$C:$M,11,FALSE))</f>
        <v/>
      </c>
      <c r="J351" s="3" t="str">
        <f t="shared" ca="1" si="43"/>
        <v/>
      </c>
      <c r="K351" s="3"/>
      <c r="L351" s="3" t="str">
        <f ca="1">IF(B351="","",VLOOKUP(VLOOKUP(Y351&amp;"_"&amp;Z351&amp;"_"&amp;AA351,[1]挑战模式!$A:$AS,14+AB351,FALSE),[1]怪物!$B:$J,7,FALSE))</f>
        <v/>
      </c>
      <c r="M351" s="10" t="str">
        <f t="shared" ca="1" si="44"/>
        <v/>
      </c>
      <c r="N351" s="3" t="str">
        <f t="shared" ca="1" si="45"/>
        <v/>
      </c>
      <c r="O351" s="3" t="str">
        <f t="shared" ca="1" si="46"/>
        <v/>
      </c>
      <c r="P351" s="3" t="str">
        <f t="shared" ca="1" si="47"/>
        <v/>
      </c>
      <c r="Q351" s="3"/>
      <c r="R351" s="3"/>
      <c r="S351" s="3"/>
      <c r="T351" s="3" t="str">
        <f ca="1">IF(B351="","",IF(VLOOKUP(D351,[1]怪物!$C:$I,7,FALSE)="","",VLOOKUP(D351,[1]怪物!$C:$I,7,FALSE)))</f>
        <v/>
      </c>
      <c r="Y351" s="3">
        <v>0</v>
      </c>
      <c r="Z351" s="3">
        <v>8</v>
      </c>
      <c r="AA351" s="3">
        <v>2</v>
      </c>
      <c r="AB351" s="3">
        <v>4</v>
      </c>
    </row>
    <row r="352" spans="2:28" x14ac:dyDescent="0.2">
      <c r="B352" t="str">
        <f ca="1">IF(ISNA(VLOOKUP(Y352&amp;"_"&amp;Z352&amp;"_"&amp;AA352,[1]挑战模式!$A:$AS,1,FALSE)),"",IF(VLOOKUP(Y352&amp;"_"&amp;Z352&amp;"_"&amp;AA352,[1]挑战模式!$A:$AS,14+AB352,FALSE)="","","Unit_Monster_Season"&amp;Y352&amp;"_Challenge"&amp;Z352&amp;"_"&amp;AA352&amp;"_"&amp;AB352))</f>
        <v/>
      </c>
      <c r="D352" s="3" t="str">
        <f ca="1">IF(B352="","",VLOOKUP(VLOOKUP(Y352&amp;"_"&amp;Z352&amp;"_"&amp;AA352,[1]挑战模式!$A:$AS,14+AB352,FALSE),[1]怪物!$B:$J,2,FALSE))</f>
        <v/>
      </c>
      <c r="E352" s="3" t="str">
        <f ca="1">IF(B352="","",VLOOKUP(VLOOKUP(Y352&amp;"_"&amp;Z352&amp;"_"&amp;AA352,[1]挑战模式!$A:$AS,14+AB352,FALSE),[1]怪物!$B:$J,6,FALSE)*VLOOKUP(Y352&amp;"_"&amp;Z352&amp;"_"&amp;AA352,[1]挑战模式!$A:$AS,10,FALSE))</f>
        <v/>
      </c>
      <c r="F352" s="3" t="str">
        <f t="shared" ca="1" si="40"/>
        <v/>
      </c>
      <c r="G352" s="3" t="str">
        <f t="shared" ca="1" si="41"/>
        <v/>
      </c>
      <c r="H352" s="3" t="str">
        <f t="shared" ca="1" si="42"/>
        <v/>
      </c>
      <c r="I352" s="3" t="str">
        <f ca="1">IF(D352="","",VLOOKUP(D352,[1]怪物!$C:$M,11,FALSE))</f>
        <v/>
      </c>
      <c r="J352" s="3" t="str">
        <f t="shared" ca="1" si="43"/>
        <v/>
      </c>
      <c r="K352" s="3"/>
      <c r="L352" s="3" t="str">
        <f ca="1">IF(B352="","",VLOOKUP(VLOOKUP(Y352&amp;"_"&amp;Z352&amp;"_"&amp;AA352,[1]挑战模式!$A:$AS,14+AB352,FALSE),[1]怪物!$B:$J,7,FALSE))</f>
        <v/>
      </c>
      <c r="M352" s="10" t="str">
        <f t="shared" ca="1" si="44"/>
        <v/>
      </c>
      <c r="N352" s="3" t="str">
        <f t="shared" ca="1" si="45"/>
        <v/>
      </c>
      <c r="O352" s="3" t="str">
        <f t="shared" ca="1" si="46"/>
        <v/>
      </c>
      <c r="P352" s="3" t="str">
        <f t="shared" ca="1" si="47"/>
        <v/>
      </c>
      <c r="Q352" s="3"/>
      <c r="R352" s="3"/>
      <c r="S352" s="3"/>
      <c r="T352" s="3" t="str">
        <f ca="1">IF(B352="","",IF(VLOOKUP(D352,[1]怪物!$C:$I,7,FALSE)="","",VLOOKUP(D352,[1]怪物!$C:$I,7,FALSE)))</f>
        <v/>
      </c>
      <c r="Y352" s="3">
        <v>0</v>
      </c>
      <c r="Z352" s="3">
        <v>8</v>
      </c>
      <c r="AA352" s="3">
        <v>2</v>
      </c>
      <c r="AB352" s="3">
        <v>5</v>
      </c>
    </row>
    <row r="353" spans="2:28" x14ac:dyDescent="0.2">
      <c r="B353" t="str">
        <f ca="1">IF(ISNA(VLOOKUP(Y353&amp;"_"&amp;Z353&amp;"_"&amp;AA353,[1]挑战模式!$A:$AS,1,FALSE)),"",IF(VLOOKUP(Y353&amp;"_"&amp;Z353&amp;"_"&amp;AA353,[1]挑战模式!$A:$AS,14+AB353,FALSE)="","","Unit_Monster_Season"&amp;Y353&amp;"_Challenge"&amp;Z353&amp;"_"&amp;AA353&amp;"_"&amp;AB353))</f>
        <v/>
      </c>
      <c r="D353" s="3" t="str">
        <f ca="1">IF(B353="","",VLOOKUP(VLOOKUP(Y353&amp;"_"&amp;Z353&amp;"_"&amp;AA353,[1]挑战模式!$A:$AS,14+AB353,FALSE),[1]怪物!$B:$J,2,FALSE))</f>
        <v/>
      </c>
      <c r="E353" s="3" t="str">
        <f ca="1">IF(B353="","",VLOOKUP(VLOOKUP(Y353&amp;"_"&amp;Z353&amp;"_"&amp;AA353,[1]挑战模式!$A:$AS,14+AB353,FALSE),[1]怪物!$B:$J,6,FALSE)*VLOOKUP(Y353&amp;"_"&amp;Z353&amp;"_"&amp;AA353,[1]挑战模式!$A:$AS,10,FALSE))</f>
        <v/>
      </c>
      <c r="F353" s="3" t="str">
        <f t="shared" ca="1" si="40"/>
        <v/>
      </c>
      <c r="G353" s="3" t="str">
        <f t="shared" ca="1" si="41"/>
        <v/>
      </c>
      <c r="H353" s="3" t="str">
        <f t="shared" ca="1" si="42"/>
        <v/>
      </c>
      <c r="I353" s="3" t="str">
        <f ca="1">IF(D353="","",VLOOKUP(D353,[1]怪物!$C:$M,11,FALSE))</f>
        <v/>
      </c>
      <c r="J353" s="3" t="str">
        <f t="shared" ca="1" si="43"/>
        <v/>
      </c>
      <c r="K353" s="3"/>
      <c r="L353" s="3" t="str">
        <f ca="1">IF(B353="","",VLOOKUP(VLOOKUP(Y353&amp;"_"&amp;Z353&amp;"_"&amp;AA353,[1]挑战模式!$A:$AS,14+AB353,FALSE),[1]怪物!$B:$J,7,FALSE))</f>
        <v/>
      </c>
      <c r="M353" s="10" t="str">
        <f t="shared" ca="1" si="44"/>
        <v/>
      </c>
      <c r="N353" s="3" t="str">
        <f t="shared" ca="1" si="45"/>
        <v/>
      </c>
      <c r="O353" s="3" t="str">
        <f t="shared" ca="1" si="46"/>
        <v/>
      </c>
      <c r="P353" s="3" t="str">
        <f t="shared" ca="1" si="47"/>
        <v/>
      </c>
      <c r="T353" s="3" t="str">
        <f ca="1">IF(B353="","",IF(VLOOKUP(D353,[1]怪物!$C:$I,7,FALSE)="","",VLOOKUP(D353,[1]怪物!$C:$I,7,FALSE)))</f>
        <v/>
      </c>
      <c r="Y353" s="3">
        <v>0</v>
      </c>
      <c r="Z353" s="3">
        <v>8</v>
      </c>
      <c r="AA353" s="3">
        <v>2</v>
      </c>
      <c r="AB353" s="3">
        <v>6</v>
      </c>
    </row>
    <row r="354" spans="2:28" x14ac:dyDescent="0.2">
      <c r="B354" t="str">
        <f ca="1">IF(ISNA(VLOOKUP(Y354&amp;"_"&amp;Z354&amp;"_"&amp;AA354,[1]挑战模式!$A:$AS,1,FALSE)),"",IF(VLOOKUP(Y354&amp;"_"&amp;Z354&amp;"_"&amp;AA354,[1]挑战模式!$A:$AS,14+AB354,FALSE)="","","Unit_Monster_Season"&amp;Y354&amp;"_Challenge"&amp;Z354&amp;"_"&amp;AA354&amp;"_"&amp;AB354))</f>
        <v>Unit_Monster_Season0_Challenge8_3_1</v>
      </c>
      <c r="D354" s="3" t="str">
        <f ca="1">IF(B354="","",VLOOKUP(VLOOKUP(Y354&amp;"_"&amp;Z354&amp;"_"&amp;AA354,[1]挑战模式!$A:$AS,14+AB354,FALSE),[1]怪物!$B:$J,2,FALSE))</f>
        <v>ResUnit_Dan1</v>
      </c>
      <c r="E354" s="3">
        <f ca="1">IF(B354="","",VLOOKUP(VLOOKUP(Y354&amp;"_"&amp;Z354&amp;"_"&amp;AA354,[1]挑战模式!$A:$AS,14+AB354,FALSE),[1]怪物!$B:$J,6,FALSE)*VLOOKUP(Y354&amp;"_"&amp;Z354&amp;"_"&amp;AA354,[1]挑战模式!$A:$AS,10,FALSE))</f>
        <v>2.36</v>
      </c>
      <c r="F354" s="3">
        <f t="shared" ca="1" si="40"/>
        <v>400</v>
      </c>
      <c r="G354" s="3" t="str">
        <f t="shared" ca="1" si="41"/>
        <v>TRUE</v>
      </c>
      <c r="H354" s="3" t="str">
        <f t="shared" ca="1" si="42"/>
        <v>1</v>
      </c>
      <c r="I354" s="3">
        <f ca="1">IF(D354="","",VLOOKUP(D354,[1]怪物!$C:$M,11,FALSE))</f>
        <v>1</v>
      </c>
      <c r="J354" s="3" t="str">
        <f t="shared" ca="1" si="43"/>
        <v>0.5</v>
      </c>
      <c r="K354" s="3"/>
      <c r="L354" s="3">
        <f ca="1">IF(B354="","",VLOOKUP(VLOOKUP(Y354&amp;"_"&amp;Z354&amp;"_"&amp;AA354,[1]挑战模式!$A:$AS,14+AB354,FALSE),[1]怪物!$B:$J,7,FALSE))</f>
        <v>1</v>
      </c>
      <c r="M354" s="10" t="str">
        <f t="shared" ca="1" si="44"/>
        <v>Monster_Season0_Challenge8_3_1</v>
      </c>
      <c r="N354" s="3" t="str">
        <f t="shared" ca="1" si="45"/>
        <v>DeathShow_1</v>
      </c>
      <c r="O354" s="3" t="str">
        <f t="shared" ca="1" si="46"/>
        <v>Timeline_Idle1</v>
      </c>
      <c r="P354" s="3" t="str">
        <f t="shared" ca="1" si="47"/>
        <v>Timeline_Move1</v>
      </c>
      <c r="Q354" s="3"/>
      <c r="R354" s="3"/>
      <c r="S354" s="3"/>
      <c r="T354" s="3" t="str">
        <f ca="1">IF(B354="","",IF(VLOOKUP(D354,[1]怪物!$C:$I,7,FALSE)="","",VLOOKUP(D354,[1]怪物!$C:$I,7,FALSE)))</f>
        <v>Skill_Monster_Dan1,NormalAttack</v>
      </c>
      <c r="Y354" s="3">
        <v>0</v>
      </c>
      <c r="Z354" s="3">
        <v>8</v>
      </c>
      <c r="AA354" s="3">
        <v>3</v>
      </c>
      <c r="AB354" s="3">
        <v>1</v>
      </c>
    </row>
    <row r="355" spans="2:28" x14ac:dyDescent="0.2">
      <c r="B355" t="str">
        <f ca="1">IF(ISNA(VLOOKUP(Y355&amp;"_"&amp;Z355&amp;"_"&amp;AA355,[1]挑战模式!$A:$AS,1,FALSE)),"",IF(VLOOKUP(Y355&amp;"_"&amp;Z355&amp;"_"&amp;AA355,[1]挑战模式!$A:$AS,14+AB355,FALSE)="","","Unit_Monster_Season"&amp;Y355&amp;"_Challenge"&amp;Z355&amp;"_"&amp;AA355&amp;"_"&amp;AB355))</f>
        <v>Unit_Monster_Season0_Challenge8_3_2</v>
      </c>
      <c r="D355" s="3" t="str">
        <f ca="1">IF(B355="","",VLOOKUP(VLOOKUP(Y355&amp;"_"&amp;Z355&amp;"_"&amp;AA355,[1]挑战模式!$A:$AS,14+AB355,FALSE),[1]怪物!$B:$J,2,FALSE))</f>
        <v>ResUnit_MiFeng2</v>
      </c>
      <c r="E355" s="3">
        <f ca="1">IF(B355="","",VLOOKUP(VLOOKUP(Y355&amp;"_"&amp;Z355&amp;"_"&amp;AA355,[1]挑战模式!$A:$AS,14+AB355,FALSE),[1]怪物!$B:$J,6,FALSE)*VLOOKUP(Y355&amp;"_"&amp;Z355&amp;"_"&amp;AA355,[1]挑战模式!$A:$AS,10,FALSE))</f>
        <v>2.36</v>
      </c>
      <c r="F355" s="3">
        <f t="shared" ca="1" si="40"/>
        <v>400</v>
      </c>
      <c r="G355" s="3" t="str">
        <f t="shared" ca="1" si="41"/>
        <v>TRUE</v>
      </c>
      <c r="H355" s="3" t="str">
        <f t="shared" ca="1" si="42"/>
        <v>1</v>
      </c>
      <c r="I355" s="3">
        <f ca="1">IF(D355="","",VLOOKUP(D355,[1]怪物!$C:$M,11,FALSE))</f>
        <v>1</v>
      </c>
      <c r="J355" s="3" t="str">
        <f t="shared" ca="1" si="43"/>
        <v>0.5</v>
      </c>
      <c r="K355" s="3"/>
      <c r="L355" s="3">
        <f ca="1">IF(B355="","",VLOOKUP(VLOOKUP(Y355&amp;"_"&amp;Z355&amp;"_"&amp;AA355,[1]挑战模式!$A:$AS,14+AB355,FALSE),[1]怪物!$B:$J,7,FALSE))</f>
        <v>1.25</v>
      </c>
      <c r="M355" s="10" t="str">
        <f t="shared" ca="1" si="44"/>
        <v>Monster_Season0_Challenge8_3_2</v>
      </c>
      <c r="N355" s="3" t="str">
        <f t="shared" ca="1" si="45"/>
        <v>DeathShow_1</v>
      </c>
      <c r="O355" s="3" t="str">
        <f t="shared" ca="1" si="46"/>
        <v>Timeline_Idle1</v>
      </c>
      <c r="P355" s="3" t="str">
        <f t="shared" ca="1" si="47"/>
        <v>Timeline_Move1</v>
      </c>
      <c r="Q355" s="3"/>
      <c r="R355" s="3"/>
      <c r="S355" s="3"/>
      <c r="T355" s="3" t="str">
        <f ca="1">IF(B355="","",IF(VLOOKUP(D355,[1]怪物!$C:$I,7,FALSE)="","",VLOOKUP(D355,[1]怪物!$C:$I,7,FALSE)))</f>
        <v>Skill_Monster_MiFeng2,NormalAttack</v>
      </c>
      <c r="Y355" s="3">
        <v>0</v>
      </c>
      <c r="Z355" s="3">
        <v>8</v>
      </c>
      <c r="AA355" s="3">
        <v>3</v>
      </c>
      <c r="AB355" s="3">
        <v>2</v>
      </c>
    </row>
    <row r="356" spans="2:28" x14ac:dyDescent="0.2">
      <c r="B356" t="str">
        <f ca="1">IF(ISNA(VLOOKUP(Y356&amp;"_"&amp;Z356&amp;"_"&amp;AA356,[1]挑战模式!$A:$AS,1,FALSE)),"",IF(VLOOKUP(Y356&amp;"_"&amp;Z356&amp;"_"&amp;AA356,[1]挑战模式!$A:$AS,14+AB356,FALSE)="","","Unit_Monster_Season"&amp;Y356&amp;"_Challenge"&amp;Z356&amp;"_"&amp;AA356&amp;"_"&amp;AB356))</f>
        <v/>
      </c>
      <c r="D356" s="3" t="str">
        <f ca="1">IF(B356="","",VLOOKUP(VLOOKUP(Y356&amp;"_"&amp;Z356&amp;"_"&amp;AA356,[1]挑战模式!$A:$AS,14+AB356,FALSE),[1]怪物!$B:$J,2,FALSE))</f>
        <v/>
      </c>
      <c r="E356" s="3" t="str">
        <f ca="1">IF(B356="","",VLOOKUP(VLOOKUP(Y356&amp;"_"&amp;Z356&amp;"_"&amp;AA356,[1]挑战模式!$A:$AS,14+AB356,FALSE),[1]怪物!$B:$J,6,FALSE)*VLOOKUP(Y356&amp;"_"&amp;Z356&amp;"_"&amp;AA356,[1]挑战模式!$A:$AS,10,FALSE))</f>
        <v/>
      </c>
      <c r="F356" s="3" t="str">
        <f t="shared" ca="1" si="40"/>
        <v/>
      </c>
      <c r="G356" s="3" t="str">
        <f t="shared" ca="1" si="41"/>
        <v/>
      </c>
      <c r="H356" s="3" t="str">
        <f t="shared" ca="1" si="42"/>
        <v/>
      </c>
      <c r="I356" s="3" t="str">
        <f ca="1">IF(D356="","",VLOOKUP(D356,[1]怪物!$C:$M,11,FALSE))</f>
        <v/>
      </c>
      <c r="J356" s="3" t="str">
        <f t="shared" ca="1" si="43"/>
        <v/>
      </c>
      <c r="K356" s="3"/>
      <c r="L356" s="3" t="str">
        <f ca="1">IF(B356="","",VLOOKUP(VLOOKUP(Y356&amp;"_"&amp;Z356&amp;"_"&amp;AA356,[1]挑战模式!$A:$AS,14+AB356,FALSE),[1]怪物!$B:$J,7,FALSE))</f>
        <v/>
      </c>
      <c r="M356" s="10" t="str">
        <f t="shared" ca="1" si="44"/>
        <v/>
      </c>
      <c r="N356" s="3" t="str">
        <f t="shared" ca="1" si="45"/>
        <v/>
      </c>
      <c r="O356" s="3" t="str">
        <f t="shared" ca="1" si="46"/>
        <v/>
      </c>
      <c r="P356" s="3" t="str">
        <f t="shared" ca="1" si="47"/>
        <v/>
      </c>
      <c r="Q356" s="3"/>
      <c r="R356" s="3"/>
      <c r="S356" s="3"/>
      <c r="T356" s="3" t="str">
        <f ca="1">IF(B356="","",IF(VLOOKUP(D356,[1]怪物!$C:$I,7,FALSE)="","",VLOOKUP(D356,[1]怪物!$C:$I,7,FALSE)))</f>
        <v/>
      </c>
      <c r="Y356" s="3">
        <v>0</v>
      </c>
      <c r="Z356" s="3">
        <v>8</v>
      </c>
      <c r="AA356" s="3">
        <v>3</v>
      </c>
      <c r="AB356" s="3">
        <v>3</v>
      </c>
    </row>
    <row r="357" spans="2:28" x14ac:dyDescent="0.2">
      <c r="B357" t="str">
        <f ca="1">IF(ISNA(VLOOKUP(Y357&amp;"_"&amp;Z357&amp;"_"&amp;AA357,[1]挑战模式!$A:$AS,1,FALSE)),"",IF(VLOOKUP(Y357&amp;"_"&amp;Z357&amp;"_"&amp;AA357,[1]挑战模式!$A:$AS,14+AB357,FALSE)="","","Unit_Monster_Season"&amp;Y357&amp;"_Challenge"&amp;Z357&amp;"_"&amp;AA357&amp;"_"&amp;AB357))</f>
        <v/>
      </c>
      <c r="D357" s="3" t="str">
        <f ca="1">IF(B357="","",VLOOKUP(VLOOKUP(Y357&amp;"_"&amp;Z357&amp;"_"&amp;AA357,[1]挑战模式!$A:$AS,14+AB357,FALSE),[1]怪物!$B:$J,2,FALSE))</f>
        <v/>
      </c>
      <c r="E357" s="3" t="str">
        <f ca="1">IF(B357="","",VLOOKUP(VLOOKUP(Y357&amp;"_"&amp;Z357&amp;"_"&amp;AA357,[1]挑战模式!$A:$AS,14+AB357,FALSE),[1]怪物!$B:$J,6,FALSE)*VLOOKUP(Y357&amp;"_"&amp;Z357&amp;"_"&amp;AA357,[1]挑战模式!$A:$AS,10,FALSE))</f>
        <v/>
      </c>
      <c r="F357" s="3" t="str">
        <f t="shared" ca="1" si="40"/>
        <v/>
      </c>
      <c r="G357" s="3" t="str">
        <f t="shared" ca="1" si="41"/>
        <v/>
      </c>
      <c r="H357" s="3" t="str">
        <f t="shared" ca="1" si="42"/>
        <v/>
      </c>
      <c r="I357" s="3" t="str">
        <f ca="1">IF(D357="","",VLOOKUP(D357,[1]怪物!$C:$M,11,FALSE))</f>
        <v/>
      </c>
      <c r="J357" s="3" t="str">
        <f t="shared" ca="1" si="43"/>
        <v/>
      </c>
      <c r="K357" s="3"/>
      <c r="L357" s="3" t="str">
        <f ca="1">IF(B357="","",VLOOKUP(VLOOKUP(Y357&amp;"_"&amp;Z357&amp;"_"&amp;AA357,[1]挑战模式!$A:$AS,14+AB357,FALSE),[1]怪物!$B:$J,7,FALSE))</f>
        <v/>
      </c>
      <c r="M357" s="10" t="str">
        <f t="shared" ca="1" si="44"/>
        <v/>
      </c>
      <c r="N357" s="3" t="str">
        <f t="shared" ca="1" si="45"/>
        <v/>
      </c>
      <c r="O357" s="3" t="str">
        <f t="shared" ca="1" si="46"/>
        <v/>
      </c>
      <c r="P357" s="3" t="str">
        <f t="shared" ca="1" si="47"/>
        <v/>
      </c>
      <c r="Q357" s="3"/>
      <c r="R357" s="3"/>
      <c r="S357" s="3"/>
      <c r="T357" s="3" t="str">
        <f ca="1">IF(B357="","",IF(VLOOKUP(D357,[1]怪物!$C:$I,7,FALSE)="","",VLOOKUP(D357,[1]怪物!$C:$I,7,FALSE)))</f>
        <v/>
      </c>
      <c r="Y357" s="3">
        <v>0</v>
      </c>
      <c r="Z357" s="3">
        <v>8</v>
      </c>
      <c r="AA357" s="3">
        <v>3</v>
      </c>
      <c r="AB357" s="3">
        <v>4</v>
      </c>
    </row>
    <row r="358" spans="2:28" x14ac:dyDescent="0.2">
      <c r="B358" t="str">
        <f ca="1">IF(ISNA(VLOOKUP(Y358&amp;"_"&amp;Z358&amp;"_"&amp;AA358,[1]挑战模式!$A:$AS,1,FALSE)),"",IF(VLOOKUP(Y358&amp;"_"&amp;Z358&amp;"_"&amp;AA358,[1]挑战模式!$A:$AS,14+AB358,FALSE)="","","Unit_Monster_Season"&amp;Y358&amp;"_Challenge"&amp;Z358&amp;"_"&amp;AA358&amp;"_"&amp;AB358))</f>
        <v/>
      </c>
      <c r="D358" s="3" t="str">
        <f ca="1">IF(B358="","",VLOOKUP(VLOOKUP(Y358&amp;"_"&amp;Z358&amp;"_"&amp;AA358,[1]挑战模式!$A:$AS,14+AB358,FALSE),[1]怪物!$B:$J,2,FALSE))</f>
        <v/>
      </c>
      <c r="E358" s="3" t="str">
        <f ca="1">IF(B358="","",VLOOKUP(VLOOKUP(Y358&amp;"_"&amp;Z358&amp;"_"&amp;AA358,[1]挑战模式!$A:$AS,14+AB358,FALSE),[1]怪物!$B:$J,6,FALSE)*VLOOKUP(Y358&amp;"_"&amp;Z358&amp;"_"&amp;AA358,[1]挑战模式!$A:$AS,10,FALSE))</f>
        <v/>
      </c>
      <c r="F358" s="3" t="str">
        <f t="shared" ca="1" si="40"/>
        <v/>
      </c>
      <c r="G358" s="3" t="str">
        <f t="shared" ca="1" si="41"/>
        <v/>
      </c>
      <c r="H358" s="3" t="str">
        <f t="shared" ca="1" si="42"/>
        <v/>
      </c>
      <c r="I358" s="3" t="str">
        <f ca="1">IF(D358="","",VLOOKUP(D358,[1]怪物!$C:$M,11,FALSE))</f>
        <v/>
      </c>
      <c r="J358" s="3" t="str">
        <f t="shared" ca="1" si="43"/>
        <v/>
      </c>
      <c r="K358" s="3"/>
      <c r="L358" s="3" t="str">
        <f ca="1">IF(B358="","",VLOOKUP(VLOOKUP(Y358&amp;"_"&amp;Z358&amp;"_"&amp;AA358,[1]挑战模式!$A:$AS,14+AB358,FALSE),[1]怪物!$B:$J,7,FALSE))</f>
        <v/>
      </c>
      <c r="M358" s="10" t="str">
        <f t="shared" ca="1" si="44"/>
        <v/>
      </c>
      <c r="N358" s="3" t="str">
        <f t="shared" ca="1" si="45"/>
        <v/>
      </c>
      <c r="O358" s="3" t="str">
        <f t="shared" ca="1" si="46"/>
        <v/>
      </c>
      <c r="P358" s="3" t="str">
        <f t="shared" ca="1" si="47"/>
        <v/>
      </c>
      <c r="Q358" s="3"/>
      <c r="R358" s="3"/>
      <c r="S358" s="3"/>
      <c r="T358" s="3" t="str">
        <f ca="1">IF(B358="","",IF(VLOOKUP(D358,[1]怪物!$C:$I,7,FALSE)="","",VLOOKUP(D358,[1]怪物!$C:$I,7,FALSE)))</f>
        <v/>
      </c>
      <c r="Y358" s="3">
        <v>0</v>
      </c>
      <c r="Z358" s="3">
        <v>8</v>
      </c>
      <c r="AA358" s="3">
        <v>3</v>
      </c>
      <c r="AB358" s="3">
        <v>5</v>
      </c>
    </row>
    <row r="359" spans="2:28" x14ac:dyDescent="0.2">
      <c r="B359" t="str">
        <f ca="1">IF(ISNA(VLOOKUP(Y359&amp;"_"&amp;Z359&amp;"_"&amp;AA359,[1]挑战模式!$A:$AS,1,FALSE)),"",IF(VLOOKUP(Y359&amp;"_"&amp;Z359&amp;"_"&amp;AA359,[1]挑战模式!$A:$AS,14+AB359,FALSE)="","","Unit_Monster_Season"&amp;Y359&amp;"_Challenge"&amp;Z359&amp;"_"&amp;AA359&amp;"_"&amp;AB359))</f>
        <v/>
      </c>
      <c r="D359" s="3" t="str">
        <f ca="1">IF(B359="","",VLOOKUP(VLOOKUP(Y359&amp;"_"&amp;Z359&amp;"_"&amp;AA359,[1]挑战模式!$A:$AS,14+AB359,FALSE),[1]怪物!$B:$J,2,FALSE))</f>
        <v/>
      </c>
      <c r="E359" s="3" t="str">
        <f ca="1">IF(B359="","",VLOOKUP(VLOOKUP(Y359&amp;"_"&amp;Z359&amp;"_"&amp;AA359,[1]挑战模式!$A:$AS,14+AB359,FALSE),[1]怪物!$B:$J,6,FALSE)*VLOOKUP(Y359&amp;"_"&amp;Z359&amp;"_"&amp;AA359,[1]挑战模式!$A:$AS,10,FALSE))</f>
        <v/>
      </c>
      <c r="F359" s="3" t="str">
        <f t="shared" ca="1" si="40"/>
        <v/>
      </c>
      <c r="G359" s="3" t="str">
        <f t="shared" ca="1" si="41"/>
        <v/>
      </c>
      <c r="H359" s="3" t="str">
        <f t="shared" ca="1" si="42"/>
        <v/>
      </c>
      <c r="I359" s="3" t="str">
        <f ca="1">IF(D359="","",VLOOKUP(D359,[1]怪物!$C:$M,11,FALSE))</f>
        <v/>
      </c>
      <c r="J359" s="3" t="str">
        <f t="shared" ca="1" si="43"/>
        <v/>
      </c>
      <c r="K359" s="3"/>
      <c r="L359" s="3" t="str">
        <f ca="1">IF(B359="","",VLOOKUP(VLOOKUP(Y359&amp;"_"&amp;Z359&amp;"_"&amp;AA359,[1]挑战模式!$A:$AS,14+AB359,FALSE),[1]怪物!$B:$J,7,FALSE))</f>
        <v/>
      </c>
      <c r="M359" s="10" t="str">
        <f t="shared" ca="1" si="44"/>
        <v/>
      </c>
      <c r="N359" s="3" t="str">
        <f t="shared" ca="1" si="45"/>
        <v/>
      </c>
      <c r="O359" s="3" t="str">
        <f t="shared" ca="1" si="46"/>
        <v/>
      </c>
      <c r="P359" s="3" t="str">
        <f t="shared" ca="1" si="47"/>
        <v/>
      </c>
      <c r="Q359" s="3"/>
      <c r="R359" s="3"/>
      <c r="S359" s="3"/>
      <c r="T359" s="3" t="str">
        <f ca="1">IF(B359="","",IF(VLOOKUP(D359,[1]怪物!$C:$I,7,FALSE)="","",VLOOKUP(D359,[1]怪物!$C:$I,7,FALSE)))</f>
        <v/>
      </c>
      <c r="Y359" s="3">
        <v>0</v>
      </c>
      <c r="Z359" s="3">
        <v>8</v>
      </c>
      <c r="AA359" s="3">
        <v>3</v>
      </c>
      <c r="AB359" s="3">
        <v>6</v>
      </c>
    </row>
    <row r="360" spans="2:28" x14ac:dyDescent="0.2">
      <c r="B360" t="str">
        <f ca="1">IF(ISNA(VLOOKUP(Y360&amp;"_"&amp;Z360&amp;"_"&amp;AA360,[1]挑战模式!$A:$AS,1,FALSE)),"",IF(VLOOKUP(Y360&amp;"_"&amp;Z360&amp;"_"&amp;AA360,[1]挑战模式!$A:$AS,14+AB360,FALSE)="","","Unit_Monster_Season"&amp;Y360&amp;"_Challenge"&amp;Z360&amp;"_"&amp;AA360&amp;"_"&amp;AB360))</f>
        <v>Unit_Monster_Season0_Challenge8_4_1</v>
      </c>
      <c r="D360" s="3" t="str">
        <f ca="1">IF(B360="","",VLOOKUP(VLOOKUP(Y360&amp;"_"&amp;Z360&amp;"_"&amp;AA360,[1]挑战模式!$A:$AS,14+AB360,FALSE),[1]怪物!$B:$J,2,FALSE))</f>
        <v>ResUnit_Dan1</v>
      </c>
      <c r="E360" s="3">
        <f ca="1">IF(B360="","",VLOOKUP(VLOOKUP(Y360&amp;"_"&amp;Z360&amp;"_"&amp;AA360,[1]挑战模式!$A:$AS,14+AB360,FALSE),[1]怪物!$B:$J,6,FALSE)*VLOOKUP(Y360&amp;"_"&amp;Z360&amp;"_"&amp;AA360,[1]挑战模式!$A:$AS,10,FALSE))</f>
        <v>2.36</v>
      </c>
      <c r="F360" s="3">
        <f t="shared" ca="1" si="40"/>
        <v>400</v>
      </c>
      <c r="G360" s="3" t="str">
        <f t="shared" ca="1" si="41"/>
        <v>TRUE</v>
      </c>
      <c r="H360" s="3" t="str">
        <f t="shared" ca="1" si="42"/>
        <v>1</v>
      </c>
      <c r="I360" s="3">
        <f ca="1">IF(D360="","",VLOOKUP(D360,[1]怪物!$C:$M,11,FALSE))</f>
        <v>1</v>
      </c>
      <c r="J360" s="3" t="str">
        <f t="shared" ca="1" si="43"/>
        <v>0.5</v>
      </c>
      <c r="K360" s="3"/>
      <c r="L360" s="3">
        <f ca="1">IF(B360="","",VLOOKUP(VLOOKUP(Y360&amp;"_"&amp;Z360&amp;"_"&amp;AA360,[1]挑战模式!$A:$AS,14+AB360,FALSE),[1]怪物!$B:$J,7,FALSE))</f>
        <v>1</v>
      </c>
      <c r="M360" s="10" t="str">
        <f t="shared" ca="1" si="44"/>
        <v>Monster_Season0_Challenge8_4_1</v>
      </c>
      <c r="N360" s="3" t="str">
        <f t="shared" ca="1" si="45"/>
        <v>DeathShow_1</v>
      </c>
      <c r="O360" s="3" t="str">
        <f t="shared" ca="1" si="46"/>
        <v>Timeline_Idle1</v>
      </c>
      <c r="P360" s="3" t="str">
        <f t="shared" ca="1" si="47"/>
        <v>Timeline_Move1</v>
      </c>
      <c r="Q360" s="3"/>
      <c r="R360" s="3"/>
      <c r="S360" s="3"/>
      <c r="T360" s="3" t="str">
        <f ca="1">IF(B360="","",IF(VLOOKUP(D360,[1]怪物!$C:$I,7,FALSE)="","",VLOOKUP(D360,[1]怪物!$C:$I,7,FALSE)))</f>
        <v>Skill_Monster_Dan1,NormalAttack</v>
      </c>
      <c r="Y360" s="3">
        <v>0</v>
      </c>
      <c r="Z360" s="3">
        <v>8</v>
      </c>
      <c r="AA360" s="3">
        <v>4</v>
      </c>
      <c r="AB360" s="3">
        <v>1</v>
      </c>
    </row>
    <row r="361" spans="2:28" x14ac:dyDescent="0.2">
      <c r="B361" t="str">
        <f ca="1">IF(ISNA(VLOOKUP(Y361&amp;"_"&amp;Z361&amp;"_"&amp;AA361,[1]挑战模式!$A:$AS,1,FALSE)),"",IF(VLOOKUP(Y361&amp;"_"&amp;Z361&amp;"_"&amp;AA361,[1]挑战模式!$A:$AS,14+AB361,FALSE)="","","Unit_Monster_Season"&amp;Y361&amp;"_Challenge"&amp;Z361&amp;"_"&amp;AA361&amp;"_"&amp;AB361))</f>
        <v>Unit_Monster_Season0_Challenge8_4_2</v>
      </c>
      <c r="D361" s="3" t="str">
        <f ca="1">IF(B361="","",VLOOKUP(VLOOKUP(Y361&amp;"_"&amp;Z361&amp;"_"&amp;AA361,[1]挑战模式!$A:$AS,14+AB361,FALSE),[1]怪物!$B:$J,2,FALSE))</f>
        <v>ResUnit_MiFeng2</v>
      </c>
      <c r="E361" s="3">
        <f ca="1">IF(B361="","",VLOOKUP(VLOOKUP(Y361&amp;"_"&amp;Z361&amp;"_"&amp;AA361,[1]挑战模式!$A:$AS,14+AB361,FALSE),[1]怪物!$B:$J,6,FALSE)*VLOOKUP(Y361&amp;"_"&amp;Z361&amp;"_"&amp;AA361,[1]挑战模式!$A:$AS,10,FALSE))</f>
        <v>2.36</v>
      </c>
      <c r="F361" s="3">
        <f t="shared" ca="1" si="40"/>
        <v>400</v>
      </c>
      <c r="G361" s="3" t="str">
        <f t="shared" ca="1" si="41"/>
        <v>TRUE</v>
      </c>
      <c r="H361" s="3" t="str">
        <f t="shared" ca="1" si="42"/>
        <v>1</v>
      </c>
      <c r="I361" s="3">
        <f ca="1">IF(D361="","",VLOOKUP(D361,[1]怪物!$C:$M,11,FALSE))</f>
        <v>1</v>
      </c>
      <c r="J361" s="3" t="str">
        <f t="shared" ca="1" si="43"/>
        <v>0.5</v>
      </c>
      <c r="K361" s="3"/>
      <c r="L361" s="3">
        <f ca="1">IF(B361="","",VLOOKUP(VLOOKUP(Y361&amp;"_"&amp;Z361&amp;"_"&amp;AA361,[1]挑战模式!$A:$AS,14+AB361,FALSE),[1]怪物!$B:$J,7,FALSE))</f>
        <v>1.25</v>
      </c>
      <c r="M361" s="10" t="str">
        <f t="shared" ca="1" si="44"/>
        <v>Monster_Season0_Challenge8_4_2</v>
      </c>
      <c r="N361" s="3" t="str">
        <f t="shared" ca="1" si="45"/>
        <v>DeathShow_1</v>
      </c>
      <c r="O361" s="3" t="str">
        <f t="shared" ca="1" si="46"/>
        <v>Timeline_Idle1</v>
      </c>
      <c r="P361" s="3" t="str">
        <f t="shared" ca="1" si="47"/>
        <v>Timeline_Move1</v>
      </c>
      <c r="Q361" s="3"/>
      <c r="R361" s="3"/>
      <c r="S361" s="3"/>
      <c r="T361" s="3" t="str">
        <f ca="1">IF(B361="","",IF(VLOOKUP(D361,[1]怪物!$C:$I,7,FALSE)="","",VLOOKUP(D361,[1]怪物!$C:$I,7,FALSE)))</f>
        <v>Skill_Monster_MiFeng2,NormalAttack</v>
      </c>
      <c r="Y361" s="3">
        <v>0</v>
      </c>
      <c r="Z361" s="3">
        <v>8</v>
      </c>
      <c r="AA361" s="3">
        <v>4</v>
      </c>
      <c r="AB361" s="3">
        <v>2</v>
      </c>
    </row>
    <row r="362" spans="2:28" x14ac:dyDescent="0.2">
      <c r="B362" t="str">
        <f ca="1">IF(ISNA(VLOOKUP(Y362&amp;"_"&amp;Z362&amp;"_"&amp;AA362,[1]挑战模式!$A:$AS,1,FALSE)),"",IF(VLOOKUP(Y362&amp;"_"&amp;Z362&amp;"_"&amp;AA362,[1]挑战模式!$A:$AS,14+AB362,FALSE)="","","Unit_Monster_Season"&amp;Y362&amp;"_Challenge"&amp;Z362&amp;"_"&amp;AA362&amp;"_"&amp;AB362))</f>
        <v>Unit_Monster_Season0_Challenge8_4_3</v>
      </c>
      <c r="D362" s="3" t="str">
        <f ca="1">IF(B362="","",VLOOKUP(VLOOKUP(Y362&amp;"_"&amp;Z362&amp;"_"&amp;AA362,[1]挑战模式!$A:$AS,14+AB362,FALSE),[1]怪物!$B:$J,2,FALSE))</f>
        <v>ResUnit_FireSpirit1</v>
      </c>
      <c r="E362" s="3">
        <f ca="1">IF(B362="","",VLOOKUP(VLOOKUP(Y362&amp;"_"&amp;Z362&amp;"_"&amp;AA362,[1]挑战模式!$A:$AS,14+AB362,FALSE),[1]怪物!$B:$J,6,FALSE)*VLOOKUP(Y362&amp;"_"&amp;Z362&amp;"_"&amp;AA362,[1]挑战模式!$A:$AS,10,FALSE))</f>
        <v>2.36</v>
      </c>
      <c r="F362" s="3">
        <f t="shared" ca="1" si="40"/>
        <v>400</v>
      </c>
      <c r="G362" s="3" t="str">
        <f t="shared" ca="1" si="41"/>
        <v>TRUE</v>
      </c>
      <c r="H362" s="3" t="str">
        <f t="shared" ca="1" si="42"/>
        <v>1</v>
      </c>
      <c r="I362" s="3">
        <f ca="1">IF(D362="","",VLOOKUP(D362,[1]怪物!$C:$M,11,FALSE))</f>
        <v>1</v>
      </c>
      <c r="J362" s="3" t="str">
        <f t="shared" ca="1" si="43"/>
        <v>0.5</v>
      </c>
      <c r="K362" s="3"/>
      <c r="L362" s="3">
        <f ca="1">IF(B362="","",VLOOKUP(VLOOKUP(Y362&amp;"_"&amp;Z362&amp;"_"&amp;AA362,[1]挑战模式!$A:$AS,14+AB362,FALSE),[1]怪物!$B:$J,7,FALSE))</f>
        <v>1</v>
      </c>
      <c r="M362" s="10" t="str">
        <f t="shared" ca="1" si="44"/>
        <v>Monster_Season0_Challenge8_4_3</v>
      </c>
      <c r="N362" s="3" t="str">
        <f t="shared" ca="1" si="45"/>
        <v>DeathShow_1</v>
      </c>
      <c r="O362" s="3" t="str">
        <f t="shared" ca="1" si="46"/>
        <v>Timeline_Idle1</v>
      </c>
      <c r="P362" s="3" t="str">
        <f t="shared" ca="1" si="47"/>
        <v>Timeline_Move1</v>
      </c>
      <c r="Q362" s="3"/>
      <c r="R362" s="3"/>
      <c r="S362" s="3"/>
      <c r="T362" s="3" t="str">
        <f ca="1">IF(B362="","",IF(VLOOKUP(D362,[1]怪物!$C:$I,7,FALSE)="","",VLOOKUP(D362,[1]怪物!$C:$I,7,FALSE)))</f>
        <v>Skill_Monster_FireSpirit1,NormalAttack</v>
      </c>
      <c r="Y362" s="3">
        <v>0</v>
      </c>
      <c r="Z362" s="3">
        <v>8</v>
      </c>
      <c r="AA362" s="3">
        <v>4</v>
      </c>
      <c r="AB362" s="3">
        <v>3</v>
      </c>
    </row>
    <row r="363" spans="2:28" x14ac:dyDescent="0.2">
      <c r="B363" t="str">
        <f ca="1">IF(ISNA(VLOOKUP(Y363&amp;"_"&amp;Z363&amp;"_"&amp;AA363,[1]挑战模式!$A:$AS,1,FALSE)),"",IF(VLOOKUP(Y363&amp;"_"&amp;Z363&amp;"_"&amp;AA363,[1]挑战模式!$A:$AS,14+AB363,FALSE)="","","Unit_Monster_Season"&amp;Y363&amp;"_Challenge"&amp;Z363&amp;"_"&amp;AA363&amp;"_"&amp;AB363))</f>
        <v/>
      </c>
      <c r="D363" s="3" t="str">
        <f ca="1">IF(B363="","",VLOOKUP(VLOOKUP(Y363&amp;"_"&amp;Z363&amp;"_"&amp;AA363,[1]挑战模式!$A:$AS,14+AB363,FALSE),[1]怪物!$B:$J,2,FALSE))</f>
        <v/>
      </c>
      <c r="E363" s="3" t="str">
        <f ca="1">IF(B363="","",VLOOKUP(VLOOKUP(Y363&amp;"_"&amp;Z363&amp;"_"&amp;AA363,[1]挑战模式!$A:$AS,14+AB363,FALSE),[1]怪物!$B:$J,6,FALSE)*VLOOKUP(Y363&amp;"_"&amp;Z363&amp;"_"&amp;AA363,[1]挑战模式!$A:$AS,10,FALSE))</f>
        <v/>
      </c>
      <c r="F363" s="3" t="str">
        <f t="shared" ca="1" si="40"/>
        <v/>
      </c>
      <c r="G363" s="3" t="str">
        <f t="shared" ca="1" si="41"/>
        <v/>
      </c>
      <c r="H363" s="3" t="str">
        <f t="shared" ca="1" si="42"/>
        <v/>
      </c>
      <c r="I363" s="3" t="str">
        <f ca="1">IF(D363="","",VLOOKUP(D363,[1]怪物!$C:$M,11,FALSE))</f>
        <v/>
      </c>
      <c r="J363" s="3" t="str">
        <f t="shared" ca="1" si="43"/>
        <v/>
      </c>
      <c r="K363" s="3"/>
      <c r="L363" s="3" t="str">
        <f ca="1">IF(B363="","",VLOOKUP(VLOOKUP(Y363&amp;"_"&amp;Z363&amp;"_"&amp;AA363,[1]挑战模式!$A:$AS,14+AB363,FALSE),[1]怪物!$B:$J,7,FALSE))</f>
        <v/>
      </c>
      <c r="M363" s="10" t="str">
        <f t="shared" ca="1" si="44"/>
        <v/>
      </c>
      <c r="N363" s="3" t="str">
        <f t="shared" ca="1" si="45"/>
        <v/>
      </c>
      <c r="O363" s="3" t="str">
        <f t="shared" ca="1" si="46"/>
        <v/>
      </c>
      <c r="P363" s="3" t="str">
        <f t="shared" ca="1" si="47"/>
        <v/>
      </c>
      <c r="Q363" s="3"/>
      <c r="R363" s="3"/>
      <c r="S363" s="3"/>
      <c r="T363" s="3" t="str">
        <f ca="1">IF(B363="","",IF(VLOOKUP(D363,[1]怪物!$C:$I,7,FALSE)="","",VLOOKUP(D363,[1]怪物!$C:$I,7,FALSE)))</f>
        <v/>
      </c>
      <c r="Y363" s="3">
        <v>0</v>
      </c>
      <c r="Z363" s="3">
        <v>8</v>
      </c>
      <c r="AA363" s="3">
        <v>4</v>
      </c>
      <c r="AB363" s="3">
        <v>4</v>
      </c>
    </row>
    <row r="364" spans="2:28" x14ac:dyDescent="0.2">
      <c r="B364" t="str">
        <f ca="1">IF(ISNA(VLOOKUP(Y364&amp;"_"&amp;Z364&amp;"_"&amp;AA364,[1]挑战模式!$A:$AS,1,FALSE)),"",IF(VLOOKUP(Y364&amp;"_"&amp;Z364&amp;"_"&amp;AA364,[1]挑战模式!$A:$AS,14+AB364,FALSE)="","","Unit_Monster_Season"&amp;Y364&amp;"_Challenge"&amp;Z364&amp;"_"&amp;AA364&amp;"_"&amp;AB364))</f>
        <v/>
      </c>
      <c r="D364" s="3" t="str">
        <f ca="1">IF(B364="","",VLOOKUP(VLOOKUP(Y364&amp;"_"&amp;Z364&amp;"_"&amp;AA364,[1]挑战模式!$A:$AS,14+AB364,FALSE),[1]怪物!$B:$J,2,FALSE))</f>
        <v/>
      </c>
      <c r="E364" s="3" t="str">
        <f ca="1">IF(B364="","",VLOOKUP(VLOOKUP(Y364&amp;"_"&amp;Z364&amp;"_"&amp;AA364,[1]挑战模式!$A:$AS,14+AB364,FALSE),[1]怪物!$B:$J,6,FALSE)*VLOOKUP(Y364&amp;"_"&amp;Z364&amp;"_"&amp;AA364,[1]挑战模式!$A:$AS,10,FALSE))</f>
        <v/>
      </c>
      <c r="F364" s="3" t="str">
        <f t="shared" ca="1" si="40"/>
        <v/>
      </c>
      <c r="G364" s="3" t="str">
        <f t="shared" ca="1" si="41"/>
        <v/>
      </c>
      <c r="H364" s="3" t="str">
        <f t="shared" ca="1" si="42"/>
        <v/>
      </c>
      <c r="I364" s="3" t="str">
        <f ca="1">IF(D364="","",VLOOKUP(D364,[1]怪物!$C:$M,11,FALSE))</f>
        <v/>
      </c>
      <c r="J364" s="3" t="str">
        <f t="shared" ca="1" si="43"/>
        <v/>
      </c>
      <c r="K364" s="3"/>
      <c r="L364" s="3" t="str">
        <f ca="1">IF(B364="","",VLOOKUP(VLOOKUP(Y364&amp;"_"&amp;Z364&amp;"_"&amp;AA364,[1]挑战模式!$A:$AS,14+AB364,FALSE),[1]怪物!$B:$J,7,FALSE))</f>
        <v/>
      </c>
      <c r="M364" s="10" t="str">
        <f t="shared" ca="1" si="44"/>
        <v/>
      </c>
      <c r="N364" s="3" t="str">
        <f t="shared" ca="1" si="45"/>
        <v/>
      </c>
      <c r="O364" s="3" t="str">
        <f t="shared" ca="1" si="46"/>
        <v/>
      </c>
      <c r="P364" s="3" t="str">
        <f t="shared" ca="1" si="47"/>
        <v/>
      </c>
      <c r="Q364" s="3"/>
      <c r="R364" s="3"/>
      <c r="S364" s="3"/>
      <c r="T364" s="3" t="str">
        <f ca="1">IF(B364="","",IF(VLOOKUP(D364,[1]怪物!$C:$I,7,FALSE)="","",VLOOKUP(D364,[1]怪物!$C:$I,7,FALSE)))</f>
        <v/>
      </c>
      <c r="Y364" s="3">
        <v>0</v>
      </c>
      <c r="Z364" s="3">
        <v>8</v>
      </c>
      <c r="AA364" s="3">
        <v>4</v>
      </c>
      <c r="AB364" s="3">
        <v>5</v>
      </c>
    </row>
    <row r="365" spans="2:28" x14ac:dyDescent="0.2">
      <c r="B365" t="str">
        <f ca="1">IF(ISNA(VLOOKUP(Y365&amp;"_"&amp;Z365&amp;"_"&amp;AA365,[1]挑战模式!$A:$AS,1,FALSE)),"",IF(VLOOKUP(Y365&amp;"_"&amp;Z365&amp;"_"&amp;AA365,[1]挑战模式!$A:$AS,14+AB365,FALSE)="","","Unit_Monster_Season"&amp;Y365&amp;"_Challenge"&amp;Z365&amp;"_"&amp;AA365&amp;"_"&amp;AB365))</f>
        <v/>
      </c>
      <c r="D365" s="3" t="str">
        <f ca="1">IF(B365="","",VLOOKUP(VLOOKUP(Y365&amp;"_"&amp;Z365&amp;"_"&amp;AA365,[1]挑战模式!$A:$AS,14+AB365,FALSE),[1]怪物!$B:$J,2,FALSE))</f>
        <v/>
      </c>
      <c r="E365" s="3" t="str">
        <f ca="1">IF(B365="","",VLOOKUP(VLOOKUP(Y365&amp;"_"&amp;Z365&amp;"_"&amp;AA365,[1]挑战模式!$A:$AS,14+AB365,FALSE),[1]怪物!$B:$J,6,FALSE)*VLOOKUP(Y365&amp;"_"&amp;Z365&amp;"_"&amp;AA365,[1]挑战模式!$A:$AS,10,FALSE))</f>
        <v/>
      </c>
      <c r="F365" s="3" t="str">
        <f t="shared" ca="1" si="40"/>
        <v/>
      </c>
      <c r="G365" s="3" t="str">
        <f t="shared" ca="1" si="41"/>
        <v/>
      </c>
      <c r="H365" s="3" t="str">
        <f t="shared" ca="1" si="42"/>
        <v/>
      </c>
      <c r="I365" s="3" t="str">
        <f ca="1">IF(D365="","",VLOOKUP(D365,[1]怪物!$C:$M,11,FALSE))</f>
        <v/>
      </c>
      <c r="J365" s="3" t="str">
        <f t="shared" ca="1" si="43"/>
        <v/>
      </c>
      <c r="K365" s="3"/>
      <c r="L365" s="3" t="str">
        <f ca="1">IF(B365="","",VLOOKUP(VLOOKUP(Y365&amp;"_"&amp;Z365&amp;"_"&amp;AA365,[1]挑战模式!$A:$AS,14+AB365,FALSE),[1]怪物!$B:$J,7,FALSE))</f>
        <v/>
      </c>
      <c r="M365" s="10" t="str">
        <f t="shared" ca="1" si="44"/>
        <v/>
      </c>
      <c r="N365" s="3" t="str">
        <f t="shared" ca="1" si="45"/>
        <v/>
      </c>
      <c r="O365" s="3" t="str">
        <f t="shared" ca="1" si="46"/>
        <v/>
      </c>
      <c r="P365" s="3" t="str">
        <f t="shared" ca="1" si="47"/>
        <v/>
      </c>
      <c r="Q365" s="3"/>
      <c r="R365" s="3"/>
      <c r="S365" s="3"/>
      <c r="T365" s="3" t="str">
        <f ca="1">IF(B365="","",IF(VLOOKUP(D365,[1]怪物!$C:$I,7,FALSE)="","",VLOOKUP(D365,[1]怪物!$C:$I,7,FALSE)))</f>
        <v/>
      </c>
      <c r="Y365" s="3">
        <v>0</v>
      </c>
      <c r="Z365" s="3">
        <v>8</v>
      </c>
      <c r="AA365" s="3">
        <v>4</v>
      </c>
      <c r="AB365" s="3">
        <v>6</v>
      </c>
    </row>
    <row r="366" spans="2:28" x14ac:dyDescent="0.2">
      <c r="B366" t="str">
        <f ca="1">IF(ISNA(VLOOKUP(Y366&amp;"_"&amp;Z366&amp;"_"&amp;AA366,[1]挑战模式!$A:$AS,1,FALSE)),"",IF(VLOOKUP(Y366&amp;"_"&amp;Z366&amp;"_"&amp;AA366,[1]挑战模式!$A:$AS,14+AB366,FALSE)="","","Unit_Monster_Season"&amp;Y366&amp;"_Challenge"&amp;Z366&amp;"_"&amp;AA366&amp;"_"&amp;AB366))</f>
        <v>Unit_Monster_Season0_Challenge8_5_1</v>
      </c>
      <c r="D366" s="3" t="str">
        <f ca="1">IF(B366="","",VLOOKUP(VLOOKUP(Y366&amp;"_"&amp;Z366&amp;"_"&amp;AA366,[1]挑战模式!$A:$AS,14+AB366,FALSE),[1]怪物!$B:$J,2,FALSE))</f>
        <v>ResUnit_MiFeng2</v>
      </c>
      <c r="E366" s="3">
        <f ca="1">IF(B366="","",VLOOKUP(VLOOKUP(Y366&amp;"_"&amp;Z366&amp;"_"&amp;AA366,[1]挑战模式!$A:$AS,14+AB366,FALSE),[1]怪物!$B:$J,6,FALSE)*VLOOKUP(Y366&amp;"_"&amp;Z366&amp;"_"&amp;AA366,[1]挑战模式!$A:$AS,10,FALSE))</f>
        <v>2.36</v>
      </c>
      <c r="F366" s="3">
        <f t="shared" ca="1" si="40"/>
        <v>400</v>
      </c>
      <c r="G366" s="3" t="str">
        <f t="shared" ca="1" si="41"/>
        <v>TRUE</v>
      </c>
      <c r="H366" s="3" t="str">
        <f t="shared" ca="1" si="42"/>
        <v>1</v>
      </c>
      <c r="I366" s="3">
        <f ca="1">IF(D366="","",VLOOKUP(D366,[1]怪物!$C:$M,11,FALSE))</f>
        <v>1</v>
      </c>
      <c r="J366" s="3" t="str">
        <f t="shared" ca="1" si="43"/>
        <v>0.5</v>
      </c>
      <c r="K366" s="3"/>
      <c r="L366" s="3">
        <f ca="1">IF(B366="","",VLOOKUP(VLOOKUP(Y366&amp;"_"&amp;Z366&amp;"_"&amp;AA366,[1]挑战模式!$A:$AS,14+AB366,FALSE),[1]怪物!$B:$J,7,FALSE))</f>
        <v>1.25</v>
      </c>
      <c r="M366" s="10" t="str">
        <f t="shared" ca="1" si="44"/>
        <v>Monster_Season0_Challenge8_5_1</v>
      </c>
      <c r="N366" s="3" t="str">
        <f t="shared" ca="1" si="45"/>
        <v>DeathShow_1</v>
      </c>
      <c r="O366" s="3" t="str">
        <f t="shared" ca="1" si="46"/>
        <v>Timeline_Idle1</v>
      </c>
      <c r="P366" s="3" t="str">
        <f t="shared" ca="1" si="47"/>
        <v>Timeline_Move1</v>
      </c>
      <c r="Q366" s="3"/>
      <c r="R366" s="3"/>
      <c r="S366" s="3"/>
      <c r="T366" s="3" t="str">
        <f ca="1">IF(B366="","",IF(VLOOKUP(D366,[1]怪物!$C:$I,7,FALSE)="","",VLOOKUP(D366,[1]怪物!$C:$I,7,FALSE)))</f>
        <v>Skill_Monster_MiFeng2,NormalAttack</v>
      </c>
      <c r="Y366" s="3">
        <v>0</v>
      </c>
      <c r="Z366" s="3">
        <v>8</v>
      </c>
      <c r="AA366" s="3">
        <v>5</v>
      </c>
      <c r="AB366" s="3">
        <v>1</v>
      </c>
    </row>
    <row r="367" spans="2:28" x14ac:dyDescent="0.2">
      <c r="B367" t="str">
        <f ca="1">IF(ISNA(VLOOKUP(Y367&amp;"_"&amp;Z367&amp;"_"&amp;AA367,[1]挑战模式!$A:$AS,1,FALSE)),"",IF(VLOOKUP(Y367&amp;"_"&amp;Z367&amp;"_"&amp;AA367,[1]挑战模式!$A:$AS,14+AB367,FALSE)="","","Unit_Monster_Season"&amp;Y367&amp;"_Challenge"&amp;Z367&amp;"_"&amp;AA367&amp;"_"&amp;AB367))</f>
        <v>Unit_Monster_Season0_Challenge8_5_2</v>
      </c>
      <c r="D367" s="3" t="str">
        <f ca="1">IF(B367="","",VLOOKUP(VLOOKUP(Y367&amp;"_"&amp;Z367&amp;"_"&amp;AA367,[1]挑战模式!$A:$AS,14+AB367,FALSE),[1]怪物!$B:$J,2,FALSE))</f>
        <v>ResUnit_FireSpirit1</v>
      </c>
      <c r="E367" s="3">
        <f ca="1">IF(B367="","",VLOOKUP(VLOOKUP(Y367&amp;"_"&amp;Z367&amp;"_"&amp;AA367,[1]挑战模式!$A:$AS,14+AB367,FALSE),[1]怪物!$B:$J,6,FALSE)*VLOOKUP(Y367&amp;"_"&amp;Z367&amp;"_"&amp;AA367,[1]挑战模式!$A:$AS,10,FALSE))</f>
        <v>2.36</v>
      </c>
      <c r="F367" s="3">
        <f t="shared" ca="1" si="40"/>
        <v>400</v>
      </c>
      <c r="G367" s="3" t="str">
        <f t="shared" ca="1" si="41"/>
        <v>TRUE</v>
      </c>
      <c r="H367" s="3" t="str">
        <f t="shared" ca="1" si="42"/>
        <v>1</v>
      </c>
      <c r="I367" s="3">
        <f ca="1">IF(D367="","",VLOOKUP(D367,[1]怪物!$C:$M,11,FALSE))</f>
        <v>1</v>
      </c>
      <c r="J367" s="3" t="str">
        <f t="shared" ca="1" si="43"/>
        <v>0.5</v>
      </c>
      <c r="K367" s="3"/>
      <c r="L367" s="3">
        <f ca="1">IF(B367="","",VLOOKUP(VLOOKUP(Y367&amp;"_"&amp;Z367&amp;"_"&amp;AA367,[1]挑战模式!$A:$AS,14+AB367,FALSE),[1]怪物!$B:$J,7,FALSE))</f>
        <v>1</v>
      </c>
      <c r="M367" s="10" t="str">
        <f t="shared" ca="1" si="44"/>
        <v>Monster_Season0_Challenge8_5_2</v>
      </c>
      <c r="N367" s="3" t="str">
        <f t="shared" ca="1" si="45"/>
        <v>DeathShow_1</v>
      </c>
      <c r="O367" s="3" t="str">
        <f t="shared" ca="1" si="46"/>
        <v>Timeline_Idle1</v>
      </c>
      <c r="P367" s="3" t="str">
        <f t="shared" ca="1" si="47"/>
        <v>Timeline_Move1</v>
      </c>
      <c r="Q367" s="3"/>
      <c r="R367" s="3"/>
      <c r="S367" s="3"/>
      <c r="T367" s="3" t="str">
        <f ca="1">IF(B367="","",IF(VLOOKUP(D367,[1]怪物!$C:$I,7,FALSE)="","",VLOOKUP(D367,[1]怪物!$C:$I,7,FALSE)))</f>
        <v>Skill_Monster_FireSpirit1,NormalAttack</v>
      </c>
      <c r="Y367" s="3">
        <v>0</v>
      </c>
      <c r="Z367" s="3">
        <v>8</v>
      </c>
      <c r="AA367" s="3">
        <v>5</v>
      </c>
      <c r="AB367" s="3">
        <v>2</v>
      </c>
    </row>
    <row r="368" spans="2:28" x14ac:dyDescent="0.2">
      <c r="B368" t="str">
        <f ca="1">IF(ISNA(VLOOKUP(Y368&amp;"_"&amp;Z368&amp;"_"&amp;AA368,[1]挑战模式!$A:$AS,1,FALSE)),"",IF(VLOOKUP(Y368&amp;"_"&amp;Z368&amp;"_"&amp;AA368,[1]挑战模式!$A:$AS,14+AB368,FALSE)="","","Unit_Monster_Season"&amp;Y368&amp;"_Challenge"&amp;Z368&amp;"_"&amp;AA368&amp;"_"&amp;AB368))</f>
        <v>Unit_Monster_Season0_Challenge8_5_3</v>
      </c>
      <c r="D368" s="3" t="str">
        <f ca="1">IF(B368="","",VLOOKUP(VLOOKUP(Y368&amp;"_"&amp;Z368&amp;"_"&amp;AA368,[1]挑战模式!$A:$AS,14+AB368,FALSE),[1]怪物!$B:$J,2,FALSE))</f>
        <v>ResUnit_Skull1</v>
      </c>
      <c r="E368" s="3">
        <f ca="1">IF(B368="","",VLOOKUP(VLOOKUP(Y368&amp;"_"&amp;Z368&amp;"_"&amp;AA368,[1]挑战模式!$A:$AS,14+AB368,FALSE),[1]怪物!$B:$J,6,FALSE)*VLOOKUP(Y368&amp;"_"&amp;Z368&amp;"_"&amp;AA368,[1]挑战模式!$A:$AS,10,FALSE))</f>
        <v>2.36</v>
      </c>
      <c r="F368" s="3">
        <f t="shared" ca="1" si="40"/>
        <v>400</v>
      </c>
      <c r="G368" s="3" t="str">
        <f t="shared" ca="1" si="41"/>
        <v>TRUE</v>
      </c>
      <c r="H368" s="3" t="str">
        <f t="shared" ca="1" si="42"/>
        <v>1</v>
      </c>
      <c r="I368" s="3">
        <f ca="1">IF(D368="","",VLOOKUP(D368,[1]怪物!$C:$M,11,FALSE))</f>
        <v>1</v>
      </c>
      <c r="J368" s="3" t="str">
        <f t="shared" ca="1" si="43"/>
        <v>0.5</v>
      </c>
      <c r="K368" s="3"/>
      <c r="L368" s="3">
        <f ca="1">IF(B368="","",VLOOKUP(VLOOKUP(Y368&amp;"_"&amp;Z368&amp;"_"&amp;AA368,[1]挑战模式!$A:$AS,14+AB368,FALSE),[1]怪物!$B:$J,7,FALSE))</f>
        <v>1</v>
      </c>
      <c r="M368" s="10" t="str">
        <f t="shared" ca="1" si="44"/>
        <v>Monster_Season0_Challenge8_5_3</v>
      </c>
      <c r="N368" s="3" t="str">
        <f t="shared" ca="1" si="45"/>
        <v>DeathShow_1</v>
      </c>
      <c r="O368" s="3" t="str">
        <f t="shared" ca="1" si="46"/>
        <v>Timeline_Idle1</v>
      </c>
      <c r="P368" s="3" t="str">
        <f t="shared" ca="1" si="47"/>
        <v>Timeline_Move1</v>
      </c>
      <c r="Q368" s="3"/>
      <c r="R368" s="3"/>
      <c r="S368" s="3"/>
      <c r="T368" s="3" t="str">
        <f ca="1">IF(B368="","",IF(VLOOKUP(D368,[1]怪物!$C:$I,7,FALSE)="","",VLOOKUP(D368,[1]怪物!$C:$I,7,FALSE)))</f>
        <v>Skill_Monster_Skull1,NormalAttack</v>
      </c>
      <c r="Y368" s="3">
        <v>0</v>
      </c>
      <c r="Z368" s="3">
        <v>8</v>
      </c>
      <c r="AA368" s="3">
        <v>5</v>
      </c>
      <c r="AB368" s="3">
        <v>3</v>
      </c>
    </row>
    <row r="369" spans="2:28" x14ac:dyDescent="0.2">
      <c r="B369" t="str">
        <f ca="1">IF(ISNA(VLOOKUP(Y369&amp;"_"&amp;Z369&amp;"_"&amp;AA369,[1]挑战模式!$A:$AS,1,FALSE)),"",IF(VLOOKUP(Y369&amp;"_"&amp;Z369&amp;"_"&amp;AA369,[1]挑战模式!$A:$AS,14+AB369,FALSE)="","","Unit_Monster_Season"&amp;Y369&amp;"_Challenge"&amp;Z369&amp;"_"&amp;AA369&amp;"_"&amp;AB369))</f>
        <v/>
      </c>
      <c r="D369" s="3" t="str">
        <f ca="1">IF(B369="","",VLOOKUP(VLOOKUP(Y369&amp;"_"&amp;Z369&amp;"_"&amp;AA369,[1]挑战模式!$A:$AS,14+AB369,FALSE),[1]怪物!$B:$J,2,FALSE))</f>
        <v/>
      </c>
      <c r="E369" s="3" t="str">
        <f ca="1">IF(B369="","",VLOOKUP(VLOOKUP(Y369&amp;"_"&amp;Z369&amp;"_"&amp;AA369,[1]挑战模式!$A:$AS,14+AB369,FALSE),[1]怪物!$B:$J,6,FALSE)*VLOOKUP(Y369&amp;"_"&amp;Z369&amp;"_"&amp;AA369,[1]挑战模式!$A:$AS,10,FALSE))</f>
        <v/>
      </c>
      <c r="F369" s="3" t="str">
        <f t="shared" ca="1" si="40"/>
        <v/>
      </c>
      <c r="G369" s="3" t="str">
        <f t="shared" ca="1" si="41"/>
        <v/>
      </c>
      <c r="H369" s="3" t="str">
        <f t="shared" ca="1" si="42"/>
        <v/>
      </c>
      <c r="I369" s="3" t="str">
        <f ca="1">IF(D369="","",VLOOKUP(D369,[1]怪物!$C:$M,11,FALSE))</f>
        <v/>
      </c>
      <c r="J369" s="3" t="str">
        <f t="shared" ca="1" si="43"/>
        <v/>
      </c>
      <c r="K369" s="3"/>
      <c r="L369" s="3" t="str">
        <f ca="1">IF(B369="","",VLOOKUP(VLOOKUP(Y369&amp;"_"&amp;Z369&amp;"_"&amp;AA369,[1]挑战模式!$A:$AS,14+AB369,FALSE),[1]怪物!$B:$J,7,FALSE))</f>
        <v/>
      </c>
      <c r="M369" s="10" t="str">
        <f t="shared" ca="1" si="44"/>
        <v/>
      </c>
      <c r="N369" s="3" t="str">
        <f t="shared" ca="1" si="45"/>
        <v/>
      </c>
      <c r="O369" s="3" t="str">
        <f t="shared" ca="1" si="46"/>
        <v/>
      </c>
      <c r="P369" s="3" t="str">
        <f t="shared" ca="1" si="47"/>
        <v/>
      </c>
      <c r="Q369" s="3"/>
      <c r="R369" s="3"/>
      <c r="S369" s="3"/>
      <c r="T369" s="3" t="str">
        <f ca="1">IF(B369="","",IF(VLOOKUP(D369,[1]怪物!$C:$I,7,FALSE)="","",VLOOKUP(D369,[1]怪物!$C:$I,7,FALSE)))</f>
        <v/>
      </c>
      <c r="Y369" s="3">
        <v>0</v>
      </c>
      <c r="Z369" s="3">
        <v>8</v>
      </c>
      <c r="AA369" s="3">
        <v>5</v>
      </c>
      <c r="AB369" s="3">
        <v>4</v>
      </c>
    </row>
    <row r="370" spans="2:28" x14ac:dyDescent="0.2">
      <c r="B370" t="str">
        <f ca="1">IF(ISNA(VLOOKUP(Y370&amp;"_"&amp;Z370&amp;"_"&amp;AA370,[1]挑战模式!$A:$AS,1,FALSE)),"",IF(VLOOKUP(Y370&amp;"_"&amp;Z370&amp;"_"&amp;AA370,[1]挑战模式!$A:$AS,14+AB370,FALSE)="","","Unit_Monster_Season"&amp;Y370&amp;"_Challenge"&amp;Z370&amp;"_"&amp;AA370&amp;"_"&amp;AB370))</f>
        <v/>
      </c>
      <c r="D370" s="3" t="str">
        <f ca="1">IF(B370="","",VLOOKUP(VLOOKUP(Y370&amp;"_"&amp;Z370&amp;"_"&amp;AA370,[1]挑战模式!$A:$AS,14+AB370,FALSE),[1]怪物!$B:$J,2,FALSE))</f>
        <v/>
      </c>
      <c r="E370" s="3" t="str">
        <f ca="1">IF(B370="","",VLOOKUP(VLOOKUP(Y370&amp;"_"&amp;Z370&amp;"_"&amp;AA370,[1]挑战模式!$A:$AS,14+AB370,FALSE),[1]怪物!$B:$J,6,FALSE)*VLOOKUP(Y370&amp;"_"&amp;Z370&amp;"_"&amp;AA370,[1]挑战模式!$A:$AS,10,FALSE))</f>
        <v/>
      </c>
      <c r="F370" s="3" t="str">
        <f t="shared" ca="1" si="40"/>
        <v/>
      </c>
      <c r="G370" s="3" t="str">
        <f t="shared" ca="1" si="41"/>
        <v/>
      </c>
      <c r="H370" s="3" t="str">
        <f t="shared" ca="1" si="42"/>
        <v/>
      </c>
      <c r="I370" s="3" t="str">
        <f ca="1">IF(D370="","",VLOOKUP(D370,[1]怪物!$C:$M,11,FALSE))</f>
        <v/>
      </c>
      <c r="J370" s="3" t="str">
        <f t="shared" ca="1" si="43"/>
        <v/>
      </c>
      <c r="K370" s="3"/>
      <c r="L370" s="3" t="str">
        <f ca="1">IF(B370="","",VLOOKUP(VLOOKUP(Y370&amp;"_"&amp;Z370&amp;"_"&amp;AA370,[1]挑战模式!$A:$AS,14+AB370,FALSE),[1]怪物!$B:$J,7,FALSE))</f>
        <v/>
      </c>
      <c r="M370" s="10" t="str">
        <f t="shared" ca="1" si="44"/>
        <v/>
      </c>
      <c r="N370" s="3" t="str">
        <f t="shared" ca="1" si="45"/>
        <v/>
      </c>
      <c r="O370" s="3" t="str">
        <f t="shared" ca="1" si="46"/>
        <v/>
      </c>
      <c r="P370" s="3" t="str">
        <f t="shared" ca="1" si="47"/>
        <v/>
      </c>
      <c r="Q370" s="3"/>
      <c r="R370" s="3"/>
      <c r="S370" s="3"/>
      <c r="T370" s="3" t="str">
        <f ca="1">IF(B370="","",IF(VLOOKUP(D370,[1]怪物!$C:$I,7,FALSE)="","",VLOOKUP(D370,[1]怪物!$C:$I,7,FALSE)))</f>
        <v/>
      </c>
      <c r="Y370" s="3">
        <v>0</v>
      </c>
      <c r="Z370" s="3">
        <v>8</v>
      </c>
      <c r="AA370" s="3">
        <v>5</v>
      </c>
      <c r="AB370" s="3">
        <v>5</v>
      </c>
    </row>
    <row r="371" spans="2:28" x14ac:dyDescent="0.2">
      <c r="B371" t="str">
        <f ca="1">IF(ISNA(VLOOKUP(Y371&amp;"_"&amp;Z371&amp;"_"&amp;AA371,[1]挑战模式!$A:$AS,1,FALSE)),"",IF(VLOOKUP(Y371&amp;"_"&amp;Z371&amp;"_"&amp;AA371,[1]挑战模式!$A:$AS,14+AB371,FALSE)="","","Unit_Monster_Season"&amp;Y371&amp;"_Challenge"&amp;Z371&amp;"_"&amp;AA371&amp;"_"&amp;AB371))</f>
        <v/>
      </c>
      <c r="D371" s="3" t="str">
        <f ca="1">IF(B371="","",VLOOKUP(VLOOKUP(Y371&amp;"_"&amp;Z371&amp;"_"&amp;AA371,[1]挑战模式!$A:$AS,14+AB371,FALSE),[1]怪物!$B:$J,2,FALSE))</f>
        <v/>
      </c>
      <c r="E371" s="3" t="str">
        <f ca="1">IF(B371="","",VLOOKUP(VLOOKUP(Y371&amp;"_"&amp;Z371&amp;"_"&amp;AA371,[1]挑战模式!$A:$AS,14+AB371,FALSE),[1]怪物!$B:$J,6,FALSE)*VLOOKUP(Y371&amp;"_"&amp;Z371&amp;"_"&amp;AA371,[1]挑战模式!$A:$AS,10,FALSE))</f>
        <v/>
      </c>
      <c r="F371" s="3" t="str">
        <f t="shared" ca="1" si="40"/>
        <v/>
      </c>
      <c r="G371" s="3" t="str">
        <f t="shared" ca="1" si="41"/>
        <v/>
      </c>
      <c r="H371" s="3" t="str">
        <f t="shared" ca="1" si="42"/>
        <v/>
      </c>
      <c r="I371" s="3" t="str">
        <f ca="1">IF(D371="","",VLOOKUP(D371,[1]怪物!$C:$M,11,FALSE))</f>
        <v/>
      </c>
      <c r="J371" s="3" t="str">
        <f t="shared" ca="1" si="43"/>
        <v/>
      </c>
      <c r="K371" s="3"/>
      <c r="L371" s="3" t="str">
        <f ca="1">IF(B371="","",VLOOKUP(VLOOKUP(Y371&amp;"_"&amp;Z371&amp;"_"&amp;AA371,[1]挑战模式!$A:$AS,14+AB371,FALSE),[1]怪物!$B:$J,7,FALSE))</f>
        <v/>
      </c>
      <c r="M371" s="10" t="str">
        <f t="shared" ca="1" si="44"/>
        <v/>
      </c>
      <c r="N371" s="3" t="str">
        <f t="shared" ca="1" si="45"/>
        <v/>
      </c>
      <c r="O371" s="3" t="str">
        <f t="shared" ca="1" si="46"/>
        <v/>
      </c>
      <c r="P371" s="3" t="str">
        <f t="shared" ca="1" si="47"/>
        <v/>
      </c>
      <c r="Q371" s="3"/>
      <c r="R371" s="3"/>
      <c r="S371" s="3"/>
      <c r="T371" s="3" t="str">
        <f ca="1">IF(B371="","",IF(VLOOKUP(D371,[1]怪物!$C:$I,7,FALSE)="","",VLOOKUP(D371,[1]怪物!$C:$I,7,FALSE)))</f>
        <v/>
      </c>
      <c r="Y371" s="3">
        <v>0</v>
      </c>
      <c r="Z371" s="3">
        <v>8</v>
      </c>
      <c r="AA371" s="3">
        <v>5</v>
      </c>
      <c r="AB371" s="3">
        <v>6</v>
      </c>
    </row>
    <row r="372" spans="2:28" x14ac:dyDescent="0.2">
      <c r="B372" t="str">
        <f ca="1">IF(ISNA(VLOOKUP(Y372&amp;"_"&amp;Z372&amp;"_"&amp;AA372,[1]挑战模式!$A:$AS,1,FALSE)),"",IF(VLOOKUP(Y372&amp;"_"&amp;Z372&amp;"_"&amp;AA372,[1]挑战模式!$A:$AS,14+AB372,FALSE)="","","Unit_Monster_Season"&amp;Y372&amp;"_Challenge"&amp;Z372&amp;"_"&amp;AA372&amp;"_"&amp;AB372))</f>
        <v>Unit_Monster_Season0_Challenge8_6_1</v>
      </c>
      <c r="D372" s="3" t="str">
        <f ca="1">IF(B372="","",VLOOKUP(VLOOKUP(Y372&amp;"_"&amp;Z372&amp;"_"&amp;AA372,[1]挑战模式!$A:$AS,14+AB372,FALSE),[1]怪物!$B:$J,2,FALSE))</f>
        <v>ResUnit_Dan1</v>
      </c>
      <c r="E372" s="3">
        <f ca="1">IF(B372="","",VLOOKUP(VLOOKUP(Y372&amp;"_"&amp;Z372&amp;"_"&amp;AA372,[1]挑战模式!$A:$AS,14+AB372,FALSE),[1]怪物!$B:$J,6,FALSE)*VLOOKUP(Y372&amp;"_"&amp;Z372&amp;"_"&amp;AA372,[1]挑战模式!$A:$AS,10,FALSE))</f>
        <v>2.36</v>
      </c>
      <c r="F372" s="3">
        <f t="shared" ca="1" si="40"/>
        <v>400</v>
      </c>
      <c r="G372" s="3" t="str">
        <f t="shared" ca="1" si="41"/>
        <v>TRUE</v>
      </c>
      <c r="H372" s="3" t="str">
        <f t="shared" ca="1" si="42"/>
        <v>1</v>
      </c>
      <c r="I372" s="3">
        <f ca="1">IF(D372="","",VLOOKUP(D372,[1]怪物!$C:$M,11,FALSE))</f>
        <v>1</v>
      </c>
      <c r="J372" s="3" t="str">
        <f t="shared" ca="1" si="43"/>
        <v>0.5</v>
      </c>
      <c r="K372" s="3"/>
      <c r="L372" s="3">
        <f ca="1">IF(B372="","",VLOOKUP(VLOOKUP(Y372&amp;"_"&amp;Z372&amp;"_"&amp;AA372,[1]挑战模式!$A:$AS,14+AB372,FALSE),[1]怪物!$B:$J,7,FALSE))</f>
        <v>1</v>
      </c>
      <c r="M372" s="10" t="str">
        <f t="shared" ca="1" si="44"/>
        <v>Monster_Season0_Challenge8_6_1</v>
      </c>
      <c r="N372" s="3" t="str">
        <f t="shared" ca="1" si="45"/>
        <v>DeathShow_1</v>
      </c>
      <c r="O372" s="3" t="str">
        <f t="shared" ca="1" si="46"/>
        <v>Timeline_Idle1</v>
      </c>
      <c r="P372" s="3" t="str">
        <f t="shared" ca="1" si="47"/>
        <v>Timeline_Move1</v>
      </c>
      <c r="Q372" s="3"/>
      <c r="R372" s="3"/>
      <c r="S372" s="3"/>
      <c r="T372" s="3" t="str">
        <f ca="1">IF(B372="","",IF(VLOOKUP(D372,[1]怪物!$C:$I,7,FALSE)="","",VLOOKUP(D372,[1]怪物!$C:$I,7,FALSE)))</f>
        <v>Skill_Monster_Dan1,NormalAttack</v>
      </c>
      <c r="Y372" s="3">
        <v>0</v>
      </c>
      <c r="Z372" s="3">
        <v>8</v>
      </c>
      <c r="AA372" s="3">
        <v>6</v>
      </c>
      <c r="AB372" s="3">
        <v>1</v>
      </c>
    </row>
    <row r="373" spans="2:28" x14ac:dyDescent="0.2">
      <c r="B373" t="str">
        <f ca="1">IF(ISNA(VLOOKUP(Y373&amp;"_"&amp;Z373&amp;"_"&amp;AA373,[1]挑战模式!$A:$AS,1,FALSE)),"",IF(VLOOKUP(Y373&amp;"_"&amp;Z373&amp;"_"&amp;AA373,[1]挑战模式!$A:$AS,14+AB373,FALSE)="","","Unit_Monster_Season"&amp;Y373&amp;"_Challenge"&amp;Z373&amp;"_"&amp;AA373&amp;"_"&amp;AB373))</f>
        <v>Unit_Monster_Season0_Challenge8_6_2</v>
      </c>
      <c r="D373" s="3" t="str">
        <f ca="1">IF(B373="","",VLOOKUP(VLOOKUP(Y373&amp;"_"&amp;Z373&amp;"_"&amp;AA373,[1]挑战模式!$A:$AS,14+AB373,FALSE),[1]怪物!$B:$J,2,FALSE))</f>
        <v>ResUnit_MiFeng2</v>
      </c>
      <c r="E373" s="3">
        <f ca="1">IF(B373="","",VLOOKUP(VLOOKUP(Y373&amp;"_"&amp;Z373&amp;"_"&amp;AA373,[1]挑战模式!$A:$AS,14+AB373,FALSE),[1]怪物!$B:$J,6,FALSE)*VLOOKUP(Y373&amp;"_"&amp;Z373&amp;"_"&amp;AA373,[1]挑战模式!$A:$AS,10,FALSE))</f>
        <v>2.36</v>
      </c>
      <c r="F373" s="3">
        <f t="shared" ca="1" si="40"/>
        <v>400</v>
      </c>
      <c r="G373" s="3" t="str">
        <f t="shared" ca="1" si="41"/>
        <v>TRUE</v>
      </c>
      <c r="H373" s="3" t="str">
        <f t="shared" ca="1" si="42"/>
        <v>1</v>
      </c>
      <c r="I373" s="3">
        <f ca="1">IF(D373="","",VLOOKUP(D373,[1]怪物!$C:$M,11,FALSE))</f>
        <v>1</v>
      </c>
      <c r="J373" s="3" t="str">
        <f t="shared" ca="1" si="43"/>
        <v>0.5</v>
      </c>
      <c r="K373" s="3"/>
      <c r="L373" s="3">
        <f ca="1">IF(B373="","",VLOOKUP(VLOOKUP(Y373&amp;"_"&amp;Z373&amp;"_"&amp;AA373,[1]挑战模式!$A:$AS,14+AB373,FALSE),[1]怪物!$B:$J,7,FALSE))</f>
        <v>1.25</v>
      </c>
      <c r="M373" s="10" t="str">
        <f t="shared" ca="1" si="44"/>
        <v>Monster_Season0_Challenge8_6_2</v>
      </c>
      <c r="N373" s="3" t="str">
        <f t="shared" ca="1" si="45"/>
        <v>DeathShow_1</v>
      </c>
      <c r="O373" s="3" t="str">
        <f t="shared" ca="1" si="46"/>
        <v>Timeline_Idle1</v>
      </c>
      <c r="P373" s="3" t="str">
        <f t="shared" ca="1" si="47"/>
        <v>Timeline_Move1</v>
      </c>
      <c r="Q373" s="3"/>
      <c r="R373" s="3"/>
      <c r="S373" s="3"/>
      <c r="T373" s="3" t="str">
        <f ca="1">IF(B373="","",IF(VLOOKUP(D373,[1]怪物!$C:$I,7,FALSE)="","",VLOOKUP(D373,[1]怪物!$C:$I,7,FALSE)))</f>
        <v>Skill_Monster_MiFeng2,NormalAttack</v>
      </c>
      <c r="Y373" s="3">
        <v>0</v>
      </c>
      <c r="Z373" s="3">
        <v>8</v>
      </c>
      <c r="AA373" s="3">
        <v>6</v>
      </c>
      <c r="AB373" s="3">
        <v>2</v>
      </c>
    </row>
    <row r="374" spans="2:28" x14ac:dyDescent="0.2">
      <c r="B374" t="str">
        <f ca="1">IF(ISNA(VLOOKUP(Y374&amp;"_"&amp;Z374&amp;"_"&amp;AA374,[1]挑战模式!$A:$AS,1,FALSE)),"",IF(VLOOKUP(Y374&amp;"_"&amp;Z374&amp;"_"&amp;AA374,[1]挑战模式!$A:$AS,14+AB374,FALSE)="","","Unit_Monster_Season"&amp;Y374&amp;"_Challenge"&amp;Z374&amp;"_"&amp;AA374&amp;"_"&amp;AB374))</f>
        <v>Unit_Monster_Season0_Challenge8_6_3</v>
      </c>
      <c r="D374" s="3" t="str">
        <f ca="1">IF(B374="","",VLOOKUP(VLOOKUP(Y374&amp;"_"&amp;Z374&amp;"_"&amp;AA374,[1]挑战模式!$A:$AS,14+AB374,FALSE),[1]怪物!$B:$J,2,FALSE))</f>
        <v>ResUnit_FireSpirit1</v>
      </c>
      <c r="E374" s="3">
        <f ca="1">IF(B374="","",VLOOKUP(VLOOKUP(Y374&amp;"_"&amp;Z374&amp;"_"&amp;AA374,[1]挑战模式!$A:$AS,14+AB374,FALSE),[1]怪物!$B:$J,6,FALSE)*VLOOKUP(Y374&amp;"_"&amp;Z374&amp;"_"&amp;AA374,[1]挑战模式!$A:$AS,10,FALSE))</f>
        <v>2.36</v>
      </c>
      <c r="F374" s="3">
        <f t="shared" ca="1" si="40"/>
        <v>400</v>
      </c>
      <c r="G374" s="3" t="str">
        <f t="shared" ca="1" si="41"/>
        <v>TRUE</v>
      </c>
      <c r="H374" s="3" t="str">
        <f t="shared" ca="1" si="42"/>
        <v>1</v>
      </c>
      <c r="I374" s="3">
        <f ca="1">IF(D374="","",VLOOKUP(D374,[1]怪物!$C:$M,11,FALSE))</f>
        <v>1</v>
      </c>
      <c r="J374" s="3" t="str">
        <f t="shared" ca="1" si="43"/>
        <v>0.5</v>
      </c>
      <c r="K374" s="3"/>
      <c r="L374" s="3">
        <f ca="1">IF(B374="","",VLOOKUP(VLOOKUP(Y374&amp;"_"&amp;Z374&amp;"_"&amp;AA374,[1]挑战模式!$A:$AS,14+AB374,FALSE),[1]怪物!$B:$J,7,FALSE))</f>
        <v>1</v>
      </c>
      <c r="M374" s="10" t="str">
        <f t="shared" ca="1" si="44"/>
        <v>Monster_Season0_Challenge8_6_3</v>
      </c>
      <c r="N374" s="3" t="str">
        <f t="shared" ca="1" si="45"/>
        <v>DeathShow_1</v>
      </c>
      <c r="O374" s="3" t="str">
        <f t="shared" ca="1" si="46"/>
        <v>Timeline_Idle1</v>
      </c>
      <c r="P374" s="3" t="str">
        <f t="shared" ca="1" si="47"/>
        <v>Timeline_Move1</v>
      </c>
      <c r="Q374" s="3"/>
      <c r="R374" s="3"/>
      <c r="S374" s="3"/>
      <c r="T374" s="3" t="str">
        <f ca="1">IF(B374="","",IF(VLOOKUP(D374,[1]怪物!$C:$I,7,FALSE)="","",VLOOKUP(D374,[1]怪物!$C:$I,7,FALSE)))</f>
        <v>Skill_Monster_FireSpirit1,NormalAttack</v>
      </c>
      <c r="Y374" s="3">
        <v>0</v>
      </c>
      <c r="Z374" s="3">
        <v>8</v>
      </c>
      <c r="AA374" s="3">
        <v>6</v>
      </c>
      <c r="AB374" s="3">
        <v>3</v>
      </c>
    </row>
    <row r="375" spans="2:28" x14ac:dyDescent="0.2">
      <c r="B375" t="str">
        <f ca="1">IF(ISNA(VLOOKUP(Y375&amp;"_"&amp;Z375&amp;"_"&amp;AA375,[1]挑战模式!$A:$AS,1,FALSE)),"",IF(VLOOKUP(Y375&amp;"_"&amp;Z375&amp;"_"&amp;AA375,[1]挑战模式!$A:$AS,14+AB375,FALSE)="","","Unit_Monster_Season"&amp;Y375&amp;"_Challenge"&amp;Z375&amp;"_"&amp;AA375&amp;"_"&amp;AB375))</f>
        <v>Unit_Monster_Season0_Challenge8_6_4</v>
      </c>
      <c r="D375" s="3" t="str">
        <f ca="1">IF(B375="","",VLOOKUP(VLOOKUP(Y375&amp;"_"&amp;Z375&amp;"_"&amp;AA375,[1]挑战模式!$A:$AS,14+AB375,FALSE),[1]怪物!$B:$J,2,FALSE))</f>
        <v>ResUnit_Skull1</v>
      </c>
      <c r="E375" s="3">
        <f ca="1">IF(B375="","",VLOOKUP(VLOOKUP(Y375&amp;"_"&amp;Z375&amp;"_"&amp;AA375,[1]挑战模式!$A:$AS,14+AB375,FALSE),[1]怪物!$B:$J,6,FALSE)*VLOOKUP(Y375&amp;"_"&amp;Z375&amp;"_"&amp;AA375,[1]挑战模式!$A:$AS,10,FALSE))</f>
        <v>2.36</v>
      </c>
      <c r="F375" s="3">
        <f t="shared" ca="1" si="40"/>
        <v>400</v>
      </c>
      <c r="G375" s="3" t="str">
        <f t="shared" ca="1" si="41"/>
        <v>TRUE</v>
      </c>
      <c r="H375" s="3" t="str">
        <f t="shared" ca="1" si="42"/>
        <v>1</v>
      </c>
      <c r="I375" s="3">
        <f ca="1">IF(D375="","",VLOOKUP(D375,[1]怪物!$C:$M,11,FALSE))</f>
        <v>1</v>
      </c>
      <c r="J375" s="3" t="str">
        <f t="shared" ca="1" si="43"/>
        <v>0.5</v>
      </c>
      <c r="K375" s="3"/>
      <c r="L375" s="3">
        <f ca="1">IF(B375="","",VLOOKUP(VLOOKUP(Y375&amp;"_"&amp;Z375&amp;"_"&amp;AA375,[1]挑战模式!$A:$AS,14+AB375,FALSE),[1]怪物!$B:$J,7,FALSE))</f>
        <v>1</v>
      </c>
      <c r="M375" s="10" t="str">
        <f t="shared" ca="1" si="44"/>
        <v>Monster_Season0_Challenge8_6_4</v>
      </c>
      <c r="N375" s="3" t="str">
        <f t="shared" ca="1" si="45"/>
        <v>DeathShow_1</v>
      </c>
      <c r="O375" s="3" t="str">
        <f t="shared" ca="1" si="46"/>
        <v>Timeline_Idle1</v>
      </c>
      <c r="P375" s="3" t="str">
        <f t="shared" ca="1" si="47"/>
        <v>Timeline_Move1</v>
      </c>
      <c r="Q375" s="3"/>
      <c r="R375" s="3"/>
      <c r="S375" s="3"/>
      <c r="T375" s="3" t="str">
        <f ca="1">IF(B375="","",IF(VLOOKUP(D375,[1]怪物!$C:$I,7,FALSE)="","",VLOOKUP(D375,[1]怪物!$C:$I,7,FALSE)))</f>
        <v>Skill_Monster_Skull1,NormalAttack</v>
      </c>
      <c r="Y375" s="3">
        <v>0</v>
      </c>
      <c r="Z375" s="3">
        <v>8</v>
      </c>
      <c r="AA375" s="3">
        <v>6</v>
      </c>
      <c r="AB375" s="3">
        <v>4</v>
      </c>
    </row>
    <row r="376" spans="2:28" x14ac:dyDescent="0.2">
      <c r="B376" t="str">
        <f ca="1">IF(ISNA(VLOOKUP(Y376&amp;"_"&amp;Z376&amp;"_"&amp;AA376,[1]挑战模式!$A:$AS,1,FALSE)),"",IF(VLOOKUP(Y376&amp;"_"&amp;Z376&amp;"_"&amp;AA376,[1]挑战模式!$A:$AS,14+AB376,FALSE)="","","Unit_Monster_Season"&amp;Y376&amp;"_Challenge"&amp;Z376&amp;"_"&amp;AA376&amp;"_"&amp;AB376))</f>
        <v/>
      </c>
      <c r="D376" s="3" t="str">
        <f ca="1">IF(B376="","",VLOOKUP(VLOOKUP(Y376&amp;"_"&amp;Z376&amp;"_"&amp;AA376,[1]挑战模式!$A:$AS,14+AB376,FALSE),[1]怪物!$B:$J,2,FALSE))</f>
        <v/>
      </c>
      <c r="E376" s="3" t="str">
        <f ca="1">IF(B376="","",VLOOKUP(VLOOKUP(Y376&amp;"_"&amp;Z376&amp;"_"&amp;AA376,[1]挑战模式!$A:$AS,14+AB376,FALSE),[1]怪物!$B:$J,6,FALSE)*VLOOKUP(Y376&amp;"_"&amp;Z376&amp;"_"&amp;AA376,[1]挑战模式!$A:$AS,10,FALSE))</f>
        <v/>
      </c>
      <c r="F376" s="3" t="str">
        <f t="shared" ca="1" si="40"/>
        <v/>
      </c>
      <c r="G376" s="3" t="str">
        <f t="shared" ca="1" si="41"/>
        <v/>
      </c>
      <c r="H376" s="3" t="str">
        <f t="shared" ca="1" si="42"/>
        <v/>
      </c>
      <c r="I376" s="3" t="str">
        <f ca="1">IF(D376="","",VLOOKUP(D376,[1]怪物!$C:$M,11,FALSE))</f>
        <v/>
      </c>
      <c r="J376" s="3" t="str">
        <f t="shared" ca="1" si="43"/>
        <v/>
      </c>
      <c r="K376" s="3"/>
      <c r="L376" s="3" t="str">
        <f ca="1">IF(B376="","",VLOOKUP(VLOOKUP(Y376&amp;"_"&amp;Z376&amp;"_"&amp;AA376,[1]挑战模式!$A:$AS,14+AB376,FALSE),[1]怪物!$B:$J,7,FALSE))</f>
        <v/>
      </c>
      <c r="M376" s="10" t="str">
        <f t="shared" ca="1" si="44"/>
        <v/>
      </c>
      <c r="N376" s="3" t="str">
        <f t="shared" ca="1" si="45"/>
        <v/>
      </c>
      <c r="O376" s="3" t="str">
        <f t="shared" ca="1" si="46"/>
        <v/>
      </c>
      <c r="P376" s="3" t="str">
        <f t="shared" ca="1" si="47"/>
        <v/>
      </c>
      <c r="Q376" s="3"/>
      <c r="R376" s="3"/>
      <c r="S376" s="3"/>
      <c r="T376" s="3" t="str">
        <f ca="1">IF(B376="","",IF(VLOOKUP(D376,[1]怪物!$C:$I,7,FALSE)="","",VLOOKUP(D376,[1]怪物!$C:$I,7,FALSE)))</f>
        <v/>
      </c>
      <c r="Y376" s="3">
        <v>0</v>
      </c>
      <c r="Z376" s="3">
        <v>8</v>
      </c>
      <c r="AA376" s="3">
        <v>6</v>
      </c>
      <c r="AB376" s="3">
        <v>5</v>
      </c>
    </row>
    <row r="377" spans="2:28" x14ac:dyDescent="0.2">
      <c r="B377" t="str">
        <f ca="1">IF(ISNA(VLOOKUP(Y377&amp;"_"&amp;Z377&amp;"_"&amp;AA377,[1]挑战模式!$A:$AS,1,FALSE)),"",IF(VLOOKUP(Y377&amp;"_"&amp;Z377&amp;"_"&amp;AA377,[1]挑战模式!$A:$AS,14+AB377,FALSE)="","","Unit_Monster_Season"&amp;Y377&amp;"_Challenge"&amp;Z377&amp;"_"&amp;AA377&amp;"_"&amp;AB377))</f>
        <v/>
      </c>
      <c r="D377" s="3" t="str">
        <f ca="1">IF(B377="","",VLOOKUP(VLOOKUP(Y377&amp;"_"&amp;Z377&amp;"_"&amp;AA377,[1]挑战模式!$A:$AS,14+AB377,FALSE),[1]怪物!$B:$J,2,FALSE))</f>
        <v/>
      </c>
      <c r="E377" s="3" t="str">
        <f ca="1">IF(B377="","",VLOOKUP(VLOOKUP(Y377&amp;"_"&amp;Z377&amp;"_"&amp;AA377,[1]挑战模式!$A:$AS,14+AB377,FALSE),[1]怪物!$B:$J,6,FALSE)*VLOOKUP(Y377&amp;"_"&amp;Z377&amp;"_"&amp;AA377,[1]挑战模式!$A:$AS,10,FALSE))</f>
        <v/>
      </c>
      <c r="F377" s="3" t="str">
        <f t="shared" ca="1" si="40"/>
        <v/>
      </c>
      <c r="G377" s="3" t="str">
        <f t="shared" ca="1" si="41"/>
        <v/>
      </c>
      <c r="H377" s="3" t="str">
        <f t="shared" ca="1" si="42"/>
        <v/>
      </c>
      <c r="I377" s="3" t="str">
        <f ca="1">IF(D377="","",VLOOKUP(D377,[1]怪物!$C:$M,11,FALSE))</f>
        <v/>
      </c>
      <c r="J377" s="3" t="str">
        <f t="shared" ca="1" si="43"/>
        <v/>
      </c>
      <c r="K377" s="3"/>
      <c r="L377" s="3" t="str">
        <f ca="1">IF(B377="","",VLOOKUP(VLOOKUP(Y377&amp;"_"&amp;Z377&amp;"_"&amp;AA377,[1]挑战模式!$A:$AS,14+AB377,FALSE),[1]怪物!$B:$J,7,FALSE))</f>
        <v/>
      </c>
      <c r="M377" s="10" t="str">
        <f t="shared" ca="1" si="44"/>
        <v/>
      </c>
      <c r="N377" s="3" t="str">
        <f t="shared" ca="1" si="45"/>
        <v/>
      </c>
      <c r="O377" s="3" t="str">
        <f t="shared" ca="1" si="46"/>
        <v/>
      </c>
      <c r="P377" s="3" t="str">
        <f t="shared" ca="1" si="47"/>
        <v/>
      </c>
      <c r="Q377" s="3"/>
      <c r="R377" s="3"/>
      <c r="S377" s="3"/>
      <c r="T377" s="3" t="str">
        <f ca="1">IF(B377="","",IF(VLOOKUP(D377,[1]怪物!$C:$I,7,FALSE)="","",VLOOKUP(D377,[1]怪物!$C:$I,7,FALSE)))</f>
        <v/>
      </c>
      <c r="Y377" s="3">
        <v>0</v>
      </c>
      <c r="Z377" s="3">
        <v>8</v>
      </c>
      <c r="AA377" s="3">
        <v>6</v>
      </c>
      <c r="AB377" s="3">
        <v>6</v>
      </c>
    </row>
    <row r="378" spans="2:28" x14ac:dyDescent="0.2">
      <c r="B378" t="str">
        <f>IF(ISNA(VLOOKUP(Y378&amp;"_"&amp;Z378&amp;"_"&amp;AA378,[1]挑战模式!$A:$AS,1,FALSE)),"",IF(VLOOKUP(Y378&amp;"_"&amp;Z378&amp;"_"&amp;AA378,[1]挑战模式!$A:$AS,14+AB378,FALSE)="","","Unit_Monster_Season"&amp;Y378&amp;"_Challenge"&amp;Z378&amp;"_"&amp;AA378&amp;"_"&amp;AB378))</f>
        <v/>
      </c>
      <c r="D378" s="3" t="str">
        <f>IF(B378="","",VLOOKUP(VLOOKUP(Y378&amp;"_"&amp;Z378&amp;"_"&amp;AA378,[1]挑战模式!$A:$AS,14+AB378,FALSE),[1]怪物!$B:$J,2,FALSE))</f>
        <v/>
      </c>
      <c r="E378" s="3" t="str">
        <f>IF(B378="","",VLOOKUP(VLOOKUP(Y378&amp;"_"&amp;Z378&amp;"_"&amp;AA378,[1]挑战模式!$A:$AS,14+AB378,FALSE),[1]怪物!$B:$J,6,FALSE)*VLOOKUP(Y378&amp;"_"&amp;Z378&amp;"_"&amp;AA378,[1]挑战模式!$A:$AS,10,FALSE))</f>
        <v/>
      </c>
      <c r="F378" s="3" t="str">
        <f t="shared" si="40"/>
        <v/>
      </c>
      <c r="G378" s="3" t="str">
        <f t="shared" si="41"/>
        <v/>
      </c>
      <c r="H378" s="3" t="str">
        <f t="shared" si="42"/>
        <v/>
      </c>
      <c r="I378" s="3" t="str">
        <f>IF(D378="","",VLOOKUP(D378,[1]怪物!$C:$M,11,FALSE))</f>
        <v/>
      </c>
      <c r="J378" s="3" t="str">
        <f t="shared" si="43"/>
        <v/>
      </c>
      <c r="K378" s="3"/>
      <c r="L378" s="3" t="str">
        <f>IF(B378="","",VLOOKUP(VLOOKUP(Y378&amp;"_"&amp;Z378&amp;"_"&amp;AA378,[1]挑战模式!$A:$AS,14+AB378,FALSE),[1]怪物!$B:$J,7,FALSE))</f>
        <v/>
      </c>
      <c r="M378" s="10" t="str">
        <f t="shared" si="44"/>
        <v/>
      </c>
      <c r="N378" s="3" t="str">
        <f t="shared" si="45"/>
        <v/>
      </c>
      <c r="O378" s="3" t="str">
        <f t="shared" si="46"/>
        <v/>
      </c>
      <c r="P378" s="3" t="str">
        <f t="shared" si="47"/>
        <v/>
      </c>
      <c r="Q378" s="3"/>
      <c r="R378" s="3"/>
      <c r="S378" s="3"/>
      <c r="T378" s="3" t="str">
        <f>IF(B378="","",IF(VLOOKUP(D378,[1]怪物!$C:$I,7,FALSE)="","",VLOOKUP(D378,[1]怪物!$C:$I,7,FALSE)))</f>
        <v/>
      </c>
      <c r="Y378" s="3">
        <v>0</v>
      </c>
      <c r="Z378" s="3">
        <v>8</v>
      </c>
      <c r="AA378" s="3">
        <v>7</v>
      </c>
      <c r="AB378" s="3">
        <v>1</v>
      </c>
    </row>
    <row r="379" spans="2:28" x14ac:dyDescent="0.2">
      <c r="B379" t="str">
        <f>IF(ISNA(VLOOKUP(Y379&amp;"_"&amp;Z379&amp;"_"&amp;AA379,[1]挑战模式!$A:$AS,1,FALSE)),"",IF(VLOOKUP(Y379&amp;"_"&amp;Z379&amp;"_"&amp;AA379,[1]挑战模式!$A:$AS,14+AB379,FALSE)="","","Unit_Monster_Season"&amp;Y379&amp;"_Challenge"&amp;Z379&amp;"_"&amp;AA379&amp;"_"&amp;AB379))</f>
        <v/>
      </c>
      <c r="D379" s="3" t="str">
        <f>IF(B379="","",VLOOKUP(VLOOKUP(Y379&amp;"_"&amp;Z379&amp;"_"&amp;AA379,[1]挑战模式!$A:$AS,14+AB379,FALSE),[1]怪物!$B:$J,2,FALSE))</f>
        <v/>
      </c>
      <c r="E379" s="3" t="str">
        <f>IF(B379="","",VLOOKUP(VLOOKUP(Y379&amp;"_"&amp;Z379&amp;"_"&amp;AA379,[1]挑战模式!$A:$AS,14+AB379,FALSE),[1]怪物!$B:$J,6,FALSE)*VLOOKUP(Y379&amp;"_"&amp;Z379&amp;"_"&amp;AA379,[1]挑战模式!$A:$AS,10,FALSE))</f>
        <v/>
      </c>
      <c r="F379" s="3" t="str">
        <f t="shared" si="40"/>
        <v/>
      </c>
      <c r="G379" s="3" t="str">
        <f t="shared" si="41"/>
        <v/>
      </c>
      <c r="H379" s="3" t="str">
        <f t="shared" si="42"/>
        <v/>
      </c>
      <c r="I379" s="3" t="str">
        <f>IF(D379="","",VLOOKUP(D379,[1]怪物!$C:$M,11,FALSE))</f>
        <v/>
      </c>
      <c r="J379" s="3" t="str">
        <f t="shared" si="43"/>
        <v/>
      </c>
      <c r="K379" s="3"/>
      <c r="L379" s="3" t="str">
        <f>IF(B379="","",VLOOKUP(VLOOKUP(Y379&amp;"_"&amp;Z379&amp;"_"&amp;AA379,[1]挑战模式!$A:$AS,14+AB379,FALSE),[1]怪物!$B:$J,7,FALSE))</f>
        <v/>
      </c>
      <c r="M379" s="10" t="str">
        <f t="shared" si="44"/>
        <v/>
      </c>
      <c r="N379" s="3" t="str">
        <f t="shared" si="45"/>
        <v/>
      </c>
      <c r="O379" s="3" t="str">
        <f t="shared" si="46"/>
        <v/>
      </c>
      <c r="P379" s="3" t="str">
        <f t="shared" si="47"/>
        <v/>
      </c>
      <c r="Q379" s="3"/>
      <c r="R379" s="3"/>
      <c r="S379" s="3"/>
      <c r="T379" s="3" t="str">
        <f>IF(B379="","",IF(VLOOKUP(D379,[1]怪物!$C:$I,7,FALSE)="","",VLOOKUP(D379,[1]怪物!$C:$I,7,FALSE)))</f>
        <v/>
      </c>
      <c r="Y379" s="3">
        <v>0</v>
      </c>
      <c r="Z379" s="3">
        <v>8</v>
      </c>
      <c r="AA379" s="3">
        <v>7</v>
      </c>
      <c r="AB379" s="3">
        <v>2</v>
      </c>
    </row>
    <row r="380" spans="2:28" x14ac:dyDescent="0.2">
      <c r="B380" t="str">
        <f>IF(ISNA(VLOOKUP(Y380&amp;"_"&amp;Z380&amp;"_"&amp;AA380,[1]挑战模式!$A:$AS,1,FALSE)),"",IF(VLOOKUP(Y380&amp;"_"&amp;Z380&amp;"_"&amp;AA380,[1]挑战模式!$A:$AS,14+AB380,FALSE)="","","Unit_Monster_Season"&amp;Y380&amp;"_Challenge"&amp;Z380&amp;"_"&amp;AA380&amp;"_"&amp;AB380))</f>
        <v/>
      </c>
      <c r="D380" s="3" t="str">
        <f>IF(B380="","",VLOOKUP(VLOOKUP(Y380&amp;"_"&amp;Z380&amp;"_"&amp;AA380,[1]挑战模式!$A:$AS,14+AB380,FALSE),[1]怪物!$B:$J,2,FALSE))</f>
        <v/>
      </c>
      <c r="E380" s="3" t="str">
        <f>IF(B380="","",VLOOKUP(VLOOKUP(Y380&amp;"_"&amp;Z380&amp;"_"&amp;AA380,[1]挑战模式!$A:$AS,14+AB380,FALSE),[1]怪物!$B:$J,6,FALSE)*VLOOKUP(Y380&amp;"_"&amp;Z380&amp;"_"&amp;AA380,[1]挑战模式!$A:$AS,10,FALSE))</f>
        <v/>
      </c>
      <c r="F380" s="3" t="str">
        <f t="shared" si="40"/>
        <v/>
      </c>
      <c r="G380" s="3" t="str">
        <f t="shared" si="41"/>
        <v/>
      </c>
      <c r="H380" s="3" t="str">
        <f t="shared" si="42"/>
        <v/>
      </c>
      <c r="I380" s="3" t="str">
        <f>IF(D380="","",VLOOKUP(D380,[1]怪物!$C:$M,11,FALSE))</f>
        <v/>
      </c>
      <c r="J380" s="3" t="str">
        <f t="shared" si="43"/>
        <v/>
      </c>
      <c r="K380" s="3"/>
      <c r="L380" s="3" t="str">
        <f>IF(B380="","",VLOOKUP(VLOOKUP(Y380&amp;"_"&amp;Z380&amp;"_"&amp;AA380,[1]挑战模式!$A:$AS,14+AB380,FALSE),[1]怪物!$B:$J,7,FALSE))</f>
        <v/>
      </c>
      <c r="M380" s="10" t="str">
        <f t="shared" si="44"/>
        <v/>
      </c>
      <c r="N380" s="3" t="str">
        <f t="shared" si="45"/>
        <v/>
      </c>
      <c r="O380" s="3" t="str">
        <f t="shared" si="46"/>
        <v/>
      </c>
      <c r="P380" s="3" t="str">
        <f t="shared" si="47"/>
        <v/>
      </c>
      <c r="Q380" s="3"/>
      <c r="R380" s="3"/>
      <c r="S380" s="3"/>
      <c r="T380" s="3" t="str">
        <f>IF(B380="","",IF(VLOOKUP(D380,[1]怪物!$C:$I,7,FALSE)="","",VLOOKUP(D380,[1]怪物!$C:$I,7,FALSE)))</f>
        <v/>
      </c>
      <c r="Y380" s="3">
        <v>0</v>
      </c>
      <c r="Z380" s="3">
        <v>8</v>
      </c>
      <c r="AA380" s="3">
        <v>7</v>
      </c>
      <c r="AB380" s="3">
        <v>3</v>
      </c>
    </row>
    <row r="381" spans="2:28" x14ac:dyDescent="0.2">
      <c r="B381" t="str">
        <f>IF(ISNA(VLOOKUP(Y381&amp;"_"&amp;Z381&amp;"_"&amp;AA381,[1]挑战模式!$A:$AS,1,FALSE)),"",IF(VLOOKUP(Y381&amp;"_"&amp;Z381&amp;"_"&amp;AA381,[1]挑战模式!$A:$AS,14+AB381,FALSE)="","","Unit_Monster_Season"&amp;Y381&amp;"_Challenge"&amp;Z381&amp;"_"&amp;AA381&amp;"_"&amp;AB381))</f>
        <v/>
      </c>
      <c r="D381" s="3" t="str">
        <f>IF(B381="","",VLOOKUP(VLOOKUP(Y381&amp;"_"&amp;Z381&amp;"_"&amp;AA381,[1]挑战模式!$A:$AS,14+AB381,FALSE),[1]怪物!$B:$J,2,FALSE))</f>
        <v/>
      </c>
      <c r="E381" s="3" t="str">
        <f>IF(B381="","",VLOOKUP(VLOOKUP(Y381&amp;"_"&amp;Z381&amp;"_"&amp;AA381,[1]挑战模式!$A:$AS,14+AB381,FALSE),[1]怪物!$B:$J,6,FALSE)*VLOOKUP(Y381&amp;"_"&amp;Z381&amp;"_"&amp;AA381,[1]挑战模式!$A:$AS,10,FALSE))</f>
        <v/>
      </c>
      <c r="F381" s="3" t="str">
        <f t="shared" si="40"/>
        <v/>
      </c>
      <c r="G381" s="3" t="str">
        <f t="shared" si="41"/>
        <v/>
      </c>
      <c r="H381" s="3" t="str">
        <f t="shared" si="42"/>
        <v/>
      </c>
      <c r="I381" s="3" t="str">
        <f>IF(D381="","",VLOOKUP(D381,[1]怪物!$C:$M,11,FALSE))</f>
        <v/>
      </c>
      <c r="J381" s="3" t="str">
        <f t="shared" si="43"/>
        <v/>
      </c>
      <c r="K381" s="3"/>
      <c r="L381" s="3" t="str">
        <f>IF(B381="","",VLOOKUP(VLOOKUP(Y381&amp;"_"&amp;Z381&amp;"_"&amp;AA381,[1]挑战模式!$A:$AS,14+AB381,FALSE),[1]怪物!$B:$J,7,FALSE))</f>
        <v/>
      </c>
      <c r="M381" s="10" t="str">
        <f t="shared" si="44"/>
        <v/>
      </c>
      <c r="N381" s="3" t="str">
        <f t="shared" si="45"/>
        <v/>
      </c>
      <c r="O381" s="3" t="str">
        <f t="shared" si="46"/>
        <v/>
      </c>
      <c r="P381" s="3" t="str">
        <f t="shared" si="47"/>
        <v/>
      </c>
      <c r="Q381" s="3"/>
      <c r="R381" s="3"/>
      <c r="S381" s="3"/>
      <c r="T381" s="3" t="str">
        <f>IF(B381="","",IF(VLOOKUP(D381,[1]怪物!$C:$I,7,FALSE)="","",VLOOKUP(D381,[1]怪物!$C:$I,7,FALSE)))</f>
        <v/>
      </c>
      <c r="Y381" s="3">
        <v>0</v>
      </c>
      <c r="Z381" s="3">
        <v>8</v>
      </c>
      <c r="AA381" s="3">
        <v>7</v>
      </c>
      <c r="AB381" s="3">
        <v>4</v>
      </c>
    </row>
    <row r="382" spans="2:28" x14ac:dyDescent="0.2">
      <c r="B382" t="str">
        <f>IF(ISNA(VLOOKUP(Y382&amp;"_"&amp;Z382&amp;"_"&amp;AA382,[1]挑战模式!$A:$AS,1,FALSE)),"",IF(VLOOKUP(Y382&amp;"_"&amp;Z382&amp;"_"&amp;AA382,[1]挑战模式!$A:$AS,14+AB382,FALSE)="","","Unit_Monster_Season"&amp;Y382&amp;"_Challenge"&amp;Z382&amp;"_"&amp;AA382&amp;"_"&amp;AB382))</f>
        <v/>
      </c>
      <c r="D382" s="3" t="str">
        <f>IF(B382="","",VLOOKUP(VLOOKUP(Y382&amp;"_"&amp;Z382&amp;"_"&amp;AA382,[1]挑战模式!$A:$AS,14+AB382,FALSE),[1]怪物!$B:$J,2,FALSE))</f>
        <v/>
      </c>
      <c r="E382" s="3" t="str">
        <f>IF(B382="","",VLOOKUP(VLOOKUP(Y382&amp;"_"&amp;Z382&amp;"_"&amp;AA382,[1]挑战模式!$A:$AS,14+AB382,FALSE),[1]怪物!$B:$J,6,FALSE)*VLOOKUP(Y382&amp;"_"&amp;Z382&amp;"_"&amp;AA382,[1]挑战模式!$A:$AS,10,FALSE))</f>
        <v/>
      </c>
      <c r="F382" s="3" t="str">
        <f t="shared" si="40"/>
        <v/>
      </c>
      <c r="G382" s="3" t="str">
        <f t="shared" si="41"/>
        <v/>
      </c>
      <c r="H382" s="3" t="str">
        <f t="shared" si="42"/>
        <v/>
      </c>
      <c r="I382" s="3" t="str">
        <f>IF(D382="","",VLOOKUP(D382,[1]怪物!$C:$M,11,FALSE))</f>
        <v/>
      </c>
      <c r="J382" s="3" t="str">
        <f t="shared" si="43"/>
        <v/>
      </c>
      <c r="K382" s="3"/>
      <c r="L382" s="3" t="str">
        <f>IF(B382="","",VLOOKUP(VLOOKUP(Y382&amp;"_"&amp;Z382&amp;"_"&amp;AA382,[1]挑战模式!$A:$AS,14+AB382,FALSE),[1]怪物!$B:$J,7,FALSE))</f>
        <v/>
      </c>
      <c r="M382" s="10" t="str">
        <f t="shared" si="44"/>
        <v/>
      </c>
      <c r="N382" s="3" t="str">
        <f t="shared" si="45"/>
        <v/>
      </c>
      <c r="O382" s="3" t="str">
        <f t="shared" si="46"/>
        <v/>
      </c>
      <c r="P382" s="3" t="str">
        <f t="shared" si="47"/>
        <v/>
      </c>
      <c r="Q382" s="3"/>
      <c r="R382" s="3"/>
      <c r="S382" s="3"/>
      <c r="T382" s="3" t="str">
        <f>IF(B382="","",IF(VLOOKUP(D382,[1]怪物!$C:$I,7,FALSE)="","",VLOOKUP(D382,[1]怪物!$C:$I,7,FALSE)))</f>
        <v/>
      </c>
      <c r="Y382" s="3">
        <v>0</v>
      </c>
      <c r="Z382" s="3">
        <v>8</v>
      </c>
      <c r="AA382" s="3">
        <v>7</v>
      </c>
      <c r="AB382" s="3">
        <v>5</v>
      </c>
    </row>
    <row r="383" spans="2:28" x14ac:dyDescent="0.2">
      <c r="B383" t="str">
        <f>IF(ISNA(VLOOKUP(Y383&amp;"_"&amp;Z383&amp;"_"&amp;AA383,[1]挑战模式!$A:$AS,1,FALSE)),"",IF(VLOOKUP(Y383&amp;"_"&amp;Z383&amp;"_"&amp;AA383,[1]挑战模式!$A:$AS,14+AB383,FALSE)="","","Unit_Monster_Season"&amp;Y383&amp;"_Challenge"&amp;Z383&amp;"_"&amp;AA383&amp;"_"&amp;AB383))</f>
        <v/>
      </c>
      <c r="D383" s="3" t="str">
        <f>IF(B383="","",VLOOKUP(VLOOKUP(Y383&amp;"_"&amp;Z383&amp;"_"&amp;AA383,[1]挑战模式!$A:$AS,14+AB383,FALSE),[1]怪物!$B:$J,2,FALSE))</f>
        <v/>
      </c>
      <c r="E383" s="3" t="str">
        <f>IF(B383="","",VLOOKUP(VLOOKUP(Y383&amp;"_"&amp;Z383&amp;"_"&amp;AA383,[1]挑战模式!$A:$AS,14+AB383,FALSE),[1]怪物!$B:$J,6,FALSE)*VLOOKUP(Y383&amp;"_"&amp;Z383&amp;"_"&amp;AA383,[1]挑战模式!$A:$AS,10,FALSE))</f>
        <v/>
      </c>
      <c r="F383" s="3" t="str">
        <f t="shared" si="40"/>
        <v/>
      </c>
      <c r="G383" s="3" t="str">
        <f t="shared" si="41"/>
        <v/>
      </c>
      <c r="H383" s="3" t="str">
        <f t="shared" si="42"/>
        <v/>
      </c>
      <c r="I383" s="3" t="str">
        <f>IF(D383="","",VLOOKUP(D383,[1]怪物!$C:$M,11,FALSE))</f>
        <v/>
      </c>
      <c r="J383" s="3" t="str">
        <f t="shared" si="43"/>
        <v/>
      </c>
      <c r="K383" s="3"/>
      <c r="L383" s="3" t="str">
        <f>IF(B383="","",VLOOKUP(VLOOKUP(Y383&amp;"_"&amp;Z383&amp;"_"&amp;AA383,[1]挑战模式!$A:$AS,14+AB383,FALSE),[1]怪物!$B:$J,7,FALSE))</f>
        <v/>
      </c>
      <c r="M383" s="10" t="str">
        <f t="shared" si="44"/>
        <v/>
      </c>
      <c r="N383" s="3" t="str">
        <f t="shared" si="45"/>
        <v/>
      </c>
      <c r="O383" s="3" t="str">
        <f t="shared" si="46"/>
        <v/>
      </c>
      <c r="P383" s="3" t="str">
        <f t="shared" si="47"/>
        <v/>
      </c>
      <c r="Q383" s="3"/>
      <c r="R383" s="3"/>
      <c r="S383" s="3"/>
      <c r="T383" s="3" t="str">
        <f>IF(B383="","",IF(VLOOKUP(D383,[1]怪物!$C:$I,7,FALSE)="","",VLOOKUP(D383,[1]怪物!$C:$I,7,FALSE)))</f>
        <v/>
      </c>
      <c r="Y383" s="3">
        <v>0</v>
      </c>
      <c r="Z383" s="3">
        <v>8</v>
      </c>
      <c r="AA383" s="3">
        <v>7</v>
      </c>
      <c r="AB383" s="3">
        <v>6</v>
      </c>
    </row>
    <row r="384" spans="2:28" x14ac:dyDescent="0.2">
      <c r="B384" t="str">
        <f>IF(ISNA(VLOOKUP(Y384&amp;"_"&amp;Z384&amp;"_"&amp;AA384,[1]挑战模式!$A:$AS,1,FALSE)),"",IF(VLOOKUP(Y384&amp;"_"&amp;Z384&amp;"_"&amp;AA384,[1]挑战模式!$A:$AS,14+AB384,FALSE)="","","Unit_Monster_Season"&amp;Y384&amp;"_Challenge"&amp;Z384&amp;"_"&amp;AA384&amp;"_"&amp;AB384))</f>
        <v/>
      </c>
      <c r="D384" s="3" t="str">
        <f>IF(B384="","",VLOOKUP(VLOOKUP(Y384&amp;"_"&amp;Z384&amp;"_"&amp;AA384,[1]挑战模式!$A:$AS,14+AB384,FALSE),[1]怪物!$B:$J,2,FALSE))</f>
        <v/>
      </c>
      <c r="E384" s="3" t="str">
        <f>IF(B384="","",VLOOKUP(VLOOKUP(Y384&amp;"_"&amp;Z384&amp;"_"&amp;AA384,[1]挑战模式!$A:$AS,14+AB384,FALSE),[1]怪物!$B:$J,6,FALSE)*VLOOKUP(Y384&amp;"_"&amp;Z384&amp;"_"&amp;AA384,[1]挑战模式!$A:$AS,10,FALSE))</f>
        <v/>
      </c>
      <c r="F384" s="3" t="str">
        <f t="shared" si="40"/>
        <v/>
      </c>
      <c r="G384" s="3" t="str">
        <f t="shared" si="41"/>
        <v/>
      </c>
      <c r="H384" s="3" t="str">
        <f t="shared" si="42"/>
        <v/>
      </c>
      <c r="I384" s="3" t="str">
        <f>IF(D384="","",VLOOKUP(D384,[1]怪物!$C:$M,11,FALSE))</f>
        <v/>
      </c>
      <c r="J384" s="3" t="str">
        <f t="shared" si="43"/>
        <v/>
      </c>
      <c r="K384" s="3"/>
      <c r="L384" s="3" t="str">
        <f>IF(B384="","",VLOOKUP(VLOOKUP(Y384&amp;"_"&amp;Z384&amp;"_"&amp;AA384,[1]挑战模式!$A:$AS,14+AB384,FALSE),[1]怪物!$B:$J,7,FALSE))</f>
        <v/>
      </c>
      <c r="M384" s="10" t="str">
        <f t="shared" si="44"/>
        <v/>
      </c>
      <c r="N384" s="3" t="str">
        <f t="shared" si="45"/>
        <v/>
      </c>
      <c r="O384" s="3" t="str">
        <f t="shared" si="46"/>
        <v/>
      </c>
      <c r="P384" s="3" t="str">
        <f t="shared" si="47"/>
        <v/>
      </c>
      <c r="Q384" s="3"/>
      <c r="R384" s="3"/>
      <c r="S384" s="3"/>
      <c r="T384" s="3" t="str">
        <f>IF(B384="","",IF(VLOOKUP(D384,[1]怪物!$C:$I,7,FALSE)="","",VLOOKUP(D384,[1]怪物!$C:$I,7,FALSE)))</f>
        <v/>
      </c>
      <c r="Y384" s="3">
        <v>0</v>
      </c>
      <c r="Z384" s="3">
        <v>8</v>
      </c>
      <c r="AA384" s="3">
        <v>8</v>
      </c>
      <c r="AB384" s="3">
        <v>1</v>
      </c>
    </row>
    <row r="385" spans="2:28" x14ac:dyDescent="0.2">
      <c r="B385" t="str">
        <f>IF(ISNA(VLOOKUP(Y385&amp;"_"&amp;Z385&amp;"_"&amp;AA385,[1]挑战模式!$A:$AS,1,FALSE)),"",IF(VLOOKUP(Y385&amp;"_"&amp;Z385&amp;"_"&amp;AA385,[1]挑战模式!$A:$AS,14+AB385,FALSE)="","","Unit_Monster_Season"&amp;Y385&amp;"_Challenge"&amp;Z385&amp;"_"&amp;AA385&amp;"_"&amp;AB385))</f>
        <v/>
      </c>
      <c r="D385" s="3" t="str">
        <f>IF(B385="","",VLOOKUP(VLOOKUP(Y385&amp;"_"&amp;Z385&amp;"_"&amp;AA385,[1]挑战模式!$A:$AS,14+AB385,FALSE),[1]怪物!$B:$J,2,FALSE))</f>
        <v/>
      </c>
      <c r="E385" s="3" t="str">
        <f>IF(B385="","",VLOOKUP(VLOOKUP(Y385&amp;"_"&amp;Z385&amp;"_"&amp;AA385,[1]挑战模式!$A:$AS,14+AB385,FALSE),[1]怪物!$B:$J,6,FALSE)*VLOOKUP(Y385&amp;"_"&amp;Z385&amp;"_"&amp;AA385,[1]挑战模式!$A:$AS,10,FALSE))</f>
        <v/>
      </c>
      <c r="F385" s="3" t="str">
        <f t="shared" si="40"/>
        <v/>
      </c>
      <c r="G385" s="3" t="str">
        <f t="shared" si="41"/>
        <v/>
      </c>
      <c r="H385" s="3" t="str">
        <f t="shared" si="42"/>
        <v/>
      </c>
      <c r="I385" s="3" t="str">
        <f>IF(D385="","",VLOOKUP(D385,[1]怪物!$C:$M,11,FALSE))</f>
        <v/>
      </c>
      <c r="J385" s="3" t="str">
        <f t="shared" si="43"/>
        <v/>
      </c>
      <c r="K385" s="3"/>
      <c r="L385" s="3" t="str">
        <f>IF(B385="","",VLOOKUP(VLOOKUP(Y385&amp;"_"&amp;Z385&amp;"_"&amp;AA385,[1]挑战模式!$A:$AS,14+AB385,FALSE),[1]怪物!$B:$J,7,FALSE))</f>
        <v/>
      </c>
      <c r="M385" s="10" t="str">
        <f t="shared" si="44"/>
        <v/>
      </c>
      <c r="N385" s="3" t="str">
        <f t="shared" si="45"/>
        <v/>
      </c>
      <c r="O385" s="3" t="str">
        <f t="shared" si="46"/>
        <v/>
      </c>
      <c r="P385" s="3" t="str">
        <f t="shared" si="47"/>
        <v/>
      </c>
      <c r="Q385" s="3"/>
      <c r="R385" s="3"/>
      <c r="S385" s="3"/>
      <c r="T385" s="3" t="str">
        <f>IF(B385="","",IF(VLOOKUP(D385,[1]怪物!$C:$I,7,FALSE)="","",VLOOKUP(D385,[1]怪物!$C:$I,7,FALSE)))</f>
        <v/>
      </c>
      <c r="Y385" s="3">
        <v>0</v>
      </c>
      <c r="Z385" s="3">
        <v>8</v>
      </c>
      <c r="AA385" s="3">
        <v>8</v>
      </c>
      <c r="AB385" s="3">
        <v>2</v>
      </c>
    </row>
    <row r="386" spans="2:28" x14ac:dyDescent="0.2">
      <c r="B386" t="str">
        <f>IF(ISNA(VLOOKUP(Y386&amp;"_"&amp;Z386&amp;"_"&amp;AA386,[1]挑战模式!$A:$AS,1,FALSE)),"",IF(VLOOKUP(Y386&amp;"_"&amp;Z386&amp;"_"&amp;AA386,[1]挑战模式!$A:$AS,14+AB386,FALSE)="","","Unit_Monster_Season"&amp;Y386&amp;"_Challenge"&amp;Z386&amp;"_"&amp;AA386&amp;"_"&amp;AB386))</f>
        <v/>
      </c>
      <c r="D386" s="3" t="str">
        <f>IF(B386="","",VLOOKUP(VLOOKUP(Y386&amp;"_"&amp;Z386&amp;"_"&amp;AA386,[1]挑战模式!$A:$AS,14+AB386,FALSE),[1]怪物!$B:$J,2,FALSE))</f>
        <v/>
      </c>
      <c r="E386" s="3" t="str">
        <f>IF(B386="","",VLOOKUP(VLOOKUP(Y386&amp;"_"&amp;Z386&amp;"_"&amp;AA386,[1]挑战模式!$A:$AS,14+AB386,FALSE),[1]怪物!$B:$J,6,FALSE)*VLOOKUP(Y386&amp;"_"&amp;Z386&amp;"_"&amp;AA386,[1]挑战模式!$A:$AS,10,FALSE))</f>
        <v/>
      </c>
      <c r="F386" s="3" t="str">
        <f t="shared" si="40"/>
        <v/>
      </c>
      <c r="G386" s="3" t="str">
        <f t="shared" si="41"/>
        <v/>
      </c>
      <c r="H386" s="3" t="str">
        <f t="shared" si="42"/>
        <v/>
      </c>
      <c r="I386" s="3" t="str">
        <f>IF(D386="","",VLOOKUP(D386,[1]怪物!$C:$M,11,FALSE))</f>
        <v/>
      </c>
      <c r="J386" s="3" t="str">
        <f t="shared" si="43"/>
        <v/>
      </c>
      <c r="K386" s="3"/>
      <c r="L386" s="3" t="str">
        <f>IF(B386="","",VLOOKUP(VLOOKUP(Y386&amp;"_"&amp;Z386&amp;"_"&amp;AA386,[1]挑战模式!$A:$AS,14+AB386,FALSE),[1]怪物!$B:$J,7,FALSE))</f>
        <v/>
      </c>
      <c r="M386" s="10" t="str">
        <f t="shared" si="44"/>
        <v/>
      </c>
      <c r="N386" s="3" t="str">
        <f t="shared" si="45"/>
        <v/>
      </c>
      <c r="O386" s="3" t="str">
        <f t="shared" si="46"/>
        <v/>
      </c>
      <c r="P386" s="3" t="str">
        <f t="shared" si="47"/>
        <v/>
      </c>
      <c r="Q386" s="3"/>
      <c r="R386" s="3"/>
      <c r="S386" s="3"/>
      <c r="T386" s="3" t="str">
        <f>IF(B386="","",IF(VLOOKUP(D386,[1]怪物!$C:$I,7,FALSE)="","",VLOOKUP(D386,[1]怪物!$C:$I,7,FALSE)))</f>
        <v/>
      </c>
      <c r="Y386" s="3">
        <v>0</v>
      </c>
      <c r="Z386" s="3">
        <v>8</v>
      </c>
      <c r="AA386" s="3">
        <v>8</v>
      </c>
      <c r="AB386" s="3">
        <v>3</v>
      </c>
    </row>
    <row r="387" spans="2:28" x14ac:dyDescent="0.2">
      <c r="B387" t="str">
        <f>IF(ISNA(VLOOKUP(Y387&amp;"_"&amp;Z387&amp;"_"&amp;AA387,[1]挑战模式!$A:$AS,1,FALSE)),"",IF(VLOOKUP(Y387&amp;"_"&amp;Z387&amp;"_"&amp;AA387,[1]挑战模式!$A:$AS,14+AB387,FALSE)="","","Unit_Monster_Season"&amp;Y387&amp;"_Challenge"&amp;Z387&amp;"_"&amp;AA387&amp;"_"&amp;AB387))</f>
        <v/>
      </c>
      <c r="D387" s="3" t="str">
        <f>IF(B387="","",VLOOKUP(VLOOKUP(Y387&amp;"_"&amp;Z387&amp;"_"&amp;AA387,[1]挑战模式!$A:$AS,14+AB387,FALSE),[1]怪物!$B:$J,2,FALSE))</f>
        <v/>
      </c>
      <c r="E387" s="3" t="str">
        <f>IF(B387="","",VLOOKUP(VLOOKUP(Y387&amp;"_"&amp;Z387&amp;"_"&amp;AA387,[1]挑战模式!$A:$AS,14+AB387,FALSE),[1]怪物!$B:$J,6,FALSE)*VLOOKUP(Y387&amp;"_"&amp;Z387&amp;"_"&amp;AA387,[1]挑战模式!$A:$AS,10,FALSE))</f>
        <v/>
      </c>
      <c r="F387" s="3" t="str">
        <f t="shared" si="40"/>
        <v/>
      </c>
      <c r="G387" s="3" t="str">
        <f t="shared" si="41"/>
        <v/>
      </c>
      <c r="H387" s="3" t="str">
        <f t="shared" si="42"/>
        <v/>
      </c>
      <c r="I387" s="3" t="str">
        <f>IF(D387="","",VLOOKUP(D387,[1]怪物!$C:$M,11,FALSE))</f>
        <v/>
      </c>
      <c r="J387" s="3" t="str">
        <f t="shared" si="43"/>
        <v/>
      </c>
      <c r="K387" s="3"/>
      <c r="L387" s="3" t="str">
        <f>IF(B387="","",VLOOKUP(VLOOKUP(Y387&amp;"_"&amp;Z387&amp;"_"&amp;AA387,[1]挑战模式!$A:$AS,14+AB387,FALSE),[1]怪物!$B:$J,7,FALSE))</f>
        <v/>
      </c>
      <c r="M387" s="10" t="str">
        <f t="shared" si="44"/>
        <v/>
      </c>
      <c r="N387" s="3" t="str">
        <f t="shared" si="45"/>
        <v/>
      </c>
      <c r="O387" s="3" t="str">
        <f t="shared" si="46"/>
        <v/>
      </c>
      <c r="P387" s="3" t="str">
        <f t="shared" si="47"/>
        <v/>
      </c>
      <c r="Q387" s="3"/>
      <c r="R387" s="3"/>
      <c r="S387" s="3"/>
      <c r="T387" s="3" t="str">
        <f>IF(B387="","",IF(VLOOKUP(D387,[1]怪物!$C:$I,7,FALSE)="","",VLOOKUP(D387,[1]怪物!$C:$I,7,FALSE)))</f>
        <v/>
      </c>
      <c r="Y387" s="3">
        <v>0</v>
      </c>
      <c r="Z387" s="3">
        <v>8</v>
      </c>
      <c r="AA387" s="3">
        <v>8</v>
      </c>
      <c r="AB387" s="3">
        <v>4</v>
      </c>
    </row>
    <row r="388" spans="2:28" x14ac:dyDescent="0.2">
      <c r="B388" t="str">
        <f>IF(ISNA(VLOOKUP(Y388&amp;"_"&amp;Z388&amp;"_"&amp;AA388,[1]挑战模式!$A:$AS,1,FALSE)),"",IF(VLOOKUP(Y388&amp;"_"&amp;Z388&amp;"_"&amp;AA388,[1]挑战模式!$A:$AS,14+AB388,FALSE)="","","Unit_Monster_Season"&amp;Y388&amp;"_Challenge"&amp;Z388&amp;"_"&amp;AA388&amp;"_"&amp;AB388))</f>
        <v/>
      </c>
      <c r="D388" s="3" t="str">
        <f>IF(B388="","",VLOOKUP(VLOOKUP(Y388&amp;"_"&amp;Z388&amp;"_"&amp;AA388,[1]挑战模式!$A:$AS,14+AB388,FALSE),[1]怪物!$B:$J,2,FALSE))</f>
        <v/>
      </c>
      <c r="E388" s="3" t="str">
        <f>IF(B388="","",VLOOKUP(VLOOKUP(Y388&amp;"_"&amp;Z388&amp;"_"&amp;AA388,[1]挑战模式!$A:$AS,14+AB388,FALSE),[1]怪物!$B:$J,6,FALSE)*VLOOKUP(Y388&amp;"_"&amp;Z388&amp;"_"&amp;AA388,[1]挑战模式!$A:$AS,10,FALSE))</f>
        <v/>
      </c>
      <c r="F388" s="3" t="str">
        <f t="shared" si="40"/>
        <v/>
      </c>
      <c r="G388" s="3" t="str">
        <f t="shared" si="41"/>
        <v/>
      </c>
      <c r="H388" s="3" t="str">
        <f t="shared" si="42"/>
        <v/>
      </c>
      <c r="I388" s="3" t="str">
        <f>IF(D388="","",VLOOKUP(D388,[1]怪物!$C:$M,11,FALSE))</f>
        <v/>
      </c>
      <c r="J388" s="3" t="str">
        <f t="shared" si="43"/>
        <v/>
      </c>
      <c r="K388" s="3"/>
      <c r="L388" s="3" t="str">
        <f>IF(B388="","",VLOOKUP(VLOOKUP(Y388&amp;"_"&amp;Z388&amp;"_"&amp;AA388,[1]挑战模式!$A:$AS,14+AB388,FALSE),[1]怪物!$B:$J,7,FALSE))</f>
        <v/>
      </c>
      <c r="M388" s="10" t="str">
        <f t="shared" si="44"/>
        <v/>
      </c>
      <c r="N388" s="3" t="str">
        <f t="shared" si="45"/>
        <v/>
      </c>
      <c r="O388" s="3" t="str">
        <f t="shared" si="46"/>
        <v/>
      </c>
      <c r="P388" s="3" t="str">
        <f t="shared" si="47"/>
        <v/>
      </c>
      <c r="Q388" s="3"/>
      <c r="R388" s="3"/>
      <c r="S388" s="3"/>
      <c r="T388" s="3" t="str">
        <f>IF(B388="","",IF(VLOOKUP(D388,[1]怪物!$C:$I,7,FALSE)="","",VLOOKUP(D388,[1]怪物!$C:$I,7,FALSE)))</f>
        <v/>
      </c>
      <c r="Y388" s="3">
        <v>0</v>
      </c>
      <c r="Z388" s="3">
        <v>8</v>
      </c>
      <c r="AA388" s="3">
        <v>8</v>
      </c>
      <c r="AB388" s="3">
        <v>5</v>
      </c>
    </row>
    <row r="389" spans="2:28" x14ac:dyDescent="0.2">
      <c r="B389" t="str">
        <f>IF(ISNA(VLOOKUP(Y389&amp;"_"&amp;Z389&amp;"_"&amp;AA389,[1]挑战模式!$A:$AS,1,FALSE)),"",IF(VLOOKUP(Y389&amp;"_"&amp;Z389&amp;"_"&amp;AA389,[1]挑战模式!$A:$AS,14+AB389,FALSE)="","","Unit_Monster_Season"&amp;Y389&amp;"_Challenge"&amp;Z389&amp;"_"&amp;AA389&amp;"_"&amp;AB389))</f>
        <v/>
      </c>
      <c r="D389" s="3" t="str">
        <f>IF(B389="","",VLOOKUP(VLOOKUP(Y389&amp;"_"&amp;Z389&amp;"_"&amp;AA389,[1]挑战模式!$A:$AS,14+AB389,FALSE),[1]怪物!$B:$J,2,FALSE))</f>
        <v/>
      </c>
      <c r="E389" s="3" t="str">
        <f>IF(B389="","",VLOOKUP(VLOOKUP(Y389&amp;"_"&amp;Z389&amp;"_"&amp;AA389,[1]挑战模式!$A:$AS,14+AB389,FALSE),[1]怪物!$B:$J,6,FALSE)*VLOOKUP(Y389&amp;"_"&amp;Z389&amp;"_"&amp;AA389,[1]挑战模式!$A:$AS,10,FALSE))</f>
        <v/>
      </c>
      <c r="F389" s="3" t="str">
        <f t="shared" si="40"/>
        <v/>
      </c>
      <c r="G389" s="3" t="str">
        <f t="shared" si="41"/>
        <v/>
      </c>
      <c r="H389" s="3" t="str">
        <f t="shared" si="42"/>
        <v/>
      </c>
      <c r="I389" s="3" t="str">
        <f>IF(D389="","",VLOOKUP(D389,[1]怪物!$C:$M,11,FALSE))</f>
        <v/>
      </c>
      <c r="J389" s="3" t="str">
        <f t="shared" si="43"/>
        <v/>
      </c>
      <c r="K389" s="3"/>
      <c r="L389" s="3" t="str">
        <f>IF(B389="","",VLOOKUP(VLOOKUP(Y389&amp;"_"&amp;Z389&amp;"_"&amp;AA389,[1]挑战模式!$A:$AS,14+AB389,FALSE),[1]怪物!$B:$J,7,FALSE))</f>
        <v/>
      </c>
      <c r="M389" s="10" t="str">
        <f t="shared" si="44"/>
        <v/>
      </c>
      <c r="N389" s="3" t="str">
        <f t="shared" si="45"/>
        <v/>
      </c>
      <c r="O389" s="3" t="str">
        <f t="shared" si="46"/>
        <v/>
      </c>
      <c r="P389" s="3" t="str">
        <f t="shared" si="47"/>
        <v/>
      </c>
      <c r="Q389" s="3"/>
      <c r="R389" s="3"/>
      <c r="S389" s="3"/>
      <c r="T389" s="3" t="str">
        <f>IF(B389="","",IF(VLOOKUP(D389,[1]怪物!$C:$I,7,FALSE)="","",VLOOKUP(D389,[1]怪物!$C:$I,7,FALSE)))</f>
        <v/>
      </c>
      <c r="Y389" s="3">
        <v>0</v>
      </c>
      <c r="Z389" s="3">
        <v>8</v>
      </c>
      <c r="AA389" s="3">
        <v>8</v>
      </c>
      <c r="AB389" s="3">
        <v>6</v>
      </c>
    </row>
    <row r="390" spans="2:28" x14ac:dyDescent="0.2">
      <c r="B390" t="str">
        <f ca="1">IF(ISNA(VLOOKUP(Y390&amp;"_"&amp;Z390&amp;"_"&amp;AA390,[1]挑战模式!$A:$AS,1,FALSE)),"",IF(VLOOKUP(Y390&amp;"_"&amp;Z390&amp;"_"&amp;AA390,[1]挑战模式!$A:$AS,14+AB390,FALSE)="","","Unit_Monster_Season"&amp;Y390&amp;"_Challenge"&amp;Z390&amp;"_"&amp;AA390&amp;"_"&amp;AB390))</f>
        <v>Unit_Monster_Season0_Challenge9_1_1</v>
      </c>
      <c r="D390" s="3" t="str">
        <f ca="1">IF(B390="","",VLOOKUP(VLOOKUP(Y390&amp;"_"&amp;Z390&amp;"_"&amp;AA390,[1]挑战模式!$A:$AS,14+AB390,FALSE),[1]怪物!$B:$J,2,FALSE))</f>
        <v>ResUnit_Scorpid1</v>
      </c>
      <c r="E390" s="3">
        <f ca="1">IF(B390="","",VLOOKUP(VLOOKUP(Y390&amp;"_"&amp;Z390&amp;"_"&amp;AA390,[1]挑战模式!$A:$AS,14+AB390,FALSE),[1]怪物!$B:$J,6,FALSE)*VLOOKUP(Y390&amp;"_"&amp;Z390&amp;"_"&amp;AA390,[1]挑战模式!$A:$AS,10,FALSE))</f>
        <v>2.4</v>
      </c>
      <c r="F390" s="3">
        <f t="shared" ca="1" si="40"/>
        <v>400</v>
      </c>
      <c r="G390" s="3" t="str">
        <f t="shared" ca="1" si="41"/>
        <v>TRUE</v>
      </c>
      <c r="H390" s="3" t="str">
        <f t="shared" ca="1" si="42"/>
        <v>1</v>
      </c>
      <c r="I390" s="3">
        <f ca="1">IF(D390="","",VLOOKUP(D390,[1]怪物!$C:$M,11,FALSE))</f>
        <v>1</v>
      </c>
      <c r="J390" s="3" t="str">
        <f t="shared" ca="1" si="43"/>
        <v>0.5</v>
      </c>
      <c r="K390" s="3"/>
      <c r="L390" s="3">
        <f ca="1">IF(B390="","",VLOOKUP(VLOOKUP(Y390&amp;"_"&amp;Z390&amp;"_"&amp;AA390,[1]挑战模式!$A:$AS,14+AB390,FALSE),[1]怪物!$B:$J,7,FALSE))</f>
        <v>1</v>
      </c>
      <c r="M390" s="10" t="str">
        <f t="shared" ca="1" si="44"/>
        <v>Monster_Season0_Challenge9_1_1</v>
      </c>
      <c r="N390" s="3" t="str">
        <f t="shared" ca="1" si="45"/>
        <v>DeathShow_1</v>
      </c>
      <c r="O390" s="3" t="str">
        <f t="shared" ca="1" si="46"/>
        <v>Timeline_Idle1</v>
      </c>
      <c r="P390" s="3" t="str">
        <f t="shared" ca="1" si="47"/>
        <v>Timeline_Move1</v>
      </c>
      <c r="Q390" s="3"/>
      <c r="R390" s="3"/>
      <c r="S390" s="3"/>
      <c r="T390" s="3" t="str">
        <f ca="1">IF(B390="","",IF(VLOOKUP(D390,[1]怪物!$C:$I,7,FALSE)="","",VLOOKUP(D390,[1]怪物!$C:$I,7,FALSE)))</f>
        <v>Skill_Monster_Scorpid1,InitiativeSkill</v>
      </c>
      <c r="Y390" s="3">
        <v>0</v>
      </c>
      <c r="Z390" s="3">
        <v>9</v>
      </c>
      <c r="AA390" s="3">
        <v>1</v>
      </c>
      <c r="AB390" s="3">
        <v>1</v>
      </c>
    </row>
    <row r="391" spans="2:28" x14ac:dyDescent="0.2">
      <c r="B391" t="str">
        <f ca="1">IF(ISNA(VLOOKUP(Y391&amp;"_"&amp;Z391&amp;"_"&amp;AA391,[1]挑战模式!$A:$AS,1,FALSE)),"",IF(VLOOKUP(Y391&amp;"_"&amp;Z391&amp;"_"&amp;AA391,[1]挑战模式!$A:$AS,14+AB391,FALSE)="","","Unit_Monster_Season"&amp;Y391&amp;"_Challenge"&amp;Z391&amp;"_"&amp;AA391&amp;"_"&amp;AB391))</f>
        <v/>
      </c>
      <c r="D391" s="3" t="str">
        <f ca="1">IF(B391="","",VLOOKUP(VLOOKUP(Y391&amp;"_"&amp;Z391&amp;"_"&amp;AA391,[1]挑战模式!$A:$AS,14+AB391,FALSE),[1]怪物!$B:$J,2,FALSE))</f>
        <v/>
      </c>
      <c r="E391" s="3" t="str">
        <f ca="1">IF(B391="","",VLOOKUP(VLOOKUP(Y391&amp;"_"&amp;Z391&amp;"_"&amp;AA391,[1]挑战模式!$A:$AS,14+AB391,FALSE),[1]怪物!$B:$J,6,FALSE)*VLOOKUP(Y391&amp;"_"&amp;Z391&amp;"_"&amp;AA391,[1]挑战模式!$A:$AS,10,FALSE))</f>
        <v/>
      </c>
      <c r="F391" s="3" t="str">
        <f t="shared" ref="F391:F454" ca="1" si="48">IF(B391="","",400)</f>
        <v/>
      </c>
      <c r="G391" s="3" t="str">
        <f t="shared" ref="G391:G454" ca="1" si="49">IF(B391="","","TRUE")</f>
        <v/>
      </c>
      <c r="H391" s="3" t="str">
        <f t="shared" ref="H391:H454" ca="1" si="50">IF(B391="","","1")</f>
        <v/>
      </c>
      <c r="I391" s="3" t="str">
        <f ca="1">IF(D391="","",VLOOKUP(D391,[1]怪物!$C:$M,11,FALSE))</f>
        <v/>
      </c>
      <c r="J391" s="3" t="str">
        <f t="shared" ref="J391:J454" ca="1" si="51">IF(B391="","","0.5")</f>
        <v/>
      </c>
      <c r="K391" s="3"/>
      <c r="L391" s="3" t="str">
        <f ca="1">IF(B391="","",VLOOKUP(VLOOKUP(Y391&amp;"_"&amp;Z391&amp;"_"&amp;AA391,[1]挑战模式!$A:$AS,14+AB391,FALSE),[1]怪物!$B:$J,7,FALSE))</f>
        <v/>
      </c>
      <c r="M391" s="10" t="str">
        <f t="shared" ref="M391:M454" ca="1" si="52">IF(B391="","",RIGHT(B391,LEN(B391)-5))</f>
        <v/>
      </c>
      <c r="N391" s="3" t="str">
        <f t="shared" ref="N391:N454" ca="1" si="53">IF(B391="","","DeathShow_1")</f>
        <v/>
      </c>
      <c r="O391" s="3" t="str">
        <f t="shared" ref="O391:O454" ca="1" si="54">IF(B391="","","Timeline_Idle1")</f>
        <v/>
      </c>
      <c r="P391" s="3" t="str">
        <f t="shared" ref="P391:P454" ca="1" si="55">IF(B391="","","Timeline_Move1")</f>
        <v/>
      </c>
      <c r="Q391" s="3"/>
      <c r="R391" s="3"/>
      <c r="S391" s="3"/>
      <c r="T391" s="3" t="str">
        <f ca="1">IF(B391="","",IF(VLOOKUP(D391,[1]怪物!$C:$I,7,FALSE)="","",VLOOKUP(D391,[1]怪物!$C:$I,7,FALSE)))</f>
        <v/>
      </c>
      <c r="Y391" s="3">
        <v>0</v>
      </c>
      <c r="Z391" s="3">
        <v>9</v>
      </c>
      <c r="AA391" s="3">
        <v>1</v>
      </c>
      <c r="AB391" s="3">
        <v>2</v>
      </c>
    </row>
    <row r="392" spans="2:28" x14ac:dyDescent="0.2">
      <c r="B392" t="str">
        <f ca="1">IF(ISNA(VLOOKUP(Y392&amp;"_"&amp;Z392&amp;"_"&amp;AA392,[1]挑战模式!$A:$AS,1,FALSE)),"",IF(VLOOKUP(Y392&amp;"_"&amp;Z392&amp;"_"&amp;AA392,[1]挑战模式!$A:$AS,14+AB392,FALSE)="","","Unit_Monster_Season"&amp;Y392&amp;"_Challenge"&amp;Z392&amp;"_"&amp;AA392&amp;"_"&amp;AB392))</f>
        <v/>
      </c>
      <c r="D392" s="3" t="str">
        <f ca="1">IF(B392="","",VLOOKUP(VLOOKUP(Y392&amp;"_"&amp;Z392&amp;"_"&amp;AA392,[1]挑战模式!$A:$AS,14+AB392,FALSE),[1]怪物!$B:$J,2,FALSE))</f>
        <v/>
      </c>
      <c r="E392" s="3" t="str">
        <f ca="1">IF(B392="","",VLOOKUP(VLOOKUP(Y392&amp;"_"&amp;Z392&amp;"_"&amp;AA392,[1]挑战模式!$A:$AS,14+AB392,FALSE),[1]怪物!$B:$J,6,FALSE)*VLOOKUP(Y392&amp;"_"&amp;Z392&amp;"_"&amp;AA392,[1]挑战模式!$A:$AS,10,FALSE))</f>
        <v/>
      </c>
      <c r="F392" s="3" t="str">
        <f t="shared" ca="1" si="48"/>
        <v/>
      </c>
      <c r="G392" s="3" t="str">
        <f t="shared" ca="1" si="49"/>
        <v/>
      </c>
      <c r="H392" s="3" t="str">
        <f t="shared" ca="1" si="50"/>
        <v/>
      </c>
      <c r="I392" s="3" t="str">
        <f ca="1">IF(D392="","",VLOOKUP(D392,[1]怪物!$C:$M,11,FALSE))</f>
        <v/>
      </c>
      <c r="J392" s="3" t="str">
        <f t="shared" ca="1" si="51"/>
        <v/>
      </c>
      <c r="K392" s="3"/>
      <c r="L392" s="3" t="str">
        <f ca="1">IF(B392="","",VLOOKUP(VLOOKUP(Y392&amp;"_"&amp;Z392&amp;"_"&amp;AA392,[1]挑战模式!$A:$AS,14+AB392,FALSE),[1]怪物!$B:$J,7,FALSE))</f>
        <v/>
      </c>
      <c r="M392" s="10" t="str">
        <f t="shared" ca="1" si="52"/>
        <v/>
      </c>
      <c r="N392" s="3" t="str">
        <f t="shared" ca="1" si="53"/>
        <v/>
      </c>
      <c r="O392" s="3" t="str">
        <f t="shared" ca="1" si="54"/>
        <v/>
      </c>
      <c r="P392" s="3" t="str">
        <f t="shared" ca="1" si="55"/>
        <v/>
      </c>
      <c r="Q392" s="3"/>
      <c r="R392" s="3"/>
      <c r="S392" s="3"/>
      <c r="T392" s="3" t="str">
        <f ca="1">IF(B392="","",IF(VLOOKUP(D392,[1]怪物!$C:$I,7,FALSE)="","",VLOOKUP(D392,[1]怪物!$C:$I,7,FALSE)))</f>
        <v/>
      </c>
      <c r="Y392" s="3">
        <v>0</v>
      </c>
      <c r="Z392" s="3">
        <v>9</v>
      </c>
      <c r="AA392" s="3">
        <v>1</v>
      </c>
      <c r="AB392" s="3">
        <v>3</v>
      </c>
    </row>
    <row r="393" spans="2:28" x14ac:dyDescent="0.2">
      <c r="B393" t="str">
        <f ca="1">IF(ISNA(VLOOKUP(Y393&amp;"_"&amp;Z393&amp;"_"&amp;AA393,[1]挑战模式!$A:$AS,1,FALSE)),"",IF(VLOOKUP(Y393&amp;"_"&amp;Z393&amp;"_"&amp;AA393,[1]挑战模式!$A:$AS,14+AB393,FALSE)="","","Unit_Monster_Season"&amp;Y393&amp;"_Challenge"&amp;Z393&amp;"_"&amp;AA393&amp;"_"&amp;AB393))</f>
        <v/>
      </c>
      <c r="D393" s="3" t="str">
        <f ca="1">IF(B393="","",VLOOKUP(VLOOKUP(Y393&amp;"_"&amp;Z393&amp;"_"&amp;AA393,[1]挑战模式!$A:$AS,14+AB393,FALSE),[1]怪物!$B:$J,2,FALSE))</f>
        <v/>
      </c>
      <c r="E393" s="3" t="str">
        <f ca="1">IF(B393="","",VLOOKUP(VLOOKUP(Y393&amp;"_"&amp;Z393&amp;"_"&amp;AA393,[1]挑战模式!$A:$AS,14+AB393,FALSE),[1]怪物!$B:$J,6,FALSE)*VLOOKUP(Y393&amp;"_"&amp;Z393&amp;"_"&amp;AA393,[1]挑战模式!$A:$AS,10,FALSE))</f>
        <v/>
      </c>
      <c r="F393" s="3" t="str">
        <f t="shared" ca="1" si="48"/>
        <v/>
      </c>
      <c r="G393" s="3" t="str">
        <f t="shared" ca="1" si="49"/>
        <v/>
      </c>
      <c r="H393" s="3" t="str">
        <f t="shared" ca="1" si="50"/>
        <v/>
      </c>
      <c r="I393" s="3" t="str">
        <f ca="1">IF(D393="","",VLOOKUP(D393,[1]怪物!$C:$M,11,FALSE))</f>
        <v/>
      </c>
      <c r="J393" s="3" t="str">
        <f t="shared" ca="1" si="51"/>
        <v/>
      </c>
      <c r="K393" s="3"/>
      <c r="L393" s="3" t="str">
        <f ca="1">IF(B393="","",VLOOKUP(VLOOKUP(Y393&amp;"_"&amp;Z393&amp;"_"&amp;AA393,[1]挑战模式!$A:$AS,14+AB393,FALSE),[1]怪物!$B:$J,7,FALSE))</f>
        <v/>
      </c>
      <c r="M393" s="10" t="str">
        <f t="shared" ca="1" si="52"/>
        <v/>
      </c>
      <c r="N393" s="3" t="str">
        <f t="shared" ca="1" si="53"/>
        <v/>
      </c>
      <c r="O393" s="3" t="str">
        <f t="shared" ca="1" si="54"/>
        <v/>
      </c>
      <c r="P393" s="3" t="str">
        <f t="shared" ca="1" si="55"/>
        <v/>
      </c>
      <c r="Q393" s="3"/>
      <c r="R393" s="3"/>
      <c r="S393" s="3"/>
      <c r="T393" s="3" t="str">
        <f ca="1">IF(B393="","",IF(VLOOKUP(D393,[1]怪物!$C:$I,7,FALSE)="","",VLOOKUP(D393,[1]怪物!$C:$I,7,FALSE)))</f>
        <v/>
      </c>
      <c r="Y393" s="3">
        <v>0</v>
      </c>
      <c r="Z393" s="3">
        <v>9</v>
      </c>
      <c r="AA393" s="3">
        <v>1</v>
      </c>
      <c r="AB393" s="3">
        <v>4</v>
      </c>
    </row>
    <row r="394" spans="2:28" x14ac:dyDescent="0.2">
      <c r="B394" t="str">
        <f ca="1">IF(ISNA(VLOOKUP(Y394&amp;"_"&amp;Z394&amp;"_"&amp;AA394,[1]挑战模式!$A:$AS,1,FALSE)),"",IF(VLOOKUP(Y394&amp;"_"&amp;Z394&amp;"_"&amp;AA394,[1]挑战模式!$A:$AS,14+AB394,FALSE)="","","Unit_Monster_Season"&amp;Y394&amp;"_Challenge"&amp;Z394&amp;"_"&amp;AA394&amp;"_"&amp;AB394))</f>
        <v/>
      </c>
      <c r="D394" s="3" t="str">
        <f ca="1">IF(B394="","",VLOOKUP(VLOOKUP(Y394&amp;"_"&amp;Z394&amp;"_"&amp;AA394,[1]挑战模式!$A:$AS,14+AB394,FALSE),[1]怪物!$B:$J,2,FALSE))</f>
        <v/>
      </c>
      <c r="E394" s="3" t="str">
        <f ca="1">IF(B394="","",VLOOKUP(VLOOKUP(Y394&amp;"_"&amp;Z394&amp;"_"&amp;AA394,[1]挑战模式!$A:$AS,14+AB394,FALSE),[1]怪物!$B:$J,6,FALSE)*VLOOKUP(Y394&amp;"_"&amp;Z394&amp;"_"&amp;AA394,[1]挑战模式!$A:$AS,10,FALSE))</f>
        <v/>
      </c>
      <c r="F394" s="3" t="str">
        <f t="shared" ca="1" si="48"/>
        <v/>
      </c>
      <c r="G394" s="3" t="str">
        <f t="shared" ca="1" si="49"/>
        <v/>
      </c>
      <c r="H394" s="3" t="str">
        <f t="shared" ca="1" si="50"/>
        <v/>
      </c>
      <c r="I394" s="3" t="str">
        <f ca="1">IF(D394="","",VLOOKUP(D394,[1]怪物!$C:$M,11,FALSE))</f>
        <v/>
      </c>
      <c r="J394" s="3" t="str">
        <f t="shared" ca="1" si="51"/>
        <v/>
      </c>
      <c r="K394" s="3"/>
      <c r="L394" s="3" t="str">
        <f ca="1">IF(B394="","",VLOOKUP(VLOOKUP(Y394&amp;"_"&amp;Z394&amp;"_"&amp;AA394,[1]挑战模式!$A:$AS,14+AB394,FALSE),[1]怪物!$B:$J,7,FALSE))</f>
        <v/>
      </c>
      <c r="M394" s="10" t="str">
        <f t="shared" ca="1" si="52"/>
        <v/>
      </c>
      <c r="N394" s="3" t="str">
        <f t="shared" ca="1" si="53"/>
        <v/>
      </c>
      <c r="O394" s="3" t="str">
        <f t="shared" ca="1" si="54"/>
        <v/>
      </c>
      <c r="P394" s="3" t="str">
        <f t="shared" ca="1" si="55"/>
        <v/>
      </c>
      <c r="Q394" s="3"/>
      <c r="R394" s="3"/>
      <c r="S394" s="3"/>
      <c r="T394" s="3" t="str">
        <f ca="1">IF(B394="","",IF(VLOOKUP(D394,[1]怪物!$C:$I,7,FALSE)="","",VLOOKUP(D394,[1]怪物!$C:$I,7,FALSE)))</f>
        <v/>
      </c>
      <c r="Y394" s="3">
        <v>0</v>
      </c>
      <c r="Z394" s="3">
        <v>9</v>
      </c>
      <c r="AA394" s="3">
        <v>1</v>
      </c>
      <c r="AB394" s="3">
        <v>5</v>
      </c>
    </row>
    <row r="395" spans="2:28" x14ac:dyDescent="0.2">
      <c r="B395" t="str">
        <f ca="1">IF(ISNA(VLOOKUP(Y395&amp;"_"&amp;Z395&amp;"_"&amp;AA395,[1]挑战模式!$A:$AS,1,FALSE)),"",IF(VLOOKUP(Y395&amp;"_"&amp;Z395&amp;"_"&amp;AA395,[1]挑战模式!$A:$AS,14+AB395,FALSE)="","","Unit_Monster_Season"&amp;Y395&amp;"_Challenge"&amp;Z395&amp;"_"&amp;AA395&amp;"_"&amp;AB395))</f>
        <v/>
      </c>
      <c r="D395" s="3" t="str">
        <f ca="1">IF(B395="","",VLOOKUP(VLOOKUP(Y395&amp;"_"&amp;Z395&amp;"_"&amp;AA395,[1]挑战模式!$A:$AS,14+AB395,FALSE),[1]怪物!$B:$J,2,FALSE))</f>
        <v/>
      </c>
      <c r="E395" s="3" t="str">
        <f ca="1">IF(B395="","",VLOOKUP(VLOOKUP(Y395&amp;"_"&amp;Z395&amp;"_"&amp;AA395,[1]挑战模式!$A:$AS,14+AB395,FALSE),[1]怪物!$B:$J,6,FALSE)*VLOOKUP(Y395&amp;"_"&amp;Z395&amp;"_"&amp;AA395,[1]挑战模式!$A:$AS,10,FALSE))</f>
        <v/>
      </c>
      <c r="F395" s="3" t="str">
        <f t="shared" ca="1" si="48"/>
        <v/>
      </c>
      <c r="G395" s="3" t="str">
        <f t="shared" ca="1" si="49"/>
        <v/>
      </c>
      <c r="H395" s="3" t="str">
        <f t="shared" ca="1" si="50"/>
        <v/>
      </c>
      <c r="I395" s="3" t="str">
        <f ca="1">IF(D395="","",VLOOKUP(D395,[1]怪物!$C:$M,11,FALSE))</f>
        <v/>
      </c>
      <c r="J395" s="3" t="str">
        <f t="shared" ca="1" si="51"/>
        <v/>
      </c>
      <c r="K395" s="3"/>
      <c r="L395" s="3" t="str">
        <f ca="1">IF(B395="","",VLOOKUP(VLOOKUP(Y395&amp;"_"&amp;Z395&amp;"_"&amp;AA395,[1]挑战模式!$A:$AS,14+AB395,FALSE),[1]怪物!$B:$J,7,FALSE))</f>
        <v/>
      </c>
      <c r="M395" s="10" t="str">
        <f t="shared" ca="1" si="52"/>
        <v/>
      </c>
      <c r="N395" s="3" t="str">
        <f t="shared" ca="1" si="53"/>
        <v/>
      </c>
      <c r="O395" s="3" t="str">
        <f t="shared" ca="1" si="54"/>
        <v/>
      </c>
      <c r="P395" s="3" t="str">
        <f t="shared" ca="1" si="55"/>
        <v/>
      </c>
      <c r="Q395" s="3"/>
      <c r="R395" s="3"/>
      <c r="S395" s="3"/>
      <c r="T395" s="3" t="str">
        <f ca="1">IF(B395="","",IF(VLOOKUP(D395,[1]怪物!$C:$I,7,FALSE)="","",VLOOKUP(D395,[1]怪物!$C:$I,7,FALSE)))</f>
        <v/>
      </c>
      <c r="Y395" s="3">
        <v>0</v>
      </c>
      <c r="Z395" s="3">
        <v>9</v>
      </c>
      <c r="AA395" s="3">
        <v>1</v>
      </c>
      <c r="AB395" s="3">
        <v>6</v>
      </c>
    </row>
    <row r="396" spans="2:28" x14ac:dyDescent="0.2">
      <c r="B396" t="str">
        <f ca="1">IF(ISNA(VLOOKUP(Y396&amp;"_"&amp;Z396&amp;"_"&amp;AA396,[1]挑战模式!$A:$AS,1,FALSE)),"",IF(VLOOKUP(Y396&amp;"_"&amp;Z396&amp;"_"&amp;AA396,[1]挑战模式!$A:$AS,14+AB396,FALSE)="","","Unit_Monster_Season"&amp;Y396&amp;"_Challenge"&amp;Z396&amp;"_"&amp;AA396&amp;"_"&amp;AB396))</f>
        <v>Unit_Monster_Season0_Challenge9_2_1</v>
      </c>
      <c r="D396" s="3" t="str">
        <f ca="1">IF(B396="","",VLOOKUP(VLOOKUP(Y396&amp;"_"&amp;Z396&amp;"_"&amp;AA396,[1]挑战模式!$A:$AS,14+AB396,FALSE),[1]怪物!$B:$J,2,FALSE))</f>
        <v>ResUnit_Scorpid1</v>
      </c>
      <c r="E396" s="3">
        <f ca="1">IF(B396="","",VLOOKUP(VLOOKUP(Y396&amp;"_"&amp;Z396&amp;"_"&amp;AA396,[1]挑战模式!$A:$AS,14+AB396,FALSE),[1]怪物!$B:$J,6,FALSE)*VLOOKUP(Y396&amp;"_"&amp;Z396&amp;"_"&amp;AA396,[1]挑战模式!$A:$AS,10,FALSE))</f>
        <v>2.4</v>
      </c>
      <c r="F396" s="3">
        <f t="shared" ca="1" si="48"/>
        <v>400</v>
      </c>
      <c r="G396" s="3" t="str">
        <f t="shared" ca="1" si="49"/>
        <v>TRUE</v>
      </c>
      <c r="H396" s="3" t="str">
        <f t="shared" ca="1" si="50"/>
        <v>1</v>
      </c>
      <c r="I396" s="3">
        <f ca="1">IF(D396="","",VLOOKUP(D396,[1]怪物!$C:$M,11,FALSE))</f>
        <v>1</v>
      </c>
      <c r="J396" s="3" t="str">
        <f t="shared" ca="1" si="51"/>
        <v>0.5</v>
      </c>
      <c r="K396" s="3"/>
      <c r="L396" s="3">
        <f ca="1">IF(B396="","",VLOOKUP(VLOOKUP(Y396&amp;"_"&amp;Z396&amp;"_"&amp;AA396,[1]挑战模式!$A:$AS,14+AB396,FALSE),[1]怪物!$B:$J,7,FALSE))</f>
        <v>1</v>
      </c>
      <c r="M396" s="10" t="str">
        <f t="shared" ca="1" si="52"/>
        <v>Monster_Season0_Challenge9_2_1</v>
      </c>
      <c r="N396" s="3" t="str">
        <f t="shared" ca="1" si="53"/>
        <v>DeathShow_1</v>
      </c>
      <c r="O396" s="3" t="str">
        <f t="shared" ca="1" si="54"/>
        <v>Timeline_Idle1</v>
      </c>
      <c r="P396" s="3" t="str">
        <f t="shared" ca="1" si="55"/>
        <v>Timeline_Move1</v>
      </c>
      <c r="Q396" s="3"/>
      <c r="R396" s="3"/>
      <c r="S396" s="3"/>
      <c r="T396" s="3" t="str">
        <f ca="1">IF(B396="","",IF(VLOOKUP(D396,[1]怪物!$C:$I,7,FALSE)="","",VLOOKUP(D396,[1]怪物!$C:$I,7,FALSE)))</f>
        <v>Skill_Monster_Scorpid1,InitiativeSkill</v>
      </c>
      <c r="Y396" s="3">
        <v>0</v>
      </c>
      <c r="Z396" s="3">
        <v>9</v>
      </c>
      <c r="AA396" s="3">
        <v>2</v>
      </c>
      <c r="AB396" s="3">
        <v>1</v>
      </c>
    </row>
    <row r="397" spans="2:28" x14ac:dyDescent="0.2">
      <c r="B397" t="str">
        <f ca="1">IF(ISNA(VLOOKUP(Y397&amp;"_"&amp;Z397&amp;"_"&amp;AA397,[1]挑战模式!$A:$AS,1,FALSE)),"",IF(VLOOKUP(Y397&amp;"_"&amp;Z397&amp;"_"&amp;AA397,[1]挑战模式!$A:$AS,14+AB397,FALSE)="","","Unit_Monster_Season"&amp;Y397&amp;"_Challenge"&amp;Z397&amp;"_"&amp;AA397&amp;"_"&amp;AB397))</f>
        <v>Unit_Monster_Season0_Challenge9_2_2</v>
      </c>
      <c r="D397" s="3" t="str">
        <f ca="1">IF(B397="","",VLOOKUP(VLOOKUP(Y397&amp;"_"&amp;Z397&amp;"_"&amp;AA397,[1]挑战模式!$A:$AS,14+AB397,FALSE),[1]怪物!$B:$J,2,FALSE))</f>
        <v>ResUnit_MiFeng2</v>
      </c>
      <c r="E397" s="3">
        <f ca="1">IF(B397="","",VLOOKUP(VLOOKUP(Y397&amp;"_"&amp;Z397&amp;"_"&amp;AA397,[1]挑战模式!$A:$AS,14+AB397,FALSE),[1]怪物!$B:$J,6,FALSE)*VLOOKUP(Y397&amp;"_"&amp;Z397&amp;"_"&amp;AA397,[1]挑战模式!$A:$AS,10,FALSE))</f>
        <v>2.4</v>
      </c>
      <c r="F397" s="3">
        <f t="shared" ca="1" si="48"/>
        <v>400</v>
      </c>
      <c r="G397" s="3" t="str">
        <f t="shared" ca="1" si="49"/>
        <v>TRUE</v>
      </c>
      <c r="H397" s="3" t="str">
        <f t="shared" ca="1" si="50"/>
        <v>1</v>
      </c>
      <c r="I397" s="3">
        <f ca="1">IF(D397="","",VLOOKUP(D397,[1]怪物!$C:$M,11,FALSE))</f>
        <v>1</v>
      </c>
      <c r="J397" s="3" t="str">
        <f t="shared" ca="1" si="51"/>
        <v>0.5</v>
      </c>
      <c r="K397" s="3"/>
      <c r="L397" s="3">
        <f ca="1">IF(B397="","",VLOOKUP(VLOOKUP(Y397&amp;"_"&amp;Z397&amp;"_"&amp;AA397,[1]挑战模式!$A:$AS,14+AB397,FALSE),[1]怪物!$B:$J,7,FALSE))</f>
        <v>1.25</v>
      </c>
      <c r="M397" s="10" t="str">
        <f t="shared" ca="1" si="52"/>
        <v>Monster_Season0_Challenge9_2_2</v>
      </c>
      <c r="N397" s="3" t="str">
        <f t="shared" ca="1" si="53"/>
        <v>DeathShow_1</v>
      </c>
      <c r="O397" s="3" t="str">
        <f t="shared" ca="1" si="54"/>
        <v>Timeline_Idle1</v>
      </c>
      <c r="P397" s="3" t="str">
        <f t="shared" ca="1" si="55"/>
        <v>Timeline_Move1</v>
      </c>
      <c r="Q397" s="3"/>
      <c r="R397" s="3"/>
      <c r="S397" s="3"/>
      <c r="T397" s="3" t="str">
        <f ca="1">IF(B397="","",IF(VLOOKUP(D397,[1]怪物!$C:$I,7,FALSE)="","",VLOOKUP(D397,[1]怪物!$C:$I,7,FALSE)))</f>
        <v>Skill_Monster_MiFeng2,NormalAttack</v>
      </c>
      <c r="Y397" s="3">
        <v>0</v>
      </c>
      <c r="Z397" s="3">
        <v>9</v>
      </c>
      <c r="AA397" s="3">
        <v>2</v>
      </c>
      <c r="AB397" s="3">
        <v>2</v>
      </c>
    </row>
    <row r="398" spans="2:28" x14ac:dyDescent="0.2">
      <c r="B398" t="str">
        <f ca="1">IF(ISNA(VLOOKUP(Y398&amp;"_"&amp;Z398&amp;"_"&amp;AA398,[1]挑战模式!$A:$AS,1,FALSE)),"",IF(VLOOKUP(Y398&amp;"_"&amp;Z398&amp;"_"&amp;AA398,[1]挑战模式!$A:$AS,14+AB398,FALSE)="","","Unit_Monster_Season"&amp;Y398&amp;"_Challenge"&amp;Z398&amp;"_"&amp;AA398&amp;"_"&amp;AB398))</f>
        <v/>
      </c>
      <c r="D398" s="3" t="str">
        <f ca="1">IF(B398="","",VLOOKUP(VLOOKUP(Y398&amp;"_"&amp;Z398&amp;"_"&amp;AA398,[1]挑战模式!$A:$AS,14+AB398,FALSE),[1]怪物!$B:$J,2,FALSE))</f>
        <v/>
      </c>
      <c r="E398" s="3" t="str">
        <f ca="1">IF(B398="","",VLOOKUP(VLOOKUP(Y398&amp;"_"&amp;Z398&amp;"_"&amp;AA398,[1]挑战模式!$A:$AS,14+AB398,FALSE),[1]怪物!$B:$J,6,FALSE)*VLOOKUP(Y398&amp;"_"&amp;Z398&amp;"_"&amp;AA398,[1]挑战模式!$A:$AS,10,FALSE))</f>
        <v/>
      </c>
      <c r="F398" s="3" t="str">
        <f t="shared" ca="1" si="48"/>
        <v/>
      </c>
      <c r="G398" s="3" t="str">
        <f t="shared" ca="1" si="49"/>
        <v/>
      </c>
      <c r="H398" s="3" t="str">
        <f t="shared" ca="1" si="50"/>
        <v/>
      </c>
      <c r="I398" s="3" t="str">
        <f ca="1">IF(D398="","",VLOOKUP(D398,[1]怪物!$C:$M,11,FALSE))</f>
        <v/>
      </c>
      <c r="J398" s="3" t="str">
        <f t="shared" ca="1" si="51"/>
        <v/>
      </c>
      <c r="K398" s="3"/>
      <c r="L398" s="3" t="str">
        <f ca="1">IF(B398="","",VLOOKUP(VLOOKUP(Y398&amp;"_"&amp;Z398&amp;"_"&amp;AA398,[1]挑战模式!$A:$AS,14+AB398,FALSE),[1]怪物!$B:$J,7,FALSE))</f>
        <v/>
      </c>
      <c r="M398" s="10" t="str">
        <f t="shared" ca="1" si="52"/>
        <v/>
      </c>
      <c r="N398" s="3" t="str">
        <f t="shared" ca="1" si="53"/>
        <v/>
      </c>
      <c r="O398" s="3" t="str">
        <f t="shared" ca="1" si="54"/>
        <v/>
      </c>
      <c r="P398" s="3" t="str">
        <f t="shared" ca="1" si="55"/>
        <v/>
      </c>
      <c r="Q398" s="3"/>
      <c r="R398" s="3"/>
      <c r="S398" s="3"/>
      <c r="T398" s="3" t="str">
        <f ca="1">IF(B398="","",IF(VLOOKUP(D398,[1]怪物!$C:$I,7,FALSE)="","",VLOOKUP(D398,[1]怪物!$C:$I,7,FALSE)))</f>
        <v/>
      </c>
      <c r="Y398" s="3">
        <v>0</v>
      </c>
      <c r="Z398" s="3">
        <v>9</v>
      </c>
      <c r="AA398" s="3">
        <v>2</v>
      </c>
      <c r="AB398" s="3">
        <v>3</v>
      </c>
    </row>
    <row r="399" spans="2:28" x14ac:dyDescent="0.2">
      <c r="B399" t="str">
        <f ca="1">IF(ISNA(VLOOKUP(Y399&amp;"_"&amp;Z399&amp;"_"&amp;AA399,[1]挑战模式!$A:$AS,1,FALSE)),"",IF(VLOOKUP(Y399&amp;"_"&amp;Z399&amp;"_"&amp;AA399,[1]挑战模式!$A:$AS,14+AB399,FALSE)="","","Unit_Monster_Season"&amp;Y399&amp;"_Challenge"&amp;Z399&amp;"_"&amp;AA399&amp;"_"&amp;AB399))</f>
        <v/>
      </c>
      <c r="D399" s="3" t="str">
        <f ca="1">IF(B399="","",VLOOKUP(VLOOKUP(Y399&amp;"_"&amp;Z399&amp;"_"&amp;AA399,[1]挑战模式!$A:$AS,14+AB399,FALSE),[1]怪物!$B:$J,2,FALSE))</f>
        <v/>
      </c>
      <c r="E399" s="3" t="str">
        <f ca="1">IF(B399="","",VLOOKUP(VLOOKUP(Y399&amp;"_"&amp;Z399&amp;"_"&amp;AA399,[1]挑战模式!$A:$AS,14+AB399,FALSE),[1]怪物!$B:$J,6,FALSE)*VLOOKUP(Y399&amp;"_"&amp;Z399&amp;"_"&amp;AA399,[1]挑战模式!$A:$AS,10,FALSE))</f>
        <v/>
      </c>
      <c r="F399" s="3" t="str">
        <f t="shared" ca="1" si="48"/>
        <v/>
      </c>
      <c r="G399" s="3" t="str">
        <f t="shared" ca="1" si="49"/>
        <v/>
      </c>
      <c r="H399" s="3" t="str">
        <f t="shared" ca="1" si="50"/>
        <v/>
      </c>
      <c r="I399" s="3" t="str">
        <f ca="1">IF(D399="","",VLOOKUP(D399,[1]怪物!$C:$M,11,FALSE))</f>
        <v/>
      </c>
      <c r="J399" s="3" t="str">
        <f t="shared" ca="1" si="51"/>
        <v/>
      </c>
      <c r="K399" s="3"/>
      <c r="L399" s="3" t="str">
        <f ca="1">IF(B399="","",VLOOKUP(VLOOKUP(Y399&amp;"_"&amp;Z399&amp;"_"&amp;AA399,[1]挑战模式!$A:$AS,14+AB399,FALSE),[1]怪物!$B:$J,7,FALSE))</f>
        <v/>
      </c>
      <c r="M399" s="10" t="str">
        <f t="shared" ca="1" si="52"/>
        <v/>
      </c>
      <c r="N399" s="3" t="str">
        <f t="shared" ca="1" si="53"/>
        <v/>
      </c>
      <c r="O399" s="3" t="str">
        <f t="shared" ca="1" si="54"/>
        <v/>
      </c>
      <c r="P399" s="3" t="str">
        <f t="shared" ca="1" si="55"/>
        <v/>
      </c>
      <c r="Q399" s="3"/>
      <c r="R399" s="3"/>
      <c r="S399" s="3"/>
      <c r="T399" s="3" t="str">
        <f ca="1">IF(B399="","",IF(VLOOKUP(D399,[1]怪物!$C:$I,7,FALSE)="","",VLOOKUP(D399,[1]怪物!$C:$I,7,FALSE)))</f>
        <v/>
      </c>
      <c r="Y399" s="3">
        <v>0</v>
      </c>
      <c r="Z399" s="3">
        <v>9</v>
      </c>
      <c r="AA399" s="3">
        <v>2</v>
      </c>
      <c r="AB399" s="3">
        <v>4</v>
      </c>
    </row>
    <row r="400" spans="2:28" x14ac:dyDescent="0.2">
      <c r="B400" t="str">
        <f ca="1">IF(ISNA(VLOOKUP(Y400&amp;"_"&amp;Z400&amp;"_"&amp;AA400,[1]挑战模式!$A:$AS,1,FALSE)),"",IF(VLOOKUP(Y400&amp;"_"&amp;Z400&amp;"_"&amp;AA400,[1]挑战模式!$A:$AS,14+AB400,FALSE)="","","Unit_Monster_Season"&amp;Y400&amp;"_Challenge"&amp;Z400&amp;"_"&amp;AA400&amp;"_"&amp;AB400))</f>
        <v/>
      </c>
      <c r="D400" s="3" t="str">
        <f ca="1">IF(B400="","",VLOOKUP(VLOOKUP(Y400&amp;"_"&amp;Z400&amp;"_"&amp;AA400,[1]挑战模式!$A:$AS,14+AB400,FALSE),[1]怪物!$B:$J,2,FALSE))</f>
        <v/>
      </c>
      <c r="E400" s="3" t="str">
        <f ca="1">IF(B400="","",VLOOKUP(VLOOKUP(Y400&amp;"_"&amp;Z400&amp;"_"&amp;AA400,[1]挑战模式!$A:$AS,14+AB400,FALSE),[1]怪物!$B:$J,6,FALSE)*VLOOKUP(Y400&amp;"_"&amp;Z400&amp;"_"&amp;AA400,[1]挑战模式!$A:$AS,10,FALSE))</f>
        <v/>
      </c>
      <c r="F400" s="3" t="str">
        <f t="shared" ca="1" si="48"/>
        <v/>
      </c>
      <c r="G400" s="3" t="str">
        <f t="shared" ca="1" si="49"/>
        <v/>
      </c>
      <c r="H400" s="3" t="str">
        <f t="shared" ca="1" si="50"/>
        <v/>
      </c>
      <c r="I400" s="3" t="str">
        <f ca="1">IF(D400="","",VLOOKUP(D400,[1]怪物!$C:$M,11,FALSE))</f>
        <v/>
      </c>
      <c r="J400" s="3" t="str">
        <f t="shared" ca="1" si="51"/>
        <v/>
      </c>
      <c r="K400" s="3"/>
      <c r="L400" s="3" t="str">
        <f ca="1">IF(B400="","",VLOOKUP(VLOOKUP(Y400&amp;"_"&amp;Z400&amp;"_"&amp;AA400,[1]挑战模式!$A:$AS,14+AB400,FALSE),[1]怪物!$B:$J,7,FALSE))</f>
        <v/>
      </c>
      <c r="M400" s="10" t="str">
        <f t="shared" ca="1" si="52"/>
        <v/>
      </c>
      <c r="N400" s="3" t="str">
        <f t="shared" ca="1" si="53"/>
        <v/>
      </c>
      <c r="O400" s="3" t="str">
        <f t="shared" ca="1" si="54"/>
        <v/>
      </c>
      <c r="P400" s="3" t="str">
        <f t="shared" ca="1" si="55"/>
        <v/>
      </c>
      <c r="Q400" s="3"/>
      <c r="R400" s="3"/>
      <c r="S400" s="3"/>
      <c r="T400" s="3" t="str">
        <f ca="1">IF(B400="","",IF(VLOOKUP(D400,[1]怪物!$C:$I,7,FALSE)="","",VLOOKUP(D400,[1]怪物!$C:$I,7,FALSE)))</f>
        <v/>
      </c>
      <c r="Y400" s="3">
        <v>0</v>
      </c>
      <c r="Z400" s="3">
        <v>9</v>
      </c>
      <c r="AA400" s="3">
        <v>2</v>
      </c>
      <c r="AB400" s="3">
        <v>5</v>
      </c>
    </row>
    <row r="401" spans="2:28" x14ac:dyDescent="0.2">
      <c r="B401" t="str">
        <f ca="1">IF(ISNA(VLOOKUP(Y401&amp;"_"&amp;Z401&amp;"_"&amp;AA401,[1]挑战模式!$A:$AS,1,FALSE)),"",IF(VLOOKUP(Y401&amp;"_"&amp;Z401&amp;"_"&amp;AA401,[1]挑战模式!$A:$AS,14+AB401,FALSE)="","","Unit_Monster_Season"&amp;Y401&amp;"_Challenge"&amp;Z401&amp;"_"&amp;AA401&amp;"_"&amp;AB401))</f>
        <v/>
      </c>
      <c r="D401" s="3" t="str">
        <f ca="1">IF(B401="","",VLOOKUP(VLOOKUP(Y401&amp;"_"&amp;Z401&amp;"_"&amp;AA401,[1]挑战模式!$A:$AS,14+AB401,FALSE),[1]怪物!$B:$J,2,FALSE))</f>
        <v/>
      </c>
      <c r="E401" s="3" t="str">
        <f ca="1">IF(B401="","",VLOOKUP(VLOOKUP(Y401&amp;"_"&amp;Z401&amp;"_"&amp;AA401,[1]挑战模式!$A:$AS,14+AB401,FALSE),[1]怪物!$B:$J,6,FALSE)*VLOOKUP(Y401&amp;"_"&amp;Z401&amp;"_"&amp;AA401,[1]挑战模式!$A:$AS,10,FALSE))</f>
        <v/>
      </c>
      <c r="F401" s="3" t="str">
        <f t="shared" ca="1" si="48"/>
        <v/>
      </c>
      <c r="G401" s="3" t="str">
        <f t="shared" ca="1" si="49"/>
        <v/>
      </c>
      <c r="H401" s="3" t="str">
        <f t="shared" ca="1" si="50"/>
        <v/>
      </c>
      <c r="I401" s="3" t="str">
        <f ca="1">IF(D401="","",VLOOKUP(D401,[1]怪物!$C:$M,11,FALSE))</f>
        <v/>
      </c>
      <c r="J401" s="3" t="str">
        <f t="shared" ca="1" si="51"/>
        <v/>
      </c>
      <c r="K401" s="3"/>
      <c r="L401" s="3" t="str">
        <f ca="1">IF(B401="","",VLOOKUP(VLOOKUP(Y401&amp;"_"&amp;Z401&amp;"_"&amp;AA401,[1]挑战模式!$A:$AS,14+AB401,FALSE),[1]怪物!$B:$J,7,FALSE))</f>
        <v/>
      </c>
      <c r="M401" s="10" t="str">
        <f t="shared" ca="1" si="52"/>
        <v/>
      </c>
      <c r="N401" s="3" t="str">
        <f t="shared" ca="1" si="53"/>
        <v/>
      </c>
      <c r="O401" s="3" t="str">
        <f t="shared" ca="1" si="54"/>
        <v/>
      </c>
      <c r="P401" s="3" t="str">
        <f t="shared" ca="1" si="55"/>
        <v/>
      </c>
      <c r="Q401" s="3"/>
      <c r="R401" s="3"/>
      <c r="S401" s="3"/>
      <c r="T401" s="3" t="str">
        <f ca="1">IF(B401="","",IF(VLOOKUP(D401,[1]怪物!$C:$I,7,FALSE)="","",VLOOKUP(D401,[1]怪物!$C:$I,7,FALSE)))</f>
        <v/>
      </c>
      <c r="Y401" s="3">
        <v>0</v>
      </c>
      <c r="Z401" s="3">
        <v>9</v>
      </c>
      <c r="AA401" s="3">
        <v>2</v>
      </c>
      <c r="AB401" s="3">
        <v>6</v>
      </c>
    </row>
    <row r="402" spans="2:28" x14ac:dyDescent="0.2">
      <c r="B402" t="str">
        <f ca="1">IF(ISNA(VLOOKUP(Y402&amp;"_"&amp;Z402&amp;"_"&amp;AA402,[1]挑战模式!$A:$AS,1,FALSE)),"",IF(VLOOKUP(Y402&amp;"_"&amp;Z402&amp;"_"&amp;AA402,[1]挑战模式!$A:$AS,14+AB402,FALSE)="","","Unit_Monster_Season"&amp;Y402&amp;"_Challenge"&amp;Z402&amp;"_"&amp;AA402&amp;"_"&amp;AB402))</f>
        <v>Unit_Monster_Season0_Challenge9_3_1</v>
      </c>
      <c r="D402" s="3" t="str">
        <f ca="1">IF(B402="","",VLOOKUP(VLOOKUP(Y402&amp;"_"&amp;Z402&amp;"_"&amp;AA402,[1]挑战模式!$A:$AS,14+AB402,FALSE),[1]怪物!$B:$J,2,FALSE))</f>
        <v>ResUnit_MiFeng2</v>
      </c>
      <c r="E402" s="3">
        <f ca="1">IF(B402="","",VLOOKUP(VLOOKUP(Y402&amp;"_"&amp;Z402&amp;"_"&amp;AA402,[1]挑战模式!$A:$AS,14+AB402,FALSE),[1]怪物!$B:$J,6,FALSE)*VLOOKUP(Y402&amp;"_"&amp;Z402&amp;"_"&amp;AA402,[1]挑战模式!$A:$AS,10,FALSE))</f>
        <v>2.4</v>
      </c>
      <c r="F402" s="3">
        <f t="shared" ca="1" si="48"/>
        <v>400</v>
      </c>
      <c r="G402" s="3" t="str">
        <f t="shared" ca="1" si="49"/>
        <v>TRUE</v>
      </c>
      <c r="H402" s="3" t="str">
        <f t="shared" ca="1" si="50"/>
        <v>1</v>
      </c>
      <c r="I402" s="3">
        <f ca="1">IF(D402="","",VLOOKUP(D402,[1]怪物!$C:$M,11,FALSE))</f>
        <v>1</v>
      </c>
      <c r="J402" s="3" t="str">
        <f t="shared" ca="1" si="51"/>
        <v>0.5</v>
      </c>
      <c r="K402" s="3"/>
      <c r="L402" s="3">
        <f ca="1">IF(B402="","",VLOOKUP(VLOOKUP(Y402&amp;"_"&amp;Z402&amp;"_"&amp;AA402,[1]挑战模式!$A:$AS,14+AB402,FALSE),[1]怪物!$B:$J,7,FALSE))</f>
        <v>1.25</v>
      </c>
      <c r="M402" s="10" t="str">
        <f t="shared" ca="1" si="52"/>
        <v>Monster_Season0_Challenge9_3_1</v>
      </c>
      <c r="N402" s="3" t="str">
        <f t="shared" ca="1" si="53"/>
        <v>DeathShow_1</v>
      </c>
      <c r="O402" s="3" t="str">
        <f t="shared" ca="1" si="54"/>
        <v>Timeline_Idle1</v>
      </c>
      <c r="P402" s="3" t="str">
        <f t="shared" ca="1" si="55"/>
        <v>Timeline_Move1</v>
      </c>
      <c r="Q402" s="3"/>
      <c r="R402" s="3"/>
      <c r="S402" s="3"/>
      <c r="T402" s="3" t="str">
        <f ca="1">IF(B402="","",IF(VLOOKUP(D402,[1]怪物!$C:$I,7,FALSE)="","",VLOOKUP(D402,[1]怪物!$C:$I,7,FALSE)))</f>
        <v>Skill_Monster_MiFeng2,NormalAttack</v>
      </c>
      <c r="Y402" s="3">
        <v>0</v>
      </c>
      <c r="Z402" s="3">
        <v>9</v>
      </c>
      <c r="AA402" s="3">
        <v>3</v>
      </c>
      <c r="AB402" s="3">
        <v>1</v>
      </c>
    </row>
    <row r="403" spans="2:28" x14ac:dyDescent="0.2">
      <c r="B403" t="str">
        <f ca="1">IF(ISNA(VLOOKUP(Y403&amp;"_"&amp;Z403&amp;"_"&amp;AA403,[1]挑战模式!$A:$AS,1,FALSE)),"",IF(VLOOKUP(Y403&amp;"_"&amp;Z403&amp;"_"&amp;AA403,[1]挑战模式!$A:$AS,14+AB403,FALSE)="","","Unit_Monster_Season"&amp;Y403&amp;"_Challenge"&amp;Z403&amp;"_"&amp;AA403&amp;"_"&amp;AB403))</f>
        <v>Unit_Monster_Season0_Challenge9_3_2</v>
      </c>
      <c r="D403" s="3" t="str">
        <f ca="1">IF(B403="","",VLOOKUP(VLOOKUP(Y403&amp;"_"&amp;Z403&amp;"_"&amp;AA403,[1]挑战模式!$A:$AS,14+AB403,FALSE),[1]怪物!$B:$J,2,FALSE))</f>
        <v>ResUnit_FireSpirit1</v>
      </c>
      <c r="E403" s="3">
        <f ca="1">IF(B403="","",VLOOKUP(VLOOKUP(Y403&amp;"_"&amp;Z403&amp;"_"&amp;AA403,[1]挑战模式!$A:$AS,14+AB403,FALSE),[1]怪物!$B:$J,6,FALSE)*VLOOKUP(Y403&amp;"_"&amp;Z403&amp;"_"&amp;AA403,[1]挑战模式!$A:$AS,10,FALSE))</f>
        <v>2.4</v>
      </c>
      <c r="F403" s="3">
        <f t="shared" ca="1" si="48"/>
        <v>400</v>
      </c>
      <c r="G403" s="3" t="str">
        <f t="shared" ca="1" si="49"/>
        <v>TRUE</v>
      </c>
      <c r="H403" s="3" t="str">
        <f t="shared" ca="1" si="50"/>
        <v>1</v>
      </c>
      <c r="I403" s="3">
        <f ca="1">IF(D403="","",VLOOKUP(D403,[1]怪物!$C:$M,11,FALSE))</f>
        <v>1</v>
      </c>
      <c r="J403" s="3" t="str">
        <f t="shared" ca="1" si="51"/>
        <v>0.5</v>
      </c>
      <c r="K403" s="3"/>
      <c r="L403" s="3">
        <f ca="1">IF(B403="","",VLOOKUP(VLOOKUP(Y403&amp;"_"&amp;Z403&amp;"_"&amp;AA403,[1]挑战模式!$A:$AS,14+AB403,FALSE),[1]怪物!$B:$J,7,FALSE))</f>
        <v>1</v>
      </c>
      <c r="M403" s="10" t="str">
        <f t="shared" ca="1" si="52"/>
        <v>Monster_Season0_Challenge9_3_2</v>
      </c>
      <c r="N403" s="3" t="str">
        <f t="shared" ca="1" si="53"/>
        <v>DeathShow_1</v>
      </c>
      <c r="O403" s="3" t="str">
        <f t="shared" ca="1" si="54"/>
        <v>Timeline_Idle1</v>
      </c>
      <c r="P403" s="3" t="str">
        <f t="shared" ca="1" si="55"/>
        <v>Timeline_Move1</v>
      </c>
      <c r="Q403" s="3"/>
      <c r="R403" s="3"/>
      <c r="S403" s="3"/>
      <c r="T403" s="3" t="str">
        <f ca="1">IF(B403="","",IF(VLOOKUP(D403,[1]怪物!$C:$I,7,FALSE)="","",VLOOKUP(D403,[1]怪物!$C:$I,7,FALSE)))</f>
        <v>Skill_Monster_FireSpirit1,NormalAttack</v>
      </c>
      <c r="Y403" s="3">
        <v>0</v>
      </c>
      <c r="Z403" s="3">
        <v>9</v>
      </c>
      <c r="AA403" s="3">
        <v>3</v>
      </c>
      <c r="AB403" s="3">
        <v>2</v>
      </c>
    </row>
    <row r="404" spans="2:28" x14ac:dyDescent="0.2">
      <c r="B404" t="str">
        <f ca="1">IF(ISNA(VLOOKUP(Y404&amp;"_"&amp;Z404&amp;"_"&amp;AA404,[1]挑战模式!$A:$AS,1,FALSE)),"",IF(VLOOKUP(Y404&amp;"_"&amp;Z404&amp;"_"&amp;AA404,[1]挑战模式!$A:$AS,14+AB404,FALSE)="","","Unit_Monster_Season"&amp;Y404&amp;"_Challenge"&amp;Z404&amp;"_"&amp;AA404&amp;"_"&amp;AB404))</f>
        <v/>
      </c>
      <c r="D404" s="3" t="str">
        <f ca="1">IF(B404="","",VLOOKUP(VLOOKUP(Y404&amp;"_"&amp;Z404&amp;"_"&amp;AA404,[1]挑战模式!$A:$AS,14+AB404,FALSE),[1]怪物!$B:$J,2,FALSE))</f>
        <v/>
      </c>
      <c r="E404" s="3" t="str">
        <f ca="1">IF(B404="","",VLOOKUP(VLOOKUP(Y404&amp;"_"&amp;Z404&amp;"_"&amp;AA404,[1]挑战模式!$A:$AS,14+AB404,FALSE),[1]怪物!$B:$J,6,FALSE)*VLOOKUP(Y404&amp;"_"&amp;Z404&amp;"_"&amp;AA404,[1]挑战模式!$A:$AS,10,FALSE))</f>
        <v/>
      </c>
      <c r="F404" s="3" t="str">
        <f t="shared" ca="1" si="48"/>
        <v/>
      </c>
      <c r="G404" s="3" t="str">
        <f t="shared" ca="1" si="49"/>
        <v/>
      </c>
      <c r="H404" s="3" t="str">
        <f t="shared" ca="1" si="50"/>
        <v/>
      </c>
      <c r="I404" s="3" t="str">
        <f ca="1">IF(D404="","",VLOOKUP(D404,[1]怪物!$C:$M,11,FALSE))</f>
        <v/>
      </c>
      <c r="J404" s="3" t="str">
        <f t="shared" ca="1" si="51"/>
        <v/>
      </c>
      <c r="K404" s="3"/>
      <c r="L404" s="3" t="str">
        <f ca="1">IF(B404="","",VLOOKUP(VLOOKUP(Y404&amp;"_"&amp;Z404&amp;"_"&amp;AA404,[1]挑战模式!$A:$AS,14+AB404,FALSE),[1]怪物!$B:$J,7,FALSE))</f>
        <v/>
      </c>
      <c r="M404" s="10" t="str">
        <f t="shared" ca="1" si="52"/>
        <v/>
      </c>
      <c r="N404" s="3" t="str">
        <f t="shared" ca="1" si="53"/>
        <v/>
      </c>
      <c r="O404" s="3" t="str">
        <f t="shared" ca="1" si="54"/>
        <v/>
      </c>
      <c r="P404" s="3" t="str">
        <f t="shared" ca="1" si="55"/>
        <v/>
      </c>
      <c r="T404" s="3" t="str">
        <f ca="1">IF(B404="","",IF(VLOOKUP(D404,[1]怪物!$C:$I,7,FALSE)="","",VLOOKUP(D404,[1]怪物!$C:$I,7,FALSE)))</f>
        <v/>
      </c>
      <c r="Y404" s="3">
        <v>0</v>
      </c>
      <c r="Z404" s="3">
        <v>9</v>
      </c>
      <c r="AA404" s="3">
        <v>3</v>
      </c>
      <c r="AB404" s="3">
        <v>3</v>
      </c>
    </row>
    <row r="405" spans="2:28" x14ac:dyDescent="0.2">
      <c r="B405" t="str">
        <f ca="1">IF(ISNA(VLOOKUP(Y405&amp;"_"&amp;Z405&amp;"_"&amp;AA405,[1]挑战模式!$A:$AS,1,FALSE)),"",IF(VLOOKUP(Y405&amp;"_"&amp;Z405&amp;"_"&amp;AA405,[1]挑战模式!$A:$AS,14+AB405,FALSE)="","","Unit_Monster_Season"&amp;Y405&amp;"_Challenge"&amp;Z405&amp;"_"&amp;AA405&amp;"_"&amp;AB405))</f>
        <v/>
      </c>
      <c r="D405" s="3" t="str">
        <f ca="1">IF(B405="","",VLOOKUP(VLOOKUP(Y405&amp;"_"&amp;Z405&amp;"_"&amp;AA405,[1]挑战模式!$A:$AS,14+AB405,FALSE),[1]怪物!$B:$J,2,FALSE))</f>
        <v/>
      </c>
      <c r="E405" s="3" t="str">
        <f ca="1">IF(B405="","",VLOOKUP(VLOOKUP(Y405&amp;"_"&amp;Z405&amp;"_"&amp;AA405,[1]挑战模式!$A:$AS,14+AB405,FALSE),[1]怪物!$B:$J,6,FALSE)*VLOOKUP(Y405&amp;"_"&amp;Z405&amp;"_"&amp;AA405,[1]挑战模式!$A:$AS,10,FALSE))</f>
        <v/>
      </c>
      <c r="F405" s="3" t="str">
        <f t="shared" ca="1" si="48"/>
        <v/>
      </c>
      <c r="G405" s="3" t="str">
        <f t="shared" ca="1" si="49"/>
        <v/>
      </c>
      <c r="H405" s="3" t="str">
        <f t="shared" ca="1" si="50"/>
        <v/>
      </c>
      <c r="I405" s="3" t="str">
        <f ca="1">IF(D405="","",VLOOKUP(D405,[1]怪物!$C:$M,11,FALSE))</f>
        <v/>
      </c>
      <c r="J405" s="3" t="str">
        <f t="shared" ca="1" si="51"/>
        <v/>
      </c>
      <c r="K405" s="3"/>
      <c r="L405" s="3" t="str">
        <f ca="1">IF(B405="","",VLOOKUP(VLOOKUP(Y405&amp;"_"&amp;Z405&amp;"_"&amp;AA405,[1]挑战模式!$A:$AS,14+AB405,FALSE),[1]怪物!$B:$J,7,FALSE))</f>
        <v/>
      </c>
      <c r="M405" s="10" t="str">
        <f t="shared" ca="1" si="52"/>
        <v/>
      </c>
      <c r="N405" s="3" t="str">
        <f t="shared" ca="1" si="53"/>
        <v/>
      </c>
      <c r="O405" s="3" t="str">
        <f t="shared" ca="1" si="54"/>
        <v/>
      </c>
      <c r="P405" s="3" t="str">
        <f t="shared" ca="1" si="55"/>
        <v/>
      </c>
      <c r="T405" s="3" t="str">
        <f ca="1">IF(B405="","",IF(VLOOKUP(D405,[1]怪物!$C:$I,7,FALSE)="","",VLOOKUP(D405,[1]怪物!$C:$I,7,FALSE)))</f>
        <v/>
      </c>
      <c r="Y405" s="3">
        <v>0</v>
      </c>
      <c r="Z405" s="3">
        <v>9</v>
      </c>
      <c r="AA405" s="3">
        <v>3</v>
      </c>
      <c r="AB405" s="3">
        <v>4</v>
      </c>
    </row>
    <row r="406" spans="2:28" x14ac:dyDescent="0.2">
      <c r="B406" t="str">
        <f ca="1">IF(ISNA(VLOOKUP(Y406&amp;"_"&amp;Z406&amp;"_"&amp;AA406,[1]挑战模式!$A:$AS,1,FALSE)),"",IF(VLOOKUP(Y406&amp;"_"&amp;Z406&amp;"_"&amp;AA406,[1]挑战模式!$A:$AS,14+AB406,FALSE)="","","Unit_Monster_Season"&amp;Y406&amp;"_Challenge"&amp;Z406&amp;"_"&amp;AA406&amp;"_"&amp;AB406))</f>
        <v/>
      </c>
      <c r="D406" s="3" t="str">
        <f ca="1">IF(B406="","",VLOOKUP(VLOOKUP(Y406&amp;"_"&amp;Z406&amp;"_"&amp;AA406,[1]挑战模式!$A:$AS,14+AB406,FALSE),[1]怪物!$B:$J,2,FALSE))</f>
        <v/>
      </c>
      <c r="E406" s="3" t="str">
        <f ca="1">IF(B406="","",VLOOKUP(VLOOKUP(Y406&amp;"_"&amp;Z406&amp;"_"&amp;AA406,[1]挑战模式!$A:$AS,14+AB406,FALSE),[1]怪物!$B:$J,6,FALSE)*VLOOKUP(Y406&amp;"_"&amp;Z406&amp;"_"&amp;AA406,[1]挑战模式!$A:$AS,10,FALSE))</f>
        <v/>
      </c>
      <c r="F406" s="3" t="str">
        <f t="shared" ca="1" si="48"/>
        <v/>
      </c>
      <c r="G406" s="3" t="str">
        <f t="shared" ca="1" si="49"/>
        <v/>
      </c>
      <c r="H406" s="3" t="str">
        <f t="shared" ca="1" si="50"/>
        <v/>
      </c>
      <c r="I406" s="3" t="str">
        <f ca="1">IF(D406="","",VLOOKUP(D406,[1]怪物!$C:$M,11,FALSE))</f>
        <v/>
      </c>
      <c r="J406" s="3" t="str">
        <f t="shared" ca="1" si="51"/>
        <v/>
      </c>
      <c r="K406" s="3"/>
      <c r="L406" s="3" t="str">
        <f ca="1">IF(B406="","",VLOOKUP(VLOOKUP(Y406&amp;"_"&amp;Z406&amp;"_"&amp;AA406,[1]挑战模式!$A:$AS,14+AB406,FALSE),[1]怪物!$B:$J,7,FALSE))</f>
        <v/>
      </c>
      <c r="M406" s="10" t="str">
        <f t="shared" ca="1" si="52"/>
        <v/>
      </c>
      <c r="N406" s="3" t="str">
        <f t="shared" ca="1" si="53"/>
        <v/>
      </c>
      <c r="O406" s="3" t="str">
        <f t="shared" ca="1" si="54"/>
        <v/>
      </c>
      <c r="P406" s="3" t="str">
        <f t="shared" ca="1" si="55"/>
        <v/>
      </c>
      <c r="T406" s="3" t="str">
        <f ca="1">IF(B406="","",IF(VLOOKUP(D406,[1]怪物!$C:$I,7,FALSE)="","",VLOOKUP(D406,[1]怪物!$C:$I,7,FALSE)))</f>
        <v/>
      </c>
      <c r="Y406" s="3">
        <v>0</v>
      </c>
      <c r="Z406" s="3">
        <v>9</v>
      </c>
      <c r="AA406" s="3">
        <v>3</v>
      </c>
      <c r="AB406" s="3">
        <v>5</v>
      </c>
    </row>
    <row r="407" spans="2:28" x14ac:dyDescent="0.2">
      <c r="B407" t="str">
        <f ca="1">IF(ISNA(VLOOKUP(Y407&amp;"_"&amp;Z407&amp;"_"&amp;AA407,[1]挑战模式!$A:$AS,1,FALSE)),"",IF(VLOOKUP(Y407&amp;"_"&amp;Z407&amp;"_"&amp;AA407,[1]挑战模式!$A:$AS,14+AB407,FALSE)="","","Unit_Monster_Season"&amp;Y407&amp;"_Challenge"&amp;Z407&amp;"_"&amp;AA407&amp;"_"&amp;AB407))</f>
        <v/>
      </c>
      <c r="D407" s="3" t="str">
        <f ca="1">IF(B407="","",VLOOKUP(VLOOKUP(Y407&amp;"_"&amp;Z407&amp;"_"&amp;AA407,[1]挑战模式!$A:$AS,14+AB407,FALSE),[1]怪物!$B:$J,2,FALSE))</f>
        <v/>
      </c>
      <c r="E407" s="3" t="str">
        <f ca="1">IF(B407="","",VLOOKUP(VLOOKUP(Y407&amp;"_"&amp;Z407&amp;"_"&amp;AA407,[1]挑战模式!$A:$AS,14+AB407,FALSE),[1]怪物!$B:$J,6,FALSE)*VLOOKUP(Y407&amp;"_"&amp;Z407&amp;"_"&amp;AA407,[1]挑战模式!$A:$AS,10,FALSE))</f>
        <v/>
      </c>
      <c r="F407" s="3" t="str">
        <f t="shared" ca="1" si="48"/>
        <v/>
      </c>
      <c r="G407" s="3" t="str">
        <f t="shared" ca="1" si="49"/>
        <v/>
      </c>
      <c r="H407" s="3" t="str">
        <f t="shared" ca="1" si="50"/>
        <v/>
      </c>
      <c r="I407" s="3" t="str">
        <f ca="1">IF(D407="","",VLOOKUP(D407,[1]怪物!$C:$M,11,FALSE))</f>
        <v/>
      </c>
      <c r="J407" s="3" t="str">
        <f t="shared" ca="1" si="51"/>
        <v/>
      </c>
      <c r="K407" s="3"/>
      <c r="L407" s="3" t="str">
        <f ca="1">IF(B407="","",VLOOKUP(VLOOKUP(Y407&amp;"_"&amp;Z407&amp;"_"&amp;AA407,[1]挑战模式!$A:$AS,14+AB407,FALSE),[1]怪物!$B:$J,7,FALSE))</f>
        <v/>
      </c>
      <c r="M407" s="10" t="str">
        <f t="shared" ca="1" si="52"/>
        <v/>
      </c>
      <c r="N407" s="3" t="str">
        <f t="shared" ca="1" si="53"/>
        <v/>
      </c>
      <c r="O407" s="3" t="str">
        <f t="shared" ca="1" si="54"/>
        <v/>
      </c>
      <c r="P407" s="3" t="str">
        <f t="shared" ca="1" si="55"/>
        <v/>
      </c>
      <c r="T407" s="3" t="str">
        <f ca="1">IF(B407="","",IF(VLOOKUP(D407,[1]怪物!$C:$I,7,FALSE)="","",VLOOKUP(D407,[1]怪物!$C:$I,7,FALSE)))</f>
        <v/>
      </c>
      <c r="Y407" s="3">
        <v>0</v>
      </c>
      <c r="Z407" s="3">
        <v>9</v>
      </c>
      <c r="AA407" s="3">
        <v>3</v>
      </c>
      <c r="AB407" s="3">
        <v>6</v>
      </c>
    </row>
    <row r="408" spans="2:28" x14ac:dyDescent="0.2">
      <c r="B408" t="str">
        <f ca="1">IF(ISNA(VLOOKUP(Y408&amp;"_"&amp;Z408&amp;"_"&amp;AA408,[1]挑战模式!$A:$AS,1,FALSE)),"",IF(VLOOKUP(Y408&amp;"_"&amp;Z408&amp;"_"&amp;AA408,[1]挑战模式!$A:$AS,14+AB408,FALSE)="","","Unit_Monster_Season"&amp;Y408&amp;"_Challenge"&amp;Z408&amp;"_"&amp;AA408&amp;"_"&amp;AB408))</f>
        <v>Unit_Monster_Season0_Challenge9_4_1</v>
      </c>
      <c r="D408" s="3" t="str">
        <f ca="1">IF(B408="","",VLOOKUP(VLOOKUP(Y408&amp;"_"&amp;Z408&amp;"_"&amp;AA408,[1]挑战模式!$A:$AS,14+AB408,FALSE),[1]怪物!$B:$J,2,FALSE))</f>
        <v>ResUnit_MiFeng2</v>
      </c>
      <c r="E408" s="3">
        <f ca="1">IF(B408="","",VLOOKUP(VLOOKUP(Y408&amp;"_"&amp;Z408&amp;"_"&amp;AA408,[1]挑战模式!$A:$AS,14+AB408,FALSE),[1]怪物!$B:$J,6,FALSE)*VLOOKUP(Y408&amp;"_"&amp;Z408&amp;"_"&amp;AA408,[1]挑战模式!$A:$AS,10,FALSE))</f>
        <v>2.4</v>
      </c>
      <c r="F408" s="3">
        <f t="shared" ca="1" si="48"/>
        <v>400</v>
      </c>
      <c r="G408" s="3" t="str">
        <f t="shared" ca="1" si="49"/>
        <v>TRUE</v>
      </c>
      <c r="H408" s="3" t="str">
        <f t="shared" ca="1" si="50"/>
        <v>1</v>
      </c>
      <c r="I408" s="3">
        <f ca="1">IF(D408="","",VLOOKUP(D408,[1]怪物!$C:$M,11,FALSE))</f>
        <v>1</v>
      </c>
      <c r="J408" s="3" t="str">
        <f t="shared" ca="1" si="51"/>
        <v>0.5</v>
      </c>
      <c r="K408" s="3"/>
      <c r="L408" s="3">
        <f ca="1">IF(B408="","",VLOOKUP(VLOOKUP(Y408&amp;"_"&amp;Z408&amp;"_"&amp;AA408,[1]挑战模式!$A:$AS,14+AB408,FALSE),[1]怪物!$B:$J,7,FALSE))</f>
        <v>1.25</v>
      </c>
      <c r="M408" s="10" t="str">
        <f t="shared" ca="1" si="52"/>
        <v>Monster_Season0_Challenge9_4_1</v>
      </c>
      <c r="N408" s="3" t="str">
        <f t="shared" ca="1" si="53"/>
        <v>DeathShow_1</v>
      </c>
      <c r="O408" s="3" t="str">
        <f t="shared" ca="1" si="54"/>
        <v>Timeline_Idle1</v>
      </c>
      <c r="P408" s="3" t="str">
        <f t="shared" ca="1" si="55"/>
        <v>Timeline_Move1</v>
      </c>
      <c r="T408" s="3" t="str">
        <f ca="1">IF(B408="","",IF(VLOOKUP(D408,[1]怪物!$C:$I,7,FALSE)="","",VLOOKUP(D408,[1]怪物!$C:$I,7,FALSE)))</f>
        <v>Skill_Monster_MiFeng2,NormalAttack</v>
      </c>
      <c r="Y408" s="3">
        <v>0</v>
      </c>
      <c r="Z408" s="3">
        <v>9</v>
      </c>
      <c r="AA408" s="3">
        <v>4</v>
      </c>
      <c r="AB408" s="3">
        <v>1</v>
      </c>
    </row>
    <row r="409" spans="2:28" x14ac:dyDescent="0.2">
      <c r="B409" t="str">
        <f ca="1">IF(ISNA(VLOOKUP(Y409&amp;"_"&amp;Z409&amp;"_"&amp;AA409,[1]挑战模式!$A:$AS,1,FALSE)),"",IF(VLOOKUP(Y409&amp;"_"&amp;Z409&amp;"_"&amp;AA409,[1]挑战模式!$A:$AS,14+AB409,FALSE)="","","Unit_Monster_Season"&amp;Y409&amp;"_Challenge"&amp;Z409&amp;"_"&amp;AA409&amp;"_"&amp;AB409))</f>
        <v>Unit_Monster_Season0_Challenge9_4_2</v>
      </c>
      <c r="D409" s="3" t="str">
        <f ca="1">IF(B409="","",VLOOKUP(VLOOKUP(Y409&amp;"_"&amp;Z409&amp;"_"&amp;AA409,[1]挑战模式!$A:$AS,14+AB409,FALSE),[1]怪物!$B:$J,2,FALSE))</f>
        <v>ResUnit_FireSpirit1</v>
      </c>
      <c r="E409" s="3">
        <f ca="1">IF(B409="","",VLOOKUP(VLOOKUP(Y409&amp;"_"&amp;Z409&amp;"_"&amp;AA409,[1]挑战模式!$A:$AS,14+AB409,FALSE),[1]怪物!$B:$J,6,FALSE)*VLOOKUP(Y409&amp;"_"&amp;Z409&amp;"_"&amp;AA409,[1]挑战模式!$A:$AS,10,FALSE))</f>
        <v>2.4</v>
      </c>
      <c r="F409" s="3">
        <f t="shared" ca="1" si="48"/>
        <v>400</v>
      </c>
      <c r="G409" s="3" t="str">
        <f t="shared" ca="1" si="49"/>
        <v>TRUE</v>
      </c>
      <c r="H409" s="3" t="str">
        <f t="shared" ca="1" si="50"/>
        <v>1</v>
      </c>
      <c r="I409" s="3">
        <f ca="1">IF(D409="","",VLOOKUP(D409,[1]怪物!$C:$M,11,FALSE))</f>
        <v>1</v>
      </c>
      <c r="J409" s="3" t="str">
        <f t="shared" ca="1" si="51"/>
        <v>0.5</v>
      </c>
      <c r="K409" s="3"/>
      <c r="L409" s="3">
        <f ca="1">IF(B409="","",VLOOKUP(VLOOKUP(Y409&amp;"_"&amp;Z409&amp;"_"&amp;AA409,[1]挑战模式!$A:$AS,14+AB409,FALSE),[1]怪物!$B:$J,7,FALSE))</f>
        <v>1</v>
      </c>
      <c r="M409" s="10" t="str">
        <f t="shared" ca="1" si="52"/>
        <v>Monster_Season0_Challenge9_4_2</v>
      </c>
      <c r="N409" s="3" t="str">
        <f t="shared" ca="1" si="53"/>
        <v>DeathShow_1</v>
      </c>
      <c r="O409" s="3" t="str">
        <f t="shared" ca="1" si="54"/>
        <v>Timeline_Idle1</v>
      </c>
      <c r="P409" s="3" t="str">
        <f t="shared" ca="1" si="55"/>
        <v>Timeline_Move1</v>
      </c>
      <c r="T409" s="3" t="str">
        <f ca="1">IF(B409="","",IF(VLOOKUP(D409,[1]怪物!$C:$I,7,FALSE)="","",VLOOKUP(D409,[1]怪物!$C:$I,7,FALSE)))</f>
        <v>Skill_Monster_FireSpirit1,NormalAttack</v>
      </c>
      <c r="Y409" s="3">
        <v>0</v>
      </c>
      <c r="Z409" s="3">
        <v>9</v>
      </c>
      <c r="AA409" s="3">
        <v>4</v>
      </c>
      <c r="AB409" s="3">
        <v>2</v>
      </c>
    </row>
    <row r="410" spans="2:28" x14ac:dyDescent="0.2">
      <c r="B410" t="str">
        <f ca="1">IF(ISNA(VLOOKUP(Y410&amp;"_"&amp;Z410&amp;"_"&amp;AA410,[1]挑战模式!$A:$AS,1,FALSE)),"",IF(VLOOKUP(Y410&amp;"_"&amp;Z410&amp;"_"&amp;AA410,[1]挑战模式!$A:$AS,14+AB410,FALSE)="","","Unit_Monster_Season"&amp;Y410&amp;"_Challenge"&amp;Z410&amp;"_"&amp;AA410&amp;"_"&amp;AB410))</f>
        <v>Unit_Monster_Season0_Challenge9_4_3</v>
      </c>
      <c r="D410" s="3" t="str">
        <f ca="1">IF(B410="","",VLOOKUP(VLOOKUP(Y410&amp;"_"&amp;Z410&amp;"_"&amp;AA410,[1]挑战模式!$A:$AS,14+AB410,FALSE),[1]怪物!$B:$J,2,FALSE))</f>
        <v>ResUnit_Skull1</v>
      </c>
      <c r="E410" s="3">
        <f ca="1">IF(B410="","",VLOOKUP(VLOOKUP(Y410&amp;"_"&amp;Z410&amp;"_"&amp;AA410,[1]挑战模式!$A:$AS,14+AB410,FALSE),[1]怪物!$B:$J,6,FALSE)*VLOOKUP(Y410&amp;"_"&amp;Z410&amp;"_"&amp;AA410,[1]挑战模式!$A:$AS,10,FALSE))</f>
        <v>2.4</v>
      </c>
      <c r="F410" s="3">
        <f t="shared" ca="1" si="48"/>
        <v>400</v>
      </c>
      <c r="G410" s="3" t="str">
        <f t="shared" ca="1" si="49"/>
        <v>TRUE</v>
      </c>
      <c r="H410" s="3" t="str">
        <f t="shared" ca="1" si="50"/>
        <v>1</v>
      </c>
      <c r="I410" s="3">
        <f ca="1">IF(D410="","",VLOOKUP(D410,[1]怪物!$C:$M,11,FALSE))</f>
        <v>1</v>
      </c>
      <c r="J410" s="3" t="str">
        <f t="shared" ca="1" si="51"/>
        <v>0.5</v>
      </c>
      <c r="K410" s="3"/>
      <c r="L410" s="3">
        <f ca="1">IF(B410="","",VLOOKUP(VLOOKUP(Y410&amp;"_"&amp;Z410&amp;"_"&amp;AA410,[1]挑战模式!$A:$AS,14+AB410,FALSE),[1]怪物!$B:$J,7,FALSE))</f>
        <v>1</v>
      </c>
      <c r="M410" s="10" t="str">
        <f t="shared" ca="1" si="52"/>
        <v>Monster_Season0_Challenge9_4_3</v>
      </c>
      <c r="N410" s="3" t="str">
        <f t="shared" ca="1" si="53"/>
        <v>DeathShow_1</v>
      </c>
      <c r="O410" s="3" t="str">
        <f t="shared" ca="1" si="54"/>
        <v>Timeline_Idle1</v>
      </c>
      <c r="P410" s="3" t="str">
        <f t="shared" ca="1" si="55"/>
        <v>Timeline_Move1</v>
      </c>
      <c r="T410" s="3" t="str">
        <f ca="1">IF(B410="","",IF(VLOOKUP(D410,[1]怪物!$C:$I,7,FALSE)="","",VLOOKUP(D410,[1]怪物!$C:$I,7,FALSE)))</f>
        <v>Skill_Monster_Skull1,NormalAttack</v>
      </c>
      <c r="Y410" s="3">
        <v>0</v>
      </c>
      <c r="Z410" s="3">
        <v>9</v>
      </c>
      <c r="AA410" s="3">
        <v>4</v>
      </c>
      <c r="AB410" s="3">
        <v>3</v>
      </c>
    </row>
    <row r="411" spans="2:28" x14ac:dyDescent="0.2">
      <c r="B411" t="str">
        <f ca="1">IF(ISNA(VLOOKUP(Y411&amp;"_"&amp;Z411&amp;"_"&amp;AA411,[1]挑战模式!$A:$AS,1,FALSE)),"",IF(VLOOKUP(Y411&amp;"_"&amp;Z411&amp;"_"&amp;AA411,[1]挑战模式!$A:$AS,14+AB411,FALSE)="","","Unit_Monster_Season"&amp;Y411&amp;"_Challenge"&amp;Z411&amp;"_"&amp;AA411&amp;"_"&amp;AB411))</f>
        <v/>
      </c>
      <c r="D411" s="3" t="str">
        <f ca="1">IF(B411="","",VLOOKUP(VLOOKUP(Y411&amp;"_"&amp;Z411&amp;"_"&amp;AA411,[1]挑战模式!$A:$AS,14+AB411,FALSE),[1]怪物!$B:$J,2,FALSE))</f>
        <v/>
      </c>
      <c r="E411" s="3" t="str">
        <f ca="1">IF(B411="","",VLOOKUP(VLOOKUP(Y411&amp;"_"&amp;Z411&amp;"_"&amp;AA411,[1]挑战模式!$A:$AS,14+AB411,FALSE),[1]怪物!$B:$J,6,FALSE)*VLOOKUP(Y411&amp;"_"&amp;Z411&amp;"_"&amp;AA411,[1]挑战模式!$A:$AS,10,FALSE))</f>
        <v/>
      </c>
      <c r="F411" s="3" t="str">
        <f t="shared" ca="1" si="48"/>
        <v/>
      </c>
      <c r="G411" s="3" t="str">
        <f t="shared" ca="1" si="49"/>
        <v/>
      </c>
      <c r="H411" s="3" t="str">
        <f t="shared" ca="1" si="50"/>
        <v/>
      </c>
      <c r="I411" s="3" t="str">
        <f ca="1">IF(D411="","",VLOOKUP(D411,[1]怪物!$C:$M,11,FALSE))</f>
        <v/>
      </c>
      <c r="J411" s="3" t="str">
        <f t="shared" ca="1" si="51"/>
        <v/>
      </c>
      <c r="K411" s="3"/>
      <c r="L411" s="3" t="str">
        <f ca="1">IF(B411="","",VLOOKUP(VLOOKUP(Y411&amp;"_"&amp;Z411&amp;"_"&amp;AA411,[1]挑战模式!$A:$AS,14+AB411,FALSE),[1]怪物!$B:$J,7,FALSE))</f>
        <v/>
      </c>
      <c r="M411" s="10" t="str">
        <f t="shared" ca="1" si="52"/>
        <v/>
      </c>
      <c r="N411" s="3" t="str">
        <f t="shared" ca="1" si="53"/>
        <v/>
      </c>
      <c r="O411" s="3" t="str">
        <f t="shared" ca="1" si="54"/>
        <v/>
      </c>
      <c r="P411" s="3" t="str">
        <f t="shared" ca="1" si="55"/>
        <v/>
      </c>
      <c r="T411" s="3" t="str">
        <f ca="1">IF(B411="","",IF(VLOOKUP(D411,[1]怪物!$C:$I,7,FALSE)="","",VLOOKUP(D411,[1]怪物!$C:$I,7,FALSE)))</f>
        <v/>
      </c>
      <c r="Y411" s="3">
        <v>0</v>
      </c>
      <c r="Z411" s="3">
        <v>9</v>
      </c>
      <c r="AA411" s="3">
        <v>4</v>
      </c>
      <c r="AB411" s="3">
        <v>4</v>
      </c>
    </row>
    <row r="412" spans="2:28" x14ac:dyDescent="0.2">
      <c r="B412" t="str">
        <f ca="1">IF(ISNA(VLOOKUP(Y412&amp;"_"&amp;Z412&amp;"_"&amp;AA412,[1]挑战模式!$A:$AS,1,FALSE)),"",IF(VLOOKUP(Y412&amp;"_"&amp;Z412&amp;"_"&amp;AA412,[1]挑战模式!$A:$AS,14+AB412,FALSE)="","","Unit_Monster_Season"&amp;Y412&amp;"_Challenge"&amp;Z412&amp;"_"&amp;AA412&amp;"_"&amp;AB412))</f>
        <v/>
      </c>
      <c r="D412" s="3" t="str">
        <f ca="1">IF(B412="","",VLOOKUP(VLOOKUP(Y412&amp;"_"&amp;Z412&amp;"_"&amp;AA412,[1]挑战模式!$A:$AS,14+AB412,FALSE),[1]怪物!$B:$J,2,FALSE))</f>
        <v/>
      </c>
      <c r="E412" s="3" t="str">
        <f ca="1">IF(B412="","",VLOOKUP(VLOOKUP(Y412&amp;"_"&amp;Z412&amp;"_"&amp;AA412,[1]挑战模式!$A:$AS,14+AB412,FALSE),[1]怪物!$B:$J,6,FALSE)*VLOOKUP(Y412&amp;"_"&amp;Z412&amp;"_"&amp;AA412,[1]挑战模式!$A:$AS,10,FALSE))</f>
        <v/>
      </c>
      <c r="F412" s="3" t="str">
        <f t="shared" ca="1" si="48"/>
        <v/>
      </c>
      <c r="G412" s="3" t="str">
        <f t="shared" ca="1" si="49"/>
        <v/>
      </c>
      <c r="H412" s="3" t="str">
        <f t="shared" ca="1" si="50"/>
        <v/>
      </c>
      <c r="I412" s="3" t="str">
        <f ca="1">IF(D412="","",VLOOKUP(D412,[1]怪物!$C:$M,11,FALSE))</f>
        <v/>
      </c>
      <c r="J412" s="3" t="str">
        <f t="shared" ca="1" si="51"/>
        <v/>
      </c>
      <c r="K412" s="3"/>
      <c r="L412" s="3" t="str">
        <f ca="1">IF(B412="","",VLOOKUP(VLOOKUP(Y412&amp;"_"&amp;Z412&amp;"_"&amp;AA412,[1]挑战模式!$A:$AS,14+AB412,FALSE),[1]怪物!$B:$J,7,FALSE))</f>
        <v/>
      </c>
      <c r="M412" s="10" t="str">
        <f t="shared" ca="1" si="52"/>
        <v/>
      </c>
      <c r="N412" s="3" t="str">
        <f t="shared" ca="1" si="53"/>
        <v/>
      </c>
      <c r="O412" s="3" t="str">
        <f t="shared" ca="1" si="54"/>
        <v/>
      </c>
      <c r="P412" s="3" t="str">
        <f t="shared" ca="1" si="55"/>
        <v/>
      </c>
      <c r="T412" s="3" t="str">
        <f ca="1">IF(B412="","",IF(VLOOKUP(D412,[1]怪物!$C:$I,7,FALSE)="","",VLOOKUP(D412,[1]怪物!$C:$I,7,FALSE)))</f>
        <v/>
      </c>
      <c r="Y412" s="3">
        <v>0</v>
      </c>
      <c r="Z412" s="3">
        <v>9</v>
      </c>
      <c r="AA412" s="3">
        <v>4</v>
      </c>
      <c r="AB412" s="3">
        <v>5</v>
      </c>
    </row>
    <row r="413" spans="2:28" x14ac:dyDescent="0.2">
      <c r="B413" t="str">
        <f ca="1">IF(ISNA(VLOOKUP(Y413&amp;"_"&amp;Z413&amp;"_"&amp;AA413,[1]挑战模式!$A:$AS,1,FALSE)),"",IF(VLOOKUP(Y413&amp;"_"&amp;Z413&amp;"_"&amp;AA413,[1]挑战模式!$A:$AS,14+AB413,FALSE)="","","Unit_Monster_Season"&amp;Y413&amp;"_Challenge"&amp;Z413&amp;"_"&amp;AA413&amp;"_"&amp;AB413))</f>
        <v/>
      </c>
      <c r="D413" s="3" t="str">
        <f ca="1">IF(B413="","",VLOOKUP(VLOOKUP(Y413&amp;"_"&amp;Z413&amp;"_"&amp;AA413,[1]挑战模式!$A:$AS,14+AB413,FALSE),[1]怪物!$B:$J,2,FALSE))</f>
        <v/>
      </c>
      <c r="E413" s="3" t="str">
        <f ca="1">IF(B413="","",VLOOKUP(VLOOKUP(Y413&amp;"_"&amp;Z413&amp;"_"&amp;AA413,[1]挑战模式!$A:$AS,14+AB413,FALSE),[1]怪物!$B:$J,6,FALSE)*VLOOKUP(Y413&amp;"_"&amp;Z413&amp;"_"&amp;AA413,[1]挑战模式!$A:$AS,10,FALSE))</f>
        <v/>
      </c>
      <c r="F413" s="3" t="str">
        <f t="shared" ca="1" si="48"/>
        <v/>
      </c>
      <c r="G413" s="3" t="str">
        <f t="shared" ca="1" si="49"/>
        <v/>
      </c>
      <c r="H413" s="3" t="str">
        <f t="shared" ca="1" si="50"/>
        <v/>
      </c>
      <c r="I413" s="3" t="str">
        <f ca="1">IF(D413="","",VLOOKUP(D413,[1]怪物!$C:$M,11,FALSE))</f>
        <v/>
      </c>
      <c r="J413" s="3" t="str">
        <f t="shared" ca="1" si="51"/>
        <v/>
      </c>
      <c r="K413" s="3"/>
      <c r="L413" s="3" t="str">
        <f ca="1">IF(B413="","",VLOOKUP(VLOOKUP(Y413&amp;"_"&amp;Z413&amp;"_"&amp;AA413,[1]挑战模式!$A:$AS,14+AB413,FALSE),[1]怪物!$B:$J,7,FALSE))</f>
        <v/>
      </c>
      <c r="M413" s="10" t="str">
        <f t="shared" ca="1" si="52"/>
        <v/>
      </c>
      <c r="N413" s="3" t="str">
        <f t="shared" ca="1" si="53"/>
        <v/>
      </c>
      <c r="O413" s="3" t="str">
        <f t="shared" ca="1" si="54"/>
        <v/>
      </c>
      <c r="P413" s="3" t="str">
        <f t="shared" ca="1" si="55"/>
        <v/>
      </c>
      <c r="T413" s="3" t="str">
        <f ca="1">IF(B413="","",IF(VLOOKUP(D413,[1]怪物!$C:$I,7,FALSE)="","",VLOOKUP(D413,[1]怪物!$C:$I,7,FALSE)))</f>
        <v/>
      </c>
      <c r="Y413" s="3">
        <v>0</v>
      </c>
      <c r="Z413" s="3">
        <v>9</v>
      </c>
      <c r="AA413" s="3">
        <v>4</v>
      </c>
      <c r="AB413" s="3">
        <v>6</v>
      </c>
    </row>
    <row r="414" spans="2:28" x14ac:dyDescent="0.2">
      <c r="B414" t="str">
        <f ca="1">IF(ISNA(VLOOKUP(Y414&amp;"_"&amp;Z414&amp;"_"&amp;AA414,[1]挑战模式!$A:$AS,1,FALSE)),"",IF(VLOOKUP(Y414&amp;"_"&amp;Z414&amp;"_"&amp;AA414,[1]挑战模式!$A:$AS,14+AB414,FALSE)="","","Unit_Monster_Season"&amp;Y414&amp;"_Challenge"&amp;Z414&amp;"_"&amp;AA414&amp;"_"&amp;AB414))</f>
        <v>Unit_Monster_Season0_Challenge9_5_1</v>
      </c>
      <c r="D414" s="3" t="str">
        <f ca="1">IF(B414="","",VLOOKUP(VLOOKUP(Y414&amp;"_"&amp;Z414&amp;"_"&amp;AA414,[1]挑战模式!$A:$AS,14+AB414,FALSE),[1]怪物!$B:$J,2,FALSE))</f>
        <v>ResUnit_FireSpirit1</v>
      </c>
      <c r="E414" s="3">
        <f ca="1">IF(B414="","",VLOOKUP(VLOOKUP(Y414&amp;"_"&amp;Z414&amp;"_"&amp;AA414,[1]挑战模式!$A:$AS,14+AB414,FALSE),[1]怪物!$B:$J,6,FALSE)*VLOOKUP(Y414&amp;"_"&amp;Z414&amp;"_"&amp;AA414,[1]挑战模式!$A:$AS,10,FALSE))</f>
        <v>2.4</v>
      </c>
      <c r="F414" s="3">
        <f t="shared" ca="1" si="48"/>
        <v>400</v>
      </c>
      <c r="G414" s="3" t="str">
        <f t="shared" ca="1" si="49"/>
        <v>TRUE</v>
      </c>
      <c r="H414" s="3" t="str">
        <f t="shared" ca="1" si="50"/>
        <v>1</v>
      </c>
      <c r="I414" s="3">
        <f ca="1">IF(D414="","",VLOOKUP(D414,[1]怪物!$C:$M,11,FALSE))</f>
        <v>1</v>
      </c>
      <c r="J414" s="3" t="str">
        <f t="shared" ca="1" si="51"/>
        <v>0.5</v>
      </c>
      <c r="K414" s="3"/>
      <c r="L414" s="3">
        <f ca="1">IF(B414="","",VLOOKUP(VLOOKUP(Y414&amp;"_"&amp;Z414&amp;"_"&amp;AA414,[1]挑战模式!$A:$AS,14+AB414,FALSE),[1]怪物!$B:$J,7,FALSE))</f>
        <v>1</v>
      </c>
      <c r="M414" s="10" t="str">
        <f t="shared" ca="1" si="52"/>
        <v>Monster_Season0_Challenge9_5_1</v>
      </c>
      <c r="N414" s="3" t="str">
        <f t="shared" ca="1" si="53"/>
        <v>DeathShow_1</v>
      </c>
      <c r="O414" s="3" t="str">
        <f t="shared" ca="1" si="54"/>
        <v>Timeline_Idle1</v>
      </c>
      <c r="P414" s="3" t="str">
        <f t="shared" ca="1" si="55"/>
        <v>Timeline_Move1</v>
      </c>
      <c r="T414" s="3" t="str">
        <f ca="1">IF(B414="","",IF(VLOOKUP(D414,[1]怪物!$C:$I,7,FALSE)="","",VLOOKUP(D414,[1]怪物!$C:$I,7,FALSE)))</f>
        <v>Skill_Monster_FireSpirit1,NormalAttack</v>
      </c>
      <c r="Y414" s="3">
        <v>0</v>
      </c>
      <c r="Z414" s="3">
        <v>9</v>
      </c>
      <c r="AA414" s="3">
        <v>5</v>
      </c>
      <c r="AB414" s="3">
        <v>1</v>
      </c>
    </row>
    <row r="415" spans="2:28" x14ac:dyDescent="0.2">
      <c r="B415" t="str">
        <f ca="1">IF(ISNA(VLOOKUP(Y415&amp;"_"&amp;Z415&amp;"_"&amp;AA415,[1]挑战模式!$A:$AS,1,FALSE)),"",IF(VLOOKUP(Y415&amp;"_"&amp;Z415&amp;"_"&amp;AA415,[1]挑战模式!$A:$AS,14+AB415,FALSE)="","","Unit_Monster_Season"&amp;Y415&amp;"_Challenge"&amp;Z415&amp;"_"&amp;AA415&amp;"_"&amp;AB415))</f>
        <v>Unit_Monster_Season0_Challenge9_5_2</v>
      </c>
      <c r="D415" s="3" t="str">
        <f ca="1">IF(B415="","",VLOOKUP(VLOOKUP(Y415&amp;"_"&amp;Z415&amp;"_"&amp;AA415,[1]挑战模式!$A:$AS,14+AB415,FALSE),[1]怪物!$B:$J,2,FALSE))</f>
        <v>ResUnit_Skull1</v>
      </c>
      <c r="E415" s="3">
        <f ca="1">IF(B415="","",VLOOKUP(VLOOKUP(Y415&amp;"_"&amp;Z415&amp;"_"&amp;AA415,[1]挑战模式!$A:$AS,14+AB415,FALSE),[1]怪物!$B:$J,6,FALSE)*VLOOKUP(Y415&amp;"_"&amp;Z415&amp;"_"&amp;AA415,[1]挑战模式!$A:$AS,10,FALSE))</f>
        <v>2.4</v>
      </c>
      <c r="F415" s="3">
        <f t="shared" ca="1" si="48"/>
        <v>400</v>
      </c>
      <c r="G415" s="3" t="str">
        <f t="shared" ca="1" si="49"/>
        <v>TRUE</v>
      </c>
      <c r="H415" s="3" t="str">
        <f t="shared" ca="1" si="50"/>
        <v>1</v>
      </c>
      <c r="I415" s="3">
        <f ca="1">IF(D415="","",VLOOKUP(D415,[1]怪物!$C:$M,11,FALSE))</f>
        <v>1</v>
      </c>
      <c r="J415" s="3" t="str">
        <f t="shared" ca="1" si="51"/>
        <v>0.5</v>
      </c>
      <c r="K415" s="3"/>
      <c r="L415" s="3">
        <f ca="1">IF(B415="","",VLOOKUP(VLOOKUP(Y415&amp;"_"&amp;Z415&amp;"_"&amp;AA415,[1]挑战模式!$A:$AS,14+AB415,FALSE),[1]怪物!$B:$J,7,FALSE))</f>
        <v>1</v>
      </c>
      <c r="M415" s="10" t="str">
        <f t="shared" ca="1" si="52"/>
        <v>Monster_Season0_Challenge9_5_2</v>
      </c>
      <c r="N415" s="3" t="str">
        <f t="shared" ca="1" si="53"/>
        <v>DeathShow_1</v>
      </c>
      <c r="O415" s="3" t="str">
        <f t="shared" ca="1" si="54"/>
        <v>Timeline_Idle1</v>
      </c>
      <c r="P415" s="3" t="str">
        <f t="shared" ca="1" si="55"/>
        <v>Timeline_Move1</v>
      </c>
      <c r="T415" s="3" t="str">
        <f ca="1">IF(B415="","",IF(VLOOKUP(D415,[1]怪物!$C:$I,7,FALSE)="","",VLOOKUP(D415,[1]怪物!$C:$I,7,FALSE)))</f>
        <v>Skill_Monster_Skull1,NormalAttack</v>
      </c>
      <c r="Y415" s="3">
        <v>0</v>
      </c>
      <c r="Z415" s="3">
        <v>9</v>
      </c>
      <c r="AA415" s="3">
        <v>5</v>
      </c>
      <c r="AB415" s="3">
        <v>2</v>
      </c>
    </row>
    <row r="416" spans="2:28" x14ac:dyDescent="0.2">
      <c r="B416" t="str">
        <f ca="1">IF(ISNA(VLOOKUP(Y416&amp;"_"&amp;Z416&amp;"_"&amp;AA416,[1]挑战模式!$A:$AS,1,FALSE)),"",IF(VLOOKUP(Y416&amp;"_"&amp;Z416&amp;"_"&amp;AA416,[1]挑战模式!$A:$AS,14+AB416,FALSE)="","","Unit_Monster_Season"&amp;Y416&amp;"_Challenge"&amp;Z416&amp;"_"&amp;AA416&amp;"_"&amp;AB416))</f>
        <v>Unit_Monster_Season0_Challenge9_5_3</v>
      </c>
      <c r="D416" s="3" t="str">
        <f ca="1">IF(B416="","",VLOOKUP(VLOOKUP(Y416&amp;"_"&amp;Z416&amp;"_"&amp;AA416,[1]挑战模式!$A:$AS,14+AB416,FALSE),[1]怪物!$B:$J,2,FALSE))</f>
        <v>ResUnit_Scorpid1</v>
      </c>
      <c r="E416" s="3">
        <f ca="1">IF(B416="","",VLOOKUP(VLOOKUP(Y416&amp;"_"&amp;Z416&amp;"_"&amp;AA416,[1]挑战模式!$A:$AS,14+AB416,FALSE),[1]怪物!$B:$J,6,FALSE)*VLOOKUP(Y416&amp;"_"&amp;Z416&amp;"_"&amp;AA416,[1]挑战模式!$A:$AS,10,FALSE))</f>
        <v>2.4</v>
      </c>
      <c r="F416" s="3">
        <f t="shared" ca="1" si="48"/>
        <v>400</v>
      </c>
      <c r="G416" s="3" t="str">
        <f t="shared" ca="1" si="49"/>
        <v>TRUE</v>
      </c>
      <c r="H416" s="3" t="str">
        <f t="shared" ca="1" si="50"/>
        <v>1</v>
      </c>
      <c r="I416" s="3">
        <f ca="1">IF(D416="","",VLOOKUP(D416,[1]怪物!$C:$M,11,FALSE))</f>
        <v>1</v>
      </c>
      <c r="J416" s="3" t="str">
        <f t="shared" ca="1" si="51"/>
        <v>0.5</v>
      </c>
      <c r="K416" s="3"/>
      <c r="L416" s="3">
        <f ca="1">IF(B416="","",VLOOKUP(VLOOKUP(Y416&amp;"_"&amp;Z416&amp;"_"&amp;AA416,[1]挑战模式!$A:$AS,14+AB416,FALSE),[1]怪物!$B:$J,7,FALSE))</f>
        <v>1</v>
      </c>
      <c r="M416" s="10" t="str">
        <f t="shared" ca="1" si="52"/>
        <v>Monster_Season0_Challenge9_5_3</v>
      </c>
      <c r="N416" s="3" t="str">
        <f t="shared" ca="1" si="53"/>
        <v>DeathShow_1</v>
      </c>
      <c r="O416" s="3" t="str">
        <f t="shared" ca="1" si="54"/>
        <v>Timeline_Idle1</v>
      </c>
      <c r="P416" s="3" t="str">
        <f t="shared" ca="1" si="55"/>
        <v>Timeline_Move1</v>
      </c>
      <c r="T416" s="3" t="str">
        <f ca="1">IF(B416="","",IF(VLOOKUP(D416,[1]怪物!$C:$I,7,FALSE)="","",VLOOKUP(D416,[1]怪物!$C:$I,7,FALSE)))</f>
        <v>Skill_Monster_Scorpid1,InitiativeSkill</v>
      </c>
      <c r="Y416" s="3">
        <v>0</v>
      </c>
      <c r="Z416" s="3">
        <v>9</v>
      </c>
      <c r="AA416" s="3">
        <v>5</v>
      </c>
      <c r="AB416" s="3">
        <v>3</v>
      </c>
    </row>
    <row r="417" spans="2:28" x14ac:dyDescent="0.2">
      <c r="B417" t="str">
        <f ca="1">IF(ISNA(VLOOKUP(Y417&amp;"_"&amp;Z417&amp;"_"&amp;AA417,[1]挑战模式!$A:$AS,1,FALSE)),"",IF(VLOOKUP(Y417&amp;"_"&amp;Z417&amp;"_"&amp;AA417,[1]挑战模式!$A:$AS,14+AB417,FALSE)="","","Unit_Monster_Season"&amp;Y417&amp;"_Challenge"&amp;Z417&amp;"_"&amp;AA417&amp;"_"&amp;AB417))</f>
        <v/>
      </c>
      <c r="D417" s="3" t="str">
        <f ca="1">IF(B417="","",VLOOKUP(VLOOKUP(Y417&amp;"_"&amp;Z417&amp;"_"&amp;AA417,[1]挑战模式!$A:$AS,14+AB417,FALSE),[1]怪物!$B:$J,2,FALSE))</f>
        <v/>
      </c>
      <c r="E417" s="3" t="str">
        <f ca="1">IF(B417="","",VLOOKUP(VLOOKUP(Y417&amp;"_"&amp;Z417&amp;"_"&amp;AA417,[1]挑战模式!$A:$AS,14+AB417,FALSE),[1]怪物!$B:$J,6,FALSE)*VLOOKUP(Y417&amp;"_"&amp;Z417&amp;"_"&amp;AA417,[1]挑战模式!$A:$AS,10,FALSE))</f>
        <v/>
      </c>
      <c r="F417" s="3" t="str">
        <f t="shared" ca="1" si="48"/>
        <v/>
      </c>
      <c r="G417" s="3" t="str">
        <f t="shared" ca="1" si="49"/>
        <v/>
      </c>
      <c r="H417" s="3" t="str">
        <f t="shared" ca="1" si="50"/>
        <v/>
      </c>
      <c r="I417" s="3" t="str">
        <f ca="1">IF(D417="","",VLOOKUP(D417,[1]怪物!$C:$M,11,FALSE))</f>
        <v/>
      </c>
      <c r="J417" s="3" t="str">
        <f t="shared" ca="1" si="51"/>
        <v/>
      </c>
      <c r="K417" s="3"/>
      <c r="L417" s="3" t="str">
        <f ca="1">IF(B417="","",VLOOKUP(VLOOKUP(Y417&amp;"_"&amp;Z417&amp;"_"&amp;AA417,[1]挑战模式!$A:$AS,14+AB417,FALSE),[1]怪物!$B:$J,7,FALSE))</f>
        <v/>
      </c>
      <c r="M417" s="10" t="str">
        <f t="shared" ca="1" si="52"/>
        <v/>
      </c>
      <c r="N417" s="3" t="str">
        <f t="shared" ca="1" si="53"/>
        <v/>
      </c>
      <c r="O417" s="3" t="str">
        <f t="shared" ca="1" si="54"/>
        <v/>
      </c>
      <c r="P417" s="3" t="str">
        <f t="shared" ca="1" si="55"/>
        <v/>
      </c>
      <c r="T417" s="3" t="str">
        <f ca="1">IF(B417="","",IF(VLOOKUP(D417,[1]怪物!$C:$I,7,FALSE)="","",VLOOKUP(D417,[1]怪物!$C:$I,7,FALSE)))</f>
        <v/>
      </c>
      <c r="Y417" s="3">
        <v>0</v>
      </c>
      <c r="Z417" s="3">
        <v>9</v>
      </c>
      <c r="AA417" s="3">
        <v>5</v>
      </c>
      <c r="AB417" s="3">
        <v>4</v>
      </c>
    </row>
    <row r="418" spans="2:28" x14ac:dyDescent="0.2">
      <c r="B418" t="str">
        <f ca="1">IF(ISNA(VLOOKUP(Y418&amp;"_"&amp;Z418&amp;"_"&amp;AA418,[1]挑战模式!$A:$AS,1,FALSE)),"",IF(VLOOKUP(Y418&amp;"_"&amp;Z418&amp;"_"&amp;AA418,[1]挑战模式!$A:$AS,14+AB418,FALSE)="","","Unit_Monster_Season"&amp;Y418&amp;"_Challenge"&amp;Z418&amp;"_"&amp;AA418&amp;"_"&amp;AB418))</f>
        <v/>
      </c>
      <c r="D418" s="3" t="str">
        <f ca="1">IF(B418="","",VLOOKUP(VLOOKUP(Y418&amp;"_"&amp;Z418&amp;"_"&amp;AA418,[1]挑战模式!$A:$AS,14+AB418,FALSE),[1]怪物!$B:$J,2,FALSE))</f>
        <v/>
      </c>
      <c r="E418" s="3" t="str">
        <f ca="1">IF(B418="","",VLOOKUP(VLOOKUP(Y418&amp;"_"&amp;Z418&amp;"_"&amp;AA418,[1]挑战模式!$A:$AS,14+AB418,FALSE),[1]怪物!$B:$J,6,FALSE)*VLOOKUP(Y418&amp;"_"&amp;Z418&amp;"_"&amp;AA418,[1]挑战模式!$A:$AS,10,FALSE))</f>
        <v/>
      </c>
      <c r="F418" s="3" t="str">
        <f t="shared" ca="1" si="48"/>
        <v/>
      </c>
      <c r="G418" s="3" t="str">
        <f t="shared" ca="1" si="49"/>
        <v/>
      </c>
      <c r="H418" s="3" t="str">
        <f t="shared" ca="1" si="50"/>
        <v/>
      </c>
      <c r="I418" s="3" t="str">
        <f ca="1">IF(D418="","",VLOOKUP(D418,[1]怪物!$C:$M,11,FALSE))</f>
        <v/>
      </c>
      <c r="J418" s="3" t="str">
        <f t="shared" ca="1" si="51"/>
        <v/>
      </c>
      <c r="K418" s="3"/>
      <c r="L418" s="3" t="str">
        <f ca="1">IF(B418="","",VLOOKUP(VLOOKUP(Y418&amp;"_"&amp;Z418&amp;"_"&amp;AA418,[1]挑战模式!$A:$AS,14+AB418,FALSE),[1]怪物!$B:$J,7,FALSE))</f>
        <v/>
      </c>
      <c r="M418" s="10" t="str">
        <f t="shared" ca="1" si="52"/>
        <v/>
      </c>
      <c r="N418" s="3" t="str">
        <f t="shared" ca="1" si="53"/>
        <v/>
      </c>
      <c r="O418" s="3" t="str">
        <f t="shared" ca="1" si="54"/>
        <v/>
      </c>
      <c r="P418" s="3" t="str">
        <f t="shared" ca="1" si="55"/>
        <v/>
      </c>
      <c r="T418" s="3" t="str">
        <f ca="1">IF(B418="","",IF(VLOOKUP(D418,[1]怪物!$C:$I,7,FALSE)="","",VLOOKUP(D418,[1]怪物!$C:$I,7,FALSE)))</f>
        <v/>
      </c>
      <c r="Y418" s="3">
        <v>0</v>
      </c>
      <c r="Z418" s="3">
        <v>9</v>
      </c>
      <c r="AA418" s="3">
        <v>5</v>
      </c>
      <c r="AB418" s="3">
        <v>5</v>
      </c>
    </row>
    <row r="419" spans="2:28" x14ac:dyDescent="0.2">
      <c r="B419" t="str">
        <f ca="1">IF(ISNA(VLOOKUP(Y419&amp;"_"&amp;Z419&amp;"_"&amp;AA419,[1]挑战模式!$A:$AS,1,FALSE)),"",IF(VLOOKUP(Y419&amp;"_"&amp;Z419&amp;"_"&amp;AA419,[1]挑战模式!$A:$AS,14+AB419,FALSE)="","","Unit_Monster_Season"&amp;Y419&amp;"_Challenge"&amp;Z419&amp;"_"&amp;AA419&amp;"_"&amp;AB419))</f>
        <v/>
      </c>
      <c r="D419" s="3" t="str">
        <f ca="1">IF(B419="","",VLOOKUP(VLOOKUP(Y419&amp;"_"&amp;Z419&amp;"_"&amp;AA419,[1]挑战模式!$A:$AS,14+AB419,FALSE),[1]怪物!$B:$J,2,FALSE))</f>
        <v/>
      </c>
      <c r="E419" s="3" t="str">
        <f ca="1">IF(B419="","",VLOOKUP(VLOOKUP(Y419&amp;"_"&amp;Z419&amp;"_"&amp;AA419,[1]挑战模式!$A:$AS,14+AB419,FALSE),[1]怪物!$B:$J,6,FALSE)*VLOOKUP(Y419&amp;"_"&amp;Z419&amp;"_"&amp;AA419,[1]挑战模式!$A:$AS,10,FALSE))</f>
        <v/>
      </c>
      <c r="F419" s="3" t="str">
        <f t="shared" ca="1" si="48"/>
        <v/>
      </c>
      <c r="G419" s="3" t="str">
        <f t="shared" ca="1" si="49"/>
        <v/>
      </c>
      <c r="H419" s="3" t="str">
        <f t="shared" ca="1" si="50"/>
        <v/>
      </c>
      <c r="I419" s="3" t="str">
        <f ca="1">IF(D419="","",VLOOKUP(D419,[1]怪物!$C:$M,11,FALSE))</f>
        <v/>
      </c>
      <c r="J419" s="3" t="str">
        <f t="shared" ca="1" si="51"/>
        <v/>
      </c>
      <c r="K419" s="3"/>
      <c r="L419" s="3" t="str">
        <f ca="1">IF(B419="","",VLOOKUP(VLOOKUP(Y419&amp;"_"&amp;Z419&amp;"_"&amp;AA419,[1]挑战模式!$A:$AS,14+AB419,FALSE),[1]怪物!$B:$J,7,FALSE))</f>
        <v/>
      </c>
      <c r="M419" s="10" t="str">
        <f t="shared" ca="1" si="52"/>
        <v/>
      </c>
      <c r="N419" s="3" t="str">
        <f t="shared" ca="1" si="53"/>
        <v/>
      </c>
      <c r="O419" s="3" t="str">
        <f t="shared" ca="1" si="54"/>
        <v/>
      </c>
      <c r="P419" s="3" t="str">
        <f t="shared" ca="1" si="55"/>
        <v/>
      </c>
      <c r="T419" s="3" t="str">
        <f ca="1">IF(B419="","",IF(VLOOKUP(D419,[1]怪物!$C:$I,7,FALSE)="","",VLOOKUP(D419,[1]怪物!$C:$I,7,FALSE)))</f>
        <v/>
      </c>
      <c r="Y419" s="3">
        <v>0</v>
      </c>
      <c r="Z419" s="3">
        <v>9</v>
      </c>
      <c r="AA419" s="3">
        <v>5</v>
      </c>
      <c r="AB419" s="3">
        <v>6</v>
      </c>
    </row>
    <row r="420" spans="2:28" x14ac:dyDescent="0.2">
      <c r="B420" t="str">
        <f ca="1">IF(ISNA(VLOOKUP(Y420&amp;"_"&amp;Z420&amp;"_"&amp;AA420,[1]挑战模式!$A:$AS,1,FALSE)),"",IF(VLOOKUP(Y420&amp;"_"&amp;Z420&amp;"_"&amp;AA420,[1]挑战模式!$A:$AS,14+AB420,FALSE)="","","Unit_Monster_Season"&amp;Y420&amp;"_Challenge"&amp;Z420&amp;"_"&amp;AA420&amp;"_"&amp;AB420))</f>
        <v>Unit_Monster_Season0_Challenge9_6_1</v>
      </c>
      <c r="D420" s="3" t="str">
        <f ca="1">IF(B420="","",VLOOKUP(VLOOKUP(Y420&amp;"_"&amp;Z420&amp;"_"&amp;AA420,[1]挑战模式!$A:$AS,14+AB420,FALSE),[1]怪物!$B:$J,2,FALSE))</f>
        <v>ResUnit_MiFeng2</v>
      </c>
      <c r="E420" s="3">
        <f ca="1">IF(B420="","",VLOOKUP(VLOOKUP(Y420&amp;"_"&amp;Z420&amp;"_"&amp;AA420,[1]挑战模式!$A:$AS,14+AB420,FALSE),[1]怪物!$B:$J,6,FALSE)*VLOOKUP(Y420&amp;"_"&amp;Z420&amp;"_"&amp;AA420,[1]挑战模式!$A:$AS,10,FALSE))</f>
        <v>2.4</v>
      </c>
      <c r="F420" s="3">
        <f t="shared" ca="1" si="48"/>
        <v>400</v>
      </c>
      <c r="G420" s="3" t="str">
        <f t="shared" ca="1" si="49"/>
        <v>TRUE</v>
      </c>
      <c r="H420" s="3" t="str">
        <f t="shared" ca="1" si="50"/>
        <v>1</v>
      </c>
      <c r="I420" s="3">
        <f ca="1">IF(D420="","",VLOOKUP(D420,[1]怪物!$C:$M,11,FALSE))</f>
        <v>1</v>
      </c>
      <c r="J420" s="3" t="str">
        <f t="shared" ca="1" si="51"/>
        <v>0.5</v>
      </c>
      <c r="K420" s="3"/>
      <c r="L420" s="3">
        <f ca="1">IF(B420="","",VLOOKUP(VLOOKUP(Y420&amp;"_"&amp;Z420&amp;"_"&amp;AA420,[1]挑战模式!$A:$AS,14+AB420,FALSE),[1]怪物!$B:$J,7,FALSE))</f>
        <v>1.25</v>
      </c>
      <c r="M420" s="10" t="str">
        <f t="shared" ca="1" si="52"/>
        <v>Monster_Season0_Challenge9_6_1</v>
      </c>
      <c r="N420" s="3" t="str">
        <f t="shared" ca="1" si="53"/>
        <v>DeathShow_1</v>
      </c>
      <c r="O420" s="3" t="str">
        <f t="shared" ca="1" si="54"/>
        <v>Timeline_Idle1</v>
      </c>
      <c r="P420" s="3" t="str">
        <f t="shared" ca="1" si="55"/>
        <v>Timeline_Move1</v>
      </c>
      <c r="T420" s="3" t="str">
        <f ca="1">IF(B420="","",IF(VLOOKUP(D420,[1]怪物!$C:$I,7,FALSE)="","",VLOOKUP(D420,[1]怪物!$C:$I,7,FALSE)))</f>
        <v>Skill_Monster_MiFeng2,NormalAttack</v>
      </c>
      <c r="Y420" s="3">
        <v>0</v>
      </c>
      <c r="Z420" s="3">
        <v>9</v>
      </c>
      <c r="AA420" s="3">
        <v>6</v>
      </c>
      <c r="AB420" s="3">
        <v>1</v>
      </c>
    </row>
    <row r="421" spans="2:28" x14ac:dyDescent="0.2">
      <c r="B421" t="str">
        <f ca="1">IF(ISNA(VLOOKUP(Y421&amp;"_"&amp;Z421&amp;"_"&amp;AA421,[1]挑战模式!$A:$AS,1,FALSE)),"",IF(VLOOKUP(Y421&amp;"_"&amp;Z421&amp;"_"&amp;AA421,[1]挑战模式!$A:$AS,14+AB421,FALSE)="","","Unit_Monster_Season"&amp;Y421&amp;"_Challenge"&amp;Z421&amp;"_"&amp;AA421&amp;"_"&amp;AB421))</f>
        <v>Unit_Monster_Season0_Challenge9_6_2</v>
      </c>
      <c r="D421" s="3" t="str">
        <f ca="1">IF(B421="","",VLOOKUP(VLOOKUP(Y421&amp;"_"&amp;Z421&amp;"_"&amp;AA421,[1]挑战模式!$A:$AS,14+AB421,FALSE),[1]怪物!$B:$J,2,FALSE))</f>
        <v>ResUnit_FireSpirit1</v>
      </c>
      <c r="E421" s="3">
        <f ca="1">IF(B421="","",VLOOKUP(VLOOKUP(Y421&amp;"_"&amp;Z421&amp;"_"&amp;AA421,[1]挑战模式!$A:$AS,14+AB421,FALSE),[1]怪物!$B:$J,6,FALSE)*VLOOKUP(Y421&amp;"_"&amp;Z421&amp;"_"&amp;AA421,[1]挑战模式!$A:$AS,10,FALSE))</f>
        <v>2.4</v>
      </c>
      <c r="F421" s="3">
        <f t="shared" ca="1" si="48"/>
        <v>400</v>
      </c>
      <c r="G421" s="3" t="str">
        <f t="shared" ca="1" si="49"/>
        <v>TRUE</v>
      </c>
      <c r="H421" s="3" t="str">
        <f t="shared" ca="1" si="50"/>
        <v>1</v>
      </c>
      <c r="I421" s="3">
        <f ca="1">IF(D421="","",VLOOKUP(D421,[1]怪物!$C:$M,11,FALSE))</f>
        <v>1</v>
      </c>
      <c r="J421" s="3" t="str">
        <f t="shared" ca="1" si="51"/>
        <v>0.5</v>
      </c>
      <c r="K421" s="3"/>
      <c r="L421" s="3">
        <f ca="1">IF(B421="","",VLOOKUP(VLOOKUP(Y421&amp;"_"&amp;Z421&amp;"_"&amp;AA421,[1]挑战模式!$A:$AS,14+AB421,FALSE),[1]怪物!$B:$J,7,FALSE))</f>
        <v>1</v>
      </c>
      <c r="M421" s="10" t="str">
        <f t="shared" ca="1" si="52"/>
        <v>Monster_Season0_Challenge9_6_2</v>
      </c>
      <c r="N421" s="3" t="str">
        <f t="shared" ca="1" si="53"/>
        <v>DeathShow_1</v>
      </c>
      <c r="O421" s="3" t="str">
        <f t="shared" ca="1" si="54"/>
        <v>Timeline_Idle1</v>
      </c>
      <c r="P421" s="3" t="str">
        <f t="shared" ca="1" si="55"/>
        <v>Timeline_Move1</v>
      </c>
      <c r="T421" s="3" t="str">
        <f ca="1">IF(B421="","",IF(VLOOKUP(D421,[1]怪物!$C:$I,7,FALSE)="","",VLOOKUP(D421,[1]怪物!$C:$I,7,FALSE)))</f>
        <v>Skill_Monster_FireSpirit1,NormalAttack</v>
      </c>
      <c r="Y421" s="3">
        <v>0</v>
      </c>
      <c r="Z421" s="3">
        <v>9</v>
      </c>
      <c r="AA421" s="3">
        <v>6</v>
      </c>
      <c r="AB421" s="3">
        <v>2</v>
      </c>
    </row>
    <row r="422" spans="2:28" x14ac:dyDescent="0.2">
      <c r="B422" t="str">
        <f ca="1">IF(ISNA(VLOOKUP(Y422&amp;"_"&amp;Z422&amp;"_"&amp;AA422,[1]挑战模式!$A:$AS,1,FALSE)),"",IF(VLOOKUP(Y422&amp;"_"&amp;Z422&amp;"_"&amp;AA422,[1]挑战模式!$A:$AS,14+AB422,FALSE)="","","Unit_Monster_Season"&amp;Y422&amp;"_Challenge"&amp;Z422&amp;"_"&amp;AA422&amp;"_"&amp;AB422))</f>
        <v>Unit_Monster_Season0_Challenge9_6_3</v>
      </c>
      <c r="D422" s="3" t="str">
        <f ca="1">IF(B422="","",VLOOKUP(VLOOKUP(Y422&amp;"_"&amp;Z422&amp;"_"&amp;AA422,[1]挑战模式!$A:$AS,14+AB422,FALSE),[1]怪物!$B:$J,2,FALSE))</f>
        <v>ResUnit_Skull1</v>
      </c>
      <c r="E422" s="3">
        <f ca="1">IF(B422="","",VLOOKUP(VLOOKUP(Y422&amp;"_"&amp;Z422&amp;"_"&amp;AA422,[1]挑战模式!$A:$AS,14+AB422,FALSE),[1]怪物!$B:$J,6,FALSE)*VLOOKUP(Y422&amp;"_"&amp;Z422&amp;"_"&amp;AA422,[1]挑战模式!$A:$AS,10,FALSE))</f>
        <v>2.4</v>
      </c>
      <c r="F422" s="3">
        <f t="shared" ca="1" si="48"/>
        <v>400</v>
      </c>
      <c r="G422" s="3" t="str">
        <f t="shared" ca="1" si="49"/>
        <v>TRUE</v>
      </c>
      <c r="H422" s="3" t="str">
        <f t="shared" ca="1" si="50"/>
        <v>1</v>
      </c>
      <c r="I422" s="3">
        <f ca="1">IF(D422="","",VLOOKUP(D422,[1]怪物!$C:$M,11,FALSE))</f>
        <v>1</v>
      </c>
      <c r="J422" s="3" t="str">
        <f t="shared" ca="1" si="51"/>
        <v>0.5</v>
      </c>
      <c r="K422" s="3"/>
      <c r="L422" s="3">
        <f ca="1">IF(B422="","",VLOOKUP(VLOOKUP(Y422&amp;"_"&amp;Z422&amp;"_"&amp;AA422,[1]挑战模式!$A:$AS,14+AB422,FALSE),[1]怪物!$B:$J,7,FALSE))</f>
        <v>1</v>
      </c>
      <c r="M422" s="10" t="str">
        <f t="shared" ca="1" si="52"/>
        <v>Monster_Season0_Challenge9_6_3</v>
      </c>
      <c r="N422" s="3" t="str">
        <f t="shared" ca="1" si="53"/>
        <v>DeathShow_1</v>
      </c>
      <c r="O422" s="3" t="str">
        <f t="shared" ca="1" si="54"/>
        <v>Timeline_Idle1</v>
      </c>
      <c r="P422" s="3" t="str">
        <f t="shared" ca="1" si="55"/>
        <v>Timeline_Move1</v>
      </c>
      <c r="T422" s="3" t="str">
        <f ca="1">IF(B422="","",IF(VLOOKUP(D422,[1]怪物!$C:$I,7,FALSE)="","",VLOOKUP(D422,[1]怪物!$C:$I,7,FALSE)))</f>
        <v>Skill_Monster_Skull1,NormalAttack</v>
      </c>
      <c r="Y422" s="3">
        <v>0</v>
      </c>
      <c r="Z422" s="3">
        <v>9</v>
      </c>
      <c r="AA422" s="3">
        <v>6</v>
      </c>
      <c r="AB422" s="3">
        <v>3</v>
      </c>
    </row>
    <row r="423" spans="2:28" x14ac:dyDescent="0.2">
      <c r="B423" t="str">
        <f ca="1">IF(ISNA(VLOOKUP(Y423&amp;"_"&amp;Z423&amp;"_"&amp;AA423,[1]挑战模式!$A:$AS,1,FALSE)),"",IF(VLOOKUP(Y423&amp;"_"&amp;Z423&amp;"_"&amp;AA423,[1]挑战模式!$A:$AS,14+AB423,FALSE)="","","Unit_Monster_Season"&amp;Y423&amp;"_Challenge"&amp;Z423&amp;"_"&amp;AA423&amp;"_"&amp;AB423))</f>
        <v>Unit_Monster_Season0_Challenge9_6_4</v>
      </c>
      <c r="D423" s="3" t="str">
        <f ca="1">IF(B423="","",VLOOKUP(VLOOKUP(Y423&amp;"_"&amp;Z423&amp;"_"&amp;AA423,[1]挑战模式!$A:$AS,14+AB423,FALSE),[1]怪物!$B:$J,2,FALSE))</f>
        <v>ResUnit_Scorpid1</v>
      </c>
      <c r="E423" s="3">
        <f ca="1">IF(B423="","",VLOOKUP(VLOOKUP(Y423&amp;"_"&amp;Z423&amp;"_"&amp;AA423,[1]挑战模式!$A:$AS,14+AB423,FALSE),[1]怪物!$B:$J,6,FALSE)*VLOOKUP(Y423&amp;"_"&amp;Z423&amp;"_"&amp;AA423,[1]挑战模式!$A:$AS,10,FALSE))</f>
        <v>2.4</v>
      </c>
      <c r="F423" s="3">
        <f t="shared" ca="1" si="48"/>
        <v>400</v>
      </c>
      <c r="G423" s="3" t="str">
        <f t="shared" ca="1" si="49"/>
        <v>TRUE</v>
      </c>
      <c r="H423" s="3" t="str">
        <f t="shared" ca="1" si="50"/>
        <v>1</v>
      </c>
      <c r="I423" s="3">
        <f ca="1">IF(D423="","",VLOOKUP(D423,[1]怪物!$C:$M,11,FALSE))</f>
        <v>1</v>
      </c>
      <c r="J423" s="3" t="str">
        <f t="shared" ca="1" si="51"/>
        <v>0.5</v>
      </c>
      <c r="K423" s="3"/>
      <c r="L423" s="3">
        <f ca="1">IF(B423="","",VLOOKUP(VLOOKUP(Y423&amp;"_"&amp;Z423&amp;"_"&amp;AA423,[1]挑战模式!$A:$AS,14+AB423,FALSE),[1]怪物!$B:$J,7,FALSE))</f>
        <v>1</v>
      </c>
      <c r="M423" s="10" t="str">
        <f t="shared" ca="1" si="52"/>
        <v>Monster_Season0_Challenge9_6_4</v>
      </c>
      <c r="N423" s="3" t="str">
        <f t="shared" ca="1" si="53"/>
        <v>DeathShow_1</v>
      </c>
      <c r="O423" s="3" t="str">
        <f t="shared" ca="1" si="54"/>
        <v>Timeline_Idle1</v>
      </c>
      <c r="P423" s="3" t="str">
        <f t="shared" ca="1" si="55"/>
        <v>Timeline_Move1</v>
      </c>
      <c r="T423" s="3" t="str">
        <f ca="1">IF(B423="","",IF(VLOOKUP(D423,[1]怪物!$C:$I,7,FALSE)="","",VLOOKUP(D423,[1]怪物!$C:$I,7,FALSE)))</f>
        <v>Skill_Monster_Scorpid1,InitiativeSkill</v>
      </c>
      <c r="Y423" s="3">
        <v>0</v>
      </c>
      <c r="Z423" s="3">
        <v>9</v>
      </c>
      <c r="AA423" s="3">
        <v>6</v>
      </c>
      <c r="AB423" s="3">
        <v>4</v>
      </c>
    </row>
    <row r="424" spans="2:28" x14ac:dyDescent="0.2">
      <c r="B424" t="str">
        <f ca="1">IF(ISNA(VLOOKUP(Y424&amp;"_"&amp;Z424&amp;"_"&amp;AA424,[1]挑战模式!$A:$AS,1,FALSE)),"",IF(VLOOKUP(Y424&amp;"_"&amp;Z424&amp;"_"&amp;AA424,[1]挑战模式!$A:$AS,14+AB424,FALSE)="","","Unit_Monster_Season"&amp;Y424&amp;"_Challenge"&amp;Z424&amp;"_"&amp;AA424&amp;"_"&amp;AB424))</f>
        <v/>
      </c>
      <c r="D424" s="3" t="str">
        <f ca="1">IF(B424="","",VLOOKUP(VLOOKUP(Y424&amp;"_"&amp;Z424&amp;"_"&amp;AA424,[1]挑战模式!$A:$AS,14+AB424,FALSE),[1]怪物!$B:$J,2,FALSE))</f>
        <v/>
      </c>
      <c r="E424" s="3" t="str">
        <f ca="1">IF(B424="","",VLOOKUP(VLOOKUP(Y424&amp;"_"&amp;Z424&amp;"_"&amp;AA424,[1]挑战模式!$A:$AS,14+AB424,FALSE),[1]怪物!$B:$J,6,FALSE)*VLOOKUP(Y424&amp;"_"&amp;Z424&amp;"_"&amp;AA424,[1]挑战模式!$A:$AS,10,FALSE))</f>
        <v/>
      </c>
      <c r="F424" s="3" t="str">
        <f t="shared" ca="1" si="48"/>
        <v/>
      </c>
      <c r="G424" s="3" t="str">
        <f t="shared" ca="1" si="49"/>
        <v/>
      </c>
      <c r="H424" s="3" t="str">
        <f t="shared" ca="1" si="50"/>
        <v/>
      </c>
      <c r="I424" s="3" t="str">
        <f ca="1">IF(D424="","",VLOOKUP(D424,[1]怪物!$C:$M,11,FALSE))</f>
        <v/>
      </c>
      <c r="J424" s="3" t="str">
        <f t="shared" ca="1" si="51"/>
        <v/>
      </c>
      <c r="K424" s="3"/>
      <c r="L424" s="3" t="str">
        <f ca="1">IF(B424="","",VLOOKUP(VLOOKUP(Y424&amp;"_"&amp;Z424&amp;"_"&amp;AA424,[1]挑战模式!$A:$AS,14+AB424,FALSE),[1]怪物!$B:$J,7,FALSE))</f>
        <v/>
      </c>
      <c r="M424" s="10" t="str">
        <f t="shared" ca="1" si="52"/>
        <v/>
      </c>
      <c r="N424" s="3" t="str">
        <f t="shared" ca="1" si="53"/>
        <v/>
      </c>
      <c r="O424" s="3" t="str">
        <f t="shared" ca="1" si="54"/>
        <v/>
      </c>
      <c r="P424" s="3" t="str">
        <f t="shared" ca="1" si="55"/>
        <v/>
      </c>
      <c r="T424" s="3" t="str">
        <f ca="1">IF(B424="","",IF(VLOOKUP(D424,[1]怪物!$C:$I,7,FALSE)="","",VLOOKUP(D424,[1]怪物!$C:$I,7,FALSE)))</f>
        <v/>
      </c>
      <c r="Y424" s="3">
        <v>0</v>
      </c>
      <c r="Z424" s="3">
        <v>9</v>
      </c>
      <c r="AA424" s="3">
        <v>6</v>
      </c>
      <c r="AB424" s="3">
        <v>5</v>
      </c>
    </row>
    <row r="425" spans="2:28" x14ac:dyDescent="0.2">
      <c r="B425" t="str">
        <f ca="1">IF(ISNA(VLOOKUP(Y425&amp;"_"&amp;Z425&amp;"_"&amp;AA425,[1]挑战模式!$A:$AS,1,FALSE)),"",IF(VLOOKUP(Y425&amp;"_"&amp;Z425&amp;"_"&amp;AA425,[1]挑战模式!$A:$AS,14+AB425,FALSE)="","","Unit_Monster_Season"&amp;Y425&amp;"_Challenge"&amp;Z425&amp;"_"&amp;AA425&amp;"_"&amp;AB425))</f>
        <v/>
      </c>
      <c r="D425" s="3" t="str">
        <f ca="1">IF(B425="","",VLOOKUP(VLOOKUP(Y425&amp;"_"&amp;Z425&amp;"_"&amp;AA425,[1]挑战模式!$A:$AS,14+AB425,FALSE),[1]怪物!$B:$J,2,FALSE))</f>
        <v/>
      </c>
      <c r="E425" s="3" t="str">
        <f ca="1">IF(B425="","",VLOOKUP(VLOOKUP(Y425&amp;"_"&amp;Z425&amp;"_"&amp;AA425,[1]挑战模式!$A:$AS,14+AB425,FALSE),[1]怪物!$B:$J,6,FALSE)*VLOOKUP(Y425&amp;"_"&amp;Z425&amp;"_"&amp;AA425,[1]挑战模式!$A:$AS,10,FALSE))</f>
        <v/>
      </c>
      <c r="F425" s="3" t="str">
        <f t="shared" ca="1" si="48"/>
        <v/>
      </c>
      <c r="G425" s="3" t="str">
        <f t="shared" ca="1" si="49"/>
        <v/>
      </c>
      <c r="H425" s="3" t="str">
        <f t="shared" ca="1" si="50"/>
        <v/>
      </c>
      <c r="I425" s="3" t="str">
        <f ca="1">IF(D425="","",VLOOKUP(D425,[1]怪物!$C:$M,11,FALSE))</f>
        <v/>
      </c>
      <c r="J425" s="3" t="str">
        <f t="shared" ca="1" si="51"/>
        <v/>
      </c>
      <c r="K425" s="3"/>
      <c r="L425" s="3" t="str">
        <f ca="1">IF(B425="","",VLOOKUP(VLOOKUP(Y425&amp;"_"&amp;Z425&amp;"_"&amp;AA425,[1]挑战模式!$A:$AS,14+AB425,FALSE),[1]怪物!$B:$J,7,FALSE))</f>
        <v/>
      </c>
      <c r="M425" s="10" t="str">
        <f t="shared" ca="1" si="52"/>
        <v/>
      </c>
      <c r="N425" s="3" t="str">
        <f t="shared" ca="1" si="53"/>
        <v/>
      </c>
      <c r="O425" s="3" t="str">
        <f t="shared" ca="1" si="54"/>
        <v/>
      </c>
      <c r="P425" s="3" t="str">
        <f t="shared" ca="1" si="55"/>
        <v/>
      </c>
      <c r="T425" s="3" t="str">
        <f ca="1">IF(B425="","",IF(VLOOKUP(D425,[1]怪物!$C:$I,7,FALSE)="","",VLOOKUP(D425,[1]怪物!$C:$I,7,FALSE)))</f>
        <v/>
      </c>
      <c r="Y425" s="3">
        <v>0</v>
      </c>
      <c r="Z425" s="3">
        <v>9</v>
      </c>
      <c r="AA425" s="3">
        <v>6</v>
      </c>
      <c r="AB425" s="3">
        <v>6</v>
      </c>
    </row>
    <row r="426" spans="2:28" x14ac:dyDescent="0.2">
      <c r="B426" t="str">
        <f>IF(ISNA(VLOOKUP(Y426&amp;"_"&amp;Z426&amp;"_"&amp;AA426,[1]挑战模式!$A:$AS,1,FALSE)),"",IF(VLOOKUP(Y426&amp;"_"&amp;Z426&amp;"_"&amp;AA426,[1]挑战模式!$A:$AS,14+AB426,FALSE)="","","Unit_Monster_Season"&amp;Y426&amp;"_Challenge"&amp;Z426&amp;"_"&amp;AA426&amp;"_"&amp;AB426))</f>
        <v/>
      </c>
      <c r="D426" s="3" t="str">
        <f>IF(B426="","",VLOOKUP(VLOOKUP(Y426&amp;"_"&amp;Z426&amp;"_"&amp;AA426,[1]挑战模式!$A:$AS,14+AB426,FALSE),[1]怪物!$B:$J,2,FALSE))</f>
        <v/>
      </c>
      <c r="E426" s="3" t="str">
        <f>IF(B426="","",VLOOKUP(VLOOKUP(Y426&amp;"_"&amp;Z426&amp;"_"&amp;AA426,[1]挑战模式!$A:$AS,14+AB426,FALSE),[1]怪物!$B:$J,6,FALSE)*VLOOKUP(Y426&amp;"_"&amp;Z426&amp;"_"&amp;AA426,[1]挑战模式!$A:$AS,10,FALSE))</f>
        <v/>
      </c>
      <c r="F426" s="3" t="str">
        <f t="shared" si="48"/>
        <v/>
      </c>
      <c r="G426" s="3" t="str">
        <f t="shared" si="49"/>
        <v/>
      </c>
      <c r="H426" s="3" t="str">
        <f t="shared" si="50"/>
        <v/>
      </c>
      <c r="I426" s="3" t="str">
        <f>IF(D426="","",VLOOKUP(D426,[1]怪物!$C:$M,11,FALSE))</f>
        <v/>
      </c>
      <c r="J426" s="3" t="str">
        <f t="shared" si="51"/>
        <v/>
      </c>
      <c r="K426" s="3"/>
      <c r="L426" s="3" t="str">
        <f>IF(B426="","",VLOOKUP(VLOOKUP(Y426&amp;"_"&amp;Z426&amp;"_"&amp;AA426,[1]挑战模式!$A:$AS,14+AB426,FALSE),[1]怪物!$B:$J,7,FALSE))</f>
        <v/>
      </c>
      <c r="M426" s="10" t="str">
        <f t="shared" si="52"/>
        <v/>
      </c>
      <c r="N426" s="3" t="str">
        <f t="shared" si="53"/>
        <v/>
      </c>
      <c r="O426" s="3" t="str">
        <f t="shared" si="54"/>
        <v/>
      </c>
      <c r="P426" s="3" t="str">
        <f t="shared" si="55"/>
        <v/>
      </c>
      <c r="T426" s="3" t="str">
        <f>IF(B426="","",IF(VLOOKUP(D426,[1]怪物!$C:$I,7,FALSE)="","",VLOOKUP(D426,[1]怪物!$C:$I,7,FALSE)))</f>
        <v/>
      </c>
      <c r="Y426" s="3">
        <v>0</v>
      </c>
      <c r="Z426" s="3">
        <v>9</v>
      </c>
      <c r="AA426" s="3">
        <v>7</v>
      </c>
      <c r="AB426" s="3">
        <v>1</v>
      </c>
    </row>
    <row r="427" spans="2:28" x14ac:dyDescent="0.2">
      <c r="B427" t="str">
        <f>IF(ISNA(VLOOKUP(Y427&amp;"_"&amp;Z427&amp;"_"&amp;AA427,[1]挑战模式!$A:$AS,1,FALSE)),"",IF(VLOOKUP(Y427&amp;"_"&amp;Z427&amp;"_"&amp;AA427,[1]挑战模式!$A:$AS,14+AB427,FALSE)="","","Unit_Monster_Season"&amp;Y427&amp;"_Challenge"&amp;Z427&amp;"_"&amp;AA427&amp;"_"&amp;AB427))</f>
        <v/>
      </c>
      <c r="D427" s="3" t="str">
        <f>IF(B427="","",VLOOKUP(VLOOKUP(Y427&amp;"_"&amp;Z427&amp;"_"&amp;AA427,[1]挑战模式!$A:$AS,14+AB427,FALSE),[1]怪物!$B:$J,2,FALSE))</f>
        <v/>
      </c>
      <c r="E427" s="3" t="str">
        <f>IF(B427="","",VLOOKUP(VLOOKUP(Y427&amp;"_"&amp;Z427&amp;"_"&amp;AA427,[1]挑战模式!$A:$AS,14+AB427,FALSE),[1]怪物!$B:$J,6,FALSE)*VLOOKUP(Y427&amp;"_"&amp;Z427&amp;"_"&amp;AA427,[1]挑战模式!$A:$AS,10,FALSE))</f>
        <v/>
      </c>
      <c r="F427" s="3" t="str">
        <f t="shared" si="48"/>
        <v/>
      </c>
      <c r="G427" s="3" t="str">
        <f t="shared" si="49"/>
        <v/>
      </c>
      <c r="H427" s="3" t="str">
        <f t="shared" si="50"/>
        <v/>
      </c>
      <c r="I427" s="3" t="str">
        <f>IF(D427="","",VLOOKUP(D427,[1]怪物!$C:$M,11,FALSE))</f>
        <v/>
      </c>
      <c r="J427" s="3" t="str">
        <f t="shared" si="51"/>
        <v/>
      </c>
      <c r="K427" s="3"/>
      <c r="L427" s="3" t="str">
        <f>IF(B427="","",VLOOKUP(VLOOKUP(Y427&amp;"_"&amp;Z427&amp;"_"&amp;AA427,[1]挑战模式!$A:$AS,14+AB427,FALSE),[1]怪物!$B:$J,7,FALSE))</f>
        <v/>
      </c>
      <c r="M427" s="10" t="str">
        <f t="shared" si="52"/>
        <v/>
      </c>
      <c r="N427" s="3" t="str">
        <f t="shared" si="53"/>
        <v/>
      </c>
      <c r="O427" s="3" t="str">
        <f t="shared" si="54"/>
        <v/>
      </c>
      <c r="P427" s="3" t="str">
        <f t="shared" si="55"/>
        <v/>
      </c>
      <c r="T427" s="3" t="str">
        <f>IF(B427="","",IF(VLOOKUP(D427,[1]怪物!$C:$I,7,FALSE)="","",VLOOKUP(D427,[1]怪物!$C:$I,7,FALSE)))</f>
        <v/>
      </c>
      <c r="Y427" s="3">
        <v>0</v>
      </c>
      <c r="Z427" s="3">
        <v>9</v>
      </c>
      <c r="AA427" s="3">
        <v>7</v>
      </c>
      <c r="AB427" s="3">
        <v>2</v>
      </c>
    </row>
    <row r="428" spans="2:28" x14ac:dyDescent="0.2">
      <c r="B428" t="str">
        <f>IF(ISNA(VLOOKUP(Y428&amp;"_"&amp;Z428&amp;"_"&amp;AA428,[1]挑战模式!$A:$AS,1,FALSE)),"",IF(VLOOKUP(Y428&amp;"_"&amp;Z428&amp;"_"&amp;AA428,[1]挑战模式!$A:$AS,14+AB428,FALSE)="","","Unit_Monster_Season"&amp;Y428&amp;"_Challenge"&amp;Z428&amp;"_"&amp;AA428&amp;"_"&amp;AB428))</f>
        <v/>
      </c>
      <c r="D428" s="3" t="str">
        <f>IF(B428="","",VLOOKUP(VLOOKUP(Y428&amp;"_"&amp;Z428&amp;"_"&amp;AA428,[1]挑战模式!$A:$AS,14+AB428,FALSE),[1]怪物!$B:$J,2,FALSE))</f>
        <v/>
      </c>
      <c r="E428" s="3" t="str">
        <f>IF(B428="","",VLOOKUP(VLOOKUP(Y428&amp;"_"&amp;Z428&amp;"_"&amp;AA428,[1]挑战模式!$A:$AS,14+AB428,FALSE),[1]怪物!$B:$J,6,FALSE)*VLOOKUP(Y428&amp;"_"&amp;Z428&amp;"_"&amp;AA428,[1]挑战模式!$A:$AS,10,FALSE))</f>
        <v/>
      </c>
      <c r="F428" s="3" t="str">
        <f t="shared" si="48"/>
        <v/>
      </c>
      <c r="G428" s="3" t="str">
        <f t="shared" si="49"/>
        <v/>
      </c>
      <c r="H428" s="3" t="str">
        <f t="shared" si="50"/>
        <v/>
      </c>
      <c r="I428" s="3" t="str">
        <f>IF(D428="","",VLOOKUP(D428,[1]怪物!$C:$M,11,FALSE))</f>
        <v/>
      </c>
      <c r="J428" s="3" t="str">
        <f t="shared" si="51"/>
        <v/>
      </c>
      <c r="K428" s="3"/>
      <c r="L428" s="3" t="str">
        <f>IF(B428="","",VLOOKUP(VLOOKUP(Y428&amp;"_"&amp;Z428&amp;"_"&amp;AA428,[1]挑战模式!$A:$AS,14+AB428,FALSE),[1]怪物!$B:$J,7,FALSE))</f>
        <v/>
      </c>
      <c r="M428" s="10" t="str">
        <f t="shared" si="52"/>
        <v/>
      </c>
      <c r="N428" s="3" t="str">
        <f t="shared" si="53"/>
        <v/>
      </c>
      <c r="O428" s="3" t="str">
        <f t="shared" si="54"/>
        <v/>
      </c>
      <c r="P428" s="3" t="str">
        <f t="shared" si="55"/>
        <v/>
      </c>
      <c r="T428" s="3" t="str">
        <f>IF(B428="","",IF(VLOOKUP(D428,[1]怪物!$C:$I,7,FALSE)="","",VLOOKUP(D428,[1]怪物!$C:$I,7,FALSE)))</f>
        <v/>
      </c>
      <c r="Y428" s="3">
        <v>0</v>
      </c>
      <c r="Z428" s="3">
        <v>9</v>
      </c>
      <c r="AA428" s="3">
        <v>7</v>
      </c>
      <c r="AB428" s="3">
        <v>3</v>
      </c>
    </row>
    <row r="429" spans="2:28" x14ac:dyDescent="0.2">
      <c r="B429" t="str">
        <f>IF(ISNA(VLOOKUP(Y429&amp;"_"&amp;Z429&amp;"_"&amp;AA429,[1]挑战模式!$A:$AS,1,FALSE)),"",IF(VLOOKUP(Y429&amp;"_"&amp;Z429&amp;"_"&amp;AA429,[1]挑战模式!$A:$AS,14+AB429,FALSE)="","","Unit_Monster_Season"&amp;Y429&amp;"_Challenge"&amp;Z429&amp;"_"&amp;AA429&amp;"_"&amp;AB429))</f>
        <v/>
      </c>
      <c r="D429" s="3" t="str">
        <f>IF(B429="","",VLOOKUP(VLOOKUP(Y429&amp;"_"&amp;Z429&amp;"_"&amp;AA429,[1]挑战模式!$A:$AS,14+AB429,FALSE),[1]怪物!$B:$J,2,FALSE))</f>
        <v/>
      </c>
      <c r="E429" s="3" t="str">
        <f>IF(B429="","",VLOOKUP(VLOOKUP(Y429&amp;"_"&amp;Z429&amp;"_"&amp;AA429,[1]挑战模式!$A:$AS,14+AB429,FALSE),[1]怪物!$B:$J,6,FALSE)*VLOOKUP(Y429&amp;"_"&amp;Z429&amp;"_"&amp;AA429,[1]挑战模式!$A:$AS,10,FALSE))</f>
        <v/>
      </c>
      <c r="F429" s="3" t="str">
        <f t="shared" si="48"/>
        <v/>
      </c>
      <c r="G429" s="3" t="str">
        <f t="shared" si="49"/>
        <v/>
      </c>
      <c r="H429" s="3" t="str">
        <f t="shared" si="50"/>
        <v/>
      </c>
      <c r="I429" s="3" t="str">
        <f>IF(D429="","",VLOOKUP(D429,[1]怪物!$C:$M,11,FALSE))</f>
        <v/>
      </c>
      <c r="J429" s="3" t="str">
        <f t="shared" si="51"/>
        <v/>
      </c>
      <c r="K429" s="3"/>
      <c r="L429" s="3" t="str">
        <f>IF(B429="","",VLOOKUP(VLOOKUP(Y429&amp;"_"&amp;Z429&amp;"_"&amp;AA429,[1]挑战模式!$A:$AS,14+AB429,FALSE),[1]怪物!$B:$J,7,FALSE))</f>
        <v/>
      </c>
      <c r="M429" s="10" t="str">
        <f t="shared" si="52"/>
        <v/>
      </c>
      <c r="N429" s="3" t="str">
        <f t="shared" si="53"/>
        <v/>
      </c>
      <c r="O429" s="3" t="str">
        <f t="shared" si="54"/>
        <v/>
      </c>
      <c r="P429" s="3" t="str">
        <f t="shared" si="55"/>
        <v/>
      </c>
      <c r="T429" s="3" t="str">
        <f>IF(B429="","",IF(VLOOKUP(D429,[1]怪物!$C:$I,7,FALSE)="","",VLOOKUP(D429,[1]怪物!$C:$I,7,FALSE)))</f>
        <v/>
      </c>
      <c r="Y429" s="3">
        <v>0</v>
      </c>
      <c r="Z429" s="3">
        <v>9</v>
      </c>
      <c r="AA429" s="3">
        <v>7</v>
      </c>
      <c r="AB429" s="3">
        <v>4</v>
      </c>
    </row>
    <row r="430" spans="2:28" x14ac:dyDescent="0.2">
      <c r="B430" t="str">
        <f>IF(ISNA(VLOOKUP(Y430&amp;"_"&amp;Z430&amp;"_"&amp;AA430,[1]挑战模式!$A:$AS,1,FALSE)),"",IF(VLOOKUP(Y430&amp;"_"&amp;Z430&amp;"_"&amp;AA430,[1]挑战模式!$A:$AS,14+AB430,FALSE)="","","Unit_Monster_Season"&amp;Y430&amp;"_Challenge"&amp;Z430&amp;"_"&amp;AA430&amp;"_"&amp;AB430))</f>
        <v/>
      </c>
      <c r="D430" s="3" t="str">
        <f>IF(B430="","",VLOOKUP(VLOOKUP(Y430&amp;"_"&amp;Z430&amp;"_"&amp;AA430,[1]挑战模式!$A:$AS,14+AB430,FALSE),[1]怪物!$B:$J,2,FALSE))</f>
        <v/>
      </c>
      <c r="E430" s="3" t="str">
        <f>IF(B430="","",VLOOKUP(VLOOKUP(Y430&amp;"_"&amp;Z430&amp;"_"&amp;AA430,[1]挑战模式!$A:$AS,14+AB430,FALSE),[1]怪物!$B:$J,6,FALSE)*VLOOKUP(Y430&amp;"_"&amp;Z430&amp;"_"&amp;AA430,[1]挑战模式!$A:$AS,10,FALSE))</f>
        <v/>
      </c>
      <c r="F430" s="3" t="str">
        <f t="shared" si="48"/>
        <v/>
      </c>
      <c r="G430" s="3" t="str">
        <f t="shared" si="49"/>
        <v/>
      </c>
      <c r="H430" s="3" t="str">
        <f t="shared" si="50"/>
        <v/>
      </c>
      <c r="I430" s="3" t="str">
        <f>IF(D430="","",VLOOKUP(D430,[1]怪物!$C:$M,11,FALSE))</f>
        <v/>
      </c>
      <c r="J430" s="3" t="str">
        <f t="shared" si="51"/>
        <v/>
      </c>
      <c r="K430" s="3"/>
      <c r="L430" s="3" t="str">
        <f>IF(B430="","",VLOOKUP(VLOOKUP(Y430&amp;"_"&amp;Z430&amp;"_"&amp;AA430,[1]挑战模式!$A:$AS,14+AB430,FALSE),[1]怪物!$B:$J,7,FALSE))</f>
        <v/>
      </c>
      <c r="M430" s="10" t="str">
        <f t="shared" si="52"/>
        <v/>
      </c>
      <c r="N430" s="3" t="str">
        <f t="shared" si="53"/>
        <v/>
      </c>
      <c r="O430" s="3" t="str">
        <f t="shared" si="54"/>
        <v/>
      </c>
      <c r="P430" s="3" t="str">
        <f t="shared" si="55"/>
        <v/>
      </c>
      <c r="T430" s="3" t="str">
        <f>IF(B430="","",IF(VLOOKUP(D430,[1]怪物!$C:$I,7,FALSE)="","",VLOOKUP(D430,[1]怪物!$C:$I,7,FALSE)))</f>
        <v/>
      </c>
      <c r="Y430" s="3">
        <v>0</v>
      </c>
      <c r="Z430" s="3">
        <v>9</v>
      </c>
      <c r="AA430" s="3">
        <v>7</v>
      </c>
      <c r="AB430" s="3">
        <v>5</v>
      </c>
    </row>
    <row r="431" spans="2:28" x14ac:dyDescent="0.2">
      <c r="B431" t="str">
        <f>IF(ISNA(VLOOKUP(Y431&amp;"_"&amp;Z431&amp;"_"&amp;AA431,[1]挑战模式!$A:$AS,1,FALSE)),"",IF(VLOOKUP(Y431&amp;"_"&amp;Z431&amp;"_"&amp;AA431,[1]挑战模式!$A:$AS,14+AB431,FALSE)="","","Unit_Monster_Season"&amp;Y431&amp;"_Challenge"&amp;Z431&amp;"_"&amp;AA431&amp;"_"&amp;AB431))</f>
        <v/>
      </c>
      <c r="D431" s="3" t="str">
        <f>IF(B431="","",VLOOKUP(VLOOKUP(Y431&amp;"_"&amp;Z431&amp;"_"&amp;AA431,[1]挑战模式!$A:$AS,14+AB431,FALSE),[1]怪物!$B:$J,2,FALSE))</f>
        <v/>
      </c>
      <c r="E431" s="3" t="str">
        <f>IF(B431="","",VLOOKUP(VLOOKUP(Y431&amp;"_"&amp;Z431&amp;"_"&amp;AA431,[1]挑战模式!$A:$AS,14+AB431,FALSE),[1]怪物!$B:$J,6,FALSE)*VLOOKUP(Y431&amp;"_"&amp;Z431&amp;"_"&amp;AA431,[1]挑战模式!$A:$AS,10,FALSE))</f>
        <v/>
      </c>
      <c r="F431" s="3" t="str">
        <f t="shared" si="48"/>
        <v/>
      </c>
      <c r="G431" s="3" t="str">
        <f t="shared" si="49"/>
        <v/>
      </c>
      <c r="H431" s="3" t="str">
        <f t="shared" si="50"/>
        <v/>
      </c>
      <c r="I431" s="3" t="str">
        <f>IF(D431="","",VLOOKUP(D431,[1]怪物!$C:$M,11,FALSE))</f>
        <v/>
      </c>
      <c r="J431" s="3" t="str">
        <f t="shared" si="51"/>
        <v/>
      </c>
      <c r="K431" s="3"/>
      <c r="L431" s="3" t="str">
        <f>IF(B431="","",VLOOKUP(VLOOKUP(Y431&amp;"_"&amp;Z431&amp;"_"&amp;AA431,[1]挑战模式!$A:$AS,14+AB431,FALSE),[1]怪物!$B:$J,7,FALSE))</f>
        <v/>
      </c>
      <c r="M431" s="10" t="str">
        <f t="shared" si="52"/>
        <v/>
      </c>
      <c r="N431" s="3" t="str">
        <f t="shared" si="53"/>
        <v/>
      </c>
      <c r="O431" s="3" t="str">
        <f t="shared" si="54"/>
        <v/>
      </c>
      <c r="P431" s="3" t="str">
        <f t="shared" si="55"/>
        <v/>
      </c>
      <c r="T431" s="3" t="str">
        <f>IF(B431="","",IF(VLOOKUP(D431,[1]怪物!$C:$I,7,FALSE)="","",VLOOKUP(D431,[1]怪物!$C:$I,7,FALSE)))</f>
        <v/>
      </c>
      <c r="Y431" s="3">
        <v>0</v>
      </c>
      <c r="Z431" s="3">
        <v>9</v>
      </c>
      <c r="AA431" s="3">
        <v>7</v>
      </c>
      <c r="AB431" s="3">
        <v>6</v>
      </c>
    </row>
    <row r="432" spans="2:28" x14ac:dyDescent="0.2">
      <c r="B432" t="str">
        <f>IF(ISNA(VLOOKUP(Y432&amp;"_"&amp;Z432&amp;"_"&amp;AA432,[1]挑战模式!$A:$AS,1,FALSE)),"",IF(VLOOKUP(Y432&amp;"_"&amp;Z432&amp;"_"&amp;AA432,[1]挑战模式!$A:$AS,14+AB432,FALSE)="","","Unit_Monster_Season"&amp;Y432&amp;"_Challenge"&amp;Z432&amp;"_"&amp;AA432&amp;"_"&amp;AB432))</f>
        <v/>
      </c>
      <c r="D432" s="3" t="str">
        <f>IF(B432="","",VLOOKUP(VLOOKUP(Y432&amp;"_"&amp;Z432&amp;"_"&amp;AA432,[1]挑战模式!$A:$AS,14+AB432,FALSE),[1]怪物!$B:$J,2,FALSE))</f>
        <v/>
      </c>
      <c r="E432" s="3" t="str">
        <f>IF(B432="","",VLOOKUP(VLOOKUP(Y432&amp;"_"&amp;Z432&amp;"_"&amp;AA432,[1]挑战模式!$A:$AS,14+AB432,FALSE),[1]怪物!$B:$J,6,FALSE)*VLOOKUP(Y432&amp;"_"&amp;Z432&amp;"_"&amp;AA432,[1]挑战模式!$A:$AS,10,FALSE))</f>
        <v/>
      </c>
      <c r="F432" s="3" t="str">
        <f t="shared" si="48"/>
        <v/>
      </c>
      <c r="G432" s="3" t="str">
        <f t="shared" si="49"/>
        <v/>
      </c>
      <c r="H432" s="3" t="str">
        <f t="shared" si="50"/>
        <v/>
      </c>
      <c r="I432" s="3" t="str">
        <f>IF(D432="","",VLOOKUP(D432,[1]怪物!$C:$M,11,FALSE))</f>
        <v/>
      </c>
      <c r="J432" s="3" t="str">
        <f t="shared" si="51"/>
        <v/>
      </c>
      <c r="K432" s="3"/>
      <c r="L432" s="3" t="str">
        <f>IF(B432="","",VLOOKUP(VLOOKUP(Y432&amp;"_"&amp;Z432&amp;"_"&amp;AA432,[1]挑战模式!$A:$AS,14+AB432,FALSE),[1]怪物!$B:$J,7,FALSE))</f>
        <v/>
      </c>
      <c r="M432" s="10" t="str">
        <f t="shared" si="52"/>
        <v/>
      </c>
      <c r="N432" s="3" t="str">
        <f t="shared" si="53"/>
        <v/>
      </c>
      <c r="O432" s="3" t="str">
        <f t="shared" si="54"/>
        <v/>
      </c>
      <c r="P432" s="3" t="str">
        <f t="shared" si="55"/>
        <v/>
      </c>
      <c r="T432" s="3" t="str">
        <f>IF(B432="","",IF(VLOOKUP(D432,[1]怪物!$C:$I,7,FALSE)="","",VLOOKUP(D432,[1]怪物!$C:$I,7,FALSE)))</f>
        <v/>
      </c>
      <c r="Y432" s="3">
        <v>0</v>
      </c>
      <c r="Z432" s="3">
        <v>9</v>
      </c>
      <c r="AA432" s="3">
        <v>8</v>
      </c>
      <c r="AB432" s="3">
        <v>1</v>
      </c>
    </row>
    <row r="433" spans="2:28" x14ac:dyDescent="0.2">
      <c r="B433" t="str">
        <f>IF(ISNA(VLOOKUP(Y433&amp;"_"&amp;Z433&amp;"_"&amp;AA433,[1]挑战模式!$A:$AS,1,FALSE)),"",IF(VLOOKUP(Y433&amp;"_"&amp;Z433&amp;"_"&amp;AA433,[1]挑战模式!$A:$AS,14+AB433,FALSE)="","","Unit_Monster_Season"&amp;Y433&amp;"_Challenge"&amp;Z433&amp;"_"&amp;AA433&amp;"_"&amp;AB433))</f>
        <v/>
      </c>
      <c r="D433" s="3" t="str">
        <f>IF(B433="","",VLOOKUP(VLOOKUP(Y433&amp;"_"&amp;Z433&amp;"_"&amp;AA433,[1]挑战模式!$A:$AS,14+AB433,FALSE),[1]怪物!$B:$J,2,FALSE))</f>
        <v/>
      </c>
      <c r="E433" s="3" t="str">
        <f>IF(B433="","",VLOOKUP(VLOOKUP(Y433&amp;"_"&amp;Z433&amp;"_"&amp;AA433,[1]挑战模式!$A:$AS,14+AB433,FALSE),[1]怪物!$B:$J,6,FALSE)*VLOOKUP(Y433&amp;"_"&amp;Z433&amp;"_"&amp;AA433,[1]挑战模式!$A:$AS,10,FALSE))</f>
        <v/>
      </c>
      <c r="F433" s="3" t="str">
        <f t="shared" si="48"/>
        <v/>
      </c>
      <c r="G433" s="3" t="str">
        <f t="shared" si="49"/>
        <v/>
      </c>
      <c r="H433" s="3" t="str">
        <f t="shared" si="50"/>
        <v/>
      </c>
      <c r="I433" s="3" t="str">
        <f>IF(D433="","",VLOOKUP(D433,[1]怪物!$C:$M,11,FALSE))</f>
        <v/>
      </c>
      <c r="J433" s="3" t="str">
        <f t="shared" si="51"/>
        <v/>
      </c>
      <c r="K433" s="3"/>
      <c r="L433" s="3" t="str">
        <f>IF(B433="","",VLOOKUP(VLOOKUP(Y433&amp;"_"&amp;Z433&amp;"_"&amp;AA433,[1]挑战模式!$A:$AS,14+AB433,FALSE),[1]怪物!$B:$J,7,FALSE))</f>
        <v/>
      </c>
      <c r="M433" s="10" t="str">
        <f t="shared" si="52"/>
        <v/>
      </c>
      <c r="N433" s="3" t="str">
        <f t="shared" si="53"/>
        <v/>
      </c>
      <c r="O433" s="3" t="str">
        <f t="shared" si="54"/>
        <v/>
      </c>
      <c r="P433" s="3" t="str">
        <f t="shared" si="55"/>
        <v/>
      </c>
      <c r="T433" s="3" t="str">
        <f>IF(B433="","",IF(VLOOKUP(D433,[1]怪物!$C:$I,7,FALSE)="","",VLOOKUP(D433,[1]怪物!$C:$I,7,FALSE)))</f>
        <v/>
      </c>
      <c r="Y433" s="3">
        <v>0</v>
      </c>
      <c r="Z433" s="3">
        <v>9</v>
      </c>
      <c r="AA433" s="3">
        <v>8</v>
      </c>
      <c r="AB433" s="3">
        <v>2</v>
      </c>
    </row>
    <row r="434" spans="2:28" x14ac:dyDescent="0.2">
      <c r="B434" t="str">
        <f>IF(ISNA(VLOOKUP(Y434&amp;"_"&amp;Z434&amp;"_"&amp;AA434,[1]挑战模式!$A:$AS,1,FALSE)),"",IF(VLOOKUP(Y434&amp;"_"&amp;Z434&amp;"_"&amp;AA434,[1]挑战模式!$A:$AS,14+AB434,FALSE)="","","Unit_Monster_Season"&amp;Y434&amp;"_Challenge"&amp;Z434&amp;"_"&amp;AA434&amp;"_"&amp;AB434))</f>
        <v/>
      </c>
      <c r="D434" s="3" t="str">
        <f>IF(B434="","",VLOOKUP(VLOOKUP(Y434&amp;"_"&amp;Z434&amp;"_"&amp;AA434,[1]挑战模式!$A:$AS,14+AB434,FALSE),[1]怪物!$B:$J,2,FALSE))</f>
        <v/>
      </c>
      <c r="E434" s="3" t="str">
        <f>IF(B434="","",VLOOKUP(VLOOKUP(Y434&amp;"_"&amp;Z434&amp;"_"&amp;AA434,[1]挑战模式!$A:$AS,14+AB434,FALSE),[1]怪物!$B:$J,6,FALSE)*VLOOKUP(Y434&amp;"_"&amp;Z434&amp;"_"&amp;AA434,[1]挑战模式!$A:$AS,10,FALSE))</f>
        <v/>
      </c>
      <c r="F434" s="3" t="str">
        <f t="shared" si="48"/>
        <v/>
      </c>
      <c r="G434" s="3" t="str">
        <f t="shared" si="49"/>
        <v/>
      </c>
      <c r="H434" s="3" t="str">
        <f t="shared" si="50"/>
        <v/>
      </c>
      <c r="I434" s="3" t="str">
        <f>IF(D434="","",VLOOKUP(D434,[1]怪物!$C:$M,11,FALSE))</f>
        <v/>
      </c>
      <c r="J434" s="3" t="str">
        <f t="shared" si="51"/>
        <v/>
      </c>
      <c r="K434" s="3"/>
      <c r="L434" s="3" t="str">
        <f>IF(B434="","",VLOOKUP(VLOOKUP(Y434&amp;"_"&amp;Z434&amp;"_"&amp;AA434,[1]挑战模式!$A:$AS,14+AB434,FALSE),[1]怪物!$B:$J,7,FALSE))</f>
        <v/>
      </c>
      <c r="M434" s="10" t="str">
        <f t="shared" si="52"/>
        <v/>
      </c>
      <c r="N434" s="3" t="str">
        <f t="shared" si="53"/>
        <v/>
      </c>
      <c r="O434" s="3" t="str">
        <f t="shared" si="54"/>
        <v/>
      </c>
      <c r="P434" s="3" t="str">
        <f t="shared" si="55"/>
        <v/>
      </c>
      <c r="T434" s="3" t="str">
        <f>IF(B434="","",IF(VLOOKUP(D434,[1]怪物!$C:$I,7,FALSE)="","",VLOOKUP(D434,[1]怪物!$C:$I,7,FALSE)))</f>
        <v/>
      </c>
      <c r="Y434" s="3">
        <v>0</v>
      </c>
      <c r="Z434" s="3">
        <v>9</v>
      </c>
      <c r="AA434" s="3">
        <v>8</v>
      </c>
      <c r="AB434" s="3">
        <v>3</v>
      </c>
    </row>
    <row r="435" spans="2:28" x14ac:dyDescent="0.2">
      <c r="B435" t="str">
        <f>IF(ISNA(VLOOKUP(Y435&amp;"_"&amp;Z435&amp;"_"&amp;AA435,[1]挑战模式!$A:$AS,1,FALSE)),"",IF(VLOOKUP(Y435&amp;"_"&amp;Z435&amp;"_"&amp;AA435,[1]挑战模式!$A:$AS,14+AB435,FALSE)="","","Unit_Monster_Season"&amp;Y435&amp;"_Challenge"&amp;Z435&amp;"_"&amp;AA435&amp;"_"&amp;AB435))</f>
        <v/>
      </c>
      <c r="D435" s="3" t="str">
        <f>IF(B435="","",VLOOKUP(VLOOKUP(Y435&amp;"_"&amp;Z435&amp;"_"&amp;AA435,[1]挑战模式!$A:$AS,14+AB435,FALSE),[1]怪物!$B:$J,2,FALSE))</f>
        <v/>
      </c>
      <c r="E435" s="3" t="str">
        <f>IF(B435="","",VLOOKUP(VLOOKUP(Y435&amp;"_"&amp;Z435&amp;"_"&amp;AA435,[1]挑战模式!$A:$AS,14+AB435,FALSE),[1]怪物!$B:$J,6,FALSE)*VLOOKUP(Y435&amp;"_"&amp;Z435&amp;"_"&amp;AA435,[1]挑战模式!$A:$AS,10,FALSE))</f>
        <v/>
      </c>
      <c r="F435" s="3" t="str">
        <f t="shared" si="48"/>
        <v/>
      </c>
      <c r="G435" s="3" t="str">
        <f t="shared" si="49"/>
        <v/>
      </c>
      <c r="H435" s="3" t="str">
        <f t="shared" si="50"/>
        <v/>
      </c>
      <c r="I435" s="3" t="str">
        <f>IF(D435="","",VLOOKUP(D435,[1]怪物!$C:$M,11,FALSE))</f>
        <v/>
      </c>
      <c r="J435" s="3" t="str">
        <f t="shared" si="51"/>
        <v/>
      </c>
      <c r="K435" s="3"/>
      <c r="L435" s="3" t="str">
        <f>IF(B435="","",VLOOKUP(VLOOKUP(Y435&amp;"_"&amp;Z435&amp;"_"&amp;AA435,[1]挑战模式!$A:$AS,14+AB435,FALSE),[1]怪物!$B:$J,7,FALSE))</f>
        <v/>
      </c>
      <c r="M435" s="10" t="str">
        <f t="shared" si="52"/>
        <v/>
      </c>
      <c r="N435" s="3" t="str">
        <f t="shared" si="53"/>
        <v/>
      </c>
      <c r="O435" s="3" t="str">
        <f t="shared" si="54"/>
        <v/>
      </c>
      <c r="P435" s="3" t="str">
        <f t="shared" si="55"/>
        <v/>
      </c>
      <c r="T435" s="3" t="str">
        <f>IF(B435="","",IF(VLOOKUP(D435,[1]怪物!$C:$I,7,FALSE)="","",VLOOKUP(D435,[1]怪物!$C:$I,7,FALSE)))</f>
        <v/>
      </c>
      <c r="Y435" s="3">
        <v>0</v>
      </c>
      <c r="Z435" s="3">
        <v>9</v>
      </c>
      <c r="AA435" s="3">
        <v>8</v>
      </c>
      <c r="AB435" s="3">
        <v>4</v>
      </c>
    </row>
    <row r="436" spans="2:28" x14ac:dyDescent="0.2">
      <c r="B436" t="str">
        <f>IF(ISNA(VLOOKUP(Y436&amp;"_"&amp;Z436&amp;"_"&amp;AA436,[1]挑战模式!$A:$AS,1,FALSE)),"",IF(VLOOKUP(Y436&amp;"_"&amp;Z436&amp;"_"&amp;AA436,[1]挑战模式!$A:$AS,14+AB436,FALSE)="","","Unit_Monster_Season"&amp;Y436&amp;"_Challenge"&amp;Z436&amp;"_"&amp;AA436&amp;"_"&amp;AB436))</f>
        <v/>
      </c>
      <c r="D436" s="3" t="str">
        <f>IF(B436="","",VLOOKUP(VLOOKUP(Y436&amp;"_"&amp;Z436&amp;"_"&amp;AA436,[1]挑战模式!$A:$AS,14+AB436,FALSE),[1]怪物!$B:$J,2,FALSE))</f>
        <v/>
      </c>
      <c r="E436" s="3" t="str">
        <f>IF(B436="","",VLOOKUP(VLOOKUP(Y436&amp;"_"&amp;Z436&amp;"_"&amp;AA436,[1]挑战模式!$A:$AS,14+AB436,FALSE),[1]怪物!$B:$J,6,FALSE)*VLOOKUP(Y436&amp;"_"&amp;Z436&amp;"_"&amp;AA436,[1]挑战模式!$A:$AS,10,FALSE))</f>
        <v/>
      </c>
      <c r="F436" s="3" t="str">
        <f t="shared" si="48"/>
        <v/>
      </c>
      <c r="G436" s="3" t="str">
        <f t="shared" si="49"/>
        <v/>
      </c>
      <c r="H436" s="3" t="str">
        <f t="shared" si="50"/>
        <v/>
      </c>
      <c r="I436" s="3" t="str">
        <f>IF(D436="","",VLOOKUP(D436,[1]怪物!$C:$M,11,FALSE))</f>
        <v/>
      </c>
      <c r="J436" s="3" t="str">
        <f t="shared" si="51"/>
        <v/>
      </c>
      <c r="K436" s="3"/>
      <c r="L436" s="3" t="str">
        <f>IF(B436="","",VLOOKUP(VLOOKUP(Y436&amp;"_"&amp;Z436&amp;"_"&amp;AA436,[1]挑战模式!$A:$AS,14+AB436,FALSE),[1]怪物!$B:$J,7,FALSE))</f>
        <v/>
      </c>
      <c r="M436" s="10" t="str">
        <f t="shared" si="52"/>
        <v/>
      </c>
      <c r="N436" s="3" t="str">
        <f t="shared" si="53"/>
        <v/>
      </c>
      <c r="O436" s="3" t="str">
        <f t="shared" si="54"/>
        <v/>
      </c>
      <c r="P436" s="3" t="str">
        <f t="shared" si="55"/>
        <v/>
      </c>
      <c r="T436" s="3" t="str">
        <f>IF(B436="","",IF(VLOOKUP(D436,[1]怪物!$C:$I,7,FALSE)="","",VLOOKUP(D436,[1]怪物!$C:$I,7,FALSE)))</f>
        <v/>
      </c>
      <c r="Y436" s="3">
        <v>0</v>
      </c>
      <c r="Z436" s="3">
        <v>9</v>
      </c>
      <c r="AA436" s="3">
        <v>8</v>
      </c>
      <c r="AB436" s="3">
        <v>5</v>
      </c>
    </row>
    <row r="437" spans="2:28" x14ac:dyDescent="0.2">
      <c r="B437" t="str">
        <f>IF(ISNA(VLOOKUP(Y437&amp;"_"&amp;Z437&amp;"_"&amp;AA437,[1]挑战模式!$A:$AS,1,FALSE)),"",IF(VLOOKUP(Y437&amp;"_"&amp;Z437&amp;"_"&amp;AA437,[1]挑战模式!$A:$AS,14+AB437,FALSE)="","","Unit_Monster_Season"&amp;Y437&amp;"_Challenge"&amp;Z437&amp;"_"&amp;AA437&amp;"_"&amp;AB437))</f>
        <v/>
      </c>
      <c r="D437" s="3" t="str">
        <f>IF(B437="","",VLOOKUP(VLOOKUP(Y437&amp;"_"&amp;Z437&amp;"_"&amp;AA437,[1]挑战模式!$A:$AS,14+AB437,FALSE),[1]怪物!$B:$J,2,FALSE))</f>
        <v/>
      </c>
      <c r="E437" s="3" t="str">
        <f>IF(B437="","",VLOOKUP(VLOOKUP(Y437&amp;"_"&amp;Z437&amp;"_"&amp;AA437,[1]挑战模式!$A:$AS,14+AB437,FALSE),[1]怪物!$B:$J,6,FALSE)*VLOOKUP(Y437&amp;"_"&amp;Z437&amp;"_"&amp;AA437,[1]挑战模式!$A:$AS,10,FALSE))</f>
        <v/>
      </c>
      <c r="F437" s="3" t="str">
        <f t="shared" si="48"/>
        <v/>
      </c>
      <c r="G437" s="3" t="str">
        <f t="shared" si="49"/>
        <v/>
      </c>
      <c r="H437" s="3" t="str">
        <f t="shared" si="50"/>
        <v/>
      </c>
      <c r="I437" s="3" t="str">
        <f>IF(D437="","",VLOOKUP(D437,[1]怪物!$C:$M,11,FALSE))</f>
        <v/>
      </c>
      <c r="J437" s="3" t="str">
        <f t="shared" si="51"/>
        <v/>
      </c>
      <c r="K437" s="3"/>
      <c r="L437" s="3" t="str">
        <f>IF(B437="","",VLOOKUP(VLOOKUP(Y437&amp;"_"&amp;Z437&amp;"_"&amp;AA437,[1]挑战模式!$A:$AS,14+AB437,FALSE),[1]怪物!$B:$J,7,FALSE))</f>
        <v/>
      </c>
      <c r="M437" s="10" t="str">
        <f t="shared" si="52"/>
        <v/>
      </c>
      <c r="N437" s="3" t="str">
        <f t="shared" si="53"/>
        <v/>
      </c>
      <c r="O437" s="3" t="str">
        <f t="shared" si="54"/>
        <v/>
      </c>
      <c r="P437" s="3" t="str">
        <f t="shared" si="55"/>
        <v/>
      </c>
      <c r="T437" s="3" t="str">
        <f>IF(B437="","",IF(VLOOKUP(D437,[1]怪物!$C:$I,7,FALSE)="","",VLOOKUP(D437,[1]怪物!$C:$I,7,FALSE)))</f>
        <v/>
      </c>
      <c r="Y437" s="3">
        <v>0</v>
      </c>
      <c r="Z437" s="3">
        <v>9</v>
      </c>
      <c r="AA437" s="3">
        <v>8</v>
      </c>
      <c r="AB437" s="3">
        <v>6</v>
      </c>
    </row>
    <row r="438" spans="2:28" x14ac:dyDescent="0.2">
      <c r="B438" t="str">
        <f ca="1">IF(ISNA(VLOOKUP(Y438&amp;"_"&amp;Z438&amp;"_"&amp;AA438,[1]挑战模式!$A:$AS,1,FALSE)),"",IF(VLOOKUP(Y438&amp;"_"&amp;Z438&amp;"_"&amp;AA438,[1]挑战模式!$A:$AS,14+AB438,FALSE)="","","Unit_Monster_Season"&amp;Y438&amp;"_Challenge"&amp;Z438&amp;"_"&amp;AA438&amp;"_"&amp;AB438))</f>
        <v>Unit_Monster_Season0_Challenge10_1_1</v>
      </c>
      <c r="D438" s="3" t="str">
        <f ca="1">IF(B438="","",VLOOKUP(VLOOKUP(Y438&amp;"_"&amp;Z438&amp;"_"&amp;AA438,[1]挑战模式!$A:$AS,14+AB438,FALSE),[1]怪物!$B:$J,2,FALSE))</f>
        <v>ResUnit_ZhiZhu2</v>
      </c>
      <c r="E438" s="3">
        <f ca="1">IF(B438="","",VLOOKUP(VLOOKUP(Y438&amp;"_"&amp;Z438&amp;"_"&amp;AA438,[1]挑战模式!$A:$AS,14+AB438,FALSE),[1]怪物!$B:$J,6,FALSE)*VLOOKUP(Y438&amp;"_"&amp;Z438&amp;"_"&amp;AA438,[1]挑战模式!$A:$AS,10,FALSE))</f>
        <v>4.92</v>
      </c>
      <c r="F438" s="3">
        <f t="shared" ca="1" si="48"/>
        <v>400</v>
      </c>
      <c r="G438" s="3" t="str">
        <f t="shared" ca="1" si="49"/>
        <v>TRUE</v>
      </c>
      <c r="H438" s="3" t="str">
        <f t="shared" ca="1" si="50"/>
        <v>1</v>
      </c>
      <c r="I438" s="3">
        <f ca="1">IF(D438="","",VLOOKUP(D438,[1]怪物!$C:$M,11,FALSE))</f>
        <v>1</v>
      </c>
      <c r="J438" s="3" t="str">
        <f t="shared" ca="1" si="51"/>
        <v>0.5</v>
      </c>
      <c r="K438" s="3"/>
      <c r="L438" s="3">
        <f ca="1">IF(B438="","",VLOOKUP(VLOOKUP(Y438&amp;"_"&amp;Z438&amp;"_"&amp;AA438,[1]挑战模式!$A:$AS,14+AB438,FALSE),[1]怪物!$B:$J,7,FALSE))</f>
        <v>1.25</v>
      </c>
      <c r="M438" s="10" t="str">
        <f t="shared" ca="1" si="52"/>
        <v>Monster_Season0_Challenge10_1_1</v>
      </c>
      <c r="N438" s="3" t="str">
        <f t="shared" ca="1" si="53"/>
        <v>DeathShow_1</v>
      </c>
      <c r="O438" s="3" t="str">
        <f t="shared" ca="1" si="54"/>
        <v>Timeline_Idle1</v>
      </c>
      <c r="P438" s="3" t="str">
        <f t="shared" ca="1" si="55"/>
        <v>Timeline_Move1</v>
      </c>
      <c r="T438" s="3" t="str">
        <f ca="1">IF(B438="","",IF(VLOOKUP(D438,[1]怪物!$C:$I,7,FALSE)="","",VLOOKUP(D438,[1]怪物!$C:$I,7,FALSE)))</f>
        <v>Skill_Monster_ZhiZhu2,NormalAttack</v>
      </c>
      <c r="Y438" s="3">
        <v>0</v>
      </c>
      <c r="Z438" s="3">
        <v>10</v>
      </c>
      <c r="AA438" s="3">
        <v>1</v>
      </c>
      <c r="AB438" s="3">
        <v>1</v>
      </c>
    </row>
    <row r="439" spans="2:28" x14ac:dyDescent="0.2">
      <c r="B439" t="str">
        <f ca="1">IF(ISNA(VLOOKUP(Y439&amp;"_"&amp;Z439&amp;"_"&amp;AA439,[1]挑战模式!$A:$AS,1,FALSE)),"",IF(VLOOKUP(Y439&amp;"_"&amp;Z439&amp;"_"&amp;AA439,[1]挑战模式!$A:$AS,14+AB439,FALSE)="","","Unit_Monster_Season"&amp;Y439&amp;"_Challenge"&amp;Z439&amp;"_"&amp;AA439&amp;"_"&amp;AB439))</f>
        <v/>
      </c>
      <c r="D439" s="3" t="str">
        <f ca="1">IF(B439="","",VLOOKUP(VLOOKUP(Y439&amp;"_"&amp;Z439&amp;"_"&amp;AA439,[1]挑战模式!$A:$AS,14+AB439,FALSE),[1]怪物!$B:$J,2,FALSE))</f>
        <v/>
      </c>
      <c r="E439" s="3" t="str">
        <f ca="1">IF(B439="","",VLOOKUP(VLOOKUP(Y439&amp;"_"&amp;Z439&amp;"_"&amp;AA439,[1]挑战模式!$A:$AS,14+AB439,FALSE),[1]怪物!$B:$J,6,FALSE)*VLOOKUP(Y439&amp;"_"&amp;Z439&amp;"_"&amp;AA439,[1]挑战模式!$A:$AS,10,FALSE))</f>
        <v/>
      </c>
      <c r="F439" s="3" t="str">
        <f t="shared" ca="1" si="48"/>
        <v/>
      </c>
      <c r="G439" s="3" t="str">
        <f t="shared" ca="1" si="49"/>
        <v/>
      </c>
      <c r="H439" s="3" t="str">
        <f t="shared" ca="1" si="50"/>
        <v/>
      </c>
      <c r="I439" s="3" t="str">
        <f ca="1">IF(D439="","",VLOOKUP(D439,[1]怪物!$C:$M,11,FALSE))</f>
        <v/>
      </c>
      <c r="J439" s="3" t="str">
        <f t="shared" ca="1" si="51"/>
        <v/>
      </c>
      <c r="K439" s="3"/>
      <c r="L439" s="3" t="str">
        <f ca="1">IF(B439="","",VLOOKUP(VLOOKUP(Y439&amp;"_"&amp;Z439&amp;"_"&amp;AA439,[1]挑战模式!$A:$AS,14+AB439,FALSE),[1]怪物!$B:$J,7,FALSE))</f>
        <v/>
      </c>
      <c r="M439" s="10" t="str">
        <f t="shared" ca="1" si="52"/>
        <v/>
      </c>
      <c r="N439" s="3" t="str">
        <f t="shared" ca="1" si="53"/>
        <v/>
      </c>
      <c r="O439" s="3" t="str">
        <f t="shared" ca="1" si="54"/>
        <v/>
      </c>
      <c r="P439" s="3" t="str">
        <f t="shared" ca="1" si="55"/>
        <v/>
      </c>
      <c r="T439" s="3" t="str">
        <f ca="1">IF(B439="","",IF(VLOOKUP(D439,[1]怪物!$C:$I,7,FALSE)="","",VLOOKUP(D439,[1]怪物!$C:$I,7,FALSE)))</f>
        <v/>
      </c>
      <c r="Y439" s="3">
        <v>0</v>
      </c>
      <c r="Z439" s="3">
        <v>10</v>
      </c>
      <c r="AA439" s="3">
        <v>1</v>
      </c>
      <c r="AB439" s="3">
        <v>2</v>
      </c>
    </row>
    <row r="440" spans="2:28" x14ac:dyDescent="0.2">
      <c r="B440" t="str">
        <f ca="1">IF(ISNA(VLOOKUP(Y440&amp;"_"&amp;Z440&amp;"_"&amp;AA440,[1]挑战模式!$A:$AS,1,FALSE)),"",IF(VLOOKUP(Y440&amp;"_"&amp;Z440&amp;"_"&amp;AA440,[1]挑战模式!$A:$AS,14+AB440,FALSE)="","","Unit_Monster_Season"&amp;Y440&amp;"_Challenge"&amp;Z440&amp;"_"&amp;AA440&amp;"_"&amp;AB440))</f>
        <v/>
      </c>
      <c r="D440" s="3" t="str">
        <f ca="1">IF(B440="","",VLOOKUP(VLOOKUP(Y440&amp;"_"&amp;Z440&amp;"_"&amp;AA440,[1]挑战模式!$A:$AS,14+AB440,FALSE),[1]怪物!$B:$J,2,FALSE))</f>
        <v/>
      </c>
      <c r="E440" s="3" t="str">
        <f ca="1">IF(B440="","",VLOOKUP(VLOOKUP(Y440&amp;"_"&amp;Z440&amp;"_"&amp;AA440,[1]挑战模式!$A:$AS,14+AB440,FALSE),[1]怪物!$B:$J,6,FALSE)*VLOOKUP(Y440&amp;"_"&amp;Z440&amp;"_"&amp;AA440,[1]挑战模式!$A:$AS,10,FALSE))</f>
        <v/>
      </c>
      <c r="F440" s="3" t="str">
        <f t="shared" ca="1" si="48"/>
        <v/>
      </c>
      <c r="G440" s="3" t="str">
        <f t="shared" ca="1" si="49"/>
        <v/>
      </c>
      <c r="H440" s="3" t="str">
        <f t="shared" ca="1" si="50"/>
        <v/>
      </c>
      <c r="I440" s="3" t="str">
        <f ca="1">IF(D440="","",VLOOKUP(D440,[1]怪物!$C:$M,11,FALSE))</f>
        <v/>
      </c>
      <c r="J440" s="3" t="str">
        <f t="shared" ca="1" si="51"/>
        <v/>
      </c>
      <c r="K440" s="3"/>
      <c r="L440" s="3" t="str">
        <f ca="1">IF(B440="","",VLOOKUP(VLOOKUP(Y440&amp;"_"&amp;Z440&amp;"_"&amp;AA440,[1]挑战模式!$A:$AS,14+AB440,FALSE),[1]怪物!$B:$J,7,FALSE))</f>
        <v/>
      </c>
      <c r="M440" s="10" t="str">
        <f t="shared" ca="1" si="52"/>
        <v/>
      </c>
      <c r="N440" s="3" t="str">
        <f t="shared" ca="1" si="53"/>
        <v/>
      </c>
      <c r="O440" s="3" t="str">
        <f t="shared" ca="1" si="54"/>
        <v/>
      </c>
      <c r="P440" s="3" t="str">
        <f t="shared" ca="1" si="55"/>
        <v/>
      </c>
      <c r="T440" s="3" t="str">
        <f ca="1">IF(B440="","",IF(VLOOKUP(D440,[1]怪物!$C:$I,7,FALSE)="","",VLOOKUP(D440,[1]怪物!$C:$I,7,FALSE)))</f>
        <v/>
      </c>
      <c r="Y440" s="3">
        <v>0</v>
      </c>
      <c r="Z440" s="3">
        <v>10</v>
      </c>
      <c r="AA440" s="3">
        <v>1</v>
      </c>
      <c r="AB440" s="3">
        <v>3</v>
      </c>
    </row>
    <row r="441" spans="2:28" x14ac:dyDescent="0.2">
      <c r="B441" t="str">
        <f ca="1">IF(ISNA(VLOOKUP(Y441&amp;"_"&amp;Z441&amp;"_"&amp;AA441,[1]挑战模式!$A:$AS,1,FALSE)),"",IF(VLOOKUP(Y441&amp;"_"&amp;Z441&amp;"_"&amp;AA441,[1]挑战模式!$A:$AS,14+AB441,FALSE)="","","Unit_Monster_Season"&amp;Y441&amp;"_Challenge"&amp;Z441&amp;"_"&amp;AA441&amp;"_"&amp;AB441))</f>
        <v/>
      </c>
      <c r="D441" s="3" t="str">
        <f ca="1">IF(B441="","",VLOOKUP(VLOOKUP(Y441&amp;"_"&amp;Z441&amp;"_"&amp;AA441,[1]挑战模式!$A:$AS,14+AB441,FALSE),[1]怪物!$B:$J,2,FALSE))</f>
        <v/>
      </c>
      <c r="E441" s="3" t="str">
        <f ca="1">IF(B441="","",VLOOKUP(VLOOKUP(Y441&amp;"_"&amp;Z441&amp;"_"&amp;AA441,[1]挑战模式!$A:$AS,14+AB441,FALSE),[1]怪物!$B:$J,6,FALSE)*VLOOKUP(Y441&amp;"_"&amp;Z441&amp;"_"&amp;AA441,[1]挑战模式!$A:$AS,10,FALSE))</f>
        <v/>
      </c>
      <c r="F441" s="3" t="str">
        <f t="shared" ca="1" si="48"/>
        <v/>
      </c>
      <c r="G441" s="3" t="str">
        <f t="shared" ca="1" si="49"/>
        <v/>
      </c>
      <c r="H441" s="3" t="str">
        <f t="shared" ca="1" si="50"/>
        <v/>
      </c>
      <c r="I441" s="3" t="str">
        <f ca="1">IF(D441="","",VLOOKUP(D441,[1]怪物!$C:$M,11,FALSE))</f>
        <v/>
      </c>
      <c r="J441" s="3" t="str">
        <f t="shared" ca="1" si="51"/>
        <v/>
      </c>
      <c r="K441" s="3"/>
      <c r="L441" s="3" t="str">
        <f ca="1">IF(B441="","",VLOOKUP(VLOOKUP(Y441&amp;"_"&amp;Z441&amp;"_"&amp;AA441,[1]挑战模式!$A:$AS,14+AB441,FALSE),[1]怪物!$B:$J,7,FALSE))</f>
        <v/>
      </c>
      <c r="M441" s="10" t="str">
        <f t="shared" ca="1" si="52"/>
        <v/>
      </c>
      <c r="N441" s="3" t="str">
        <f t="shared" ca="1" si="53"/>
        <v/>
      </c>
      <c r="O441" s="3" t="str">
        <f t="shared" ca="1" si="54"/>
        <v/>
      </c>
      <c r="P441" s="3" t="str">
        <f t="shared" ca="1" si="55"/>
        <v/>
      </c>
      <c r="T441" s="3" t="str">
        <f ca="1">IF(B441="","",IF(VLOOKUP(D441,[1]怪物!$C:$I,7,FALSE)="","",VLOOKUP(D441,[1]怪物!$C:$I,7,FALSE)))</f>
        <v/>
      </c>
      <c r="Y441" s="3">
        <v>0</v>
      </c>
      <c r="Z441" s="3">
        <v>10</v>
      </c>
      <c r="AA441" s="3">
        <v>1</v>
      </c>
      <c r="AB441" s="3">
        <v>4</v>
      </c>
    </row>
    <row r="442" spans="2:28" x14ac:dyDescent="0.2">
      <c r="B442" t="str">
        <f ca="1">IF(ISNA(VLOOKUP(Y442&amp;"_"&amp;Z442&amp;"_"&amp;AA442,[1]挑战模式!$A:$AS,1,FALSE)),"",IF(VLOOKUP(Y442&amp;"_"&amp;Z442&amp;"_"&amp;AA442,[1]挑战模式!$A:$AS,14+AB442,FALSE)="","","Unit_Monster_Season"&amp;Y442&amp;"_Challenge"&amp;Z442&amp;"_"&amp;AA442&amp;"_"&amp;AB442))</f>
        <v/>
      </c>
      <c r="D442" s="3" t="str">
        <f ca="1">IF(B442="","",VLOOKUP(VLOOKUP(Y442&amp;"_"&amp;Z442&amp;"_"&amp;AA442,[1]挑战模式!$A:$AS,14+AB442,FALSE),[1]怪物!$B:$J,2,FALSE))</f>
        <v/>
      </c>
      <c r="E442" s="3" t="str">
        <f ca="1">IF(B442="","",VLOOKUP(VLOOKUP(Y442&amp;"_"&amp;Z442&amp;"_"&amp;AA442,[1]挑战模式!$A:$AS,14+AB442,FALSE),[1]怪物!$B:$J,6,FALSE)*VLOOKUP(Y442&amp;"_"&amp;Z442&amp;"_"&amp;AA442,[1]挑战模式!$A:$AS,10,FALSE))</f>
        <v/>
      </c>
      <c r="F442" s="3" t="str">
        <f t="shared" ca="1" si="48"/>
        <v/>
      </c>
      <c r="G442" s="3" t="str">
        <f t="shared" ca="1" si="49"/>
        <v/>
      </c>
      <c r="H442" s="3" t="str">
        <f t="shared" ca="1" si="50"/>
        <v/>
      </c>
      <c r="I442" s="3" t="str">
        <f ca="1">IF(D442="","",VLOOKUP(D442,[1]怪物!$C:$M,11,FALSE))</f>
        <v/>
      </c>
      <c r="J442" s="3" t="str">
        <f t="shared" ca="1" si="51"/>
        <v/>
      </c>
      <c r="K442" s="3"/>
      <c r="L442" s="3" t="str">
        <f ca="1">IF(B442="","",VLOOKUP(VLOOKUP(Y442&amp;"_"&amp;Z442&amp;"_"&amp;AA442,[1]挑战模式!$A:$AS,14+AB442,FALSE),[1]怪物!$B:$J,7,FALSE))</f>
        <v/>
      </c>
      <c r="M442" s="10" t="str">
        <f t="shared" ca="1" si="52"/>
        <v/>
      </c>
      <c r="N442" s="3" t="str">
        <f t="shared" ca="1" si="53"/>
        <v/>
      </c>
      <c r="O442" s="3" t="str">
        <f t="shared" ca="1" si="54"/>
        <v/>
      </c>
      <c r="P442" s="3" t="str">
        <f t="shared" ca="1" si="55"/>
        <v/>
      </c>
      <c r="T442" s="3" t="str">
        <f ca="1">IF(B442="","",IF(VLOOKUP(D442,[1]怪物!$C:$I,7,FALSE)="","",VLOOKUP(D442,[1]怪物!$C:$I,7,FALSE)))</f>
        <v/>
      </c>
      <c r="Y442" s="3">
        <v>0</v>
      </c>
      <c r="Z442" s="3">
        <v>10</v>
      </c>
      <c r="AA442" s="3">
        <v>1</v>
      </c>
      <c r="AB442" s="3">
        <v>5</v>
      </c>
    </row>
    <row r="443" spans="2:28" x14ac:dyDescent="0.2">
      <c r="B443" t="str">
        <f ca="1">IF(ISNA(VLOOKUP(Y443&amp;"_"&amp;Z443&amp;"_"&amp;AA443,[1]挑战模式!$A:$AS,1,FALSE)),"",IF(VLOOKUP(Y443&amp;"_"&amp;Z443&amp;"_"&amp;AA443,[1]挑战模式!$A:$AS,14+AB443,FALSE)="","","Unit_Monster_Season"&amp;Y443&amp;"_Challenge"&amp;Z443&amp;"_"&amp;AA443&amp;"_"&amp;AB443))</f>
        <v/>
      </c>
      <c r="D443" s="3" t="str">
        <f ca="1">IF(B443="","",VLOOKUP(VLOOKUP(Y443&amp;"_"&amp;Z443&amp;"_"&amp;AA443,[1]挑战模式!$A:$AS,14+AB443,FALSE),[1]怪物!$B:$J,2,FALSE))</f>
        <v/>
      </c>
      <c r="E443" s="3" t="str">
        <f ca="1">IF(B443="","",VLOOKUP(VLOOKUP(Y443&amp;"_"&amp;Z443&amp;"_"&amp;AA443,[1]挑战模式!$A:$AS,14+AB443,FALSE),[1]怪物!$B:$J,6,FALSE)*VLOOKUP(Y443&amp;"_"&amp;Z443&amp;"_"&amp;AA443,[1]挑战模式!$A:$AS,10,FALSE))</f>
        <v/>
      </c>
      <c r="F443" s="3" t="str">
        <f t="shared" ca="1" si="48"/>
        <v/>
      </c>
      <c r="G443" s="3" t="str">
        <f t="shared" ca="1" si="49"/>
        <v/>
      </c>
      <c r="H443" s="3" t="str">
        <f t="shared" ca="1" si="50"/>
        <v/>
      </c>
      <c r="I443" s="3" t="str">
        <f ca="1">IF(D443="","",VLOOKUP(D443,[1]怪物!$C:$M,11,FALSE))</f>
        <v/>
      </c>
      <c r="J443" s="3" t="str">
        <f t="shared" ca="1" si="51"/>
        <v/>
      </c>
      <c r="K443" s="3"/>
      <c r="L443" s="3" t="str">
        <f ca="1">IF(B443="","",VLOOKUP(VLOOKUP(Y443&amp;"_"&amp;Z443&amp;"_"&amp;AA443,[1]挑战模式!$A:$AS,14+AB443,FALSE),[1]怪物!$B:$J,7,FALSE))</f>
        <v/>
      </c>
      <c r="M443" s="10" t="str">
        <f t="shared" ca="1" si="52"/>
        <v/>
      </c>
      <c r="N443" s="3" t="str">
        <f t="shared" ca="1" si="53"/>
        <v/>
      </c>
      <c r="O443" s="3" t="str">
        <f t="shared" ca="1" si="54"/>
        <v/>
      </c>
      <c r="P443" s="3" t="str">
        <f t="shared" ca="1" si="55"/>
        <v/>
      </c>
      <c r="T443" s="3" t="str">
        <f ca="1">IF(B443="","",IF(VLOOKUP(D443,[1]怪物!$C:$I,7,FALSE)="","",VLOOKUP(D443,[1]怪物!$C:$I,7,FALSE)))</f>
        <v/>
      </c>
      <c r="Y443" s="3">
        <v>0</v>
      </c>
      <c r="Z443" s="3">
        <v>10</v>
      </c>
      <c r="AA443" s="3">
        <v>1</v>
      </c>
      <c r="AB443" s="3">
        <v>6</v>
      </c>
    </row>
    <row r="444" spans="2:28" x14ac:dyDescent="0.2">
      <c r="B444" t="str">
        <f ca="1">IF(ISNA(VLOOKUP(Y444&amp;"_"&amp;Z444&amp;"_"&amp;AA444,[1]挑战模式!$A:$AS,1,FALSE)),"",IF(VLOOKUP(Y444&amp;"_"&amp;Z444&amp;"_"&amp;AA444,[1]挑战模式!$A:$AS,14+AB444,FALSE)="","","Unit_Monster_Season"&amp;Y444&amp;"_Challenge"&amp;Z444&amp;"_"&amp;AA444&amp;"_"&amp;AB444))</f>
        <v>Unit_Monster_Season0_Challenge10_2_1</v>
      </c>
      <c r="D444" s="3" t="str">
        <f ca="1">IF(B444="","",VLOOKUP(VLOOKUP(Y444&amp;"_"&amp;Z444&amp;"_"&amp;AA444,[1]挑战模式!$A:$AS,14+AB444,FALSE),[1]怪物!$B:$J,2,FALSE))</f>
        <v>ResUnit_ZhiZhu2</v>
      </c>
      <c r="E444" s="3">
        <f ca="1">IF(B444="","",VLOOKUP(VLOOKUP(Y444&amp;"_"&amp;Z444&amp;"_"&amp;AA444,[1]挑战模式!$A:$AS,14+AB444,FALSE),[1]怪物!$B:$J,6,FALSE)*VLOOKUP(Y444&amp;"_"&amp;Z444&amp;"_"&amp;AA444,[1]挑战模式!$A:$AS,10,FALSE))</f>
        <v>4.92</v>
      </c>
      <c r="F444" s="3">
        <f t="shared" ca="1" si="48"/>
        <v>400</v>
      </c>
      <c r="G444" s="3" t="str">
        <f t="shared" ca="1" si="49"/>
        <v>TRUE</v>
      </c>
      <c r="H444" s="3" t="str">
        <f t="shared" ca="1" si="50"/>
        <v>1</v>
      </c>
      <c r="I444" s="3">
        <f ca="1">IF(D444="","",VLOOKUP(D444,[1]怪物!$C:$M,11,FALSE))</f>
        <v>1</v>
      </c>
      <c r="J444" s="3" t="str">
        <f t="shared" ca="1" si="51"/>
        <v>0.5</v>
      </c>
      <c r="K444" s="3"/>
      <c r="L444" s="3">
        <f ca="1">IF(B444="","",VLOOKUP(VLOOKUP(Y444&amp;"_"&amp;Z444&amp;"_"&amp;AA444,[1]挑战模式!$A:$AS,14+AB444,FALSE),[1]怪物!$B:$J,7,FALSE))</f>
        <v>1.25</v>
      </c>
      <c r="M444" s="10" t="str">
        <f t="shared" ca="1" si="52"/>
        <v>Monster_Season0_Challenge10_2_1</v>
      </c>
      <c r="N444" s="3" t="str">
        <f t="shared" ca="1" si="53"/>
        <v>DeathShow_1</v>
      </c>
      <c r="O444" s="3" t="str">
        <f t="shared" ca="1" si="54"/>
        <v>Timeline_Idle1</v>
      </c>
      <c r="P444" s="3" t="str">
        <f t="shared" ca="1" si="55"/>
        <v>Timeline_Move1</v>
      </c>
      <c r="T444" s="3" t="str">
        <f ca="1">IF(B444="","",IF(VLOOKUP(D444,[1]怪物!$C:$I,7,FALSE)="","",VLOOKUP(D444,[1]怪物!$C:$I,7,FALSE)))</f>
        <v>Skill_Monster_ZhiZhu2,NormalAttack</v>
      </c>
      <c r="Y444" s="3">
        <v>0</v>
      </c>
      <c r="Z444" s="3">
        <v>10</v>
      </c>
      <c r="AA444" s="3">
        <v>2</v>
      </c>
      <c r="AB444" s="3">
        <v>1</v>
      </c>
    </row>
    <row r="445" spans="2:28" x14ac:dyDescent="0.2">
      <c r="B445" t="str">
        <f ca="1">IF(ISNA(VLOOKUP(Y445&amp;"_"&amp;Z445&amp;"_"&amp;AA445,[1]挑战模式!$A:$AS,1,FALSE)),"",IF(VLOOKUP(Y445&amp;"_"&amp;Z445&amp;"_"&amp;AA445,[1]挑战模式!$A:$AS,14+AB445,FALSE)="","","Unit_Monster_Season"&amp;Y445&amp;"_Challenge"&amp;Z445&amp;"_"&amp;AA445&amp;"_"&amp;AB445))</f>
        <v>Unit_Monster_Season0_Challenge10_2_2</v>
      </c>
      <c r="D445" s="3" t="str">
        <f ca="1">IF(B445="","",VLOOKUP(VLOOKUP(Y445&amp;"_"&amp;Z445&amp;"_"&amp;AA445,[1]挑战模式!$A:$AS,14+AB445,FALSE),[1]怪物!$B:$J,2,FALSE))</f>
        <v>ResUnit_FireSpirit1</v>
      </c>
      <c r="E445" s="3">
        <f ca="1">IF(B445="","",VLOOKUP(VLOOKUP(Y445&amp;"_"&amp;Z445&amp;"_"&amp;AA445,[1]挑战模式!$A:$AS,14+AB445,FALSE),[1]怪物!$B:$J,6,FALSE)*VLOOKUP(Y445&amp;"_"&amp;Z445&amp;"_"&amp;AA445,[1]挑战模式!$A:$AS,10,FALSE))</f>
        <v>2.46</v>
      </c>
      <c r="F445" s="3">
        <f t="shared" ca="1" si="48"/>
        <v>400</v>
      </c>
      <c r="G445" s="3" t="str">
        <f t="shared" ca="1" si="49"/>
        <v>TRUE</v>
      </c>
      <c r="H445" s="3" t="str">
        <f t="shared" ca="1" si="50"/>
        <v>1</v>
      </c>
      <c r="I445" s="3">
        <f ca="1">IF(D445="","",VLOOKUP(D445,[1]怪物!$C:$M,11,FALSE))</f>
        <v>1</v>
      </c>
      <c r="J445" s="3" t="str">
        <f t="shared" ca="1" si="51"/>
        <v>0.5</v>
      </c>
      <c r="K445" s="3"/>
      <c r="L445" s="3">
        <f ca="1">IF(B445="","",VLOOKUP(VLOOKUP(Y445&amp;"_"&amp;Z445&amp;"_"&amp;AA445,[1]挑战模式!$A:$AS,14+AB445,FALSE),[1]怪物!$B:$J,7,FALSE))</f>
        <v>1</v>
      </c>
      <c r="M445" s="10" t="str">
        <f t="shared" ca="1" si="52"/>
        <v>Monster_Season0_Challenge10_2_2</v>
      </c>
      <c r="N445" s="3" t="str">
        <f t="shared" ca="1" si="53"/>
        <v>DeathShow_1</v>
      </c>
      <c r="O445" s="3" t="str">
        <f t="shared" ca="1" si="54"/>
        <v>Timeline_Idle1</v>
      </c>
      <c r="P445" s="3" t="str">
        <f t="shared" ca="1" si="55"/>
        <v>Timeline_Move1</v>
      </c>
      <c r="T445" s="3" t="str">
        <f ca="1">IF(B445="","",IF(VLOOKUP(D445,[1]怪物!$C:$I,7,FALSE)="","",VLOOKUP(D445,[1]怪物!$C:$I,7,FALSE)))</f>
        <v>Skill_Monster_FireSpirit1,NormalAttack</v>
      </c>
      <c r="Y445" s="3">
        <v>0</v>
      </c>
      <c r="Z445" s="3">
        <v>10</v>
      </c>
      <c r="AA445" s="3">
        <v>2</v>
      </c>
      <c r="AB445" s="3">
        <v>2</v>
      </c>
    </row>
    <row r="446" spans="2:28" x14ac:dyDescent="0.2">
      <c r="B446" t="str">
        <f ca="1">IF(ISNA(VLOOKUP(Y446&amp;"_"&amp;Z446&amp;"_"&amp;AA446,[1]挑战模式!$A:$AS,1,FALSE)),"",IF(VLOOKUP(Y446&amp;"_"&amp;Z446&amp;"_"&amp;AA446,[1]挑战模式!$A:$AS,14+AB446,FALSE)="","","Unit_Monster_Season"&amp;Y446&amp;"_Challenge"&amp;Z446&amp;"_"&amp;AA446&amp;"_"&amp;AB446))</f>
        <v/>
      </c>
      <c r="D446" s="3" t="str">
        <f ca="1">IF(B446="","",VLOOKUP(VLOOKUP(Y446&amp;"_"&amp;Z446&amp;"_"&amp;AA446,[1]挑战模式!$A:$AS,14+AB446,FALSE),[1]怪物!$B:$J,2,FALSE))</f>
        <v/>
      </c>
      <c r="E446" s="3" t="str">
        <f ca="1">IF(B446="","",VLOOKUP(VLOOKUP(Y446&amp;"_"&amp;Z446&amp;"_"&amp;AA446,[1]挑战模式!$A:$AS,14+AB446,FALSE),[1]怪物!$B:$J,6,FALSE)*VLOOKUP(Y446&amp;"_"&amp;Z446&amp;"_"&amp;AA446,[1]挑战模式!$A:$AS,10,FALSE))</f>
        <v/>
      </c>
      <c r="F446" s="3" t="str">
        <f t="shared" ca="1" si="48"/>
        <v/>
      </c>
      <c r="G446" s="3" t="str">
        <f t="shared" ca="1" si="49"/>
        <v/>
      </c>
      <c r="H446" s="3" t="str">
        <f t="shared" ca="1" si="50"/>
        <v/>
      </c>
      <c r="I446" s="3" t="str">
        <f ca="1">IF(D446="","",VLOOKUP(D446,[1]怪物!$C:$M,11,FALSE))</f>
        <v/>
      </c>
      <c r="J446" s="3" t="str">
        <f t="shared" ca="1" si="51"/>
        <v/>
      </c>
      <c r="K446" s="3"/>
      <c r="L446" s="3" t="str">
        <f ca="1">IF(B446="","",VLOOKUP(VLOOKUP(Y446&amp;"_"&amp;Z446&amp;"_"&amp;AA446,[1]挑战模式!$A:$AS,14+AB446,FALSE),[1]怪物!$B:$J,7,FALSE))</f>
        <v/>
      </c>
      <c r="M446" s="10" t="str">
        <f t="shared" ca="1" si="52"/>
        <v/>
      </c>
      <c r="N446" s="3" t="str">
        <f t="shared" ca="1" si="53"/>
        <v/>
      </c>
      <c r="O446" s="3" t="str">
        <f t="shared" ca="1" si="54"/>
        <v/>
      </c>
      <c r="P446" s="3" t="str">
        <f t="shared" ca="1" si="55"/>
        <v/>
      </c>
      <c r="T446" s="3" t="str">
        <f ca="1">IF(B446="","",IF(VLOOKUP(D446,[1]怪物!$C:$I,7,FALSE)="","",VLOOKUP(D446,[1]怪物!$C:$I,7,FALSE)))</f>
        <v/>
      </c>
      <c r="Y446" s="3">
        <v>0</v>
      </c>
      <c r="Z446" s="3">
        <v>10</v>
      </c>
      <c r="AA446" s="3">
        <v>2</v>
      </c>
      <c r="AB446" s="3">
        <v>3</v>
      </c>
    </row>
    <row r="447" spans="2:28" x14ac:dyDescent="0.2">
      <c r="B447" t="str">
        <f ca="1">IF(ISNA(VLOOKUP(Y447&amp;"_"&amp;Z447&amp;"_"&amp;AA447,[1]挑战模式!$A:$AS,1,FALSE)),"",IF(VLOOKUP(Y447&amp;"_"&amp;Z447&amp;"_"&amp;AA447,[1]挑战模式!$A:$AS,14+AB447,FALSE)="","","Unit_Monster_Season"&amp;Y447&amp;"_Challenge"&amp;Z447&amp;"_"&amp;AA447&amp;"_"&amp;AB447))</f>
        <v/>
      </c>
      <c r="D447" s="3" t="str">
        <f ca="1">IF(B447="","",VLOOKUP(VLOOKUP(Y447&amp;"_"&amp;Z447&amp;"_"&amp;AA447,[1]挑战模式!$A:$AS,14+AB447,FALSE),[1]怪物!$B:$J,2,FALSE))</f>
        <v/>
      </c>
      <c r="E447" s="3" t="str">
        <f ca="1">IF(B447="","",VLOOKUP(VLOOKUP(Y447&amp;"_"&amp;Z447&amp;"_"&amp;AA447,[1]挑战模式!$A:$AS,14+AB447,FALSE),[1]怪物!$B:$J,6,FALSE)*VLOOKUP(Y447&amp;"_"&amp;Z447&amp;"_"&amp;AA447,[1]挑战模式!$A:$AS,10,FALSE))</f>
        <v/>
      </c>
      <c r="F447" s="3" t="str">
        <f t="shared" ca="1" si="48"/>
        <v/>
      </c>
      <c r="G447" s="3" t="str">
        <f t="shared" ca="1" si="49"/>
        <v/>
      </c>
      <c r="H447" s="3" t="str">
        <f t="shared" ca="1" si="50"/>
        <v/>
      </c>
      <c r="I447" s="3" t="str">
        <f ca="1">IF(D447="","",VLOOKUP(D447,[1]怪物!$C:$M,11,FALSE))</f>
        <v/>
      </c>
      <c r="J447" s="3" t="str">
        <f t="shared" ca="1" si="51"/>
        <v/>
      </c>
      <c r="K447" s="3"/>
      <c r="L447" s="3" t="str">
        <f ca="1">IF(B447="","",VLOOKUP(VLOOKUP(Y447&amp;"_"&amp;Z447&amp;"_"&amp;AA447,[1]挑战模式!$A:$AS,14+AB447,FALSE),[1]怪物!$B:$J,7,FALSE))</f>
        <v/>
      </c>
      <c r="M447" s="10" t="str">
        <f t="shared" ca="1" si="52"/>
        <v/>
      </c>
      <c r="N447" s="3" t="str">
        <f t="shared" ca="1" si="53"/>
        <v/>
      </c>
      <c r="O447" s="3" t="str">
        <f t="shared" ca="1" si="54"/>
        <v/>
      </c>
      <c r="P447" s="3" t="str">
        <f t="shared" ca="1" si="55"/>
        <v/>
      </c>
      <c r="T447" s="3" t="str">
        <f ca="1">IF(B447="","",IF(VLOOKUP(D447,[1]怪物!$C:$I,7,FALSE)="","",VLOOKUP(D447,[1]怪物!$C:$I,7,FALSE)))</f>
        <v/>
      </c>
      <c r="Y447" s="3">
        <v>0</v>
      </c>
      <c r="Z447" s="3">
        <v>10</v>
      </c>
      <c r="AA447" s="3">
        <v>2</v>
      </c>
      <c r="AB447" s="3">
        <v>4</v>
      </c>
    </row>
    <row r="448" spans="2:28" x14ac:dyDescent="0.2">
      <c r="B448" t="str">
        <f ca="1">IF(ISNA(VLOOKUP(Y448&amp;"_"&amp;Z448&amp;"_"&amp;AA448,[1]挑战模式!$A:$AS,1,FALSE)),"",IF(VLOOKUP(Y448&amp;"_"&amp;Z448&amp;"_"&amp;AA448,[1]挑战模式!$A:$AS,14+AB448,FALSE)="","","Unit_Monster_Season"&amp;Y448&amp;"_Challenge"&amp;Z448&amp;"_"&amp;AA448&amp;"_"&amp;AB448))</f>
        <v/>
      </c>
      <c r="D448" s="3" t="str">
        <f ca="1">IF(B448="","",VLOOKUP(VLOOKUP(Y448&amp;"_"&amp;Z448&amp;"_"&amp;AA448,[1]挑战模式!$A:$AS,14+AB448,FALSE),[1]怪物!$B:$J,2,FALSE))</f>
        <v/>
      </c>
      <c r="E448" s="3" t="str">
        <f ca="1">IF(B448="","",VLOOKUP(VLOOKUP(Y448&amp;"_"&amp;Z448&amp;"_"&amp;AA448,[1]挑战模式!$A:$AS,14+AB448,FALSE),[1]怪物!$B:$J,6,FALSE)*VLOOKUP(Y448&amp;"_"&amp;Z448&amp;"_"&amp;AA448,[1]挑战模式!$A:$AS,10,FALSE))</f>
        <v/>
      </c>
      <c r="F448" s="3" t="str">
        <f t="shared" ca="1" si="48"/>
        <v/>
      </c>
      <c r="G448" s="3" t="str">
        <f t="shared" ca="1" si="49"/>
        <v/>
      </c>
      <c r="H448" s="3" t="str">
        <f t="shared" ca="1" si="50"/>
        <v/>
      </c>
      <c r="I448" s="3" t="str">
        <f ca="1">IF(D448="","",VLOOKUP(D448,[1]怪物!$C:$M,11,FALSE))</f>
        <v/>
      </c>
      <c r="J448" s="3" t="str">
        <f t="shared" ca="1" si="51"/>
        <v/>
      </c>
      <c r="K448" s="3"/>
      <c r="L448" s="3" t="str">
        <f ca="1">IF(B448="","",VLOOKUP(VLOOKUP(Y448&amp;"_"&amp;Z448&amp;"_"&amp;AA448,[1]挑战模式!$A:$AS,14+AB448,FALSE),[1]怪物!$B:$J,7,FALSE))</f>
        <v/>
      </c>
      <c r="M448" s="10" t="str">
        <f t="shared" ca="1" si="52"/>
        <v/>
      </c>
      <c r="N448" s="3" t="str">
        <f t="shared" ca="1" si="53"/>
        <v/>
      </c>
      <c r="O448" s="3" t="str">
        <f t="shared" ca="1" si="54"/>
        <v/>
      </c>
      <c r="P448" s="3" t="str">
        <f t="shared" ca="1" si="55"/>
        <v/>
      </c>
      <c r="T448" s="3" t="str">
        <f ca="1">IF(B448="","",IF(VLOOKUP(D448,[1]怪物!$C:$I,7,FALSE)="","",VLOOKUP(D448,[1]怪物!$C:$I,7,FALSE)))</f>
        <v/>
      </c>
      <c r="Y448" s="3">
        <v>0</v>
      </c>
      <c r="Z448" s="3">
        <v>10</v>
      </c>
      <c r="AA448" s="3">
        <v>2</v>
      </c>
      <c r="AB448" s="3">
        <v>5</v>
      </c>
    </row>
    <row r="449" spans="2:28" x14ac:dyDescent="0.2">
      <c r="B449" t="str">
        <f ca="1">IF(ISNA(VLOOKUP(Y449&amp;"_"&amp;Z449&amp;"_"&amp;AA449,[1]挑战模式!$A:$AS,1,FALSE)),"",IF(VLOOKUP(Y449&amp;"_"&amp;Z449&amp;"_"&amp;AA449,[1]挑战模式!$A:$AS,14+AB449,FALSE)="","","Unit_Monster_Season"&amp;Y449&amp;"_Challenge"&amp;Z449&amp;"_"&amp;AA449&amp;"_"&amp;AB449))</f>
        <v/>
      </c>
      <c r="D449" s="3" t="str">
        <f ca="1">IF(B449="","",VLOOKUP(VLOOKUP(Y449&amp;"_"&amp;Z449&amp;"_"&amp;AA449,[1]挑战模式!$A:$AS,14+AB449,FALSE),[1]怪物!$B:$J,2,FALSE))</f>
        <v/>
      </c>
      <c r="E449" s="3" t="str">
        <f ca="1">IF(B449="","",VLOOKUP(VLOOKUP(Y449&amp;"_"&amp;Z449&amp;"_"&amp;AA449,[1]挑战模式!$A:$AS,14+AB449,FALSE),[1]怪物!$B:$J,6,FALSE)*VLOOKUP(Y449&amp;"_"&amp;Z449&amp;"_"&amp;AA449,[1]挑战模式!$A:$AS,10,FALSE))</f>
        <v/>
      </c>
      <c r="F449" s="3" t="str">
        <f t="shared" ca="1" si="48"/>
        <v/>
      </c>
      <c r="G449" s="3" t="str">
        <f t="shared" ca="1" si="49"/>
        <v/>
      </c>
      <c r="H449" s="3" t="str">
        <f t="shared" ca="1" si="50"/>
        <v/>
      </c>
      <c r="I449" s="3" t="str">
        <f ca="1">IF(D449="","",VLOOKUP(D449,[1]怪物!$C:$M,11,FALSE))</f>
        <v/>
      </c>
      <c r="J449" s="3" t="str">
        <f t="shared" ca="1" si="51"/>
        <v/>
      </c>
      <c r="K449" s="3"/>
      <c r="L449" s="3" t="str">
        <f ca="1">IF(B449="","",VLOOKUP(VLOOKUP(Y449&amp;"_"&amp;Z449&amp;"_"&amp;AA449,[1]挑战模式!$A:$AS,14+AB449,FALSE),[1]怪物!$B:$J,7,FALSE))</f>
        <v/>
      </c>
      <c r="M449" s="10" t="str">
        <f t="shared" ca="1" si="52"/>
        <v/>
      </c>
      <c r="N449" s="3" t="str">
        <f t="shared" ca="1" si="53"/>
        <v/>
      </c>
      <c r="O449" s="3" t="str">
        <f t="shared" ca="1" si="54"/>
        <v/>
      </c>
      <c r="P449" s="3" t="str">
        <f t="shared" ca="1" si="55"/>
        <v/>
      </c>
      <c r="T449" s="3" t="str">
        <f ca="1">IF(B449="","",IF(VLOOKUP(D449,[1]怪物!$C:$I,7,FALSE)="","",VLOOKUP(D449,[1]怪物!$C:$I,7,FALSE)))</f>
        <v/>
      </c>
      <c r="Y449" s="3">
        <v>0</v>
      </c>
      <c r="Z449" s="3">
        <v>10</v>
      </c>
      <c r="AA449" s="3">
        <v>2</v>
      </c>
      <c r="AB449" s="3">
        <v>6</v>
      </c>
    </row>
    <row r="450" spans="2:28" x14ac:dyDescent="0.2">
      <c r="B450" t="str">
        <f ca="1">IF(ISNA(VLOOKUP(Y450&amp;"_"&amp;Z450&amp;"_"&amp;AA450,[1]挑战模式!$A:$AS,1,FALSE)),"",IF(VLOOKUP(Y450&amp;"_"&amp;Z450&amp;"_"&amp;AA450,[1]挑战模式!$A:$AS,14+AB450,FALSE)="","","Unit_Monster_Season"&amp;Y450&amp;"_Challenge"&amp;Z450&amp;"_"&amp;AA450&amp;"_"&amp;AB450))</f>
        <v>Unit_Monster_Season0_Challenge10_3_1</v>
      </c>
      <c r="D450" s="3" t="str">
        <f ca="1">IF(B450="","",VLOOKUP(VLOOKUP(Y450&amp;"_"&amp;Z450&amp;"_"&amp;AA450,[1]挑战模式!$A:$AS,14+AB450,FALSE),[1]怪物!$B:$J,2,FALSE))</f>
        <v>ResUnit_FireSpirit1</v>
      </c>
      <c r="E450" s="3">
        <f ca="1">IF(B450="","",VLOOKUP(VLOOKUP(Y450&amp;"_"&amp;Z450&amp;"_"&amp;AA450,[1]挑战模式!$A:$AS,14+AB450,FALSE),[1]怪物!$B:$J,6,FALSE)*VLOOKUP(Y450&amp;"_"&amp;Z450&amp;"_"&amp;AA450,[1]挑战模式!$A:$AS,10,FALSE))</f>
        <v>2.46</v>
      </c>
      <c r="F450" s="3">
        <f t="shared" ca="1" si="48"/>
        <v>400</v>
      </c>
      <c r="G450" s="3" t="str">
        <f t="shared" ca="1" si="49"/>
        <v>TRUE</v>
      </c>
      <c r="H450" s="3" t="str">
        <f t="shared" ca="1" si="50"/>
        <v>1</v>
      </c>
      <c r="I450" s="3">
        <f ca="1">IF(D450="","",VLOOKUP(D450,[1]怪物!$C:$M,11,FALSE))</f>
        <v>1</v>
      </c>
      <c r="J450" s="3" t="str">
        <f t="shared" ca="1" si="51"/>
        <v>0.5</v>
      </c>
      <c r="K450" s="3"/>
      <c r="L450" s="3">
        <f ca="1">IF(B450="","",VLOOKUP(VLOOKUP(Y450&amp;"_"&amp;Z450&amp;"_"&amp;AA450,[1]挑战模式!$A:$AS,14+AB450,FALSE),[1]怪物!$B:$J,7,FALSE))</f>
        <v>1</v>
      </c>
      <c r="M450" s="10" t="str">
        <f t="shared" ca="1" si="52"/>
        <v>Monster_Season0_Challenge10_3_1</v>
      </c>
      <c r="N450" s="3" t="str">
        <f t="shared" ca="1" si="53"/>
        <v>DeathShow_1</v>
      </c>
      <c r="O450" s="3" t="str">
        <f t="shared" ca="1" si="54"/>
        <v>Timeline_Idle1</v>
      </c>
      <c r="P450" s="3" t="str">
        <f t="shared" ca="1" si="55"/>
        <v>Timeline_Move1</v>
      </c>
      <c r="T450" s="3" t="str">
        <f ca="1">IF(B450="","",IF(VLOOKUP(D450,[1]怪物!$C:$I,7,FALSE)="","",VLOOKUP(D450,[1]怪物!$C:$I,7,FALSE)))</f>
        <v>Skill_Monster_FireSpirit1,NormalAttack</v>
      </c>
      <c r="Y450" s="3">
        <v>0</v>
      </c>
      <c r="Z450" s="3">
        <v>10</v>
      </c>
      <c r="AA450" s="3">
        <v>3</v>
      </c>
      <c r="AB450" s="3">
        <v>1</v>
      </c>
    </row>
    <row r="451" spans="2:28" x14ac:dyDescent="0.2">
      <c r="B451" t="str">
        <f ca="1">IF(ISNA(VLOOKUP(Y451&amp;"_"&amp;Z451&amp;"_"&amp;AA451,[1]挑战模式!$A:$AS,1,FALSE)),"",IF(VLOOKUP(Y451&amp;"_"&amp;Z451&amp;"_"&amp;AA451,[1]挑战模式!$A:$AS,14+AB451,FALSE)="","","Unit_Monster_Season"&amp;Y451&amp;"_Challenge"&amp;Z451&amp;"_"&amp;AA451&amp;"_"&amp;AB451))</f>
        <v>Unit_Monster_Season0_Challenge10_3_2</v>
      </c>
      <c r="D451" s="3" t="str">
        <f ca="1">IF(B451="","",VLOOKUP(VLOOKUP(Y451&amp;"_"&amp;Z451&amp;"_"&amp;AA451,[1]挑战模式!$A:$AS,14+AB451,FALSE),[1]怪物!$B:$J,2,FALSE))</f>
        <v>ResUnit_Skull1</v>
      </c>
      <c r="E451" s="3">
        <f ca="1">IF(B451="","",VLOOKUP(VLOOKUP(Y451&amp;"_"&amp;Z451&amp;"_"&amp;AA451,[1]挑战模式!$A:$AS,14+AB451,FALSE),[1]怪物!$B:$J,6,FALSE)*VLOOKUP(Y451&amp;"_"&amp;Z451&amp;"_"&amp;AA451,[1]挑战模式!$A:$AS,10,FALSE))</f>
        <v>2.46</v>
      </c>
      <c r="F451" s="3">
        <f t="shared" ca="1" si="48"/>
        <v>400</v>
      </c>
      <c r="G451" s="3" t="str">
        <f t="shared" ca="1" si="49"/>
        <v>TRUE</v>
      </c>
      <c r="H451" s="3" t="str">
        <f t="shared" ca="1" si="50"/>
        <v>1</v>
      </c>
      <c r="I451" s="3">
        <f ca="1">IF(D451="","",VLOOKUP(D451,[1]怪物!$C:$M,11,FALSE))</f>
        <v>1</v>
      </c>
      <c r="J451" s="3" t="str">
        <f t="shared" ca="1" si="51"/>
        <v>0.5</v>
      </c>
      <c r="K451" s="3"/>
      <c r="L451" s="3">
        <f ca="1">IF(B451="","",VLOOKUP(VLOOKUP(Y451&amp;"_"&amp;Z451&amp;"_"&amp;AA451,[1]挑战模式!$A:$AS,14+AB451,FALSE),[1]怪物!$B:$J,7,FALSE))</f>
        <v>1</v>
      </c>
      <c r="M451" s="10" t="str">
        <f t="shared" ca="1" si="52"/>
        <v>Monster_Season0_Challenge10_3_2</v>
      </c>
      <c r="N451" s="3" t="str">
        <f t="shared" ca="1" si="53"/>
        <v>DeathShow_1</v>
      </c>
      <c r="O451" s="3" t="str">
        <f t="shared" ca="1" si="54"/>
        <v>Timeline_Idle1</v>
      </c>
      <c r="P451" s="3" t="str">
        <f t="shared" ca="1" si="55"/>
        <v>Timeline_Move1</v>
      </c>
      <c r="T451" s="3" t="str">
        <f ca="1">IF(B451="","",IF(VLOOKUP(D451,[1]怪物!$C:$I,7,FALSE)="","",VLOOKUP(D451,[1]怪物!$C:$I,7,FALSE)))</f>
        <v>Skill_Monster_Skull1,NormalAttack</v>
      </c>
      <c r="Y451" s="3">
        <v>0</v>
      </c>
      <c r="Z451" s="3">
        <v>10</v>
      </c>
      <c r="AA451" s="3">
        <v>3</v>
      </c>
      <c r="AB451" s="3">
        <v>2</v>
      </c>
    </row>
    <row r="452" spans="2:28" x14ac:dyDescent="0.2">
      <c r="B452" t="str">
        <f ca="1">IF(ISNA(VLOOKUP(Y452&amp;"_"&amp;Z452&amp;"_"&amp;AA452,[1]挑战模式!$A:$AS,1,FALSE)),"",IF(VLOOKUP(Y452&amp;"_"&amp;Z452&amp;"_"&amp;AA452,[1]挑战模式!$A:$AS,14+AB452,FALSE)="","","Unit_Monster_Season"&amp;Y452&amp;"_Challenge"&amp;Z452&amp;"_"&amp;AA452&amp;"_"&amp;AB452))</f>
        <v/>
      </c>
      <c r="D452" s="3" t="str">
        <f ca="1">IF(B452="","",VLOOKUP(VLOOKUP(Y452&amp;"_"&amp;Z452&amp;"_"&amp;AA452,[1]挑战模式!$A:$AS,14+AB452,FALSE),[1]怪物!$B:$J,2,FALSE))</f>
        <v/>
      </c>
      <c r="E452" s="3" t="str">
        <f ca="1">IF(B452="","",VLOOKUP(VLOOKUP(Y452&amp;"_"&amp;Z452&amp;"_"&amp;AA452,[1]挑战模式!$A:$AS,14+AB452,FALSE),[1]怪物!$B:$J,6,FALSE)*VLOOKUP(Y452&amp;"_"&amp;Z452&amp;"_"&amp;AA452,[1]挑战模式!$A:$AS,10,FALSE))</f>
        <v/>
      </c>
      <c r="F452" s="3" t="str">
        <f t="shared" ca="1" si="48"/>
        <v/>
      </c>
      <c r="G452" s="3" t="str">
        <f t="shared" ca="1" si="49"/>
        <v/>
      </c>
      <c r="H452" s="3" t="str">
        <f t="shared" ca="1" si="50"/>
        <v/>
      </c>
      <c r="I452" s="3" t="str">
        <f ca="1">IF(D452="","",VLOOKUP(D452,[1]怪物!$C:$M,11,FALSE))</f>
        <v/>
      </c>
      <c r="J452" s="3" t="str">
        <f t="shared" ca="1" si="51"/>
        <v/>
      </c>
      <c r="K452" s="3"/>
      <c r="L452" s="3" t="str">
        <f ca="1">IF(B452="","",VLOOKUP(VLOOKUP(Y452&amp;"_"&amp;Z452&amp;"_"&amp;AA452,[1]挑战模式!$A:$AS,14+AB452,FALSE),[1]怪物!$B:$J,7,FALSE))</f>
        <v/>
      </c>
      <c r="M452" s="10" t="str">
        <f t="shared" ca="1" si="52"/>
        <v/>
      </c>
      <c r="N452" s="3" t="str">
        <f t="shared" ca="1" si="53"/>
        <v/>
      </c>
      <c r="O452" s="3" t="str">
        <f t="shared" ca="1" si="54"/>
        <v/>
      </c>
      <c r="P452" s="3" t="str">
        <f t="shared" ca="1" si="55"/>
        <v/>
      </c>
      <c r="T452" s="3" t="str">
        <f ca="1">IF(B452="","",IF(VLOOKUP(D452,[1]怪物!$C:$I,7,FALSE)="","",VLOOKUP(D452,[1]怪物!$C:$I,7,FALSE)))</f>
        <v/>
      </c>
      <c r="Y452" s="3">
        <v>0</v>
      </c>
      <c r="Z452" s="3">
        <v>10</v>
      </c>
      <c r="AA452" s="3">
        <v>3</v>
      </c>
      <c r="AB452" s="3">
        <v>3</v>
      </c>
    </row>
    <row r="453" spans="2:28" x14ac:dyDescent="0.2">
      <c r="B453" t="str">
        <f ca="1">IF(ISNA(VLOOKUP(Y453&amp;"_"&amp;Z453&amp;"_"&amp;AA453,[1]挑战模式!$A:$AS,1,FALSE)),"",IF(VLOOKUP(Y453&amp;"_"&amp;Z453&amp;"_"&amp;AA453,[1]挑战模式!$A:$AS,14+AB453,FALSE)="","","Unit_Monster_Season"&amp;Y453&amp;"_Challenge"&amp;Z453&amp;"_"&amp;AA453&amp;"_"&amp;AB453))</f>
        <v/>
      </c>
      <c r="D453" s="3" t="str">
        <f ca="1">IF(B453="","",VLOOKUP(VLOOKUP(Y453&amp;"_"&amp;Z453&amp;"_"&amp;AA453,[1]挑战模式!$A:$AS,14+AB453,FALSE),[1]怪物!$B:$J,2,FALSE))</f>
        <v/>
      </c>
      <c r="E453" s="3" t="str">
        <f ca="1">IF(B453="","",VLOOKUP(VLOOKUP(Y453&amp;"_"&amp;Z453&amp;"_"&amp;AA453,[1]挑战模式!$A:$AS,14+AB453,FALSE),[1]怪物!$B:$J,6,FALSE)*VLOOKUP(Y453&amp;"_"&amp;Z453&amp;"_"&amp;AA453,[1]挑战模式!$A:$AS,10,FALSE))</f>
        <v/>
      </c>
      <c r="F453" s="3" t="str">
        <f t="shared" ca="1" si="48"/>
        <v/>
      </c>
      <c r="G453" s="3" t="str">
        <f t="shared" ca="1" si="49"/>
        <v/>
      </c>
      <c r="H453" s="3" t="str">
        <f t="shared" ca="1" si="50"/>
        <v/>
      </c>
      <c r="I453" s="3" t="str">
        <f ca="1">IF(D453="","",VLOOKUP(D453,[1]怪物!$C:$M,11,FALSE))</f>
        <v/>
      </c>
      <c r="J453" s="3" t="str">
        <f t="shared" ca="1" si="51"/>
        <v/>
      </c>
      <c r="K453" s="3"/>
      <c r="L453" s="3" t="str">
        <f ca="1">IF(B453="","",VLOOKUP(VLOOKUP(Y453&amp;"_"&amp;Z453&amp;"_"&amp;AA453,[1]挑战模式!$A:$AS,14+AB453,FALSE),[1]怪物!$B:$J,7,FALSE))</f>
        <v/>
      </c>
      <c r="M453" s="10" t="str">
        <f t="shared" ca="1" si="52"/>
        <v/>
      </c>
      <c r="N453" s="3" t="str">
        <f t="shared" ca="1" si="53"/>
        <v/>
      </c>
      <c r="O453" s="3" t="str">
        <f t="shared" ca="1" si="54"/>
        <v/>
      </c>
      <c r="P453" s="3" t="str">
        <f t="shared" ca="1" si="55"/>
        <v/>
      </c>
      <c r="T453" s="3" t="str">
        <f ca="1">IF(B453="","",IF(VLOOKUP(D453,[1]怪物!$C:$I,7,FALSE)="","",VLOOKUP(D453,[1]怪物!$C:$I,7,FALSE)))</f>
        <v/>
      </c>
      <c r="Y453" s="3">
        <v>0</v>
      </c>
      <c r="Z453" s="3">
        <v>10</v>
      </c>
      <c r="AA453" s="3">
        <v>3</v>
      </c>
      <c r="AB453" s="3">
        <v>4</v>
      </c>
    </row>
    <row r="454" spans="2:28" x14ac:dyDescent="0.2">
      <c r="B454" t="str">
        <f ca="1">IF(ISNA(VLOOKUP(Y454&amp;"_"&amp;Z454&amp;"_"&amp;AA454,[1]挑战模式!$A:$AS,1,FALSE)),"",IF(VLOOKUP(Y454&amp;"_"&amp;Z454&amp;"_"&amp;AA454,[1]挑战模式!$A:$AS,14+AB454,FALSE)="","","Unit_Monster_Season"&amp;Y454&amp;"_Challenge"&amp;Z454&amp;"_"&amp;AA454&amp;"_"&amp;AB454))</f>
        <v/>
      </c>
      <c r="D454" s="3" t="str">
        <f ca="1">IF(B454="","",VLOOKUP(VLOOKUP(Y454&amp;"_"&amp;Z454&amp;"_"&amp;AA454,[1]挑战模式!$A:$AS,14+AB454,FALSE),[1]怪物!$B:$J,2,FALSE))</f>
        <v/>
      </c>
      <c r="E454" s="3" t="str">
        <f ca="1">IF(B454="","",VLOOKUP(VLOOKUP(Y454&amp;"_"&amp;Z454&amp;"_"&amp;AA454,[1]挑战模式!$A:$AS,14+AB454,FALSE),[1]怪物!$B:$J,6,FALSE)*VLOOKUP(Y454&amp;"_"&amp;Z454&amp;"_"&amp;AA454,[1]挑战模式!$A:$AS,10,FALSE))</f>
        <v/>
      </c>
      <c r="F454" s="3" t="str">
        <f t="shared" ca="1" si="48"/>
        <v/>
      </c>
      <c r="G454" s="3" t="str">
        <f t="shared" ca="1" si="49"/>
        <v/>
      </c>
      <c r="H454" s="3" t="str">
        <f t="shared" ca="1" si="50"/>
        <v/>
      </c>
      <c r="I454" s="3" t="str">
        <f ca="1">IF(D454="","",VLOOKUP(D454,[1]怪物!$C:$M,11,FALSE))</f>
        <v/>
      </c>
      <c r="J454" s="3" t="str">
        <f t="shared" ca="1" si="51"/>
        <v/>
      </c>
      <c r="K454" s="3"/>
      <c r="L454" s="3" t="str">
        <f ca="1">IF(B454="","",VLOOKUP(VLOOKUP(Y454&amp;"_"&amp;Z454&amp;"_"&amp;AA454,[1]挑战模式!$A:$AS,14+AB454,FALSE),[1]怪物!$B:$J,7,FALSE))</f>
        <v/>
      </c>
      <c r="M454" s="10" t="str">
        <f t="shared" ca="1" si="52"/>
        <v/>
      </c>
      <c r="N454" s="3" t="str">
        <f t="shared" ca="1" si="53"/>
        <v/>
      </c>
      <c r="O454" s="3" t="str">
        <f t="shared" ca="1" si="54"/>
        <v/>
      </c>
      <c r="P454" s="3" t="str">
        <f t="shared" ca="1" si="55"/>
        <v/>
      </c>
      <c r="T454" s="3" t="str">
        <f ca="1">IF(B454="","",IF(VLOOKUP(D454,[1]怪物!$C:$I,7,FALSE)="","",VLOOKUP(D454,[1]怪物!$C:$I,7,FALSE)))</f>
        <v/>
      </c>
      <c r="Y454" s="3">
        <v>0</v>
      </c>
      <c r="Z454" s="3">
        <v>10</v>
      </c>
      <c r="AA454" s="3">
        <v>3</v>
      </c>
      <c r="AB454" s="3">
        <v>5</v>
      </c>
    </row>
    <row r="455" spans="2:28" x14ac:dyDescent="0.2">
      <c r="B455" t="str">
        <f ca="1">IF(ISNA(VLOOKUP(Y455&amp;"_"&amp;Z455&amp;"_"&amp;AA455,[1]挑战模式!$A:$AS,1,FALSE)),"",IF(VLOOKUP(Y455&amp;"_"&amp;Z455&amp;"_"&amp;AA455,[1]挑战模式!$A:$AS,14+AB455,FALSE)="","","Unit_Monster_Season"&amp;Y455&amp;"_Challenge"&amp;Z455&amp;"_"&amp;AA455&amp;"_"&amp;AB455))</f>
        <v/>
      </c>
      <c r="D455" s="3" t="str">
        <f ca="1">IF(B455="","",VLOOKUP(VLOOKUP(Y455&amp;"_"&amp;Z455&amp;"_"&amp;AA455,[1]挑战模式!$A:$AS,14+AB455,FALSE),[1]怪物!$B:$J,2,FALSE))</f>
        <v/>
      </c>
      <c r="E455" s="3" t="str">
        <f ca="1">IF(B455="","",VLOOKUP(VLOOKUP(Y455&amp;"_"&amp;Z455&amp;"_"&amp;AA455,[1]挑战模式!$A:$AS,14+AB455,FALSE),[1]怪物!$B:$J,6,FALSE)*VLOOKUP(Y455&amp;"_"&amp;Z455&amp;"_"&amp;AA455,[1]挑战模式!$A:$AS,10,FALSE))</f>
        <v/>
      </c>
      <c r="F455" s="3" t="str">
        <f t="shared" ref="F455:F998" ca="1" si="56">IF(B455="","",400)</f>
        <v/>
      </c>
      <c r="G455" s="3" t="str">
        <f t="shared" ref="G455:G998" ca="1" si="57">IF(B455="","","TRUE")</f>
        <v/>
      </c>
      <c r="H455" s="3" t="str">
        <f t="shared" ref="H455:H998" ca="1" si="58">IF(B455="","","1")</f>
        <v/>
      </c>
      <c r="I455" s="3" t="str">
        <f ca="1">IF(D455="","",VLOOKUP(D455,[1]怪物!$C:$M,11,FALSE))</f>
        <v/>
      </c>
      <c r="J455" s="3" t="str">
        <f t="shared" ref="J455:J998" ca="1" si="59">IF(B455="","","0.5")</f>
        <v/>
      </c>
      <c r="K455" s="3"/>
      <c r="L455" s="3" t="str">
        <f ca="1">IF(B455="","",VLOOKUP(VLOOKUP(Y455&amp;"_"&amp;Z455&amp;"_"&amp;AA455,[1]挑战模式!$A:$AS,14+AB455,FALSE),[1]怪物!$B:$J,7,FALSE))</f>
        <v/>
      </c>
      <c r="M455" s="10" t="str">
        <f t="shared" ref="M455:M998" ca="1" si="60">IF(B455="","",RIGHT(B455,LEN(B455)-5))</f>
        <v/>
      </c>
      <c r="N455" s="3" t="str">
        <f t="shared" ref="N455:N998" ca="1" si="61">IF(B455="","","DeathShow_1")</f>
        <v/>
      </c>
      <c r="O455" s="3" t="str">
        <f t="shared" ref="O455:O998" ca="1" si="62">IF(B455="","","Timeline_Idle1")</f>
        <v/>
      </c>
      <c r="P455" s="3" t="str">
        <f t="shared" ref="P455:P998" ca="1" si="63">IF(B455="","","Timeline_Move1")</f>
        <v/>
      </c>
      <c r="T455" s="3" t="str">
        <f ca="1">IF(B455="","",IF(VLOOKUP(D455,[1]怪物!$C:$I,7,FALSE)="","",VLOOKUP(D455,[1]怪物!$C:$I,7,FALSE)))</f>
        <v/>
      </c>
      <c r="Y455" s="3">
        <v>0</v>
      </c>
      <c r="Z455" s="3">
        <v>10</v>
      </c>
      <c r="AA455" s="3">
        <v>3</v>
      </c>
      <c r="AB455" s="3">
        <v>6</v>
      </c>
    </row>
    <row r="456" spans="2:28" x14ac:dyDescent="0.2">
      <c r="B456" t="str">
        <f ca="1">IF(ISNA(VLOOKUP(Y456&amp;"_"&amp;Z456&amp;"_"&amp;AA456,[1]挑战模式!$A:$AS,1,FALSE)),"",IF(VLOOKUP(Y456&amp;"_"&amp;Z456&amp;"_"&amp;AA456,[1]挑战模式!$A:$AS,14+AB456,FALSE)="","","Unit_Monster_Season"&amp;Y456&amp;"_Challenge"&amp;Z456&amp;"_"&amp;AA456&amp;"_"&amp;AB456))</f>
        <v>Unit_Monster_Season0_Challenge10_4_1</v>
      </c>
      <c r="D456" s="3" t="str">
        <f ca="1">IF(B456="","",VLOOKUP(VLOOKUP(Y456&amp;"_"&amp;Z456&amp;"_"&amp;AA456,[1]挑战模式!$A:$AS,14+AB456,FALSE),[1]怪物!$B:$J,2,FALSE))</f>
        <v>ResUnit_FireSpirit1</v>
      </c>
      <c r="E456" s="3">
        <f ca="1">IF(B456="","",VLOOKUP(VLOOKUP(Y456&amp;"_"&amp;Z456&amp;"_"&amp;AA456,[1]挑战模式!$A:$AS,14+AB456,FALSE),[1]怪物!$B:$J,6,FALSE)*VLOOKUP(Y456&amp;"_"&amp;Z456&amp;"_"&amp;AA456,[1]挑战模式!$A:$AS,10,FALSE))</f>
        <v>2.46</v>
      </c>
      <c r="F456" s="3">
        <f t="shared" ca="1" si="56"/>
        <v>400</v>
      </c>
      <c r="G456" s="3" t="str">
        <f t="shared" ca="1" si="57"/>
        <v>TRUE</v>
      </c>
      <c r="H456" s="3" t="str">
        <f t="shared" ca="1" si="58"/>
        <v>1</v>
      </c>
      <c r="I456" s="3">
        <f ca="1">IF(D456="","",VLOOKUP(D456,[1]怪物!$C:$M,11,FALSE))</f>
        <v>1</v>
      </c>
      <c r="J456" s="3" t="str">
        <f t="shared" ca="1" si="59"/>
        <v>0.5</v>
      </c>
      <c r="K456" s="3"/>
      <c r="L456" s="3">
        <f ca="1">IF(B456="","",VLOOKUP(VLOOKUP(Y456&amp;"_"&amp;Z456&amp;"_"&amp;AA456,[1]挑战模式!$A:$AS,14+AB456,FALSE),[1]怪物!$B:$J,7,FALSE))</f>
        <v>1</v>
      </c>
      <c r="M456" s="10" t="str">
        <f t="shared" ca="1" si="60"/>
        <v>Monster_Season0_Challenge10_4_1</v>
      </c>
      <c r="N456" s="3" t="str">
        <f t="shared" ca="1" si="61"/>
        <v>DeathShow_1</v>
      </c>
      <c r="O456" s="3" t="str">
        <f t="shared" ca="1" si="62"/>
        <v>Timeline_Idle1</v>
      </c>
      <c r="P456" s="3" t="str">
        <f t="shared" ca="1" si="63"/>
        <v>Timeline_Move1</v>
      </c>
      <c r="T456" s="3" t="str">
        <f ca="1">IF(B456="","",IF(VLOOKUP(D456,[1]怪物!$C:$I,7,FALSE)="","",VLOOKUP(D456,[1]怪物!$C:$I,7,FALSE)))</f>
        <v>Skill_Monster_FireSpirit1,NormalAttack</v>
      </c>
      <c r="Y456" s="3">
        <v>0</v>
      </c>
      <c r="Z456" s="3">
        <v>10</v>
      </c>
      <c r="AA456" s="3">
        <v>4</v>
      </c>
      <c r="AB456" s="3">
        <v>1</v>
      </c>
    </row>
    <row r="457" spans="2:28" x14ac:dyDescent="0.2">
      <c r="B457" t="str">
        <f ca="1">IF(ISNA(VLOOKUP(Y457&amp;"_"&amp;Z457&amp;"_"&amp;AA457,[1]挑战模式!$A:$AS,1,FALSE)),"",IF(VLOOKUP(Y457&amp;"_"&amp;Z457&amp;"_"&amp;AA457,[1]挑战模式!$A:$AS,14+AB457,FALSE)="","","Unit_Monster_Season"&amp;Y457&amp;"_Challenge"&amp;Z457&amp;"_"&amp;AA457&amp;"_"&amp;AB457))</f>
        <v>Unit_Monster_Season0_Challenge10_4_2</v>
      </c>
      <c r="D457" s="3" t="str">
        <f ca="1">IF(B457="","",VLOOKUP(VLOOKUP(Y457&amp;"_"&amp;Z457&amp;"_"&amp;AA457,[1]挑战模式!$A:$AS,14+AB457,FALSE),[1]怪物!$B:$J,2,FALSE))</f>
        <v>ResUnit_Skull1</v>
      </c>
      <c r="E457" s="3">
        <f ca="1">IF(B457="","",VLOOKUP(VLOOKUP(Y457&amp;"_"&amp;Z457&amp;"_"&amp;AA457,[1]挑战模式!$A:$AS,14+AB457,FALSE),[1]怪物!$B:$J,6,FALSE)*VLOOKUP(Y457&amp;"_"&amp;Z457&amp;"_"&amp;AA457,[1]挑战模式!$A:$AS,10,FALSE))</f>
        <v>2.46</v>
      </c>
      <c r="F457" s="3">
        <f t="shared" ca="1" si="56"/>
        <v>400</v>
      </c>
      <c r="G457" s="3" t="str">
        <f t="shared" ca="1" si="57"/>
        <v>TRUE</v>
      </c>
      <c r="H457" s="3" t="str">
        <f t="shared" ca="1" si="58"/>
        <v>1</v>
      </c>
      <c r="I457" s="3">
        <f ca="1">IF(D457="","",VLOOKUP(D457,[1]怪物!$C:$M,11,FALSE))</f>
        <v>1</v>
      </c>
      <c r="J457" s="3" t="str">
        <f t="shared" ca="1" si="59"/>
        <v>0.5</v>
      </c>
      <c r="K457" s="3"/>
      <c r="L457" s="3">
        <f ca="1">IF(B457="","",VLOOKUP(VLOOKUP(Y457&amp;"_"&amp;Z457&amp;"_"&amp;AA457,[1]挑战模式!$A:$AS,14+AB457,FALSE),[1]怪物!$B:$J,7,FALSE))</f>
        <v>1</v>
      </c>
      <c r="M457" s="10" t="str">
        <f t="shared" ca="1" si="60"/>
        <v>Monster_Season0_Challenge10_4_2</v>
      </c>
      <c r="N457" s="3" t="str">
        <f t="shared" ca="1" si="61"/>
        <v>DeathShow_1</v>
      </c>
      <c r="O457" s="3" t="str">
        <f t="shared" ca="1" si="62"/>
        <v>Timeline_Idle1</v>
      </c>
      <c r="P457" s="3" t="str">
        <f t="shared" ca="1" si="63"/>
        <v>Timeline_Move1</v>
      </c>
      <c r="T457" s="3" t="str">
        <f ca="1">IF(B457="","",IF(VLOOKUP(D457,[1]怪物!$C:$I,7,FALSE)="","",VLOOKUP(D457,[1]怪物!$C:$I,7,FALSE)))</f>
        <v>Skill_Monster_Skull1,NormalAttack</v>
      </c>
      <c r="Y457" s="3">
        <v>0</v>
      </c>
      <c r="Z457" s="3">
        <v>10</v>
      </c>
      <c r="AA457" s="3">
        <v>4</v>
      </c>
      <c r="AB457" s="3">
        <v>2</v>
      </c>
    </row>
    <row r="458" spans="2:28" x14ac:dyDescent="0.2">
      <c r="B458" t="str">
        <f ca="1">IF(ISNA(VLOOKUP(Y458&amp;"_"&amp;Z458&amp;"_"&amp;AA458,[1]挑战模式!$A:$AS,1,FALSE)),"",IF(VLOOKUP(Y458&amp;"_"&amp;Z458&amp;"_"&amp;AA458,[1]挑战模式!$A:$AS,14+AB458,FALSE)="","","Unit_Monster_Season"&amp;Y458&amp;"_Challenge"&amp;Z458&amp;"_"&amp;AA458&amp;"_"&amp;AB458))</f>
        <v>Unit_Monster_Season0_Challenge10_4_3</v>
      </c>
      <c r="D458" s="3" t="str">
        <f ca="1">IF(B458="","",VLOOKUP(VLOOKUP(Y458&amp;"_"&amp;Z458&amp;"_"&amp;AA458,[1]挑战模式!$A:$AS,14+AB458,FALSE),[1]怪物!$B:$J,2,FALSE))</f>
        <v>ResUnit_Scorpid1</v>
      </c>
      <c r="E458" s="3">
        <f ca="1">IF(B458="","",VLOOKUP(VLOOKUP(Y458&amp;"_"&amp;Z458&amp;"_"&amp;AA458,[1]挑战模式!$A:$AS,14+AB458,FALSE),[1]怪物!$B:$J,6,FALSE)*VLOOKUP(Y458&amp;"_"&amp;Z458&amp;"_"&amp;AA458,[1]挑战模式!$A:$AS,10,FALSE))</f>
        <v>2.46</v>
      </c>
      <c r="F458" s="3">
        <f t="shared" ca="1" si="56"/>
        <v>400</v>
      </c>
      <c r="G458" s="3" t="str">
        <f t="shared" ca="1" si="57"/>
        <v>TRUE</v>
      </c>
      <c r="H458" s="3" t="str">
        <f t="shared" ca="1" si="58"/>
        <v>1</v>
      </c>
      <c r="I458" s="3">
        <f ca="1">IF(D458="","",VLOOKUP(D458,[1]怪物!$C:$M,11,FALSE))</f>
        <v>1</v>
      </c>
      <c r="J458" s="3" t="str">
        <f t="shared" ca="1" si="59"/>
        <v>0.5</v>
      </c>
      <c r="K458" s="3"/>
      <c r="L458" s="3">
        <f ca="1">IF(B458="","",VLOOKUP(VLOOKUP(Y458&amp;"_"&amp;Z458&amp;"_"&amp;AA458,[1]挑战模式!$A:$AS,14+AB458,FALSE),[1]怪物!$B:$J,7,FALSE))</f>
        <v>1</v>
      </c>
      <c r="M458" s="10" t="str">
        <f t="shared" ca="1" si="60"/>
        <v>Monster_Season0_Challenge10_4_3</v>
      </c>
      <c r="N458" s="3" t="str">
        <f t="shared" ca="1" si="61"/>
        <v>DeathShow_1</v>
      </c>
      <c r="O458" s="3" t="str">
        <f t="shared" ca="1" si="62"/>
        <v>Timeline_Idle1</v>
      </c>
      <c r="P458" s="3" t="str">
        <f t="shared" ca="1" si="63"/>
        <v>Timeline_Move1</v>
      </c>
      <c r="T458" s="3" t="str">
        <f ca="1">IF(B458="","",IF(VLOOKUP(D458,[1]怪物!$C:$I,7,FALSE)="","",VLOOKUP(D458,[1]怪物!$C:$I,7,FALSE)))</f>
        <v>Skill_Monster_Scorpid1,InitiativeSkill</v>
      </c>
      <c r="Y458" s="3">
        <v>0</v>
      </c>
      <c r="Z458" s="3">
        <v>10</v>
      </c>
      <c r="AA458" s="3">
        <v>4</v>
      </c>
      <c r="AB458" s="3">
        <v>3</v>
      </c>
    </row>
    <row r="459" spans="2:28" x14ac:dyDescent="0.2">
      <c r="B459" t="str">
        <f ca="1">IF(ISNA(VLOOKUP(Y459&amp;"_"&amp;Z459&amp;"_"&amp;AA459,[1]挑战模式!$A:$AS,1,FALSE)),"",IF(VLOOKUP(Y459&amp;"_"&amp;Z459&amp;"_"&amp;AA459,[1]挑战模式!$A:$AS,14+AB459,FALSE)="","","Unit_Monster_Season"&amp;Y459&amp;"_Challenge"&amp;Z459&amp;"_"&amp;AA459&amp;"_"&amp;AB459))</f>
        <v/>
      </c>
      <c r="D459" s="3" t="str">
        <f ca="1">IF(B459="","",VLOOKUP(VLOOKUP(Y459&amp;"_"&amp;Z459&amp;"_"&amp;AA459,[1]挑战模式!$A:$AS,14+AB459,FALSE),[1]怪物!$B:$J,2,FALSE))</f>
        <v/>
      </c>
      <c r="E459" s="3" t="str">
        <f ca="1">IF(B459="","",VLOOKUP(VLOOKUP(Y459&amp;"_"&amp;Z459&amp;"_"&amp;AA459,[1]挑战模式!$A:$AS,14+AB459,FALSE),[1]怪物!$B:$J,6,FALSE)*VLOOKUP(Y459&amp;"_"&amp;Z459&amp;"_"&amp;AA459,[1]挑战模式!$A:$AS,10,FALSE))</f>
        <v/>
      </c>
      <c r="F459" s="3" t="str">
        <f t="shared" ca="1" si="56"/>
        <v/>
      </c>
      <c r="G459" s="3" t="str">
        <f t="shared" ca="1" si="57"/>
        <v/>
      </c>
      <c r="H459" s="3" t="str">
        <f t="shared" ca="1" si="58"/>
        <v/>
      </c>
      <c r="I459" s="3" t="str">
        <f ca="1">IF(D459="","",VLOOKUP(D459,[1]怪物!$C:$M,11,FALSE))</f>
        <v/>
      </c>
      <c r="J459" s="3" t="str">
        <f t="shared" ca="1" si="59"/>
        <v/>
      </c>
      <c r="K459" s="3"/>
      <c r="L459" s="3" t="str">
        <f ca="1">IF(B459="","",VLOOKUP(VLOOKUP(Y459&amp;"_"&amp;Z459&amp;"_"&amp;AA459,[1]挑战模式!$A:$AS,14+AB459,FALSE),[1]怪物!$B:$J,7,FALSE))</f>
        <v/>
      </c>
      <c r="M459" s="10" t="str">
        <f t="shared" ca="1" si="60"/>
        <v/>
      </c>
      <c r="N459" s="3" t="str">
        <f t="shared" ca="1" si="61"/>
        <v/>
      </c>
      <c r="O459" s="3" t="str">
        <f t="shared" ca="1" si="62"/>
        <v/>
      </c>
      <c r="P459" s="3" t="str">
        <f t="shared" ca="1" si="63"/>
        <v/>
      </c>
      <c r="T459" s="3" t="str">
        <f ca="1">IF(B459="","",IF(VLOOKUP(D459,[1]怪物!$C:$I,7,FALSE)="","",VLOOKUP(D459,[1]怪物!$C:$I,7,FALSE)))</f>
        <v/>
      </c>
      <c r="Y459" s="3">
        <v>0</v>
      </c>
      <c r="Z459" s="3">
        <v>10</v>
      </c>
      <c r="AA459" s="3">
        <v>4</v>
      </c>
      <c r="AB459" s="3">
        <v>4</v>
      </c>
    </row>
    <row r="460" spans="2:28" x14ac:dyDescent="0.2">
      <c r="B460" t="str">
        <f ca="1">IF(ISNA(VLOOKUP(Y460&amp;"_"&amp;Z460&amp;"_"&amp;AA460,[1]挑战模式!$A:$AS,1,FALSE)),"",IF(VLOOKUP(Y460&amp;"_"&amp;Z460&amp;"_"&amp;AA460,[1]挑战模式!$A:$AS,14+AB460,FALSE)="","","Unit_Monster_Season"&amp;Y460&amp;"_Challenge"&amp;Z460&amp;"_"&amp;AA460&amp;"_"&amp;AB460))</f>
        <v/>
      </c>
      <c r="D460" s="3" t="str">
        <f ca="1">IF(B460="","",VLOOKUP(VLOOKUP(Y460&amp;"_"&amp;Z460&amp;"_"&amp;AA460,[1]挑战模式!$A:$AS,14+AB460,FALSE),[1]怪物!$B:$J,2,FALSE))</f>
        <v/>
      </c>
      <c r="E460" s="3" t="str">
        <f ca="1">IF(B460="","",VLOOKUP(VLOOKUP(Y460&amp;"_"&amp;Z460&amp;"_"&amp;AA460,[1]挑战模式!$A:$AS,14+AB460,FALSE),[1]怪物!$B:$J,6,FALSE)*VLOOKUP(Y460&amp;"_"&amp;Z460&amp;"_"&amp;AA460,[1]挑战模式!$A:$AS,10,FALSE))</f>
        <v/>
      </c>
      <c r="F460" s="3" t="str">
        <f t="shared" ca="1" si="56"/>
        <v/>
      </c>
      <c r="G460" s="3" t="str">
        <f t="shared" ca="1" si="57"/>
        <v/>
      </c>
      <c r="H460" s="3" t="str">
        <f t="shared" ca="1" si="58"/>
        <v/>
      </c>
      <c r="I460" s="3" t="str">
        <f ca="1">IF(D460="","",VLOOKUP(D460,[1]怪物!$C:$M,11,FALSE))</f>
        <v/>
      </c>
      <c r="J460" s="3" t="str">
        <f t="shared" ca="1" si="59"/>
        <v/>
      </c>
      <c r="K460" s="3"/>
      <c r="L460" s="3" t="str">
        <f ca="1">IF(B460="","",VLOOKUP(VLOOKUP(Y460&amp;"_"&amp;Z460&amp;"_"&amp;AA460,[1]挑战模式!$A:$AS,14+AB460,FALSE),[1]怪物!$B:$J,7,FALSE))</f>
        <v/>
      </c>
      <c r="M460" s="10" t="str">
        <f t="shared" ca="1" si="60"/>
        <v/>
      </c>
      <c r="N460" s="3" t="str">
        <f t="shared" ca="1" si="61"/>
        <v/>
      </c>
      <c r="O460" s="3" t="str">
        <f t="shared" ca="1" si="62"/>
        <v/>
      </c>
      <c r="P460" s="3" t="str">
        <f t="shared" ca="1" si="63"/>
        <v/>
      </c>
      <c r="T460" s="3" t="str">
        <f ca="1">IF(B460="","",IF(VLOOKUP(D460,[1]怪物!$C:$I,7,FALSE)="","",VLOOKUP(D460,[1]怪物!$C:$I,7,FALSE)))</f>
        <v/>
      </c>
      <c r="Y460" s="3">
        <v>0</v>
      </c>
      <c r="Z460" s="3">
        <v>10</v>
      </c>
      <c r="AA460" s="3">
        <v>4</v>
      </c>
      <c r="AB460" s="3">
        <v>5</v>
      </c>
    </row>
    <row r="461" spans="2:28" x14ac:dyDescent="0.2">
      <c r="B461" t="str">
        <f ca="1">IF(ISNA(VLOOKUP(Y461&amp;"_"&amp;Z461&amp;"_"&amp;AA461,[1]挑战模式!$A:$AS,1,FALSE)),"",IF(VLOOKUP(Y461&amp;"_"&amp;Z461&amp;"_"&amp;AA461,[1]挑战模式!$A:$AS,14+AB461,FALSE)="","","Unit_Monster_Season"&amp;Y461&amp;"_Challenge"&amp;Z461&amp;"_"&amp;AA461&amp;"_"&amp;AB461))</f>
        <v/>
      </c>
      <c r="D461" s="3" t="str">
        <f ca="1">IF(B461="","",VLOOKUP(VLOOKUP(Y461&amp;"_"&amp;Z461&amp;"_"&amp;AA461,[1]挑战模式!$A:$AS,14+AB461,FALSE),[1]怪物!$B:$J,2,FALSE))</f>
        <v/>
      </c>
      <c r="E461" s="3" t="str">
        <f ca="1">IF(B461="","",VLOOKUP(VLOOKUP(Y461&amp;"_"&amp;Z461&amp;"_"&amp;AA461,[1]挑战模式!$A:$AS,14+AB461,FALSE),[1]怪物!$B:$J,6,FALSE)*VLOOKUP(Y461&amp;"_"&amp;Z461&amp;"_"&amp;AA461,[1]挑战模式!$A:$AS,10,FALSE))</f>
        <v/>
      </c>
      <c r="F461" s="3" t="str">
        <f t="shared" ca="1" si="56"/>
        <v/>
      </c>
      <c r="G461" s="3" t="str">
        <f t="shared" ca="1" si="57"/>
        <v/>
      </c>
      <c r="H461" s="3" t="str">
        <f t="shared" ca="1" si="58"/>
        <v/>
      </c>
      <c r="I461" s="3" t="str">
        <f ca="1">IF(D461="","",VLOOKUP(D461,[1]怪物!$C:$M,11,FALSE))</f>
        <v/>
      </c>
      <c r="J461" s="3" t="str">
        <f t="shared" ca="1" si="59"/>
        <v/>
      </c>
      <c r="K461" s="3"/>
      <c r="L461" s="3" t="str">
        <f ca="1">IF(B461="","",VLOOKUP(VLOOKUP(Y461&amp;"_"&amp;Z461&amp;"_"&amp;AA461,[1]挑战模式!$A:$AS,14+AB461,FALSE),[1]怪物!$B:$J,7,FALSE))</f>
        <v/>
      </c>
      <c r="M461" s="10" t="str">
        <f t="shared" ca="1" si="60"/>
        <v/>
      </c>
      <c r="N461" s="3" t="str">
        <f t="shared" ca="1" si="61"/>
        <v/>
      </c>
      <c r="O461" s="3" t="str">
        <f t="shared" ca="1" si="62"/>
        <v/>
      </c>
      <c r="P461" s="3" t="str">
        <f t="shared" ca="1" si="63"/>
        <v/>
      </c>
      <c r="T461" s="3" t="str">
        <f ca="1">IF(B461="","",IF(VLOOKUP(D461,[1]怪物!$C:$I,7,FALSE)="","",VLOOKUP(D461,[1]怪物!$C:$I,7,FALSE)))</f>
        <v/>
      </c>
      <c r="Y461" s="3">
        <v>0</v>
      </c>
      <c r="Z461" s="3">
        <v>10</v>
      </c>
      <c r="AA461" s="3">
        <v>4</v>
      </c>
      <c r="AB461" s="3">
        <v>6</v>
      </c>
    </row>
    <row r="462" spans="2:28" x14ac:dyDescent="0.2">
      <c r="B462" t="str">
        <f ca="1">IF(ISNA(VLOOKUP(Y462&amp;"_"&amp;Z462&amp;"_"&amp;AA462,[1]挑战模式!$A:$AS,1,FALSE)),"",IF(VLOOKUP(Y462&amp;"_"&amp;Z462&amp;"_"&amp;AA462,[1]挑战模式!$A:$AS,14+AB462,FALSE)="","","Unit_Monster_Season"&amp;Y462&amp;"_Challenge"&amp;Z462&amp;"_"&amp;AA462&amp;"_"&amp;AB462))</f>
        <v>Unit_Monster_Season0_Challenge10_5_1</v>
      </c>
      <c r="D462" s="3" t="str">
        <f ca="1">IF(B462="","",VLOOKUP(VLOOKUP(Y462&amp;"_"&amp;Z462&amp;"_"&amp;AA462,[1]挑战模式!$A:$AS,14+AB462,FALSE),[1]怪物!$B:$J,2,FALSE))</f>
        <v>ResUnit_Skull1</v>
      </c>
      <c r="E462" s="3">
        <f ca="1">IF(B462="","",VLOOKUP(VLOOKUP(Y462&amp;"_"&amp;Z462&amp;"_"&amp;AA462,[1]挑战模式!$A:$AS,14+AB462,FALSE),[1]怪物!$B:$J,6,FALSE)*VLOOKUP(Y462&amp;"_"&amp;Z462&amp;"_"&amp;AA462,[1]挑战模式!$A:$AS,10,FALSE))</f>
        <v>2.46</v>
      </c>
      <c r="F462" s="3">
        <f t="shared" ca="1" si="56"/>
        <v>400</v>
      </c>
      <c r="G462" s="3" t="str">
        <f t="shared" ca="1" si="57"/>
        <v>TRUE</v>
      </c>
      <c r="H462" s="3" t="str">
        <f t="shared" ca="1" si="58"/>
        <v>1</v>
      </c>
      <c r="I462" s="3">
        <f ca="1">IF(D462="","",VLOOKUP(D462,[1]怪物!$C:$M,11,FALSE))</f>
        <v>1</v>
      </c>
      <c r="J462" s="3" t="str">
        <f t="shared" ca="1" si="59"/>
        <v>0.5</v>
      </c>
      <c r="K462" s="3"/>
      <c r="L462" s="3">
        <f ca="1">IF(B462="","",VLOOKUP(VLOOKUP(Y462&amp;"_"&amp;Z462&amp;"_"&amp;AA462,[1]挑战模式!$A:$AS,14+AB462,FALSE),[1]怪物!$B:$J,7,FALSE))</f>
        <v>1</v>
      </c>
      <c r="M462" s="10" t="str">
        <f t="shared" ca="1" si="60"/>
        <v>Monster_Season0_Challenge10_5_1</v>
      </c>
      <c r="N462" s="3" t="str">
        <f t="shared" ca="1" si="61"/>
        <v>DeathShow_1</v>
      </c>
      <c r="O462" s="3" t="str">
        <f t="shared" ca="1" si="62"/>
        <v>Timeline_Idle1</v>
      </c>
      <c r="P462" s="3" t="str">
        <f t="shared" ca="1" si="63"/>
        <v>Timeline_Move1</v>
      </c>
      <c r="T462" s="3" t="str">
        <f ca="1">IF(B462="","",IF(VLOOKUP(D462,[1]怪物!$C:$I,7,FALSE)="","",VLOOKUP(D462,[1]怪物!$C:$I,7,FALSE)))</f>
        <v>Skill_Monster_Skull1,NormalAttack</v>
      </c>
      <c r="Y462" s="3">
        <v>0</v>
      </c>
      <c r="Z462" s="3">
        <v>10</v>
      </c>
      <c r="AA462" s="3">
        <v>5</v>
      </c>
      <c r="AB462" s="3">
        <v>1</v>
      </c>
    </row>
    <row r="463" spans="2:28" x14ac:dyDescent="0.2">
      <c r="B463" t="str">
        <f ca="1">IF(ISNA(VLOOKUP(Y463&amp;"_"&amp;Z463&amp;"_"&amp;AA463,[1]挑战模式!$A:$AS,1,FALSE)),"",IF(VLOOKUP(Y463&amp;"_"&amp;Z463&amp;"_"&amp;AA463,[1]挑战模式!$A:$AS,14+AB463,FALSE)="","","Unit_Monster_Season"&amp;Y463&amp;"_Challenge"&amp;Z463&amp;"_"&amp;AA463&amp;"_"&amp;AB463))</f>
        <v>Unit_Monster_Season0_Challenge10_5_2</v>
      </c>
      <c r="D463" s="3" t="str">
        <f ca="1">IF(B463="","",VLOOKUP(VLOOKUP(Y463&amp;"_"&amp;Z463&amp;"_"&amp;AA463,[1]挑战模式!$A:$AS,14+AB463,FALSE),[1]怪物!$B:$J,2,FALSE))</f>
        <v>ResUnit_Scorpid1</v>
      </c>
      <c r="E463" s="3">
        <f ca="1">IF(B463="","",VLOOKUP(VLOOKUP(Y463&amp;"_"&amp;Z463&amp;"_"&amp;AA463,[1]挑战模式!$A:$AS,14+AB463,FALSE),[1]怪物!$B:$J,6,FALSE)*VLOOKUP(Y463&amp;"_"&amp;Z463&amp;"_"&amp;AA463,[1]挑战模式!$A:$AS,10,FALSE))</f>
        <v>2.46</v>
      </c>
      <c r="F463" s="3">
        <f t="shared" ca="1" si="56"/>
        <v>400</v>
      </c>
      <c r="G463" s="3" t="str">
        <f t="shared" ca="1" si="57"/>
        <v>TRUE</v>
      </c>
      <c r="H463" s="3" t="str">
        <f t="shared" ca="1" si="58"/>
        <v>1</v>
      </c>
      <c r="I463" s="3">
        <f ca="1">IF(D463="","",VLOOKUP(D463,[1]怪物!$C:$M,11,FALSE))</f>
        <v>1</v>
      </c>
      <c r="J463" s="3" t="str">
        <f t="shared" ca="1" si="59"/>
        <v>0.5</v>
      </c>
      <c r="K463" s="3"/>
      <c r="L463" s="3">
        <f ca="1">IF(B463="","",VLOOKUP(VLOOKUP(Y463&amp;"_"&amp;Z463&amp;"_"&amp;AA463,[1]挑战模式!$A:$AS,14+AB463,FALSE),[1]怪物!$B:$J,7,FALSE))</f>
        <v>1</v>
      </c>
      <c r="M463" s="10" t="str">
        <f t="shared" ca="1" si="60"/>
        <v>Monster_Season0_Challenge10_5_2</v>
      </c>
      <c r="N463" s="3" t="str">
        <f t="shared" ca="1" si="61"/>
        <v>DeathShow_1</v>
      </c>
      <c r="O463" s="3" t="str">
        <f t="shared" ca="1" si="62"/>
        <v>Timeline_Idle1</v>
      </c>
      <c r="P463" s="3" t="str">
        <f t="shared" ca="1" si="63"/>
        <v>Timeline_Move1</v>
      </c>
      <c r="T463" s="3" t="str">
        <f ca="1">IF(B463="","",IF(VLOOKUP(D463,[1]怪物!$C:$I,7,FALSE)="","",VLOOKUP(D463,[1]怪物!$C:$I,7,FALSE)))</f>
        <v>Skill_Monster_Scorpid1,InitiativeSkill</v>
      </c>
      <c r="Y463" s="3">
        <v>0</v>
      </c>
      <c r="Z463" s="3">
        <v>10</v>
      </c>
      <c r="AA463" s="3">
        <v>5</v>
      </c>
      <c r="AB463" s="3">
        <v>2</v>
      </c>
    </row>
    <row r="464" spans="2:28" x14ac:dyDescent="0.2">
      <c r="B464" t="str">
        <f ca="1">IF(ISNA(VLOOKUP(Y464&amp;"_"&amp;Z464&amp;"_"&amp;AA464,[1]挑战模式!$A:$AS,1,FALSE)),"",IF(VLOOKUP(Y464&amp;"_"&amp;Z464&amp;"_"&amp;AA464,[1]挑战模式!$A:$AS,14+AB464,FALSE)="","","Unit_Monster_Season"&amp;Y464&amp;"_Challenge"&amp;Z464&amp;"_"&amp;AA464&amp;"_"&amp;AB464))</f>
        <v>Unit_Monster_Season0_Challenge10_5_3</v>
      </c>
      <c r="D464" s="3" t="str">
        <f ca="1">IF(B464="","",VLOOKUP(VLOOKUP(Y464&amp;"_"&amp;Z464&amp;"_"&amp;AA464,[1]挑战模式!$A:$AS,14+AB464,FALSE),[1]怪物!$B:$J,2,FALSE))</f>
        <v>ResUnit_ZhiZhu2</v>
      </c>
      <c r="E464" s="3">
        <f ca="1">IF(B464="","",VLOOKUP(VLOOKUP(Y464&amp;"_"&amp;Z464&amp;"_"&amp;AA464,[1]挑战模式!$A:$AS,14+AB464,FALSE),[1]怪物!$B:$J,6,FALSE)*VLOOKUP(Y464&amp;"_"&amp;Z464&amp;"_"&amp;AA464,[1]挑战模式!$A:$AS,10,FALSE))</f>
        <v>4.92</v>
      </c>
      <c r="F464" s="3">
        <f t="shared" ca="1" si="56"/>
        <v>400</v>
      </c>
      <c r="G464" s="3" t="str">
        <f t="shared" ca="1" si="57"/>
        <v>TRUE</v>
      </c>
      <c r="H464" s="3" t="str">
        <f t="shared" ca="1" si="58"/>
        <v>1</v>
      </c>
      <c r="I464" s="3">
        <f ca="1">IF(D464="","",VLOOKUP(D464,[1]怪物!$C:$M,11,FALSE))</f>
        <v>1</v>
      </c>
      <c r="J464" s="3" t="str">
        <f t="shared" ca="1" si="59"/>
        <v>0.5</v>
      </c>
      <c r="K464" s="3"/>
      <c r="L464" s="3">
        <f ca="1">IF(B464="","",VLOOKUP(VLOOKUP(Y464&amp;"_"&amp;Z464&amp;"_"&amp;AA464,[1]挑战模式!$A:$AS,14+AB464,FALSE),[1]怪物!$B:$J,7,FALSE))</f>
        <v>1.25</v>
      </c>
      <c r="M464" s="10" t="str">
        <f t="shared" ca="1" si="60"/>
        <v>Monster_Season0_Challenge10_5_3</v>
      </c>
      <c r="N464" s="3" t="str">
        <f t="shared" ca="1" si="61"/>
        <v>DeathShow_1</v>
      </c>
      <c r="O464" s="3" t="str">
        <f t="shared" ca="1" si="62"/>
        <v>Timeline_Idle1</v>
      </c>
      <c r="P464" s="3" t="str">
        <f t="shared" ca="1" si="63"/>
        <v>Timeline_Move1</v>
      </c>
      <c r="T464" s="3" t="str">
        <f ca="1">IF(B464="","",IF(VLOOKUP(D464,[1]怪物!$C:$I,7,FALSE)="","",VLOOKUP(D464,[1]怪物!$C:$I,7,FALSE)))</f>
        <v>Skill_Monster_ZhiZhu2,NormalAttack</v>
      </c>
      <c r="Y464" s="3">
        <v>0</v>
      </c>
      <c r="Z464" s="3">
        <v>10</v>
      </c>
      <c r="AA464" s="3">
        <v>5</v>
      </c>
      <c r="AB464" s="3">
        <v>3</v>
      </c>
    </row>
    <row r="465" spans="2:28" x14ac:dyDescent="0.2">
      <c r="B465" t="str">
        <f ca="1">IF(ISNA(VLOOKUP(Y465&amp;"_"&amp;Z465&amp;"_"&amp;AA465,[1]挑战模式!$A:$AS,1,FALSE)),"",IF(VLOOKUP(Y465&amp;"_"&amp;Z465&amp;"_"&amp;AA465,[1]挑战模式!$A:$AS,14+AB465,FALSE)="","","Unit_Monster_Season"&amp;Y465&amp;"_Challenge"&amp;Z465&amp;"_"&amp;AA465&amp;"_"&amp;AB465))</f>
        <v/>
      </c>
      <c r="D465" s="3" t="str">
        <f ca="1">IF(B465="","",VLOOKUP(VLOOKUP(Y465&amp;"_"&amp;Z465&amp;"_"&amp;AA465,[1]挑战模式!$A:$AS,14+AB465,FALSE),[1]怪物!$B:$J,2,FALSE))</f>
        <v/>
      </c>
      <c r="E465" s="3" t="str">
        <f ca="1">IF(B465="","",VLOOKUP(VLOOKUP(Y465&amp;"_"&amp;Z465&amp;"_"&amp;AA465,[1]挑战模式!$A:$AS,14+AB465,FALSE),[1]怪物!$B:$J,6,FALSE)*VLOOKUP(Y465&amp;"_"&amp;Z465&amp;"_"&amp;AA465,[1]挑战模式!$A:$AS,10,FALSE))</f>
        <v/>
      </c>
      <c r="F465" s="3" t="str">
        <f t="shared" ca="1" si="56"/>
        <v/>
      </c>
      <c r="G465" s="3" t="str">
        <f t="shared" ca="1" si="57"/>
        <v/>
      </c>
      <c r="H465" s="3" t="str">
        <f t="shared" ca="1" si="58"/>
        <v/>
      </c>
      <c r="I465" s="3" t="str">
        <f ca="1">IF(D465="","",VLOOKUP(D465,[1]怪物!$C:$M,11,FALSE))</f>
        <v/>
      </c>
      <c r="J465" s="3" t="str">
        <f t="shared" ca="1" si="59"/>
        <v/>
      </c>
      <c r="K465" s="3"/>
      <c r="L465" s="3" t="str">
        <f ca="1">IF(B465="","",VLOOKUP(VLOOKUP(Y465&amp;"_"&amp;Z465&amp;"_"&amp;AA465,[1]挑战模式!$A:$AS,14+AB465,FALSE),[1]怪物!$B:$J,7,FALSE))</f>
        <v/>
      </c>
      <c r="M465" s="10" t="str">
        <f t="shared" ca="1" si="60"/>
        <v/>
      </c>
      <c r="N465" s="3" t="str">
        <f t="shared" ca="1" si="61"/>
        <v/>
      </c>
      <c r="O465" s="3" t="str">
        <f t="shared" ca="1" si="62"/>
        <v/>
      </c>
      <c r="P465" s="3" t="str">
        <f t="shared" ca="1" si="63"/>
        <v/>
      </c>
      <c r="T465" s="3" t="str">
        <f ca="1">IF(B465="","",IF(VLOOKUP(D465,[1]怪物!$C:$I,7,FALSE)="","",VLOOKUP(D465,[1]怪物!$C:$I,7,FALSE)))</f>
        <v/>
      </c>
      <c r="Y465" s="3">
        <v>0</v>
      </c>
      <c r="Z465" s="3">
        <v>10</v>
      </c>
      <c r="AA465" s="3">
        <v>5</v>
      </c>
      <c r="AB465" s="3">
        <v>4</v>
      </c>
    </row>
    <row r="466" spans="2:28" x14ac:dyDescent="0.2">
      <c r="B466" t="str">
        <f ca="1">IF(ISNA(VLOOKUP(Y466&amp;"_"&amp;Z466&amp;"_"&amp;AA466,[1]挑战模式!$A:$AS,1,FALSE)),"",IF(VLOOKUP(Y466&amp;"_"&amp;Z466&amp;"_"&amp;AA466,[1]挑战模式!$A:$AS,14+AB466,FALSE)="","","Unit_Monster_Season"&amp;Y466&amp;"_Challenge"&amp;Z466&amp;"_"&amp;AA466&amp;"_"&amp;AB466))</f>
        <v/>
      </c>
      <c r="D466" s="3" t="str">
        <f ca="1">IF(B466="","",VLOOKUP(VLOOKUP(Y466&amp;"_"&amp;Z466&amp;"_"&amp;AA466,[1]挑战模式!$A:$AS,14+AB466,FALSE),[1]怪物!$B:$J,2,FALSE))</f>
        <v/>
      </c>
      <c r="E466" s="3" t="str">
        <f ca="1">IF(B466="","",VLOOKUP(VLOOKUP(Y466&amp;"_"&amp;Z466&amp;"_"&amp;AA466,[1]挑战模式!$A:$AS,14+AB466,FALSE),[1]怪物!$B:$J,6,FALSE)*VLOOKUP(Y466&amp;"_"&amp;Z466&amp;"_"&amp;AA466,[1]挑战模式!$A:$AS,10,FALSE))</f>
        <v/>
      </c>
      <c r="F466" s="3" t="str">
        <f t="shared" ca="1" si="56"/>
        <v/>
      </c>
      <c r="G466" s="3" t="str">
        <f t="shared" ca="1" si="57"/>
        <v/>
      </c>
      <c r="H466" s="3" t="str">
        <f t="shared" ca="1" si="58"/>
        <v/>
      </c>
      <c r="I466" s="3" t="str">
        <f ca="1">IF(D466="","",VLOOKUP(D466,[1]怪物!$C:$M,11,FALSE))</f>
        <v/>
      </c>
      <c r="J466" s="3" t="str">
        <f t="shared" ca="1" si="59"/>
        <v/>
      </c>
      <c r="K466" s="3"/>
      <c r="L466" s="3" t="str">
        <f ca="1">IF(B466="","",VLOOKUP(VLOOKUP(Y466&amp;"_"&amp;Z466&amp;"_"&amp;AA466,[1]挑战模式!$A:$AS,14+AB466,FALSE),[1]怪物!$B:$J,7,FALSE))</f>
        <v/>
      </c>
      <c r="M466" s="10" t="str">
        <f t="shared" ca="1" si="60"/>
        <v/>
      </c>
      <c r="N466" s="3" t="str">
        <f t="shared" ca="1" si="61"/>
        <v/>
      </c>
      <c r="O466" s="3" t="str">
        <f t="shared" ca="1" si="62"/>
        <v/>
      </c>
      <c r="P466" s="3" t="str">
        <f t="shared" ca="1" si="63"/>
        <v/>
      </c>
      <c r="T466" s="3" t="str">
        <f ca="1">IF(B466="","",IF(VLOOKUP(D466,[1]怪物!$C:$I,7,FALSE)="","",VLOOKUP(D466,[1]怪物!$C:$I,7,FALSE)))</f>
        <v/>
      </c>
      <c r="Y466" s="3">
        <v>0</v>
      </c>
      <c r="Z466" s="3">
        <v>10</v>
      </c>
      <c r="AA466" s="3">
        <v>5</v>
      </c>
      <c r="AB466" s="3">
        <v>5</v>
      </c>
    </row>
    <row r="467" spans="2:28" x14ac:dyDescent="0.2">
      <c r="B467" t="str">
        <f ca="1">IF(ISNA(VLOOKUP(Y467&amp;"_"&amp;Z467&amp;"_"&amp;AA467,[1]挑战模式!$A:$AS,1,FALSE)),"",IF(VLOOKUP(Y467&amp;"_"&amp;Z467&amp;"_"&amp;AA467,[1]挑战模式!$A:$AS,14+AB467,FALSE)="","","Unit_Monster_Season"&amp;Y467&amp;"_Challenge"&amp;Z467&amp;"_"&amp;AA467&amp;"_"&amp;AB467))</f>
        <v/>
      </c>
      <c r="D467" s="3" t="str">
        <f ca="1">IF(B467="","",VLOOKUP(VLOOKUP(Y467&amp;"_"&amp;Z467&amp;"_"&amp;AA467,[1]挑战模式!$A:$AS,14+AB467,FALSE),[1]怪物!$B:$J,2,FALSE))</f>
        <v/>
      </c>
      <c r="E467" s="3" t="str">
        <f ca="1">IF(B467="","",VLOOKUP(VLOOKUP(Y467&amp;"_"&amp;Z467&amp;"_"&amp;AA467,[1]挑战模式!$A:$AS,14+AB467,FALSE),[1]怪物!$B:$J,6,FALSE)*VLOOKUP(Y467&amp;"_"&amp;Z467&amp;"_"&amp;AA467,[1]挑战模式!$A:$AS,10,FALSE))</f>
        <v/>
      </c>
      <c r="F467" s="3" t="str">
        <f t="shared" ca="1" si="56"/>
        <v/>
      </c>
      <c r="G467" s="3" t="str">
        <f t="shared" ca="1" si="57"/>
        <v/>
      </c>
      <c r="H467" s="3" t="str">
        <f t="shared" ca="1" si="58"/>
        <v/>
      </c>
      <c r="I467" s="3" t="str">
        <f ca="1">IF(D467="","",VLOOKUP(D467,[1]怪物!$C:$M,11,FALSE))</f>
        <v/>
      </c>
      <c r="J467" s="3" t="str">
        <f t="shared" ca="1" si="59"/>
        <v/>
      </c>
      <c r="K467" s="3"/>
      <c r="L467" s="3" t="str">
        <f ca="1">IF(B467="","",VLOOKUP(VLOOKUP(Y467&amp;"_"&amp;Z467&amp;"_"&amp;AA467,[1]挑战模式!$A:$AS,14+AB467,FALSE),[1]怪物!$B:$J,7,FALSE))</f>
        <v/>
      </c>
      <c r="M467" s="10" t="str">
        <f t="shared" ca="1" si="60"/>
        <v/>
      </c>
      <c r="N467" s="3" t="str">
        <f t="shared" ca="1" si="61"/>
        <v/>
      </c>
      <c r="O467" s="3" t="str">
        <f t="shared" ca="1" si="62"/>
        <v/>
      </c>
      <c r="P467" s="3" t="str">
        <f t="shared" ca="1" si="63"/>
        <v/>
      </c>
      <c r="T467" s="3" t="str">
        <f ca="1">IF(B467="","",IF(VLOOKUP(D467,[1]怪物!$C:$I,7,FALSE)="","",VLOOKUP(D467,[1]怪物!$C:$I,7,FALSE)))</f>
        <v/>
      </c>
      <c r="Y467" s="3">
        <v>0</v>
      </c>
      <c r="Z467" s="3">
        <v>10</v>
      </c>
      <c r="AA467" s="3">
        <v>5</v>
      </c>
      <c r="AB467" s="3">
        <v>6</v>
      </c>
    </row>
    <row r="468" spans="2:28" x14ac:dyDescent="0.2">
      <c r="B468" t="str">
        <f ca="1">IF(ISNA(VLOOKUP(Y468&amp;"_"&amp;Z468&amp;"_"&amp;AA468,[1]挑战模式!$A:$AS,1,FALSE)),"",IF(VLOOKUP(Y468&amp;"_"&amp;Z468&amp;"_"&amp;AA468,[1]挑战模式!$A:$AS,14+AB468,FALSE)="","","Unit_Monster_Season"&amp;Y468&amp;"_Challenge"&amp;Z468&amp;"_"&amp;AA468&amp;"_"&amp;AB468))</f>
        <v>Unit_Monster_Season0_Challenge10_6_1</v>
      </c>
      <c r="D468" s="3" t="str">
        <f ca="1">IF(B468="","",VLOOKUP(VLOOKUP(Y468&amp;"_"&amp;Z468&amp;"_"&amp;AA468,[1]挑战模式!$A:$AS,14+AB468,FALSE),[1]怪物!$B:$J,2,FALSE))</f>
        <v>ResUnit_FireSpirit1</v>
      </c>
      <c r="E468" s="3">
        <f ca="1">IF(B468="","",VLOOKUP(VLOOKUP(Y468&amp;"_"&amp;Z468&amp;"_"&amp;AA468,[1]挑战模式!$A:$AS,14+AB468,FALSE),[1]怪物!$B:$J,6,FALSE)*VLOOKUP(Y468&amp;"_"&amp;Z468&amp;"_"&amp;AA468,[1]挑战模式!$A:$AS,10,FALSE))</f>
        <v>2.46</v>
      </c>
      <c r="F468" s="3">
        <f t="shared" ca="1" si="56"/>
        <v>400</v>
      </c>
      <c r="G468" s="3" t="str">
        <f t="shared" ca="1" si="57"/>
        <v>TRUE</v>
      </c>
      <c r="H468" s="3" t="str">
        <f t="shared" ca="1" si="58"/>
        <v>1</v>
      </c>
      <c r="I468" s="3">
        <f ca="1">IF(D468="","",VLOOKUP(D468,[1]怪物!$C:$M,11,FALSE))</f>
        <v>1</v>
      </c>
      <c r="J468" s="3" t="str">
        <f t="shared" ca="1" si="59"/>
        <v>0.5</v>
      </c>
      <c r="K468" s="3"/>
      <c r="L468" s="3">
        <f ca="1">IF(B468="","",VLOOKUP(VLOOKUP(Y468&amp;"_"&amp;Z468&amp;"_"&amp;AA468,[1]挑战模式!$A:$AS,14+AB468,FALSE),[1]怪物!$B:$J,7,FALSE))</f>
        <v>1</v>
      </c>
      <c r="M468" s="10" t="str">
        <f t="shared" ca="1" si="60"/>
        <v>Monster_Season0_Challenge10_6_1</v>
      </c>
      <c r="N468" s="3" t="str">
        <f t="shared" ca="1" si="61"/>
        <v>DeathShow_1</v>
      </c>
      <c r="O468" s="3" t="str">
        <f t="shared" ca="1" si="62"/>
        <v>Timeline_Idle1</v>
      </c>
      <c r="P468" s="3" t="str">
        <f t="shared" ca="1" si="63"/>
        <v>Timeline_Move1</v>
      </c>
      <c r="T468" s="3" t="str">
        <f ca="1">IF(B468="","",IF(VLOOKUP(D468,[1]怪物!$C:$I,7,FALSE)="","",VLOOKUP(D468,[1]怪物!$C:$I,7,FALSE)))</f>
        <v>Skill_Monster_FireSpirit1,NormalAttack</v>
      </c>
      <c r="Y468" s="3">
        <v>0</v>
      </c>
      <c r="Z468" s="3">
        <v>10</v>
      </c>
      <c r="AA468" s="3">
        <v>6</v>
      </c>
      <c r="AB468" s="3">
        <v>1</v>
      </c>
    </row>
    <row r="469" spans="2:28" x14ac:dyDescent="0.2">
      <c r="B469" t="str">
        <f ca="1">IF(ISNA(VLOOKUP(Y469&amp;"_"&amp;Z469&amp;"_"&amp;AA469,[1]挑战模式!$A:$AS,1,FALSE)),"",IF(VLOOKUP(Y469&amp;"_"&amp;Z469&amp;"_"&amp;AA469,[1]挑战模式!$A:$AS,14+AB469,FALSE)="","","Unit_Monster_Season"&amp;Y469&amp;"_Challenge"&amp;Z469&amp;"_"&amp;AA469&amp;"_"&amp;AB469))</f>
        <v>Unit_Monster_Season0_Challenge10_6_2</v>
      </c>
      <c r="D469" s="3" t="str">
        <f ca="1">IF(B469="","",VLOOKUP(VLOOKUP(Y469&amp;"_"&amp;Z469&amp;"_"&amp;AA469,[1]挑战模式!$A:$AS,14+AB469,FALSE),[1]怪物!$B:$J,2,FALSE))</f>
        <v>ResUnit_Skull1</v>
      </c>
      <c r="E469" s="3">
        <f ca="1">IF(B469="","",VLOOKUP(VLOOKUP(Y469&amp;"_"&amp;Z469&amp;"_"&amp;AA469,[1]挑战模式!$A:$AS,14+AB469,FALSE),[1]怪物!$B:$J,6,FALSE)*VLOOKUP(Y469&amp;"_"&amp;Z469&amp;"_"&amp;AA469,[1]挑战模式!$A:$AS,10,FALSE))</f>
        <v>2.46</v>
      </c>
      <c r="F469" s="3">
        <f t="shared" ca="1" si="56"/>
        <v>400</v>
      </c>
      <c r="G469" s="3" t="str">
        <f t="shared" ca="1" si="57"/>
        <v>TRUE</v>
      </c>
      <c r="H469" s="3" t="str">
        <f t="shared" ca="1" si="58"/>
        <v>1</v>
      </c>
      <c r="I469" s="3">
        <f ca="1">IF(D469="","",VLOOKUP(D469,[1]怪物!$C:$M,11,FALSE))</f>
        <v>1</v>
      </c>
      <c r="J469" s="3" t="str">
        <f t="shared" ca="1" si="59"/>
        <v>0.5</v>
      </c>
      <c r="K469" s="3"/>
      <c r="L469" s="3">
        <f ca="1">IF(B469="","",VLOOKUP(VLOOKUP(Y469&amp;"_"&amp;Z469&amp;"_"&amp;AA469,[1]挑战模式!$A:$AS,14+AB469,FALSE),[1]怪物!$B:$J,7,FALSE))</f>
        <v>1</v>
      </c>
      <c r="M469" s="10" t="str">
        <f t="shared" ca="1" si="60"/>
        <v>Monster_Season0_Challenge10_6_2</v>
      </c>
      <c r="N469" s="3" t="str">
        <f t="shared" ca="1" si="61"/>
        <v>DeathShow_1</v>
      </c>
      <c r="O469" s="3" t="str">
        <f t="shared" ca="1" si="62"/>
        <v>Timeline_Idle1</v>
      </c>
      <c r="P469" s="3" t="str">
        <f t="shared" ca="1" si="63"/>
        <v>Timeline_Move1</v>
      </c>
      <c r="T469" s="3" t="str">
        <f ca="1">IF(B469="","",IF(VLOOKUP(D469,[1]怪物!$C:$I,7,FALSE)="","",VLOOKUP(D469,[1]怪物!$C:$I,7,FALSE)))</f>
        <v>Skill_Monster_Skull1,NormalAttack</v>
      </c>
      <c r="Y469" s="3">
        <v>0</v>
      </c>
      <c r="Z469" s="3">
        <v>10</v>
      </c>
      <c r="AA469" s="3">
        <v>6</v>
      </c>
      <c r="AB469" s="3">
        <v>2</v>
      </c>
    </row>
    <row r="470" spans="2:28" x14ac:dyDescent="0.2">
      <c r="B470" t="str">
        <f ca="1">IF(ISNA(VLOOKUP(Y470&amp;"_"&amp;Z470&amp;"_"&amp;AA470,[1]挑战模式!$A:$AS,1,FALSE)),"",IF(VLOOKUP(Y470&amp;"_"&amp;Z470&amp;"_"&amp;AA470,[1]挑战模式!$A:$AS,14+AB470,FALSE)="","","Unit_Monster_Season"&amp;Y470&amp;"_Challenge"&amp;Z470&amp;"_"&amp;AA470&amp;"_"&amp;AB470))</f>
        <v>Unit_Monster_Season0_Challenge10_6_3</v>
      </c>
      <c r="D470" s="3" t="str">
        <f ca="1">IF(B470="","",VLOOKUP(VLOOKUP(Y470&amp;"_"&amp;Z470&amp;"_"&amp;AA470,[1]挑战模式!$A:$AS,14+AB470,FALSE),[1]怪物!$B:$J,2,FALSE))</f>
        <v>ResUnit_Scorpid1</v>
      </c>
      <c r="E470" s="3">
        <f ca="1">IF(B470="","",VLOOKUP(VLOOKUP(Y470&amp;"_"&amp;Z470&amp;"_"&amp;AA470,[1]挑战模式!$A:$AS,14+AB470,FALSE),[1]怪物!$B:$J,6,FALSE)*VLOOKUP(Y470&amp;"_"&amp;Z470&amp;"_"&amp;AA470,[1]挑战模式!$A:$AS,10,FALSE))</f>
        <v>2.46</v>
      </c>
      <c r="F470" s="3">
        <f t="shared" ca="1" si="56"/>
        <v>400</v>
      </c>
      <c r="G470" s="3" t="str">
        <f t="shared" ca="1" si="57"/>
        <v>TRUE</v>
      </c>
      <c r="H470" s="3" t="str">
        <f t="shared" ca="1" si="58"/>
        <v>1</v>
      </c>
      <c r="I470" s="3">
        <f ca="1">IF(D470="","",VLOOKUP(D470,[1]怪物!$C:$M,11,FALSE))</f>
        <v>1</v>
      </c>
      <c r="J470" s="3" t="str">
        <f t="shared" ca="1" si="59"/>
        <v>0.5</v>
      </c>
      <c r="K470" s="3"/>
      <c r="L470" s="3">
        <f ca="1">IF(B470="","",VLOOKUP(VLOOKUP(Y470&amp;"_"&amp;Z470&amp;"_"&amp;AA470,[1]挑战模式!$A:$AS,14+AB470,FALSE),[1]怪物!$B:$J,7,FALSE))</f>
        <v>1</v>
      </c>
      <c r="M470" s="10" t="str">
        <f t="shared" ca="1" si="60"/>
        <v>Monster_Season0_Challenge10_6_3</v>
      </c>
      <c r="N470" s="3" t="str">
        <f t="shared" ca="1" si="61"/>
        <v>DeathShow_1</v>
      </c>
      <c r="O470" s="3" t="str">
        <f t="shared" ca="1" si="62"/>
        <v>Timeline_Idle1</v>
      </c>
      <c r="P470" s="3" t="str">
        <f t="shared" ca="1" si="63"/>
        <v>Timeline_Move1</v>
      </c>
      <c r="T470" s="3" t="str">
        <f ca="1">IF(B470="","",IF(VLOOKUP(D470,[1]怪物!$C:$I,7,FALSE)="","",VLOOKUP(D470,[1]怪物!$C:$I,7,FALSE)))</f>
        <v>Skill_Monster_Scorpid1,InitiativeSkill</v>
      </c>
      <c r="Y470" s="3">
        <v>0</v>
      </c>
      <c r="Z470" s="3">
        <v>10</v>
      </c>
      <c r="AA470" s="3">
        <v>6</v>
      </c>
      <c r="AB470" s="3">
        <v>3</v>
      </c>
    </row>
    <row r="471" spans="2:28" x14ac:dyDescent="0.2">
      <c r="B471" t="str">
        <f ca="1">IF(ISNA(VLOOKUP(Y471&amp;"_"&amp;Z471&amp;"_"&amp;AA471,[1]挑战模式!$A:$AS,1,FALSE)),"",IF(VLOOKUP(Y471&amp;"_"&amp;Z471&amp;"_"&amp;AA471,[1]挑战模式!$A:$AS,14+AB471,FALSE)="","","Unit_Monster_Season"&amp;Y471&amp;"_Challenge"&amp;Z471&amp;"_"&amp;AA471&amp;"_"&amp;AB471))</f>
        <v>Unit_Monster_Season0_Challenge10_6_4</v>
      </c>
      <c r="D471" s="3" t="str">
        <f ca="1">IF(B471="","",VLOOKUP(VLOOKUP(Y471&amp;"_"&amp;Z471&amp;"_"&amp;AA471,[1]挑战模式!$A:$AS,14+AB471,FALSE),[1]怪物!$B:$J,2,FALSE))</f>
        <v>ResUnit_ZhiZhu2</v>
      </c>
      <c r="E471" s="3">
        <f ca="1">IF(B471="","",VLOOKUP(VLOOKUP(Y471&amp;"_"&amp;Z471&amp;"_"&amp;AA471,[1]挑战模式!$A:$AS,14+AB471,FALSE),[1]怪物!$B:$J,6,FALSE)*VLOOKUP(Y471&amp;"_"&amp;Z471&amp;"_"&amp;AA471,[1]挑战模式!$A:$AS,10,FALSE))</f>
        <v>4.92</v>
      </c>
      <c r="F471" s="3">
        <f t="shared" ca="1" si="56"/>
        <v>400</v>
      </c>
      <c r="G471" s="3" t="str">
        <f t="shared" ca="1" si="57"/>
        <v>TRUE</v>
      </c>
      <c r="H471" s="3" t="str">
        <f t="shared" ca="1" si="58"/>
        <v>1</v>
      </c>
      <c r="I471" s="3">
        <f ca="1">IF(D471="","",VLOOKUP(D471,[1]怪物!$C:$M,11,FALSE))</f>
        <v>1</v>
      </c>
      <c r="J471" s="3" t="str">
        <f t="shared" ca="1" si="59"/>
        <v>0.5</v>
      </c>
      <c r="K471" s="3"/>
      <c r="L471" s="3">
        <f ca="1">IF(B471="","",VLOOKUP(VLOOKUP(Y471&amp;"_"&amp;Z471&amp;"_"&amp;AA471,[1]挑战模式!$A:$AS,14+AB471,FALSE),[1]怪物!$B:$J,7,FALSE))</f>
        <v>1.25</v>
      </c>
      <c r="M471" s="10" t="str">
        <f t="shared" ca="1" si="60"/>
        <v>Monster_Season0_Challenge10_6_4</v>
      </c>
      <c r="N471" s="3" t="str">
        <f t="shared" ca="1" si="61"/>
        <v>DeathShow_1</v>
      </c>
      <c r="O471" s="3" t="str">
        <f t="shared" ca="1" si="62"/>
        <v>Timeline_Idle1</v>
      </c>
      <c r="P471" s="3" t="str">
        <f t="shared" ca="1" si="63"/>
        <v>Timeline_Move1</v>
      </c>
      <c r="T471" s="3" t="str">
        <f ca="1">IF(B471="","",IF(VLOOKUP(D471,[1]怪物!$C:$I,7,FALSE)="","",VLOOKUP(D471,[1]怪物!$C:$I,7,FALSE)))</f>
        <v>Skill_Monster_ZhiZhu2,NormalAttack</v>
      </c>
      <c r="Y471" s="3">
        <v>0</v>
      </c>
      <c r="Z471" s="3">
        <v>10</v>
      </c>
      <c r="AA471" s="3">
        <v>6</v>
      </c>
      <c r="AB471" s="3">
        <v>4</v>
      </c>
    </row>
    <row r="472" spans="2:28" x14ac:dyDescent="0.2">
      <c r="B472" t="str">
        <f ca="1">IF(ISNA(VLOOKUP(Y472&amp;"_"&amp;Z472&amp;"_"&amp;AA472,[1]挑战模式!$A:$AS,1,FALSE)),"",IF(VLOOKUP(Y472&amp;"_"&amp;Z472&amp;"_"&amp;AA472,[1]挑战模式!$A:$AS,14+AB472,FALSE)="","","Unit_Monster_Season"&amp;Y472&amp;"_Challenge"&amp;Z472&amp;"_"&amp;AA472&amp;"_"&amp;AB472))</f>
        <v/>
      </c>
      <c r="D472" s="3" t="str">
        <f ca="1">IF(B472="","",VLOOKUP(VLOOKUP(Y472&amp;"_"&amp;Z472&amp;"_"&amp;AA472,[1]挑战模式!$A:$AS,14+AB472,FALSE),[1]怪物!$B:$J,2,FALSE))</f>
        <v/>
      </c>
      <c r="E472" s="3" t="str">
        <f ca="1">IF(B472="","",VLOOKUP(VLOOKUP(Y472&amp;"_"&amp;Z472&amp;"_"&amp;AA472,[1]挑战模式!$A:$AS,14+AB472,FALSE),[1]怪物!$B:$J,6,FALSE)*VLOOKUP(Y472&amp;"_"&amp;Z472&amp;"_"&amp;AA472,[1]挑战模式!$A:$AS,10,FALSE))</f>
        <v/>
      </c>
      <c r="F472" s="3" t="str">
        <f t="shared" ca="1" si="56"/>
        <v/>
      </c>
      <c r="G472" s="3" t="str">
        <f t="shared" ca="1" si="57"/>
        <v/>
      </c>
      <c r="H472" s="3" t="str">
        <f t="shared" ca="1" si="58"/>
        <v/>
      </c>
      <c r="I472" s="3" t="str">
        <f ca="1">IF(D472="","",VLOOKUP(D472,[1]怪物!$C:$M,11,FALSE))</f>
        <v/>
      </c>
      <c r="J472" s="3" t="str">
        <f t="shared" ca="1" si="59"/>
        <v/>
      </c>
      <c r="K472" s="3"/>
      <c r="L472" s="3" t="str">
        <f ca="1">IF(B472="","",VLOOKUP(VLOOKUP(Y472&amp;"_"&amp;Z472&amp;"_"&amp;AA472,[1]挑战模式!$A:$AS,14+AB472,FALSE),[1]怪物!$B:$J,7,FALSE))</f>
        <v/>
      </c>
      <c r="M472" s="10" t="str">
        <f t="shared" ca="1" si="60"/>
        <v/>
      </c>
      <c r="N472" s="3" t="str">
        <f t="shared" ca="1" si="61"/>
        <v/>
      </c>
      <c r="O472" s="3" t="str">
        <f t="shared" ca="1" si="62"/>
        <v/>
      </c>
      <c r="P472" s="3" t="str">
        <f t="shared" ca="1" si="63"/>
        <v/>
      </c>
      <c r="T472" s="3" t="str">
        <f ca="1">IF(B472="","",IF(VLOOKUP(D472,[1]怪物!$C:$I,7,FALSE)="","",VLOOKUP(D472,[1]怪物!$C:$I,7,FALSE)))</f>
        <v/>
      </c>
      <c r="Y472" s="3">
        <v>0</v>
      </c>
      <c r="Z472" s="3">
        <v>10</v>
      </c>
      <c r="AA472" s="3">
        <v>6</v>
      </c>
      <c r="AB472" s="3">
        <v>5</v>
      </c>
    </row>
    <row r="473" spans="2:28" x14ac:dyDescent="0.2">
      <c r="B473" t="str">
        <f ca="1">IF(ISNA(VLOOKUP(Y473&amp;"_"&amp;Z473&amp;"_"&amp;AA473,[1]挑战模式!$A:$AS,1,FALSE)),"",IF(VLOOKUP(Y473&amp;"_"&amp;Z473&amp;"_"&amp;AA473,[1]挑战模式!$A:$AS,14+AB473,FALSE)="","","Unit_Monster_Season"&amp;Y473&amp;"_Challenge"&amp;Z473&amp;"_"&amp;AA473&amp;"_"&amp;AB473))</f>
        <v/>
      </c>
      <c r="D473" s="3" t="str">
        <f ca="1">IF(B473="","",VLOOKUP(VLOOKUP(Y473&amp;"_"&amp;Z473&amp;"_"&amp;AA473,[1]挑战模式!$A:$AS,14+AB473,FALSE),[1]怪物!$B:$J,2,FALSE))</f>
        <v/>
      </c>
      <c r="E473" s="3" t="str">
        <f ca="1">IF(B473="","",VLOOKUP(VLOOKUP(Y473&amp;"_"&amp;Z473&amp;"_"&amp;AA473,[1]挑战模式!$A:$AS,14+AB473,FALSE),[1]怪物!$B:$J,6,FALSE)*VLOOKUP(Y473&amp;"_"&amp;Z473&amp;"_"&amp;AA473,[1]挑战模式!$A:$AS,10,FALSE))</f>
        <v/>
      </c>
      <c r="F473" s="3" t="str">
        <f t="shared" ca="1" si="56"/>
        <v/>
      </c>
      <c r="G473" s="3" t="str">
        <f t="shared" ca="1" si="57"/>
        <v/>
      </c>
      <c r="H473" s="3" t="str">
        <f t="shared" ca="1" si="58"/>
        <v/>
      </c>
      <c r="I473" s="3" t="str">
        <f ca="1">IF(D473="","",VLOOKUP(D473,[1]怪物!$C:$M,11,FALSE))</f>
        <v/>
      </c>
      <c r="J473" s="3" t="str">
        <f t="shared" ca="1" si="59"/>
        <v/>
      </c>
      <c r="K473" s="3"/>
      <c r="L473" s="3" t="str">
        <f ca="1">IF(B473="","",VLOOKUP(VLOOKUP(Y473&amp;"_"&amp;Z473&amp;"_"&amp;AA473,[1]挑战模式!$A:$AS,14+AB473,FALSE),[1]怪物!$B:$J,7,FALSE))</f>
        <v/>
      </c>
      <c r="M473" s="10" t="str">
        <f t="shared" ca="1" si="60"/>
        <v/>
      </c>
      <c r="N473" s="3" t="str">
        <f t="shared" ca="1" si="61"/>
        <v/>
      </c>
      <c r="O473" s="3" t="str">
        <f t="shared" ca="1" si="62"/>
        <v/>
      </c>
      <c r="P473" s="3" t="str">
        <f t="shared" ca="1" si="63"/>
        <v/>
      </c>
      <c r="T473" s="3" t="str">
        <f ca="1">IF(B473="","",IF(VLOOKUP(D473,[1]怪物!$C:$I,7,FALSE)="","",VLOOKUP(D473,[1]怪物!$C:$I,7,FALSE)))</f>
        <v/>
      </c>
      <c r="Y473" s="3">
        <v>0</v>
      </c>
      <c r="Z473" s="3">
        <v>10</v>
      </c>
      <c r="AA473" s="3">
        <v>6</v>
      </c>
      <c r="AB473" s="3">
        <v>6</v>
      </c>
    </row>
    <row r="474" spans="2:28" x14ac:dyDescent="0.2">
      <c r="B474" t="str">
        <f>IF(ISNA(VLOOKUP(Y474&amp;"_"&amp;Z474&amp;"_"&amp;AA474,[1]挑战模式!$A:$AS,1,FALSE)),"",IF(VLOOKUP(Y474&amp;"_"&amp;Z474&amp;"_"&amp;AA474,[1]挑战模式!$A:$AS,14+AB474,FALSE)="","","Unit_Monster_Season"&amp;Y474&amp;"_Challenge"&amp;Z474&amp;"_"&amp;AA474&amp;"_"&amp;AB474))</f>
        <v/>
      </c>
      <c r="D474" s="3" t="str">
        <f>IF(B474="","",VLOOKUP(VLOOKUP(Y474&amp;"_"&amp;Z474&amp;"_"&amp;AA474,[1]挑战模式!$A:$AS,14+AB474,FALSE),[1]怪物!$B:$J,2,FALSE))</f>
        <v/>
      </c>
      <c r="E474" s="3" t="str">
        <f>IF(B474="","",VLOOKUP(VLOOKUP(Y474&amp;"_"&amp;Z474&amp;"_"&amp;AA474,[1]挑战模式!$A:$AS,14+AB474,FALSE),[1]怪物!$B:$J,6,FALSE)*VLOOKUP(Y474&amp;"_"&amp;Z474&amp;"_"&amp;AA474,[1]挑战模式!$A:$AS,10,FALSE))</f>
        <v/>
      </c>
      <c r="F474" s="3" t="str">
        <f t="shared" si="56"/>
        <v/>
      </c>
      <c r="G474" s="3" t="str">
        <f t="shared" si="57"/>
        <v/>
      </c>
      <c r="H474" s="3" t="str">
        <f t="shared" si="58"/>
        <v/>
      </c>
      <c r="I474" s="3" t="str">
        <f>IF(D474="","",VLOOKUP(D474,[1]怪物!$C:$M,11,FALSE))</f>
        <v/>
      </c>
      <c r="J474" s="3" t="str">
        <f t="shared" si="59"/>
        <v/>
      </c>
      <c r="K474" s="3"/>
      <c r="L474" s="3" t="str">
        <f>IF(B474="","",VLOOKUP(VLOOKUP(Y474&amp;"_"&amp;Z474&amp;"_"&amp;AA474,[1]挑战模式!$A:$AS,14+AB474,FALSE),[1]怪物!$B:$J,7,FALSE))</f>
        <v/>
      </c>
      <c r="M474" s="10" t="str">
        <f t="shared" si="60"/>
        <v/>
      </c>
      <c r="N474" s="3" t="str">
        <f t="shared" si="61"/>
        <v/>
      </c>
      <c r="O474" s="3" t="str">
        <f t="shared" si="62"/>
        <v/>
      </c>
      <c r="P474" s="3" t="str">
        <f t="shared" si="63"/>
        <v/>
      </c>
      <c r="T474" s="3" t="str">
        <f>IF(B474="","",IF(VLOOKUP(D474,[1]怪物!$C:$I,7,FALSE)="","",VLOOKUP(D474,[1]怪物!$C:$I,7,FALSE)))</f>
        <v/>
      </c>
      <c r="Y474" s="3">
        <v>0</v>
      </c>
      <c r="Z474" s="3">
        <v>10</v>
      </c>
      <c r="AA474" s="3">
        <v>7</v>
      </c>
      <c r="AB474" s="3">
        <v>1</v>
      </c>
    </row>
    <row r="475" spans="2:28" x14ac:dyDescent="0.2">
      <c r="B475" t="str">
        <f>IF(ISNA(VLOOKUP(Y475&amp;"_"&amp;Z475&amp;"_"&amp;AA475,[1]挑战模式!$A:$AS,1,FALSE)),"",IF(VLOOKUP(Y475&amp;"_"&amp;Z475&amp;"_"&amp;AA475,[1]挑战模式!$A:$AS,14+AB475,FALSE)="","","Unit_Monster_Season"&amp;Y475&amp;"_Challenge"&amp;Z475&amp;"_"&amp;AA475&amp;"_"&amp;AB475))</f>
        <v/>
      </c>
      <c r="D475" s="3" t="str">
        <f>IF(B475="","",VLOOKUP(VLOOKUP(Y475&amp;"_"&amp;Z475&amp;"_"&amp;AA475,[1]挑战模式!$A:$AS,14+AB475,FALSE),[1]怪物!$B:$J,2,FALSE))</f>
        <v/>
      </c>
      <c r="E475" s="3" t="str">
        <f>IF(B475="","",VLOOKUP(VLOOKUP(Y475&amp;"_"&amp;Z475&amp;"_"&amp;AA475,[1]挑战模式!$A:$AS,14+AB475,FALSE),[1]怪物!$B:$J,6,FALSE)*VLOOKUP(Y475&amp;"_"&amp;Z475&amp;"_"&amp;AA475,[1]挑战模式!$A:$AS,10,FALSE))</f>
        <v/>
      </c>
      <c r="F475" s="3" t="str">
        <f t="shared" si="56"/>
        <v/>
      </c>
      <c r="G475" s="3" t="str">
        <f t="shared" si="57"/>
        <v/>
      </c>
      <c r="H475" s="3" t="str">
        <f t="shared" si="58"/>
        <v/>
      </c>
      <c r="I475" s="3" t="str">
        <f>IF(D475="","",VLOOKUP(D475,[1]怪物!$C:$M,11,FALSE))</f>
        <v/>
      </c>
      <c r="J475" s="3" t="str">
        <f t="shared" si="59"/>
        <v/>
      </c>
      <c r="K475" s="3"/>
      <c r="L475" s="3" t="str">
        <f>IF(B475="","",VLOOKUP(VLOOKUP(Y475&amp;"_"&amp;Z475&amp;"_"&amp;AA475,[1]挑战模式!$A:$AS,14+AB475,FALSE),[1]怪物!$B:$J,7,FALSE))</f>
        <v/>
      </c>
      <c r="M475" s="10" t="str">
        <f t="shared" si="60"/>
        <v/>
      </c>
      <c r="N475" s="3" t="str">
        <f t="shared" si="61"/>
        <v/>
      </c>
      <c r="O475" s="3" t="str">
        <f t="shared" si="62"/>
        <v/>
      </c>
      <c r="P475" s="3" t="str">
        <f t="shared" si="63"/>
        <v/>
      </c>
      <c r="T475" s="3" t="str">
        <f>IF(B475="","",IF(VLOOKUP(D475,[1]怪物!$C:$I,7,FALSE)="","",VLOOKUP(D475,[1]怪物!$C:$I,7,FALSE)))</f>
        <v/>
      </c>
      <c r="Y475" s="3">
        <v>0</v>
      </c>
      <c r="Z475" s="3">
        <v>10</v>
      </c>
      <c r="AA475" s="3">
        <v>7</v>
      </c>
      <c r="AB475" s="3">
        <v>2</v>
      </c>
    </row>
    <row r="476" spans="2:28" x14ac:dyDescent="0.2">
      <c r="B476" t="str">
        <f>IF(ISNA(VLOOKUP(Y476&amp;"_"&amp;Z476&amp;"_"&amp;AA476,[1]挑战模式!$A:$AS,1,FALSE)),"",IF(VLOOKUP(Y476&amp;"_"&amp;Z476&amp;"_"&amp;AA476,[1]挑战模式!$A:$AS,14+AB476,FALSE)="","","Unit_Monster_Season"&amp;Y476&amp;"_Challenge"&amp;Z476&amp;"_"&amp;AA476&amp;"_"&amp;AB476))</f>
        <v/>
      </c>
      <c r="D476" s="3" t="str">
        <f>IF(B476="","",VLOOKUP(VLOOKUP(Y476&amp;"_"&amp;Z476&amp;"_"&amp;AA476,[1]挑战模式!$A:$AS,14+AB476,FALSE),[1]怪物!$B:$J,2,FALSE))</f>
        <v/>
      </c>
      <c r="E476" s="3" t="str">
        <f>IF(B476="","",VLOOKUP(VLOOKUP(Y476&amp;"_"&amp;Z476&amp;"_"&amp;AA476,[1]挑战模式!$A:$AS,14+AB476,FALSE),[1]怪物!$B:$J,6,FALSE)*VLOOKUP(Y476&amp;"_"&amp;Z476&amp;"_"&amp;AA476,[1]挑战模式!$A:$AS,10,FALSE))</f>
        <v/>
      </c>
      <c r="F476" s="3" t="str">
        <f t="shared" si="56"/>
        <v/>
      </c>
      <c r="G476" s="3" t="str">
        <f t="shared" si="57"/>
        <v/>
      </c>
      <c r="H476" s="3" t="str">
        <f t="shared" si="58"/>
        <v/>
      </c>
      <c r="I476" s="3" t="str">
        <f>IF(D476="","",VLOOKUP(D476,[1]怪物!$C:$M,11,FALSE))</f>
        <v/>
      </c>
      <c r="J476" s="3" t="str">
        <f t="shared" si="59"/>
        <v/>
      </c>
      <c r="K476" s="3"/>
      <c r="L476" s="3" t="str">
        <f>IF(B476="","",VLOOKUP(VLOOKUP(Y476&amp;"_"&amp;Z476&amp;"_"&amp;AA476,[1]挑战模式!$A:$AS,14+AB476,FALSE),[1]怪物!$B:$J,7,FALSE))</f>
        <v/>
      </c>
      <c r="M476" s="10" t="str">
        <f t="shared" si="60"/>
        <v/>
      </c>
      <c r="N476" s="3" t="str">
        <f t="shared" si="61"/>
        <v/>
      </c>
      <c r="O476" s="3" t="str">
        <f t="shared" si="62"/>
        <v/>
      </c>
      <c r="P476" s="3" t="str">
        <f t="shared" si="63"/>
        <v/>
      </c>
      <c r="T476" s="3" t="str">
        <f>IF(B476="","",IF(VLOOKUP(D476,[1]怪物!$C:$I,7,FALSE)="","",VLOOKUP(D476,[1]怪物!$C:$I,7,FALSE)))</f>
        <v/>
      </c>
      <c r="Y476" s="3">
        <v>0</v>
      </c>
      <c r="Z476" s="3">
        <v>10</v>
      </c>
      <c r="AA476" s="3">
        <v>7</v>
      </c>
      <c r="AB476" s="3">
        <v>3</v>
      </c>
    </row>
    <row r="477" spans="2:28" x14ac:dyDescent="0.2">
      <c r="B477" t="str">
        <f>IF(ISNA(VLOOKUP(Y477&amp;"_"&amp;Z477&amp;"_"&amp;AA477,[1]挑战模式!$A:$AS,1,FALSE)),"",IF(VLOOKUP(Y477&amp;"_"&amp;Z477&amp;"_"&amp;AA477,[1]挑战模式!$A:$AS,14+AB477,FALSE)="","","Unit_Monster_Season"&amp;Y477&amp;"_Challenge"&amp;Z477&amp;"_"&amp;AA477&amp;"_"&amp;AB477))</f>
        <v/>
      </c>
      <c r="D477" s="3" t="str">
        <f>IF(B477="","",VLOOKUP(VLOOKUP(Y477&amp;"_"&amp;Z477&amp;"_"&amp;AA477,[1]挑战模式!$A:$AS,14+AB477,FALSE),[1]怪物!$B:$J,2,FALSE))</f>
        <v/>
      </c>
      <c r="E477" s="3" t="str">
        <f>IF(B477="","",VLOOKUP(VLOOKUP(Y477&amp;"_"&amp;Z477&amp;"_"&amp;AA477,[1]挑战模式!$A:$AS,14+AB477,FALSE),[1]怪物!$B:$J,6,FALSE)*VLOOKUP(Y477&amp;"_"&amp;Z477&amp;"_"&amp;AA477,[1]挑战模式!$A:$AS,10,FALSE))</f>
        <v/>
      </c>
      <c r="F477" s="3" t="str">
        <f t="shared" si="56"/>
        <v/>
      </c>
      <c r="G477" s="3" t="str">
        <f t="shared" si="57"/>
        <v/>
      </c>
      <c r="H477" s="3" t="str">
        <f t="shared" si="58"/>
        <v/>
      </c>
      <c r="I477" s="3" t="str">
        <f>IF(D477="","",VLOOKUP(D477,[1]怪物!$C:$M,11,FALSE))</f>
        <v/>
      </c>
      <c r="J477" s="3" t="str">
        <f t="shared" si="59"/>
        <v/>
      </c>
      <c r="K477" s="3"/>
      <c r="L477" s="3" t="str">
        <f>IF(B477="","",VLOOKUP(VLOOKUP(Y477&amp;"_"&amp;Z477&amp;"_"&amp;AA477,[1]挑战模式!$A:$AS,14+AB477,FALSE),[1]怪物!$B:$J,7,FALSE))</f>
        <v/>
      </c>
      <c r="M477" s="10" t="str">
        <f t="shared" si="60"/>
        <v/>
      </c>
      <c r="N477" s="3" t="str">
        <f t="shared" si="61"/>
        <v/>
      </c>
      <c r="O477" s="3" t="str">
        <f t="shared" si="62"/>
        <v/>
      </c>
      <c r="P477" s="3" t="str">
        <f t="shared" si="63"/>
        <v/>
      </c>
      <c r="T477" s="3" t="str">
        <f>IF(B477="","",IF(VLOOKUP(D477,[1]怪物!$C:$I,7,FALSE)="","",VLOOKUP(D477,[1]怪物!$C:$I,7,FALSE)))</f>
        <v/>
      </c>
      <c r="Y477" s="3">
        <v>0</v>
      </c>
      <c r="Z477" s="3">
        <v>10</v>
      </c>
      <c r="AA477" s="3">
        <v>7</v>
      </c>
      <c r="AB477" s="3">
        <v>4</v>
      </c>
    </row>
    <row r="478" spans="2:28" x14ac:dyDescent="0.2">
      <c r="B478" t="str">
        <f>IF(ISNA(VLOOKUP(Y478&amp;"_"&amp;Z478&amp;"_"&amp;AA478,[1]挑战模式!$A:$AS,1,FALSE)),"",IF(VLOOKUP(Y478&amp;"_"&amp;Z478&amp;"_"&amp;AA478,[1]挑战模式!$A:$AS,14+AB478,FALSE)="","","Unit_Monster_Season"&amp;Y478&amp;"_Challenge"&amp;Z478&amp;"_"&amp;AA478&amp;"_"&amp;AB478))</f>
        <v/>
      </c>
      <c r="D478" s="3" t="str">
        <f>IF(B478="","",VLOOKUP(VLOOKUP(Y478&amp;"_"&amp;Z478&amp;"_"&amp;AA478,[1]挑战模式!$A:$AS,14+AB478,FALSE),[1]怪物!$B:$J,2,FALSE))</f>
        <v/>
      </c>
      <c r="E478" s="3" t="str">
        <f>IF(B478="","",VLOOKUP(VLOOKUP(Y478&amp;"_"&amp;Z478&amp;"_"&amp;AA478,[1]挑战模式!$A:$AS,14+AB478,FALSE),[1]怪物!$B:$J,6,FALSE)*VLOOKUP(Y478&amp;"_"&amp;Z478&amp;"_"&amp;AA478,[1]挑战模式!$A:$AS,10,FALSE))</f>
        <v/>
      </c>
      <c r="F478" s="3" t="str">
        <f t="shared" si="56"/>
        <v/>
      </c>
      <c r="G478" s="3" t="str">
        <f t="shared" si="57"/>
        <v/>
      </c>
      <c r="H478" s="3" t="str">
        <f t="shared" si="58"/>
        <v/>
      </c>
      <c r="I478" s="3" t="str">
        <f>IF(D478="","",VLOOKUP(D478,[1]怪物!$C:$M,11,FALSE))</f>
        <v/>
      </c>
      <c r="J478" s="3" t="str">
        <f t="shared" si="59"/>
        <v/>
      </c>
      <c r="K478" s="3"/>
      <c r="L478" s="3" t="str">
        <f>IF(B478="","",VLOOKUP(VLOOKUP(Y478&amp;"_"&amp;Z478&amp;"_"&amp;AA478,[1]挑战模式!$A:$AS,14+AB478,FALSE),[1]怪物!$B:$J,7,FALSE))</f>
        <v/>
      </c>
      <c r="M478" s="10" t="str">
        <f t="shared" si="60"/>
        <v/>
      </c>
      <c r="N478" s="3" t="str">
        <f t="shared" si="61"/>
        <v/>
      </c>
      <c r="O478" s="3" t="str">
        <f t="shared" si="62"/>
        <v/>
      </c>
      <c r="P478" s="3" t="str">
        <f t="shared" si="63"/>
        <v/>
      </c>
      <c r="T478" s="3" t="str">
        <f>IF(B478="","",IF(VLOOKUP(D478,[1]怪物!$C:$I,7,FALSE)="","",VLOOKUP(D478,[1]怪物!$C:$I,7,FALSE)))</f>
        <v/>
      </c>
      <c r="Y478" s="3">
        <v>0</v>
      </c>
      <c r="Z478" s="3">
        <v>10</v>
      </c>
      <c r="AA478" s="3">
        <v>7</v>
      </c>
      <c r="AB478" s="3">
        <v>5</v>
      </c>
    </row>
    <row r="479" spans="2:28" x14ac:dyDescent="0.2">
      <c r="B479" t="str">
        <f>IF(ISNA(VLOOKUP(Y479&amp;"_"&amp;Z479&amp;"_"&amp;AA479,[1]挑战模式!$A:$AS,1,FALSE)),"",IF(VLOOKUP(Y479&amp;"_"&amp;Z479&amp;"_"&amp;AA479,[1]挑战模式!$A:$AS,14+AB479,FALSE)="","","Unit_Monster_Season"&amp;Y479&amp;"_Challenge"&amp;Z479&amp;"_"&amp;AA479&amp;"_"&amp;AB479))</f>
        <v/>
      </c>
      <c r="D479" s="3" t="str">
        <f>IF(B479="","",VLOOKUP(VLOOKUP(Y479&amp;"_"&amp;Z479&amp;"_"&amp;AA479,[1]挑战模式!$A:$AS,14+AB479,FALSE),[1]怪物!$B:$J,2,FALSE))</f>
        <v/>
      </c>
      <c r="E479" s="3" t="str">
        <f>IF(B479="","",VLOOKUP(VLOOKUP(Y479&amp;"_"&amp;Z479&amp;"_"&amp;AA479,[1]挑战模式!$A:$AS,14+AB479,FALSE),[1]怪物!$B:$J,6,FALSE)*VLOOKUP(Y479&amp;"_"&amp;Z479&amp;"_"&amp;AA479,[1]挑战模式!$A:$AS,10,FALSE))</f>
        <v/>
      </c>
      <c r="F479" s="3" t="str">
        <f t="shared" si="56"/>
        <v/>
      </c>
      <c r="G479" s="3" t="str">
        <f t="shared" si="57"/>
        <v/>
      </c>
      <c r="H479" s="3" t="str">
        <f t="shared" si="58"/>
        <v/>
      </c>
      <c r="I479" s="3" t="str">
        <f>IF(D479="","",VLOOKUP(D479,[1]怪物!$C:$M,11,FALSE))</f>
        <v/>
      </c>
      <c r="J479" s="3" t="str">
        <f t="shared" si="59"/>
        <v/>
      </c>
      <c r="K479" s="3"/>
      <c r="L479" s="3" t="str">
        <f>IF(B479="","",VLOOKUP(VLOOKUP(Y479&amp;"_"&amp;Z479&amp;"_"&amp;AA479,[1]挑战模式!$A:$AS,14+AB479,FALSE),[1]怪物!$B:$J,7,FALSE))</f>
        <v/>
      </c>
      <c r="M479" s="10" t="str">
        <f t="shared" si="60"/>
        <v/>
      </c>
      <c r="N479" s="3" t="str">
        <f t="shared" si="61"/>
        <v/>
      </c>
      <c r="O479" s="3" t="str">
        <f t="shared" si="62"/>
        <v/>
      </c>
      <c r="P479" s="3" t="str">
        <f t="shared" si="63"/>
        <v/>
      </c>
      <c r="T479" s="3" t="str">
        <f>IF(B479="","",IF(VLOOKUP(D479,[1]怪物!$C:$I,7,FALSE)="","",VLOOKUP(D479,[1]怪物!$C:$I,7,FALSE)))</f>
        <v/>
      </c>
      <c r="Y479" s="3">
        <v>0</v>
      </c>
      <c r="Z479" s="3">
        <v>10</v>
      </c>
      <c r="AA479" s="3">
        <v>7</v>
      </c>
      <c r="AB479" s="3">
        <v>6</v>
      </c>
    </row>
    <row r="480" spans="2:28" x14ac:dyDescent="0.2">
      <c r="B480" t="str">
        <f>IF(ISNA(VLOOKUP(Y480&amp;"_"&amp;Z480&amp;"_"&amp;AA480,[1]挑战模式!$A:$AS,1,FALSE)),"",IF(VLOOKUP(Y480&amp;"_"&amp;Z480&amp;"_"&amp;AA480,[1]挑战模式!$A:$AS,14+AB480,FALSE)="","","Unit_Monster_Season"&amp;Y480&amp;"_Challenge"&amp;Z480&amp;"_"&amp;AA480&amp;"_"&amp;AB480))</f>
        <v/>
      </c>
      <c r="D480" s="3" t="str">
        <f>IF(B480="","",VLOOKUP(VLOOKUP(Y480&amp;"_"&amp;Z480&amp;"_"&amp;AA480,[1]挑战模式!$A:$AS,14+AB480,FALSE),[1]怪物!$B:$J,2,FALSE))</f>
        <v/>
      </c>
      <c r="E480" s="3" t="str">
        <f>IF(B480="","",VLOOKUP(VLOOKUP(Y480&amp;"_"&amp;Z480&amp;"_"&amp;AA480,[1]挑战模式!$A:$AS,14+AB480,FALSE),[1]怪物!$B:$J,6,FALSE)*VLOOKUP(Y480&amp;"_"&amp;Z480&amp;"_"&amp;AA480,[1]挑战模式!$A:$AS,10,FALSE))</f>
        <v/>
      </c>
      <c r="F480" s="3" t="str">
        <f t="shared" si="56"/>
        <v/>
      </c>
      <c r="G480" s="3" t="str">
        <f t="shared" si="57"/>
        <v/>
      </c>
      <c r="H480" s="3" t="str">
        <f t="shared" si="58"/>
        <v/>
      </c>
      <c r="I480" s="3" t="str">
        <f>IF(D480="","",VLOOKUP(D480,[1]怪物!$C:$M,11,FALSE))</f>
        <v/>
      </c>
      <c r="J480" s="3" t="str">
        <f t="shared" si="59"/>
        <v/>
      </c>
      <c r="K480" s="3"/>
      <c r="L480" s="3" t="str">
        <f>IF(B480="","",VLOOKUP(VLOOKUP(Y480&amp;"_"&amp;Z480&amp;"_"&amp;AA480,[1]挑战模式!$A:$AS,14+AB480,FALSE),[1]怪物!$B:$J,7,FALSE))</f>
        <v/>
      </c>
      <c r="M480" s="10" t="str">
        <f t="shared" si="60"/>
        <v/>
      </c>
      <c r="N480" s="3" t="str">
        <f t="shared" si="61"/>
        <v/>
      </c>
      <c r="O480" s="3" t="str">
        <f t="shared" si="62"/>
        <v/>
      </c>
      <c r="P480" s="3" t="str">
        <f t="shared" si="63"/>
        <v/>
      </c>
      <c r="T480" s="3" t="str">
        <f>IF(B480="","",IF(VLOOKUP(D480,[1]怪物!$C:$I,7,FALSE)="","",VLOOKUP(D480,[1]怪物!$C:$I,7,FALSE)))</f>
        <v/>
      </c>
      <c r="Y480" s="3">
        <v>0</v>
      </c>
      <c r="Z480" s="3">
        <v>10</v>
      </c>
      <c r="AA480" s="3">
        <v>8</v>
      </c>
      <c r="AB480" s="3">
        <v>1</v>
      </c>
    </row>
    <row r="481" spans="2:28" x14ac:dyDescent="0.2">
      <c r="B481" t="str">
        <f>IF(ISNA(VLOOKUP(Y481&amp;"_"&amp;Z481&amp;"_"&amp;AA481,[1]挑战模式!$A:$AS,1,FALSE)),"",IF(VLOOKUP(Y481&amp;"_"&amp;Z481&amp;"_"&amp;AA481,[1]挑战模式!$A:$AS,14+AB481,FALSE)="","","Unit_Monster_Season"&amp;Y481&amp;"_Challenge"&amp;Z481&amp;"_"&amp;AA481&amp;"_"&amp;AB481))</f>
        <v/>
      </c>
      <c r="D481" s="3" t="str">
        <f>IF(B481="","",VLOOKUP(VLOOKUP(Y481&amp;"_"&amp;Z481&amp;"_"&amp;AA481,[1]挑战模式!$A:$AS,14+AB481,FALSE),[1]怪物!$B:$J,2,FALSE))</f>
        <v/>
      </c>
      <c r="E481" s="3" t="str">
        <f>IF(B481="","",VLOOKUP(VLOOKUP(Y481&amp;"_"&amp;Z481&amp;"_"&amp;AA481,[1]挑战模式!$A:$AS,14+AB481,FALSE),[1]怪物!$B:$J,6,FALSE)*VLOOKUP(Y481&amp;"_"&amp;Z481&amp;"_"&amp;AA481,[1]挑战模式!$A:$AS,10,FALSE))</f>
        <v/>
      </c>
      <c r="F481" s="3" t="str">
        <f t="shared" si="56"/>
        <v/>
      </c>
      <c r="G481" s="3" t="str">
        <f t="shared" si="57"/>
        <v/>
      </c>
      <c r="H481" s="3" t="str">
        <f t="shared" si="58"/>
        <v/>
      </c>
      <c r="I481" s="3" t="str">
        <f>IF(D481="","",VLOOKUP(D481,[1]怪物!$C:$M,11,FALSE))</f>
        <v/>
      </c>
      <c r="J481" s="3" t="str">
        <f t="shared" si="59"/>
        <v/>
      </c>
      <c r="K481" s="3"/>
      <c r="L481" s="3" t="str">
        <f>IF(B481="","",VLOOKUP(VLOOKUP(Y481&amp;"_"&amp;Z481&amp;"_"&amp;AA481,[1]挑战模式!$A:$AS,14+AB481,FALSE),[1]怪物!$B:$J,7,FALSE))</f>
        <v/>
      </c>
      <c r="M481" s="10" t="str">
        <f t="shared" si="60"/>
        <v/>
      </c>
      <c r="N481" s="3" t="str">
        <f t="shared" si="61"/>
        <v/>
      </c>
      <c r="O481" s="3" t="str">
        <f t="shared" si="62"/>
        <v/>
      </c>
      <c r="P481" s="3" t="str">
        <f t="shared" si="63"/>
        <v/>
      </c>
      <c r="T481" s="3" t="str">
        <f>IF(B481="","",IF(VLOOKUP(D481,[1]怪物!$C:$I,7,FALSE)="","",VLOOKUP(D481,[1]怪物!$C:$I,7,FALSE)))</f>
        <v/>
      </c>
      <c r="Y481" s="3">
        <v>0</v>
      </c>
      <c r="Z481" s="3">
        <v>10</v>
      </c>
      <c r="AA481" s="3">
        <v>8</v>
      </c>
      <c r="AB481" s="3">
        <v>2</v>
      </c>
    </row>
    <row r="482" spans="2:28" x14ac:dyDescent="0.2">
      <c r="B482" t="str">
        <f>IF(ISNA(VLOOKUP(Y482&amp;"_"&amp;Z482&amp;"_"&amp;AA482,[1]挑战模式!$A:$AS,1,FALSE)),"",IF(VLOOKUP(Y482&amp;"_"&amp;Z482&amp;"_"&amp;AA482,[1]挑战模式!$A:$AS,14+AB482,FALSE)="","","Unit_Monster_Season"&amp;Y482&amp;"_Challenge"&amp;Z482&amp;"_"&amp;AA482&amp;"_"&amp;AB482))</f>
        <v/>
      </c>
      <c r="D482" s="3" t="str">
        <f>IF(B482="","",VLOOKUP(VLOOKUP(Y482&amp;"_"&amp;Z482&amp;"_"&amp;AA482,[1]挑战模式!$A:$AS,14+AB482,FALSE),[1]怪物!$B:$J,2,FALSE))</f>
        <v/>
      </c>
      <c r="E482" s="3" t="str">
        <f>IF(B482="","",VLOOKUP(VLOOKUP(Y482&amp;"_"&amp;Z482&amp;"_"&amp;AA482,[1]挑战模式!$A:$AS,14+AB482,FALSE),[1]怪物!$B:$J,6,FALSE)*VLOOKUP(Y482&amp;"_"&amp;Z482&amp;"_"&amp;AA482,[1]挑战模式!$A:$AS,10,FALSE))</f>
        <v/>
      </c>
      <c r="F482" s="3" t="str">
        <f t="shared" si="56"/>
        <v/>
      </c>
      <c r="G482" s="3" t="str">
        <f t="shared" si="57"/>
        <v/>
      </c>
      <c r="H482" s="3" t="str">
        <f t="shared" si="58"/>
        <v/>
      </c>
      <c r="I482" s="3" t="str">
        <f>IF(D482="","",VLOOKUP(D482,[1]怪物!$C:$M,11,FALSE))</f>
        <v/>
      </c>
      <c r="J482" s="3" t="str">
        <f t="shared" si="59"/>
        <v/>
      </c>
      <c r="K482" s="3"/>
      <c r="L482" s="3" t="str">
        <f>IF(B482="","",VLOOKUP(VLOOKUP(Y482&amp;"_"&amp;Z482&amp;"_"&amp;AA482,[1]挑战模式!$A:$AS,14+AB482,FALSE),[1]怪物!$B:$J,7,FALSE))</f>
        <v/>
      </c>
      <c r="M482" s="10" t="str">
        <f t="shared" si="60"/>
        <v/>
      </c>
      <c r="N482" s="3" t="str">
        <f t="shared" si="61"/>
        <v/>
      </c>
      <c r="O482" s="3" t="str">
        <f t="shared" si="62"/>
        <v/>
      </c>
      <c r="P482" s="3" t="str">
        <f t="shared" si="63"/>
        <v/>
      </c>
      <c r="T482" s="3" t="str">
        <f>IF(B482="","",IF(VLOOKUP(D482,[1]怪物!$C:$I,7,FALSE)="","",VLOOKUP(D482,[1]怪物!$C:$I,7,FALSE)))</f>
        <v/>
      </c>
      <c r="Y482" s="3">
        <v>0</v>
      </c>
      <c r="Z482" s="3">
        <v>10</v>
      </c>
      <c r="AA482" s="3">
        <v>8</v>
      </c>
      <c r="AB482" s="3">
        <v>3</v>
      </c>
    </row>
    <row r="483" spans="2:28" x14ac:dyDescent="0.2">
      <c r="B483" t="str">
        <f>IF(ISNA(VLOOKUP(Y483&amp;"_"&amp;Z483&amp;"_"&amp;AA483,[1]挑战模式!$A:$AS,1,FALSE)),"",IF(VLOOKUP(Y483&amp;"_"&amp;Z483&amp;"_"&amp;AA483,[1]挑战模式!$A:$AS,14+AB483,FALSE)="","","Unit_Monster_Season"&amp;Y483&amp;"_Challenge"&amp;Z483&amp;"_"&amp;AA483&amp;"_"&amp;AB483))</f>
        <v/>
      </c>
      <c r="D483" s="3" t="str">
        <f>IF(B483="","",VLOOKUP(VLOOKUP(Y483&amp;"_"&amp;Z483&amp;"_"&amp;AA483,[1]挑战模式!$A:$AS,14+AB483,FALSE),[1]怪物!$B:$J,2,FALSE))</f>
        <v/>
      </c>
      <c r="E483" s="3" t="str">
        <f>IF(B483="","",VLOOKUP(VLOOKUP(Y483&amp;"_"&amp;Z483&amp;"_"&amp;AA483,[1]挑战模式!$A:$AS,14+AB483,FALSE),[1]怪物!$B:$J,6,FALSE)*VLOOKUP(Y483&amp;"_"&amp;Z483&amp;"_"&amp;AA483,[1]挑战模式!$A:$AS,10,FALSE))</f>
        <v/>
      </c>
      <c r="F483" s="3" t="str">
        <f t="shared" si="56"/>
        <v/>
      </c>
      <c r="G483" s="3" t="str">
        <f t="shared" si="57"/>
        <v/>
      </c>
      <c r="H483" s="3" t="str">
        <f t="shared" si="58"/>
        <v/>
      </c>
      <c r="I483" s="3" t="str">
        <f>IF(D483="","",VLOOKUP(D483,[1]怪物!$C:$M,11,FALSE))</f>
        <v/>
      </c>
      <c r="J483" s="3" t="str">
        <f t="shared" si="59"/>
        <v/>
      </c>
      <c r="K483" s="3"/>
      <c r="L483" s="3" t="str">
        <f>IF(B483="","",VLOOKUP(VLOOKUP(Y483&amp;"_"&amp;Z483&amp;"_"&amp;AA483,[1]挑战模式!$A:$AS,14+AB483,FALSE),[1]怪物!$B:$J,7,FALSE))</f>
        <v/>
      </c>
      <c r="M483" s="10" t="str">
        <f t="shared" si="60"/>
        <v/>
      </c>
      <c r="N483" s="3" t="str">
        <f t="shared" si="61"/>
        <v/>
      </c>
      <c r="O483" s="3" t="str">
        <f t="shared" si="62"/>
        <v/>
      </c>
      <c r="P483" s="3" t="str">
        <f t="shared" si="63"/>
        <v/>
      </c>
      <c r="T483" s="3" t="str">
        <f>IF(B483="","",IF(VLOOKUP(D483,[1]怪物!$C:$I,7,FALSE)="","",VLOOKUP(D483,[1]怪物!$C:$I,7,FALSE)))</f>
        <v/>
      </c>
      <c r="Y483" s="3">
        <v>0</v>
      </c>
      <c r="Z483" s="3">
        <v>10</v>
      </c>
      <c r="AA483" s="3">
        <v>8</v>
      </c>
      <c r="AB483" s="3">
        <v>4</v>
      </c>
    </row>
    <row r="484" spans="2:28" x14ac:dyDescent="0.2">
      <c r="B484" t="str">
        <f>IF(ISNA(VLOOKUP(Y484&amp;"_"&amp;Z484&amp;"_"&amp;AA484,[1]挑战模式!$A:$AS,1,FALSE)),"",IF(VLOOKUP(Y484&amp;"_"&amp;Z484&amp;"_"&amp;AA484,[1]挑战模式!$A:$AS,14+AB484,FALSE)="","","Unit_Monster_Season"&amp;Y484&amp;"_Challenge"&amp;Z484&amp;"_"&amp;AA484&amp;"_"&amp;AB484))</f>
        <v/>
      </c>
      <c r="D484" s="3" t="str">
        <f>IF(B484="","",VLOOKUP(VLOOKUP(Y484&amp;"_"&amp;Z484&amp;"_"&amp;AA484,[1]挑战模式!$A:$AS,14+AB484,FALSE),[1]怪物!$B:$J,2,FALSE))</f>
        <v/>
      </c>
      <c r="E484" s="3" t="str">
        <f>IF(B484="","",VLOOKUP(VLOOKUP(Y484&amp;"_"&amp;Z484&amp;"_"&amp;AA484,[1]挑战模式!$A:$AS,14+AB484,FALSE),[1]怪物!$B:$J,6,FALSE)*VLOOKUP(Y484&amp;"_"&amp;Z484&amp;"_"&amp;AA484,[1]挑战模式!$A:$AS,10,FALSE))</f>
        <v/>
      </c>
      <c r="F484" s="3" t="str">
        <f t="shared" si="56"/>
        <v/>
      </c>
      <c r="G484" s="3" t="str">
        <f t="shared" si="57"/>
        <v/>
      </c>
      <c r="H484" s="3" t="str">
        <f t="shared" si="58"/>
        <v/>
      </c>
      <c r="I484" s="3" t="str">
        <f>IF(D484="","",VLOOKUP(D484,[1]怪物!$C:$M,11,FALSE))</f>
        <v/>
      </c>
      <c r="J484" s="3" t="str">
        <f t="shared" si="59"/>
        <v/>
      </c>
      <c r="K484" s="3"/>
      <c r="L484" s="3" t="str">
        <f>IF(B484="","",VLOOKUP(VLOOKUP(Y484&amp;"_"&amp;Z484&amp;"_"&amp;AA484,[1]挑战模式!$A:$AS,14+AB484,FALSE),[1]怪物!$B:$J,7,FALSE))</f>
        <v/>
      </c>
      <c r="M484" s="10" t="str">
        <f t="shared" si="60"/>
        <v/>
      </c>
      <c r="N484" s="3" t="str">
        <f t="shared" si="61"/>
        <v/>
      </c>
      <c r="O484" s="3" t="str">
        <f t="shared" si="62"/>
        <v/>
      </c>
      <c r="P484" s="3" t="str">
        <f t="shared" si="63"/>
        <v/>
      </c>
      <c r="T484" s="3" t="str">
        <f>IF(B484="","",IF(VLOOKUP(D484,[1]怪物!$C:$I,7,FALSE)="","",VLOOKUP(D484,[1]怪物!$C:$I,7,FALSE)))</f>
        <v/>
      </c>
      <c r="Y484" s="3">
        <v>0</v>
      </c>
      <c r="Z484" s="3">
        <v>10</v>
      </c>
      <c r="AA484" s="3">
        <v>8</v>
      </c>
      <c r="AB484" s="3">
        <v>5</v>
      </c>
    </row>
    <row r="485" spans="2:28" x14ac:dyDescent="0.2">
      <c r="B485" t="str">
        <f>IF(ISNA(VLOOKUP(Y485&amp;"_"&amp;Z485&amp;"_"&amp;AA485,[1]挑战模式!$A:$AS,1,FALSE)),"",IF(VLOOKUP(Y485&amp;"_"&amp;Z485&amp;"_"&amp;AA485,[1]挑战模式!$A:$AS,14+AB485,FALSE)="","","Unit_Monster_Season"&amp;Y485&amp;"_Challenge"&amp;Z485&amp;"_"&amp;AA485&amp;"_"&amp;AB485))</f>
        <v/>
      </c>
      <c r="D485" s="3" t="str">
        <f>IF(B485="","",VLOOKUP(VLOOKUP(Y485&amp;"_"&amp;Z485&amp;"_"&amp;AA485,[1]挑战模式!$A:$AS,14+AB485,FALSE),[1]怪物!$B:$J,2,FALSE))</f>
        <v/>
      </c>
      <c r="E485" s="3" t="str">
        <f>IF(B485="","",VLOOKUP(VLOOKUP(Y485&amp;"_"&amp;Z485&amp;"_"&amp;AA485,[1]挑战模式!$A:$AS,14+AB485,FALSE),[1]怪物!$B:$J,6,FALSE)*VLOOKUP(Y485&amp;"_"&amp;Z485&amp;"_"&amp;AA485,[1]挑战模式!$A:$AS,10,FALSE))</f>
        <v/>
      </c>
      <c r="F485" s="3" t="str">
        <f t="shared" si="56"/>
        <v/>
      </c>
      <c r="G485" s="3" t="str">
        <f t="shared" si="57"/>
        <v/>
      </c>
      <c r="H485" s="3" t="str">
        <f t="shared" si="58"/>
        <v/>
      </c>
      <c r="I485" s="3" t="str">
        <f>IF(D485="","",VLOOKUP(D485,[1]怪物!$C:$M,11,FALSE))</f>
        <v/>
      </c>
      <c r="J485" s="3" t="str">
        <f t="shared" si="59"/>
        <v/>
      </c>
      <c r="K485" s="3"/>
      <c r="L485" s="3" t="str">
        <f>IF(B485="","",VLOOKUP(VLOOKUP(Y485&amp;"_"&amp;Z485&amp;"_"&amp;AA485,[1]挑战模式!$A:$AS,14+AB485,FALSE),[1]怪物!$B:$J,7,FALSE))</f>
        <v/>
      </c>
      <c r="M485" s="10" t="str">
        <f t="shared" si="60"/>
        <v/>
      </c>
      <c r="N485" s="3" t="str">
        <f t="shared" si="61"/>
        <v/>
      </c>
      <c r="O485" s="3" t="str">
        <f t="shared" si="62"/>
        <v/>
      </c>
      <c r="P485" s="3" t="str">
        <f t="shared" si="63"/>
        <v/>
      </c>
      <c r="T485" s="3" t="str">
        <f>IF(B485="","",IF(VLOOKUP(D485,[1]怪物!$C:$I,7,FALSE)="","",VLOOKUP(D485,[1]怪物!$C:$I,7,FALSE)))</f>
        <v/>
      </c>
      <c r="Y485" s="3">
        <v>0</v>
      </c>
      <c r="Z485" s="3">
        <v>10</v>
      </c>
      <c r="AA485" s="3">
        <v>8</v>
      </c>
      <c r="AB485" s="3">
        <v>6</v>
      </c>
    </row>
    <row r="486" spans="2:28" s="3" customFormat="1" x14ac:dyDescent="0.2">
      <c r="B486" t="str">
        <f ca="1">IF(ISNA(VLOOKUP(Y486&amp;"_"&amp;Z486&amp;"_"&amp;AA486,[1]挑战模式!$A:$AS,1,FALSE)),"",IF(VLOOKUP(Y486&amp;"_"&amp;Z486&amp;"_"&amp;AA486,[1]挑战模式!$A:$AS,14+AB486,FALSE)="","","Unit_Monster_Season"&amp;Y486&amp;"_Challenge"&amp;Z486&amp;"_"&amp;AA486&amp;"_"&amp;AB486))</f>
        <v>Unit_Monster_Season0_Challenge11_1_1</v>
      </c>
      <c r="C486" s="10"/>
      <c r="D486" s="3" t="str">
        <f ca="1">IF(B486="","",VLOOKUP(VLOOKUP(Y486&amp;"_"&amp;Z486&amp;"_"&amp;AA486,[1]挑战模式!$A:$AS,14+AB486,FALSE),[1]怪物!$B:$J,2,FALSE))</f>
        <v>ResUnit_Spirit1</v>
      </c>
      <c r="E486" s="3">
        <f ca="1">IF(B486="","",VLOOKUP(VLOOKUP(Y486&amp;"_"&amp;Z486&amp;"_"&amp;AA486,[1]挑战模式!$A:$AS,14+AB486,FALSE),[1]怪物!$B:$J,6,FALSE)*VLOOKUP(Y486&amp;"_"&amp;Z486&amp;"_"&amp;AA486,[1]挑战模式!$A:$AS,10,FALSE))</f>
        <v>2.5</v>
      </c>
      <c r="F486" s="3">
        <f ca="1">IF(B486="","",400)</f>
        <v>400</v>
      </c>
      <c r="G486" s="3" t="str">
        <f ca="1">IF(B486="","","TRUE")</f>
        <v>TRUE</v>
      </c>
      <c r="H486" s="3" t="str">
        <f ca="1">IF(B486="","","1")</f>
        <v>1</v>
      </c>
      <c r="I486" s="3">
        <f ca="1">IF(D486="","",VLOOKUP(D486,[1]怪物!$C:$M,11,FALSE))</f>
        <v>1</v>
      </c>
      <c r="J486" s="3" t="str">
        <f ca="1">IF(B486="","","0.5")</f>
        <v>0.5</v>
      </c>
      <c r="L486" s="3">
        <f ca="1">IF(B486="","",VLOOKUP(VLOOKUP(Y486&amp;"_"&amp;Z486&amp;"_"&amp;AA486,[1]挑战模式!$A:$AS,14+AB486,FALSE),[1]怪物!$B:$J,7,FALSE))</f>
        <v>1</v>
      </c>
      <c r="M486" s="10" t="str">
        <f ca="1">IF(B486="","",RIGHT(B486,LEN(B486)-5))</f>
        <v>Monster_Season0_Challenge11_1_1</v>
      </c>
      <c r="N486" s="3" t="str">
        <f ca="1">IF(B486="","","DeathShow_1")</f>
        <v>DeathShow_1</v>
      </c>
      <c r="O486" s="3" t="str">
        <f ca="1">IF(B486="","","Timeline_Idle1")</f>
        <v>Timeline_Idle1</v>
      </c>
      <c r="P486" s="3" t="str">
        <f ca="1">IF(B486="","","Timeline_Move1")</f>
        <v>Timeline_Move1</v>
      </c>
      <c r="T486" s="3" t="str">
        <f ca="1">IF(B486="","",IF(VLOOKUP(D486,[1]怪物!$C:$I,7,FALSE)="","",VLOOKUP(D486,[1]怪物!$C:$I,7,FALSE)))</f>
        <v>Skill_Monster_Spirit1,NormalAttack</v>
      </c>
      <c r="Y486" s="3">
        <v>0</v>
      </c>
      <c r="Z486" s="3">
        <v>11</v>
      </c>
      <c r="AA486" s="3">
        <v>1</v>
      </c>
      <c r="AB486" s="3">
        <v>1</v>
      </c>
    </row>
    <row r="487" spans="2:28" x14ac:dyDescent="0.2">
      <c r="B487" t="str">
        <f ca="1">IF(ISNA(VLOOKUP(Y487&amp;"_"&amp;Z487&amp;"_"&amp;AA487,[1]挑战模式!$A:$AS,1,FALSE)),"",IF(VLOOKUP(Y487&amp;"_"&amp;Z487&amp;"_"&amp;AA487,[1]挑战模式!$A:$AS,14+AB487,FALSE)="","","Unit_Monster_Season"&amp;Y487&amp;"_Challenge"&amp;Z487&amp;"_"&amp;AA487&amp;"_"&amp;AB487))</f>
        <v/>
      </c>
      <c r="D487" s="3" t="str">
        <f ca="1">IF(B487="","",VLOOKUP(VLOOKUP(Y487&amp;"_"&amp;Z487&amp;"_"&amp;AA487,[1]挑战模式!$A:$AS,14+AB487,FALSE),[1]怪物!$B:$J,2,FALSE))</f>
        <v/>
      </c>
      <c r="E487" s="3" t="str">
        <f ca="1">IF(B487="","",VLOOKUP(VLOOKUP(Y487&amp;"_"&amp;Z487&amp;"_"&amp;AA487,[1]挑战模式!$A:$AS,14+AB487,FALSE),[1]怪物!$B:$J,6,FALSE)*VLOOKUP(Y487&amp;"_"&amp;Z487&amp;"_"&amp;AA487,[1]挑战模式!$A:$AS,10,FALSE))</f>
        <v/>
      </c>
      <c r="F487" s="3" t="str">
        <f t="shared" ref="F487:F550" ca="1" si="64">IF(B487="","",400)</f>
        <v/>
      </c>
      <c r="G487" s="3" t="str">
        <f t="shared" ref="G487:G550" ca="1" si="65">IF(B487="","","TRUE")</f>
        <v/>
      </c>
      <c r="H487" s="3" t="str">
        <f t="shared" ref="H487:H550" ca="1" si="66">IF(B487="","","1")</f>
        <v/>
      </c>
      <c r="I487" s="3" t="str">
        <f ca="1">IF(D487="","",VLOOKUP(D487,[1]怪物!$C:$M,11,FALSE))</f>
        <v/>
      </c>
      <c r="J487" s="3" t="str">
        <f t="shared" ref="J487:J550" ca="1" si="67">IF(B487="","","0.5")</f>
        <v/>
      </c>
      <c r="K487" s="3"/>
      <c r="L487" s="3" t="str">
        <f ca="1">IF(B487="","",VLOOKUP(VLOOKUP(Y487&amp;"_"&amp;Z487&amp;"_"&amp;AA487,[1]挑战模式!$A:$AS,14+AB487,FALSE),[1]怪物!$B:$J,7,FALSE))</f>
        <v/>
      </c>
      <c r="M487" s="10" t="str">
        <f t="shared" ref="M487:M550" ca="1" si="68">IF(B487="","",RIGHT(B487,LEN(B487)-5))</f>
        <v/>
      </c>
      <c r="N487" s="3" t="str">
        <f t="shared" ref="N487:N550" ca="1" si="69">IF(B487="","","DeathShow_1")</f>
        <v/>
      </c>
      <c r="O487" s="3" t="str">
        <f t="shared" ref="O487:O550" ca="1" si="70">IF(B487="","","Timeline_Idle1")</f>
        <v/>
      </c>
      <c r="P487" s="3" t="str">
        <f t="shared" ref="P487:P550" ca="1" si="71">IF(B487="","","Timeline_Move1")</f>
        <v/>
      </c>
      <c r="Q487" s="3"/>
      <c r="R487" s="3"/>
      <c r="S487" s="3"/>
      <c r="T487" s="3" t="str">
        <f ca="1">IF(B487="","",IF(VLOOKUP(D487,[1]怪物!$C:$I,7,FALSE)="","",VLOOKUP(D487,[1]怪物!$C:$I,7,FALSE)))</f>
        <v/>
      </c>
      <c r="Y487" s="3">
        <v>0</v>
      </c>
      <c r="Z487" s="3">
        <v>11</v>
      </c>
      <c r="AA487" s="3">
        <v>1</v>
      </c>
      <c r="AB487" s="3">
        <v>2</v>
      </c>
    </row>
    <row r="488" spans="2:28" x14ac:dyDescent="0.2">
      <c r="B488" t="str">
        <f ca="1">IF(ISNA(VLOOKUP(Y488&amp;"_"&amp;Z488&amp;"_"&amp;AA488,[1]挑战模式!$A:$AS,1,FALSE)),"",IF(VLOOKUP(Y488&amp;"_"&amp;Z488&amp;"_"&amp;AA488,[1]挑战模式!$A:$AS,14+AB488,FALSE)="","","Unit_Monster_Season"&amp;Y488&amp;"_Challenge"&amp;Z488&amp;"_"&amp;AA488&amp;"_"&amp;AB488))</f>
        <v/>
      </c>
      <c r="D488" s="3" t="str">
        <f ca="1">IF(B488="","",VLOOKUP(VLOOKUP(Y488&amp;"_"&amp;Z488&amp;"_"&amp;AA488,[1]挑战模式!$A:$AS,14+AB488,FALSE),[1]怪物!$B:$J,2,FALSE))</f>
        <v/>
      </c>
      <c r="E488" s="3" t="str">
        <f ca="1">IF(B488="","",VLOOKUP(VLOOKUP(Y488&amp;"_"&amp;Z488&amp;"_"&amp;AA488,[1]挑战模式!$A:$AS,14+AB488,FALSE),[1]怪物!$B:$J,6,FALSE)*VLOOKUP(Y488&amp;"_"&amp;Z488&amp;"_"&amp;AA488,[1]挑战模式!$A:$AS,10,FALSE))</f>
        <v/>
      </c>
      <c r="F488" s="3" t="str">
        <f t="shared" ca="1" si="64"/>
        <v/>
      </c>
      <c r="G488" s="3" t="str">
        <f t="shared" ca="1" si="65"/>
        <v/>
      </c>
      <c r="H488" s="3" t="str">
        <f t="shared" ca="1" si="66"/>
        <v/>
      </c>
      <c r="I488" s="3" t="str">
        <f ca="1">IF(D488="","",VLOOKUP(D488,[1]怪物!$C:$M,11,FALSE))</f>
        <v/>
      </c>
      <c r="J488" s="3" t="str">
        <f t="shared" ca="1" si="67"/>
        <v/>
      </c>
      <c r="K488" s="3"/>
      <c r="L488" s="3" t="str">
        <f ca="1">IF(B488="","",VLOOKUP(VLOOKUP(Y488&amp;"_"&amp;Z488&amp;"_"&amp;AA488,[1]挑战模式!$A:$AS,14+AB488,FALSE),[1]怪物!$B:$J,7,FALSE))</f>
        <v/>
      </c>
      <c r="M488" s="10" t="str">
        <f t="shared" ca="1" si="68"/>
        <v/>
      </c>
      <c r="N488" s="3" t="str">
        <f t="shared" ca="1" si="69"/>
        <v/>
      </c>
      <c r="O488" s="3" t="str">
        <f t="shared" ca="1" si="70"/>
        <v/>
      </c>
      <c r="P488" s="3" t="str">
        <f t="shared" ca="1" si="71"/>
        <v/>
      </c>
      <c r="Q488" s="3"/>
      <c r="R488" s="3"/>
      <c r="S488" s="3"/>
      <c r="T488" s="3" t="str">
        <f ca="1">IF(B488="","",IF(VLOOKUP(D488,[1]怪物!$C:$I,7,FALSE)="","",VLOOKUP(D488,[1]怪物!$C:$I,7,FALSE)))</f>
        <v/>
      </c>
      <c r="Y488" s="3">
        <v>0</v>
      </c>
      <c r="Z488" s="3">
        <v>11</v>
      </c>
      <c r="AA488" s="3">
        <v>1</v>
      </c>
      <c r="AB488" s="3">
        <v>3</v>
      </c>
    </row>
    <row r="489" spans="2:28" x14ac:dyDescent="0.2">
      <c r="B489" t="str">
        <f ca="1">IF(ISNA(VLOOKUP(Y489&amp;"_"&amp;Z489&amp;"_"&amp;AA489,[1]挑战模式!$A:$AS,1,FALSE)),"",IF(VLOOKUP(Y489&amp;"_"&amp;Z489&amp;"_"&amp;AA489,[1]挑战模式!$A:$AS,14+AB489,FALSE)="","","Unit_Monster_Season"&amp;Y489&amp;"_Challenge"&amp;Z489&amp;"_"&amp;AA489&amp;"_"&amp;AB489))</f>
        <v/>
      </c>
      <c r="D489" s="3" t="str">
        <f ca="1">IF(B489="","",VLOOKUP(VLOOKUP(Y489&amp;"_"&amp;Z489&amp;"_"&amp;AA489,[1]挑战模式!$A:$AS,14+AB489,FALSE),[1]怪物!$B:$J,2,FALSE))</f>
        <v/>
      </c>
      <c r="E489" s="3" t="str">
        <f ca="1">IF(B489="","",VLOOKUP(VLOOKUP(Y489&amp;"_"&amp;Z489&amp;"_"&amp;AA489,[1]挑战模式!$A:$AS,14+AB489,FALSE),[1]怪物!$B:$J,6,FALSE)*VLOOKUP(Y489&amp;"_"&amp;Z489&amp;"_"&amp;AA489,[1]挑战模式!$A:$AS,10,FALSE))</f>
        <v/>
      </c>
      <c r="F489" s="3" t="str">
        <f t="shared" ca="1" si="64"/>
        <v/>
      </c>
      <c r="G489" s="3" t="str">
        <f t="shared" ca="1" si="65"/>
        <v/>
      </c>
      <c r="H489" s="3" t="str">
        <f t="shared" ca="1" si="66"/>
        <v/>
      </c>
      <c r="I489" s="3" t="str">
        <f ca="1">IF(D489="","",VLOOKUP(D489,[1]怪物!$C:$M,11,FALSE))</f>
        <v/>
      </c>
      <c r="J489" s="3" t="str">
        <f t="shared" ca="1" si="67"/>
        <v/>
      </c>
      <c r="K489" s="3"/>
      <c r="L489" s="3" t="str">
        <f ca="1">IF(B489="","",VLOOKUP(VLOOKUP(Y489&amp;"_"&amp;Z489&amp;"_"&amp;AA489,[1]挑战模式!$A:$AS,14+AB489,FALSE),[1]怪物!$B:$J,7,FALSE))</f>
        <v/>
      </c>
      <c r="M489" s="10" t="str">
        <f t="shared" ca="1" si="68"/>
        <v/>
      </c>
      <c r="N489" s="3" t="str">
        <f t="shared" ca="1" si="69"/>
        <v/>
      </c>
      <c r="O489" s="3" t="str">
        <f t="shared" ca="1" si="70"/>
        <v/>
      </c>
      <c r="P489" s="3" t="str">
        <f t="shared" ca="1" si="71"/>
        <v/>
      </c>
      <c r="Q489" s="3"/>
      <c r="R489" s="3"/>
      <c r="S489" s="3"/>
      <c r="T489" s="3" t="str">
        <f ca="1">IF(B489="","",IF(VLOOKUP(D489,[1]怪物!$C:$I,7,FALSE)="","",VLOOKUP(D489,[1]怪物!$C:$I,7,FALSE)))</f>
        <v/>
      </c>
      <c r="Y489" s="3">
        <v>0</v>
      </c>
      <c r="Z489" s="3">
        <v>11</v>
      </c>
      <c r="AA489" s="3">
        <v>1</v>
      </c>
      <c r="AB489" s="3">
        <v>4</v>
      </c>
    </row>
    <row r="490" spans="2:28" x14ac:dyDescent="0.2">
      <c r="B490" t="str">
        <f ca="1">IF(ISNA(VLOOKUP(Y490&amp;"_"&amp;Z490&amp;"_"&amp;AA490,[1]挑战模式!$A:$AS,1,FALSE)),"",IF(VLOOKUP(Y490&amp;"_"&amp;Z490&amp;"_"&amp;AA490,[1]挑战模式!$A:$AS,14+AB490,FALSE)="","","Unit_Monster_Season"&amp;Y490&amp;"_Challenge"&amp;Z490&amp;"_"&amp;AA490&amp;"_"&amp;AB490))</f>
        <v/>
      </c>
      <c r="D490" s="3" t="str">
        <f ca="1">IF(B490="","",VLOOKUP(VLOOKUP(Y490&amp;"_"&amp;Z490&amp;"_"&amp;AA490,[1]挑战模式!$A:$AS,14+AB490,FALSE),[1]怪物!$B:$J,2,FALSE))</f>
        <v/>
      </c>
      <c r="E490" s="3" t="str">
        <f ca="1">IF(B490="","",VLOOKUP(VLOOKUP(Y490&amp;"_"&amp;Z490&amp;"_"&amp;AA490,[1]挑战模式!$A:$AS,14+AB490,FALSE),[1]怪物!$B:$J,6,FALSE)*VLOOKUP(Y490&amp;"_"&amp;Z490&amp;"_"&amp;AA490,[1]挑战模式!$A:$AS,10,FALSE))</f>
        <v/>
      </c>
      <c r="F490" s="3" t="str">
        <f t="shared" ca="1" si="64"/>
        <v/>
      </c>
      <c r="G490" s="3" t="str">
        <f t="shared" ca="1" si="65"/>
        <v/>
      </c>
      <c r="H490" s="3" t="str">
        <f t="shared" ca="1" si="66"/>
        <v/>
      </c>
      <c r="I490" s="3" t="str">
        <f ca="1">IF(D490="","",VLOOKUP(D490,[1]怪物!$C:$M,11,FALSE))</f>
        <v/>
      </c>
      <c r="J490" s="3" t="str">
        <f t="shared" ca="1" si="67"/>
        <v/>
      </c>
      <c r="K490" s="3"/>
      <c r="L490" s="3" t="str">
        <f ca="1">IF(B490="","",VLOOKUP(VLOOKUP(Y490&amp;"_"&amp;Z490&amp;"_"&amp;AA490,[1]挑战模式!$A:$AS,14+AB490,FALSE),[1]怪物!$B:$J,7,FALSE))</f>
        <v/>
      </c>
      <c r="M490" s="10" t="str">
        <f t="shared" ca="1" si="68"/>
        <v/>
      </c>
      <c r="N490" s="3" t="str">
        <f t="shared" ca="1" si="69"/>
        <v/>
      </c>
      <c r="O490" s="3" t="str">
        <f t="shared" ca="1" si="70"/>
        <v/>
      </c>
      <c r="P490" s="3" t="str">
        <f t="shared" ca="1" si="71"/>
        <v/>
      </c>
      <c r="Q490" s="3"/>
      <c r="R490" s="3"/>
      <c r="S490" s="3"/>
      <c r="T490" s="3" t="str">
        <f ca="1">IF(B490="","",IF(VLOOKUP(D490,[1]怪物!$C:$I,7,FALSE)="","",VLOOKUP(D490,[1]怪物!$C:$I,7,FALSE)))</f>
        <v/>
      </c>
      <c r="Y490" s="3">
        <v>0</v>
      </c>
      <c r="Z490" s="3">
        <v>11</v>
      </c>
      <c r="AA490" s="3">
        <v>1</v>
      </c>
      <c r="AB490" s="3">
        <v>5</v>
      </c>
    </row>
    <row r="491" spans="2:28" x14ac:dyDescent="0.2">
      <c r="B491" t="str">
        <f ca="1">IF(ISNA(VLOOKUP(Y491&amp;"_"&amp;Z491&amp;"_"&amp;AA491,[1]挑战模式!$A:$AS,1,FALSE)),"",IF(VLOOKUP(Y491&amp;"_"&amp;Z491&amp;"_"&amp;AA491,[1]挑战模式!$A:$AS,14+AB491,FALSE)="","","Unit_Monster_Season"&amp;Y491&amp;"_Challenge"&amp;Z491&amp;"_"&amp;AA491&amp;"_"&amp;AB491))</f>
        <v/>
      </c>
      <c r="D491" s="3" t="str">
        <f ca="1">IF(B491="","",VLOOKUP(VLOOKUP(Y491&amp;"_"&amp;Z491&amp;"_"&amp;AA491,[1]挑战模式!$A:$AS,14+AB491,FALSE),[1]怪物!$B:$J,2,FALSE))</f>
        <v/>
      </c>
      <c r="E491" s="3" t="str">
        <f ca="1">IF(B491="","",VLOOKUP(VLOOKUP(Y491&amp;"_"&amp;Z491&amp;"_"&amp;AA491,[1]挑战模式!$A:$AS,14+AB491,FALSE),[1]怪物!$B:$J,6,FALSE)*VLOOKUP(Y491&amp;"_"&amp;Z491&amp;"_"&amp;AA491,[1]挑战模式!$A:$AS,10,FALSE))</f>
        <v/>
      </c>
      <c r="F491" s="3" t="str">
        <f t="shared" ca="1" si="64"/>
        <v/>
      </c>
      <c r="G491" s="3" t="str">
        <f t="shared" ca="1" si="65"/>
        <v/>
      </c>
      <c r="H491" s="3" t="str">
        <f t="shared" ca="1" si="66"/>
        <v/>
      </c>
      <c r="I491" s="3" t="str">
        <f ca="1">IF(D491="","",VLOOKUP(D491,[1]怪物!$C:$M,11,FALSE))</f>
        <v/>
      </c>
      <c r="J491" s="3" t="str">
        <f t="shared" ca="1" si="67"/>
        <v/>
      </c>
      <c r="K491" s="3"/>
      <c r="L491" s="3" t="str">
        <f ca="1">IF(B491="","",VLOOKUP(VLOOKUP(Y491&amp;"_"&amp;Z491&amp;"_"&amp;AA491,[1]挑战模式!$A:$AS,14+AB491,FALSE),[1]怪物!$B:$J,7,FALSE))</f>
        <v/>
      </c>
      <c r="M491" s="10" t="str">
        <f t="shared" ca="1" si="68"/>
        <v/>
      </c>
      <c r="N491" s="3" t="str">
        <f t="shared" ca="1" si="69"/>
        <v/>
      </c>
      <c r="O491" s="3" t="str">
        <f t="shared" ca="1" si="70"/>
        <v/>
      </c>
      <c r="P491" s="3" t="str">
        <f t="shared" ca="1" si="71"/>
        <v/>
      </c>
      <c r="Q491" s="3"/>
      <c r="R491" s="3"/>
      <c r="S491" s="3"/>
      <c r="T491" s="3" t="str">
        <f ca="1">IF(B491="","",IF(VLOOKUP(D491,[1]怪物!$C:$I,7,FALSE)="","",VLOOKUP(D491,[1]怪物!$C:$I,7,FALSE)))</f>
        <v/>
      </c>
      <c r="Y491" s="3">
        <v>0</v>
      </c>
      <c r="Z491" s="3">
        <v>11</v>
      </c>
      <c r="AA491" s="3">
        <v>1</v>
      </c>
      <c r="AB491" s="3">
        <v>6</v>
      </c>
    </row>
    <row r="492" spans="2:28" x14ac:dyDescent="0.2">
      <c r="B492" t="str">
        <f ca="1">IF(ISNA(VLOOKUP(Y492&amp;"_"&amp;Z492&amp;"_"&amp;AA492,[1]挑战模式!$A:$AS,1,FALSE)),"",IF(VLOOKUP(Y492&amp;"_"&amp;Z492&amp;"_"&amp;AA492,[1]挑战模式!$A:$AS,14+AB492,FALSE)="","","Unit_Monster_Season"&amp;Y492&amp;"_Challenge"&amp;Z492&amp;"_"&amp;AA492&amp;"_"&amp;AB492))</f>
        <v>Unit_Monster_Season0_Challenge11_2_1</v>
      </c>
      <c r="D492" s="3" t="str">
        <f ca="1">IF(B492="","",VLOOKUP(VLOOKUP(Y492&amp;"_"&amp;Z492&amp;"_"&amp;AA492,[1]挑战模式!$A:$AS,14+AB492,FALSE),[1]怪物!$B:$J,2,FALSE))</f>
        <v>ResUnit_Spirit1</v>
      </c>
      <c r="E492" s="3">
        <f ca="1">IF(B492="","",VLOOKUP(VLOOKUP(Y492&amp;"_"&amp;Z492&amp;"_"&amp;AA492,[1]挑战模式!$A:$AS,14+AB492,FALSE),[1]怪物!$B:$J,6,FALSE)*VLOOKUP(Y492&amp;"_"&amp;Z492&amp;"_"&amp;AA492,[1]挑战模式!$A:$AS,10,FALSE))</f>
        <v>2.5</v>
      </c>
      <c r="F492" s="3">
        <f t="shared" ca="1" si="64"/>
        <v>400</v>
      </c>
      <c r="G492" s="3" t="str">
        <f t="shared" ca="1" si="65"/>
        <v>TRUE</v>
      </c>
      <c r="H492" s="3" t="str">
        <f t="shared" ca="1" si="66"/>
        <v>1</v>
      </c>
      <c r="I492" s="3">
        <f ca="1">IF(D492="","",VLOOKUP(D492,[1]怪物!$C:$M,11,FALSE))</f>
        <v>1</v>
      </c>
      <c r="J492" s="3" t="str">
        <f t="shared" ca="1" si="67"/>
        <v>0.5</v>
      </c>
      <c r="K492" s="3"/>
      <c r="L492" s="3">
        <f ca="1">IF(B492="","",VLOOKUP(VLOOKUP(Y492&amp;"_"&amp;Z492&amp;"_"&amp;AA492,[1]挑战模式!$A:$AS,14+AB492,FALSE),[1]怪物!$B:$J,7,FALSE))</f>
        <v>1</v>
      </c>
      <c r="M492" s="10" t="str">
        <f t="shared" ca="1" si="68"/>
        <v>Monster_Season0_Challenge11_2_1</v>
      </c>
      <c r="N492" s="3" t="str">
        <f t="shared" ca="1" si="69"/>
        <v>DeathShow_1</v>
      </c>
      <c r="O492" s="3" t="str">
        <f t="shared" ca="1" si="70"/>
        <v>Timeline_Idle1</v>
      </c>
      <c r="P492" s="3" t="str">
        <f t="shared" ca="1" si="71"/>
        <v>Timeline_Move1</v>
      </c>
      <c r="Q492" s="3"/>
      <c r="R492" s="3"/>
      <c r="S492" s="3"/>
      <c r="T492" s="3" t="str">
        <f ca="1">IF(B492="","",IF(VLOOKUP(D492,[1]怪物!$C:$I,7,FALSE)="","",VLOOKUP(D492,[1]怪物!$C:$I,7,FALSE)))</f>
        <v>Skill_Monster_Spirit1,NormalAttack</v>
      </c>
      <c r="Y492" s="3">
        <v>0</v>
      </c>
      <c r="Z492" s="3">
        <v>11</v>
      </c>
      <c r="AA492" s="3">
        <v>2</v>
      </c>
      <c r="AB492" s="3">
        <v>1</v>
      </c>
    </row>
    <row r="493" spans="2:28" x14ac:dyDescent="0.2">
      <c r="B493" t="str">
        <f ca="1">IF(ISNA(VLOOKUP(Y493&amp;"_"&amp;Z493&amp;"_"&amp;AA493,[1]挑战模式!$A:$AS,1,FALSE)),"",IF(VLOOKUP(Y493&amp;"_"&amp;Z493&amp;"_"&amp;AA493,[1]挑战模式!$A:$AS,14+AB493,FALSE)="","","Unit_Monster_Season"&amp;Y493&amp;"_Challenge"&amp;Z493&amp;"_"&amp;AA493&amp;"_"&amp;AB493))</f>
        <v>Unit_Monster_Season0_Challenge11_2_2</v>
      </c>
      <c r="D493" s="3" t="str">
        <f ca="1">IF(B493="","",VLOOKUP(VLOOKUP(Y493&amp;"_"&amp;Z493&amp;"_"&amp;AA493,[1]挑战模式!$A:$AS,14+AB493,FALSE),[1]怪物!$B:$J,2,FALSE))</f>
        <v>ResUnit_Skull1</v>
      </c>
      <c r="E493" s="3">
        <f ca="1">IF(B493="","",VLOOKUP(VLOOKUP(Y493&amp;"_"&amp;Z493&amp;"_"&amp;AA493,[1]挑战模式!$A:$AS,14+AB493,FALSE),[1]怪物!$B:$J,6,FALSE)*VLOOKUP(Y493&amp;"_"&amp;Z493&amp;"_"&amp;AA493,[1]挑战模式!$A:$AS,10,FALSE))</f>
        <v>2.5</v>
      </c>
      <c r="F493" s="3">
        <f t="shared" ca="1" si="64"/>
        <v>400</v>
      </c>
      <c r="G493" s="3" t="str">
        <f t="shared" ca="1" si="65"/>
        <v>TRUE</v>
      </c>
      <c r="H493" s="3" t="str">
        <f t="shared" ca="1" si="66"/>
        <v>1</v>
      </c>
      <c r="I493" s="3">
        <f ca="1">IF(D493="","",VLOOKUP(D493,[1]怪物!$C:$M,11,FALSE))</f>
        <v>1</v>
      </c>
      <c r="J493" s="3" t="str">
        <f t="shared" ca="1" si="67"/>
        <v>0.5</v>
      </c>
      <c r="K493" s="3"/>
      <c r="L493" s="3">
        <f ca="1">IF(B493="","",VLOOKUP(VLOOKUP(Y493&amp;"_"&amp;Z493&amp;"_"&amp;AA493,[1]挑战模式!$A:$AS,14+AB493,FALSE),[1]怪物!$B:$J,7,FALSE))</f>
        <v>1</v>
      </c>
      <c r="M493" s="10" t="str">
        <f t="shared" ca="1" si="68"/>
        <v>Monster_Season0_Challenge11_2_2</v>
      </c>
      <c r="N493" s="3" t="str">
        <f t="shared" ca="1" si="69"/>
        <v>DeathShow_1</v>
      </c>
      <c r="O493" s="3" t="str">
        <f t="shared" ca="1" si="70"/>
        <v>Timeline_Idle1</v>
      </c>
      <c r="P493" s="3" t="str">
        <f t="shared" ca="1" si="71"/>
        <v>Timeline_Move1</v>
      </c>
      <c r="Q493" s="3"/>
      <c r="R493" s="3"/>
      <c r="S493" s="3"/>
      <c r="T493" s="3" t="str">
        <f ca="1">IF(B493="","",IF(VLOOKUP(D493,[1]怪物!$C:$I,7,FALSE)="","",VLOOKUP(D493,[1]怪物!$C:$I,7,FALSE)))</f>
        <v>Skill_Monster_Skull1,NormalAttack</v>
      </c>
      <c r="Y493" s="3">
        <v>0</v>
      </c>
      <c r="Z493" s="3">
        <v>11</v>
      </c>
      <c r="AA493" s="3">
        <v>2</v>
      </c>
      <c r="AB493" s="3">
        <v>2</v>
      </c>
    </row>
    <row r="494" spans="2:28" x14ac:dyDescent="0.2">
      <c r="B494" t="str">
        <f ca="1">IF(ISNA(VLOOKUP(Y494&amp;"_"&amp;Z494&amp;"_"&amp;AA494,[1]挑战模式!$A:$AS,1,FALSE)),"",IF(VLOOKUP(Y494&amp;"_"&amp;Z494&amp;"_"&amp;AA494,[1]挑战模式!$A:$AS,14+AB494,FALSE)="","","Unit_Monster_Season"&amp;Y494&amp;"_Challenge"&amp;Z494&amp;"_"&amp;AA494&amp;"_"&amp;AB494))</f>
        <v/>
      </c>
      <c r="D494" s="3" t="str">
        <f ca="1">IF(B494="","",VLOOKUP(VLOOKUP(Y494&amp;"_"&amp;Z494&amp;"_"&amp;AA494,[1]挑战模式!$A:$AS,14+AB494,FALSE),[1]怪物!$B:$J,2,FALSE))</f>
        <v/>
      </c>
      <c r="E494" s="3" t="str">
        <f ca="1">IF(B494="","",VLOOKUP(VLOOKUP(Y494&amp;"_"&amp;Z494&amp;"_"&amp;AA494,[1]挑战模式!$A:$AS,14+AB494,FALSE),[1]怪物!$B:$J,6,FALSE)*VLOOKUP(Y494&amp;"_"&amp;Z494&amp;"_"&amp;AA494,[1]挑战模式!$A:$AS,10,FALSE))</f>
        <v/>
      </c>
      <c r="F494" s="3" t="str">
        <f t="shared" ca="1" si="64"/>
        <v/>
      </c>
      <c r="G494" s="3" t="str">
        <f t="shared" ca="1" si="65"/>
        <v/>
      </c>
      <c r="H494" s="3" t="str">
        <f t="shared" ca="1" si="66"/>
        <v/>
      </c>
      <c r="I494" s="3" t="str">
        <f ca="1">IF(D494="","",VLOOKUP(D494,[1]怪物!$C:$M,11,FALSE))</f>
        <v/>
      </c>
      <c r="J494" s="3" t="str">
        <f t="shared" ca="1" si="67"/>
        <v/>
      </c>
      <c r="K494" s="3"/>
      <c r="L494" s="3" t="str">
        <f ca="1">IF(B494="","",VLOOKUP(VLOOKUP(Y494&amp;"_"&amp;Z494&amp;"_"&amp;AA494,[1]挑战模式!$A:$AS,14+AB494,FALSE),[1]怪物!$B:$J,7,FALSE))</f>
        <v/>
      </c>
      <c r="M494" s="10" t="str">
        <f t="shared" ca="1" si="68"/>
        <v/>
      </c>
      <c r="N494" s="3" t="str">
        <f t="shared" ca="1" si="69"/>
        <v/>
      </c>
      <c r="O494" s="3" t="str">
        <f t="shared" ca="1" si="70"/>
        <v/>
      </c>
      <c r="P494" s="3" t="str">
        <f t="shared" ca="1" si="71"/>
        <v/>
      </c>
      <c r="Q494" s="3"/>
      <c r="R494" s="3"/>
      <c r="S494" s="3"/>
      <c r="T494" s="3" t="str">
        <f ca="1">IF(B494="","",IF(VLOOKUP(D494,[1]怪物!$C:$I,7,FALSE)="","",VLOOKUP(D494,[1]怪物!$C:$I,7,FALSE)))</f>
        <v/>
      </c>
      <c r="Y494" s="3">
        <v>0</v>
      </c>
      <c r="Z494" s="3">
        <v>11</v>
      </c>
      <c r="AA494" s="3">
        <v>2</v>
      </c>
      <c r="AB494" s="3">
        <v>3</v>
      </c>
    </row>
    <row r="495" spans="2:28" x14ac:dyDescent="0.2">
      <c r="B495" t="str">
        <f ca="1">IF(ISNA(VLOOKUP(Y495&amp;"_"&amp;Z495&amp;"_"&amp;AA495,[1]挑战模式!$A:$AS,1,FALSE)),"",IF(VLOOKUP(Y495&amp;"_"&amp;Z495&amp;"_"&amp;AA495,[1]挑战模式!$A:$AS,14+AB495,FALSE)="","","Unit_Monster_Season"&amp;Y495&amp;"_Challenge"&amp;Z495&amp;"_"&amp;AA495&amp;"_"&amp;AB495))</f>
        <v/>
      </c>
      <c r="D495" s="3" t="str">
        <f ca="1">IF(B495="","",VLOOKUP(VLOOKUP(Y495&amp;"_"&amp;Z495&amp;"_"&amp;AA495,[1]挑战模式!$A:$AS,14+AB495,FALSE),[1]怪物!$B:$J,2,FALSE))</f>
        <v/>
      </c>
      <c r="E495" s="3" t="str">
        <f ca="1">IF(B495="","",VLOOKUP(VLOOKUP(Y495&amp;"_"&amp;Z495&amp;"_"&amp;AA495,[1]挑战模式!$A:$AS,14+AB495,FALSE),[1]怪物!$B:$J,6,FALSE)*VLOOKUP(Y495&amp;"_"&amp;Z495&amp;"_"&amp;AA495,[1]挑战模式!$A:$AS,10,FALSE))</f>
        <v/>
      </c>
      <c r="F495" s="3" t="str">
        <f t="shared" ca="1" si="64"/>
        <v/>
      </c>
      <c r="G495" s="3" t="str">
        <f t="shared" ca="1" si="65"/>
        <v/>
      </c>
      <c r="H495" s="3" t="str">
        <f t="shared" ca="1" si="66"/>
        <v/>
      </c>
      <c r="I495" s="3" t="str">
        <f ca="1">IF(D495="","",VLOOKUP(D495,[1]怪物!$C:$M,11,FALSE))</f>
        <v/>
      </c>
      <c r="J495" s="3" t="str">
        <f t="shared" ca="1" si="67"/>
        <v/>
      </c>
      <c r="K495" s="3"/>
      <c r="L495" s="3" t="str">
        <f ca="1">IF(B495="","",VLOOKUP(VLOOKUP(Y495&amp;"_"&amp;Z495&amp;"_"&amp;AA495,[1]挑战模式!$A:$AS,14+AB495,FALSE),[1]怪物!$B:$J,7,FALSE))</f>
        <v/>
      </c>
      <c r="M495" s="10" t="str">
        <f t="shared" ca="1" si="68"/>
        <v/>
      </c>
      <c r="N495" s="3" t="str">
        <f t="shared" ca="1" si="69"/>
        <v/>
      </c>
      <c r="O495" s="3" t="str">
        <f t="shared" ca="1" si="70"/>
        <v/>
      </c>
      <c r="P495" s="3" t="str">
        <f t="shared" ca="1" si="71"/>
        <v/>
      </c>
      <c r="Q495" s="3"/>
      <c r="R495" s="3"/>
      <c r="S495" s="3"/>
      <c r="T495" s="3" t="str">
        <f ca="1">IF(B495="","",IF(VLOOKUP(D495,[1]怪物!$C:$I,7,FALSE)="","",VLOOKUP(D495,[1]怪物!$C:$I,7,FALSE)))</f>
        <v/>
      </c>
      <c r="Y495" s="3">
        <v>0</v>
      </c>
      <c r="Z495" s="3">
        <v>11</v>
      </c>
      <c r="AA495" s="3">
        <v>2</v>
      </c>
      <c r="AB495" s="3">
        <v>4</v>
      </c>
    </row>
    <row r="496" spans="2:28" x14ac:dyDescent="0.2">
      <c r="B496" t="str">
        <f ca="1">IF(ISNA(VLOOKUP(Y496&amp;"_"&amp;Z496&amp;"_"&amp;AA496,[1]挑战模式!$A:$AS,1,FALSE)),"",IF(VLOOKUP(Y496&amp;"_"&amp;Z496&amp;"_"&amp;AA496,[1]挑战模式!$A:$AS,14+AB496,FALSE)="","","Unit_Monster_Season"&amp;Y496&amp;"_Challenge"&amp;Z496&amp;"_"&amp;AA496&amp;"_"&amp;AB496))</f>
        <v/>
      </c>
      <c r="D496" s="3" t="str">
        <f ca="1">IF(B496="","",VLOOKUP(VLOOKUP(Y496&amp;"_"&amp;Z496&amp;"_"&amp;AA496,[1]挑战模式!$A:$AS,14+AB496,FALSE),[1]怪物!$B:$J,2,FALSE))</f>
        <v/>
      </c>
      <c r="E496" s="3" t="str">
        <f ca="1">IF(B496="","",VLOOKUP(VLOOKUP(Y496&amp;"_"&amp;Z496&amp;"_"&amp;AA496,[1]挑战模式!$A:$AS,14+AB496,FALSE),[1]怪物!$B:$J,6,FALSE)*VLOOKUP(Y496&amp;"_"&amp;Z496&amp;"_"&amp;AA496,[1]挑战模式!$A:$AS,10,FALSE))</f>
        <v/>
      </c>
      <c r="F496" s="3" t="str">
        <f t="shared" ca="1" si="64"/>
        <v/>
      </c>
      <c r="G496" s="3" t="str">
        <f t="shared" ca="1" si="65"/>
        <v/>
      </c>
      <c r="H496" s="3" t="str">
        <f t="shared" ca="1" si="66"/>
        <v/>
      </c>
      <c r="I496" s="3" t="str">
        <f ca="1">IF(D496="","",VLOOKUP(D496,[1]怪物!$C:$M,11,FALSE))</f>
        <v/>
      </c>
      <c r="J496" s="3" t="str">
        <f t="shared" ca="1" si="67"/>
        <v/>
      </c>
      <c r="K496" s="3"/>
      <c r="L496" s="3" t="str">
        <f ca="1">IF(B496="","",VLOOKUP(VLOOKUP(Y496&amp;"_"&amp;Z496&amp;"_"&amp;AA496,[1]挑战模式!$A:$AS,14+AB496,FALSE),[1]怪物!$B:$J,7,FALSE))</f>
        <v/>
      </c>
      <c r="M496" s="10" t="str">
        <f t="shared" ca="1" si="68"/>
        <v/>
      </c>
      <c r="N496" s="3" t="str">
        <f t="shared" ca="1" si="69"/>
        <v/>
      </c>
      <c r="O496" s="3" t="str">
        <f t="shared" ca="1" si="70"/>
        <v/>
      </c>
      <c r="P496" s="3" t="str">
        <f t="shared" ca="1" si="71"/>
        <v/>
      </c>
      <c r="Q496" s="3"/>
      <c r="R496" s="3"/>
      <c r="S496" s="3"/>
      <c r="T496" s="3" t="str">
        <f ca="1">IF(B496="","",IF(VLOOKUP(D496,[1]怪物!$C:$I,7,FALSE)="","",VLOOKUP(D496,[1]怪物!$C:$I,7,FALSE)))</f>
        <v/>
      </c>
      <c r="Y496" s="3">
        <v>0</v>
      </c>
      <c r="Z496" s="3">
        <v>11</v>
      </c>
      <c r="AA496" s="3">
        <v>2</v>
      </c>
      <c r="AB496" s="3">
        <v>5</v>
      </c>
    </row>
    <row r="497" spans="2:28" x14ac:dyDescent="0.2">
      <c r="B497" t="str">
        <f ca="1">IF(ISNA(VLOOKUP(Y497&amp;"_"&amp;Z497&amp;"_"&amp;AA497,[1]挑战模式!$A:$AS,1,FALSE)),"",IF(VLOOKUP(Y497&amp;"_"&amp;Z497&amp;"_"&amp;AA497,[1]挑战模式!$A:$AS,14+AB497,FALSE)="","","Unit_Monster_Season"&amp;Y497&amp;"_Challenge"&amp;Z497&amp;"_"&amp;AA497&amp;"_"&amp;AB497))</f>
        <v/>
      </c>
      <c r="D497" s="3" t="str">
        <f ca="1">IF(B497="","",VLOOKUP(VLOOKUP(Y497&amp;"_"&amp;Z497&amp;"_"&amp;AA497,[1]挑战模式!$A:$AS,14+AB497,FALSE),[1]怪物!$B:$J,2,FALSE))</f>
        <v/>
      </c>
      <c r="E497" s="3" t="str">
        <f ca="1">IF(B497="","",VLOOKUP(VLOOKUP(Y497&amp;"_"&amp;Z497&amp;"_"&amp;AA497,[1]挑战模式!$A:$AS,14+AB497,FALSE),[1]怪物!$B:$J,6,FALSE)*VLOOKUP(Y497&amp;"_"&amp;Z497&amp;"_"&amp;AA497,[1]挑战模式!$A:$AS,10,FALSE))</f>
        <v/>
      </c>
      <c r="F497" s="3" t="str">
        <f t="shared" ca="1" si="64"/>
        <v/>
      </c>
      <c r="G497" s="3" t="str">
        <f t="shared" ca="1" si="65"/>
        <v/>
      </c>
      <c r="H497" s="3" t="str">
        <f t="shared" ca="1" si="66"/>
        <v/>
      </c>
      <c r="I497" s="3" t="str">
        <f ca="1">IF(D497="","",VLOOKUP(D497,[1]怪物!$C:$M,11,FALSE))</f>
        <v/>
      </c>
      <c r="J497" s="3" t="str">
        <f t="shared" ca="1" si="67"/>
        <v/>
      </c>
      <c r="K497" s="3"/>
      <c r="L497" s="3" t="str">
        <f ca="1">IF(B497="","",VLOOKUP(VLOOKUP(Y497&amp;"_"&amp;Z497&amp;"_"&amp;AA497,[1]挑战模式!$A:$AS,14+AB497,FALSE),[1]怪物!$B:$J,7,FALSE))</f>
        <v/>
      </c>
      <c r="M497" s="10" t="str">
        <f t="shared" ca="1" si="68"/>
        <v/>
      </c>
      <c r="N497" s="3" t="str">
        <f t="shared" ca="1" si="69"/>
        <v/>
      </c>
      <c r="O497" s="3" t="str">
        <f t="shared" ca="1" si="70"/>
        <v/>
      </c>
      <c r="P497" s="3" t="str">
        <f t="shared" ca="1" si="71"/>
        <v/>
      </c>
      <c r="Q497" s="3"/>
      <c r="R497" s="3"/>
      <c r="S497" s="3"/>
      <c r="T497" s="3" t="str">
        <f ca="1">IF(B497="","",IF(VLOOKUP(D497,[1]怪物!$C:$I,7,FALSE)="","",VLOOKUP(D497,[1]怪物!$C:$I,7,FALSE)))</f>
        <v/>
      </c>
      <c r="Y497" s="3">
        <v>0</v>
      </c>
      <c r="Z497" s="3">
        <v>11</v>
      </c>
      <c r="AA497" s="3">
        <v>2</v>
      </c>
      <c r="AB497" s="3">
        <v>6</v>
      </c>
    </row>
    <row r="498" spans="2:28" x14ac:dyDescent="0.2">
      <c r="B498" t="str">
        <f ca="1">IF(ISNA(VLOOKUP(Y498&amp;"_"&amp;Z498&amp;"_"&amp;AA498,[1]挑战模式!$A:$AS,1,FALSE)),"",IF(VLOOKUP(Y498&amp;"_"&amp;Z498&amp;"_"&amp;AA498,[1]挑战模式!$A:$AS,14+AB498,FALSE)="","","Unit_Monster_Season"&amp;Y498&amp;"_Challenge"&amp;Z498&amp;"_"&amp;AA498&amp;"_"&amp;AB498))</f>
        <v>Unit_Monster_Season0_Challenge11_3_1</v>
      </c>
      <c r="D498" s="3" t="str">
        <f ca="1">IF(B498="","",VLOOKUP(VLOOKUP(Y498&amp;"_"&amp;Z498&amp;"_"&amp;AA498,[1]挑战模式!$A:$AS,14+AB498,FALSE),[1]怪物!$B:$J,2,FALSE))</f>
        <v>ResUnit_Skull1</v>
      </c>
      <c r="E498" s="3">
        <f ca="1">IF(B498="","",VLOOKUP(VLOOKUP(Y498&amp;"_"&amp;Z498&amp;"_"&amp;AA498,[1]挑战模式!$A:$AS,14+AB498,FALSE),[1]怪物!$B:$J,6,FALSE)*VLOOKUP(Y498&amp;"_"&amp;Z498&amp;"_"&amp;AA498,[1]挑战模式!$A:$AS,10,FALSE))</f>
        <v>2.5</v>
      </c>
      <c r="F498" s="3">
        <f t="shared" ca="1" si="64"/>
        <v>400</v>
      </c>
      <c r="G498" s="3" t="str">
        <f t="shared" ca="1" si="65"/>
        <v>TRUE</v>
      </c>
      <c r="H498" s="3" t="str">
        <f t="shared" ca="1" si="66"/>
        <v>1</v>
      </c>
      <c r="I498" s="3">
        <f ca="1">IF(D498="","",VLOOKUP(D498,[1]怪物!$C:$M,11,FALSE))</f>
        <v>1</v>
      </c>
      <c r="J498" s="3" t="str">
        <f t="shared" ca="1" si="67"/>
        <v>0.5</v>
      </c>
      <c r="K498" s="3"/>
      <c r="L498" s="3">
        <f ca="1">IF(B498="","",VLOOKUP(VLOOKUP(Y498&amp;"_"&amp;Z498&amp;"_"&amp;AA498,[1]挑战模式!$A:$AS,14+AB498,FALSE),[1]怪物!$B:$J,7,FALSE))</f>
        <v>1</v>
      </c>
      <c r="M498" s="10" t="str">
        <f t="shared" ca="1" si="68"/>
        <v>Monster_Season0_Challenge11_3_1</v>
      </c>
      <c r="N498" s="3" t="str">
        <f t="shared" ca="1" si="69"/>
        <v>DeathShow_1</v>
      </c>
      <c r="O498" s="3" t="str">
        <f t="shared" ca="1" si="70"/>
        <v>Timeline_Idle1</v>
      </c>
      <c r="P498" s="3" t="str">
        <f t="shared" ca="1" si="71"/>
        <v>Timeline_Move1</v>
      </c>
      <c r="Q498" s="3"/>
      <c r="R498" s="3"/>
      <c r="S498" s="3"/>
      <c r="T498" s="3" t="str">
        <f ca="1">IF(B498="","",IF(VLOOKUP(D498,[1]怪物!$C:$I,7,FALSE)="","",VLOOKUP(D498,[1]怪物!$C:$I,7,FALSE)))</f>
        <v>Skill_Monster_Skull1,NormalAttack</v>
      </c>
      <c r="Y498" s="3">
        <v>0</v>
      </c>
      <c r="Z498" s="3">
        <v>11</v>
      </c>
      <c r="AA498" s="3">
        <v>3</v>
      </c>
      <c r="AB498" s="3">
        <v>1</v>
      </c>
    </row>
    <row r="499" spans="2:28" x14ac:dyDescent="0.2">
      <c r="B499" t="str">
        <f ca="1">IF(ISNA(VLOOKUP(Y499&amp;"_"&amp;Z499&amp;"_"&amp;AA499,[1]挑战模式!$A:$AS,1,FALSE)),"",IF(VLOOKUP(Y499&amp;"_"&amp;Z499&amp;"_"&amp;AA499,[1]挑战模式!$A:$AS,14+AB499,FALSE)="","","Unit_Monster_Season"&amp;Y499&amp;"_Challenge"&amp;Z499&amp;"_"&amp;AA499&amp;"_"&amp;AB499))</f>
        <v>Unit_Monster_Season0_Challenge11_3_2</v>
      </c>
      <c r="D499" s="3" t="str">
        <f ca="1">IF(B499="","",VLOOKUP(VLOOKUP(Y499&amp;"_"&amp;Z499&amp;"_"&amp;AA499,[1]挑战模式!$A:$AS,14+AB499,FALSE),[1]怪物!$B:$J,2,FALSE))</f>
        <v>ResUnit_Scorpid1</v>
      </c>
      <c r="E499" s="3">
        <f ca="1">IF(B499="","",VLOOKUP(VLOOKUP(Y499&amp;"_"&amp;Z499&amp;"_"&amp;AA499,[1]挑战模式!$A:$AS,14+AB499,FALSE),[1]怪物!$B:$J,6,FALSE)*VLOOKUP(Y499&amp;"_"&amp;Z499&amp;"_"&amp;AA499,[1]挑战模式!$A:$AS,10,FALSE))</f>
        <v>2.5</v>
      </c>
      <c r="F499" s="3">
        <f t="shared" ca="1" si="64"/>
        <v>400</v>
      </c>
      <c r="G499" s="3" t="str">
        <f t="shared" ca="1" si="65"/>
        <v>TRUE</v>
      </c>
      <c r="H499" s="3" t="str">
        <f t="shared" ca="1" si="66"/>
        <v>1</v>
      </c>
      <c r="I499" s="3">
        <f ca="1">IF(D499="","",VLOOKUP(D499,[1]怪物!$C:$M,11,FALSE))</f>
        <v>1</v>
      </c>
      <c r="J499" s="3" t="str">
        <f t="shared" ca="1" si="67"/>
        <v>0.5</v>
      </c>
      <c r="K499" s="3"/>
      <c r="L499" s="3">
        <f ca="1">IF(B499="","",VLOOKUP(VLOOKUP(Y499&amp;"_"&amp;Z499&amp;"_"&amp;AA499,[1]挑战模式!$A:$AS,14+AB499,FALSE),[1]怪物!$B:$J,7,FALSE))</f>
        <v>1</v>
      </c>
      <c r="M499" s="10" t="str">
        <f t="shared" ca="1" si="68"/>
        <v>Monster_Season0_Challenge11_3_2</v>
      </c>
      <c r="N499" s="3" t="str">
        <f t="shared" ca="1" si="69"/>
        <v>DeathShow_1</v>
      </c>
      <c r="O499" s="3" t="str">
        <f t="shared" ca="1" si="70"/>
        <v>Timeline_Idle1</v>
      </c>
      <c r="P499" s="3" t="str">
        <f t="shared" ca="1" si="71"/>
        <v>Timeline_Move1</v>
      </c>
      <c r="Q499" s="3"/>
      <c r="R499" s="3"/>
      <c r="S499" s="3"/>
      <c r="T499" s="3" t="str">
        <f ca="1">IF(B499="","",IF(VLOOKUP(D499,[1]怪物!$C:$I,7,FALSE)="","",VLOOKUP(D499,[1]怪物!$C:$I,7,FALSE)))</f>
        <v>Skill_Monster_Scorpid1,InitiativeSkill</v>
      </c>
      <c r="Y499" s="3">
        <v>0</v>
      </c>
      <c r="Z499" s="3">
        <v>11</v>
      </c>
      <c r="AA499" s="3">
        <v>3</v>
      </c>
      <c r="AB499" s="3">
        <v>2</v>
      </c>
    </row>
    <row r="500" spans="2:28" x14ac:dyDescent="0.2">
      <c r="B500" t="str">
        <f ca="1">IF(ISNA(VLOOKUP(Y500&amp;"_"&amp;Z500&amp;"_"&amp;AA500,[1]挑战模式!$A:$AS,1,FALSE)),"",IF(VLOOKUP(Y500&amp;"_"&amp;Z500&amp;"_"&amp;AA500,[1]挑战模式!$A:$AS,14+AB500,FALSE)="","","Unit_Monster_Season"&amp;Y500&amp;"_Challenge"&amp;Z500&amp;"_"&amp;AA500&amp;"_"&amp;AB500))</f>
        <v/>
      </c>
      <c r="D500" s="3" t="str">
        <f ca="1">IF(B500="","",VLOOKUP(VLOOKUP(Y500&amp;"_"&amp;Z500&amp;"_"&amp;AA500,[1]挑战模式!$A:$AS,14+AB500,FALSE),[1]怪物!$B:$J,2,FALSE))</f>
        <v/>
      </c>
      <c r="E500" s="3" t="str">
        <f ca="1">IF(B500="","",VLOOKUP(VLOOKUP(Y500&amp;"_"&amp;Z500&amp;"_"&amp;AA500,[1]挑战模式!$A:$AS,14+AB500,FALSE),[1]怪物!$B:$J,6,FALSE)*VLOOKUP(Y500&amp;"_"&amp;Z500&amp;"_"&amp;AA500,[1]挑战模式!$A:$AS,10,FALSE))</f>
        <v/>
      </c>
      <c r="F500" s="3" t="str">
        <f t="shared" ca="1" si="64"/>
        <v/>
      </c>
      <c r="G500" s="3" t="str">
        <f t="shared" ca="1" si="65"/>
        <v/>
      </c>
      <c r="H500" s="3" t="str">
        <f t="shared" ca="1" si="66"/>
        <v/>
      </c>
      <c r="I500" s="3" t="str">
        <f ca="1">IF(D500="","",VLOOKUP(D500,[1]怪物!$C:$M,11,FALSE))</f>
        <v/>
      </c>
      <c r="J500" s="3" t="str">
        <f t="shared" ca="1" si="67"/>
        <v/>
      </c>
      <c r="K500" s="3"/>
      <c r="L500" s="3" t="str">
        <f ca="1">IF(B500="","",VLOOKUP(VLOOKUP(Y500&amp;"_"&amp;Z500&amp;"_"&amp;AA500,[1]挑战模式!$A:$AS,14+AB500,FALSE),[1]怪物!$B:$J,7,FALSE))</f>
        <v/>
      </c>
      <c r="M500" s="10" t="str">
        <f t="shared" ca="1" si="68"/>
        <v/>
      </c>
      <c r="N500" s="3" t="str">
        <f t="shared" ca="1" si="69"/>
        <v/>
      </c>
      <c r="O500" s="3" t="str">
        <f t="shared" ca="1" si="70"/>
        <v/>
      </c>
      <c r="P500" s="3" t="str">
        <f t="shared" ca="1" si="71"/>
        <v/>
      </c>
      <c r="Q500" s="3"/>
      <c r="R500" s="3"/>
      <c r="S500" s="3"/>
      <c r="T500" s="3" t="str">
        <f ca="1">IF(B500="","",IF(VLOOKUP(D500,[1]怪物!$C:$I,7,FALSE)="","",VLOOKUP(D500,[1]怪物!$C:$I,7,FALSE)))</f>
        <v/>
      </c>
      <c r="Y500" s="3">
        <v>0</v>
      </c>
      <c r="Z500" s="3">
        <v>11</v>
      </c>
      <c r="AA500" s="3">
        <v>3</v>
      </c>
      <c r="AB500" s="3">
        <v>3</v>
      </c>
    </row>
    <row r="501" spans="2:28" x14ac:dyDescent="0.2">
      <c r="B501" t="str">
        <f ca="1">IF(ISNA(VLOOKUP(Y501&amp;"_"&amp;Z501&amp;"_"&amp;AA501,[1]挑战模式!$A:$AS,1,FALSE)),"",IF(VLOOKUP(Y501&amp;"_"&amp;Z501&amp;"_"&amp;AA501,[1]挑战模式!$A:$AS,14+AB501,FALSE)="","","Unit_Monster_Season"&amp;Y501&amp;"_Challenge"&amp;Z501&amp;"_"&amp;AA501&amp;"_"&amp;AB501))</f>
        <v/>
      </c>
      <c r="D501" s="3" t="str">
        <f ca="1">IF(B501="","",VLOOKUP(VLOOKUP(Y501&amp;"_"&amp;Z501&amp;"_"&amp;AA501,[1]挑战模式!$A:$AS,14+AB501,FALSE),[1]怪物!$B:$J,2,FALSE))</f>
        <v/>
      </c>
      <c r="E501" s="3" t="str">
        <f ca="1">IF(B501="","",VLOOKUP(VLOOKUP(Y501&amp;"_"&amp;Z501&amp;"_"&amp;AA501,[1]挑战模式!$A:$AS,14+AB501,FALSE),[1]怪物!$B:$J,6,FALSE)*VLOOKUP(Y501&amp;"_"&amp;Z501&amp;"_"&amp;AA501,[1]挑战模式!$A:$AS,10,FALSE))</f>
        <v/>
      </c>
      <c r="F501" s="3" t="str">
        <f t="shared" ca="1" si="64"/>
        <v/>
      </c>
      <c r="G501" s="3" t="str">
        <f t="shared" ca="1" si="65"/>
        <v/>
      </c>
      <c r="H501" s="3" t="str">
        <f t="shared" ca="1" si="66"/>
        <v/>
      </c>
      <c r="I501" s="3" t="str">
        <f ca="1">IF(D501="","",VLOOKUP(D501,[1]怪物!$C:$M,11,FALSE))</f>
        <v/>
      </c>
      <c r="J501" s="3" t="str">
        <f t="shared" ca="1" si="67"/>
        <v/>
      </c>
      <c r="K501" s="3"/>
      <c r="L501" s="3" t="str">
        <f ca="1">IF(B501="","",VLOOKUP(VLOOKUP(Y501&amp;"_"&amp;Z501&amp;"_"&amp;AA501,[1]挑战模式!$A:$AS,14+AB501,FALSE),[1]怪物!$B:$J,7,FALSE))</f>
        <v/>
      </c>
      <c r="M501" s="10" t="str">
        <f t="shared" ca="1" si="68"/>
        <v/>
      </c>
      <c r="N501" s="3" t="str">
        <f t="shared" ca="1" si="69"/>
        <v/>
      </c>
      <c r="O501" s="3" t="str">
        <f t="shared" ca="1" si="70"/>
        <v/>
      </c>
      <c r="P501" s="3" t="str">
        <f t="shared" ca="1" si="71"/>
        <v/>
      </c>
      <c r="Q501" s="3"/>
      <c r="R501" s="3"/>
      <c r="S501" s="3"/>
      <c r="T501" s="3" t="str">
        <f ca="1">IF(B501="","",IF(VLOOKUP(D501,[1]怪物!$C:$I,7,FALSE)="","",VLOOKUP(D501,[1]怪物!$C:$I,7,FALSE)))</f>
        <v/>
      </c>
      <c r="Y501" s="3">
        <v>0</v>
      </c>
      <c r="Z501" s="3">
        <v>11</v>
      </c>
      <c r="AA501" s="3">
        <v>3</v>
      </c>
      <c r="AB501" s="3">
        <v>4</v>
      </c>
    </row>
    <row r="502" spans="2:28" x14ac:dyDescent="0.2">
      <c r="B502" t="str">
        <f ca="1">IF(ISNA(VLOOKUP(Y502&amp;"_"&amp;Z502&amp;"_"&amp;AA502,[1]挑战模式!$A:$AS,1,FALSE)),"",IF(VLOOKUP(Y502&amp;"_"&amp;Z502&amp;"_"&amp;AA502,[1]挑战模式!$A:$AS,14+AB502,FALSE)="","","Unit_Monster_Season"&amp;Y502&amp;"_Challenge"&amp;Z502&amp;"_"&amp;AA502&amp;"_"&amp;AB502))</f>
        <v/>
      </c>
      <c r="D502" s="3" t="str">
        <f ca="1">IF(B502="","",VLOOKUP(VLOOKUP(Y502&amp;"_"&amp;Z502&amp;"_"&amp;AA502,[1]挑战模式!$A:$AS,14+AB502,FALSE),[1]怪物!$B:$J,2,FALSE))</f>
        <v/>
      </c>
      <c r="E502" s="3" t="str">
        <f ca="1">IF(B502="","",VLOOKUP(VLOOKUP(Y502&amp;"_"&amp;Z502&amp;"_"&amp;AA502,[1]挑战模式!$A:$AS,14+AB502,FALSE),[1]怪物!$B:$J,6,FALSE)*VLOOKUP(Y502&amp;"_"&amp;Z502&amp;"_"&amp;AA502,[1]挑战模式!$A:$AS,10,FALSE))</f>
        <v/>
      </c>
      <c r="F502" s="3" t="str">
        <f t="shared" ca="1" si="64"/>
        <v/>
      </c>
      <c r="G502" s="3" t="str">
        <f t="shared" ca="1" si="65"/>
        <v/>
      </c>
      <c r="H502" s="3" t="str">
        <f t="shared" ca="1" si="66"/>
        <v/>
      </c>
      <c r="I502" s="3" t="str">
        <f ca="1">IF(D502="","",VLOOKUP(D502,[1]怪物!$C:$M,11,FALSE))</f>
        <v/>
      </c>
      <c r="J502" s="3" t="str">
        <f t="shared" ca="1" si="67"/>
        <v/>
      </c>
      <c r="K502" s="3"/>
      <c r="L502" s="3" t="str">
        <f ca="1">IF(B502="","",VLOOKUP(VLOOKUP(Y502&amp;"_"&amp;Z502&amp;"_"&amp;AA502,[1]挑战模式!$A:$AS,14+AB502,FALSE),[1]怪物!$B:$J,7,FALSE))</f>
        <v/>
      </c>
      <c r="M502" s="10" t="str">
        <f t="shared" ca="1" si="68"/>
        <v/>
      </c>
      <c r="N502" s="3" t="str">
        <f t="shared" ca="1" si="69"/>
        <v/>
      </c>
      <c r="O502" s="3" t="str">
        <f t="shared" ca="1" si="70"/>
        <v/>
      </c>
      <c r="P502" s="3" t="str">
        <f t="shared" ca="1" si="71"/>
        <v/>
      </c>
      <c r="Q502" s="3"/>
      <c r="R502" s="3"/>
      <c r="S502" s="3"/>
      <c r="T502" s="3" t="str">
        <f ca="1">IF(B502="","",IF(VLOOKUP(D502,[1]怪物!$C:$I,7,FALSE)="","",VLOOKUP(D502,[1]怪物!$C:$I,7,FALSE)))</f>
        <v/>
      </c>
      <c r="Y502" s="3">
        <v>0</v>
      </c>
      <c r="Z502" s="3">
        <v>11</v>
      </c>
      <c r="AA502" s="3">
        <v>3</v>
      </c>
      <c r="AB502" s="3">
        <v>5</v>
      </c>
    </row>
    <row r="503" spans="2:28" x14ac:dyDescent="0.2">
      <c r="B503" t="str">
        <f ca="1">IF(ISNA(VLOOKUP(Y503&amp;"_"&amp;Z503&amp;"_"&amp;AA503,[1]挑战模式!$A:$AS,1,FALSE)),"",IF(VLOOKUP(Y503&amp;"_"&amp;Z503&amp;"_"&amp;AA503,[1]挑战模式!$A:$AS,14+AB503,FALSE)="","","Unit_Monster_Season"&amp;Y503&amp;"_Challenge"&amp;Z503&amp;"_"&amp;AA503&amp;"_"&amp;AB503))</f>
        <v/>
      </c>
      <c r="D503" s="3" t="str">
        <f ca="1">IF(B503="","",VLOOKUP(VLOOKUP(Y503&amp;"_"&amp;Z503&amp;"_"&amp;AA503,[1]挑战模式!$A:$AS,14+AB503,FALSE),[1]怪物!$B:$J,2,FALSE))</f>
        <v/>
      </c>
      <c r="E503" s="3" t="str">
        <f ca="1">IF(B503="","",VLOOKUP(VLOOKUP(Y503&amp;"_"&amp;Z503&amp;"_"&amp;AA503,[1]挑战模式!$A:$AS,14+AB503,FALSE),[1]怪物!$B:$J,6,FALSE)*VLOOKUP(Y503&amp;"_"&amp;Z503&amp;"_"&amp;AA503,[1]挑战模式!$A:$AS,10,FALSE))</f>
        <v/>
      </c>
      <c r="F503" s="3" t="str">
        <f t="shared" ca="1" si="64"/>
        <v/>
      </c>
      <c r="G503" s="3" t="str">
        <f t="shared" ca="1" si="65"/>
        <v/>
      </c>
      <c r="H503" s="3" t="str">
        <f t="shared" ca="1" si="66"/>
        <v/>
      </c>
      <c r="I503" s="3" t="str">
        <f ca="1">IF(D503="","",VLOOKUP(D503,[1]怪物!$C:$M,11,FALSE))</f>
        <v/>
      </c>
      <c r="J503" s="3" t="str">
        <f t="shared" ca="1" si="67"/>
        <v/>
      </c>
      <c r="K503" s="3"/>
      <c r="L503" s="3" t="str">
        <f ca="1">IF(B503="","",VLOOKUP(VLOOKUP(Y503&amp;"_"&amp;Z503&amp;"_"&amp;AA503,[1]挑战模式!$A:$AS,14+AB503,FALSE),[1]怪物!$B:$J,7,FALSE))</f>
        <v/>
      </c>
      <c r="M503" s="10" t="str">
        <f t="shared" ca="1" si="68"/>
        <v/>
      </c>
      <c r="N503" s="3" t="str">
        <f t="shared" ca="1" si="69"/>
        <v/>
      </c>
      <c r="O503" s="3" t="str">
        <f t="shared" ca="1" si="70"/>
        <v/>
      </c>
      <c r="P503" s="3" t="str">
        <f t="shared" ca="1" si="71"/>
        <v/>
      </c>
      <c r="Q503" s="3"/>
      <c r="R503" s="3"/>
      <c r="S503" s="3"/>
      <c r="T503" s="3" t="str">
        <f ca="1">IF(B503="","",IF(VLOOKUP(D503,[1]怪物!$C:$I,7,FALSE)="","",VLOOKUP(D503,[1]怪物!$C:$I,7,FALSE)))</f>
        <v/>
      </c>
      <c r="Y503" s="3">
        <v>0</v>
      </c>
      <c r="Z503" s="3">
        <v>11</v>
      </c>
      <c r="AA503" s="3">
        <v>3</v>
      </c>
      <c r="AB503" s="3">
        <v>6</v>
      </c>
    </row>
    <row r="504" spans="2:28" x14ac:dyDescent="0.2">
      <c r="B504" t="str">
        <f ca="1">IF(ISNA(VLOOKUP(Y504&amp;"_"&amp;Z504&amp;"_"&amp;AA504,[1]挑战模式!$A:$AS,1,FALSE)),"",IF(VLOOKUP(Y504&amp;"_"&amp;Z504&amp;"_"&amp;AA504,[1]挑战模式!$A:$AS,14+AB504,FALSE)="","","Unit_Monster_Season"&amp;Y504&amp;"_Challenge"&amp;Z504&amp;"_"&amp;AA504&amp;"_"&amp;AB504))</f>
        <v>Unit_Monster_Season0_Challenge11_4_1</v>
      </c>
      <c r="D504" s="3" t="str">
        <f ca="1">IF(B504="","",VLOOKUP(VLOOKUP(Y504&amp;"_"&amp;Z504&amp;"_"&amp;AA504,[1]挑战模式!$A:$AS,14+AB504,FALSE),[1]怪物!$B:$J,2,FALSE))</f>
        <v>ResUnit_Skull1</v>
      </c>
      <c r="E504" s="3">
        <f ca="1">IF(B504="","",VLOOKUP(VLOOKUP(Y504&amp;"_"&amp;Z504&amp;"_"&amp;AA504,[1]挑战模式!$A:$AS,14+AB504,FALSE),[1]怪物!$B:$J,6,FALSE)*VLOOKUP(Y504&amp;"_"&amp;Z504&amp;"_"&amp;AA504,[1]挑战模式!$A:$AS,10,FALSE))</f>
        <v>2.5</v>
      </c>
      <c r="F504" s="3">
        <f t="shared" ca="1" si="64"/>
        <v>400</v>
      </c>
      <c r="G504" s="3" t="str">
        <f t="shared" ca="1" si="65"/>
        <v>TRUE</v>
      </c>
      <c r="H504" s="3" t="str">
        <f t="shared" ca="1" si="66"/>
        <v>1</v>
      </c>
      <c r="I504" s="3">
        <f ca="1">IF(D504="","",VLOOKUP(D504,[1]怪物!$C:$M,11,FALSE))</f>
        <v>1</v>
      </c>
      <c r="J504" s="3" t="str">
        <f t="shared" ca="1" si="67"/>
        <v>0.5</v>
      </c>
      <c r="K504" s="3"/>
      <c r="L504" s="3">
        <f ca="1">IF(B504="","",VLOOKUP(VLOOKUP(Y504&amp;"_"&amp;Z504&amp;"_"&amp;AA504,[1]挑战模式!$A:$AS,14+AB504,FALSE),[1]怪物!$B:$J,7,FALSE))</f>
        <v>1</v>
      </c>
      <c r="M504" s="10" t="str">
        <f t="shared" ca="1" si="68"/>
        <v>Monster_Season0_Challenge11_4_1</v>
      </c>
      <c r="N504" s="3" t="str">
        <f t="shared" ca="1" si="69"/>
        <v>DeathShow_1</v>
      </c>
      <c r="O504" s="3" t="str">
        <f t="shared" ca="1" si="70"/>
        <v>Timeline_Idle1</v>
      </c>
      <c r="P504" s="3" t="str">
        <f t="shared" ca="1" si="71"/>
        <v>Timeline_Move1</v>
      </c>
      <c r="Q504" s="3"/>
      <c r="R504" s="3"/>
      <c r="S504" s="3"/>
      <c r="T504" s="3" t="str">
        <f ca="1">IF(B504="","",IF(VLOOKUP(D504,[1]怪物!$C:$I,7,FALSE)="","",VLOOKUP(D504,[1]怪物!$C:$I,7,FALSE)))</f>
        <v>Skill_Monster_Skull1,NormalAttack</v>
      </c>
      <c r="Y504" s="3">
        <v>0</v>
      </c>
      <c r="Z504" s="3">
        <v>11</v>
      </c>
      <c r="AA504" s="3">
        <v>4</v>
      </c>
      <c r="AB504" s="3">
        <v>1</v>
      </c>
    </row>
    <row r="505" spans="2:28" x14ac:dyDescent="0.2">
      <c r="B505" t="str">
        <f ca="1">IF(ISNA(VLOOKUP(Y505&amp;"_"&amp;Z505&amp;"_"&amp;AA505,[1]挑战模式!$A:$AS,1,FALSE)),"",IF(VLOOKUP(Y505&amp;"_"&amp;Z505&amp;"_"&amp;AA505,[1]挑战模式!$A:$AS,14+AB505,FALSE)="","","Unit_Monster_Season"&amp;Y505&amp;"_Challenge"&amp;Z505&amp;"_"&amp;AA505&amp;"_"&amp;AB505))</f>
        <v>Unit_Monster_Season0_Challenge11_4_2</v>
      </c>
      <c r="D505" s="3" t="str">
        <f ca="1">IF(B505="","",VLOOKUP(VLOOKUP(Y505&amp;"_"&amp;Z505&amp;"_"&amp;AA505,[1]挑战模式!$A:$AS,14+AB505,FALSE),[1]怪物!$B:$J,2,FALSE))</f>
        <v>ResUnit_Scorpid1</v>
      </c>
      <c r="E505" s="3">
        <f ca="1">IF(B505="","",VLOOKUP(VLOOKUP(Y505&amp;"_"&amp;Z505&amp;"_"&amp;AA505,[1]挑战模式!$A:$AS,14+AB505,FALSE),[1]怪物!$B:$J,6,FALSE)*VLOOKUP(Y505&amp;"_"&amp;Z505&amp;"_"&amp;AA505,[1]挑战模式!$A:$AS,10,FALSE))</f>
        <v>2.5</v>
      </c>
      <c r="F505" s="3">
        <f t="shared" ca="1" si="64"/>
        <v>400</v>
      </c>
      <c r="G505" s="3" t="str">
        <f t="shared" ca="1" si="65"/>
        <v>TRUE</v>
      </c>
      <c r="H505" s="3" t="str">
        <f t="shared" ca="1" si="66"/>
        <v>1</v>
      </c>
      <c r="I505" s="3">
        <f ca="1">IF(D505="","",VLOOKUP(D505,[1]怪物!$C:$M,11,FALSE))</f>
        <v>1</v>
      </c>
      <c r="J505" s="3" t="str">
        <f t="shared" ca="1" si="67"/>
        <v>0.5</v>
      </c>
      <c r="K505" s="3"/>
      <c r="L505" s="3">
        <f ca="1">IF(B505="","",VLOOKUP(VLOOKUP(Y505&amp;"_"&amp;Z505&amp;"_"&amp;AA505,[1]挑战模式!$A:$AS,14+AB505,FALSE),[1]怪物!$B:$J,7,FALSE))</f>
        <v>1</v>
      </c>
      <c r="M505" s="10" t="str">
        <f t="shared" ca="1" si="68"/>
        <v>Monster_Season0_Challenge11_4_2</v>
      </c>
      <c r="N505" s="3" t="str">
        <f t="shared" ca="1" si="69"/>
        <v>DeathShow_1</v>
      </c>
      <c r="O505" s="3" t="str">
        <f t="shared" ca="1" si="70"/>
        <v>Timeline_Idle1</v>
      </c>
      <c r="P505" s="3" t="str">
        <f t="shared" ca="1" si="71"/>
        <v>Timeline_Move1</v>
      </c>
      <c r="Q505" s="3"/>
      <c r="R505" s="3"/>
      <c r="S505" s="3"/>
      <c r="T505" s="3" t="str">
        <f ca="1">IF(B505="","",IF(VLOOKUP(D505,[1]怪物!$C:$I,7,FALSE)="","",VLOOKUP(D505,[1]怪物!$C:$I,7,FALSE)))</f>
        <v>Skill_Monster_Scorpid1,InitiativeSkill</v>
      </c>
      <c r="Y505" s="3">
        <v>0</v>
      </c>
      <c r="Z505" s="3">
        <v>11</v>
      </c>
      <c r="AA505" s="3">
        <v>4</v>
      </c>
      <c r="AB505" s="3">
        <v>2</v>
      </c>
    </row>
    <row r="506" spans="2:28" x14ac:dyDescent="0.2">
      <c r="B506" t="str">
        <f ca="1">IF(ISNA(VLOOKUP(Y506&amp;"_"&amp;Z506&amp;"_"&amp;AA506,[1]挑战模式!$A:$AS,1,FALSE)),"",IF(VLOOKUP(Y506&amp;"_"&amp;Z506&amp;"_"&amp;AA506,[1]挑战模式!$A:$AS,14+AB506,FALSE)="","","Unit_Monster_Season"&amp;Y506&amp;"_Challenge"&amp;Z506&amp;"_"&amp;AA506&amp;"_"&amp;AB506))</f>
        <v>Unit_Monster_Season0_Challenge11_4_3</v>
      </c>
      <c r="D506" s="3" t="str">
        <f ca="1">IF(B506="","",VLOOKUP(VLOOKUP(Y506&amp;"_"&amp;Z506&amp;"_"&amp;AA506,[1]挑战模式!$A:$AS,14+AB506,FALSE),[1]怪物!$B:$J,2,FALSE))</f>
        <v>ResUnit_ZhiZhu2</v>
      </c>
      <c r="E506" s="3">
        <f ca="1">IF(B506="","",VLOOKUP(VLOOKUP(Y506&amp;"_"&amp;Z506&amp;"_"&amp;AA506,[1]挑战模式!$A:$AS,14+AB506,FALSE),[1]怪物!$B:$J,6,FALSE)*VLOOKUP(Y506&amp;"_"&amp;Z506&amp;"_"&amp;AA506,[1]挑战模式!$A:$AS,10,FALSE))</f>
        <v>5</v>
      </c>
      <c r="F506" s="3">
        <f t="shared" ca="1" si="64"/>
        <v>400</v>
      </c>
      <c r="G506" s="3" t="str">
        <f t="shared" ca="1" si="65"/>
        <v>TRUE</v>
      </c>
      <c r="H506" s="3" t="str">
        <f t="shared" ca="1" si="66"/>
        <v>1</v>
      </c>
      <c r="I506" s="3">
        <f ca="1">IF(D506="","",VLOOKUP(D506,[1]怪物!$C:$M,11,FALSE))</f>
        <v>1</v>
      </c>
      <c r="J506" s="3" t="str">
        <f t="shared" ca="1" si="67"/>
        <v>0.5</v>
      </c>
      <c r="K506" s="3"/>
      <c r="L506" s="3">
        <f ca="1">IF(B506="","",VLOOKUP(VLOOKUP(Y506&amp;"_"&amp;Z506&amp;"_"&amp;AA506,[1]挑战模式!$A:$AS,14+AB506,FALSE),[1]怪物!$B:$J,7,FALSE))</f>
        <v>1.25</v>
      </c>
      <c r="M506" s="10" t="str">
        <f t="shared" ca="1" si="68"/>
        <v>Monster_Season0_Challenge11_4_3</v>
      </c>
      <c r="N506" s="3" t="str">
        <f t="shared" ca="1" si="69"/>
        <v>DeathShow_1</v>
      </c>
      <c r="O506" s="3" t="str">
        <f t="shared" ca="1" si="70"/>
        <v>Timeline_Idle1</v>
      </c>
      <c r="P506" s="3" t="str">
        <f t="shared" ca="1" si="71"/>
        <v>Timeline_Move1</v>
      </c>
      <c r="Q506" s="3"/>
      <c r="R506" s="3"/>
      <c r="S506" s="3"/>
      <c r="T506" s="3" t="str">
        <f ca="1">IF(B506="","",IF(VLOOKUP(D506,[1]怪物!$C:$I,7,FALSE)="","",VLOOKUP(D506,[1]怪物!$C:$I,7,FALSE)))</f>
        <v>Skill_Monster_ZhiZhu2,NormalAttack</v>
      </c>
      <c r="Y506" s="3">
        <v>0</v>
      </c>
      <c r="Z506" s="3">
        <v>11</v>
      </c>
      <c r="AA506" s="3">
        <v>4</v>
      </c>
      <c r="AB506" s="3">
        <v>3</v>
      </c>
    </row>
    <row r="507" spans="2:28" x14ac:dyDescent="0.2">
      <c r="B507" t="str">
        <f ca="1">IF(ISNA(VLOOKUP(Y507&amp;"_"&amp;Z507&amp;"_"&amp;AA507,[1]挑战模式!$A:$AS,1,FALSE)),"",IF(VLOOKUP(Y507&amp;"_"&amp;Z507&amp;"_"&amp;AA507,[1]挑战模式!$A:$AS,14+AB507,FALSE)="","","Unit_Monster_Season"&amp;Y507&amp;"_Challenge"&amp;Z507&amp;"_"&amp;AA507&amp;"_"&amp;AB507))</f>
        <v/>
      </c>
      <c r="D507" s="3" t="str">
        <f ca="1">IF(B507="","",VLOOKUP(VLOOKUP(Y507&amp;"_"&amp;Z507&amp;"_"&amp;AA507,[1]挑战模式!$A:$AS,14+AB507,FALSE),[1]怪物!$B:$J,2,FALSE))</f>
        <v/>
      </c>
      <c r="E507" s="3" t="str">
        <f ca="1">IF(B507="","",VLOOKUP(VLOOKUP(Y507&amp;"_"&amp;Z507&amp;"_"&amp;AA507,[1]挑战模式!$A:$AS,14+AB507,FALSE),[1]怪物!$B:$J,6,FALSE)*VLOOKUP(Y507&amp;"_"&amp;Z507&amp;"_"&amp;AA507,[1]挑战模式!$A:$AS,10,FALSE))</f>
        <v/>
      </c>
      <c r="F507" s="3" t="str">
        <f t="shared" ca="1" si="64"/>
        <v/>
      </c>
      <c r="G507" s="3" t="str">
        <f t="shared" ca="1" si="65"/>
        <v/>
      </c>
      <c r="H507" s="3" t="str">
        <f t="shared" ca="1" si="66"/>
        <v/>
      </c>
      <c r="I507" s="3" t="str">
        <f ca="1">IF(D507="","",VLOOKUP(D507,[1]怪物!$C:$M,11,FALSE))</f>
        <v/>
      </c>
      <c r="J507" s="3" t="str">
        <f t="shared" ca="1" si="67"/>
        <v/>
      </c>
      <c r="K507" s="3"/>
      <c r="L507" s="3" t="str">
        <f ca="1">IF(B507="","",VLOOKUP(VLOOKUP(Y507&amp;"_"&amp;Z507&amp;"_"&amp;AA507,[1]挑战模式!$A:$AS,14+AB507,FALSE),[1]怪物!$B:$J,7,FALSE))</f>
        <v/>
      </c>
      <c r="M507" s="10" t="str">
        <f t="shared" ca="1" si="68"/>
        <v/>
      </c>
      <c r="N507" s="3" t="str">
        <f t="shared" ca="1" si="69"/>
        <v/>
      </c>
      <c r="O507" s="3" t="str">
        <f t="shared" ca="1" si="70"/>
        <v/>
      </c>
      <c r="P507" s="3" t="str">
        <f t="shared" ca="1" si="71"/>
        <v/>
      </c>
      <c r="Q507" s="3"/>
      <c r="R507" s="3"/>
      <c r="S507" s="3"/>
      <c r="T507" s="3" t="str">
        <f ca="1">IF(B507="","",IF(VLOOKUP(D507,[1]怪物!$C:$I,7,FALSE)="","",VLOOKUP(D507,[1]怪物!$C:$I,7,FALSE)))</f>
        <v/>
      </c>
      <c r="Y507" s="3">
        <v>0</v>
      </c>
      <c r="Z507" s="3">
        <v>11</v>
      </c>
      <c r="AA507" s="3">
        <v>4</v>
      </c>
      <c r="AB507" s="3">
        <v>4</v>
      </c>
    </row>
    <row r="508" spans="2:28" x14ac:dyDescent="0.2">
      <c r="B508" t="str">
        <f ca="1">IF(ISNA(VLOOKUP(Y508&amp;"_"&amp;Z508&amp;"_"&amp;AA508,[1]挑战模式!$A:$AS,1,FALSE)),"",IF(VLOOKUP(Y508&amp;"_"&amp;Z508&amp;"_"&amp;AA508,[1]挑战模式!$A:$AS,14+AB508,FALSE)="","","Unit_Monster_Season"&amp;Y508&amp;"_Challenge"&amp;Z508&amp;"_"&amp;AA508&amp;"_"&amp;AB508))</f>
        <v/>
      </c>
      <c r="D508" s="3" t="str">
        <f ca="1">IF(B508="","",VLOOKUP(VLOOKUP(Y508&amp;"_"&amp;Z508&amp;"_"&amp;AA508,[1]挑战模式!$A:$AS,14+AB508,FALSE),[1]怪物!$B:$J,2,FALSE))</f>
        <v/>
      </c>
      <c r="E508" s="3" t="str">
        <f ca="1">IF(B508="","",VLOOKUP(VLOOKUP(Y508&amp;"_"&amp;Z508&amp;"_"&amp;AA508,[1]挑战模式!$A:$AS,14+AB508,FALSE),[1]怪物!$B:$J,6,FALSE)*VLOOKUP(Y508&amp;"_"&amp;Z508&amp;"_"&amp;AA508,[1]挑战模式!$A:$AS,10,FALSE))</f>
        <v/>
      </c>
      <c r="F508" s="3" t="str">
        <f t="shared" ca="1" si="64"/>
        <v/>
      </c>
      <c r="G508" s="3" t="str">
        <f t="shared" ca="1" si="65"/>
        <v/>
      </c>
      <c r="H508" s="3" t="str">
        <f t="shared" ca="1" si="66"/>
        <v/>
      </c>
      <c r="I508" s="3" t="str">
        <f ca="1">IF(D508="","",VLOOKUP(D508,[1]怪物!$C:$M,11,FALSE))</f>
        <v/>
      </c>
      <c r="J508" s="3" t="str">
        <f t="shared" ca="1" si="67"/>
        <v/>
      </c>
      <c r="K508" s="3"/>
      <c r="L508" s="3" t="str">
        <f ca="1">IF(B508="","",VLOOKUP(VLOOKUP(Y508&amp;"_"&amp;Z508&amp;"_"&amp;AA508,[1]挑战模式!$A:$AS,14+AB508,FALSE),[1]怪物!$B:$J,7,FALSE))</f>
        <v/>
      </c>
      <c r="M508" s="10" t="str">
        <f t="shared" ca="1" si="68"/>
        <v/>
      </c>
      <c r="N508" s="3" t="str">
        <f t="shared" ca="1" si="69"/>
        <v/>
      </c>
      <c r="O508" s="3" t="str">
        <f t="shared" ca="1" si="70"/>
        <v/>
      </c>
      <c r="P508" s="3" t="str">
        <f t="shared" ca="1" si="71"/>
        <v/>
      </c>
      <c r="Q508" s="3"/>
      <c r="R508" s="3"/>
      <c r="S508" s="3"/>
      <c r="T508" s="3" t="str">
        <f ca="1">IF(B508="","",IF(VLOOKUP(D508,[1]怪物!$C:$I,7,FALSE)="","",VLOOKUP(D508,[1]怪物!$C:$I,7,FALSE)))</f>
        <v/>
      </c>
      <c r="Y508" s="3">
        <v>0</v>
      </c>
      <c r="Z508" s="3">
        <v>11</v>
      </c>
      <c r="AA508" s="3">
        <v>4</v>
      </c>
      <c r="AB508" s="3">
        <v>5</v>
      </c>
    </row>
    <row r="509" spans="2:28" x14ac:dyDescent="0.2">
      <c r="B509" t="str">
        <f ca="1">IF(ISNA(VLOOKUP(Y509&amp;"_"&amp;Z509&amp;"_"&amp;AA509,[1]挑战模式!$A:$AS,1,FALSE)),"",IF(VLOOKUP(Y509&amp;"_"&amp;Z509&amp;"_"&amp;AA509,[1]挑战模式!$A:$AS,14+AB509,FALSE)="","","Unit_Monster_Season"&amp;Y509&amp;"_Challenge"&amp;Z509&amp;"_"&amp;AA509&amp;"_"&amp;AB509))</f>
        <v/>
      </c>
      <c r="D509" s="3" t="str">
        <f ca="1">IF(B509="","",VLOOKUP(VLOOKUP(Y509&amp;"_"&amp;Z509&amp;"_"&amp;AA509,[1]挑战模式!$A:$AS,14+AB509,FALSE),[1]怪物!$B:$J,2,FALSE))</f>
        <v/>
      </c>
      <c r="E509" s="3" t="str">
        <f ca="1">IF(B509="","",VLOOKUP(VLOOKUP(Y509&amp;"_"&amp;Z509&amp;"_"&amp;AA509,[1]挑战模式!$A:$AS,14+AB509,FALSE),[1]怪物!$B:$J,6,FALSE)*VLOOKUP(Y509&amp;"_"&amp;Z509&amp;"_"&amp;AA509,[1]挑战模式!$A:$AS,10,FALSE))</f>
        <v/>
      </c>
      <c r="F509" s="3" t="str">
        <f t="shared" ca="1" si="64"/>
        <v/>
      </c>
      <c r="G509" s="3" t="str">
        <f t="shared" ca="1" si="65"/>
        <v/>
      </c>
      <c r="H509" s="3" t="str">
        <f t="shared" ca="1" si="66"/>
        <v/>
      </c>
      <c r="I509" s="3" t="str">
        <f ca="1">IF(D509="","",VLOOKUP(D509,[1]怪物!$C:$M,11,FALSE))</f>
        <v/>
      </c>
      <c r="J509" s="3" t="str">
        <f t="shared" ca="1" si="67"/>
        <v/>
      </c>
      <c r="K509" s="3"/>
      <c r="L509" s="3" t="str">
        <f ca="1">IF(B509="","",VLOOKUP(VLOOKUP(Y509&amp;"_"&amp;Z509&amp;"_"&amp;AA509,[1]挑战模式!$A:$AS,14+AB509,FALSE),[1]怪物!$B:$J,7,FALSE))</f>
        <v/>
      </c>
      <c r="M509" s="10" t="str">
        <f t="shared" ca="1" si="68"/>
        <v/>
      </c>
      <c r="N509" s="3" t="str">
        <f t="shared" ca="1" si="69"/>
        <v/>
      </c>
      <c r="O509" s="3" t="str">
        <f t="shared" ca="1" si="70"/>
        <v/>
      </c>
      <c r="P509" s="3" t="str">
        <f t="shared" ca="1" si="71"/>
        <v/>
      </c>
      <c r="Q509" s="3"/>
      <c r="R509" s="3"/>
      <c r="S509" s="3"/>
      <c r="T509" s="3" t="str">
        <f ca="1">IF(B509="","",IF(VLOOKUP(D509,[1]怪物!$C:$I,7,FALSE)="","",VLOOKUP(D509,[1]怪物!$C:$I,7,FALSE)))</f>
        <v/>
      </c>
      <c r="Y509" s="3">
        <v>0</v>
      </c>
      <c r="Z509" s="3">
        <v>11</v>
      </c>
      <c r="AA509" s="3">
        <v>4</v>
      </c>
      <c r="AB509" s="3">
        <v>6</v>
      </c>
    </row>
    <row r="510" spans="2:28" x14ac:dyDescent="0.2">
      <c r="B510" t="str">
        <f ca="1">IF(ISNA(VLOOKUP(Y510&amp;"_"&amp;Z510&amp;"_"&amp;AA510,[1]挑战模式!$A:$AS,1,FALSE)),"",IF(VLOOKUP(Y510&amp;"_"&amp;Z510&amp;"_"&amp;AA510,[1]挑战模式!$A:$AS,14+AB510,FALSE)="","","Unit_Monster_Season"&amp;Y510&amp;"_Challenge"&amp;Z510&amp;"_"&amp;AA510&amp;"_"&amp;AB510))</f>
        <v>Unit_Monster_Season0_Challenge11_5_1</v>
      </c>
      <c r="D510" s="3" t="str">
        <f ca="1">IF(B510="","",VLOOKUP(VLOOKUP(Y510&amp;"_"&amp;Z510&amp;"_"&amp;AA510,[1]挑战模式!$A:$AS,14+AB510,FALSE),[1]怪物!$B:$J,2,FALSE))</f>
        <v>ResUnit_Scorpid1</v>
      </c>
      <c r="E510" s="3">
        <f ca="1">IF(B510="","",VLOOKUP(VLOOKUP(Y510&amp;"_"&amp;Z510&amp;"_"&amp;AA510,[1]挑战模式!$A:$AS,14+AB510,FALSE),[1]怪物!$B:$J,6,FALSE)*VLOOKUP(Y510&amp;"_"&amp;Z510&amp;"_"&amp;AA510,[1]挑战模式!$A:$AS,10,FALSE))</f>
        <v>2.5</v>
      </c>
      <c r="F510" s="3">
        <f t="shared" ca="1" si="64"/>
        <v>400</v>
      </c>
      <c r="G510" s="3" t="str">
        <f t="shared" ca="1" si="65"/>
        <v>TRUE</v>
      </c>
      <c r="H510" s="3" t="str">
        <f t="shared" ca="1" si="66"/>
        <v>1</v>
      </c>
      <c r="I510" s="3">
        <f ca="1">IF(D510="","",VLOOKUP(D510,[1]怪物!$C:$M,11,FALSE))</f>
        <v>1</v>
      </c>
      <c r="J510" s="3" t="str">
        <f t="shared" ca="1" si="67"/>
        <v>0.5</v>
      </c>
      <c r="K510" s="3"/>
      <c r="L510" s="3">
        <f ca="1">IF(B510="","",VLOOKUP(VLOOKUP(Y510&amp;"_"&amp;Z510&amp;"_"&amp;AA510,[1]挑战模式!$A:$AS,14+AB510,FALSE),[1]怪物!$B:$J,7,FALSE))</f>
        <v>1</v>
      </c>
      <c r="M510" s="10" t="str">
        <f t="shared" ca="1" si="68"/>
        <v>Monster_Season0_Challenge11_5_1</v>
      </c>
      <c r="N510" s="3" t="str">
        <f t="shared" ca="1" si="69"/>
        <v>DeathShow_1</v>
      </c>
      <c r="O510" s="3" t="str">
        <f t="shared" ca="1" si="70"/>
        <v>Timeline_Idle1</v>
      </c>
      <c r="P510" s="3" t="str">
        <f t="shared" ca="1" si="71"/>
        <v>Timeline_Move1</v>
      </c>
      <c r="Q510" s="3"/>
      <c r="R510" s="3"/>
      <c r="S510" s="3"/>
      <c r="T510" s="3" t="str">
        <f ca="1">IF(B510="","",IF(VLOOKUP(D510,[1]怪物!$C:$I,7,FALSE)="","",VLOOKUP(D510,[1]怪物!$C:$I,7,FALSE)))</f>
        <v>Skill_Monster_Scorpid1,InitiativeSkill</v>
      </c>
      <c r="Y510" s="3">
        <v>0</v>
      </c>
      <c r="Z510" s="3">
        <v>11</v>
      </c>
      <c r="AA510" s="3">
        <v>5</v>
      </c>
      <c r="AB510" s="3">
        <v>1</v>
      </c>
    </row>
    <row r="511" spans="2:28" x14ac:dyDescent="0.2">
      <c r="B511" t="str">
        <f ca="1">IF(ISNA(VLOOKUP(Y511&amp;"_"&amp;Z511&amp;"_"&amp;AA511,[1]挑战模式!$A:$AS,1,FALSE)),"",IF(VLOOKUP(Y511&amp;"_"&amp;Z511&amp;"_"&amp;AA511,[1]挑战模式!$A:$AS,14+AB511,FALSE)="","","Unit_Monster_Season"&amp;Y511&amp;"_Challenge"&amp;Z511&amp;"_"&amp;AA511&amp;"_"&amp;AB511))</f>
        <v>Unit_Monster_Season0_Challenge11_5_2</v>
      </c>
      <c r="D511" s="3" t="str">
        <f ca="1">IF(B511="","",VLOOKUP(VLOOKUP(Y511&amp;"_"&amp;Z511&amp;"_"&amp;AA511,[1]挑战模式!$A:$AS,14+AB511,FALSE),[1]怪物!$B:$J,2,FALSE))</f>
        <v>ResUnit_ZhiZhu2</v>
      </c>
      <c r="E511" s="3">
        <f ca="1">IF(B511="","",VLOOKUP(VLOOKUP(Y511&amp;"_"&amp;Z511&amp;"_"&amp;AA511,[1]挑战模式!$A:$AS,14+AB511,FALSE),[1]怪物!$B:$J,6,FALSE)*VLOOKUP(Y511&amp;"_"&amp;Z511&amp;"_"&amp;AA511,[1]挑战模式!$A:$AS,10,FALSE))</f>
        <v>5</v>
      </c>
      <c r="F511" s="3">
        <f t="shared" ca="1" si="64"/>
        <v>400</v>
      </c>
      <c r="G511" s="3" t="str">
        <f t="shared" ca="1" si="65"/>
        <v>TRUE</v>
      </c>
      <c r="H511" s="3" t="str">
        <f t="shared" ca="1" si="66"/>
        <v>1</v>
      </c>
      <c r="I511" s="3">
        <f ca="1">IF(D511="","",VLOOKUP(D511,[1]怪物!$C:$M,11,FALSE))</f>
        <v>1</v>
      </c>
      <c r="J511" s="3" t="str">
        <f t="shared" ca="1" si="67"/>
        <v>0.5</v>
      </c>
      <c r="K511" s="3"/>
      <c r="L511" s="3">
        <f ca="1">IF(B511="","",VLOOKUP(VLOOKUP(Y511&amp;"_"&amp;Z511&amp;"_"&amp;AA511,[1]挑战模式!$A:$AS,14+AB511,FALSE),[1]怪物!$B:$J,7,FALSE))</f>
        <v>1.25</v>
      </c>
      <c r="M511" s="10" t="str">
        <f t="shared" ca="1" si="68"/>
        <v>Monster_Season0_Challenge11_5_2</v>
      </c>
      <c r="N511" s="3" t="str">
        <f t="shared" ca="1" si="69"/>
        <v>DeathShow_1</v>
      </c>
      <c r="O511" s="3" t="str">
        <f t="shared" ca="1" si="70"/>
        <v>Timeline_Idle1</v>
      </c>
      <c r="P511" s="3" t="str">
        <f t="shared" ca="1" si="71"/>
        <v>Timeline_Move1</v>
      </c>
      <c r="Q511" s="3"/>
      <c r="R511" s="3"/>
      <c r="S511" s="3"/>
      <c r="T511" s="3" t="str">
        <f ca="1">IF(B511="","",IF(VLOOKUP(D511,[1]怪物!$C:$I,7,FALSE)="","",VLOOKUP(D511,[1]怪物!$C:$I,7,FALSE)))</f>
        <v>Skill_Monster_ZhiZhu2,NormalAttack</v>
      </c>
      <c r="Y511" s="3">
        <v>0</v>
      </c>
      <c r="Z511" s="3">
        <v>11</v>
      </c>
      <c r="AA511" s="3">
        <v>5</v>
      </c>
      <c r="AB511" s="3">
        <v>2</v>
      </c>
    </row>
    <row r="512" spans="2:28" x14ac:dyDescent="0.2">
      <c r="B512" t="str">
        <f ca="1">IF(ISNA(VLOOKUP(Y512&amp;"_"&amp;Z512&amp;"_"&amp;AA512,[1]挑战模式!$A:$AS,1,FALSE)),"",IF(VLOOKUP(Y512&amp;"_"&amp;Z512&amp;"_"&amp;AA512,[1]挑战模式!$A:$AS,14+AB512,FALSE)="","","Unit_Monster_Season"&amp;Y512&amp;"_Challenge"&amp;Z512&amp;"_"&amp;AA512&amp;"_"&amp;AB512))</f>
        <v>Unit_Monster_Season0_Challenge11_5_3</v>
      </c>
      <c r="D512" s="3" t="str">
        <f ca="1">IF(B512="","",VLOOKUP(VLOOKUP(Y512&amp;"_"&amp;Z512&amp;"_"&amp;AA512,[1]挑战模式!$A:$AS,14+AB512,FALSE),[1]怪物!$B:$J,2,FALSE))</f>
        <v>ResUnit_Spirit1</v>
      </c>
      <c r="E512" s="3">
        <f ca="1">IF(B512="","",VLOOKUP(VLOOKUP(Y512&amp;"_"&amp;Z512&amp;"_"&amp;AA512,[1]挑战模式!$A:$AS,14+AB512,FALSE),[1]怪物!$B:$J,6,FALSE)*VLOOKUP(Y512&amp;"_"&amp;Z512&amp;"_"&amp;AA512,[1]挑战模式!$A:$AS,10,FALSE))</f>
        <v>2.5</v>
      </c>
      <c r="F512" s="3">
        <f t="shared" ca="1" si="64"/>
        <v>400</v>
      </c>
      <c r="G512" s="3" t="str">
        <f t="shared" ca="1" si="65"/>
        <v>TRUE</v>
      </c>
      <c r="H512" s="3" t="str">
        <f t="shared" ca="1" si="66"/>
        <v>1</v>
      </c>
      <c r="I512" s="3">
        <f ca="1">IF(D512="","",VLOOKUP(D512,[1]怪物!$C:$M,11,FALSE))</f>
        <v>1</v>
      </c>
      <c r="J512" s="3" t="str">
        <f t="shared" ca="1" si="67"/>
        <v>0.5</v>
      </c>
      <c r="K512" s="3"/>
      <c r="L512" s="3">
        <f ca="1">IF(B512="","",VLOOKUP(VLOOKUP(Y512&amp;"_"&amp;Z512&amp;"_"&amp;AA512,[1]挑战模式!$A:$AS,14+AB512,FALSE),[1]怪物!$B:$J,7,FALSE))</f>
        <v>1</v>
      </c>
      <c r="M512" s="10" t="str">
        <f t="shared" ca="1" si="68"/>
        <v>Monster_Season0_Challenge11_5_3</v>
      </c>
      <c r="N512" s="3" t="str">
        <f t="shared" ca="1" si="69"/>
        <v>DeathShow_1</v>
      </c>
      <c r="O512" s="3" t="str">
        <f t="shared" ca="1" si="70"/>
        <v>Timeline_Idle1</v>
      </c>
      <c r="P512" s="3" t="str">
        <f t="shared" ca="1" si="71"/>
        <v>Timeline_Move1</v>
      </c>
      <c r="Q512" s="3"/>
      <c r="R512" s="3"/>
      <c r="S512" s="3"/>
      <c r="T512" s="3" t="str">
        <f ca="1">IF(B512="","",IF(VLOOKUP(D512,[1]怪物!$C:$I,7,FALSE)="","",VLOOKUP(D512,[1]怪物!$C:$I,7,FALSE)))</f>
        <v>Skill_Monster_Spirit1,NormalAttack</v>
      </c>
      <c r="Y512" s="3">
        <v>0</v>
      </c>
      <c r="Z512" s="3">
        <v>11</v>
      </c>
      <c r="AA512" s="3">
        <v>5</v>
      </c>
      <c r="AB512" s="3">
        <v>3</v>
      </c>
    </row>
    <row r="513" spans="2:28" x14ac:dyDescent="0.2">
      <c r="B513" t="str">
        <f ca="1">IF(ISNA(VLOOKUP(Y513&amp;"_"&amp;Z513&amp;"_"&amp;AA513,[1]挑战模式!$A:$AS,1,FALSE)),"",IF(VLOOKUP(Y513&amp;"_"&amp;Z513&amp;"_"&amp;AA513,[1]挑战模式!$A:$AS,14+AB513,FALSE)="","","Unit_Monster_Season"&amp;Y513&amp;"_Challenge"&amp;Z513&amp;"_"&amp;AA513&amp;"_"&amp;AB513))</f>
        <v/>
      </c>
      <c r="D513" s="3" t="str">
        <f ca="1">IF(B513="","",VLOOKUP(VLOOKUP(Y513&amp;"_"&amp;Z513&amp;"_"&amp;AA513,[1]挑战模式!$A:$AS,14+AB513,FALSE),[1]怪物!$B:$J,2,FALSE))</f>
        <v/>
      </c>
      <c r="E513" s="3" t="str">
        <f ca="1">IF(B513="","",VLOOKUP(VLOOKUP(Y513&amp;"_"&amp;Z513&amp;"_"&amp;AA513,[1]挑战模式!$A:$AS,14+AB513,FALSE),[1]怪物!$B:$J,6,FALSE)*VLOOKUP(Y513&amp;"_"&amp;Z513&amp;"_"&amp;AA513,[1]挑战模式!$A:$AS,10,FALSE))</f>
        <v/>
      </c>
      <c r="F513" s="3" t="str">
        <f t="shared" ca="1" si="64"/>
        <v/>
      </c>
      <c r="G513" s="3" t="str">
        <f t="shared" ca="1" si="65"/>
        <v/>
      </c>
      <c r="H513" s="3" t="str">
        <f t="shared" ca="1" si="66"/>
        <v/>
      </c>
      <c r="I513" s="3" t="str">
        <f ca="1">IF(D513="","",VLOOKUP(D513,[1]怪物!$C:$M,11,FALSE))</f>
        <v/>
      </c>
      <c r="J513" s="3" t="str">
        <f t="shared" ca="1" si="67"/>
        <v/>
      </c>
      <c r="K513" s="3"/>
      <c r="L513" s="3" t="str">
        <f ca="1">IF(B513="","",VLOOKUP(VLOOKUP(Y513&amp;"_"&amp;Z513&amp;"_"&amp;AA513,[1]挑战模式!$A:$AS,14+AB513,FALSE),[1]怪物!$B:$J,7,FALSE))</f>
        <v/>
      </c>
      <c r="M513" s="10" t="str">
        <f t="shared" ca="1" si="68"/>
        <v/>
      </c>
      <c r="N513" s="3" t="str">
        <f t="shared" ca="1" si="69"/>
        <v/>
      </c>
      <c r="O513" s="3" t="str">
        <f t="shared" ca="1" si="70"/>
        <v/>
      </c>
      <c r="P513" s="3" t="str">
        <f t="shared" ca="1" si="71"/>
        <v/>
      </c>
      <c r="Q513" s="3"/>
      <c r="R513" s="3"/>
      <c r="S513" s="3"/>
      <c r="T513" s="3" t="str">
        <f ca="1">IF(B513="","",IF(VLOOKUP(D513,[1]怪物!$C:$I,7,FALSE)="","",VLOOKUP(D513,[1]怪物!$C:$I,7,FALSE)))</f>
        <v/>
      </c>
      <c r="Y513" s="3">
        <v>0</v>
      </c>
      <c r="Z513" s="3">
        <v>11</v>
      </c>
      <c r="AA513" s="3">
        <v>5</v>
      </c>
      <c r="AB513" s="3">
        <v>4</v>
      </c>
    </row>
    <row r="514" spans="2:28" x14ac:dyDescent="0.2">
      <c r="B514" t="str">
        <f ca="1">IF(ISNA(VLOOKUP(Y514&amp;"_"&amp;Z514&amp;"_"&amp;AA514,[1]挑战模式!$A:$AS,1,FALSE)),"",IF(VLOOKUP(Y514&amp;"_"&amp;Z514&amp;"_"&amp;AA514,[1]挑战模式!$A:$AS,14+AB514,FALSE)="","","Unit_Monster_Season"&amp;Y514&amp;"_Challenge"&amp;Z514&amp;"_"&amp;AA514&amp;"_"&amp;AB514))</f>
        <v/>
      </c>
      <c r="D514" s="3" t="str">
        <f ca="1">IF(B514="","",VLOOKUP(VLOOKUP(Y514&amp;"_"&amp;Z514&amp;"_"&amp;AA514,[1]挑战模式!$A:$AS,14+AB514,FALSE),[1]怪物!$B:$J,2,FALSE))</f>
        <v/>
      </c>
      <c r="E514" s="3" t="str">
        <f ca="1">IF(B514="","",VLOOKUP(VLOOKUP(Y514&amp;"_"&amp;Z514&amp;"_"&amp;AA514,[1]挑战模式!$A:$AS,14+AB514,FALSE),[1]怪物!$B:$J,6,FALSE)*VLOOKUP(Y514&amp;"_"&amp;Z514&amp;"_"&amp;AA514,[1]挑战模式!$A:$AS,10,FALSE))</f>
        <v/>
      </c>
      <c r="F514" s="3" t="str">
        <f t="shared" ca="1" si="64"/>
        <v/>
      </c>
      <c r="G514" s="3" t="str">
        <f t="shared" ca="1" si="65"/>
        <v/>
      </c>
      <c r="H514" s="3" t="str">
        <f t="shared" ca="1" si="66"/>
        <v/>
      </c>
      <c r="I514" s="3" t="str">
        <f ca="1">IF(D514="","",VLOOKUP(D514,[1]怪物!$C:$M,11,FALSE))</f>
        <v/>
      </c>
      <c r="J514" s="3" t="str">
        <f t="shared" ca="1" si="67"/>
        <v/>
      </c>
      <c r="K514" s="3"/>
      <c r="L514" s="3" t="str">
        <f ca="1">IF(B514="","",VLOOKUP(VLOOKUP(Y514&amp;"_"&amp;Z514&amp;"_"&amp;AA514,[1]挑战模式!$A:$AS,14+AB514,FALSE),[1]怪物!$B:$J,7,FALSE))</f>
        <v/>
      </c>
      <c r="M514" s="10" t="str">
        <f t="shared" ca="1" si="68"/>
        <v/>
      </c>
      <c r="N514" s="3" t="str">
        <f t="shared" ca="1" si="69"/>
        <v/>
      </c>
      <c r="O514" s="3" t="str">
        <f t="shared" ca="1" si="70"/>
        <v/>
      </c>
      <c r="P514" s="3" t="str">
        <f t="shared" ca="1" si="71"/>
        <v/>
      </c>
      <c r="Q514" s="3"/>
      <c r="R514" s="3"/>
      <c r="S514" s="3"/>
      <c r="T514" s="3" t="str">
        <f ca="1">IF(B514="","",IF(VLOOKUP(D514,[1]怪物!$C:$I,7,FALSE)="","",VLOOKUP(D514,[1]怪物!$C:$I,7,FALSE)))</f>
        <v/>
      </c>
      <c r="Y514" s="3">
        <v>0</v>
      </c>
      <c r="Z514" s="3">
        <v>11</v>
      </c>
      <c r="AA514" s="3">
        <v>5</v>
      </c>
      <c r="AB514" s="3">
        <v>5</v>
      </c>
    </row>
    <row r="515" spans="2:28" x14ac:dyDescent="0.2">
      <c r="B515" t="str">
        <f ca="1">IF(ISNA(VLOOKUP(Y515&amp;"_"&amp;Z515&amp;"_"&amp;AA515,[1]挑战模式!$A:$AS,1,FALSE)),"",IF(VLOOKUP(Y515&amp;"_"&amp;Z515&amp;"_"&amp;AA515,[1]挑战模式!$A:$AS,14+AB515,FALSE)="","","Unit_Monster_Season"&amp;Y515&amp;"_Challenge"&amp;Z515&amp;"_"&amp;AA515&amp;"_"&amp;AB515))</f>
        <v/>
      </c>
      <c r="D515" s="3" t="str">
        <f ca="1">IF(B515="","",VLOOKUP(VLOOKUP(Y515&amp;"_"&amp;Z515&amp;"_"&amp;AA515,[1]挑战模式!$A:$AS,14+AB515,FALSE),[1]怪物!$B:$J,2,FALSE))</f>
        <v/>
      </c>
      <c r="E515" s="3" t="str">
        <f ca="1">IF(B515="","",VLOOKUP(VLOOKUP(Y515&amp;"_"&amp;Z515&amp;"_"&amp;AA515,[1]挑战模式!$A:$AS,14+AB515,FALSE),[1]怪物!$B:$J,6,FALSE)*VLOOKUP(Y515&amp;"_"&amp;Z515&amp;"_"&amp;AA515,[1]挑战模式!$A:$AS,10,FALSE))</f>
        <v/>
      </c>
      <c r="F515" s="3" t="str">
        <f t="shared" ca="1" si="64"/>
        <v/>
      </c>
      <c r="G515" s="3" t="str">
        <f t="shared" ca="1" si="65"/>
        <v/>
      </c>
      <c r="H515" s="3" t="str">
        <f t="shared" ca="1" si="66"/>
        <v/>
      </c>
      <c r="I515" s="3" t="str">
        <f ca="1">IF(D515="","",VLOOKUP(D515,[1]怪物!$C:$M,11,FALSE))</f>
        <v/>
      </c>
      <c r="J515" s="3" t="str">
        <f t="shared" ca="1" si="67"/>
        <v/>
      </c>
      <c r="K515" s="3"/>
      <c r="L515" s="3" t="str">
        <f ca="1">IF(B515="","",VLOOKUP(VLOOKUP(Y515&amp;"_"&amp;Z515&amp;"_"&amp;AA515,[1]挑战模式!$A:$AS,14+AB515,FALSE),[1]怪物!$B:$J,7,FALSE))</f>
        <v/>
      </c>
      <c r="M515" s="10" t="str">
        <f t="shared" ca="1" si="68"/>
        <v/>
      </c>
      <c r="N515" s="3" t="str">
        <f t="shared" ca="1" si="69"/>
        <v/>
      </c>
      <c r="O515" s="3" t="str">
        <f t="shared" ca="1" si="70"/>
        <v/>
      </c>
      <c r="P515" s="3" t="str">
        <f t="shared" ca="1" si="71"/>
        <v/>
      </c>
      <c r="Q515" s="3"/>
      <c r="R515" s="3"/>
      <c r="S515" s="3"/>
      <c r="T515" s="3" t="str">
        <f ca="1">IF(B515="","",IF(VLOOKUP(D515,[1]怪物!$C:$I,7,FALSE)="","",VLOOKUP(D515,[1]怪物!$C:$I,7,FALSE)))</f>
        <v/>
      </c>
      <c r="Y515" s="3">
        <v>0</v>
      </c>
      <c r="Z515" s="3">
        <v>11</v>
      </c>
      <c r="AA515" s="3">
        <v>5</v>
      </c>
      <c r="AB515" s="3">
        <v>6</v>
      </c>
    </row>
    <row r="516" spans="2:28" x14ac:dyDescent="0.2">
      <c r="B516" t="str">
        <f ca="1">IF(ISNA(VLOOKUP(Y516&amp;"_"&amp;Z516&amp;"_"&amp;AA516,[1]挑战模式!$A:$AS,1,FALSE)),"",IF(VLOOKUP(Y516&amp;"_"&amp;Z516&amp;"_"&amp;AA516,[1]挑战模式!$A:$AS,14+AB516,FALSE)="","","Unit_Monster_Season"&amp;Y516&amp;"_Challenge"&amp;Z516&amp;"_"&amp;AA516&amp;"_"&amp;AB516))</f>
        <v>Unit_Monster_Season0_Challenge11_6_1</v>
      </c>
      <c r="D516" s="3" t="str">
        <f ca="1">IF(B516="","",VLOOKUP(VLOOKUP(Y516&amp;"_"&amp;Z516&amp;"_"&amp;AA516,[1]挑战模式!$A:$AS,14+AB516,FALSE),[1]怪物!$B:$J,2,FALSE))</f>
        <v>ResUnit_Skull1</v>
      </c>
      <c r="E516" s="3">
        <f ca="1">IF(B516="","",VLOOKUP(VLOOKUP(Y516&amp;"_"&amp;Z516&amp;"_"&amp;AA516,[1]挑战模式!$A:$AS,14+AB516,FALSE),[1]怪物!$B:$J,6,FALSE)*VLOOKUP(Y516&amp;"_"&amp;Z516&amp;"_"&amp;AA516,[1]挑战模式!$A:$AS,10,FALSE))</f>
        <v>2.5</v>
      </c>
      <c r="F516" s="3">
        <f t="shared" ca="1" si="64"/>
        <v>400</v>
      </c>
      <c r="G516" s="3" t="str">
        <f t="shared" ca="1" si="65"/>
        <v>TRUE</v>
      </c>
      <c r="H516" s="3" t="str">
        <f t="shared" ca="1" si="66"/>
        <v>1</v>
      </c>
      <c r="I516" s="3">
        <f ca="1">IF(D516="","",VLOOKUP(D516,[1]怪物!$C:$M,11,FALSE))</f>
        <v>1</v>
      </c>
      <c r="J516" s="3" t="str">
        <f t="shared" ca="1" si="67"/>
        <v>0.5</v>
      </c>
      <c r="K516" s="3"/>
      <c r="L516" s="3">
        <f ca="1">IF(B516="","",VLOOKUP(VLOOKUP(Y516&amp;"_"&amp;Z516&amp;"_"&amp;AA516,[1]挑战模式!$A:$AS,14+AB516,FALSE),[1]怪物!$B:$J,7,FALSE))</f>
        <v>1</v>
      </c>
      <c r="M516" s="10" t="str">
        <f t="shared" ca="1" si="68"/>
        <v>Monster_Season0_Challenge11_6_1</v>
      </c>
      <c r="N516" s="3" t="str">
        <f t="shared" ca="1" si="69"/>
        <v>DeathShow_1</v>
      </c>
      <c r="O516" s="3" t="str">
        <f t="shared" ca="1" si="70"/>
        <v>Timeline_Idle1</v>
      </c>
      <c r="P516" s="3" t="str">
        <f t="shared" ca="1" si="71"/>
        <v>Timeline_Move1</v>
      </c>
      <c r="Q516" s="3"/>
      <c r="R516" s="3"/>
      <c r="S516" s="3"/>
      <c r="T516" s="3" t="str">
        <f ca="1">IF(B516="","",IF(VLOOKUP(D516,[1]怪物!$C:$I,7,FALSE)="","",VLOOKUP(D516,[1]怪物!$C:$I,7,FALSE)))</f>
        <v>Skill_Monster_Skull1,NormalAttack</v>
      </c>
      <c r="Y516" s="3">
        <v>0</v>
      </c>
      <c r="Z516" s="3">
        <v>11</v>
      </c>
      <c r="AA516" s="3">
        <v>6</v>
      </c>
      <c r="AB516" s="3">
        <v>1</v>
      </c>
    </row>
    <row r="517" spans="2:28" x14ac:dyDescent="0.2">
      <c r="B517" t="str">
        <f ca="1">IF(ISNA(VLOOKUP(Y517&amp;"_"&amp;Z517&amp;"_"&amp;AA517,[1]挑战模式!$A:$AS,1,FALSE)),"",IF(VLOOKUP(Y517&amp;"_"&amp;Z517&amp;"_"&amp;AA517,[1]挑战模式!$A:$AS,14+AB517,FALSE)="","","Unit_Monster_Season"&amp;Y517&amp;"_Challenge"&amp;Z517&amp;"_"&amp;AA517&amp;"_"&amp;AB517))</f>
        <v>Unit_Monster_Season0_Challenge11_6_2</v>
      </c>
      <c r="D517" s="3" t="str">
        <f ca="1">IF(B517="","",VLOOKUP(VLOOKUP(Y517&amp;"_"&amp;Z517&amp;"_"&amp;AA517,[1]挑战模式!$A:$AS,14+AB517,FALSE),[1]怪物!$B:$J,2,FALSE))</f>
        <v>ResUnit_Scorpid1</v>
      </c>
      <c r="E517" s="3">
        <f ca="1">IF(B517="","",VLOOKUP(VLOOKUP(Y517&amp;"_"&amp;Z517&amp;"_"&amp;AA517,[1]挑战模式!$A:$AS,14+AB517,FALSE),[1]怪物!$B:$J,6,FALSE)*VLOOKUP(Y517&amp;"_"&amp;Z517&amp;"_"&amp;AA517,[1]挑战模式!$A:$AS,10,FALSE))</f>
        <v>2.5</v>
      </c>
      <c r="F517" s="3">
        <f t="shared" ca="1" si="64"/>
        <v>400</v>
      </c>
      <c r="G517" s="3" t="str">
        <f t="shared" ca="1" si="65"/>
        <v>TRUE</v>
      </c>
      <c r="H517" s="3" t="str">
        <f t="shared" ca="1" si="66"/>
        <v>1</v>
      </c>
      <c r="I517" s="3">
        <f ca="1">IF(D517="","",VLOOKUP(D517,[1]怪物!$C:$M,11,FALSE))</f>
        <v>1</v>
      </c>
      <c r="J517" s="3" t="str">
        <f t="shared" ca="1" si="67"/>
        <v>0.5</v>
      </c>
      <c r="K517" s="3"/>
      <c r="L517" s="3">
        <f ca="1">IF(B517="","",VLOOKUP(VLOOKUP(Y517&amp;"_"&amp;Z517&amp;"_"&amp;AA517,[1]挑战模式!$A:$AS,14+AB517,FALSE),[1]怪物!$B:$J,7,FALSE))</f>
        <v>1</v>
      </c>
      <c r="M517" s="10" t="str">
        <f t="shared" ca="1" si="68"/>
        <v>Monster_Season0_Challenge11_6_2</v>
      </c>
      <c r="N517" s="3" t="str">
        <f t="shared" ca="1" si="69"/>
        <v>DeathShow_1</v>
      </c>
      <c r="O517" s="3" t="str">
        <f t="shared" ca="1" si="70"/>
        <v>Timeline_Idle1</v>
      </c>
      <c r="P517" s="3" t="str">
        <f t="shared" ca="1" si="71"/>
        <v>Timeline_Move1</v>
      </c>
      <c r="Q517" s="3"/>
      <c r="R517" s="3"/>
      <c r="S517" s="3"/>
      <c r="T517" s="3" t="str">
        <f ca="1">IF(B517="","",IF(VLOOKUP(D517,[1]怪物!$C:$I,7,FALSE)="","",VLOOKUP(D517,[1]怪物!$C:$I,7,FALSE)))</f>
        <v>Skill_Monster_Scorpid1,InitiativeSkill</v>
      </c>
      <c r="Y517" s="3">
        <v>0</v>
      </c>
      <c r="Z517" s="3">
        <v>11</v>
      </c>
      <c r="AA517" s="3">
        <v>6</v>
      </c>
      <c r="AB517" s="3">
        <v>2</v>
      </c>
    </row>
    <row r="518" spans="2:28" x14ac:dyDescent="0.2">
      <c r="B518" t="str">
        <f ca="1">IF(ISNA(VLOOKUP(Y518&amp;"_"&amp;Z518&amp;"_"&amp;AA518,[1]挑战模式!$A:$AS,1,FALSE)),"",IF(VLOOKUP(Y518&amp;"_"&amp;Z518&amp;"_"&amp;AA518,[1]挑战模式!$A:$AS,14+AB518,FALSE)="","","Unit_Monster_Season"&amp;Y518&amp;"_Challenge"&amp;Z518&amp;"_"&amp;AA518&amp;"_"&amp;AB518))</f>
        <v>Unit_Monster_Season0_Challenge11_6_3</v>
      </c>
      <c r="D518" s="3" t="str">
        <f ca="1">IF(B518="","",VLOOKUP(VLOOKUP(Y518&amp;"_"&amp;Z518&amp;"_"&amp;AA518,[1]挑战模式!$A:$AS,14+AB518,FALSE),[1]怪物!$B:$J,2,FALSE))</f>
        <v>ResUnit_ZhiZhu2</v>
      </c>
      <c r="E518" s="3">
        <f ca="1">IF(B518="","",VLOOKUP(VLOOKUP(Y518&amp;"_"&amp;Z518&amp;"_"&amp;AA518,[1]挑战模式!$A:$AS,14+AB518,FALSE),[1]怪物!$B:$J,6,FALSE)*VLOOKUP(Y518&amp;"_"&amp;Z518&amp;"_"&amp;AA518,[1]挑战模式!$A:$AS,10,FALSE))</f>
        <v>5</v>
      </c>
      <c r="F518" s="3">
        <f t="shared" ca="1" si="64"/>
        <v>400</v>
      </c>
      <c r="G518" s="3" t="str">
        <f t="shared" ca="1" si="65"/>
        <v>TRUE</v>
      </c>
      <c r="H518" s="3" t="str">
        <f t="shared" ca="1" si="66"/>
        <v>1</v>
      </c>
      <c r="I518" s="3">
        <f ca="1">IF(D518="","",VLOOKUP(D518,[1]怪物!$C:$M,11,FALSE))</f>
        <v>1</v>
      </c>
      <c r="J518" s="3" t="str">
        <f t="shared" ca="1" si="67"/>
        <v>0.5</v>
      </c>
      <c r="K518" s="3"/>
      <c r="L518" s="3">
        <f ca="1">IF(B518="","",VLOOKUP(VLOOKUP(Y518&amp;"_"&amp;Z518&amp;"_"&amp;AA518,[1]挑战模式!$A:$AS,14+AB518,FALSE),[1]怪物!$B:$J,7,FALSE))</f>
        <v>1.25</v>
      </c>
      <c r="M518" s="10" t="str">
        <f t="shared" ca="1" si="68"/>
        <v>Monster_Season0_Challenge11_6_3</v>
      </c>
      <c r="N518" s="3" t="str">
        <f t="shared" ca="1" si="69"/>
        <v>DeathShow_1</v>
      </c>
      <c r="O518" s="3" t="str">
        <f t="shared" ca="1" si="70"/>
        <v>Timeline_Idle1</v>
      </c>
      <c r="P518" s="3" t="str">
        <f t="shared" ca="1" si="71"/>
        <v>Timeline_Move1</v>
      </c>
      <c r="Q518" s="3"/>
      <c r="R518" s="3"/>
      <c r="S518" s="3"/>
      <c r="T518" s="3" t="str">
        <f ca="1">IF(B518="","",IF(VLOOKUP(D518,[1]怪物!$C:$I,7,FALSE)="","",VLOOKUP(D518,[1]怪物!$C:$I,7,FALSE)))</f>
        <v>Skill_Monster_ZhiZhu2,NormalAttack</v>
      </c>
      <c r="Y518" s="3">
        <v>0</v>
      </c>
      <c r="Z518" s="3">
        <v>11</v>
      </c>
      <c r="AA518" s="3">
        <v>6</v>
      </c>
      <c r="AB518" s="3">
        <v>3</v>
      </c>
    </row>
    <row r="519" spans="2:28" x14ac:dyDescent="0.2">
      <c r="B519" t="str">
        <f ca="1">IF(ISNA(VLOOKUP(Y519&amp;"_"&amp;Z519&amp;"_"&amp;AA519,[1]挑战模式!$A:$AS,1,FALSE)),"",IF(VLOOKUP(Y519&amp;"_"&amp;Z519&amp;"_"&amp;AA519,[1]挑战模式!$A:$AS,14+AB519,FALSE)="","","Unit_Monster_Season"&amp;Y519&amp;"_Challenge"&amp;Z519&amp;"_"&amp;AA519&amp;"_"&amp;AB519))</f>
        <v>Unit_Monster_Season0_Challenge11_6_4</v>
      </c>
      <c r="D519" s="3" t="str">
        <f ca="1">IF(B519="","",VLOOKUP(VLOOKUP(Y519&amp;"_"&amp;Z519&amp;"_"&amp;AA519,[1]挑战模式!$A:$AS,14+AB519,FALSE),[1]怪物!$B:$J,2,FALSE))</f>
        <v>ResUnit_Spirit1</v>
      </c>
      <c r="E519" s="3">
        <f ca="1">IF(B519="","",VLOOKUP(VLOOKUP(Y519&amp;"_"&amp;Z519&amp;"_"&amp;AA519,[1]挑战模式!$A:$AS,14+AB519,FALSE),[1]怪物!$B:$J,6,FALSE)*VLOOKUP(Y519&amp;"_"&amp;Z519&amp;"_"&amp;AA519,[1]挑战模式!$A:$AS,10,FALSE))</f>
        <v>2.5</v>
      </c>
      <c r="F519" s="3">
        <f t="shared" ca="1" si="64"/>
        <v>400</v>
      </c>
      <c r="G519" s="3" t="str">
        <f t="shared" ca="1" si="65"/>
        <v>TRUE</v>
      </c>
      <c r="H519" s="3" t="str">
        <f t="shared" ca="1" si="66"/>
        <v>1</v>
      </c>
      <c r="I519" s="3">
        <f ca="1">IF(D519="","",VLOOKUP(D519,[1]怪物!$C:$M,11,FALSE))</f>
        <v>1</v>
      </c>
      <c r="J519" s="3" t="str">
        <f t="shared" ca="1" si="67"/>
        <v>0.5</v>
      </c>
      <c r="K519" s="3"/>
      <c r="L519" s="3">
        <f ca="1">IF(B519="","",VLOOKUP(VLOOKUP(Y519&amp;"_"&amp;Z519&amp;"_"&amp;AA519,[1]挑战模式!$A:$AS,14+AB519,FALSE),[1]怪物!$B:$J,7,FALSE))</f>
        <v>1</v>
      </c>
      <c r="M519" s="10" t="str">
        <f t="shared" ca="1" si="68"/>
        <v>Monster_Season0_Challenge11_6_4</v>
      </c>
      <c r="N519" s="3" t="str">
        <f t="shared" ca="1" si="69"/>
        <v>DeathShow_1</v>
      </c>
      <c r="O519" s="3" t="str">
        <f t="shared" ca="1" si="70"/>
        <v>Timeline_Idle1</v>
      </c>
      <c r="P519" s="3" t="str">
        <f t="shared" ca="1" si="71"/>
        <v>Timeline_Move1</v>
      </c>
      <c r="Q519" s="3"/>
      <c r="R519" s="3"/>
      <c r="S519" s="3"/>
      <c r="T519" s="3" t="str">
        <f ca="1">IF(B519="","",IF(VLOOKUP(D519,[1]怪物!$C:$I,7,FALSE)="","",VLOOKUP(D519,[1]怪物!$C:$I,7,FALSE)))</f>
        <v>Skill_Monster_Spirit1,NormalAttack</v>
      </c>
      <c r="Y519" s="3">
        <v>0</v>
      </c>
      <c r="Z519" s="3">
        <v>11</v>
      </c>
      <c r="AA519" s="3">
        <v>6</v>
      </c>
      <c r="AB519" s="3">
        <v>4</v>
      </c>
    </row>
    <row r="520" spans="2:28" x14ac:dyDescent="0.2">
      <c r="B520" t="str">
        <f ca="1">IF(ISNA(VLOOKUP(Y520&amp;"_"&amp;Z520&amp;"_"&amp;AA520,[1]挑战模式!$A:$AS,1,FALSE)),"",IF(VLOOKUP(Y520&amp;"_"&amp;Z520&amp;"_"&amp;AA520,[1]挑战模式!$A:$AS,14+AB520,FALSE)="","","Unit_Monster_Season"&amp;Y520&amp;"_Challenge"&amp;Z520&amp;"_"&amp;AA520&amp;"_"&amp;AB520))</f>
        <v/>
      </c>
      <c r="D520" s="3" t="str">
        <f ca="1">IF(B520="","",VLOOKUP(VLOOKUP(Y520&amp;"_"&amp;Z520&amp;"_"&amp;AA520,[1]挑战模式!$A:$AS,14+AB520,FALSE),[1]怪物!$B:$J,2,FALSE))</f>
        <v/>
      </c>
      <c r="E520" s="3" t="str">
        <f ca="1">IF(B520="","",VLOOKUP(VLOOKUP(Y520&amp;"_"&amp;Z520&amp;"_"&amp;AA520,[1]挑战模式!$A:$AS,14+AB520,FALSE),[1]怪物!$B:$J,6,FALSE)*VLOOKUP(Y520&amp;"_"&amp;Z520&amp;"_"&amp;AA520,[1]挑战模式!$A:$AS,10,FALSE))</f>
        <v/>
      </c>
      <c r="F520" s="3" t="str">
        <f t="shared" ca="1" si="64"/>
        <v/>
      </c>
      <c r="G520" s="3" t="str">
        <f t="shared" ca="1" si="65"/>
        <v/>
      </c>
      <c r="H520" s="3" t="str">
        <f t="shared" ca="1" si="66"/>
        <v/>
      </c>
      <c r="I520" s="3" t="str">
        <f ca="1">IF(D520="","",VLOOKUP(D520,[1]怪物!$C:$M,11,FALSE))</f>
        <v/>
      </c>
      <c r="J520" s="3" t="str">
        <f t="shared" ca="1" si="67"/>
        <v/>
      </c>
      <c r="K520" s="3"/>
      <c r="L520" s="3" t="str">
        <f ca="1">IF(B520="","",VLOOKUP(VLOOKUP(Y520&amp;"_"&amp;Z520&amp;"_"&amp;AA520,[1]挑战模式!$A:$AS,14+AB520,FALSE),[1]怪物!$B:$J,7,FALSE))</f>
        <v/>
      </c>
      <c r="M520" s="10" t="str">
        <f t="shared" ca="1" si="68"/>
        <v/>
      </c>
      <c r="N520" s="3" t="str">
        <f t="shared" ca="1" si="69"/>
        <v/>
      </c>
      <c r="O520" s="3" t="str">
        <f t="shared" ca="1" si="70"/>
        <v/>
      </c>
      <c r="P520" s="3" t="str">
        <f t="shared" ca="1" si="71"/>
        <v/>
      </c>
      <c r="Q520" s="3"/>
      <c r="R520" s="3"/>
      <c r="S520" s="3"/>
      <c r="T520" s="3" t="str">
        <f ca="1">IF(B520="","",IF(VLOOKUP(D520,[1]怪物!$C:$I,7,FALSE)="","",VLOOKUP(D520,[1]怪物!$C:$I,7,FALSE)))</f>
        <v/>
      </c>
      <c r="Y520" s="3">
        <v>0</v>
      </c>
      <c r="Z520" s="3">
        <v>11</v>
      </c>
      <c r="AA520" s="3">
        <v>6</v>
      </c>
      <c r="AB520" s="3">
        <v>5</v>
      </c>
    </row>
    <row r="521" spans="2:28" x14ac:dyDescent="0.2">
      <c r="B521" t="str">
        <f ca="1">IF(ISNA(VLOOKUP(Y521&amp;"_"&amp;Z521&amp;"_"&amp;AA521,[1]挑战模式!$A:$AS,1,FALSE)),"",IF(VLOOKUP(Y521&amp;"_"&amp;Z521&amp;"_"&amp;AA521,[1]挑战模式!$A:$AS,14+AB521,FALSE)="","","Unit_Monster_Season"&amp;Y521&amp;"_Challenge"&amp;Z521&amp;"_"&amp;AA521&amp;"_"&amp;AB521))</f>
        <v/>
      </c>
      <c r="D521" s="3" t="str">
        <f ca="1">IF(B521="","",VLOOKUP(VLOOKUP(Y521&amp;"_"&amp;Z521&amp;"_"&amp;AA521,[1]挑战模式!$A:$AS,14+AB521,FALSE),[1]怪物!$B:$J,2,FALSE))</f>
        <v/>
      </c>
      <c r="E521" s="3" t="str">
        <f ca="1">IF(B521="","",VLOOKUP(VLOOKUP(Y521&amp;"_"&amp;Z521&amp;"_"&amp;AA521,[1]挑战模式!$A:$AS,14+AB521,FALSE),[1]怪物!$B:$J,6,FALSE)*VLOOKUP(Y521&amp;"_"&amp;Z521&amp;"_"&amp;AA521,[1]挑战模式!$A:$AS,10,FALSE))</f>
        <v/>
      </c>
      <c r="F521" s="3" t="str">
        <f t="shared" ca="1" si="64"/>
        <v/>
      </c>
      <c r="G521" s="3" t="str">
        <f t="shared" ca="1" si="65"/>
        <v/>
      </c>
      <c r="H521" s="3" t="str">
        <f t="shared" ca="1" si="66"/>
        <v/>
      </c>
      <c r="I521" s="3" t="str">
        <f ca="1">IF(D521="","",VLOOKUP(D521,[1]怪物!$C:$M,11,FALSE))</f>
        <v/>
      </c>
      <c r="J521" s="3" t="str">
        <f t="shared" ca="1" si="67"/>
        <v/>
      </c>
      <c r="K521" s="3"/>
      <c r="L521" s="3" t="str">
        <f ca="1">IF(B521="","",VLOOKUP(VLOOKUP(Y521&amp;"_"&amp;Z521&amp;"_"&amp;AA521,[1]挑战模式!$A:$AS,14+AB521,FALSE),[1]怪物!$B:$J,7,FALSE))</f>
        <v/>
      </c>
      <c r="M521" s="10" t="str">
        <f t="shared" ca="1" si="68"/>
        <v/>
      </c>
      <c r="N521" s="3" t="str">
        <f t="shared" ca="1" si="69"/>
        <v/>
      </c>
      <c r="O521" s="3" t="str">
        <f t="shared" ca="1" si="70"/>
        <v/>
      </c>
      <c r="P521" s="3" t="str">
        <f t="shared" ca="1" si="71"/>
        <v/>
      </c>
      <c r="Q521" s="3"/>
      <c r="R521" s="3"/>
      <c r="S521" s="3"/>
      <c r="T521" s="3" t="str">
        <f ca="1">IF(B521="","",IF(VLOOKUP(D521,[1]怪物!$C:$I,7,FALSE)="","",VLOOKUP(D521,[1]怪物!$C:$I,7,FALSE)))</f>
        <v/>
      </c>
      <c r="Y521" s="3">
        <v>0</v>
      </c>
      <c r="Z521" s="3">
        <v>11</v>
      </c>
      <c r="AA521" s="3">
        <v>6</v>
      </c>
      <c r="AB521" s="3">
        <v>6</v>
      </c>
    </row>
    <row r="522" spans="2:28" x14ac:dyDescent="0.2">
      <c r="B522" t="str">
        <f>IF(ISNA(VLOOKUP(Y522&amp;"_"&amp;Z522&amp;"_"&amp;AA522,[1]挑战模式!$A:$AS,1,FALSE)),"",IF(VLOOKUP(Y522&amp;"_"&amp;Z522&amp;"_"&amp;AA522,[1]挑战模式!$A:$AS,14+AB522,FALSE)="","","Unit_Monster_Season"&amp;Y522&amp;"_Challenge"&amp;Z522&amp;"_"&amp;AA522&amp;"_"&amp;AB522))</f>
        <v/>
      </c>
      <c r="D522" s="3" t="str">
        <f>IF(B522="","",VLOOKUP(VLOOKUP(Y522&amp;"_"&amp;Z522&amp;"_"&amp;AA522,[1]挑战模式!$A:$AS,14+AB522,FALSE),[1]怪物!$B:$J,2,FALSE))</f>
        <v/>
      </c>
      <c r="E522" s="3" t="str">
        <f>IF(B522="","",VLOOKUP(VLOOKUP(Y522&amp;"_"&amp;Z522&amp;"_"&amp;AA522,[1]挑战模式!$A:$AS,14+AB522,FALSE),[1]怪物!$B:$J,6,FALSE)*VLOOKUP(Y522&amp;"_"&amp;Z522&amp;"_"&amp;AA522,[1]挑战模式!$A:$AS,10,FALSE))</f>
        <v/>
      </c>
      <c r="F522" s="3" t="str">
        <f t="shared" si="64"/>
        <v/>
      </c>
      <c r="G522" s="3" t="str">
        <f t="shared" si="65"/>
        <v/>
      </c>
      <c r="H522" s="3" t="str">
        <f t="shared" si="66"/>
        <v/>
      </c>
      <c r="I522" s="3" t="str">
        <f>IF(D522="","",VLOOKUP(D522,[1]怪物!$C:$M,11,FALSE))</f>
        <v/>
      </c>
      <c r="J522" s="3" t="str">
        <f t="shared" si="67"/>
        <v/>
      </c>
      <c r="K522" s="3"/>
      <c r="L522" s="3" t="str">
        <f>IF(B522="","",VLOOKUP(VLOOKUP(Y522&amp;"_"&amp;Z522&amp;"_"&amp;AA522,[1]挑战模式!$A:$AS,14+AB522,FALSE),[1]怪物!$B:$J,7,FALSE))</f>
        <v/>
      </c>
      <c r="M522" s="10" t="str">
        <f t="shared" si="68"/>
        <v/>
      </c>
      <c r="N522" s="3" t="str">
        <f t="shared" si="69"/>
        <v/>
      </c>
      <c r="O522" s="3" t="str">
        <f t="shared" si="70"/>
        <v/>
      </c>
      <c r="P522" s="3" t="str">
        <f t="shared" si="71"/>
        <v/>
      </c>
      <c r="Q522" s="3"/>
      <c r="R522" s="3"/>
      <c r="S522" s="3"/>
      <c r="T522" s="3" t="str">
        <f>IF(B522="","",IF(VLOOKUP(D522,[1]怪物!$C:$I,7,FALSE)="","",VLOOKUP(D522,[1]怪物!$C:$I,7,FALSE)))</f>
        <v/>
      </c>
      <c r="Y522" s="3">
        <v>0</v>
      </c>
      <c r="Z522" s="3">
        <v>11</v>
      </c>
      <c r="AA522" s="3">
        <v>7</v>
      </c>
      <c r="AB522" s="3">
        <v>1</v>
      </c>
    </row>
    <row r="523" spans="2:28" x14ac:dyDescent="0.2">
      <c r="B523" t="str">
        <f>IF(ISNA(VLOOKUP(Y523&amp;"_"&amp;Z523&amp;"_"&amp;AA523,[1]挑战模式!$A:$AS,1,FALSE)),"",IF(VLOOKUP(Y523&amp;"_"&amp;Z523&amp;"_"&amp;AA523,[1]挑战模式!$A:$AS,14+AB523,FALSE)="","","Unit_Monster_Season"&amp;Y523&amp;"_Challenge"&amp;Z523&amp;"_"&amp;AA523&amp;"_"&amp;AB523))</f>
        <v/>
      </c>
      <c r="D523" s="3" t="str">
        <f>IF(B523="","",VLOOKUP(VLOOKUP(Y523&amp;"_"&amp;Z523&amp;"_"&amp;AA523,[1]挑战模式!$A:$AS,14+AB523,FALSE),[1]怪物!$B:$J,2,FALSE))</f>
        <v/>
      </c>
      <c r="E523" s="3" t="str">
        <f>IF(B523="","",VLOOKUP(VLOOKUP(Y523&amp;"_"&amp;Z523&amp;"_"&amp;AA523,[1]挑战模式!$A:$AS,14+AB523,FALSE),[1]怪物!$B:$J,6,FALSE)*VLOOKUP(Y523&amp;"_"&amp;Z523&amp;"_"&amp;AA523,[1]挑战模式!$A:$AS,10,FALSE))</f>
        <v/>
      </c>
      <c r="F523" s="3" t="str">
        <f t="shared" si="64"/>
        <v/>
      </c>
      <c r="G523" s="3" t="str">
        <f t="shared" si="65"/>
        <v/>
      </c>
      <c r="H523" s="3" t="str">
        <f t="shared" si="66"/>
        <v/>
      </c>
      <c r="I523" s="3" t="str">
        <f>IF(D523="","",VLOOKUP(D523,[1]怪物!$C:$M,11,FALSE))</f>
        <v/>
      </c>
      <c r="J523" s="3" t="str">
        <f t="shared" si="67"/>
        <v/>
      </c>
      <c r="K523" s="3"/>
      <c r="L523" s="3" t="str">
        <f>IF(B523="","",VLOOKUP(VLOOKUP(Y523&amp;"_"&amp;Z523&amp;"_"&amp;AA523,[1]挑战模式!$A:$AS,14+AB523,FALSE),[1]怪物!$B:$J,7,FALSE))</f>
        <v/>
      </c>
      <c r="M523" s="10" t="str">
        <f t="shared" si="68"/>
        <v/>
      </c>
      <c r="N523" s="3" t="str">
        <f t="shared" si="69"/>
        <v/>
      </c>
      <c r="O523" s="3" t="str">
        <f t="shared" si="70"/>
        <v/>
      </c>
      <c r="P523" s="3" t="str">
        <f t="shared" si="71"/>
        <v/>
      </c>
      <c r="Q523" s="3"/>
      <c r="R523" s="3"/>
      <c r="S523" s="3"/>
      <c r="T523" s="3" t="str">
        <f>IF(B523="","",IF(VLOOKUP(D523,[1]怪物!$C:$I,7,FALSE)="","",VLOOKUP(D523,[1]怪物!$C:$I,7,FALSE)))</f>
        <v/>
      </c>
      <c r="Y523" s="3">
        <v>0</v>
      </c>
      <c r="Z523" s="3">
        <v>11</v>
      </c>
      <c r="AA523" s="3">
        <v>7</v>
      </c>
      <c r="AB523" s="3">
        <v>2</v>
      </c>
    </row>
    <row r="524" spans="2:28" x14ac:dyDescent="0.2">
      <c r="B524" t="str">
        <f>IF(ISNA(VLOOKUP(Y524&amp;"_"&amp;Z524&amp;"_"&amp;AA524,[1]挑战模式!$A:$AS,1,FALSE)),"",IF(VLOOKUP(Y524&amp;"_"&amp;Z524&amp;"_"&amp;AA524,[1]挑战模式!$A:$AS,14+AB524,FALSE)="","","Unit_Monster_Season"&amp;Y524&amp;"_Challenge"&amp;Z524&amp;"_"&amp;AA524&amp;"_"&amp;AB524))</f>
        <v/>
      </c>
      <c r="D524" s="3" t="str">
        <f>IF(B524="","",VLOOKUP(VLOOKUP(Y524&amp;"_"&amp;Z524&amp;"_"&amp;AA524,[1]挑战模式!$A:$AS,14+AB524,FALSE),[1]怪物!$B:$J,2,FALSE))</f>
        <v/>
      </c>
      <c r="E524" s="3" t="str">
        <f>IF(B524="","",VLOOKUP(VLOOKUP(Y524&amp;"_"&amp;Z524&amp;"_"&amp;AA524,[1]挑战模式!$A:$AS,14+AB524,FALSE),[1]怪物!$B:$J,6,FALSE)*VLOOKUP(Y524&amp;"_"&amp;Z524&amp;"_"&amp;AA524,[1]挑战模式!$A:$AS,10,FALSE))</f>
        <v/>
      </c>
      <c r="F524" s="3" t="str">
        <f t="shared" si="64"/>
        <v/>
      </c>
      <c r="G524" s="3" t="str">
        <f t="shared" si="65"/>
        <v/>
      </c>
      <c r="H524" s="3" t="str">
        <f t="shared" si="66"/>
        <v/>
      </c>
      <c r="I524" s="3" t="str">
        <f>IF(D524="","",VLOOKUP(D524,[1]怪物!$C:$M,11,FALSE))</f>
        <v/>
      </c>
      <c r="J524" s="3" t="str">
        <f t="shared" si="67"/>
        <v/>
      </c>
      <c r="K524" s="3"/>
      <c r="L524" s="3" t="str">
        <f>IF(B524="","",VLOOKUP(VLOOKUP(Y524&amp;"_"&amp;Z524&amp;"_"&amp;AA524,[1]挑战模式!$A:$AS,14+AB524,FALSE),[1]怪物!$B:$J,7,FALSE))</f>
        <v/>
      </c>
      <c r="M524" s="10" t="str">
        <f t="shared" si="68"/>
        <v/>
      </c>
      <c r="N524" s="3" t="str">
        <f t="shared" si="69"/>
        <v/>
      </c>
      <c r="O524" s="3" t="str">
        <f t="shared" si="70"/>
        <v/>
      </c>
      <c r="P524" s="3" t="str">
        <f t="shared" si="71"/>
        <v/>
      </c>
      <c r="Q524" s="3"/>
      <c r="R524" s="3"/>
      <c r="S524" s="3"/>
      <c r="T524" s="3" t="str">
        <f>IF(B524="","",IF(VLOOKUP(D524,[1]怪物!$C:$I,7,FALSE)="","",VLOOKUP(D524,[1]怪物!$C:$I,7,FALSE)))</f>
        <v/>
      </c>
      <c r="Y524" s="3">
        <v>0</v>
      </c>
      <c r="Z524" s="3">
        <v>11</v>
      </c>
      <c r="AA524" s="3">
        <v>7</v>
      </c>
      <c r="AB524" s="3">
        <v>3</v>
      </c>
    </row>
    <row r="525" spans="2:28" x14ac:dyDescent="0.2">
      <c r="B525" t="str">
        <f>IF(ISNA(VLOOKUP(Y525&amp;"_"&amp;Z525&amp;"_"&amp;AA525,[1]挑战模式!$A:$AS,1,FALSE)),"",IF(VLOOKUP(Y525&amp;"_"&amp;Z525&amp;"_"&amp;AA525,[1]挑战模式!$A:$AS,14+AB525,FALSE)="","","Unit_Monster_Season"&amp;Y525&amp;"_Challenge"&amp;Z525&amp;"_"&amp;AA525&amp;"_"&amp;AB525))</f>
        <v/>
      </c>
      <c r="D525" s="3" t="str">
        <f>IF(B525="","",VLOOKUP(VLOOKUP(Y525&amp;"_"&amp;Z525&amp;"_"&amp;AA525,[1]挑战模式!$A:$AS,14+AB525,FALSE),[1]怪物!$B:$J,2,FALSE))</f>
        <v/>
      </c>
      <c r="E525" s="3" t="str">
        <f>IF(B525="","",VLOOKUP(VLOOKUP(Y525&amp;"_"&amp;Z525&amp;"_"&amp;AA525,[1]挑战模式!$A:$AS,14+AB525,FALSE),[1]怪物!$B:$J,6,FALSE)*VLOOKUP(Y525&amp;"_"&amp;Z525&amp;"_"&amp;AA525,[1]挑战模式!$A:$AS,10,FALSE))</f>
        <v/>
      </c>
      <c r="F525" s="3" t="str">
        <f t="shared" si="64"/>
        <v/>
      </c>
      <c r="G525" s="3" t="str">
        <f t="shared" si="65"/>
        <v/>
      </c>
      <c r="H525" s="3" t="str">
        <f t="shared" si="66"/>
        <v/>
      </c>
      <c r="I525" s="3" t="str">
        <f>IF(D525="","",VLOOKUP(D525,[1]怪物!$C:$M,11,FALSE))</f>
        <v/>
      </c>
      <c r="J525" s="3" t="str">
        <f t="shared" si="67"/>
        <v/>
      </c>
      <c r="K525" s="3"/>
      <c r="L525" s="3" t="str">
        <f>IF(B525="","",VLOOKUP(VLOOKUP(Y525&amp;"_"&amp;Z525&amp;"_"&amp;AA525,[1]挑战模式!$A:$AS,14+AB525,FALSE),[1]怪物!$B:$J,7,FALSE))</f>
        <v/>
      </c>
      <c r="M525" s="10" t="str">
        <f t="shared" si="68"/>
        <v/>
      </c>
      <c r="N525" s="3" t="str">
        <f t="shared" si="69"/>
        <v/>
      </c>
      <c r="O525" s="3" t="str">
        <f t="shared" si="70"/>
        <v/>
      </c>
      <c r="P525" s="3" t="str">
        <f t="shared" si="71"/>
        <v/>
      </c>
      <c r="Q525" s="3"/>
      <c r="R525" s="3"/>
      <c r="S525" s="3"/>
      <c r="T525" s="3" t="str">
        <f>IF(B525="","",IF(VLOOKUP(D525,[1]怪物!$C:$I,7,FALSE)="","",VLOOKUP(D525,[1]怪物!$C:$I,7,FALSE)))</f>
        <v/>
      </c>
      <c r="Y525" s="3">
        <v>0</v>
      </c>
      <c r="Z525" s="3">
        <v>11</v>
      </c>
      <c r="AA525" s="3">
        <v>7</v>
      </c>
      <c r="AB525" s="3">
        <v>4</v>
      </c>
    </row>
    <row r="526" spans="2:28" x14ac:dyDescent="0.2">
      <c r="B526" t="str">
        <f>IF(ISNA(VLOOKUP(Y526&amp;"_"&amp;Z526&amp;"_"&amp;AA526,[1]挑战模式!$A:$AS,1,FALSE)),"",IF(VLOOKUP(Y526&amp;"_"&amp;Z526&amp;"_"&amp;AA526,[1]挑战模式!$A:$AS,14+AB526,FALSE)="","","Unit_Monster_Season"&amp;Y526&amp;"_Challenge"&amp;Z526&amp;"_"&amp;AA526&amp;"_"&amp;AB526))</f>
        <v/>
      </c>
      <c r="D526" s="3" t="str">
        <f>IF(B526="","",VLOOKUP(VLOOKUP(Y526&amp;"_"&amp;Z526&amp;"_"&amp;AA526,[1]挑战模式!$A:$AS,14+AB526,FALSE),[1]怪物!$B:$J,2,FALSE))</f>
        <v/>
      </c>
      <c r="E526" s="3" t="str">
        <f>IF(B526="","",VLOOKUP(VLOOKUP(Y526&amp;"_"&amp;Z526&amp;"_"&amp;AA526,[1]挑战模式!$A:$AS,14+AB526,FALSE),[1]怪物!$B:$J,6,FALSE)*VLOOKUP(Y526&amp;"_"&amp;Z526&amp;"_"&amp;AA526,[1]挑战模式!$A:$AS,10,FALSE))</f>
        <v/>
      </c>
      <c r="F526" s="3" t="str">
        <f t="shared" si="64"/>
        <v/>
      </c>
      <c r="G526" s="3" t="str">
        <f t="shared" si="65"/>
        <v/>
      </c>
      <c r="H526" s="3" t="str">
        <f t="shared" si="66"/>
        <v/>
      </c>
      <c r="I526" s="3" t="str">
        <f>IF(D526="","",VLOOKUP(D526,[1]怪物!$C:$M,11,FALSE))</f>
        <v/>
      </c>
      <c r="J526" s="3" t="str">
        <f t="shared" si="67"/>
        <v/>
      </c>
      <c r="K526" s="3"/>
      <c r="L526" s="3" t="str">
        <f>IF(B526="","",VLOOKUP(VLOOKUP(Y526&amp;"_"&amp;Z526&amp;"_"&amp;AA526,[1]挑战模式!$A:$AS,14+AB526,FALSE),[1]怪物!$B:$J,7,FALSE))</f>
        <v/>
      </c>
      <c r="M526" s="10" t="str">
        <f t="shared" si="68"/>
        <v/>
      </c>
      <c r="N526" s="3" t="str">
        <f t="shared" si="69"/>
        <v/>
      </c>
      <c r="O526" s="3" t="str">
        <f t="shared" si="70"/>
        <v/>
      </c>
      <c r="P526" s="3" t="str">
        <f t="shared" si="71"/>
        <v/>
      </c>
      <c r="Q526" s="3"/>
      <c r="R526" s="3"/>
      <c r="S526" s="3"/>
      <c r="T526" s="3" t="str">
        <f>IF(B526="","",IF(VLOOKUP(D526,[1]怪物!$C:$I,7,FALSE)="","",VLOOKUP(D526,[1]怪物!$C:$I,7,FALSE)))</f>
        <v/>
      </c>
      <c r="Y526" s="3">
        <v>0</v>
      </c>
      <c r="Z526" s="3">
        <v>11</v>
      </c>
      <c r="AA526" s="3">
        <v>7</v>
      </c>
      <c r="AB526" s="3">
        <v>5</v>
      </c>
    </row>
    <row r="527" spans="2:28" x14ac:dyDescent="0.2">
      <c r="B527" t="str">
        <f>IF(ISNA(VLOOKUP(Y527&amp;"_"&amp;Z527&amp;"_"&amp;AA527,[1]挑战模式!$A:$AS,1,FALSE)),"",IF(VLOOKUP(Y527&amp;"_"&amp;Z527&amp;"_"&amp;AA527,[1]挑战模式!$A:$AS,14+AB527,FALSE)="","","Unit_Monster_Season"&amp;Y527&amp;"_Challenge"&amp;Z527&amp;"_"&amp;AA527&amp;"_"&amp;AB527))</f>
        <v/>
      </c>
      <c r="D527" s="3" t="str">
        <f>IF(B527="","",VLOOKUP(VLOOKUP(Y527&amp;"_"&amp;Z527&amp;"_"&amp;AA527,[1]挑战模式!$A:$AS,14+AB527,FALSE),[1]怪物!$B:$J,2,FALSE))</f>
        <v/>
      </c>
      <c r="E527" s="3" t="str">
        <f>IF(B527="","",VLOOKUP(VLOOKUP(Y527&amp;"_"&amp;Z527&amp;"_"&amp;AA527,[1]挑战模式!$A:$AS,14+AB527,FALSE),[1]怪物!$B:$J,6,FALSE)*VLOOKUP(Y527&amp;"_"&amp;Z527&amp;"_"&amp;AA527,[1]挑战模式!$A:$AS,10,FALSE))</f>
        <v/>
      </c>
      <c r="F527" s="3" t="str">
        <f t="shared" si="64"/>
        <v/>
      </c>
      <c r="G527" s="3" t="str">
        <f t="shared" si="65"/>
        <v/>
      </c>
      <c r="H527" s="3" t="str">
        <f t="shared" si="66"/>
        <v/>
      </c>
      <c r="I527" s="3" t="str">
        <f>IF(D527="","",VLOOKUP(D527,[1]怪物!$C:$M,11,FALSE))</f>
        <v/>
      </c>
      <c r="J527" s="3" t="str">
        <f t="shared" si="67"/>
        <v/>
      </c>
      <c r="K527" s="3"/>
      <c r="L527" s="3" t="str">
        <f>IF(B527="","",VLOOKUP(VLOOKUP(Y527&amp;"_"&amp;Z527&amp;"_"&amp;AA527,[1]挑战模式!$A:$AS,14+AB527,FALSE),[1]怪物!$B:$J,7,FALSE))</f>
        <v/>
      </c>
      <c r="M527" s="10" t="str">
        <f t="shared" si="68"/>
        <v/>
      </c>
      <c r="N527" s="3" t="str">
        <f t="shared" si="69"/>
        <v/>
      </c>
      <c r="O527" s="3" t="str">
        <f t="shared" si="70"/>
        <v/>
      </c>
      <c r="P527" s="3" t="str">
        <f t="shared" si="71"/>
        <v/>
      </c>
      <c r="Q527" s="3"/>
      <c r="R527" s="3"/>
      <c r="S527" s="3"/>
      <c r="T527" s="3" t="str">
        <f>IF(B527="","",IF(VLOOKUP(D527,[1]怪物!$C:$I,7,FALSE)="","",VLOOKUP(D527,[1]怪物!$C:$I,7,FALSE)))</f>
        <v/>
      </c>
      <c r="Y527" s="3">
        <v>0</v>
      </c>
      <c r="Z527" s="3">
        <v>11</v>
      </c>
      <c r="AA527" s="3">
        <v>7</v>
      </c>
      <c r="AB527" s="3">
        <v>6</v>
      </c>
    </row>
    <row r="528" spans="2:28" x14ac:dyDescent="0.2">
      <c r="B528" t="str">
        <f>IF(ISNA(VLOOKUP(Y528&amp;"_"&amp;Z528&amp;"_"&amp;AA528,[1]挑战模式!$A:$AS,1,FALSE)),"",IF(VLOOKUP(Y528&amp;"_"&amp;Z528&amp;"_"&amp;AA528,[1]挑战模式!$A:$AS,14+AB528,FALSE)="","","Unit_Monster_Season"&amp;Y528&amp;"_Challenge"&amp;Z528&amp;"_"&amp;AA528&amp;"_"&amp;AB528))</f>
        <v/>
      </c>
      <c r="D528" s="3" t="str">
        <f>IF(B528="","",VLOOKUP(VLOOKUP(Y528&amp;"_"&amp;Z528&amp;"_"&amp;AA528,[1]挑战模式!$A:$AS,14+AB528,FALSE),[1]怪物!$B:$J,2,FALSE))</f>
        <v/>
      </c>
      <c r="E528" s="3" t="str">
        <f>IF(B528="","",VLOOKUP(VLOOKUP(Y528&amp;"_"&amp;Z528&amp;"_"&amp;AA528,[1]挑战模式!$A:$AS,14+AB528,FALSE),[1]怪物!$B:$J,6,FALSE)*VLOOKUP(Y528&amp;"_"&amp;Z528&amp;"_"&amp;AA528,[1]挑战模式!$A:$AS,10,FALSE))</f>
        <v/>
      </c>
      <c r="F528" s="3" t="str">
        <f t="shared" si="64"/>
        <v/>
      </c>
      <c r="G528" s="3" t="str">
        <f t="shared" si="65"/>
        <v/>
      </c>
      <c r="H528" s="3" t="str">
        <f t="shared" si="66"/>
        <v/>
      </c>
      <c r="I528" s="3" t="str">
        <f>IF(D528="","",VLOOKUP(D528,[1]怪物!$C:$M,11,FALSE))</f>
        <v/>
      </c>
      <c r="J528" s="3" t="str">
        <f t="shared" si="67"/>
        <v/>
      </c>
      <c r="K528" s="3"/>
      <c r="L528" s="3" t="str">
        <f>IF(B528="","",VLOOKUP(VLOOKUP(Y528&amp;"_"&amp;Z528&amp;"_"&amp;AA528,[1]挑战模式!$A:$AS,14+AB528,FALSE),[1]怪物!$B:$J,7,FALSE))</f>
        <v/>
      </c>
      <c r="M528" s="10" t="str">
        <f t="shared" si="68"/>
        <v/>
      </c>
      <c r="N528" s="3" t="str">
        <f t="shared" si="69"/>
        <v/>
      </c>
      <c r="O528" s="3" t="str">
        <f t="shared" si="70"/>
        <v/>
      </c>
      <c r="P528" s="3" t="str">
        <f t="shared" si="71"/>
        <v/>
      </c>
      <c r="Q528" s="3"/>
      <c r="R528" s="3"/>
      <c r="S528" s="3"/>
      <c r="T528" s="3" t="str">
        <f>IF(B528="","",IF(VLOOKUP(D528,[1]怪物!$C:$I,7,FALSE)="","",VLOOKUP(D528,[1]怪物!$C:$I,7,FALSE)))</f>
        <v/>
      </c>
      <c r="Y528" s="3">
        <v>0</v>
      </c>
      <c r="Z528" s="3">
        <v>11</v>
      </c>
      <c r="AA528" s="3">
        <v>8</v>
      </c>
      <c r="AB528" s="3">
        <v>1</v>
      </c>
    </row>
    <row r="529" spans="2:28" x14ac:dyDescent="0.2">
      <c r="B529" t="str">
        <f>IF(ISNA(VLOOKUP(Y529&amp;"_"&amp;Z529&amp;"_"&amp;AA529,[1]挑战模式!$A:$AS,1,FALSE)),"",IF(VLOOKUP(Y529&amp;"_"&amp;Z529&amp;"_"&amp;AA529,[1]挑战模式!$A:$AS,14+AB529,FALSE)="","","Unit_Monster_Season"&amp;Y529&amp;"_Challenge"&amp;Z529&amp;"_"&amp;AA529&amp;"_"&amp;AB529))</f>
        <v/>
      </c>
      <c r="D529" s="3" t="str">
        <f>IF(B529="","",VLOOKUP(VLOOKUP(Y529&amp;"_"&amp;Z529&amp;"_"&amp;AA529,[1]挑战模式!$A:$AS,14+AB529,FALSE),[1]怪物!$B:$J,2,FALSE))</f>
        <v/>
      </c>
      <c r="E529" s="3" t="str">
        <f>IF(B529="","",VLOOKUP(VLOOKUP(Y529&amp;"_"&amp;Z529&amp;"_"&amp;AA529,[1]挑战模式!$A:$AS,14+AB529,FALSE),[1]怪物!$B:$J,6,FALSE)*VLOOKUP(Y529&amp;"_"&amp;Z529&amp;"_"&amp;AA529,[1]挑战模式!$A:$AS,10,FALSE))</f>
        <v/>
      </c>
      <c r="F529" s="3" t="str">
        <f t="shared" si="64"/>
        <v/>
      </c>
      <c r="G529" s="3" t="str">
        <f t="shared" si="65"/>
        <v/>
      </c>
      <c r="H529" s="3" t="str">
        <f t="shared" si="66"/>
        <v/>
      </c>
      <c r="I529" s="3" t="str">
        <f>IF(D529="","",VLOOKUP(D529,[1]怪物!$C:$M,11,FALSE))</f>
        <v/>
      </c>
      <c r="J529" s="3" t="str">
        <f t="shared" si="67"/>
        <v/>
      </c>
      <c r="K529" s="3"/>
      <c r="L529" s="3" t="str">
        <f>IF(B529="","",VLOOKUP(VLOOKUP(Y529&amp;"_"&amp;Z529&amp;"_"&amp;AA529,[1]挑战模式!$A:$AS,14+AB529,FALSE),[1]怪物!$B:$J,7,FALSE))</f>
        <v/>
      </c>
      <c r="M529" s="10" t="str">
        <f t="shared" si="68"/>
        <v/>
      </c>
      <c r="N529" s="3" t="str">
        <f t="shared" si="69"/>
        <v/>
      </c>
      <c r="O529" s="3" t="str">
        <f t="shared" si="70"/>
        <v/>
      </c>
      <c r="P529" s="3" t="str">
        <f t="shared" si="71"/>
        <v/>
      </c>
      <c r="Q529" s="3"/>
      <c r="R529" s="3"/>
      <c r="S529" s="3"/>
      <c r="T529" s="3" t="str">
        <f>IF(B529="","",IF(VLOOKUP(D529,[1]怪物!$C:$I,7,FALSE)="","",VLOOKUP(D529,[1]怪物!$C:$I,7,FALSE)))</f>
        <v/>
      </c>
      <c r="Y529" s="3">
        <v>0</v>
      </c>
      <c r="Z529" s="3">
        <v>11</v>
      </c>
      <c r="AA529" s="3">
        <v>8</v>
      </c>
      <c r="AB529" s="3">
        <v>2</v>
      </c>
    </row>
    <row r="530" spans="2:28" x14ac:dyDescent="0.2">
      <c r="B530" t="str">
        <f>IF(ISNA(VLOOKUP(Y530&amp;"_"&amp;Z530&amp;"_"&amp;AA530,[1]挑战模式!$A:$AS,1,FALSE)),"",IF(VLOOKUP(Y530&amp;"_"&amp;Z530&amp;"_"&amp;AA530,[1]挑战模式!$A:$AS,14+AB530,FALSE)="","","Unit_Monster_Season"&amp;Y530&amp;"_Challenge"&amp;Z530&amp;"_"&amp;AA530&amp;"_"&amp;AB530))</f>
        <v/>
      </c>
      <c r="D530" s="3" t="str">
        <f>IF(B530="","",VLOOKUP(VLOOKUP(Y530&amp;"_"&amp;Z530&amp;"_"&amp;AA530,[1]挑战模式!$A:$AS,14+AB530,FALSE),[1]怪物!$B:$J,2,FALSE))</f>
        <v/>
      </c>
      <c r="E530" s="3" t="str">
        <f>IF(B530="","",VLOOKUP(VLOOKUP(Y530&amp;"_"&amp;Z530&amp;"_"&amp;AA530,[1]挑战模式!$A:$AS,14+AB530,FALSE),[1]怪物!$B:$J,6,FALSE)*VLOOKUP(Y530&amp;"_"&amp;Z530&amp;"_"&amp;AA530,[1]挑战模式!$A:$AS,10,FALSE))</f>
        <v/>
      </c>
      <c r="F530" s="3" t="str">
        <f t="shared" si="64"/>
        <v/>
      </c>
      <c r="G530" s="3" t="str">
        <f t="shared" si="65"/>
        <v/>
      </c>
      <c r="H530" s="3" t="str">
        <f t="shared" si="66"/>
        <v/>
      </c>
      <c r="I530" s="3" t="str">
        <f>IF(D530="","",VLOOKUP(D530,[1]怪物!$C:$M,11,FALSE))</f>
        <v/>
      </c>
      <c r="J530" s="3" t="str">
        <f t="shared" si="67"/>
        <v/>
      </c>
      <c r="K530" s="3"/>
      <c r="L530" s="3" t="str">
        <f>IF(B530="","",VLOOKUP(VLOOKUP(Y530&amp;"_"&amp;Z530&amp;"_"&amp;AA530,[1]挑战模式!$A:$AS,14+AB530,FALSE),[1]怪物!$B:$J,7,FALSE))</f>
        <v/>
      </c>
      <c r="M530" s="10" t="str">
        <f t="shared" si="68"/>
        <v/>
      </c>
      <c r="N530" s="3" t="str">
        <f t="shared" si="69"/>
        <v/>
      </c>
      <c r="O530" s="3" t="str">
        <f t="shared" si="70"/>
        <v/>
      </c>
      <c r="P530" s="3" t="str">
        <f t="shared" si="71"/>
        <v/>
      </c>
      <c r="Q530" s="3"/>
      <c r="R530" s="3"/>
      <c r="S530" s="3"/>
      <c r="T530" s="3" t="str">
        <f>IF(B530="","",IF(VLOOKUP(D530,[1]怪物!$C:$I,7,FALSE)="","",VLOOKUP(D530,[1]怪物!$C:$I,7,FALSE)))</f>
        <v/>
      </c>
      <c r="Y530" s="3">
        <v>0</v>
      </c>
      <c r="Z530" s="3">
        <v>11</v>
      </c>
      <c r="AA530" s="3">
        <v>8</v>
      </c>
      <c r="AB530" s="3">
        <v>3</v>
      </c>
    </row>
    <row r="531" spans="2:28" x14ac:dyDescent="0.2">
      <c r="B531" t="str">
        <f>IF(ISNA(VLOOKUP(Y531&amp;"_"&amp;Z531&amp;"_"&amp;AA531,[1]挑战模式!$A:$AS,1,FALSE)),"",IF(VLOOKUP(Y531&amp;"_"&amp;Z531&amp;"_"&amp;AA531,[1]挑战模式!$A:$AS,14+AB531,FALSE)="","","Unit_Monster_Season"&amp;Y531&amp;"_Challenge"&amp;Z531&amp;"_"&amp;AA531&amp;"_"&amp;AB531))</f>
        <v/>
      </c>
      <c r="D531" s="3" t="str">
        <f>IF(B531="","",VLOOKUP(VLOOKUP(Y531&amp;"_"&amp;Z531&amp;"_"&amp;AA531,[1]挑战模式!$A:$AS,14+AB531,FALSE),[1]怪物!$B:$J,2,FALSE))</f>
        <v/>
      </c>
      <c r="E531" s="3" t="str">
        <f>IF(B531="","",VLOOKUP(VLOOKUP(Y531&amp;"_"&amp;Z531&amp;"_"&amp;AA531,[1]挑战模式!$A:$AS,14+AB531,FALSE),[1]怪物!$B:$J,6,FALSE)*VLOOKUP(Y531&amp;"_"&amp;Z531&amp;"_"&amp;AA531,[1]挑战模式!$A:$AS,10,FALSE))</f>
        <v/>
      </c>
      <c r="F531" s="3" t="str">
        <f t="shared" si="64"/>
        <v/>
      </c>
      <c r="G531" s="3" t="str">
        <f t="shared" si="65"/>
        <v/>
      </c>
      <c r="H531" s="3" t="str">
        <f t="shared" si="66"/>
        <v/>
      </c>
      <c r="I531" s="3" t="str">
        <f>IF(D531="","",VLOOKUP(D531,[1]怪物!$C:$M,11,FALSE))</f>
        <v/>
      </c>
      <c r="J531" s="3" t="str">
        <f t="shared" si="67"/>
        <v/>
      </c>
      <c r="K531" s="3"/>
      <c r="L531" s="3" t="str">
        <f>IF(B531="","",VLOOKUP(VLOOKUP(Y531&amp;"_"&amp;Z531&amp;"_"&amp;AA531,[1]挑战模式!$A:$AS,14+AB531,FALSE),[1]怪物!$B:$J,7,FALSE))</f>
        <v/>
      </c>
      <c r="M531" s="10" t="str">
        <f t="shared" si="68"/>
        <v/>
      </c>
      <c r="N531" s="3" t="str">
        <f t="shared" si="69"/>
        <v/>
      </c>
      <c r="O531" s="3" t="str">
        <f t="shared" si="70"/>
        <v/>
      </c>
      <c r="P531" s="3" t="str">
        <f t="shared" si="71"/>
        <v/>
      </c>
      <c r="Q531" s="3"/>
      <c r="R531" s="3"/>
      <c r="S531" s="3"/>
      <c r="T531" s="3" t="str">
        <f>IF(B531="","",IF(VLOOKUP(D531,[1]怪物!$C:$I,7,FALSE)="","",VLOOKUP(D531,[1]怪物!$C:$I,7,FALSE)))</f>
        <v/>
      </c>
      <c r="Y531" s="3">
        <v>0</v>
      </c>
      <c r="Z531" s="3">
        <v>11</v>
      </c>
      <c r="AA531" s="3">
        <v>8</v>
      </c>
      <c r="AB531" s="3">
        <v>4</v>
      </c>
    </row>
    <row r="532" spans="2:28" x14ac:dyDescent="0.2">
      <c r="B532" t="str">
        <f>IF(ISNA(VLOOKUP(Y532&amp;"_"&amp;Z532&amp;"_"&amp;AA532,[1]挑战模式!$A:$AS,1,FALSE)),"",IF(VLOOKUP(Y532&amp;"_"&amp;Z532&amp;"_"&amp;AA532,[1]挑战模式!$A:$AS,14+AB532,FALSE)="","","Unit_Monster_Season"&amp;Y532&amp;"_Challenge"&amp;Z532&amp;"_"&amp;AA532&amp;"_"&amp;AB532))</f>
        <v/>
      </c>
      <c r="D532" s="3" t="str">
        <f>IF(B532="","",VLOOKUP(VLOOKUP(Y532&amp;"_"&amp;Z532&amp;"_"&amp;AA532,[1]挑战模式!$A:$AS,14+AB532,FALSE),[1]怪物!$B:$J,2,FALSE))</f>
        <v/>
      </c>
      <c r="E532" s="3" t="str">
        <f>IF(B532="","",VLOOKUP(VLOOKUP(Y532&amp;"_"&amp;Z532&amp;"_"&amp;AA532,[1]挑战模式!$A:$AS,14+AB532,FALSE),[1]怪物!$B:$J,6,FALSE)*VLOOKUP(Y532&amp;"_"&amp;Z532&amp;"_"&amp;AA532,[1]挑战模式!$A:$AS,10,FALSE))</f>
        <v/>
      </c>
      <c r="F532" s="3" t="str">
        <f t="shared" si="64"/>
        <v/>
      </c>
      <c r="G532" s="3" t="str">
        <f t="shared" si="65"/>
        <v/>
      </c>
      <c r="H532" s="3" t="str">
        <f t="shared" si="66"/>
        <v/>
      </c>
      <c r="I532" s="3" t="str">
        <f>IF(D532="","",VLOOKUP(D532,[1]怪物!$C:$M,11,FALSE))</f>
        <v/>
      </c>
      <c r="J532" s="3" t="str">
        <f t="shared" si="67"/>
        <v/>
      </c>
      <c r="K532" s="3"/>
      <c r="L532" s="3" t="str">
        <f>IF(B532="","",VLOOKUP(VLOOKUP(Y532&amp;"_"&amp;Z532&amp;"_"&amp;AA532,[1]挑战模式!$A:$AS,14+AB532,FALSE),[1]怪物!$B:$J,7,FALSE))</f>
        <v/>
      </c>
      <c r="M532" s="10" t="str">
        <f t="shared" si="68"/>
        <v/>
      </c>
      <c r="N532" s="3" t="str">
        <f t="shared" si="69"/>
        <v/>
      </c>
      <c r="O532" s="3" t="str">
        <f t="shared" si="70"/>
        <v/>
      </c>
      <c r="P532" s="3" t="str">
        <f t="shared" si="71"/>
        <v/>
      </c>
      <c r="Q532" s="3"/>
      <c r="R532" s="3"/>
      <c r="S532" s="3"/>
      <c r="T532" s="3" t="str">
        <f>IF(B532="","",IF(VLOOKUP(D532,[1]怪物!$C:$I,7,FALSE)="","",VLOOKUP(D532,[1]怪物!$C:$I,7,FALSE)))</f>
        <v/>
      </c>
      <c r="Y532" s="3">
        <v>0</v>
      </c>
      <c r="Z532" s="3">
        <v>11</v>
      </c>
      <c r="AA532" s="3">
        <v>8</v>
      </c>
      <c r="AB532" s="3">
        <v>5</v>
      </c>
    </row>
    <row r="533" spans="2:28" x14ac:dyDescent="0.2">
      <c r="B533" t="str">
        <f>IF(ISNA(VLOOKUP(Y533&amp;"_"&amp;Z533&amp;"_"&amp;AA533,[1]挑战模式!$A:$AS,1,FALSE)),"",IF(VLOOKUP(Y533&amp;"_"&amp;Z533&amp;"_"&amp;AA533,[1]挑战模式!$A:$AS,14+AB533,FALSE)="","","Unit_Monster_Season"&amp;Y533&amp;"_Challenge"&amp;Z533&amp;"_"&amp;AA533&amp;"_"&amp;AB533))</f>
        <v/>
      </c>
      <c r="D533" s="3" t="str">
        <f>IF(B533="","",VLOOKUP(VLOOKUP(Y533&amp;"_"&amp;Z533&amp;"_"&amp;AA533,[1]挑战模式!$A:$AS,14+AB533,FALSE),[1]怪物!$B:$J,2,FALSE))</f>
        <v/>
      </c>
      <c r="E533" s="3" t="str">
        <f>IF(B533="","",VLOOKUP(VLOOKUP(Y533&amp;"_"&amp;Z533&amp;"_"&amp;AA533,[1]挑战模式!$A:$AS,14+AB533,FALSE),[1]怪物!$B:$J,6,FALSE)*VLOOKUP(Y533&amp;"_"&amp;Z533&amp;"_"&amp;AA533,[1]挑战模式!$A:$AS,10,FALSE))</f>
        <v/>
      </c>
      <c r="F533" s="3" t="str">
        <f t="shared" si="64"/>
        <v/>
      </c>
      <c r="G533" s="3" t="str">
        <f t="shared" si="65"/>
        <v/>
      </c>
      <c r="H533" s="3" t="str">
        <f t="shared" si="66"/>
        <v/>
      </c>
      <c r="I533" s="3" t="str">
        <f>IF(D533="","",VLOOKUP(D533,[1]怪物!$C:$M,11,FALSE))</f>
        <v/>
      </c>
      <c r="J533" s="3" t="str">
        <f t="shared" si="67"/>
        <v/>
      </c>
      <c r="K533" s="3"/>
      <c r="L533" s="3" t="str">
        <f>IF(B533="","",VLOOKUP(VLOOKUP(Y533&amp;"_"&amp;Z533&amp;"_"&amp;AA533,[1]挑战模式!$A:$AS,14+AB533,FALSE),[1]怪物!$B:$J,7,FALSE))</f>
        <v/>
      </c>
      <c r="M533" s="10" t="str">
        <f t="shared" si="68"/>
        <v/>
      </c>
      <c r="N533" s="3" t="str">
        <f t="shared" si="69"/>
        <v/>
      </c>
      <c r="O533" s="3" t="str">
        <f t="shared" si="70"/>
        <v/>
      </c>
      <c r="P533" s="3" t="str">
        <f t="shared" si="71"/>
        <v/>
      </c>
      <c r="Q533" s="3"/>
      <c r="R533" s="3"/>
      <c r="S533" s="3"/>
      <c r="T533" s="3" t="str">
        <f>IF(B533="","",IF(VLOOKUP(D533,[1]怪物!$C:$I,7,FALSE)="","",VLOOKUP(D533,[1]怪物!$C:$I,7,FALSE)))</f>
        <v/>
      </c>
      <c r="Y533" s="3">
        <v>0</v>
      </c>
      <c r="Z533" s="3">
        <v>11</v>
      </c>
      <c r="AA533" s="3">
        <v>8</v>
      </c>
      <c r="AB533" s="3">
        <v>6</v>
      </c>
    </row>
    <row r="534" spans="2:28" x14ac:dyDescent="0.2">
      <c r="B534" t="str">
        <f ca="1">IF(ISNA(VLOOKUP(Y534&amp;"_"&amp;Z534&amp;"_"&amp;AA534,[1]挑战模式!$A:$AS,1,FALSE)),"",IF(VLOOKUP(Y534&amp;"_"&amp;Z534&amp;"_"&amp;AA534,[1]挑战模式!$A:$AS,14+AB534,FALSE)="","","Unit_Monster_Season"&amp;Y534&amp;"_Challenge"&amp;Z534&amp;"_"&amp;AA534&amp;"_"&amp;AB534))</f>
        <v>Unit_Monster_Season0_Challenge12_1_1</v>
      </c>
      <c r="D534" s="3" t="str">
        <f ca="1">IF(B534="","",VLOOKUP(VLOOKUP(Y534&amp;"_"&amp;Z534&amp;"_"&amp;AA534,[1]挑战模式!$A:$AS,14+AB534,FALSE),[1]怪物!$B:$J,2,FALSE))</f>
        <v>ResUnit_BianFu2</v>
      </c>
      <c r="E534" s="3">
        <f ca="1">IF(B534="","",VLOOKUP(VLOOKUP(Y534&amp;"_"&amp;Z534&amp;"_"&amp;AA534,[1]挑战模式!$A:$AS,14+AB534,FALSE),[1]怪物!$B:$J,6,FALSE)*VLOOKUP(Y534&amp;"_"&amp;Z534&amp;"_"&amp;AA534,[1]挑战模式!$A:$AS,10,FALSE))</f>
        <v>2.56</v>
      </c>
      <c r="F534" s="3">
        <f t="shared" ca="1" si="64"/>
        <v>400</v>
      </c>
      <c r="G534" s="3" t="str">
        <f t="shared" ca="1" si="65"/>
        <v>TRUE</v>
      </c>
      <c r="H534" s="3" t="str">
        <f t="shared" ca="1" si="66"/>
        <v>1</v>
      </c>
      <c r="I534" s="3">
        <f ca="1">IF(D534="","",VLOOKUP(D534,[1]怪物!$C:$M,11,FALSE))</f>
        <v>1</v>
      </c>
      <c r="J534" s="3" t="str">
        <f t="shared" ca="1" si="67"/>
        <v>0.5</v>
      </c>
      <c r="K534" s="3"/>
      <c r="L534" s="3">
        <f ca="1">IF(B534="","",VLOOKUP(VLOOKUP(Y534&amp;"_"&amp;Z534&amp;"_"&amp;AA534,[1]挑战模式!$A:$AS,14+AB534,FALSE),[1]怪物!$B:$J,7,FALSE))</f>
        <v>1.25</v>
      </c>
      <c r="M534" s="10" t="str">
        <f t="shared" ca="1" si="68"/>
        <v>Monster_Season0_Challenge12_1_1</v>
      </c>
      <c r="N534" s="3" t="str">
        <f t="shared" ca="1" si="69"/>
        <v>DeathShow_1</v>
      </c>
      <c r="O534" s="3" t="str">
        <f t="shared" ca="1" si="70"/>
        <v>Timeline_Idle1</v>
      </c>
      <c r="P534" s="3" t="str">
        <f t="shared" ca="1" si="71"/>
        <v>Timeline_Move1</v>
      </c>
      <c r="Q534" s="3"/>
      <c r="R534" s="3"/>
      <c r="S534" s="3"/>
      <c r="T534" s="3" t="str">
        <f ca="1">IF(B534="","",IF(VLOOKUP(D534,[1]怪物!$C:$I,7,FALSE)="","",VLOOKUP(D534,[1]怪物!$C:$I,7,FALSE)))</f>
        <v>Skill_Monster_BianFu2,NormalAttack</v>
      </c>
      <c r="Y534" s="3">
        <v>0</v>
      </c>
      <c r="Z534" s="3">
        <v>12</v>
      </c>
      <c r="AA534" s="3">
        <v>1</v>
      </c>
      <c r="AB534" s="3">
        <v>1</v>
      </c>
    </row>
    <row r="535" spans="2:28" x14ac:dyDescent="0.2">
      <c r="B535" t="str">
        <f ca="1">IF(ISNA(VLOOKUP(Y535&amp;"_"&amp;Z535&amp;"_"&amp;AA535,[1]挑战模式!$A:$AS,1,FALSE)),"",IF(VLOOKUP(Y535&amp;"_"&amp;Z535&amp;"_"&amp;AA535,[1]挑战模式!$A:$AS,14+AB535,FALSE)="","","Unit_Monster_Season"&amp;Y535&amp;"_Challenge"&amp;Z535&amp;"_"&amp;AA535&amp;"_"&amp;AB535))</f>
        <v/>
      </c>
      <c r="D535" s="3" t="str">
        <f ca="1">IF(B535="","",VLOOKUP(VLOOKUP(Y535&amp;"_"&amp;Z535&amp;"_"&amp;AA535,[1]挑战模式!$A:$AS,14+AB535,FALSE),[1]怪物!$B:$J,2,FALSE))</f>
        <v/>
      </c>
      <c r="E535" s="3" t="str">
        <f ca="1">IF(B535="","",VLOOKUP(VLOOKUP(Y535&amp;"_"&amp;Z535&amp;"_"&amp;AA535,[1]挑战模式!$A:$AS,14+AB535,FALSE),[1]怪物!$B:$J,6,FALSE)*VLOOKUP(Y535&amp;"_"&amp;Z535&amp;"_"&amp;AA535,[1]挑战模式!$A:$AS,10,FALSE))</f>
        <v/>
      </c>
      <c r="F535" s="3" t="str">
        <f t="shared" ca="1" si="64"/>
        <v/>
      </c>
      <c r="G535" s="3" t="str">
        <f t="shared" ca="1" si="65"/>
        <v/>
      </c>
      <c r="H535" s="3" t="str">
        <f t="shared" ca="1" si="66"/>
        <v/>
      </c>
      <c r="I535" s="3" t="str">
        <f ca="1">IF(D535="","",VLOOKUP(D535,[1]怪物!$C:$M,11,FALSE))</f>
        <v/>
      </c>
      <c r="J535" s="3" t="str">
        <f t="shared" ca="1" si="67"/>
        <v/>
      </c>
      <c r="K535" s="3"/>
      <c r="L535" s="3" t="str">
        <f ca="1">IF(B535="","",VLOOKUP(VLOOKUP(Y535&amp;"_"&amp;Z535&amp;"_"&amp;AA535,[1]挑战模式!$A:$AS,14+AB535,FALSE),[1]怪物!$B:$J,7,FALSE))</f>
        <v/>
      </c>
      <c r="M535" s="10" t="str">
        <f t="shared" ca="1" si="68"/>
        <v/>
      </c>
      <c r="N535" s="3" t="str">
        <f t="shared" ca="1" si="69"/>
        <v/>
      </c>
      <c r="O535" s="3" t="str">
        <f t="shared" ca="1" si="70"/>
        <v/>
      </c>
      <c r="P535" s="3" t="str">
        <f t="shared" ca="1" si="71"/>
        <v/>
      </c>
      <c r="Q535" s="3"/>
      <c r="R535" s="3"/>
      <c r="S535" s="3"/>
      <c r="T535" s="3" t="str">
        <f ca="1">IF(B535="","",IF(VLOOKUP(D535,[1]怪物!$C:$I,7,FALSE)="","",VLOOKUP(D535,[1]怪物!$C:$I,7,FALSE)))</f>
        <v/>
      </c>
      <c r="Y535" s="3">
        <v>0</v>
      </c>
      <c r="Z535" s="3">
        <v>12</v>
      </c>
      <c r="AA535" s="3">
        <v>1</v>
      </c>
      <c r="AB535" s="3">
        <v>2</v>
      </c>
    </row>
    <row r="536" spans="2:28" x14ac:dyDescent="0.2">
      <c r="B536" t="str">
        <f ca="1">IF(ISNA(VLOOKUP(Y536&amp;"_"&amp;Z536&amp;"_"&amp;AA536,[1]挑战模式!$A:$AS,1,FALSE)),"",IF(VLOOKUP(Y536&amp;"_"&amp;Z536&amp;"_"&amp;AA536,[1]挑战模式!$A:$AS,14+AB536,FALSE)="","","Unit_Monster_Season"&amp;Y536&amp;"_Challenge"&amp;Z536&amp;"_"&amp;AA536&amp;"_"&amp;AB536))</f>
        <v/>
      </c>
      <c r="D536" s="3" t="str">
        <f ca="1">IF(B536="","",VLOOKUP(VLOOKUP(Y536&amp;"_"&amp;Z536&amp;"_"&amp;AA536,[1]挑战模式!$A:$AS,14+AB536,FALSE),[1]怪物!$B:$J,2,FALSE))</f>
        <v/>
      </c>
      <c r="E536" s="3" t="str">
        <f ca="1">IF(B536="","",VLOOKUP(VLOOKUP(Y536&amp;"_"&amp;Z536&amp;"_"&amp;AA536,[1]挑战模式!$A:$AS,14+AB536,FALSE),[1]怪物!$B:$J,6,FALSE)*VLOOKUP(Y536&amp;"_"&amp;Z536&amp;"_"&amp;AA536,[1]挑战模式!$A:$AS,10,FALSE))</f>
        <v/>
      </c>
      <c r="F536" s="3" t="str">
        <f t="shared" ca="1" si="64"/>
        <v/>
      </c>
      <c r="G536" s="3" t="str">
        <f t="shared" ca="1" si="65"/>
        <v/>
      </c>
      <c r="H536" s="3" t="str">
        <f t="shared" ca="1" si="66"/>
        <v/>
      </c>
      <c r="I536" s="3" t="str">
        <f ca="1">IF(D536="","",VLOOKUP(D536,[1]怪物!$C:$M,11,FALSE))</f>
        <v/>
      </c>
      <c r="J536" s="3" t="str">
        <f t="shared" ca="1" si="67"/>
        <v/>
      </c>
      <c r="K536" s="3"/>
      <c r="L536" s="3" t="str">
        <f ca="1">IF(B536="","",VLOOKUP(VLOOKUP(Y536&amp;"_"&amp;Z536&amp;"_"&amp;AA536,[1]挑战模式!$A:$AS,14+AB536,FALSE),[1]怪物!$B:$J,7,FALSE))</f>
        <v/>
      </c>
      <c r="M536" s="10" t="str">
        <f t="shared" ca="1" si="68"/>
        <v/>
      </c>
      <c r="N536" s="3" t="str">
        <f t="shared" ca="1" si="69"/>
        <v/>
      </c>
      <c r="O536" s="3" t="str">
        <f t="shared" ca="1" si="70"/>
        <v/>
      </c>
      <c r="P536" s="3" t="str">
        <f t="shared" ca="1" si="71"/>
        <v/>
      </c>
      <c r="Q536" s="3"/>
      <c r="R536" s="3"/>
      <c r="S536" s="3"/>
      <c r="T536" s="3" t="str">
        <f ca="1">IF(B536="","",IF(VLOOKUP(D536,[1]怪物!$C:$I,7,FALSE)="","",VLOOKUP(D536,[1]怪物!$C:$I,7,FALSE)))</f>
        <v/>
      </c>
      <c r="Y536" s="3">
        <v>0</v>
      </c>
      <c r="Z536" s="3">
        <v>12</v>
      </c>
      <c r="AA536" s="3">
        <v>1</v>
      </c>
      <c r="AB536" s="3">
        <v>3</v>
      </c>
    </row>
    <row r="537" spans="2:28" x14ac:dyDescent="0.2">
      <c r="B537" t="str">
        <f ca="1">IF(ISNA(VLOOKUP(Y537&amp;"_"&amp;Z537&amp;"_"&amp;AA537,[1]挑战模式!$A:$AS,1,FALSE)),"",IF(VLOOKUP(Y537&amp;"_"&amp;Z537&amp;"_"&amp;AA537,[1]挑战模式!$A:$AS,14+AB537,FALSE)="","","Unit_Monster_Season"&amp;Y537&amp;"_Challenge"&amp;Z537&amp;"_"&amp;AA537&amp;"_"&amp;AB537))</f>
        <v/>
      </c>
      <c r="D537" s="3" t="str">
        <f ca="1">IF(B537="","",VLOOKUP(VLOOKUP(Y537&amp;"_"&amp;Z537&amp;"_"&amp;AA537,[1]挑战模式!$A:$AS,14+AB537,FALSE),[1]怪物!$B:$J,2,FALSE))</f>
        <v/>
      </c>
      <c r="E537" s="3" t="str">
        <f ca="1">IF(B537="","",VLOOKUP(VLOOKUP(Y537&amp;"_"&amp;Z537&amp;"_"&amp;AA537,[1]挑战模式!$A:$AS,14+AB537,FALSE),[1]怪物!$B:$J,6,FALSE)*VLOOKUP(Y537&amp;"_"&amp;Z537&amp;"_"&amp;AA537,[1]挑战模式!$A:$AS,10,FALSE))</f>
        <v/>
      </c>
      <c r="F537" s="3" t="str">
        <f t="shared" ca="1" si="64"/>
        <v/>
      </c>
      <c r="G537" s="3" t="str">
        <f t="shared" ca="1" si="65"/>
        <v/>
      </c>
      <c r="H537" s="3" t="str">
        <f t="shared" ca="1" si="66"/>
        <v/>
      </c>
      <c r="I537" s="3" t="str">
        <f ca="1">IF(D537="","",VLOOKUP(D537,[1]怪物!$C:$M,11,FALSE))</f>
        <v/>
      </c>
      <c r="J537" s="3" t="str">
        <f t="shared" ca="1" si="67"/>
        <v/>
      </c>
      <c r="K537" s="3"/>
      <c r="L537" s="3" t="str">
        <f ca="1">IF(B537="","",VLOOKUP(VLOOKUP(Y537&amp;"_"&amp;Z537&amp;"_"&amp;AA537,[1]挑战模式!$A:$AS,14+AB537,FALSE),[1]怪物!$B:$J,7,FALSE))</f>
        <v/>
      </c>
      <c r="M537" s="10" t="str">
        <f t="shared" ca="1" si="68"/>
        <v/>
      </c>
      <c r="N537" s="3" t="str">
        <f t="shared" ca="1" si="69"/>
        <v/>
      </c>
      <c r="O537" s="3" t="str">
        <f t="shared" ca="1" si="70"/>
        <v/>
      </c>
      <c r="P537" s="3" t="str">
        <f t="shared" ca="1" si="71"/>
        <v/>
      </c>
      <c r="Q537" s="3"/>
      <c r="R537" s="3"/>
      <c r="S537" s="3"/>
      <c r="T537" s="3" t="str">
        <f ca="1">IF(B537="","",IF(VLOOKUP(D537,[1]怪物!$C:$I,7,FALSE)="","",VLOOKUP(D537,[1]怪物!$C:$I,7,FALSE)))</f>
        <v/>
      </c>
      <c r="Y537" s="3">
        <v>0</v>
      </c>
      <c r="Z537" s="3">
        <v>12</v>
      </c>
      <c r="AA537" s="3">
        <v>1</v>
      </c>
      <c r="AB537" s="3">
        <v>4</v>
      </c>
    </row>
    <row r="538" spans="2:28" x14ac:dyDescent="0.2">
      <c r="B538" t="str">
        <f ca="1">IF(ISNA(VLOOKUP(Y538&amp;"_"&amp;Z538&amp;"_"&amp;AA538,[1]挑战模式!$A:$AS,1,FALSE)),"",IF(VLOOKUP(Y538&amp;"_"&amp;Z538&amp;"_"&amp;AA538,[1]挑战模式!$A:$AS,14+AB538,FALSE)="","","Unit_Monster_Season"&amp;Y538&amp;"_Challenge"&amp;Z538&amp;"_"&amp;AA538&amp;"_"&amp;AB538))</f>
        <v/>
      </c>
      <c r="D538" s="3" t="str">
        <f ca="1">IF(B538="","",VLOOKUP(VLOOKUP(Y538&amp;"_"&amp;Z538&amp;"_"&amp;AA538,[1]挑战模式!$A:$AS,14+AB538,FALSE),[1]怪物!$B:$J,2,FALSE))</f>
        <v/>
      </c>
      <c r="E538" s="3" t="str">
        <f ca="1">IF(B538="","",VLOOKUP(VLOOKUP(Y538&amp;"_"&amp;Z538&amp;"_"&amp;AA538,[1]挑战模式!$A:$AS,14+AB538,FALSE),[1]怪物!$B:$J,6,FALSE)*VLOOKUP(Y538&amp;"_"&amp;Z538&amp;"_"&amp;AA538,[1]挑战模式!$A:$AS,10,FALSE))</f>
        <v/>
      </c>
      <c r="F538" s="3" t="str">
        <f t="shared" ca="1" si="64"/>
        <v/>
      </c>
      <c r="G538" s="3" t="str">
        <f t="shared" ca="1" si="65"/>
        <v/>
      </c>
      <c r="H538" s="3" t="str">
        <f t="shared" ca="1" si="66"/>
        <v/>
      </c>
      <c r="I538" s="3" t="str">
        <f ca="1">IF(D538="","",VLOOKUP(D538,[1]怪物!$C:$M,11,FALSE))</f>
        <v/>
      </c>
      <c r="J538" s="3" t="str">
        <f t="shared" ca="1" si="67"/>
        <v/>
      </c>
      <c r="K538" s="3"/>
      <c r="L538" s="3" t="str">
        <f ca="1">IF(B538="","",VLOOKUP(VLOOKUP(Y538&amp;"_"&amp;Z538&amp;"_"&amp;AA538,[1]挑战模式!$A:$AS,14+AB538,FALSE),[1]怪物!$B:$J,7,FALSE))</f>
        <v/>
      </c>
      <c r="M538" s="10" t="str">
        <f t="shared" ca="1" si="68"/>
        <v/>
      </c>
      <c r="N538" s="3" t="str">
        <f t="shared" ca="1" si="69"/>
        <v/>
      </c>
      <c r="O538" s="3" t="str">
        <f t="shared" ca="1" si="70"/>
        <v/>
      </c>
      <c r="P538" s="3" t="str">
        <f t="shared" ca="1" si="71"/>
        <v/>
      </c>
      <c r="Q538" s="3"/>
      <c r="R538" s="3"/>
      <c r="S538" s="3"/>
      <c r="T538" s="3" t="str">
        <f ca="1">IF(B538="","",IF(VLOOKUP(D538,[1]怪物!$C:$I,7,FALSE)="","",VLOOKUP(D538,[1]怪物!$C:$I,7,FALSE)))</f>
        <v/>
      </c>
      <c r="Y538" s="3">
        <v>0</v>
      </c>
      <c r="Z538" s="3">
        <v>12</v>
      </c>
      <c r="AA538" s="3">
        <v>1</v>
      </c>
      <c r="AB538" s="3">
        <v>5</v>
      </c>
    </row>
    <row r="539" spans="2:28" x14ac:dyDescent="0.2">
      <c r="B539" t="str">
        <f ca="1">IF(ISNA(VLOOKUP(Y539&amp;"_"&amp;Z539&amp;"_"&amp;AA539,[1]挑战模式!$A:$AS,1,FALSE)),"",IF(VLOOKUP(Y539&amp;"_"&amp;Z539&amp;"_"&amp;AA539,[1]挑战模式!$A:$AS,14+AB539,FALSE)="","","Unit_Monster_Season"&amp;Y539&amp;"_Challenge"&amp;Z539&amp;"_"&amp;AA539&amp;"_"&amp;AB539))</f>
        <v/>
      </c>
      <c r="D539" s="3" t="str">
        <f ca="1">IF(B539="","",VLOOKUP(VLOOKUP(Y539&amp;"_"&amp;Z539&amp;"_"&amp;AA539,[1]挑战模式!$A:$AS,14+AB539,FALSE),[1]怪物!$B:$J,2,FALSE))</f>
        <v/>
      </c>
      <c r="E539" s="3" t="str">
        <f ca="1">IF(B539="","",VLOOKUP(VLOOKUP(Y539&amp;"_"&amp;Z539&amp;"_"&amp;AA539,[1]挑战模式!$A:$AS,14+AB539,FALSE),[1]怪物!$B:$J,6,FALSE)*VLOOKUP(Y539&amp;"_"&amp;Z539&amp;"_"&amp;AA539,[1]挑战模式!$A:$AS,10,FALSE))</f>
        <v/>
      </c>
      <c r="F539" s="3" t="str">
        <f t="shared" ca="1" si="64"/>
        <v/>
      </c>
      <c r="G539" s="3" t="str">
        <f t="shared" ca="1" si="65"/>
        <v/>
      </c>
      <c r="H539" s="3" t="str">
        <f t="shared" ca="1" si="66"/>
        <v/>
      </c>
      <c r="I539" s="3" t="str">
        <f ca="1">IF(D539="","",VLOOKUP(D539,[1]怪物!$C:$M,11,FALSE))</f>
        <v/>
      </c>
      <c r="J539" s="3" t="str">
        <f t="shared" ca="1" si="67"/>
        <v/>
      </c>
      <c r="K539" s="3"/>
      <c r="L539" s="3" t="str">
        <f ca="1">IF(B539="","",VLOOKUP(VLOOKUP(Y539&amp;"_"&amp;Z539&amp;"_"&amp;AA539,[1]挑战模式!$A:$AS,14+AB539,FALSE),[1]怪物!$B:$J,7,FALSE))</f>
        <v/>
      </c>
      <c r="M539" s="10" t="str">
        <f t="shared" ca="1" si="68"/>
        <v/>
      </c>
      <c r="N539" s="3" t="str">
        <f t="shared" ca="1" si="69"/>
        <v/>
      </c>
      <c r="O539" s="3" t="str">
        <f t="shared" ca="1" si="70"/>
        <v/>
      </c>
      <c r="P539" s="3" t="str">
        <f t="shared" ca="1" si="71"/>
        <v/>
      </c>
      <c r="Q539" s="3"/>
      <c r="R539" s="3"/>
      <c r="S539" s="3"/>
      <c r="T539" s="3" t="str">
        <f ca="1">IF(B539="","",IF(VLOOKUP(D539,[1]怪物!$C:$I,7,FALSE)="","",VLOOKUP(D539,[1]怪物!$C:$I,7,FALSE)))</f>
        <v/>
      </c>
      <c r="Y539" s="3">
        <v>0</v>
      </c>
      <c r="Z539" s="3">
        <v>12</v>
      </c>
      <c r="AA539" s="3">
        <v>1</v>
      </c>
      <c r="AB539" s="3">
        <v>6</v>
      </c>
    </row>
    <row r="540" spans="2:28" x14ac:dyDescent="0.2">
      <c r="B540" t="str">
        <f ca="1">IF(ISNA(VLOOKUP(Y540&amp;"_"&amp;Z540&amp;"_"&amp;AA540,[1]挑战模式!$A:$AS,1,FALSE)),"",IF(VLOOKUP(Y540&amp;"_"&amp;Z540&amp;"_"&amp;AA540,[1]挑战模式!$A:$AS,14+AB540,FALSE)="","","Unit_Monster_Season"&amp;Y540&amp;"_Challenge"&amp;Z540&amp;"_"&amp;AA540&amp;"_"&amp;AB540))</f>
        <v>Unit_Monster_Season0_Challenge12_2_1</v>
      </c>
      <c r="D540" s="3" t="str">
        <f ca="1">IF(B540="","",VLOOKUP(VLOOKUP(Y540&amp;"_"&amp;Z540&amp;"_"&amp;AA540,[1]挑战模式!$A:$AS,14+AB540,FALSE),[1]怪物!$B:$J,2,FALSE))</f>
        <v>ResUnit_BianFu2</v>
      </c>
      <c r="E540" s="3">
        <f ca="1">IF(B540="","",VLOOKUP(VLOOKUP(Y540&amp;"_"&amp;Z540&amp;"_"&amp;AA540,[1]挑战模式!$A:$AS,14+AB540,FALSE),[1]怪物!$B:$J,6,FALSE)*VLOOKUP(Y540&amp;"_"&amp;Z540&amp;"_"&amp;AA540,[1]挑战模式!$A:$AS,10,FALSE))</f>
        <v>2.56</v>
      </c>
      <c r="F540" s="3">
        <f t="shared" ca="1" si="64"/>
        <v>400</v>
      </c>
      <c r="G540" s="3" t="str">
        <f t="shared" ca="1" si="65"/>
        <v>TRUE</v>
      </c>
      <c r="H540" s="3" t="str">
        <f t="shared" ca="1" si="66"/>
        <v>1</v>
      </c>
      <c r="I540" s="3">
        <f ca="1">IF(D540="","",VLOOKUP(D540,[1]怪物!$C:$M,11,FALSE))</f>
        <v>1</v>
      </c>
      <c r="J540" s="3" t="str">
        <f t="shared" ca="1" si="67"/>
        <v>0.5</v>
      </c>
      <c r="K540" s="3"/>
      <c r="L540" s="3">
        <f ca="1">IF(B540="","",VLOOKUP(VLOOKUP(Y540&amp;"_"&amp;Z540&amp;"_"&amp;AA540,[1]挑战模式!$A:$AS,14+AB540,FALSE),[1]怪物!$B:$J,7,FALSE))</f>
        <v>1.25</v>
      </c>
      <c r="M540" s="10" t="str">
        <f t="shared" ca="1" si="68"/>
        <v>Monster_Season0_Challenge12_2_1</v>
      </c>
      <c r="N540" s="3" t="str">
        <f t="shared" ca="1" si="69"/>
        <v>DeathShow_1</v>
      </c>
      <c r="O540" s="3" t="str">
        <f t="shared" ca="1" si="70"/>
        <v>Timeline_Idle1</v>
      </c>
      <c r="P540" s="3" t="str">
        <f t="shared" ca="1" si="71"/>
        <v>Timeline_Move1</v>
      </c>
      <c r="Q540" s="3"/>
      <c r="R540" s="3"/>
      <c r="S540" s="3"/>
      <c r="T540" s="3" t="str">
        <f ca="1">IF(B540="","",IF(VLOOKUP(D540,[1]怪物!$C:$I,7,FALSE)="","",VLOOKUP(D540,[1]怪物!$C:$I,7,FALSE)))</f>
        <v>Skill_Monster_BianFu2,NormalAttack</v>
      </c>
      <c r="Y540" s="3">
        <v>0</v>
      </c>
      <c r="Z540" s="3">
        <v>12</v>
      </c>
      <c r="AA540" s="3">
        <v>2</v>
      </c>
      <c r="AB540" s="3">
        <v>1</v>
      </c>
    </row>
    <row r="541" spans="2:28" x14ac:dyDescent="0.2">
      <c r="B541" t="str">
        <f ca="1">IF(ISNA(VLOOKUP(Y541&amp;"_"&amp;Z541&amp;"_"&amp;AA541,[1]挑战模式!$A:$AS,1,FALSE)),"",IF(VLOOKUP(Y541&amp;"_"&amp;Z541&amp;"_"&amp;AA541,[1]挑战模式!$A:$AS,14+AB541,FALSE)="","","Unit_Monster_Season"&amp;Y541&amp;"_Challenge"&amp;Z541&amp;"_"&amp;AA541&amp;"_"&amp;AB541))</f>
        <v>Unit_Monster_Season0_Challenge12_2_2</v>
      </c>
      <c r="D541" s="3" t="str">
        <f ca="1">IF(B541="","",VLOOKUP(VLOOKUP(Y541&amp;"_"&amp;Z541&amp;"_"&amp;AA541,[1]挑战模式!$A:$AS,14+AB541,FALSE),[1]怪物!$B:$J,2,FALSE))</f>
        <v>ResUnit_Skull1</v>
      </c>
      <c r="E541" s="3">
        <f ca="1">IF(B541="","",VLOOKUP(VLOOKUP(Y541&amp;"_"&amp;Z541&amp;"_"&amp;AA541,[1]挑战模式!$A:$AS,14+AB541,FALSE),[1]怪物!$B:$J,6,FALSE)*VLOOKUP(Y541&amp;"_"&amp;Z541&amp;"_"&amp;AA541,[1]挑战模式!$A:$AS,10,FALSE))</f>
        <v>2.56</v>
      </c>
      <c r="F541" s="3">
        <f t="shared" ca="1" si="64"/>
        <v>400</v>
      </c>
      <c r="G541" s="3" t="str">
        <f t="shared" ca="1" si="65"/>
        <v>TRUE</v>
      </c>
      <c r="H541" s="3" t="str">
        <f t="shared" ca="1" si="66"/>
        <v>1</v>
      </c>
      <c r="I541" s="3">
        <f ca="1">IF(D541="","",VLOOKUP(D541,[1]怪物!$C:$M,11,FALSE))</f>
        <v>1</v>
      </c>
      <c r="J541" s="3" t="str">
        <f t="shared" ca="1" si="67"/>
        <v>0.5</v>
      </c>
      <c r="K541" s="3"/>
      <c r="L541" s="3">
        <f ca="1">IF(B541="","",VLOOKUP(VLOOKUP(Y541&amp;"_"&amp;Z541&amp;"_"&amp;AA541,[1]挑战模式!$A:$AS,14+AB541,FALSE),[1]怪物!$B:$J,7,FALSE))</f>
        <v>1</v>
      </c>
      <c r="M541" s="10" t="str">
        <f t="shared" ca="1" si="68"/>
        <v>Monster_Season0_Challenge12_2_2</v>
      </c>
      <c r="N541" s="3" t="str">
        <f t="shared" ca="1" si="69"/>
        <v>DeathShow_1</v>
      </c>
      <c r="O541" s="3" t="str">
        <f t="shared" ca="1" si="70"/>
        <v>Timeline_Idle1</v>
      </c>
      <c r="P541" s="3" t="str">
        <f t="shared" ca="1" si="71"/>
        <v>Timeline_Move1</v>
      </c>
      <c r="Q541" s="3"/>
      <c r="R541" s="3"/>
      <c r="S541" s="3"/>
      <c r="T541" s="3" t="str">
        <f ca="1">IF(B541="","",IF(VLOOKUP(D541,[1]怪物!$C:$I,7,FALSE)="","",VLOOKUP(D541,[1]怪物!$C:$I,7,FALSE)))</f>
        <v>Skill_Monster_Skull1,NormalAttack</v>
      </c>
      <c r="Y541" s="3">
        <v>0</v>
      </c>
      <c r="Z541" s="3">
        <v>12</v>
      </c>
      <c r="AA541" s="3">
        <v>2</v>
      </c>
      <c r="AB541" s="3">
        <v>2</v>
      </c>
    </row>
    <row r="542" spans="2:28" x14ac:dyDescent="0.2">
      <c r="B542" t="str">
        <f ca="1">IF(ISNA(VLOOKUP(Y542&amp;"_"&amp;Z542&amp;"_"&amp;AA542,[1]挑战模式!$A:$AS,1,FALSE)),"",IF(VLOOKUP(Y542&amp;"_"&amp;Z542&amp;"_"&amp;AA542,[1]挑战模式!$A:$AS,14+AB542,FALSE)="","","Unit_Monster_Season"&amp;Y542&amp;"_Challenge"&amp;Z542&amp;"_"&amp;AA542&amp;"_"&amp;AB542))</f>
        <v/>
      </c>
      <c r="D542" s="3" t="str">
        <f ca="1">IF(B542="","",VLOOKUP(VLOOKUP(Y542&amp;"_"&amp;Z542&amp;"_"&amp;AA542,[1]挑战模式!$A:$AS,14+AB542,FALSE),[1]怪物!$B:$J,2,FALSE))</f>
        <v/>
      </c>
      <c r="E542" s="3" t="str">
        <f ca="1">IF(B542="","",VLOOKUP(VLOOKUP(Y542&amp;"_"&amp;Z542&amp;"_"&amp;AA542,[1]挑战模式!$A:$AS,14+AB542,FALSE),[1]怪物!$B:$J,6,FALSE)*VLOOKUP(Y542&amp;"_"&amp;Z542&amp;"_"&amp;AA542,[1]挑战模式!$A:$AS,10,FALSE))</f>
        <v/>
      </c>
      <c r="F542" s="3" t="str">
        <f t="shared" ca="1" si="64"/>
        <v/>
      </c>
      <c r="G542" s="3" t="str">
        <f t="shared" ca="1" si="65"/>
        <v/>
      </c>
      <c r="H542" s="3" t="str">
        <f t="shared" ca="1" si="66"/>
        <v/>
      </c>
      <c r="I542" s="3" t="str">
        <f ca="1">IF(D542="","",VLOOKUP(D542,[1]怪物!$C:$M,11,FALSE))</f>
        <v/>
      </c>
      <c r="J542" s="3" t="str">
        <f t="shared" ca="1" si="67"/>
        <v/>
      </c>
      <c r="K542" s="3"/>
      <c r="L542" s="3" t="str">
        <f ca="1">IF(B542="","",VLOOKUP(VLOOKUP(Y542&amp;"_"&amp;Z542&amp;"_"&amp;AA542,[1]挑战模式!$A:$AS,14+AB542,FALSE),[1]怪物!$B:$J,7,FALSE))</f>
        <v/>
      </c>
      <c r="M542" s="10" t="str">
        <f t="shared" ca="1" si="68"/>
        <v/>
      </c>
      <c r="N542" s="3" t="str">
        <f t="shared" ca="1" si="69"/>
        <v/>
      </c>
      <c r="O542" s="3" t="str">
        <f t="shared" ca="1" si="70"/>
        <v/>
      </c>
      <c r="P542" s="3" t="str">
        <f t="shared" ca="1" si="71"/>
        <v/>
      </c>
      <c r="Q542" s="3"/>
      <c r="R542" s="3"/>
      <c r="S542" s="3"/>
      <c r="T542" s="3" t="str">
        <f ca="1">IF(B542="","",IF(VLOOKUP(D542,[1]怪物!$C:$I,7,FALSE)="","",VLOOKUP(D542,[1]怪物!$C:$I,7,FALSE)))</f>
        <v/>
      </c>
      <c r="Y542" s="3">
        <v>0</v>
      </c>
      <c r="Z542" s="3">
        <v>12</v>
      </c>
      <c r="AA542" s="3">
        <v>2</v>
      </c>
      <c r="AB542" s="3">
        <v>3</v>
      </c>
    </row>
    <row r="543" spans="2:28" x14ac:dyDescent="0.2">
      <c r="B543" t="str">
        <f ca="1">IF(ISNA(VLOOKUP(Y543&amp;"_"&amp;Z543&amp;"_"&amp;AA543,[1]挑战模式!$A:$AS,1,FALSE)),"",IF(VLOOKUP(Y543&amp;"_"&amp;Z543&amp;"_"&amp;AA543,[1]挑战模式!$A:$AS,14+AB543,FALSE)="","","Unit_Monster_Season"&amp;Y543&amp;"_Challenge"&amp;Z543&amp;"_"&amp;AA543&amp;"_"&amp;AB543))</f>
        <v/>
      </c>
      <c r="D543" s="3" t="str">
        <f ca="1">IF(B543="","",VLOOKUP(VLOOKUP(Y543&amp;"_"&amp;Z543&amp;"_"&amp;AA543,[1]挑战模式!$A:$AS,14+AB543,FALSE),[1]怪物!$B:$J,2,FALSE))</f>
        <v/>
      </c>
      <c r="E543" s="3" t="str">
        <f ca="1">IF(B543="","",VLOOKUP(VLOOKUP(Y543&amp;"_"&amp;Z543&amp;"_"&amp;AA543,[1]挑战模式!$A:$AS,14+AB543,FALSE),[1]怪物!$B:$J,6,FALSE)*VLOOKUP(Y543&amp;"_"&amp;Z543&amp;"_"&amp;AA543,[1]挑战模式!$A:$AS,10,FALSE))</f>
        <v/>
      </c>
      <c r="F543" s="3" t="str">
        <f t="shared" ca="1" si="64"/>
        <v/>
      </c>
      <c r="G543" s="3" t="str">
        <f t="shared" ca="1" si="65"/>
        <v/>
      </c>
      <c r="H543" s="3" t="str">
        <f t="shared" ca="1" si="66"/>
        <v/>
      </c>
      <c r="I543" s="3" t="str">
        <f ca="1">IF(D543="","",VLOOKUP(D543,[1]怪物!$C:$M,11,FALSE))</f>
        <v/>
      </c>
      <c r="J543" s="3" t="str">
        <f t="shared" ca="1" si="67"/>
        <v/>
      </c>
      <c r="K543" s="3"/>
      <c r="L543" s="3" t="str">
        <f ca="1">IF(B543="","",VLOOKUP(VLOOKUP(Y543&amp;"_"&amp;Z543&amp;"_"&amp;AA543,[1]挑战模式!$A:$AS,14+AB543,FALSE),[1]怪物!$B:$J,7,FALSE))</f>
        <v/>
      </c>
      <c r="M543" s="10" t="str">
        <f t="shared" ca="1" si="68"/>
        <v/>
      </c>
      <c r="N543" s="3" t="str">
        <f t="shared" ca="1" si="69"/>
        <v/>
      </c>
      <c r="O543" s="3" t="str">
        <f t="shared" ca="1" si="70"/>
        <v/>
      </c>
      <c r="P543" s="3" t="str">
        <f t="shared" ca="1" si="71"/>
        <v/>
      </c>
      <c r="Q543" s="3"/>
      <c r="R543" s="3"/>
      <c r="S543" s="3"/>
      <c r="T543" s="3" t="str">
        <f ca="1">IF(B543="","",IF(VLOOKUP(D543,[1]怪物!$C:$I,7,FALSE)="","",VLOOKUP(D543,[1]怪物!$C:$I,7,FALSE)))</f>
        <v/>
      </c>
      <c r="Y543" s="3">
        <v>0</v>
      </c>
      <c r="Z543" s="3">
        <v>12</v>
      </c>
      <c r="AA543" s="3">
        <v>2</v>
      </c>
      <c r="AB543" s="3">
        <v>4</v>
      </c>
    </row>
    <row r="544" spans="2:28" x14ac:dyDescent="0.2">
      <c r="B544" t="str">
        <f ca="1">IF(ISNA(VLOOKUP(Y544&amp;"_"&amp;Z544&amp;"_"&amp;AA544,[1]挑战模式!$A:$AS,1,FALSE)),"",IF(VLOOKUP(Y544&amp;"_"&amp;Z544&amp;"_"&amp;AA544,[1]挑战模式!$A:$AS,14+AB544,FALSE)="","","Unit_Monster_Season"&amp;Y544&amp;"_Challenge"&amp;Z544&amp;"_"&amp;AA544&amp;"_"&amp;AB544))</f>
        <v/>
      </c>
      <c r="D544" s="3" t="str">
        <f ca="1">IF(B544="","",VLOOKUP(VLOOKUP(Y544&amp;"_"&amp;Z544&amp;"_"&amp;AA544,[1]挑战模式!$A:$AS,14+AB544,FALSE),[1]怪物!$B:$J,2,FALSE))</f>
        <v/>
      </c>
      <c r="E544" s="3" t="str">
        <f ca="1">IF(B544="","",VLOOKUP(VLOOKUP(Y544&amp;"_"&amp;Z544&amp;"_"&amp;AA544,[1]挑战模式!$A:$AS,14+AB544,FALSE),[1]怪物!$B:$J,6,FALSE)*VLOOKUP(Y544&amp;"_"&amp;Z544&amp;"_"&amp;AA544,[1]挑战模式!$A:$AS,10,FALSE))</f>
        <v/>
      </c>
      <c r="F544" s="3" t="str">
        <f t="shared" ca="1" si="64"/>
        <v/>
      </c>
      <c r="G544" s="3" t="str">
        <f t="shared" ca="1" si="65"/>
        <v/>
      </c>
      <c r="H544" s="3" t="str">
        <f t="shared" ca="1" si="66"/>
        <v/>
      </c>
      <c r="I544" s="3" t="str">
        <f ca="1">IF(D544="","",VLOOKUP(D544,[1]怪物!$C:$M,11,FALSE))</f>
        <v/>
      </c>
      <c r="J544" s="3" t="str">
        <f t="shared" ca="1" si="67"/>
        <v/>
      </c>
      <c r="K544" s="3"/>
      <c r="L544" s="3" t="str">
        <f ca="1">IF(B544="","",VLOOKUP(VLOOKUP(Y544&amp;"_"&amp;Z544&amp;"_"&amp;AA544,[1]挑战模式!$A:$AS,14+AB544,FALSE),[1]怪物!$B:$J,7,FALSE))</f>
        <v/>
      </c>
      <c r="M544" s="10" t="str">
        <f t="shared" ca="1" si="68"/>
        <v/>
      </c>
      <c r="N544" s="3" t="str">
        <f t="shared" ca="1" si="69"/>
        <v/>
      </c>
      <c r="O544" s="3" t="str">
        <f t="shared" ca="1" si="70"/>
        <v/>
      </c>
      <c r="P544" s="3" t="str">
        <f t="shared" ca="1" si="71"/>
        <v/>
      </c>
      <c r="Q544" s="3"/>
      <c r="R544" s="3"/>
      <c r="S544" s="3"/>
      <c r="T544" s="3" t="str">
        <f ca="1">IF(B544="","",IF(VLOOKUP(D544,[1]怪物!$C:$I,7,FALSE)="","",VLOOKUP(D544,[1]怪物!$C:$I,7,FALSE)))</f>
        <v/>
      </c>
      <c r="Y544" s="3">
        <v>0</v>
      </c>
      <c r="Z544" s="3">
        <v>12</v>
      </c>
      <c r="AA544" s="3">
        <v>2</v>
      </c>
      <c r="AB544" s="3">
        <v>5</v>
      </c>
    </row>
    <row r="545" spans="2:28" x14ac:dyDescent="0.2">
      <c r="B545" t="str">
        <f ca="1">IF(ISNA(VLOOKUP(Y545&amp;"_"&amp;Z545&amp;"_"&amp;AA545,[1]挑战模式!$A:$AS,1,FALSE)),"",IF(VLOOKUP(Y545&amp;"_"&amp;Z545&amp;"_"&amp;AA545,[1]挑战模式!$A:$AS,14+AB545,FALSE)="","","Unit_Monster_Season"&amp;Y545&amp;"_Challenge"&amp;Z545&amp;"_"&amp;AA545&amp;"_"&amp;AB545))</f>
        <v/>
      </c>
      <c r="D545" s="3" t="str">
        <f ca="1">IF(B545="","",VLOOKUP(VLOOKUP(Y545&amp;"_"&amp;Z545&amp;"_"&amp;AA545,[1]挑战模式!$A:$AS,14+AB545,FALSE),[1]怪物!$B:$J,2,FALSE))</f>
        <v/>
      </c>
      <c r="E545" s="3" t="str">
        <f ca="1">IF(B545="","",VLOOKUP(VLOOKUP(Y545&amp;"_"&amp;Z545&amp;"_"&amp;AA545,[1]挑战模式!$A:$AS,14+AB545,FALSE),[1]怪物!$B:$J,6,FALSE)*VLOOKUP(Y545&amp;"_"&amp;Z545&amp;"_"&amp;AA545,[1]挑战模式!$A:$AS,10,FALSE))</f>
        <v/>
      </c>
      <c r="F545" s="3" t="str">
        <f t="shared" ca="1" si="64"/>
        <v/>
      </c>
      <c r="G545" s="3" t="str">
        <f t="shared" ca="1" si="65"/>
        <v/>
      </c>
      <c r="H545" s="3" t="str">
        <f t="shared" ca="1" si="66"/>
        <v/>
      </c>
      <c r="I545" s="3" t="str">
        <f ca="1">IF(D545="","",VLOOKUP(D545,[1]怪物!$C:$M,11,FALSE))</f>
        <v/>
      </c>
      <c r="J545" s="3" t="str">
        <f t="shared" ca="1" si="67"/>
        <v/>
      </c>
      <c r="K545" s="3"/>
      <c r="L545" s="3" t="str">
        <f ca="1">IF(B545="","",VLOOKUP(VLOOKUP(Y545&amp;"_"&amp;Z545&amp;"_"&amp;AA545,[1]挑战模式!$A:$AS,14+AB545,FALSE),[1]怪物!$B:$J,7,FALSE))</f>
        <v/>
      </c>
      <c r="M545" s="10" t="str">
        <f t="shared" ca="1" si="68"/>
        <v/>
      </c>
      <c r="N545" s="3" t="str">
        <f t="shared" ca="1" si="69"/>
        <v/>
      </c>
      <c r="O545" s="3" t="str">
        <f t="shared" ca="1" si="70"/>
        <v/>
      </c>
      <c r="P545" s="3" t="str">
        <f t="shared" ca="1" si="71"/>
        <v/>
      </c>
      <c r="Q545" s="3"/>
      <c r="R545" s="3"/>
      <c r="S545" s="3"/>
      <c r="T545" s="3" t="str">
        <f ca="1">IF(B545="","",IF(VLOOKUP(D545,[1]怪物!$C:$I,7,FALSE)="","",VLOOKUP(D545,[1]怪物!$C:$I,7,FALSE)))</f>
        <v/>
      </c>
      <c r="Y545" s="3">
        <v>0</v>
      </c>
      <c r="Z545" s="3">
        <v>12</v>
      </c>
      <c r="AA545" s="3">
        <v>2</v>
      </c>
      <c r="AB545" s="3">
        <v>6</v>
      </c>
    </row>
    <row r="546" spans="2:28" x14ac:dyDescent="0.2">
      <c r="B546" t="str">
        <f ca="1">IF(ISNA(VLOOKUP(Y546&amp;"_"&amp;Z546&amp;"_"&amp;AA546,[1]挑战模式!$A:$AS,1,FALSE)),"",IF(VLOOKUP(Y546&amp;"_"&amp;Z546&amp;"_"&amp;AA546,[1]挑战模式!$A:$AS,14+AB546,FALSE)="","","Unit_Monster_Season"&amp;Y546&amp;"_Challenge"&amp;Z546&amp;"_"&amp;AA546&amp;"_"&amp;AB546))</f>
        <v>Unit_Monster_Season0_Challenge12_3_1</v>
      </c>
      <c r="D546" s="3" t="str">
        <f ca="1">IF(B546="","",VLOOKUP(VLOOKUP(Y546&amp;"_"&amp;Z546&amp;"_"&amp;AA546,[1]挑战模式!$A:$AS,14+AB546,FALSE),[1]怪物!$B:$J,2,FALSE))</f>
        <v>ResUnit_Skull1</v>
      </c>
      <c r="E546" s="3">
        <f ca="1">IF(B546="","",VLOOKUP(VLOOKUP(Y546&amp;"_"&amp;Z546&amp;"_"&amp;AA546,[1]挑战模式!$A:$AS,14+AB546,FALSE),[1]怪物!$B:$J,6,FALSE)*VLOOKUP(Y546&amp;"_"&amp;Z546&amp;"_"&amp;AA546,[1]挑战模式!$A:$AS,10,FALSE))</f>
        <v>2.56</v>
      </c>
      <c r="F546" s="3">
        <f t="shared" ca="1" si="64"/>
        <v>400</v>
      </c>
      <c r="G546" s="3" t="str">
        <f t="shared" ca="1" si="65"/>
        <v>TRUE</v>
      </c>
      <c r="H546" s="3" t="str">
        <f t="shared" ca="1" si="66"/>
        <v>1</v>
      </c>
      <c r="I546" s="3">
        <f ca="1">IF(D546="","",VLOOKUP(D546,[1]怪物!$C:$M,11,FALSE))</f>
        <v>1</v>
      </c>
      <c r="J546" s="3" t="str">
        <f t="shared" ca="1" si="67"/>
        <v>0.5</v>
      </c>
      <c r="K546" s="3"/>
      <c r="L546" s="3">
        <f ca="1">IF(B546="","",VLOOKUP(VLOOKUP(Y546&amp;"_"&amp;Z546&amp;"_"&amp;AA546,[1]挑战模式!$A:$AS,14+AB546,FALSE),[1]怪物!$B:$J,7,FALSE))</f>
        <v>1</v>
      </c>
      <c r="M546" s="10" t="str">
        <f t="shared" ca="1" si="68"/>
        <v>Monster_Season0_Challenge12_3_1</v>
      </c>
      <c r="N546" s="3" t="str">
        <f t="shared" ca="1" si="69"/>
        <v>DeathShow_1</v>
      </c>
      <c r="O546" s="3" t="str">
        <f t="shared" ca="1" si="70"/>
        <v>Timeline_Idle1</v>
      </c>
      <c r="P546" s="3" t="str">
        <f t="shared" ca="1" si="71"/>
        <v>Timeline_Move1</v>
      </c>
      <c r="Q546" s="3"/>
      <c r="R546" s="3"/>
      <c r="S546" s="3"/>
      <c r="T546" s="3" t="str">
        <f ca="1">IF(B546="","",IF(VLOOKUP(D546,[1]怪物!$C:$I,7,FALSE)="","",VLOOKUP(D546,[1]怪物!$C:$I,7,FALSE)))</f>
        <v>Skill_Monster_Skull1,NormalAttack</v>
      </c>
      <c r="Y546" s="3">
        <v>0</v>
      </c>
      <c r="Z546" s="3">
        <v>12</v>
      </c>
      <c r="AA546" s="3">
        <v>3</v>
      </c>
      <c r="AB546" s="3">
        <v>1</v>
      </c>
    </row>
    <row r="547" spans="2:28" x14ac:dyDescent="0.2">
      <c r="B547" t="str">
        <f ca="1">IF(ISNA(VLOOKUP(Y547&amp;"_"&amp;Z547&amp;"_"&amp;AA547,[1]挑战模式!$A:$AS,1,FALSE)),"",IF(VLOOKUP(Y547&amp;"_"&amp;Z547&amp;"_"&amp;AA547,[1]挑战模式!$A:$AS,14+AB547,FALSE)="","","Unit_Monster_Season"&amp;Y547&amp;"_Challenge"&amp;Z547&amp;"_"&amp;AA547&amp;"_"&amp;AB547))</f>
        <v>Unit_Monster_Season0_Challenge12_3_2</v>
      </c>
      <c r="D547" s="3" t="str">
        <f ca="1">IF(B547="","",VLOOKUP(VLOOKUP(Y547&amp;"_"&amp;Z547&amp;"_"&amp;AA547,[1]挑战模式!$A:$AS,14+AB547,FALSE),[1]怪物!$B:$J,2,FALSE))</f>
        <v>ResUnit_Scorpid1</v>
      </c>
      <c r="E547" s="3">
        <f ca="1">IF(B547="","",VLOOKUP(VLOOKUP(Y547&amp;"_"&amp;Z547&amp;"_"&amp;AA547,[1]挑战模式!$A:$AS,14+AB547,FALSE),[1]怪物!$B:$J,6,FALSE)*VLOOKUP(Y547&amp;"_"&amp;Z547&amp;"_"&amp;AA547,[1]挑战模式!$A:$AS,10,FALSE))</f>
        <v>2.56</v>
      </c>
      <c r="F547" s="3">
        <f t="shared" ca="1" si="64"/>
        <v>400</v>
      </c>
      <c r="G547" s="3" t="str">
        <f t="shared" ca="1" si="65"/>
        <v>TRUE</v>
      </c>
      <c r="H547" s="3" t="str">
        <f t="shared" ca="1" si="66"/>
        <v>1</v>
      </c>
      <c r="I547" s="3">
        <f ca="1">IF(D547="","",VLOOKUP(D547,[1]怪物!$C:$M,11,FALSE))</f>
        <v>1</v>
      </c>
      <c r="J547" s="3" t="str">
        <f t="shared" ca="1" si="67"/>
        <v>0.5</v>
      </c>
      <c r="K547" s="3"/>
      <c r="L547" s="3">
        <f ca="1">IF(B547="","",VLOOKUP(VLOOKUP(Y547&amp;"_"&amp;Z547&amp;"_"&amp;AA547,[1]挑战模式!$A:$AS,14+AB547,FALSE),[1]怪物!$B:$J,7,FALSE))</f>
        <v>1</v>
      </c>
      <c r="M547" s="10" t="str">
        <f t="shared" ca="1" si="68"/>
        <v>Monster_Season0_Challenge12_3_2</v>
      </c>
      <c r="N547" s="3" t="str">
        <f t="shared" ca="1" si="69"/>
        <v>DeathShow_1</v>
      </c>
      <c r="O547" s="3" t="str">
        <f t="shared" ca="1" si="70"/>
        <v>Timeline_Idle1</v>
      </c>
      <c r="P547" s="3" t="str">
        <f t="shared" ca="1" si="71"/>
        <v>Timeline_Move1</v>
      </c>
      <c r="Q547" s="3"/>
      <c r="R547" s="3"/>
      <c r="S547" s="3"/>
      <c r="T547" s="3" t="str">
        <f ca="1">IF(B547="","",IF(VLOOKUP(D547,[1]怪物!$C:$I,7,FALSE)="","",VLOOKUP(D547,[1]怪物!$C:$I,7,FALSE)))</f>
        <v>Skill_Monster_Scorpid1,InitiativeSkill</v>
      </c>
      <c r="Y547" s="3">
        <v>0</v>
      </c>
      <c r="Z547" s="3">
        <v>12</v>
      </c>
      <c r="AA547" s="3">
        <v>3</v>
      </c>
      <c r="AB547" s="3">
        <v>2</v>
      </c>
    </row>
    <row r="548" spans="2:28" x14ac:dyDescent="0.2">
      <c r="B548" t="str">
        <f ca="1">IF(ISNA(VLOOKUP(Y548&amp;"_"&amp;Z548&amp;"_"&amp;AA548,[1]挑战模式!$A:$AS,1,FALSE)),"",IF(VLOOKUP(Y548&amp;"_"&amp;Z548&amp;"_"&amp;AA548,[1]挑战模式!$A:$AS,14+AB548,FALSE)="","","Unit_Monster_Season"&amp;Y548&amp;"_Challenge"&amp;Z548&amp;"_"&amp;AA548&amp;"_"&amp;AB548))</f>
        <v/>
      </c>
      <c r="D548" s="3" t="str">
        <f ca="1">IF(B548="","",VLOOKUP(VLOOKUP(Y548&amp;"_"&amp;Z548&amp;"_"&amp;AA548,[1]挑战模式!$A:$AS,14+AB548,FALSE),[1]怪物!$B:$J,2,FALSE))</f>
        <v/>
      </c>
      <c r="E548" s="3" t="str">
        <f ca="1">IF(B548="","",VLOOKUP(VLOOKUP(Y548&amp;"_"&amp;Z548&amp;"_"&amp;AA548,[1]挑战模式!$A:$AS,14+AB548,FALSE),[1]怪物!$B:$J,6,FALSE)*VLOOKUP(Y548&amp;"_"&amp;Z548&amp;"_"&amp;AA548,[1]挑战模式!$A:$AS,10,FALSE))</f>
        <v/>
      </c>
      <c r="F548" s="3" t="str">
        <f t="shared" ca="1" si="64"/>
        <v/>
      </c>
      <c r="G548" s="3" t="str">
        <f t="shared" ca="1" si="65"/>
        <v/>
      </c>
      <c r="H548" s="3" t="str">
        <f t="shared" ca="1" si="66"/>
        <v/>
      </c>
      <c r="I548" s="3" t="str">
        <f ca="1">IF(D548="","",VLOOKUP(D548,[1]怪物!$C:$M,11,FALSE))</f>
        <v/>
      </c>
      <c r="J548" s="3" t="str">
        <f t="shared" ca="1" si="67"/>
        <v/>
      </c>
      <c r="K548" s="3"/>
      <c r="L548" s="3" t="str">
        <f ca="1">IF(B548="","",VLOOKUP(VLOOKUP(Y548&amp;"_"&amp;Z548&amp;"_"&amp;AA548,[1]挑战模式!$A:$AS,14+AB548,FALSE),[1]怪物!$B:$J,7,FALSE))</f>
        <v/>
      </c>
      <c r="M548" s="10" t="str">
        <f t="shared" ca="1" si="68"/>
        <v/>
      </c>
      <c r="N548" s="3" t="str">
        <f t="shared" ca="1" si="69"/>
        <v/>
      </c>
      <c r="O548" s="3" t="str">
        <f t="shared" ca="1" si="70"/>
        <v/>
      </c>
      <c r="P548" s="3" t="str">
        <f t="shared" ca="1" si="71"/>
        <v/>
      </c>
      <c r="Q548" s="3"/>
      <c r="R548" s="3"/>
      <c r="S548" s="3"/>
      <c r="T548" s="3" t="str">
        <f ca="1">IF(B548="","",IF(VLOOKUP(D548,[1]怪物!$C:$I,7,FALSE)="","",VLOOKUP(D548,[1]怪物!$C:$I,7,FALSE)))</f>
        <v/>
      </c>
      <c r="Y548" s="3">
        <v>0</v>
      </c>
      <c r="Z548" s="3">
        <v>12</v>
      </c>
      <c r="AA548" s="3">
        <v>3</v>
      </c>
      <c r="AB548" s="3">
        <v>3</v>
      </c>
    </row>
    <row r="549" spans="2:28" x14ac:dyDescent="0.2">
      <c r="B549" t="str">
        <f ca="1">IF(ISNA(VLOOKUP(Y549&amp;"_"&amp;Z549&amp;"_"&amp;AA549,[1]挑战模式!$A:$AS,1,FALSE)),"",IF(VLOOKUP(Y549&amp;"_"&amp;Z549&amp;"_"&amp;AA549,[1]挑战模式!$A:$AS,14+AB549,FALSE)="","","Unit_Monster_Season"&amp;Y549&amp;"_Challenge"&amp;Z549&amp;"_"&amp;AA549&amp;"_"&amp;AB549))</f>
        <v/>
      </c>
      <c r="D549" s="3" t="str">
        <f ca="1">IF(B549="","",VLOOKUP(VLOOKUP(Y549&amp;"_"&amp;Z549&amp;"_"&amp;AA549,[1]挑战模式!$A:$AS,14+AB549,FALSE),[1]怪物!$B:$J,2,FALSE))</f>
        <v/>
      </c>
      <c r="E549" s="3" t="str">
        <f ca="1">IF(B549="","",VLOOKUP(VLOOKUP(Y549&amp;"_"&amp;Z549&amp;"_"&amp;AA549,[1]挑战模式!$A:$AS,14+AB549,FALSE),[1]怪物!$B:$J,6,FALSE)*VLOOKUP(Y549&amp;"_"&amp;Z549&amp;"_"&amp;AA549,[1]挑战模式!$A:$AS,10,FALSE))</f>
        <v/>
      </c>
      <c r="F549" s="3" t="str">
        <f t="shared" ca="1" si="64"/>
        <v/>
      </c>
      <c r="G549" s="3" t="str">
        <f t="shared" ca="1" si="65"/>
        <v/>
      </c>
      <c r="H549" s="3" t="str">
        <f t="shared" ca="1" si="66"/>
        <v/>
      </c>
      <c r="I549" s="3" t="str">
        <f ca="1">IF(D549="","",VLOOKUP(D549,[1]怪物!$C:$M,11,FALSE))</f>
        <v/>
      </c>
      <c r="J549" s="3" t="str">
        <f t="shared" ca="1" si="67"/>
        <v/>
      </c>
      <c r="K549" s="3"/>
      <c r="L549" s="3" t="str">
        <f ca="1">IF(B549="","",VLOOKUP(VLOOKUP(Y549&amp;"_"&amp;Z549&amp;"_"&amp;AA549,[1]挑战模式!$A:$AS,14+AB549,FALSE),[1]怪物!$B:$J,7,FALSE))</f>
        <v/>
      </c>
      <c r="M549" s="10" t="str">
        <f t="shared" ca="1" si="68"/>
        <v/>
      </c>
      <c r="N549" s="3" t="str">
        <f t="shared" ca="1" si="69"/>
        <v/>
      </c>
      <c r="O549" s="3" t="str">
        <f t="shared" ca="1" si="70"/>
        <v/>
      </c>
      <c r="P549" s="3" t="str">
        <f t="shared" ca="1" si="71"/>
        <v/>
      </c>
      <c r="Q549" s="3"/>
      <c r="R549" s="3"/>
      <c r="S549" s="3"/>
      <c r="T549" s="3" t="str">
        <f ca="1">IF(B549="","",IF(VLOOKUP(D549,[1]怪物!$C:$I,7,FALSE)="","",VLOOKUP(D549,[1]怪物!$C:$I,7,FALSE)))</f>
        <v/>
      </c>
      <c r="Y549" s="3">
        <v>0</v>
      </c>
      <c r="Z549" s="3">
        <v>12</v>
      </c>
      <c r="AA549" s="3">
        <v>3</v>
      </c>
      <c r="AB549" s="3">
        <v>4</v>
      </c>
    </row>
    <row r="550" spans="2:28" x14ac:dyDescent="0.2">
      <c r="B550" t="str">
        <f ca="1">IF(ISNA(VLOOKUP(Y550&amp;"_"&amp;Z550&amp;"_"&amp;AA550,[1]挑战模式!$A:$AS,1,FALSE)),"",IF(VLOOKUP(Y550&amp;"_"&amp;Z550&amp;"_"&amp;AA550,[1]挑战模式!$A:$AS,14+AB550,FALSE)="","","Unit_Monster_Season"&amp;Y550&amp;"_Challenge"&amp;Z550&amp;"_"&amp;AA550&amp;"_"&amp;AB550))</f>
        <v/>
      </c>
      <c r="D550" s="3" t="str">
        <f ca="1">IF(B550="","",VLOOKUP(VLOOKUP(Y550&amp;"_"&amp;Z550&amp;"_"&amp;AA550,[1]挑战模式!$A:$AS,14+AB550,FALSE),[1]怪物!$B:$J,2,FALSE))</f>
        <v/>
      </c>
      <c r="E550" s="3" t="str">
        <f ca="1">IF(B550="","",VLOOKUP(VLOOKUP(Y550&amp;"_"&amp;Z550&amp;"_"&amp;AA550,[1]挑战模式!$A:$AS,14+AB550,FALSE),[1]怪物!$B:$J,6,FALSE)*VLOOKUP(Y550&amp;"_"&amp;Z550&amp;"_"&amp;AA550,[1]挑战模式!$A:$AS,10,FALSE))</f>
        <v/>
      </c>
      <c r="F550" s="3" t="str">
        <f t="shared" ca="1" si="64"/>
        <v/>
      </c>
      <c r="G550" s="3" t="str">
        <f t="shared" ca="1" si="65"/>
        <v/>
      </c>
      <c r="H550" s="3" t="str">
        <f t="shared" ca="1" si="66"/>
        <v/>
      </c>
      <c r="I550" s="3" t="str">
        <f ca="1">IF(D550="","",VLOOKUP(D550,[1]怪物!$C:$M,11,FALSE))</f>
        <v/>
      </c>
      <c r="J550" s="3" t="str">
        <f t="shared" ca="1" si="67"/>
        <v/>
      </c>
      <c r="K550" s="3"/>
      <c r="L550" s="3" t="str">
        <f ca="1">IF(B550="","",VLOOKUP(VLOOKUP(Y550&amp;"_"&amp;Z550&amp;"_"&amp;AA550,[1]挑战模式!$A:$AS,14+AB550,FALSE),[1]怪物!$B:$J,7,FALSE))</f>
        <v/>
      </c>
      <c r="M550" s="10" t="str">
        <f t="shared" ca="1" si="68"/>
        <v/>
      </c>
      <c r="N550" s="3" t="str">
        <f t="shared" ca="1" si="69"/>
        <v/>
      </c>
      <c r="O550" s="3" t="str">
        <f t="shared" ca="1" si="70"/>
        <v/>
      </c>
      <c r="P550" s="3" t="str">
        <f t="shared" ca="1" si="71"/>
        <v/>
      </c>
      <c r="Q550" s="3"/>
      <c r="R550" s="3"/>
      <c r="S550" s="3"/>
      <c r="T550" s="3" t="str">
        <f ca="1">IF(B550="","",IF(VLOOKUP(D550,[1]怪物!$C:$I,7,FALSE)="","",VLOOKUP(D550,[1]怪物!$C:$I,7,FALSE)))</f>
        <v/>
      </c>
      <c r="Y550" s="3">
        <v>0</v>
      </c>
      <c r="Z550" s="3">
        <v>12</v>
      </c>
      <c r="AA550" s="3">
        <v>3</v>
      </c>
      <c r="AB550" s="3">
        <v>5</v>
      </c>
    </row>
    <row r="551" spans="2:28" x14ac:dyDescent="0.2">
      <c r="B551" t="str">
        <f ca="1">IF(ISNA(VLOOKUP(Y551&amp;"_"&amp;Z551&amp;"_"&amp;AA551,[1]挑战模式!$A:$AS,1,FALSE)),"",IF(VLOOKUP(Y551&amp;"_"&amp;Z551&amp;"_"&amp;AA551,[1]挑战模式!$A:$AS,14+AB551,FALSE)="","","Unit_Monster_Season"&amp;Y551&amp;"_Challenge"&amp;Z551&amp;"_"&amp;AA551&amp;"_"&amp;AB551))</f>
        <v/>
      </c>
      <c r="D551" s="3" t="str">
        <f ca="1">IF(B551="","",VLOOKUP(VLOOKUP(Y551&amp;"_"&amp;Z551&amp;"_"&amp;AA551,[1]挑战模式!$A:$AS,14+AB551,FALSE),[1]怪物!$B:$J,2,FALSE))</f>
        <v/>
      </c>
      <c r="E551" s="3" t="str">
        <f ca="1">IF(B551="","",VLOOKUP(VLOOKUP(Y551&amp;"_"&amp;Z551&amp;"_"&amp;AA551,[1]挑战模式!$A:$AS,14+AB551,FALSE),[1]怪物!$B:$J,6,FALSE)*VLOOKUP(Y551&amp;"_"&amp;Z551&amp;"_"&amp;AA551,[1]挑战模式!$A:$AS,10,FALSE))</f>
        <v/>
      </c>
      <c r="F551" s="3" t="str">
        <f t="shared" ref="F551:F614" ca="1" si="72">IF(B551="","",400)</f>
        <v/>
      </c>
      <c r="G551" s="3" t="str">
        <f t="shared" ref="G551:G614" ca="1" si="73">IF(B551="","","TRUE")</f>
        <v/>
      </c>
      <c r="H551" s="3" t="str">
        <f t="shared" ref="H551:H614" ca="1" si="74">IF(B551="","","1")</f>
        <v/>
      </c>
      <c r="I551" s="3" t="str">
        <f ca="1">IF(D551="","",VLOOKUP(D551,[1]怪物!$C:$M,11,FALSE))</f>
        <v/>
      </c>
      <c r="J551" s="3" t="str">
        <f t="shared" ref="J551:J614" ca="1" si="75">IF(B551="","","0.5")</f>
        <v/>
      </c>
      <c r="K551" s="3"/>
      <c r="L551" s="3" t="str">
        <f ca="1">IF(B551="","",VLOOKUP(VLOOKUP(Y551&amp;"_"&amp;Z551&amp;"_"&amp;AA551,[1]挑战模式!$A:$AS,14+AB551,FALSE),[1]怪物!$B:$J,7,FALSE))</f>
        <v/>
      </c>
      <c r="M551" s="10" t="str">
        <f t="shared" ref="M551:M614" ca="1" si="76">IF(B551="","",RIGHT(B551,LEN(B551)-5))</f>
        <v/>
      </c>
      <c r="N551" s="3" t="str">
        <f t="shared" ref="N551:N614" ca="1" si="77">IF(B551="","","DeathShow_1")</f>
        <v/>
      </c>
      <c r="O551" s="3" t="str">
        <f t="shared" ref="O551:O614" ca="1" si="78">IF(B551="","","Timeline_Idle1")</f>
        <v/>
      </c>
      <c r="P551" s="3" t="str">
        <f t="shared" ref="P551:P614" ca="1" si="79">IF(B551="","","Timeline_Move1")</f>
        <v/>
      </c>
      <c r="Q551" s="3"/>
      <c r="R551" s="3"/>
      <c r="S551" s="3"/>
      <c r="T551" s="3" t="str">
        <f ca="1">IF(B551="","",IF(VLOOKUP(D551,[1]怪物!$C:$I,7,FALSE)="","",VLOOKUP(D551,[1]怪物!$C:$I,7,FALSE)))</f>
        <v/>
      </c>
      <c r="Y551" s="3">
        <v>0</v>
      </c>
      <c r="Z551" s="3">
        <v>12</v>
      </c>
      <c r="AA551" s="3">
        <v>3</v>
      </c>
      <c r="AB551" s="3">
        <v>6</v>
      </c>
    </row>
    <row r="552" spans="2:28" x14ac:dyDescent="0.2">
      <c r="B552" t="str">
        <f ca="1">IF(ISNA(VLOOKUP(Y552&amp;"_"&amp;Z552&amp;"_"&amp;AA552,[1]挑战模式!$A:$AS,1,FALSE)),"",IF(VLOOKUP(Y552&amp;"_"&amp;Z552&amp;"_"&amp;AA552,[1]挑战模式!$A:$AS,14+AB552,FALSE)="","","Unit_Monster_Season"&amp;Y552&amp;"_Challenge"&amp;Z552&amp;"_"&amp;AA552&amp;"_"&amp;AB552))</f>
        <v>Unit_Monster_Season0_Challenge12_4_1</v>
      </c>
      <c r="D552" s="3" t="str">
        <f ca="1">IF(B552="","",VLOOKUP(VLOOKUP(Y552&amp;"_"&amp;Z552&amp;"_"&amp;AA552,[1]挑战模式!$A:$AS,14+AB552,FALSE),[1]怪物!$B:$J,2,FALSE))</f>
        <v>ResUnit_Skull1</v>
      </c>
      <c r="E552" s="3">
        <f ca="1">IF(B552="","",VLOOKUP(VLOOKUP(Y552&amp;"_"&amp;Z552&amp;"_"&amp;AA552,[1]挑战模式!$A:$AS,14+AB552,FALSE),[1]怪物!$B:$J,6,FALSE)*VLOOKUP(Y552&amp;"_"&amp;Z552&amp;"_"&amp;AA552,[1]挑战模式!$A:$AS,10,FALSE))</f>
        <v>2.56</v>
      </c>
      <c r="F552" s="3">
        <f t="shared" ca="1" si="72"/>
        <v>400</v>
      </c>
      <c r="G552" s="3" t="str">
        <f t="shared" ca="1" si="73"/>
        <v>TRUE</v>
      </c>
      <c r="H552" s="3" t="str">
        <f t="shared" ca="1" si="74"/>
        <v>1</v>
      </c>
      <c r="I552" s="3">
        <f ca="1">IF(D552="","",VLOOKUP(D552,[1]怪物!$C:$M,11,FALSE))</f>
        <v>1</v>
      </c>
      <c r="J552" s="3" t="str">
        <f t="shared" ca="1" si="75"/>
        <v>0.5</v>
      </c>
      <c r="K552" s="3"/>
      <c r="L552" s="3">
        <f ca="1">IF(B552="","",VLOOKUP(VLOOKUP(Y552&amp;"_"&amp;Z552&amp;"_"&amp;AA552,[1]挑战模式!$A:$AS,14+AB552,FALSE),[1]怪物!$B:$J,7,FALSE))</f>
        <v>1</v>
      </c>
      <c r="M552" s="10" t="str">
        <f t="shared" ca="1" si="76"/>
        <v>Monster_Season0_Challenge12_4_1</v>
      </c>
      <c r="N552" s="3" t="str">
        <f t="shared" ca="1" si="77"/>
        <v>DeathShow_1</v>
      </c>
      <c r="O552" s="3" t="str">
        <f t="shared" ca="1" si="78"/>
        <v>Timeline_Idle1</v>
      </c>
      <c r="P552" s="3" t="str">
        <f t="shared" ca="1" si="79"/>
        <v>Timeline_Move1</v>
      </c>
      <c r="Q552" s="3"/>
      <c r="R552" s="3"/>
      <c r="S552" s="3"/>
      <c r="T552" s="3" t="str">
        <f ca="1">IF(B552="","",IF(VLOOKUP(D552,[1]怪物!$C:$I,7,FALSE)="","",VLOOKUP(D552,[1]怪物!$C:$I,7,FALSE)))</f>
        <v>Skill_Monster_Skull1,NormalAttack</v>
      </c>
      <c r="Y552" s="3">
        <v>0</v>
      </c>
      <c r="Z552" s="3">
        <v>12</v>
      </c>
      <c r="AA552" s="3">
        <v>4</v>
      </c>
      <c r="AB552" s="3">
        <v>1</v>
      </c>
    </row>
    <row r="553" spans="2:28" x14ac:dyDescent="0.2">
      <c r="B553" t="str">
        <f ca="1">IF(ISNA(VLOOKUP(Y553&amp;"_"&amp;Z553&amp;"_"&amp;AA553,[1]挑战模式!$A:$AS,1,FALSE)),"",IF(VLOOKUP(Y553&amp;"_"&amp;Z553&amp;"_"&amp;AA553,[1]挑战模式!$A:$AS,14+AB553,FALSE)="","","Unit_Monster_Season"&amp;Y553&amp;"_Challenge"&amp;Z553&amp;"_"&amp;AA553&amp;"_"&amp;AB553))</f>
        <v>Unit_Monster_Season0_Challenge12_4_2</v>
      </c>
      <c r="D553" s="3" t="str">
        <f ca="1">IF(B553="","",VLOOKUP(VLOOKUP(Y553&amp;"_"&amp;Z553&amp;"_"&amp;AA553,[1]挑战模式!$A:$AS,14+AB553,FALSE),[1]怪物!$B:$J,2,FALSE))</f>
        <v>ResUnit_Scorpid1</v>
      </c>
      <c r="E553" s="3">
        <f ca="1">IF(B553="","",VLOOKUP(VLOOKUP(Y553&amp;"_"&amp;Z553&amp;"_"&amp;AA553,[1]挑战模式!$A:$AS,14+AB553,FALSE),[1]怪物!$B:$J,6,FALSE)*VLOOKUP(Y553&amp;"_"&amp;Z553&amp;"_"&amp;AA553,[1]挑战模式!$A:$AS,10,FALSE))</f>
        <v>2.56</v>
      </c>
      <c r="F553" s="3">
        <f t="shared" ca="1" si="72"/>
        <v>400</v>
      </c>
      <c r="G553" s="3" t="str">
        <f t="shared" ca="1" si="73"/>
        <v>TRUE</v>
      </c>
      <c r="H553" s="3" t="str">
        <f t="shared" ca="1" si="74"/>
        <v>1</v>
      </c>
      <c r="I553" s="3">
        <f ca="1">IF(D553="","",VLOOKUP(D553,[1]怪物!$C:$M,11,FALSE))</f>
        <v>1</v>
      </c>
      <c r="J553" s="3" t="str">
        <f t="shared" ca="1" si="75"/>
        <v>0.5</v>
      </c>
      <c r="K553" s="3"/>
      <c r="L553" s="3">
        <f ca="1">IF(B553="","",VLOOKUP(VLOOKUP(Y553&amp;"_"&amp;Z553&amp;"_"&amp;AA553,[1]挑战模式!$A:$AS,14+AB553,FALSE),[1]怪物!$B:$J,7,FALSE))</f>
        <v>1</v>
      </c>
      <c r="M553" s="10" t="str">
        <f t="shared" ca="1" si="76"/>
        <v>Monster_Season0_Challenge12_4_2</v>
      </c>
      <c r="N553" s="3" t="str">
        <f t="shared" ca="1" si="77"/>
        <v>DeathShow_1</v>
      </c>
      <c r="O553" s="3" t="str">
        <f t="shared" ca="1" si="78"/>
        <v>Timeline_Idle1</v>
      </c>
      <c r="P553" s="3" t="str">
        <f t="shared" ca="1" si="79"/>
        <v>Timeline_Move1</v>
      </c>
      <c r="Q553" s="3"/>
      <c r="R553" s="3"/>
      <c r="S553" s="3"/>
      <c r="T553" s="3" t="str">
        <f ca="1">IF(B553="","",IF(VLOOKUP(D553,[1]怪物!$C:$I,7,FALSE)="","",VLOOKUP(D553,[1]怪物!$C:$I,7,FALSE)))</f>
        <v>Skill_Monster_Scorpid1,InitiativeSkill</v>
      </c>
      <c r="Y553" s="3">
        <v>0</v>
      </c>
      <c r="Z553" s="3">
        <v>12</v>
      </c>
      <c r="AA553" s="3">
        <v>4</v>
      </c>
      <c r="AB553" s="3">
        <v>2</v>
      </c>
    </row>
    <row r="554" spans="2:28" x14ac:dyDescent="0.2">
      <c r="B554" t="str">
        <f ca="1">IF(ISNA(VLOOKUP(Y554&amp;"_"&amp;Z554&amp;"_"&amp;AA554,[1]挑战模式!$A:$AS,1,FALSE)),"",IF(VLOOKUP(Y554&amp;"_"&amp;Z554&amp;"_"&amp;AA554,[1]挑战模式!$A:$AS,14+AB554,FALSE)="","","Unit_Monster_Season"&amp;Y554&amp;"_Challenge"&amp;Z554&amp;"_"&amp;AA554&amp;"_"&amp;AB554))</f>
        <v>Unit_Monster_Season0_Challenge12_4_3</v>
      </c>
      <c r="D554" s="3" t="str">
        <f ca="1">IF(B554="","",VLOOKUP(VLOOKUP(Y554&amp;"_"&amp;Z554&amp;"_"&amp;AA554,[1]挑战模式!$A:$AS,14+AB554,FALSE),[1]怪物!$B:$J,2,FALSE))</f>
        <v>ResUnit_Scorpid1</v>
      </c>
      <c r="E554" s="3">
        <f ca="1">IF(B554="","",VLOOKUP(VLOOKUP(Y554&amp;"_"&amp;Z554&amp;"_"&amp;AA554,[1]挑战模式!$A:$AS,14+AB554,FALSE),[1]怪物!$B:$J,6,FALSE)*VLOOKUP(Y554&amp;"_"&amp;Z554&amp;"_"&amp;AA554,[1]挑战模式!$A:$AS,10,FALSE))</f>
        <v>2.56</v>
      </c>
      <c r="F554" s="3">
        <f t="shared" ca="1" si="72"/>
        <v>400</v>
      </c>
      <c r="G554" s="3" t="str">
        <f t="shared" ca="1" si="73"/>
        <v>TRUE</v>
      </c>
      <c r="H554" s="3" t="str">
        <f t="shared" ca="1" si="74"/>
        <v>1</v>
      </c>
      <c r="I554" s="3">
        <f ca="1">IF(D554="","",VLOOKUP(D554,[1]怪物!$C:$M,11,FALSE))</f>
        <v>1</v>
      </c>
      <c r="J554" s="3" t="str">
        <f t="shared" ca="1" si="75"/>
        <v>0.5</v>
      </c>
      <c r="K554" s="3"/>
      <c r="L554" s="3">
        <f ca="1">IF(B554="","",VLOOKUP(VLOOKUP(Y554&amp;"_"&amp;Z554&amp;"_"&amp;AA554,[1]挑战模式!$A:$AS,14+AB554,FALSE),[1]怪物!$B:$J,7,FALSE))</f>
        <v>1</v>
      </c>
      <c r="M554" s="10" t="str">
        <f t="shared" ca="1" si="76"/>
        <v>Monster_Season0_Challenge12_4_3</v>
      </c>
      <c r="N554" s="3" t="str">
        <f t="shared" ca="1" si="77"/>
        <v>DeathShow_1</v>
      </c>
      <c r="O554" s="3" t="str">
        <f t="shared" ca="1" si="78"/>
        <v>Timeline_Idle1</v>
      </c>
      <c r="P554" s="3" t="str">
        <f t="shared" ca="1" si="79"/>
        <v>Timeline_Move1</v>
      </c>
      <c r="Q554" s="3"/>
      <c r="R554" s="3"/>
      <c r="S554" s="3"/>
      <c r="T554" s="3" t="str">
        <f ca="1">IF(B554="","",IF(VLOOKUP(D554,[1]怪物!$C:$I,7,FALSE)="","",VLOOKUP(D554,[1]怪物!$C:$I,7,FALSE)))</f>
        <v>Skill_Monster_Scorpid1,InitiativeSkill</v>
      </c>
      <c r="Y554" s="3">
        <v>0</v>
      </c>
      <c r="Z554" s="3">
        <v>12</v>
      </c>
      <c r="AA554" s="3">
        <v>4</v>
      </c>
      <c r="AB554" s="3">
        <v>3</v>
      </c>
    </row>
    <row r="555" spans="2:28" x14ac:dyDescent="0.2">
      <c r="B555" t="str">
        <f ca="1">IF(ISNA(VLOOKUP(Y555&amp;"_"&amp;Z555&amp;"_"&amp;AA555,[1]挑战模式!$A:$AS,1,FALSE)),"",IF(VLOOKUP(Y555&amp;"_"&amp;Z555&amp;"_"&amp;AA555,[1]挑战模式!$A:$AS,14+AB555,FALSE)="","","Unit_Monster_Season"&amp;Y555&amp;"_Challenge"&amp;Z555&amp;"_"&amp;AA555&amp;"_"&amp;AB555))</f>
        <v/>
      </c>
      <c r="D555" s="3" t="str">
        <f ca="1">IF(B555="","",VLOOKUP(VLOOKUP(Y555&amp;"_"&amp;Z555&amp;"_"&amp;AA555,[1]挑战模式!$A:$AS,14+AB555,FALSE),[1]怪物!$B:$J,2,FALSE))</f>
        <v/>
      </c>
      <c r="E555" s="3" t="str">
        <f ca="1">IF(B555="","",VLOOKUP(VLOOKUP(Y555&amp;"_"&amp;Z555&amp;"_"&amp;AA555,[1]挑战模式!$A:$AS,14+AB555,FALSE),[1]怪物!$B:$J,6,FALSE)*VLOOKUP(Y555&amp;"_"&amp;Z555&amp;"_"&amp;AA555,[1]挑战模式!$A:$AS,10,FALSE))</f>
        <v/>
      </c>
      <c r="F555" s="3" t="str">
        <f t="shared" ca="1" si="72"/>
        <v/>
      </c>
      <c r="G555" s="3" t="str">
        <f t="shared" ca="1" si="73"/>
        <v/>
      </c>
      <c r="H555" s="3" t="str">
        <f t="shared" ca="1" si="74"/>
        <v/>
      </c>
      <c r="I555" s="3" t="str">
        <f ca="1">IF(D555="","",VLOOKUP(D555,[1]怪物!$C:$M,11,FALSE))</f>
        <v/>
      </c>
      <c r="J555" s="3" t="str">
        <f t="shared" ca="1" si="75"/>
        <v/>
      </c>
      <c r="K555" s="3"/>
      <c r="L555" s="3" t="str">
        <f ca="1">IF(B555="","",VLOOKUP(VLOOKUP(Y555&amp;"_"&amp;Z555&amp;"_"&amp;AA555,[1]挑战模式!$A:$AS,14+AB555,FALSE),[1]怪物!$B:$J,7,FALSE))</f>
        <v/>
      </c>
      <c r="M555" s="10" t="str">
        <f t="shared" ca="1" si="76"/>
        <v/>
      </c>
      <c r="N555" s="3" t="str">
        <f t="shared" ca="1" si="77"/>
        <v/>
      </c>
      <c r="O555" s="3" t="str">
        <f t="shared" ca="1" si="78"/>
        <v/>
      </c>
      <c r="P555" s="3" t="str">
        <f t="shared" ca="1" si="79"/>
        <v/>
      </c>
      <c r="Q555" s="3"/>
      <c r="R555" s="3"/>
      <c r="S555" s="3"/>
      <c r="T555" s="3" t="str">
        <f ca="1">IF(B555="","",IF(VLOOKUP(D555,[1]怪物!$C:$I,7,FALSE)="","",VLOOKUP(D555,[1]怪物!$C:$I,7,FALSE)))</f>
        <v/>
      </c>
      <c r="Y555" s="3">
        <v>0</v>
      </c>
      <c r="Z555" s="3">
        <v>12</v>
      </c>
      <c r="AA555" s="3">
        <v>4</v>
      </c>
      <c r="AB555" s="3">
        <v>4</v>
      </c>
    </row>
    <row r="556" spans="2:28" x14ac:dyDescent="0.2">
      <c r="B556" t="str">
        <f ca="1">IF(ISNA(VLOOKUP(Y556&amp;"_"&amp;Z556&amp;"_"&amp;AA556,[1]挑战模式!$A:$AS,1,FALSE)),"",IF(VLOOKUP(Y556&amp;"_"&amp;Z556&amp;"_"&amp;AA556,[1]挑战模式!$A:$AS,14+AB556,FALSE)="","","Unit_Monster_Season"&amp;Y556&amp;"_Challenge"&amp;Z556&amp;"_"&amp;AA556&amp;"_"&amp;AB556))</f>
        <v/>
      </c>
      <c r="D556" s="3" t="str">
        <f ca="1">IF(B556="","",VLOOKUP(VLOOKUP(Y556&amp;"_"&amp;Z556&amp;"_"&amp;AA556,[1]挑战模式!$A:$AS,14+AB556,FALSE),[1]怪物!$B:$J,2,FALSE))</f>
        <v/>
      </c>
      <c r="E556" s="3" t="str">
        <f ca="1">IF(B556="","",VLOOKUP(VLOOKUP(Y556&amp;"_"&amp;Z556&amp;"_"&amp;AA556,[1]挑战模式!$A:$AS,14+AB556,FALSE),[1]怪物!$B:$J,6,FALSE)*VLOOKUP(Y556&amp;"_"&amp;Z556&amp;"_"&amp;AA556,[1]挑战模式!$A:$AS,10,FALSE))</f>
        <v/>
      </c>
      <c r="F556" s="3" t="str">
        <f t="shared" ca="1" si="72"/>
        <v/>
      </c>
      <c r="G556" s="3" t="str">
        <f t="shared" ca="1" si="73"/>
        <v/>
      </c>
      <c r="H556" s="3" t="str">
        <f t="shared" ca="1" si="74"/>
        <v/>
      </c>
      <c r="I556" s="3" t="str">
        <f ca="1">IF(D556="","",VLOOKUP(D556,[1]怪物!$C:$M,11,FALSE))</f>
        <v/>
      </c>
      <c r="J556" s="3" t="str">
        <f t="shared" ca="1" si="75"/>
        <v/>
      </c>
      <c r="K556" s="3"/>
      <c r="L556" s="3" t="str">
        <f ca="1">IF(B556="","",VLOOKUP(VLOOKUP(Y556&amp;"_"&amp;Z556&amp;"_"&amp;AA556,[1]挑战模式!$A:$AS,14+AB556,FALSE),[1]怪物!$B:$J,7,FALSE))</f>
        <v/>
      </c>
      <c r="M556" s="10" t="str">
        <f t="shared" ca="1" si="76"/>
        <v/>
      </c>
      <c r="N556" s="3" t="str">
        <f t="shared" ca="1" si="77"/>
        <v/>
      </c>
      <c r="O556" s="3" t="str">
        <f t="shared" ca="1" si="78"/>
        <v/>
      </c>
      <c r="P556" s="3" t="str">
        <f t="shared" ca="1" si="79"/>
        <v/>
      </c>
      <c r="Q556" s="3"/>
      <c r="R556" s="3"/>
      <c r="S556" s="3"/>
      <c r="T556" s="3" t="str">
        <f ca="1">IF(B556="","",IF(VLOOKUP(D556,[1]怪物!$C:$I,7,FALSE)="","",VLOOKUP(D556,[1]怪物!$C:$I,7,FALSE)))</f>
        <v/>
      </c>
      <c r="Y556" s="3">
        <v>0</v>
      </c>
      <c r="Z556" s="3">
        <v>12</v>
      </c>
      <c r="AA556" s="3">
        <v>4</v>
      </c>
      <c r="AB556" s="3">
        <v>5</v>
      </c>
    </row>
    <row r="557" spans="2:28" x14ac:dyDescent="0.2">
      <c r="B557" t="str">
        <f ca="1">IF(ISNA(VLOOKUP(Y557&amp;"_"&amp;Z557&amp;"_"&amp;AA557,[1]挑战模式!$A:$AS,1,FALSE)),"",IF(VLOOKUP(Y557&amp;"_"&amp;Z557&amp;"_"&amp;AA557,[1]挑战模式!$A:$AS,14+AB557,FALSE)="","","Unit_Monster_Season"&amp;Y557&amp;"_Challenge"&amp;Z557&amp;"_"&amp;AA557&amp;"_"&amp;AB557))</f>
        <v/>
      </c>
      <c r="D557" s="3" t="str">
        <f ca="1">IF(B557="","",VLOOKUP(VLOOKUP(Y557&amp;"_"&amp;Z557&amp;"_"&amp;AA557,[1]挑战模式!$A:$AS,14+AB557,FALSE),[1]怪物!$B:$J,2,FALSE))</f>
        <v/>
      </c>
      <c r="E557" s="3" t="str">
        <f ca="1">IF(B557="","",VLOOKUP(VLOOKUP(Y557&amp;"_"&amp;Z557&amp;"_"&amp;AA557,[1]挑战模式!$A:$AS,14+AB557,FALSE),[1]怪物!$B:$J,6,FALSE)*VLOOKUP(Y557&amp;"_"&amp;Z557&amp;"_"&amp;AA557,[1]挑战模式!$A:$AS,10,FALSE))</f>
        <v/>
      </c>
      <c r="F557" s="3" t="str">
        <f t="shared" ca="1" si="72"/>
        <v/>
      </c>
      <c r="G557" s="3" t="str">
        <f t="shared" ca="1" si="73"/>
        <v/>
      </c>
      <c r="H557" s="3" t="str">
        <f t="shared" ca="1" si="74"/>
        <v/>
      </c>
      <c r="I557" s="3" t="str">
        <f ca="1">IF(D557="","",VLOOKUP(D557,[1]怪物!$C:$M,11,FALSE))</f>
        <v/>
      </c>
      <c r="J557" s="3" t="str">
        <f t="shared" ca="1" si="75"/>
        <v/>
      </c>
      <c r="K557" s="3"/>
      <c r="L557" s="3" t="str">
        <f ca="1">IF(B557="","",VLOOKUP(VLOOKUP(Y557&amp;"_"&amp;Z557&amp;"_"&amp;AA557,[1]挑战模式!$A:$AS,14+AB557,FALSE),[1]怪物!$B:$J,7,FALSE))</f>
        <v/>
      </c>
      <c r="M557" s="10" t="str">
        <f t="shared" ca="1" si="76"/>
        <v/>
      </c>
      <c r="N557" s="3" t="str">
        <f t="shared" ca="1" si="77"/>
        <v/>
      </c>
      <c r="O557" s="3" t="str">
        <f t="shared" ca="1" si="78"/>
        <v/>
      </c>
      <c r="P557" s="3" t="str">
        <f t="shared" ca="1" si="79"/>
        <v/>
      </c>
      <c r="Q557" s="3"/>
      <c r="R557" s="3"/>
      <c r="S557" s="3"/>
      <c r="T557" s="3" t="str">
        <f ca="1">IF(B557="","",IF(VLOOKUP(D557,[1]怪物!$C:$I,7,FALSE)="","",VLOOKUP(D557,[1]怪物!$C:$I,7,FALSE)))</f>
        <v/>
      </c>
      <c r="Y557" s="3">
        <v>0</v>
      </c>
      <c r="Z557" s="3">
        <v>12</v>
      </c>
      <c r="AA557" s="3">
        <v>4</v>
      </c>
      <c r="AB557" s="3">
        <v>6</v>
      </c>
    </row>
    <row r="558" spans="2:28" x14ac:dyDescent="0.2">
      <c r="B558" t="str">
        <f ca="1">IF(ISNA(VLOOKUP(Y558&amp;"_"&amp;Z558&amp;"_"&amp;AA558,[1]挑战模式!$A:$AS,1,FALSE)),"",IF(VLOOKUP(Y558&amp;"_"&amp;Z558&amp;"_"&amp;AA558,[1]挑战模式!$A:$AS,14+AB558,FALSE)="","","Unit_Monster_Season"&amp;Y558&amp;"_Challenge"&amp;Z558&amp;"_"&amp;AA558&amp;"_"&amp;AB558))</f>
        <v>Unit_Monster_Season0_Challenge12_5_1</v>
      </c>
      <c r="D558" s="3" t="str">
        <f ca="1">IF(B558="","",VLOOKUP(VLOOKUP(Y558&amp;"_"&amp;Z558&amp;"_"&amp;AA558,[1]挑战模式!$A:$AS,14+AB558,FALSE),[1]怪物!$B:$J,2,FALSE))</f>
        <v>ResUnit_Scorpid1</v>
      </c>
      <c r="E558" s="3">
        <f ca="1">IF(B558="","",VLOOKUP(VLOOKUP(Y558&amp;"_"&amp;Z558&amp;"_"&amp;AA558,[1]挑战模式!$A:$AS,14+AB558,FALSE),[1]怪物!$B:$J,6,FALSE)*VLOOKUP(Y558&amp;"_"&amp;Z558&amp;"_"&amp;AA558,[1]挑战模式!$A:$AS,10,FALSE))</f>
        <v>2.56</v>
      </c>
      <c r="F558" s="3">
        <f t="shared" ca="1" si="72"/>
        <v>400</v>
      </c>
      <c r="G558" s="3" t="str">
        <f t="shared" ca="1" si="73"/>
        <v>TRUE</v>
      </c>
      <c r="H558" s="3" t="str">
        <f t="shared" ca="1" si="74"/>
        <v>1</v>
      </c>
      <c r="I558" s="3">
        <f ca="1">IF(D558="","",VLOOKUP(D558,[1]怪物!$C:$M,11,FALSE))</f>
        <v>1</v>
      </c>
      <c r="J558" s="3" t="str">
        <f t="shared" ca="1" si="75"/>
        <v>0.5</v>
      </c>
      <c r="K558" s="3"/>
      <c r="L558" s="3">
        <f ca="1">IF(B558="","",VLOOKUP(VLOOKUP(Y558&amp;"_"&amp;Z558&amp;"_"&amp;AA558,[1]挑战模式!$A:$AS,14+AB558,FALSE),[1]怪物!$B:$J,7,FALSE))</f>
        <v>1</v>
      </c>
      <c r="M558" s="10" t="str">
        <f t="shared" ca="1" si="76"/>
        <v>Monster_Season0_Challenge12_5_1</v>
      </c>
      <c r="N558" s="3" t="str">
        <f t="shared" ca="1" si="77"/>
        <v>DeathShow_1</v>
      </c>
      <c r="O558" s="3" t="str">
        <f t="shared" ca="1" si="78"/>
        <v>Timeline_Idle1</v>
      </c>
      <c r="P558" s="3" t="str">
        <f t="shared" ca="1" si="79"/>
        <v>Timeline_Move1</v>
      </c>
      <c r="Q558" s="3"/>
      <c r="R558" s="3"/>
      <c r="S558" s="3"/>
      <c r="T558" s="3" t="str">
        <f ca="1">IF(B558="","",IF(VLOOKUP(D558,[1]怪物!$C:$I,7,FALSE)="","",VLOOKUP(D558,[1]怪物!$C:$I,7,FALSE)))</f>
        <v>Skill_Monster_Scorpid1,InitiativeSkill</v>
      </c>
      <c r="Y558" s="3">
        <v>0</v>
      </c>
      <c r="Z558" s="3">
        <v>12</v>
      </c>
      <c r="AA558" s="3">
        <v>5</v>
      </c>
      <c r="AB558" s="3">
        <v>1</v>
      </c>
    </row>
    <row r="559" spans="2:28" x14ac:dyDescent="0.2">
      <c r="B559" t="str">
        <f ca="1">IF(ISNA(VLOOKUP(Y559&amp;"_"&amp;Z559&amp;"_"&amp;AA559,[1]挑战模式!$A:$AS,1,FALSE)),"",IF(VLOOKUP(Y559&amp;"_"&amp;Z559&amp;"_"&amp;AA559,[1]挑战模式!$A:$AS,14+AB559,FALSE)="","","Unit_Monster_Season"&amp;Y559&amp;"_Challenge"&amp;Z559&amp;"_"&amp;AA559&amp;"_"&amp;AB559))</f>
        <v>Unit_Monster_Season0_Challenge12_5_2</v>
      </c>
      <c r="D559" s="3" t="str">
        <f ca="1">IF(B559="","",VLOOKUP(VLOOKUP(Y559&amp;"_"&amp;Z559&amp;"_"&amp;AA559,[1]挑战模式!$A:$AS,14+AB559,FALSE),[1]怪物!$B:$J,2,FALSE))</f>
        <v>ResUnit_ZhiZhu2</v>
      </c>
      <c r="E559" s="3">
        <f ca="1">IF(B559="","",VLOOKUP(VLOOKUP(Y559&amp;"_"&amp;Z559&amp;"_"&amp;AA559,[1]挑战模式!$A:$AS,14+AB559,FALSE),[1]怪物!$B:$J,6,FALSE)*VLOOKUP(Y559&amp;"_"&amp;Z559&amp;"_"&amp;AA559,[1]挑战模式!$A:$AS,10,FALSE))</f>
        <v>5.12</v>
      </c>
      <c r="F559" s="3">
        <f t="shared" ca="1" si="72"/>
        <v>400</v>
      </c>
      <c r="G559" s="3" t="str">
        <f t="shared" ca="1" si="73"/>
        <v>TRUE</v>
      </c>
      <c r="H559" s="3" t="str">
        <f t="shared" ca="1" si="74"/>
        <v>1</v>
      </c>
      <c r="I559" s="3">
        <f ca="1">IF(D559="","",VLOOKUP(D559,[1]怪物!$C:$M,11,FALSE))</f>
        <v>1</v>
      </c>
      <c r="J559" s="3" t="str">
        <f t="shared" ca="1" si="75"/>
        <v>0.5</v>
      </c>
      <c r="K559" s="3"/>
      <c r="L559" s="3">
        <f ca="1">IF(B559="","",VLOOKUP(VLOOKUP(Y559&amp;"_"&amp;Z559&amp;"_"&amp;AA559,[1]挑战模式!$A:$AS,14+AB559,FALSE),[1]怪物!$B:$J,7,FALSE))</f>
        <v>1.25</v>
      </c>
      <c r="M559" s="10" t="str">
        <f t="shared" ca="1" si="76"/>
        <v>Monster_Season0_Challenge12_5_2</v>
      </c>
      <c r="N559" s="3" t="str">
        <f t="shared" ca="1" si="77"/>
        <v>DeathShow_1</v>
      </c>
      <c r="O559" s="3" t="str">
        <f t="shared" ca="1" si="78"/>
        <v>Timeline_Idle1</v>
      </c>
      <c r="P559" s="3" t="str">
        <f t="shared" ca="1" si="79"/>
        <v>Timeline_Move1</v>
      </c>
      <c r="Q559" s="3"/>
      <c r="R559" s="3"/>
      <c r="S559" s="3"/>
      <c r="T559" s="3" t="str">
        <f ca="1">IF(B559="","",IF(VLOOKUP(D559,[1]怪物!$C:$I,7,FALSE)="","",VLOOKUP(D559,[1]怪物!$C:$I,7,FALSE)))</f>
        <v>Skill_Monster_ZhiZhu2,NormalAttack</v>
      </c>
      <c r="Y559" s="3">
        <v>0</v>
      </c>
      <c r="Z559" s="3">
        <v>12</v>
      </c>
      <c r="AA559" s="3">
        <v>5</v>
      </c>
      <c r="AB559" s="3">
        <v>2</v>
      </c>
    </row>
    <row r="560" spans="2:28" x14ac:dyDescent="0.2">
      <c r="B560" t="str">
        <f ca="1">IF(ISNA(VLOOKUP(Y560&amp;"_"&amp;Z560&amp;"_"&amp;AA560,[1]挑战模式!$A:$AS,1,FALSE)),"",IF(VLOOKUP(Y560&amp;"_"&amp;Z560&amp;"_"&amp;AA560,[1]挑战模式!$A:$AS,14+AB560,FALSE)="","","Unit_Monster_Season"&amp;Y560&amp;"_Challenge"&amp;Z560&amp;"_"&amp;AA560&amp;"_"&amp;AB560))</f>
        <v>Unit_Monster_Season0_Challenge12_5_3</v>
      </c>
      <c r="D560" s="3" t="str">
        <f ca="1">IF(B560="","",VLOOKUP(VLOOKUP(Y560&amp;"_"&amp;Z560&amp;"_"&amp;AA560,[1]挑战模式!$A:$AS,14+AB560,FALSE),[1]怪物!$B:$J,2,FALSE))</f>
        <v>ResUnit_BianFu2</v>
      </c>
      <c r="E560" s="3">
        <f ca="1">IF(B560="","",VLOOKUP(VLOOKUP(Y560&amp;"_"&amp;Z560&amp;"_"&amp;AA560,[1]挑战模式!$A:$AS,14+AB560,FALSE),[1]怪物!$B:$J,6,FALSE)*VLOOKUP(Y560&amp;"_"&amp;Z560&amp;"_"&amp;AA560,[1]挑战模式!$A:$AS,10,FALSE))</f>
        <v>2.56</v>
      </c>
      <c r="F560" s="3">
        <f t="shared" ca="1" si="72"/>
        <v>400</v>
      </c>
      <c r="G560" s="3" t="str">
        <f t="shared" ca="1" si="73"/>
        <v>TRUE</v>
      </c>
      <c r="H560" s="3" t="str">
        <f t="shared" ca="1" si="74"/>
        <v>1</v>
      </c>
      <c r="I560" s="3">
        <f ca="1">IF(D560="","",VLOOKUP(D560,[1]怪物!$C:$M,11,FALSE))</f>
        <v>1</v>
      </c>
      <c r="J560" s="3" t="str">
        <f t="shared" ca="1" si="75"/>
        <v>0.5</v>
      </c>
      <c r="K560" s="3"/>
      <c r="L560" s="3">
        <f ca="1">IF(B560="","",VLOOKUP(VLOOKUP(Y560&amp;"_"&amp;Z560&amp;"_"&amp;AA560,[1]挑战模式!$A:$AS,14+AB560,FALSE),[1]怪物!$B:$J,7,FALSE))</f>
        <v>1.25</v>
      </c>
      <c r="M560" s="10" t="str">
        <f t="shared" ca="1" si="76"/>
        <v>Monster_Season0_Challenge12_5_3</v>
      </c>
      <c r="N560" s="3" t="str">
        <f t="shared" ca="1" si="77"/>
        <v>DeathShow_1</v>
      </c>
      <c r="O560" s="3" t="str">
        <f t="shared" ca="1" si="78"/>
        <v>Timeline_Idle1</v>
      </c>
      <c r="P560" s="3" t="str">
        <f t="shared" ca="1" si="79"/>
        <v>Timeline_Move1</v>
      </c>
      <c r="Q560" s="3"/>
      <c r="R560" s="3"/>
      <c r="S560" s="3"/>
      <c r="T560" s="3" t="str">
        <f ca="1">IF(B560="","",IF(VLOOKUP(D560,[1]怪物!$C:$I,7,FALSE)="","",VLOOKUP(D560,[1]怪物!$C:$I,7,FALSE)))</f>
        <v>Skill_Monster_BianFu2,NormalAttack</v>
      </c>
      <c r="Y560" s="3">
        <v>0</v>
      </c>
      <c r="Z560" s="3">
        <v>12</v>
      </c>
      <c r="AA560" s="3">
        <v>5</v>
      </c>
      <c r="AB560" s="3">
        <v>3</v>
      </c>
    </row>
    <row r="561" spans="2:28" x14ac:dyDescent="0.2">
      <c r="B561" t="str">
        <f ca="1">IF(ISNA(VLOOKUP(Y561&amp;"_"&amp;Z561&amp;"_"&amp;AA561,[1]挑战模式!$A:$AS,1,FALSE)),"",IF(VLOOKUP(Y561&amp;"_"&amp;Z561&amp;"_"&amp;AA561,[1]挑战模式!$A:$AS,14+AB561,FALSE)="","","Unit_Monster_Season"&amp;Y561&amp;"_Challenge"&amp;Z561&amp;"_"&amp;AA561&amp;"_"&amp;AB561))</f>
        <v/>
      </c>
      <c r="D561" s="3" t="str">
        <f ca="1">IF(B561="","",VLOOKUP(VLOOKUP(Y561&amp;"_"&amp;Z561&amp;"_"&amp;AA561,[1]挑战模式!$A:$AS,14+AB561,FALSE),[1]怪物!$B:$J,2,FALSE))</f>
        <v/>
      </c>
      <c r="E561" s="3" t="str">
        <f ca="1">IF(B561="","",VLOOKUP(VLOOKUP(Y561&amp;"_"&amp;Z561&amp;"_"&amp;AA561,[1]挑战模式!$A:$AS,14+AB561,FALSE),[1]怪物!$B:$J,6,FALSE)*VLOOKUP(Y561&amp;"_"&amp;Z561&amp;"_"&amp;AA561,[1]挑战模式!$A:$AS,10,FALSE))</f>
        <v/>
      </c>
      <c r="F561" s="3" t="str">
        <f t="shared" ca="1" si="72"/>
        <v/>
      </c>
      <c r="G561" s="3" t="str">
        <f t="shared" ca="1" si="73"/>
        <v/>
      </c>
      <c r="H561" s="3" t="str">
        <f t="shared" ca="1" si="74"/>
        <v/>
      </c>
      <c r="I561" s="3" t="str">
        <f ca="1">IF(D561="","",VLOOKUP(D561,[1]怪物!$C:$M,11,FALSE))</f>
        <v/>
      </c>
      <c r="J561" s="3" t="str">
        <f t="shared" ca="1" si="75"/>
        <v/>
      </c>
      <c r="K561" s="3"/>
      <c r="L561" s="3" t="str">
        <f ca="1">IF(B561="","",VLOOKUP(VLOOKUP(Y561&amp;"_"&amp;Z561&amp;"_"&amp;AA561,[1]挑战模式!$A:$AS,14+AB561,FALSE),[1]怪物!$B:$J,7,FALSE))</f>
        <v/>
      </c>
      <c r="M561" s="10" t="str">
        <f t="shared" ca="1" si="76"/>
        <v/>
      </c>
      <c r="N561" s="3" t="str">
        <f t="shared" ca="1" si="77"/>
        <v/>
      </c>
      <c r="O561" s="3" t="str">
        <f t="shared" ca="1" si="78"/>
        <v/>
      </c>
      <c r="P561" s="3" t="str">
        <f t="shared" ca="1" si="79"/>
        <v/>
      </c>
      <c r="Q561" s="3"/>
      <c r="R561" s="3"/>
      <c r="S561" s="3"/>
      <c r="T561" s="3" t="str">
        <f ca="1">IF(B561="","",IF(VLOOKUP(D561,[1]怪物!$C:$I,7,FALSE)="","",VLOOKUP(D561,[1]怪物!$C:$I,7,FALSE)))</f>
        <v/>
      </c>
      <c r="Y561" s="3">
        <v>0</v>
      </c>
      <c r="Z561" s="3">
        <v>12</v>
      </c>
      <c r="AA561" s="3">
        <v>5</v>
      </c>
      <c r="AB561" s="3">
        <v>4</v>
      </c>
    </row>
    <row r="562" spans="2:28" x14ac:dyDescent="0.2">
      <c r="B562" t="str">
        <f ca="1">IF(ISNA(VLOOKUP(Y562&amp;"_"&amp;Z562&amp;"_"&amp;AA562,[1]挑战模式!$A:$AS,1,FALSE)),"",IF(VLOOKUP(Y562&amp;"_"&amp;Z562&amp;"_"&amp;AA562,[1]挑战模式!$A:$AS,14+AB562,FALSE)="","","Unit_Monster_Season"&amp;Y562&amp;"_Challenge"&amp;Z562&amp;"_"&amp;AA562&amp;"_"&amp;AB562))</f>
        <v/>
      </c>
      <c r="D562" s="3" t="str">
        <f ca="1">IF(B562="","",VLOOKUP(VLOOKUP(Y562&amp;"_"&amp;Z562&amp;"_"&amp;AA562,[1]挑战模式!$A:$AS,14+AB562,FALSE),[1]怪物!$B:$J,2,FALSE))</f>
        <v/>
      </c>
      <c r="E562" s="3" t="str">
        <f ca="1">IF(B562="","",VLOOKUP(VLOOKUP(Y562&amp;"_"&amp;Z562&amp;"_"&amp;AA562,[1]挑战模式!$A:$AS,14+AB562,FALSE),[1]怪物!$B:$J,6,FALSE)*VLOOKUP(Y562&amp;"_"&amp;Z562&amp;"_"&amp;AA562,[1]挑战模式!$A:$AS,10,FALSE))</f>
        <v/>
      </c>
      <c r="F562" s="3" t="str">
        <f t="shared" ca="1" si="72"/>
        <v/>
      </c>
      <c r="G562" s="3" t="str">
        <f t="shared" ca="1" si="73"/>
        <v/>
      </c>
      <c r="H562" s="3" t="str">
        <f t="shared" ca="1" si="74"/>
        <v/>
      </c>
      <c r="I562" s="3" t="str">
        <f ca="1">IF(D562="","",VLOOKUP(D562,[1]怪物!$C:$M,11,FALSE))</f>
        <v/>
      </c>
      <c r="J562" s="3" t="str">
        <f t="shared" ca="1" si="75"/>
        <v/>
      </c>
      <c r="K562" s="3"/>
      <c r="L562" s="3" t="str">
        <f ca="1">IF(B562="","",VLOOKUP(VLOOKUP(Y562&amp;"_"&amp;Z562&amp;"_"&amp;AA562,[1]挑战模式!$A:$AS,14+AB562,FALSE),[1]怪物!$B:$J,7,FALSE))</f>
        <v/>
      </c>
      <c r="M562" s="10" t="str">
        <f t="shared" ca="1" si="76"/>
        <v/>
      </c>
      <c r="N562" s="3" t="str">
        <f t="shared" ca="1" si="77"/>
        <v/>
      </c>
      <c r="O562" s="3" t="str">
        <f t="shared" ca="1" si="78"/>
        <v/>
      </c>
      <c r="P562" s="3" t="str">
        <f t="shared" ca="1" si="79"/>
        <v/>
      </c>
      <c r="Q562" s="3"/>
      <c r="R562" s="3"/>
      <c r="S562" s="3"/>
      <c r="T562" s="3" t="str">
        <f ca="1">IF(B562="","",IF(VLOOKUP(D562,[1]怪物!$C:$I,7,FALSE)="","",VLOOKUP(D562,[1]怪物!$C:$I,7,FALSE)))</f>
        <v/>
      </c>
      <c r="Y562" s="3">
        <v>0</v>
      </c>
      <c r="Z562" s="3">
        <v>12</v>
      </c>
      <c r="AA562" s="3">
        <v>5</v>
      </c>
      <c r="AB562" s="3">
        <v>5</v>
      </c>
    </row>
    <row r="563" spans="2:28" x14ac:dyDescent="0.2">
      <c r="B563" t="str">
        <f ca="1">IF(ISNA(VLOOKUP(Y563&amp;"_"&amp;Z563&amp;"_"&amp;AA563,[1]挑战模式!$A:$AS,1,FALSE)),"",IF(VLOOKUP(Y563&amp;"_"&amp;Z563&amp;"_"&amp;AA563,[1]挑战模式!$A:$AS,14+AB563,FALSE)="","","Unit_Monster_Season"&amp;Y563&amp;"_Challenge"&amp;Z563&amp;"_"&amp;AA563&amp;"_"&amp;AB563))</f>
        <v/>
      </c>
      <c r="D563" s="3" t="str">
        <f ca="1">IF(B563="","",VLOOKUP(VLOOKUP(Y563&amp;"_"&amp;Z563&amp;"_"&amp;AA563,[1]挑战模式!$A:$AS,14+AB563,FALSE),[1]怪物!$B:$J,2,FALSE))</f>
        <v/>
      </c>
      <c r="E563" s="3" t="str">
        <f ca="1">IF(B563="","",VLOOKUP(VLOOKUP(Y563&amp;"_"&amp;Z563&amp;"_"&amp;AA563,[1]挑战模式!$A:$AS,14+AB563,FALSE),[1]怪物!$B:$J,6,FALSE)*VLOOKUP(Y563&amp;"_"&amp;Z563&amp;"_"&amp;AA563,[1]挑战模式!$A:$AS,10,FALSE))</f>
        <v/>
      </c>
      <c r="F563" s="3" t="str">
        <f t="shared" ca="1" si="72"/>
        <v/>
      </c>
      <c r="G563" s="3" t="str">
        <f t="shared" ca="1" si="73"/>
        <v/>
      </c>
      <c r="H563" s="3" t="str">
        <f t="shared" ca="1" si="74"/>
        <v/>
      </c>
      <c r="I563" s="3" t="str">
        <f ca="1">IF(D563="","",VLOOKUP(D563,[1]怪物!$C:$M,11,FALSE))</f>
        <v/>
      </c>
      <c r="J563" s="3" t="str">
        <f t="shared" ca="1" si="75"/>
        <v/>
      </c>
      <c r="K563" s="3"/>
      <c r="L563" s="3" t="str">
        <f ca="1">IF(B563="","",VLOOKUP(VLOOKUP(Y563&amp;"_"&amp;Z563&amp;"_"&amp;AA563,[1]挑战模式!$A:$AS,14+AB563,FALSE),[1]怪物!$B:$J,7,FALSE))</f>
        <v/>
      </c>
      <c r="M563" s="10" t="str">
        <f t="shared" ca="1" si="76"/>
        <v/>
      </c>
      <c r="N563" s="3" t="str">
        <f t="shared" ca="1" si="77"/>
        <v/>
      </c>
      <c r="O563" s="3" t="str">
        <f t="shared" ca="1" si="78"/>
        <v/>
      </c>
      <c r="P563" s="3" t="str">
        <f t="shared" ca="1" si="79"/>
        <v/>
      </c>
      <c r="Q563" s="3"/>
      <c r="R563" s="3"/>
      <c r="S563" s="3"/>
      <c r="T563" s="3" t="str">
        <f ca="1">IF(B563="","",IF(VLOOKUP(D563,[1]怪物!$C:$I,7,FALSE)="","",VLOOKUP(D563,[1]怪物!$C:$I,7,FALSE)))</f>
        <v/>
      </c>
      <c r="Y563" s="3">
        <v>0</v>
      </c>
      <c r="Z563" s="3">
        <v>12</v>
      </c>
      <c r="AA563" s="3">
        <v>5</v>
      </c>
      <c r="AB563" s="3">
        <v>6</v>
      </c>
    </row>
    <row r="564" spans="2:28" x14ac:dyDescent="0.2">
      <c r="B564" t="str">
        <f ca="1">IF(ISNA(VLOOKUP(Y564&amp;"_"&amp;Z564&amp;"_"&amp;AA564,[1]挑战模式!$A:$AS,1,FALSE)),"",IF(VLOOKUP(Y564&amp;"_"&amp;Z564&amp;"_"&amp;AA564,[1]挑战模式!$A:$AS,14+AB564,FALSE)="","","Unit_Monster_Season"&amp;Y564&amp;"_Challenge"&amp;Z564&amp;"_"&amp;AA564&amp;"_"&amp;AB564))</f>
        <v>Unit_Monster_Season0_Challenge12_6_1</v>
      </c>
      <c r="D564" s="3" t="str">
        <f ca="1">IF(B564="","",VLOOKUP(VLOOKUP(Y564&amp;"_"&amp;Z564&amp;"_"&amp;AA564,[1]挑战模式!$A:$AS,14+AB564,FALSE),[1]怪物!$B:$J,2,FALSE))</f>
        <v>ResUnit_Skull1</v>
      </c>
      <c r="E564" s="3">
        <f ca="1">IF(B564="","",VLOOKUP(VLOOKUP(Y564&amp;"_"&amp;Z564&amp;"_"&amp;AA564,[1]挑战模式!$A:$AS,14+AB564,FALSE),[1]怪物!$B:$J,6,FALSE)*VLOOKUP(Y564&amp;"_"&amp;Z564&amp;"_"&amp;AA564,[1]挑战模式!$A:$AS,10,FALSE))</f>
        <v>2.56</v>
      </c>
      <c r="F564" s="3">
        <f t="shared" ca="1" si="72"/>
        <v>400</v>
      </c>
      <c r="G564" s="3" t="str">
        <f t="shared" ca="1" si="73"/>
        <v>TRUE</v>
      </c>
      <c r="H564" s="3" t="str">
        <f t="shared" ca="1" si="74"/>
        <v>1</v>
      </c>
      <c r="I564" s="3">
        <f ca="1">IF(D564="","",VLOOKUP(D564,[1]怪物!$C:$M,11,FALSE))</f>
        <v>1</v>
      </c>
      <c r="J564" s="3" t="str">
        <f t="shared" ca="1" si="75"/>
        <v>0.5</v>
      </c>
      <c r="K564" s="3"/>
      <c r="L564" s="3">
        <f ca="1">IF(B564="","",VLOOKUP(VLOOKUP(Y564&amp;"_"&amp;Z564&amp;"_"&amp;AA564,[1]挑战模式!$A:$AS,14+AB564,FALSE),[1]怪物!$B:$J,7,FALSE))</f>
        <v>1</v>
      </c>
      <c r="M564" s="10" t="str">
        <f t="shared" ca="1" si="76"/>
        <v>Monster_Season0_Challenge12_6_1</v>
      </c>
      <c r="N564" s="3" t="str">
        <f t="shared" ca="1" si="77"/>
        <v>DeathShow_1</v>
      </c>
      <c r="O564" s="3" t="str">
        <f t="shared" ca="1" si="78"/>
        <v>Timeline_Idle1</v>
      </c>
      <c r="P564" s="3" t="str">
        <f t="shared" ca="1" si="79"/>
        <v>Timeline_Move1</v>
      </c>
      <c r="Q564" s="3"/>
      <c r="R564" s="3"/>
      <c r="S564" s="3"/>
      <c r="T564" s="3" t="str">
        <f ca="1">IF(B564="","",IF(VLOOKUP(D564,[1]怪物!$C:$I,7,FALSE)="","",VLOOKUP(D564,[1]怪物!$C:$I,7,FALSE)))</f>
        <v>Skill_Monster_Skull1,NormalAttack</v>
      </c>
      <c r="Y564" s="3">
        <v>0</v>
      </c>
      <c r="Z564" s="3">
        <v>12</v>
      </c>
      <c r="AA564" s="3">
        <v>6</v>
      </c>
      <c r="AB564" s="3">
        <v>1</v>
      </c>
    </row>
    <row r="565" spans="2:28" x14ac:dyDescent="0.2">
      <c r="B565" t="str">
        <f ca="1">IF(ISNA(VLOOKUP(Y565&amp;"_"&amp;Z565&amp;"_"&amp;AA565,[1]挑战模式!$A:$AS,1,FALSE)),"",IF(VLOOKUP(Y565&amp;"_"&amp;Z565&amp;"_"&amp;AA565,[1]挑战模式!$A:$AS,14+AB565,FALSE)="","","Unit_Monster_Season"&amp;Y565&amp;"_Challenge"&amp;Z565&amp;"_"&amp;AA565&amp;"_"&amp;AB565))</f>
        <v>Unit_Monster_Season0_Challenge12_6_2</v>
      </c>
      <c r="D565" s="3" t="str">
        <f ca="1">IF(B565="","",VLOOKUP(VLOOKUP(Y565&amp;"_"&amp;Z565&amp;"_"&amp;AA565,[1]挑战模式!$A:$AS,14+AB565,FALSE),[1]怪物!$B:$J,2,FALSE))</f>
        <v>ResUnit_Scorpid1</v>
      </c>
      <c r="E565" s="3">
        <f ca="1">IF(B565="","",VLOOKUP(VLOOKUP(Y565&amp;"_"&amp;Z565&amp;"_"&amp;AA565,[1]挑战模式!$A:$AS,14+AB565,FALSE),[1]怪物!$B:$J,6,FALSE)*VLOOKUP(Y565&amp;"_"&amp;Z565&amp;"_"&amp;AA565,[1]挑战模式!$A:$AS,10,FALSE))</f>
        <v>2.56</v>
      </c>
      <c r="F565" s="3">
        <f t="shared" ca="1" si="72"/>
        <v>400</v>
      </c>
      <c r="G565" s="3" t="str">
        <f t="shared" ca="1" si="73"/>
        <v>TRUE</v>
      </c>
      <c r="H565" s="3" t="str">
        <f t="shared" ca="1" si="74"/>
        <v>1</v>
      </c>
      <c r="I565" s="3">
        <f ca="1">IF(D565="","",VLOOKUP(D565,[1]怪物!$C:$M,11,FALSE))</f>
        <v>1</v>
      </c>
      <c r="J565" s="3" t="str">
        <f t="shared" ca="1" si="75"/>
        <v>0.5</v>
      </c>
      <c r="K565" s="3"/>
      <c r="L565" s="3">
        <f ca="1">IF(B565="","",VLOOKUP(VLOOKUP(Y565&amp;"_"&amp;Z565&amp;"_"&amp;AA565,[1]挑战模式!$A:$AS,14+AB565,FALSE),[1]怪物!$B:$J,7,FALSE))</f>
        <v>1</v>
      </c>
      <c r="M565" s="10" t="str">
        <f t="shared" ca="1" si="76"/>
        <v>Monster_Season0_Challenge12_6_2</v>
      </c>
      <c r="N565" s="3" t="str">
        <f t="shared" ca="1" si="77"/>
        <v>DeathShow_1</v>
      </c>
      <c r="O565" s="3" t="str">
        <f t="shared" ca="1" si="78"/>
        <v>Timeline_Idle1</v>
      </c>
      <c r="P565" s="3" t="str">
        <f t="shared" ca="1" si="79"/>
        <v>Timeline_Move1</v>
      </c>
      <c r="Q565" s="3"/>
      <c r="R565" s="3"/>
      <c r="S565" s="3"/>
      <c r="T565" s="3" t="str">
        <f ca="1">IF(B565="","",IF(VLOOKUP(D565,[1]怪物!$C:$I,7,FALSE)="","",VLOOKUP(D565,[1]怪物!$C:$I,7,FALSE)))</f>
        <v>Skill_Monster_Scorpid1,InitiativeSkill</v>
      </c>
      <c r="Y565" s="3">
        <v>0</v>
      </c>
      <c r="Z565" s="3">
        <v>12</v>
      </c>
      <c r="AA565" s="3">
        <v>6</v>
      </c>
      <c r="AB565" s="3">
        <v>2</v>
      </c>
    </row>
    <row r="566" spans="2:28" x14ac:dyDescent="0.2">
      <c r="B566" t="str">
        <f ca="1">IF(ISNA(VLOOKUP(Y566&amp;"_"&amp;Z566&amp;"_"&amp;AA566,[1]挑战模式!$A:$AS,1,FALSE)),"",IF(VLOOKUP(Y566&amp;"_"&amp;Z566&amp;"_"&amp;AA566,[1]挑战模式!$A:$AS,14+AB566,FALSE)="","","Unit_Monster_Season"&amp;Y566&amp;"_Challenge"&amp;Z566&amp;"_"&amp;AA566&amp;"_"&amp;AB566))</f>
        <v>Unit_Monster_Season0_Challenge12_6_3</v>
      </c>
      <c r="D566" s="3" t="str">
        <f ca="1">IF(B566="","",VLOOKUP(VLOOKUP(Y566&amp;"_"&amp;Z566&amp;"_"&amp;AA566,[1]挑战模式!$A:$AS,14+AB566,FALSE),[1]怪物!$B:$J,2,FALSE))</f>
        <v>ResUnit_ZhiZhu2</v>
      </c>
      <c r="E566" s="3">
        <f ca="1">IF(B566="","",VLOOKUP(VLOOKUP(Y566&amp;"_"&amp;Z566&amp;"_"&amp;AA566,[1]挑战模式!$A:$AS,14+AB566,FALSE),[1]怪物!$B:$J,6,FALSE)*VLOOKUP(Y566&amp;"_"&amp;Z566&amp;"_"&amp;AA566,[1]挑战模式!$A:$AS,10,FALSE))</f>
        <v>5.12</v>
      </c>
      <c r="F566" s="3">
        <f t="shared" ca="1" si="72"/>
        <v>400</v>
      </c>
      <c r="G566" s="3" t="str">
        <f t="shared" ca="1" si="73"/>
        <v>TRUE</v>
      </c>
      <c r="H566" s="3" t="str">
        <f t="shared" ca="1" si="74"/>
        <v>1</v>
      </c>
      <c r="I566" s="3">
        <f ca="1">IF(D566="","",VLOOKUP(D566,[1]怪物!$C:$M,11,FALSE))</f>
        <v>1</v>
      </c>
      <c r="J566" s="3" t="str">
        <f t="shared" ca="1" si="75"/>
        <v>0.5</v>
      </c>
      <c r="K566" s="3"/>
      <c r="L566" s="3">
        <f ca="1">IF(B566="","",VLOOKUP(VLOOKUP(Y566&amp;"_"&amp;Z566&amp;"_"&amp;AA566,[1]挑战模式!$A:$AS,14+AB566,FALSE),[1]怪物!$B:$J,7,FALSE))</f>
        <v>1.25</v>
      </c>
      <c r="M566" s="10" t="str">
        <f t="shared" ca="1" si="76"/>
        <v>Monster_Season0_Challenge12_6_3</v>
      </c>
      <c r="N566" s="3" t="str">
        <f t="shared" ca="1" si="77"/>
        <v>DeathShow_1</v>
      </c>
      <c r="O566" s="3" t="str">
        <f t="shared" ca="1" si="78"/>
        <v>Timeline_Idle1</v>
      </c>
      <c r="P566" s="3" t="str">
        <f t="shared" ca="1" si="79"/>
        <v>Timeline_Move1</v>
      </c>
      <c r="Q566" s="3"/>
      <c r="R566" s="3"/>
      <c r="S566" s="3"/>
      <c r="T566" s="3" t="str">
        <f ca="1">IF(B566="","",IF(VLOOKUP(D566,[1]怪物!$C:$I,7,FALSE)="","",VLOOKUP(D566,[1]怪物!$C:$I,7,FALSE)))</f>
        <v>Skill_Monster_ZhiZhu2,NormalAttack</v>
      </c>
      <c r="Y566" s="3">
        <v>0</v>
      </c>
      <c r="Z566" s="3">
        <v>12</v>
      </c>
      <c r="AA566" s="3">
        <v>6</v>
      </c>
      <c r="AB566" s="3">
        <v>3</v>
      </c>
    </row>
    <row r="567" spans="2:28" x14ac:dyDescent="0.2">
      <c r="B567" t="str">
        <f ca="1">IF(ISNA(VLOOKUP(Y567&amp;"_"&amp;Z567&amp;"_"&amp;AA567,[1]挑战模式!$A:$AS,1,FALSE)),"",IF(VLOOKUP(Y567&amp;"_"&amp;Z567&amp;"_"&amp;AA567,[1]挑战模式!$A:$AS,14+AB567,FALSE)="","","Unit_Monster_Season"&amp;Y567&amp;"_Challenge"&amp;Z567&amp;"_"&amp;AA567&amp;"_"&amp;AB567))</f>
        <v>Unit_Monster_Season0_Challenge12_6_4</v>
      </c>
      <c r="D567" s="3" t="str">
        <f ca="1">IF(B567="","",VLOOKUP(VLOOKUP(Y567&amp;"_"&amp;Z567&amp;"_"&amp;AA567,[1]挑战模式!$A:$AS,14+AB567,FALSE),[1]怪物!$B:$J,2,FALSE))</f>
        <v>ResUnit_Spirit1</v>
      </c>
      <c r="E567" s="3">
        <f ca="1">IF(B567="","",VLOOKUP(VLOOKUP(Y567&amp;"_"&amp;Z567&amp;"_"&amp;AA567,[1]挑战模式!$A:$AS,14+AB567,FALSE),[1]怪物!$B:$J,6,FALSE)*VLOOKUP(Y567&amp;"_"&amp;Z567&amp;"_"&amp;AA567,[1]挑战模式!$A:$AS,10,FALSE))</f>
        <v>2.56</v>
      </c>
      <c r="F567" s="3">
        <f t="shared" ca="1" si="72"/>
        <v>400</v>
      </c>
      <c r="G567" s="3" t="str">
        <f t="shared" ca="1" si="73"/>
        <v>TRUE</v>
      </c>
      <c r="H567" s="3" t="str">
        <f t="shared" ca="1" si="74"/>
        <v>1</v>
      </c>
      <c r="I567" s="3">
        <f ca="1">IF(D567="","",VLOOKUP(D567,[1]怪物!$C:$M,11,FALSE))</f>
        <v>1</v>
      </c>
      <c r="J567" s="3" t="str">
        <f t="shared" ca="1" si="75"/>
        <v>0.5</v>
      </c>
      <c r="K567" s="3"/>
      <c r="L567" s="3">
        <f ca="1">IF(B567="","",VLOOKUP(VLOOKUP(Y567&amp;"_"&amp;Z567&amp;"_"&amp;AA567,[1]挑战模式!$A:$AS,14+AB567,FALSE),[1]怪物!$B:$J,7,FALSE))</f>
        <v>1</v>
      </c>
      <c r="M567" s="10" t="str">
        <f t="shared" ca="1" si="76"/>
        <v>Monster_Season0_Challenge12_6_4</v>
      </c>
      <c r="N567" s="3" t="str">
        <f t="shared" ca="1" si="77"/>
        <v>DeathShow_1</v>
      </c>
      <c r="O567" s="3" t="str">
        <f t="shared" ca="1" si="78"/>
        <v>Timeline_Idle1</v>
      </c>
      <c r="P567" s="3" t="str">
        <f t="shared" ca="1" si="79"/>
        <v>Timeline_Move1</v>
      </c>
      <c r="Q567" s="3"/>
      <c r="R567" s="3"/>
      <c r="S567" s="3"/>
      <c r="T567" s="3" t="str">
        <f ca="1">IF(B567="","",IF(VLOOKUP(D567,[1]怪物!$C:$I,7,FALSE)="","",VLOOKUP(D567,[1]怪物!$C:$I,7,FALSE)))</f>
        <v>Skill_Monster_Spirit1,NormalAttack</v>
      </c>
      <c r="Y567" s="3">
        <v>0</v>
      </c>
      <c r="Z567" s="3">
        <v>12</v>
      </c>
      <c r="AA567" s="3">
        <v>6</v>
      </c>
      <c r="AB567" s="3">
        <v>4</v>
      </c>
    </row>
    <row r="568" spans="2:28" x14ac:dyDescent="0.2">
      <c r="B568" t="str">
        <f ca="1">IF(ISNA(VLOOKUP(Y568&amp;"_"&amp;Z568&amp;"_"&amp;AA568,[1]挑战模式!$A:$AS,1,FALSE)),"",IF(VLOOKUP(Y568&amp;"_"&amp;Z568&amp;"_"&amp;AA568,[1]挑战模式!$A:$AS,14+AB568,FALSE)="","","Unit_Monster_Season"&amp;Y568&amp;"_Challenge"&amp;Z568&amp;"_"&amp;AA568&amp;"_"&amp;AB568))</f>
        <v/>
      </c>
      <c r="D568" s="3" t="str">
        <f ca="1">IF(B568="","",VLOOKUP(VLOOKUP(Y568&amp;"_"&amp;Z568&amp;"_"&amp;AA568,[1]挑战模式!$A:$AS,14+AB568,FALSE),[1]怪物!$B:$J,2,FALSE))</f>
        <v/>
      </c>
      <c r="E568" s="3" t="str">
        <f ca="1">IF(B568="","",VLOOKUP(VLOOKUP(Y568&amp;"_"&amp;Z568&amp;"_"&amp;AA568,[1]挑战模式!$A:$AS,14+AB568,FALSE),[1]怪物!$B:$J,6,FALSE)*VLOOKUP(Y568&amp;"_"&amp;Z568&amp;"_"&amp;AA568,[1]挑战模式!$A:$AS,10,FALSE))</f>
        <v/>
      </c>
      <c r="F568" s="3" t="str">
        <f t="shared" ca="1" si="72"/>
        <v/>
      </c>
      <c r="G568" s="3" t="str">
        <f t="shared" ca="1" si="73"/>
        <v/>
      </c>
      <c r="H568" s="3" t="str">
        <f t="shared" ca="1" si="74"/>
        <v/>
      </c>
      <c r="I568" s="3" t="str">
        <f ca="1">IF(D568="","",VLOOKUP(D568,[1]怪物!$C:$M,11,FALSE))</f>
        <v/>
      </c>
      <c r="J568" s="3" t="str">
        <f t="shared" ca="1" si="75"/>
        <v/>
      </c>
      <c r="K568" s="3"/>
      <c r="L568" s="3" t="str">
        <f ca="1">IF(B568="","",VLOOKUP(VLOOKUP(Y568&amp;"_"&amp;Z568&amp;"_"&amp;AA568,[1]挑战模式!$A:$AS,14+AB568,FALSE),[1]怪物!$B:$J,7,FALSE))</f>
        <v/>
      </c>
      <c r="M568" s="10" t="str">
        <f t="shared" ca="1" si="76"/>
        <v/>
      </c>
      <c r="N568" s="3" t="str">
        <f t="shared" ca="1" si="77"/>
        <v/>
      </c>
      <c r="O568" s="3" t="str">
        <f t="shared" ca="1" si="78"/>
        <v/>
      </c>
      <c r="P568" s="3" t="str">
        <f t="shared" ca="1" si="79"/>
        <v/>
      </c>
      <c r="Q568" s="3"/>
      <c r="R568" s="3"/>
      <c r="S568" s="3"/>
      <c r="T568" s="3" t="str">
        <f ca="1">IF(B568="","",IF(VLOOKUP(D568,[1]怪物!$C:$I,7,FALSE)="","",VLOOKUP(D568,[1]怪物!$C:$I,7,FALSE)))</f>
        <v/>
      </c>
      <c r="Y568" s="3">
        <v>0</v>
      </c>
      <c r="Z568" s="3">
        <v>12</v>
      </c>
      <c r="AA568" s="3">
        <v>6</v>
      </c>
      <c r="AB568" s="3">
        <v>5</v>
      </c>
    </row>
    <row r="569" spans="2:28" x14ac:dyDescent="0.2">
      <c r="B569" t="str">
        <f ca="1">IF(ISNA(VLOOKUP(Y569&amp;"_"&amp;Z569&amp;"_"&amp;AA569,[1]挑战模式!$A:$AS,1,FALSE)),"",IF(VLOOKUP(Y569&amp;"_"&amp;Z569&amp;"_"&amp;AA569,[1]挑战模式!$A:$AS,14+AB569,FALSE)="","","Unit_Monster_Season"&amp;Y569&amp;"_Challenge"&amp;Z569&amp;"_"&amp;AA569&amp;"_"&amp;AB569))</f>
        <v/>
      </c>
      <c r="D569" s="3" t="str">
        <f ca="1">IF(B569="","",VLOOKUP(VLOOKUP(Y569&amp;"_"&amp;Z569&amp;"_"&amp;AA569,[1]挑战模式!$A:$AS,14+AB569,FALSE),[1]怪物!$B:$J,2,FALSE))</f>
        <v/>
      </c>
      <c r="E569" s="3" t="str">
        <f ca="1">IF(B569="","",VLOOKUP(VLOOKUP(Y569&amp;"_"&amp;Z569&amp;"_"&amp;AA569,[1]挑战模式!$A:$AS,14+AB569,FALSE),[1]怪物!$B:$J,6,FALSE)*VLOOKUP(Y569&amp;"_"&amp;Z569&amp;"_"&amp;AA569,[1]挑战模式!$A:$AS,10,FALSE))</f>
        <v/>
      </c>
      <c r="F569" s="3" t="str">
        <f t="shared" ca="1" si="72"/>
        <v/>
      </c>
      <c r="G569" s="3" t="str">
        <f t="shared" ca="1" si="73"/>
        <v/>
      </c>
      <c r="H569" s="3" t="str">
        <f t="shared" ca="1" si="74"/>
        <v/>
      </c>
      <c r="I569" s="3" t="str">
        <f ca="1">IF(D569="","",VLOOKUP(D569,[1]怪物!$C:$M,11,FALSE))</f>
        <v/>
      </c>
      <c r="J569" s="3" t="str">
        <f t="shared" ca="1" si="75"/>
        <v/>
      </c>
      <c r="K569" s="3"/>
      <c r="L569" s="3" t="str">
        <f ca="1">IF(B569="","",VLOOKUP(VLOOKUP(Y569&amp;"_"&amp;Z569&amp;"_"&amp;AA569,[1]挑战模式!$A:$AS,14+AB569,FALSE),[1]怪物!$B:$J,7,FALSE))</f>
        <v/>
      </c>
      <c r="M569" s="10" t="str">
        <f t="shared" ca="1" si="76"/>
        <v/>
      </c>
      <c r="N569" s="3" t="str">
        <f t="shared" ca="1" si="77"/>
        <v/>
      </c>
      <c r="O569" s="3" t="str">
        <f t="shared" ca="1" si="78"/>
        <v/>
      </c>
      <c r="P569" s="3" t="str">
        <f t="shared" ca="1" si="79"/>
        <v/>
      </c>
      <c r="Q569" s="3"/>
      <c r="R569" s="3"/>
      <c r="S569" s="3"/>
      <c r="T569" s="3" t="str">
        <f ca="1">IF(B569="","",IF(VLOOKUP(D569,[1]怪物!$C:$I,7,FALSE)="","",VLOOKUP(D569,[1]怪物!$C:$I,7,FALSE)))</f>
        <v/>
      </c>
      <c r="Y569" s="3">
        <v>0</v>
      </c>
      <c r="Z569" s="3">
        <v>12</v>
      </c>
      <c r="AA569" s="3">
        <v>6</v>
      </c>
      <c r="AB569" s="3">
        <v>6</v>
      </c>
    </row>
    <row r="570" spans="2:28" x14ac:dyDescent="0.2">
      <c r="B570" t="str">
        <f ca="1">IF(ISNA(VLOOKUP(Y570&amp;"_"&amp;Z570&amp;"_"&amp;AA570,[1]挑战模式!$A:$AS,1,FALSE)),"",IF(VLOOKUP(Y570&amp;"_"&amp;Z570&amp;"_"&amp;AA570,[1]挑战模式!$A:$AS,14+AB570,FALSE)="","","Unit_Monster_Season"&amp;Y570&amp;"_Challenge"&amp;Z570&amp;"_"&amp;AA570&amp;"_"&amp;AB570))</f>
        <v>Unit_Monster_Season0_Challenge12_7_1</v>
      </c>
      <c r="D570" s="3" t="str">
        <f ca="1">IF(B570="","",VLOOKUP(VLOOKUP(Y570&amp;"_"&amp;Z570&amp;"_"&amp;AA570,[1]挑战模式!$A:$AS,14+AB570,FALSE),[1]怪物!$B:$J,2,FALSE))</f>
        <v>ResUnit_Scorpid1</v>
      </c>
      <c r="E570" s="3">
        <f ca="1">IF(B570="","",VLOOKUP(VLOOKUP(Y570&amp;"_"&amp;Z570&amp;"_"&amp;AA570,[1]挑战模式!$A:$AS,14+AB570,FALSE),[1]怪物!$B:$J,6,FALSE)*VLOOKUP(Y570&amp;"_"&amp;Z570&amp;"_"&amp;AA570,[1]挑战模式!$A:$AS,10,FALSE))</f>
        <v>2.56</v>
      </c>
      <c r="F570" s="3">
        <f t="shared" ca="1" si="72"/>
        <v>400</v>
      </c>
      <c r="G570" s="3" t="str">
        <f t="shared" ca="1" si="73"/>
        <v>TRUE</v>
      </c>
      <c r="H570" s="3" t="str">
        <f t="shared" ca="1" si="74"/>
        <v>1</v>
      </c>
      <c r="I570" s="3">
        <f ca="1">IF(D570="","",VLOOKUP(D570,[1]怪物!$C:$M,11,FALSE))</f>
        <v>1</v>
      </c>
      <c r="J570" s="3" t="str">
        <f t="shared" ca="1" si="75"/>
        <v>0.5</v>
      </c>
      <c r="K570" s="3"/>
      <c r="L570" s="3">
        <f ca="1">IF(B570="","",VLOOKUP(VLOOKUP(Y570&amp;"_"&amp;Z570&amp;"_"&amp;AA570,[1]挑战模式!$A:$AS,14+AB570,FALSE),[1]怪物!$B:$J,7,FALSE))</f>
        <v>1</v>
      </c>
      <c r="M570" s="10" t="str">
        <f t="shared" ca="1" si="76"/>
        <v>Monster_Season0_Challenge12_7_1</v>
      </c>
      <c r="N570" s="3" t="str">
        <f t="shared" ca="1" si="77"/>
        <v>DeathShow_1</v>
      </c>
      <c r="O570" s="3" t="str">
        <f t="shared" ca="1" si="78"/>
        <v>Timeline_Idle1</v>
      </c>
      <c r="P570" s="3" t="str">
        <f t="shared" ca="1" si="79"/>
        <v>Timeline_Move1</v>
      </c>
      <c r="Q570" s="3"/>
      <c r="R570" s="3"/>
      <c r="S570" s="3"/>
      <c r="T570" s="3" t="str">
        <f ca="1">IF(B570="","",IF(VLOOKUP(D570,[1]怪物!$C:$I,7,FALSE)="","",VLOOKUP(D570,[1]怪物!$C:$I,7,FALSE)))</f>
        <v>Skill_Monster_Scorpid1,InitiativeSkill</v>
      </c>
      <c r="Y570" s="3">
        <v>0</v>
      </c>
      <c r="Z570" s="3">
        <v>12</v>
      </c>
      <c r="AA570" s="3">
        <v>7</v>
      </c>
      <c r="AB570" s="3">
        <v>1</v>
      </c>
    </row>
    <row r="571" spans="2:28" x14ac:dyDescent="0.2">
      <c r="B571" t="str">
        <f ca="1">IF(ISNA(VLOOKUP(Y571&amp;"_"&amp;Z571&amp;"_"&amp;AA571,[1]挑战模式!$A:$AS,1,FALSE)),"",IF(VLOOKUP(Y571&amp;"_"&amp;Z571&amp;"_"&amp;AA571,[1]挑战模式!$A:$AS,14+AB571,FALSE)="","","Unit_Monster_Season"&amp;Y571&amp;"_Challenge"&amp;Z571&amp;"_"&amp;AA571&amp;"_"&amp;AB571))</f>
        <v>Unit_Monster_Season0_Challenge12_7_2</v>
      </c>
      <c r="D571" s="3" t="str">
        <f ca="1">IF(B571="","",VLOOKUP(VLOOKUP(Y571&amp;"_"&amp;Z571&amp;"_"&amp;AA571,[1]挑战模式!$A:$AS,14+AB571,FALSE),[1]怪物!$B:$J,2,FALSE))</f>
        <v>ResUnit_ZhiZhu2</v>
      </c>
      <c r="E571" s="3">
        <f ca="1">IF(B571="","",VLOOKUP(VLOOKUP(Y571&amp;"_"&amp;Z571&amp;"_"&amp;AA571,[1]挑战模式!$A:$AS,14+AB571,FALSE),[1]怪物!$B:$J,6,FALSE)*VLOOKUP(Y571&amp;"_"&amp;Z571&amp;"_"&amp;AA571,[1]挑战模式!$A:$AS,10,FALSE))</f>
        <v>5.12</v>
      </c>
      <c r="F571" s="3">
        <f t="shared" ca="1" si="72"/>
        <v>400</v>
      </c>
      <c r="G571" s="3" t="str">
        <f t="shared" ca="1" si="73"/>
        <v>TRUE</v>
      </c>
      <c r="H571" s="3" t="str">
        <f t="shared" ca="1" si="74"/>
        <v>1</v>
      </c>
      <c r="I571" s="3">
        <f ca="1">IF(D571="","",VLOOKUP(D571,[1]怪物!$C:$M,11,FALSE))</f>
        <v>1</v>
      </c>
      <c r="J571" s="3" t="str">
        <f t="shared" ca="1" si="75"/>
        <v>0.5</v>
      </c>
      <c r="K571" s="3"/>
      <c r="L571" s="3">
        <f ca="1">IF(B571="","",VLOOKUP(VLOOKUP(Y571&amp;"_"&amp;Z571&amp;"_"&amp;AA571,[1]挑战模式!$A:$AS,14+AB571,FALSE),[1]怪物!$B:$J,7,FALSE))</f>
        <v>1.25</v>
      </c>
      <c r="M571" s="10" t="str">
        <f t="shared" ca="1" si="76"/>
        <v>Monster_Season0_Challenge12_7_2</v>
      </c>
      <c r="N571" s="3" t="str">
        <f t="shared" ca="1" si="77"/>
        <v>DeathShow_1</v>
      </c>
      <c r="O571" s="3" t="str">
        <f t="shared" ca="1" si="78"/>
        <v>Timeline_Idle1</v>
      </c>
      <c r="P571" s="3" t="str">
        <f t="shared" ca="1" si="79"/>
        <v>Timeline_Move1</v>
      </c>
      <c r="Q571" s="3"/>
      <c r="R571" s="3"/>
      <c r="S571" s="3"/>
      <c r="T571" s="3" t="str">
        <f ca="1">IF(B571="","",IF(VLOOKUP(D571,[1]怪物!$C:$I,7,FALSE)="","",VLOOKUP(D571,[1]怪物!$C:$I,7,FALSE)))</f>
        <v>Skill_Monster_ZhiZhu2,NormalAttack</v>
      </c>
      <c r="Y571" s="3">
        <v>0</v>
      </c>
      <c r="Z571" s="3">
        <v>12</v>
      </c>
      <c r="AA571" s="3">
        <v>7</v>
      </c>
      <c r="AB571" s="3">
        <v>2</v>
      </c>
    </row>
    <row r="572" spans="2:28" x14ac:dyDescent="0.2">
      <c r="B572" t="str">
        <f ca="1">IF(ISNA(VLOOKUP(Y572&amp;"_"&amp;Z572&amp;"_"&amp;AA572,[1]挑战模式!$A:$AS,1,FALSE)),"",IF(VLOOKUP(Y572&amp;"_"&amp;Z572&amp;"_"&amp;AA572,[1]挑战模式!$A:$AS,14+AB572,FALSE)="","","Unit_Monster_Season"&amp;Y572&amp;"_Challenge"&amp;Z572&amp;"_"&amp;AA572&amp;"_"&amp;AB572))</f>
        <v>Unit_Monster_Season0_Challenge12_7_3</v>
      </c>
      <c r="D572" s="3" t="str">
        <f ca="1">IF(B572="","",VLOOKUP(VLOOKUP(Y572&amp;"_"&amp;Z572&amp;"_"&amp;AA572,[1]挑战模式!$A:$AS,14+AB572,FALSE),[1]怪物!$B:$J,2,FALSE))</f>
        <v>ResUnit_Spirit1</v>
      </c>
      <c r="E572" s="3">
        <f ca="1">IF(B572="","",VLOOKUP(VLOOKUP(Y572&amp;"_"&amp;Z572&amp;"_"&amp;AA572,[1]挑战模式!$A:$AS,14+AB572,FALSE),[1]怪物!$B:$J,6,FALSE)*VLOOKUP(Y572&amp;"_"&amp;Z572&amp;"_"&amp;AA572,[1]挑战模式!$A:$AS,10,FALSE))</f>
        <v>2.56</v>
      </c>
      <c r="F572" s="3">
        <f t="shared" ca="1" si="72"/>
        <v>400</v>
      </c>
      <c r="G572" s="3" t="str">
        <f t="shared" ca="1" si="73"/>
        <v>TRUE</v>
      </c>
      <c r="H572" s="3" t="str">
        <f t="shared" ca="1" si="74"/>
        <v>1</v>
      </c>
      <c r="I572" s="3">
        <f ca="1">IF(D572="","",VLOOKUP(D572,[1]怪物!$C:$M,11,FALSE))</f>
        <v>1</v>
      </c>
      <c r="J572" s="3" t="str">
        <f t="shared" ca="1" si="75"/>
        <v>0.5</v>
      </c>
      <c r="K572" s="3"/>
      <c r="L572" s="3">
        <f ca="1">IF(B572="","",VLOOKUP(VLOOKUP(Y572&amp;"_"&amp;Z572&amp;"_"&amp;AA572,[1]挑战模式!$A:$AS,14+AB572,FALSE),[1]怪物!$B:$J,7,FALSE))</f>
        <v>1</v>
      </c>
      <c r="M572" s="10" t="str">
        <f t="shared" ca="1" si="76"/>
        <v>Monster_Season0_Challenge12_7_3</v>
      </c>
      <c r="N572" s="3" t="str">
        <f t="shared" ca="1" si="77"/>
        <v>DeathShow_1</v>
      </c>
      <c r="O572" s="3" t="str">
        <f t="shared" ca="1" si="78"/>
        <v>Timeline_Idle1</v>
      </c>
      <c r="P572" s="3" t="str">
        <f t="shared" ca="1" si="79"/>
        <v>Timeline_Move1</v>
      </c>
      <c r="Q572" s="3"/>
      <c r="R572" s="3"/>
      <c r="S572" s="3"/>
      <c r="T572" s="3" t="str">
        <f ca="1">IF(B572="","",IF(VLOOKUP(D572,[1]怪物!$C:$I,7,FALSE)="","",VLOOKUP(D572,[1]怪物!$C:$I,7,FALSE)))</f>
        <v>Skill_Monster_Spirit1,NormalAttack</v>
      </c>
      <c r="Y572" s="3">
        <v>0</v>
      </c>
      <c r="Z572" s="3">
        <v>12</v>
      </c>
      <c r="AA572" s="3">
        <v>7</v>
      </c>
      <c r="AB572" s="3">
        <v>3</v>
      </c>
    </row>
    <row r="573" spans="2:28" x14ac:dyDescent="0.2">
      <c r="B573" t="str">
        <f ca="1">IF(ISNA(VLOOKUP(Y573&amp;"_"&amp;Z573&amp;"_"&amp;AA573,[1]挑战模式!$A:$AS,1,FALSE)),"",IF(VLOOKUP(Y573&amp;"_"&amp;Z573&amp;"_"&amp;AA573,[1]挑战模式!$A:$AS,14+AB573,FALSE)="","","Unit_Monster_Season"&amp;Y573&amp;"_Challenge"&amp;Z573&amp;"_"&amp;AA573&amp;"_"&amp;AB573))</f>
        <v>Unit_Monster_Season0_Challenge12_7_4</v>
      </c>
      <c r="D573" s="3" t="str">
        <f ca="1">IF(B573="","",VLOOKUP(VLOOKUP(Y573&amp;"_"&amp;Z573&amp;"_"&amp;AA573,[1]挑战模式!$A:$AS,14+AB573,FALSE),[1]怪物!$B:$J,2,FALSE))</f>
        <v>ResUnit_BianFu2</v>
      </c>
      <c r="E573" s="3">
        <f ca="1">IF(B573="","",VLOOKUP(VLOOKUP(Y573&amp;"_"&amp;Z573&amp;"_"&amp;AA573,[1]挑战模式!$A:$AS,14+AB573,FALSE),[1]怪物!$B:$J,6,FALSE)*VLOOKUP(Y573&amp;"_"&amp;Z573&amp;"_"&amp;AA573,[1]挑战模式!$A:$AS,10,FALSE))</f>
        <v>2.56</v>
      </c>
      <c r="F573" s="3">
        <f t="shared" ca="1" si="72"/>
        <v>400</v>
      </c>
      <c r="G573" s="3" t="str">
        <f t="shared" ca="1" si="73"/>
        <v>TRUE</v>
      </c>
      <c r="H573" s="3" t="str">
        <f t="shared" ca="1" si="74"/>
        <v>1</v>
      </c>
      <c r="I573" s="3">
        <f ca="1">IF(D573="","",VLOOKUP(D573,[1]怪物!$C:$M,11,FALSE))</f>
        <v>1</v>
      </c>
      <c r="J573" s="3" t="str">
        <f t="shared" ca="1" si="75"/>
        <v>0.5</v>
      </c>
      <c r="K573" s="3"/>
      <c r="L573" s="3">
        <f ca="1">IF(B573="","",VLOOKUP(VLOOKUP(Y573&amp;"_"&amp;Z573&amp;"_"&amp;AA573,[1]挑战模式!$A:$AS,14+AB573,FALSE),[1]怪物!$B:$J,7,FALSE))</f>
        <v>1.25</v>
      </c>
      <c r="M573" s="10" t="str">
        <f t="shared" ca="1" si="76"/>
        <v>Monster_Season0_Challenge12_7_4</v>
      </c>
      <c r="N573" s="3" t="str">
        <f t="shared" ca="1" si="77"/>
        <v>DeathShow_1</v>
      </c>
      <c r="O573" s="3" t="str">
        <f t="shared" ca="1" si="78"/>
        <v>Timeline_Idle1</v>
      </c>
      <c r="P573" s="3" t="str">
        <f t="shared" ca="1" si="79"/>
        <v>Timeline_Move1</v>
      </c>
      <c r="Q573" s="3"/>
      <c r="R573" s="3"/>
      <c r="S573" s="3"/>
      <c r="T573" s="3" t="str">
        <f ca="1">IF(B573="","",IF(VLOOKUP(D573,[1]怪物!$C:$I,7,FALSE)="","",VLOOKUP(D573,[1]怪物!$C:$I,7,FALSE)))</f>
        <v>Skill_Monster_BianFu2,NormalAttack</v>
      </c>
      <c r="Y573" s="3">
        <v>0</v>
      </c>
      <c r="Z573" s="3">
        <v>12</v>
      </c>
      <c r="AA573" s="3">
        <v>7</v>
      </c>
      <c r="AB573" s="3">
        <v>4</v>
      </c>
    </row>
    <row r="574" spans="2:28" x14ac:dyDescent="0.2">
      <c r="B574" t="str">
        <f ca="1">IF(ISNA(VLOOKUP(Y574&amp;"_"&amp;Z574&amp;"_"&amp;AA574,[1]挑战模式!$A:$AS,1,FALSE)),"",IF(VLOOKUP(Y574&amp;"_"&amp;Z574&amp;"_"&amp;AA574,[1]挑战模式!$A:$AS,14+AB574,FALSE)="","","Unit_Monster_Season"&amp;Y574&amp;"_Challenge"&amp;Z574&amp;"_"&amp;AA574&amp;"_"&amp;AB574))</f>
        <v/>
      </c>
      <c r="D574" s="3" t="str">
        <f ca="1">IF(B574="","",VLOOKUP(VLOOKUP(Y574&amp;"_"&amp;Z574&amp;"_"&amp;AA574,[1]挑战模式!$A:$AS,14+AB574,FALSE),[1]怪物!$B:$J,2,FALSE))</f>
        <v/>
      </c>
      <c r="E574" s="3" t="str">
        <f ca="1">IF(B574="","",VLOOKUP(VLOOKUP(Y574&amp;"_"&amp;Z574&amp;"_"&amp;AA574,[1]挑战模式!$A:$AS,14+AB574,FALSE),[1]怪物!$B:$J,6,FALSE)*VLOOKUP(Y574&amp;"_"&amp;Z574&amp;"_"&amp;AA574,[1]挑战模式!$A:$AS,10,FALSE))</f>
        <v/>
      </c>
      <c r="F574" s="3" t="str">
        <f t="shared" ca="1" si="72"/>
        <v/>
      </c>
      <c r="G574" s="3" t="str">
        <f t="shared" ca="1" si="73"/>
        <v/>
      </c>
      <c r="H574" s="3" t="str">
        <f t="shared" ca="1" si="74"/>
        <v/>
      </c>
      <c r="I574" s="3" t="str">
        <f ca="1">IF(D574="","",VLOOKUP(D574,[1]怪物!$C:$M,11,FALSE))</f>
        <v/>
      </c>
      <c r="J574" s="3" t="str">
        <f t="shared" ca="1" si="75"/>
        <v/>
      </c>
      <c r="K574" s="3"/>
      <c r="L574" s="3" t="str">
        <f ca="1">IF(B574="","",VLOOKUP(VLOOKUP(Y574&amp;"_"&amp;Z574&amp;"_"&amp;AA574,[1]挑战模式!$A:$AS,14+AB574,FALSE),[1]怪物!$B:$J,7,FALSE))</f>
        <v/>
      </c>
      <c r="M574" s="10" t="str">
        <f t="shared" ca="1" si="76"/>
        <v/>
      </c>
      <c r="N574" s="3" t="str">
        <f t="shared" ca="1" si="77"/>
        <v/>
      </c>
      <c r="O574" s="3" t="str">
        <f t="shared" ca="1" si="78"/>
        <v/>
      </c>
      <c r="P574" s="3" t="str">
        <f t="shared" ca="1" si="79"/>
        <v/>
      </c>
      <c r="Q574" s="3"/>
      <c r="R574" s="3"/>
      <c r="S574" s="3"/>
      <c r="T574" s="3" t="str">
        <f ca="1">IF(B574="","",IF(VLOOKUP(D574,[1]怪物!$C:$I,7,FALSE)="","",VLOOKUP(D574,[1]怪物!$C:$I,7,FALSE)))</f>
        <v/>
      </c>
      <c r="Y574" s="3">
        <v>0</v>
      </c>
      <c r="Z574" s="3">
        <v>12</v>
      </c>
      <c r="AA574" s="3">
        <v>7</v>
      </c>
      <c r="AB574" s="3">
        <v>5</v>
      </c>
    </row>
    <row r="575" spans="2:28" x14ac:dyDescent="0.2">
      <c r="B575" t="str">
        <f ca="1">IF(ISNA(VLOOKUP(Y575&amp;"_"&amp;Z575&amp;"_"&amp;AA575,[1]挑战模式!$A:$AS,1,FALSE)),"",IF(VLOOKUP(Y575&amp;"_"&amp;Z575&amp;"_"&amp;AA575,[1]挑战模式!$A:$AS,14+AB575,FALSE)="","","Unit_Monster_Season"&amp;Y575&amp;"_Challenge"&amp;Z575&amp;"_"&amp;AA575&amp;"_"&amp;AB575))</f>
        <v/>
      </c>
      <c r="D575" s="3" t="str">
        <f ca="1">IF(B575="","",VLOOKUP(VLOOKUP(Y575&amp;"_"&amp;Z575&amp;"_"&amp;AA575,[1]挑战模式!$A:$AS,14+AB575,FALSE),[1]怪物!$B:$J,2,FALSE))</f>
        <v/>
      </c>
      <c r="E575" s="3" t="str">
        <f ca="1">IF(B575="","",VLOOKUP(VLOOKUP(Y575&amp;"_"&amp;Z575&amp;"_"&amp;AA575,[1]挑战模式!$A:$AS,14+AB575,FALSE),[1]怪物!$B:$J,6,FALSE)*VLOOKUP(Y575&amp;"_"&amp;Z575&amp;"_"&amp;AA575,[1]挑战模式!$A:$AS,10,FALSE))</f>
        <v/>
      </c>
      <c r="F575" s="3" t="str">
        <f t="shared" ca="1" si="72"/>
        <v/>
      </c>
      <c r="G575" s="3" t="str">
        <f t="shared" ca="1" si="73"/>
        <v/>
      </c>
      <c r="H575" s="3" t="str">
        <f t="shared" ca="1" si="74"/>
        <v/>
      </c>
      <c r="I575" s="3" t="str">
        <f ca="1">IF(D575="","",VLOOKUP(D575,[1]怪物!$C:$M,11,FALSE))</f>
        <v/>
      </c>
      <c r="J575" s="3" t="str">
        <f t="shared" ca="1" si="75"/>
        <v/>
      </c>
      <c r="K575" s="3"/>
      <c r="L575" s="3" t="str">
        <f ca="1">IF(B575="","",VLOOKUP(VLOOKUP(Y575&amp;"_"&amp;Z575&amp;"_"&amp;AA575,[1]挑战模式!$A:$AS,14+AB575,FALSE),[1]怪物!$B:$J,7,FALSE))</f>
        <v/>
      </c>
      <c r="M575" s="10" t="str">
        <f t="shared" ca="1" si="76"/>
        <v/>
      </c>
      <c r="N575" s="3" t="str">
        <f t="shared" ca="1" si="77"/>
        <v/>
      </c>
      <c r="O575" s="3" t="str">
        <f t="shared" ca="1" si="78"/>
        <v/>
      </c>
      <c r="P575" s="3" t="str">
        <f t="shared" ca="1" si="79"/>
        <v/>
      </c>
      <c r="Q575" s="3"/>
      <c r="R575" s="3"/>
      <c r="S575" s="3"/>
      <c r="T575" s="3" t="str">
        <f ca="1">IF(B575="","",IF(VLOOKUP(D575,[1]怪物!$C:$I,7,FALSE)="","",VLOOKUP(D575,[1]怪物!$C:$I,7,FALSE)))</f>
        <v/>
      </c>
      <c r="Y575" s="3">
        <v>0</v>
      </c>
      <c r="Z575" s="3">
        <v>12</v>
      </c>
      <c r="AA575" s="3">
        <v>7</v>
      </c>
      <c r="AB575" s="3">
        <v>6</v>
      </c>
    </row>
    <row r="576" spans="2:28" x14ac:dyDescent="0.2">
      <c r="B576" t="str">
        <f ca="1">IF(ISNA(VLOOKUP(Y576&amp;"_"&amp;Z576&amp;"_"&amp;AA576,[1]挑战模式!$A:$AS,1,FALSE)),"",IF(VLOOKUP(Y576&amp;"_"&amp;Z576&amp;"_"&amp;AA576,[1]挑战模式!$A:$AS,14+AB576,FALSE)="","","Unit_Monster_Season"&amp;Y576&amp;"_Challenge"&amp;Z576&amp;"_"&amp;AA576&amp;"_"&amp;AB576))</f>
        <v>Unit_Monster_Season0_Challenge12_8_1</v>
      </c>
      <c r="D576" s="3" t="str">
        <f ca="1">IF(B576="","",VLOOKUP(VLOOKUP(Y576&amp;"_"&amp;Z576&amp;"_"&amp;AA576,[1]挑战模式!$A:$AS,14+AB576,FALSE),[1]怪物!$B:$J,2,FALSE))</f>
        <v>ResUnit_Scorpid1</v>
      </c>
      <c r="E576" s="3">
        <f ca="1">IF(B576="","",VLOOKUP(VLOOKUP(Y576&amp;"_"&amp;Z576&amp;"_"&amp;AA576,[1]挑战模式!$A:$AS,14+AB576,FALSE),[1]怪物!$B:$J,6,FALSE)*VLOOKUP(Y576&amp;"_"&amp;Z576&amp;"_"&amp;AA576,[1]挑战模式!$A:$AS,10,FALSE))</f>
        <v>2.56</v>
      </c>
      <c r="F576" s="3">
        <f t="shared" ca="1" si="72"/>
        <v>400</v>
      </c>
      <c r="G576" s="3" t="str">
        <f t="shared" ca="1" si="73"/>
        <v>TRUE</v>
      </c>
      <c r="H576" s="3" t="str">
        <f t="shared" ca="1" si="74"/>
        <v>1</v>
      </c>
      <c r="I576" s="3">
        <f ca="1">IF(D576="","",VLOOKUP(D576,[1]怪物!$C:$M,11,FALSE))</f>
        <v>1</v>
      </c>
      <c r="J576" s="3" t="str">
        <f t="shared" ca="1" si="75"/>
        <v>0.5</v>
      </c>
      <c r="K576" s="3"/>
      <c r="L576" s="3">
        <f ca="1">IF(B576="","",VLOOKUP(VLOOKUP(Y576&amp;"_"&amp;Z576&amp;"_"&amp;AA576,[1]挑战模式!$A:$AS,14+AB576,FALSE),[1]怪物!$B:$J,7,FALSE))</f>
        <v>1</v>
      </c>
      <c r="M576" s="10" t="str">
        <f t="shared" ca="1" si="76"/>
        <v>Monster_Season0_Challenge12_8_1</v>
      </c>
      <c r="N576" s="3" t="str">
        <f t="shared" ca="1" si="77"/>
        <v>DeathShow_1</v>
      </c>
      <c r="O576" s="3" t="str">
        <f t="shared" ca="1" si="78"/>
        <v>Timeline_Idle1</v>
      </c>
      <c r="P576" s="3" t="str">
        <f t="shared" ca="1" si="79"/>
        <v>Timeline_Move1</v>
      </c>
      <c r="Q576" s="3"/>
      <c r="R576" s="3"/>
      <c r="S576" s="3"/>
      <c r="T576" s="3" t="str">
        <f ca="1">IF(B576="","",IF(VLOOKUP(D576,[1]怪物!$C:$I,7,FALSE)="","",VLOOKUP(D576,[1]怪物!$C:$I,7,FALSE)))</f>
        <v>Skill_Monster_Scorpid1,InitiativeSkill</v>
      </c>
      <c r="Y576" s="3">
        <v>0</v>
      </c>
      <c r="Z576" s="3">
        <v>12</v>
      </c>
      <c r="AA576" s="3">
        <v>8</v>
      </c>
      <c r="AB576" s="3">
        <v>1</v>
      </c>
    </row>
    <row r="577" spans="2:28" x14ac:dyDescent="0.2">
      <c r="B577" t="str">
        <f ca="1">IF(ISNA(VLOOKUP(Y577&amp;"_"&amp;Z577&amp;"_"&amp;AA577,[1]挑战模式!$A:$AS,1,FALSE)),"",IF(VLOOKUP(Y577&amp;"_"&amp;Z577&amp;"_"&amp;AA577,[1]挑战模式!$A:$AS,14+AB577,FALSE)="","","Unit_Monster_Season"&amp;Y577&amp;"_Challenge"&amp;Z577&amp;"_"&amp;AA577&amp;"_"&amp;AB577))</f>
        <v>Unit_Monster_Season0_Challenge12_8_2</v>
      </c>
      <c r="D577" s="3" t="str">
        <f ca="1">IF(B577="","",VLOOKUP(VLOOKUP(Y577&amp;"_"&amp;Z577&amp;"_"&amp;AA577,[1]挑战模式!$A:$AS,14+AB577,FALSE),[1]怪物!$B:$J,2,FALSE))</f>
        <v>ResUnit_ZhiZhu2</v>
      </c>
      <c r="E577" s="3">
        <f ca="1">IF(B577="","",VLOOKUP(VLOOKUP(Y577&amp;"_"&amp;Z577&amp;"_"&amp;AA577,[1]挑战模式!$A:$AS,14+AB577,FALSE),[1]怪物!$B:$J,6,FALSE)*VLOOKUP(Y577&amp;"_"&amp;Z577&amp;"_"&amp;AA577,[1]挑战模式!$A:$AS,10,FALSE))</f>
        <v>5.12</v>
      </c>
      <c r="F577" s="3">
        <f t="shared" ca="1" si="72"/>
        <v>400</v>
      </c>
      <c r="G577" s="3" t="str">
        <f t="shared" ca="1" si="73"/>
        <v>TRUE</v>
      </c>
      <c r="H577" s="3" t="str">
        <f t="shared" ca="1" si="74"/>
        <v>1</v>
      </c>
      <c r="I577" s="3">
        <f ca="1">IF(D577="","",VLOOKUP(D577,[1]怪物!$C:$M,11,FALSE))</f>
        <v>1</v>
      </c>
      <c r="J577" s="3" t="str">
        <f t="shared" ca="1" si="75"/>
        <v>0.5</v>
      </c>
      <c r="K577" s="3"/>
      <c r="L577" s="3">
        <f ca="1">IF(B577="","",VLOOKUP(VLOOKUP(Y577&amp;"_"&amp;Z577&amp;"_"&amp;AA577,[1]挑战模式!$A:$AS,14+AB577,FALSE),[1]怪物!$B:$J,7,FALSE))</f>
        <v>1.25</v>
      </c>
      <c r="M577" s="10" t="str">
        <f t="shared" ca="1" si="76"/>
        <v>Monster_Season0_Challenge12_8_2</v>
      </c>
      <c r="N577" s="3" t="str">
        <f t="shared" ca="1" si="77"/>
        <v>DeathShow_1</v>
      </c>
      <c r="O577" s="3" t="str">
        <f t="shared" ca="1" si="78"/>
        <v>Timeline_Idle1</v>
      </c>
      <c r="P577" s="3" t="str">
        <f t="shared" ca="1" si="79"/>
        <v>Timeline_Move1</v>
      </c>
      <c r="Q577" s="3"/>
      <c r="R577" s="3"/>
      <c r="S577" s="3"/>
      <c r="T577" s="3" t="str">
        <f ca="1">IF(B577="","",IF(VLOOKUP(D577,[1]怪物!$C:$I,7,FALSE)="","",VLOOKUP(D577,[1]怪物!$C:$I,7,FALSE)))</f>
        <v>Skill_Monster_ZhiZhu2,NormalAttack</v>
      </c>
      <c r="Y577" s="3">
        <v>0</v>
      </c>
      <c r="Z577" s="3">
        <v>12</v>
      </c>
      <c r="AA577" s="3">
        <v>8</v>
      </c>
      <c r="AB577" s="3">
        <v>2</v>
      </c>
    </row>
    <row r="578" spans="2:28" x14ac:dyDescent="0.2">
      <c r="B578" t="str">
        <f ca="1">IF(ISNA(VLOOKUP(Y578&amp;"_"&amp;Z578&amp;"_"&amp;AA578,[1]挑战模式!$A:$AS,1,FALSE)),"",IF(VLOOKUP(Y578&amp;"_"&amp;Z578&amp;"_"&amp;AA578,[1]挑战模式!$A:$AS,14+AB578,FALSE)="","","Unit_Monster_Season"&amp;Y578&amp;"_Challenge"&amp;Z578&amp;"_"&amp;AA578&amp;"_"&amp;AB578))</f>
        <v>Unit_Monster_Season0_Challenge12_8_3</v>
      </c>
      <c r="D578" s="3" t="str">
        <f ca="1">IF(B578="","",VLOOKUP(VLOOKUP(Y578&amp;"_"&amp;Z578&amp;"_"&amp;AA578,[1]挑战模式!$A:$AS,14+AB578,FALSE),[1]怪物!$B:$J,2,FALSE))</f>
        <v>ResUnit_Spirit1</v>
      </c>
      <c r="E578" s="3">
        <f ca="1">IF(B578="","",VLOOKUP(VLOOKUP(Y578&amp;"_"&amp;Z578&amp;"_"&amp;AA578,[1]挑战模式!$A:$AS,14+AB578,FALSE),[1]怪物!$B:$J,6,FALSE)*VLOOKUP(Y578&amp;"_"&amp;Z578&amp;"_"&amp;AA578,[1]挑战模式!$A:$AS,10,FALSE))</f>
        <v>2.56</v>
      </c>
      <c r="F578" s="3">
        <f t="shared" ca="1" si="72"/>
        <v>400</v>
      </c>
      <c r="G578" s="3" t="str">
        <f t="shared" ca="1" si="73"/>
        <v>TRUE</v>
      </c>
      <c r="H578" s="3" t="str">
        <f t="shared" ca="1" si="74"/>
        <v>1</v>
      </c>
      <c r="I578" s="3">
        <f ca="1">IF(D578="","",VLOOKUP(D578,[1]怪物!$C:$M,11,FALSE))</f>
        <v>1</v>
      </c>
      <c r="J578" s="3" t="str">
        <f t="shared" ca="1" si="75"/>
        <v>0.5</v>
      </c>
      <c r="K578" s="3"/>
      <c r="L578" s="3">
        <f ca="1">IF(B578="","",VLOOKUP(VLOOKUP(Y578&amp;"_"&amp;Z578&amp;"_"&amp;AA578,[1]挑战模式!$A:$AS,14+AB578,FALSE),[1]怪物!$B:$J,7,FALSE))</f>
        <v>1</v>
      </c>
      <c r="M578" s="10" t="str">
        <f t="shared" ca="1" si="76"/>
        <v>Monster_Season0_Challenge12_8_3</v>
      </c>
      <c r="N578" s="3" t="str">
        <f t="shared" ca="1" si="77"/>
        <v>DeathShow_1</v>
      </c>
      <c r="O578" s="3" t="str">
        <f t="shared" ca="1" si="78"/>
        <v>Timeline_Idle1</v>
      </c>
      <c r="P578" s="3" t="str">
        <f t="shared" ca="1" si="79"/>
        <v>Timeline_Move1</v>
      </c>
      <c r="Q578" s="3"/>
      <c r="R578" s="3"/>
      <c r="S578" s="3"/>
      <c r="T578" s="3" t="str">
        <f ca="1">IF(B578="","",IF(VLOOKUP(D578,[1]怪物!$C:$I,7,FALSE)="","",VLOOKUP(D578,[1]怪物!$C:$I,7,FALSE)))</f>
        <v>Skill_Monster_Spirit1,NormalAttack</v>
      </c>
      <c r="Y578" s="3">
        <v>0</v>
      </c>
      <c r="Z578" s="3">
        <v>12</v>
      </c>
      <c r="AA578" s="3">
        <v>8</v>
      </c>
      <c r="AB578" s="3">
        <v>3</v>
      </c>
    </row>
    <row r="579" spans="2:28" x14ac:dyDescent="0.2">
      <c r="B579" t="str">
        <f ca="1">IF(ISNA(VLOOKUP(Y579&amp;"_"&amp;Z579&amp;"_"&amp;AA579,[1]挑战模式!$A:$AS,1,FALSE)),"",IF(VLOOKUP(Y579&amp;"_"&amp;Z579&amp;"_"&amp;AA579,[1]挑战模式!$A:$AS,14+AB579,FALSE)="","","Unit_Monster_Season"&amp;Y579&amp;"_Challenge"&amp;Z579&amp;"_"&amp;AA579&amp;"_"&amp;AB579))</f>
        <v>Unit_Monster_Season0_Challenge12_8_4</v>
      </c>
      <c r="D579" s="3" t="str">
        <f ca="1">IF(B579="","",VLOOKUP(VLOOKUP(Y579&amp;"_"&amp;Z579&amp;"_"&amp;AA579,[1]挑战模式!$A:$AS,14+AB579,FALSE),[1]怪物!$B:$J,2,FALSE))</f>
        <v>ResUnit_BianFu2</v>
      </c>
      <c r="E579" s="3">
        <f ca="1">IF(B579="","",VLOOKUP(VLOOKUP(Y579&amp;"_"&amp;Z579&amp;"_"&amp;AA579,[1]挑战模式!$A:$AS,14+AB579,FALSE),[1]怪物!$B:$J,6,FALSE)*VLOOKUP(Y579&amp;"_"&amp;Z579&amp;"_"&amp;AA579,[1]挑战模式!$A:$AS,10,FALSE))</f>
        <v>2.56</v>
      </c>
      <c r="F579" s="3">
        <f t="shared" ca="1" si="72"/>
        <v>400</v>
      </c>
      <c r="G579" s="3" t="str">
        <f t="shared" ca="1" si="73"/>
        <v>TRUE</v>
      </c>
      <c r="H579" s="3" t="str">
        <f t="shared" ca="1" si="74"/>
        <v>1</v>
      </c>
      <c r="I579" s="3">
        <f ca="1">IF(D579="","",VLOOKUP(D579,[1]怪物!$C:$M,11,FALSE))</f>
        <v>1</v>
      </c>
      <c r="J579" s="3" t="str">
        <f t="shared" ca="1" si="75"/>
        <v>0.5</v>
      </c>
      <c r="K579" s="3"/>
      <c r="L579" s="3">
        <f ca="1">IF(B579="","",VLOOKUP(VLOOKUP(Y579&amp;"_"&amp;Z579&amp;"_"&amp;AA579,[1]挑战模式!$A:$AS,14+AB579,FALSE),[1]怪物!$B:$J,7,FALSE))</f>
        <v>1.25</v>
      </c>
      <c r="M579" s="10" t="str">
        <f t="shared" ca="1" si="76"/>
        <v>Monster_Season0_Challenge12_8_4</v>
      </c>
      <c r="N579" s="3" t="str">
        <f t="shared" ca="1" si="77"/>
        <v>DeathShow_1</v>
      </c>
      <c r="O579" s="3" t="str">
        <f t="shared" ca="1" si="78"/>
        <v>Timeline_Idle1</v>
      </c>
      <c r="P579" s="3" t="str">
        <f t="shared" ca="1" si="79"/>
        <v>Timeline_Move1</v>
      </c>
      <c r="Q579" s="3"/>
      <c r="R579" s="3"/>
      <c r="S579" s="3"/>
      <c r="T579" s="3" t="str">
        <f ca="1">IF(B579="","",IF(VLOOKUP(D579,[1]怪物!$C:$I,7,FALSE)="","",VLOOKUP(D579,[1]怪物!$C:$I,7,FALSE)))</f>
        <v>Skill_Monster_BianFu2,NormalAttack</v>
      </c>
      <c r="Y579" s="3">
        <v>0</v>
      </c>
      <c r="Z579" s="3">
        <v>12</v>
      </c>
      <c r="AA579" s="3">
        <v>8</v>
      </c>
      <c r="AB579" s="3">
        <v>4</v>
      </c>
    </row>
    <row r="580" spans="2:28" x14ac:dyDescent="0.2">
      <c r="B580" t="str">
        <f ca="1">IF(ISNA(VLOOKUP(Y580&amp;"_"&amp;Z580&amp;"_"&amp;AA580,[1]挑战模式!$A:$AS,1,FALSE)),"",IF(VLOOKUP(Y580&amp;"_"&amp;Z580&amp;"_"&amp;AA580,[1]挑战模式!$A:$AS,14+AB580,FALSE)="","","Unit_Monster_Season"&amp;Y580&amp;"_Challenge"&amp;Z580&amp;"_"&amp;AA580&amp;"_"&amp;AB580))</f>
        <v>Unit_Monster_Season0_Challenge12_8_5</v>
      </c>
      <c r="D580" s="3" t="str">
        <f ca="1">IF(B580="","",VLOOKUP(VLOOKUP(Y580&amp;"_"&amp;Z580&amp;"_"&amp;AA580,[1]挑战模式!$A:$AS,14+AB580,FALSE),[1]怪物!$B:$J,2,FALSE))</f>
        <v>ResUnit_Skull3</v>
      </c>
      <c r="E580" s="3">
        <f ca="1">IF(B580="","",VLOOKUP(VLOOKUP(Y580&amp;"_"&amp;Z580&amp;"_"&amp;AA580,[1]挑战模式!$A:$AS,14+AB580,FALSE),[1]怪物!$B:$J,6,FALSE)*VLOOKUP(Y580&amp;"_"&amp;Z580&amp;"_"&amp;AA580,[1]挑战模式!$A:$AS,10,FALSE))</f>
        <v>1.024</v>
      </c>
      <c r="F580" s="3">
        <f t="shared" ca="1" si="72"/>
        <v>400</v>
      </c>
      <c r="G580" s="3" t="str">
        <f t="shared" ca="1" si="73"/>
        <v>TRUE</v>
      </c>
      <c r="H580" s="3" t="str">
        <f t="shared" ca="1" si="74"/>
        <v>1</v>
      </c>
      <c r="I580" s="3">
        <f ca="1">IF(D580="","",VLOOKUP(D580,[1]怪物!$C:$M,11,FALSE))</f>
        <v>1</v>
      </c>
      <c r="J580" s="3" t="str">
        <f t="shared" ca="1" si="75"/>
        <v>0.5</v>
      </c>
      <c r="K580" s="3"/>
      <c r="L580" s="3">
        <f ca="1">IF(B580="","",VLOOKUP(VLOOKUP(Y580&amp;"_"&amp;Z580&amp;"_"&amp;AA580,[1]挑战模式!$A:$AS,14+AB580,FALSE),[1]怪物!$B:$J,7,FALSE))</f>
        <v>3</v>
      </c>
      <c r="M580" s="10" t="str">
        <f t="shared" ca="1" si="76"/>
        <v>Monster_Season0_Challenge12_8_5</v>
      </c>
      <c r="N580" s="3" t="str">
        <f t="shared" ca="1" si="77"/>
        <v>DeathShow_1</v>
      </c>
      <c r="O580" s="3" t="str">
        <f t="shared" ca="1" si="78"/>
        <v>Timeline_Idle1</v>
      </c>
      <c r="P580" s="3" t="str">
        <f t="shared" ca="1" si="79"/>
        <v>Timeline_Move1</v>
      </c>
      <c r="Q580" s="3"/>
      <c r="R580" s="3"/>
      <c r="S580" s="3"/>
      <c r="T580" s="3" t="str">
        <f ca="1">IF(B580="","",IF(VLOOKUP(D580,[1]怪物!$C:$I,7,FALSE)="","",VLOOKUP(D580,[1]怪物!$C:$I,7,FALSE)))</f>
        <v>Skill_Monster_Skull3,NormalAttack</v>
      </c>
      <c r="Y580" s="3">
        <v>0</v>
      </c>
      <c r="Z580" s="3">
        <v>12</v>
      </c>
      <c r="AA580" s="3">
        <v>8</v>
      </c>
      <c r="AB580" s="3">
        <v>5</v>
      </c>
    </row>
    <row r="581" spans="2:28" x14ac:dyDescent="0.2">
      <c r="B581" t="str">
        <f ca="1">IF(ISNA(VLOOKUP(Y581&amp;"_"&amp;Z581&amp;"_"&amp;AA581,[1]挑战模式!$A:$AS,1,FALSE)),"",IF(VLOOKUP(Y581&amp;"_"&amp;Z581&amp;"_"&amp;AA581,[1]挑战模式!$A:$AS,14+AB581,FALSE)="","","Unit_Monster_Season"&amp;Y581&amp;"_Challenge"&amp;Z581&amp;"_"&amp;AA581&amp;"_"&amp;AB581))</f>
        <v/>
      </c>
      <c r="D581" s="3" t="str">
        <f ca="1">IF(B581="","",VLOOKUP(VLOOKUP(Y581&amp;"_"&amp;Z581&amp;"_"&amp;AA581,[1]挑战模式!$A:$AS,14+AB581,FALSE),[1]怪物!$B:$J,2,FALSE))</f>
        <v/>
      </c>
      <c r="E581" s="3" t="str">
        <f ca="1">IF(B581="","",VLOOKUP(VLOOKUP(Y581&amp;"_"&amp;Z581&amp;"_"&amp;AA581,[1]挑战模式!$A:$AS,14+AB581,FALSE),[1]怪物!$B:$J,6,FALSE)*VLOOKUP(Y581&amp;"_"&amp;Z581&amp;"_"&amp;AA581,[1]挑战模式!$A:$AS,10,FALSE))</f>
        <v/>
      </c>
      <c r="F581" s="3" t="str">
        <f t="shared" ca="1" si="72"/>
        <v/>
      </c>
      <c r="G581" s="3" t="str">
        <f t="shared" ca="1" si="73"/>
        <v/>
      </c>
      <c r="H581" s="3" t="str">
        <f t="shared" ca="1" si="74"/>
        <v/>
      </c>
      <c r="I581" s="3" t="str">
        <f ca="1">IF(D581="","",VLOOKUP(D581,[1]怪物!$C:$M,11,FALSE))</f>
        <v/>
      </c>
      <c r="J581" s="3" t="str">
        <f t="shared" ca="1" si="75"/>
        <v/>
      </c>
      <c r="K581" s="3"/>
      <c r="L581" s="3" t="str">
        <f ca="1">IF(B581="","",VLOOKUP(VLOOKUP(Y581&amp;"_"&amp;Z581&amp;"_"&amp;AA581,[1]挑战模式!$A:$AS,14+AB581,FALSE),[1]怪物!$B:$J,7,FALSE))</f>
        <v/>
      </c>
      <c r="M581" s="10" t="str">
        <f t="shared" ca="1" si="76"/>
        <v/>
      </c>
      <c r="N581" s="3" t="str">
        <f t="shared" ca="1" si="77"/>
        <v/>
      </c>
      <c r="O581" s="3" t="str">
        <f t="shared" ca="1" si="78"/>
        <v/>
      </c>
      <c r="P581" s="3" t="str">
        <f t="shared" ca="1" si="79"/>
        <v/>
      </c>
      <c r="Q581" s="3"/>
      <c r="R581" s="3"/>
      <c r="S581" s="3"/>
      <c r="T581" s="3" t="str">
        <f ca="1">IF(B581="","",IF(VLOOKUP(D581,[1]怪物!$C:$I,7,FALSE)="","",VLOOKUP(D581,[1]怪物!$C:$I,7,FALSE)))</f>
        <v/>
      </c>
      <c r="Y581" s="3">
        <v>0</v>
      </c>
      <c r="Z581" s="3">
        <v>12</v>
      </c>
      <c r="AA581" s="3">
        <v>8</v>
      </c>
      <c r="AB581" s="3">
        <v>6</v>
      </c>
    </row>
    <row r="582" spans="2:28" x14ac:dyDescent="0.2">
      <c r="B582" t="str">
        <f ca="1">IF(ISNA(VLOOKUP(Y582&amp;"_"&amp;Z582&amp;"_"&amp;AA582,[1]挑战模式!$A:$AS,1,FALSE)),"",IF(VLOOKUP(Y582&amp;"_"&amp;Z582&amp;"_"&amp;AA582,[1]挑战模式!$A:$AS,14+AB582,FALSE)="","","Unit_Monster_Season"&amp;Y582&amp;"_Challenge"&amp;Z582&amp;"_"&amp;AA582&amp;"_"&amp;AB582))</f>
        <v>Unit_Monster_Season0_Challenge13_1_1</v>
      </c>
      <c r="D582" s="3" t="str">
        <f ca="1">IF(B582="","",VLOOKUP(VLOOKUP(Y582&amp;"_"&amp;Z582&amp;"_"&amp;AA582,[1]挑战模式!$A:$AS,14+AB582,FALSE),[1]怪物!$B:$J,2,FALSE))</f>
        <v>ResUnit_Dan2</v>
      </c>
      <c r="E582" s="3">
        <f ca="1">IF(B582="","",VLOOKUP(VLOOKUP(Y582&amp;"_"&amp;Z582&amp;"_"&amp;AA582,[1]挑战模式!$A:$AS,14+AB582,FALSE),[1]怪物!$B:$J,6,FALSE)*VLOOKUP(Y582&amp;"_"&amp;Z582&amp;"_"&amp;AA582,[1]挑战模式!$A:$AS,10,FALSE))</f>
        <v>2.6</v>
      </c>
      <c r="F582" s="3">
        <f t="shared" ca="1" si="72"/>
        <v>400</v>
      </c>
      <c r="G582" s="3" t="str">
        <f t="shared" ca="1" si="73"/>
        <v>TRUE</v>
      </c>
      <c r="H582" s="3" t="str">
        <f t="shared" ca="1" si="74"/>
        <v>1</v>
      </c>
      <c r="I582" s="3">
        <f ca="1">IF(D582="","",VLOOKUP(D582,[1]怪物!$C:$M,11,FALSE))</f>
        <v>1</v>
      </c>
      <c r="J582" s="3" t="str">
        <f t="shared" ca="1" si="75"/>
        <v>0.5</v>
      </c>
      <c r="K582" s="3"/>
      <c r="L582" s="3">
        <f ca="1">IF(B582="","",VLOOKUP(VLOOKUP(Y582&amp;"_"&amp;Z582&amp;"_"&amp;AA582,[1]挑战模式!$A:$AS,14+AB582,FALSE),[1]怪物!$B:$J,7,FALSE))</f>
        <v>1.25</v>
      </c>
      <c r="M582" s="10" t="str">
        <f t="shared" ca="1" si="76"/>
        <v>Monster_Season0_Challenge13_1_1</v>
      </c>
      <c r="N582" s="3" t="str">
        <f t="shared" ca="1" si="77"/>
        <v>DeathShow_1</v>
      </c>
      <c r="O582" s="3" t="str">
        <f t="shared" ca="1" si="78"/>
        <v>Timeline_Idle1</v>
      </c>
      <c r="P582" s="3" t="str">
        <f t="shared" ca="1" si="79"/>
        <v>Timeline_Move1</v>
      </c>
      <c r="Q582" s="3"/>
      <c r="R582" s="3"/>
      <c r="S582" s="3"/>
      <c r="T582" s="3" t="str">
        <f ca="1">IF(B582="","",IF(VLOOKUP(D582,[1]怪物!$C:$I,7,FALSE)="","",VLOOKUP(D582,[1]怪物!$C:$I,7,FALSE)))</f>
        <v>Skill_Monster_Dan2,NormalAttack</v>
      </c>
      <c r="Y582" s="3">
        <v>0</v>
      </c>
      <c r="Z582" s="3">
        <v>13</v>
      </c>
      <c r="AA582" s="3">
        <v>1</v>
      </c>
      <c r="AB582" s="3">
        <v>1</v>
      </c>
    </row>
    <row r="583" spans="2:28" x14ac:dyDescent="0.2">
      <c r="B583" t="str">
        <f ca="1">IF(ISNA(VLOOKUP(Y583&amp;"_"&amp;Z583&amp;"_"&amp;AA583,[1]挑战模式!$A:$AS,1,FALSE)),"",IF(VLOOKUP(Y583&amp;"_"&amp;Z583&amp;"_"&amp;AA583,[1]挑战模式!$A:$AS,14+AB583,FALSE)="","","Unit_Monster_Season"&amp;Y583&amp;"_Challenge"&amp;Z583&amp;"_"&amp;AA583&amp;"_"&amp;AB583))</f>
        <v/>
      </c>
      <c r="D583" s="3" t="str">
        <f ca="1">IF(B583="","",VLOOKUP(VLOOKUP(Y583&amp;"_"&amp;Z583&amp;"_"&amp;AA583,[1]挑战模式!$A:$AS,14+AB583,FALSE),[1]怪物!$B:$J,2,FALSE))</f>
        <v/>
      </c>
      <c r="E583" s="3" t="str">
        <f ca="1">IF(B583="","",VLOOKUP(VLOOKUP(Y583&amp;"_"&amp;Z583&amp;"_"&amp;AA583,[1]挑战模式!$A:$AS,14+AB583,FALSE),[1]怪物!$B:$J,6,FALSE)*VLOOKUP(Y583&amp;"_"&amp;Z583&amp;"_"&amp;AA583,[1]挑战模式!$A:$AS,10,FALSE))</f>
        <v/>
      </c>
      <c r="F583" s="3" t="str">
        <f t="shared" ca="1" si="72"/>
        <v/>
      </c>
      <c r="G583" s="3" t="str">
        <f t="shared" ca="1" si="73"/>
        <v/>
      </c>
      <c r="H583" s="3" t="str">
        <f t="shared" ca="1" si="74"/>
        <v/>
      </c>
      <c r="I583" s="3" t="str">
        <f ca="1">IF(D583="","",VLOOKUP(D583,[1]怪物!$C:$M,11,FALSE))</f>
        <v/>
      </c>
      <c r="J583" s="3" t="str">
        <f t="shared" ca="1" si="75"/>
        <v/>
      </c>
      <c r="K583" s="3"/>
      <c r="L583" s="3" t="str">
        <f ca="1">IF(B583="","",VLOOKUP(VLOOKUP(Y583&amp;"_"&amp;Z583&amp;"_"&amp;AA583,[1]挑战模式!$A:$AS,14+AB583,FALSE),[1]怪物!$B:$J,7,FALSE))</f>
        <v/>
      </c>
      <c r="M583" s="10" t="str">
        <f t="shared" ca="1" si="76"/>
        <v/>
      </c>
      <c r="N583" s="3" t="str">
        <f t="shared" ca="1" si="77"/>
        <v/>
      </c>
      <c r="O583" s="3" t="str">
        <f t="shared" ca="1" si="78"/>
        <v/>
      </c>
      <c r="P583" s="3" t="str">
        <f t="shared" ca="1" si="79"/>
        <v/>
      </c>
      <c r="Q583" s="3"/>
      <c r="R583" s="3"/>
      <c r="S583" s="3"/>
      <c r="T583" s="3" t="str">
        <f ca="1">IF(B583="","",IF(VLOOKUP(D583,[1]怪物!$C:$I,7,FALSE)="","",VLOOKUP(D583,[1]怪物!$C:$I,7,FALSE)))</f>
        <v/>
      </c>
      <c r="Y583" s="3">
        <v>0</v>
      </c>
      <c r="Z583" s="3">
        <v>13</v>
      </c>
      <c r="AA583" s="3">
        <v>1</v>
      </c>
      <c r="AB583" s="3">
        <v>2</v>
      </c>
    </row>
    <row r="584" spans="2:28" x14ac:dyDescent="0.2">
      <c r="B584" t="str">
        <f ca="1">IF(ISNA(VLOOKUP(Y584&amp;"_"&amp;Z584&amp;"_"&amp;AA584,[1]挑战模式!$A:$AS,1,FALSE)),"",IF(VLOOKUP(Y584&amp;"_"&amp;Z584&amp;"_"&amp;AA584,[1]挑战模式!$A:$AS,14+AB584,FALSE)="","","Unit_Monster_Season"&amp;Y584&amp;"_Challenge"&amp;Z584&amp;"_"&amp;AA584&amp;"_"&amp;AB584))</f>
        <v/>
      </c>
      <c r="D584" s="3" t="str">
        <f ca="1">IF(B584="","",VLOOKUP(VLOOKUP(Y584&amp;"_"&amp;Z584&amp;"_"&amp;AA584,[1]挑战模式!$A:$AS,14+AB584,FALSE),[1]怪物!$B:$J,2,FALSE))</f>
        <v/>
      </c>
      <c r="E584" s="3" t="str">
        <f ca="1">IF(B584="","",VLOOKUP(VLOOKUP(Y584&amp;"_"&amp;Z584&amp;"_"&amp;AA584,[1]挑战模式!$A:$AS,14+AB584,FALSE),[1]怪物!$B:$J,6,FALSE)*VLOOKUP(Y584&amp;"_"&amp;Z584&amp;"_"&amp;AA584,[1]挑战模式!$A:$AS,10,FALSE))</f>
        <v/>
      </c>
      <c r="F584" s="3" t="str">
        <f t="shared" ca="1" si="72"/>
        <v/>
      </c>
      <c r="G584" s="3" t="str">
        <f t="shared" ca="1" si="73"/>
        <v/>
      </c>
      <c r="H584" s="3" t="str">
        <f t="shared" ca="1" si="74"/>
        <v/>
      </c>
      <c r="I584" s="3" t="str">
        <f ca="1">IF(D584="","",VLOOKUP(D584,[1]怪物!$C:$M,11,FALSE))</f>
        <v/>
      </c>
      <c r="J584" s="3" t="str">
        <f t="shared" ca="1" si="75"/>
        <v/>
      </c>
      <c r="K584" s="3"/>
      <c r="L584" s="3" t="str">
        <f ca="1">IF(B584="","",VLOOKUP(VLOOKUP(Y584&amp;"_"&amp;Z584&amp;"_"&amp;AA584,[1]挑战模式!$A:$AS,14+AB584,FALSE),[1]怪物!$B:$J,7,FALSE))</f>
        <v/>
      </c>
      <c r="M584" s="10" t="str">
        <f t="shared" ca="1" si="76"/>
        <v/>
      </c>
      <c r="N584" s="3" t="str">
        <f t="shared" ca="1" si="77"/>
        <v/>
      </c>
      <c r="O584" s="3" t="str">
        <f t="shared" ca="1" si="78"/>
        <v/>
      </c>
      <c r="P584" s="3" t="str">
        <f t="shared" ca="1" si="79"/>
        <v/>
      </c>
      <c r="Q584" s="3"/>
      <c r="R584" s="3"/>
      <c r="S584" s="3"/>
      <c r="T584" s="3" t="str">
        <f ca="1">IF(B584="","",IF(VLOOKUP(D584,[1]怪物!$C:$I,7,FALSE)="","",VLOOKUP(D584,[1]怪物!$C:$I,7,FALSE)))</f>
        <v/>
      </c>
      <c r="Y584" s="3">
        <v>0</v>
      </c>
      <c r="Z584" s="3">
        <v>13</v>
      </c>
      <c r="AA584" s="3">
        <v>1</v>
      </c>
      <c r="AB584" s="3">
        <v>3</v>
      </c>
    </row>
    <row r="585" spans="2:28" x14ac:dyDescent="0.2">
      <c r="B585" t="str">
        <f ca="1">IF(ISNA(VLOOKUP(Y585&amp;"_"&amp;Z585&amp;"_"&amp;AA585,[1]挑战模式!$A:$AS,1,FALSE)),"",IF(VLOOKUP(Y585&amp;"_"&amp;Z585&amp;"_"&amp;AA585,[1]挑战模式!$A:$AS,14+AB585,FALSE)="","","Unit_Monster_Season"&amp;Y585&amp;"_Challenge"&amp;Z585&amp;"_"&amp;AA585&amp;"_"&amp;AB585))</f>
        <v/>
      </c>
      <c r="D585" s="3" t="str">
        <f ca="1">IF(B585="","",VLOOKUP(VLOOKUP(Y585&amp;"_"&amp;Z585&amp;"_"&amp;AA585,[1]挑战模式!$A:$AS,14+AB585,FALSE),[1]怪物!$B:$J,2,FALSE))</f>
        <v/>
      </c>
      <c r="E585" s="3" t="str">
        <f ca="1">IF(B585="","",VLOOKUP(VLOOKUP(Y585&amp;"_"&amp;Z585&amp;"_"&amp;AA585,[1]挑战模式!$A:$AS,14+AB585,FALSE),[1]怪物!$B:$J,6,FALSE)*VLOOKUP(Y585&amp;"_"&amp;Z585&amp;"_"&amp;AA585,[1]挑战模式!$A:$AS,10,FALSE))</f>
        <v/>
      </c>
      <c r="F585" s="3" t="str">
        <f t="shared" ca="1" si="72"/>
        <v/>
      </c>
      <c r="G585" s="3" t="str">
        <f t="shared" ca="1" si="73"/>
        <v/>
      </c>
      <c r="H585" s="3" t="str">
        <f t="shared" ca="1" si="74"/>
        <v/>
      </c>
      <c r="I585" s="3" t="str">
        <f ca="1">IF(D585="","",VLOOKUP(D585,[1]怪物!$C:$M,11,FALSE))</f>
        <v/>
      </c>
      <c r="J585" s="3" t="str">
        <f t="shared" ca="1" si="75"/>
        <v/>
      </c>
      <c r="K585" s="3"/>
      <c r="L585" s="3" t="str">
        <f ca="1">IF(B585="","",VLOOKUP(VLOOKUP(Y585&amp;"_"&amp;Z585&amp;"_"&amp;AA585,[1]挑战模式!$A:$AS,14+AB585,FALSE),[1]怪物!$B:$J,7,FALSE))</f>
        <v/>
      </c>
      <c r="M585" s="10" t="str">
        <f t="shared" ca="1" si="76"/>
        <v/>
      </c>
      <c r="N585" s="3" t="str">
        <f t="shared" ca="1" si="77"/>
        <v/>
      </c>
      <c r="O585" s="3" t="str">
        <f t="shared" ca="1" si="78"/>
        <v/>
      </c>
      <c r="P585" s="3" t="str">
        <f t="shared" ca="1" si="79"/>
        <v/>
      </c>
      <c r="Q585" s="3"/>
      <c r="R585" s="3"/>
      <c r="S585" s="3"/>
      <c r="T585" s="3" t="str">
        <f ca="1">IF(B585="","",IF(VLOOKUP(D585,[1]怪物!$C:$I,7,FALSE)="","",VLOOKUP(D585,[1]怪物!$C:$I,7,FALSE)))</f>
        <v/>
      </c>
      <c r="Y585" s="3">
        <v>0</v>
      </c>
      <c r="Z585" s="3">
        <v>13</v>
      </c>
      <c r="AA585" s="3">
        <v>1</v>
      </c>
      <c r="AB585" s="3">
        <v>4</v>
      </c>
    </row>
    <row r="586" spans="2:28" x14ac:dyDescent="0.2">
      <c r="B586" t="str">
        <f ca="1">IF(ISNA(VLOOKUP(Y586&amp;"_"&amp;Z586&amp;"_"&amp;AA586,[1]挑战模式!$A:$AS,1,FALSE)),"",IF(VLOOKUP(Y586&amp;"_"&amp;Z586&amp;"_"&amp;AA586,[1]挑战模式!$A:$AS,14+AB586,FALSE)="","","Unit_Monster_Season"&amp;Y586&amp;"_Challenge"&amp;Z586&amp;"_"&amp;AA586&amp;"_"&amp;AB586))</f>
        <v/>
      </c>
      <c r="D586" s="3" t="str">
        <f ca="1">IF(B586="","",VLOOKUP(VLOOKUP(Y586&amp;"_"&amp;Z586&amp;"_"&amp;AA586,[1]挑战模式!$A:$AS,14+AB586,FALSE),[1]怪物!$B:$J,2,FALSE))</f>
        <v/>
      </c>
      <c r="E586" s="3" t="str">
        <f ca="1">IF(B586="","",VLOOKUP(VLOOKUP(Y586&amp;"_"&amp;Z586&amp;"_"&amp;AA586,[1]挑战模式!$A:$AS,14+AB586,FALSE),[1]怪物!$B:$J,6,FALSE)*VLOOKUP(Y586&amp;"_"&amp;Z586&amp;"_"&amp;AA586,[1]挑战模式!$A:$AS,10,FALSE))</f>
        <v/>
      </c>
      <c r="F586" s="3" t="str">
        <f t="shared" ca="1" si="72"/>
        <v/>
      </c>
      <c r="G586" s="3" t="str">
        <f t="shared" ca="1" si="73"/>
        <v/>
      </c>
      <c r="H586" s="3" t="str">
        <f t="shared" ca="1" si="74"/>
        <v/>
      </c>
      <c r="I586" s="3" t="str">
        <f ca="1">IF(D586="","",VLOOKUP(D586,[1]怪物!$C:$M,11,FALSE))</f>
        <v/>
      </c>
      <c r="J586" s="3" t="str">
        <f t="shared" ca="1" si="75"/>
        <v/>
      </c>
      <c r="K586" s="3"/>
      <c r="L586" s="3" t="str">
        <f ca="1">IF(B586="","",VLOOKUP(VLOOKUP(Y586&amp;"_"&amp;Z586&amp;"_"&amp;AA586,[1]挑战模式!$A:$AS,14+AB586,FALSE),[1]怪物!$B:$J,7,FALSE))</f>
        <v/>
      </c>
      <c r="M586" s="10" t="str">
        <f t="shared" ca="1" si="76"/>
        <v/>
      </c>
      <c r="N586" s="3" t="str">
        <f t="shared" ca="1" si="77"/>
        <v/>
      </c>
      <c r="O586" s="3" t="str">
        <f t="shared" ca="1" si="78"/>
        <v/>
      </c>
      <c r="P586" s="3" t="str">
        <f t="shared" ca="1" si="79"/>
        <v/>
      </c>
      <c r="Q586" s="3"/>
      <c r="R586" s="3"/>
      <c r="S586" s="3"/>
      <c r="T586" s="3" t="str">
        <f ca="1">IF(B586="","",IF(VLOOKUP(D586,[1]怪物!$C:$I,7,FALSE)="","",VLOOKUP(D586,[1]怪物!$C:$I,7,FALSE)))</f>
        <v/>
      </c>
      <c r="Y586" s="3">
        <v>0</v>
      </c>
      <c r="Z586" s="3">
        <v>13</v>
      </c>
      <c r="AA586" s="3">
        <v>1</v>
      </c>
      <c r="AB586" s="3">
        <v>5</v>
      </c>
    </row>
    <row r="587" spans="2:28" x14ac:dyDescent="0.2">
      <c r="B587" t="str">
        <f ca="1">IF(ISNA(VLOOKUP(Y587&amp;"_"&amp;Z587&amp;"_"&amp;AA587,[1]挑战模式!$A:$AS,1,FALSE)),"",IF(VLOOKUP(Y587&amp;"_"&amp;Z587&amp;"_"&amp;AA587,[1]挑战模式!$A:$AS,14+AB587,FALSE)="","","Unit_Monster_Season"&amp;Y587&amp;"_Challenge"&amp;Z587&amp;"_"&amp;AA587&amp;"_"&amp;AB587))</f>
        <v/>
      </c>
      <c r="D587" s="3" t="str">
        <f ca="1">IF(B587="","",VLOOKUP(VLOOKUP(Y587&amp;"_"&amp;Z587&amp;"_"&amp;AA587,[1]挑战模式!$A:$AS,14+AB587,FALSE),[1]怪物!$B:$J,2,FALSE))</f>
        <v/>
      </c>
      <c r="E587" s="3" t="str">
        <f ca="1">IF(B587="","",VLOOKUP(VLOOKUP(Y587&amp;"_"&amp;Z587&amp;"_"&amp;AA587,[1]挑战模式!$A:$AS,14+AB587,FALSE),[1]怪物!$B:$J,6,FALSE)*VLOOKUP(Y587&amp;"_"&amp;Z587&amp;"_"&amp;AA587,[1]挑战模式!$A:$AS,10,FALSE))</f>
        <v/>
      </c>
      <c r="F587" s="3" t="str">
        <f t="shared" ca="1" si="72"/>
        <v/>
      </c>
      <c r="G587" s="3" t="str">
        <f t="shared" ca="1" si="73"/>
        <v/>
      </c>
      <c r="H587" s="3" t="str">
        <f t="shared" ca="1" si="74"/>
        <v/>
      </c>
      <c r="I587" s="3" t="str">
        <f ca="1">IF(D587="","",VLOOKUP(D587,[1]怪物!$C:$M,11,FALSE))</f>
        <v/>
      </c>
      <c r="J587" s="3" t="str">
        <f t="shared" ca="1" si="75"/>
        <v/>
      </c>
      <c r="K587" s="3"/>
      <c r="L587" s="3" t="str">
        <f ca="1">IF(B587="","",VLOOKUP(VLOOKUP(Y587&amp;"_"&amp;Z587&amp;"_"&amp;AA587,[1]挑战模式!$A:$AS,14+AB587,FALSE),[1]怪物!$B:$J,7,FALSE))</f>
        <v/>
      </c>
      <c r="M587" s="10" t="str">
        <f t="shared" ca="1" si="76"/>
        <v/>
      </c>
      <c r="N587" s="3" t="str">
        <f t="shared" ca="1" si="77"/>
        <v/>
      </c>
      <c r="O587" s="3" t="str">
        <f t="shared" ca="1" si="78"/>
        <v/>
      </c>
      <c r="P587" s="3" t="str">
        <f t="shared" ca="1" si="79"/>
        <v/>
      </c>
      <c r="Q587" s="3"/>
      <c r="R587" s="3"/>
      <c r="S587" s="3"/>
      <c r="T587" s="3" t="str">
        <f ca="1">IF(B587="","",IF(VLOOKUP(D587,[1]怪物!$C:$I,7,FALSE)="","",VLOOKUP(D587,[1]怪物!$C:$I,7,FALSE)))</f>
        <v/>
      </c>
      <c r="Y587" s="3">
        <v>0</v>
      </c>
      <c r="Z587" s="3">
        <v>13</v>
      </c>
      <c r="AA587" s="3">
        <v>1</v>
      </c>
      <c r="AB587" s="3">
        <v>6</v>
      </c>
    </row>
    <row r="588" spans="2:28" x14ac:dyDescent="0.2">
      <c r="B588" t="str">
        <f ca="1">IF(ISNA(VLOOKUP(Y588&amp;"_"&amp;Z588&amp;"_"&amp;AA588,[1]挑战模式!$A:$AS,1,FALSE)),"",IF(VLOOKUP(Y588&amp;"_"&amp;Z588&amp;"_"&amp;AA588,[1]挑战模式!$A:$AS,14+AB588,FALSE)="","","Unit_Monster_Season"&amp;Y588&amp;"_Challenge"&amp;Z588&amp;"_"&amp;AA588&amp;"_"&amp;AB588))</f>
        <v>Unit_Monster_Season0_Challenge13_2_1</v>
      </c>
      <c r="D588" s="3" t="str">
        <f ca="1">IF(B588="","",VLOOKUP(VLOOKUP(Y588&amp;"_"&amp;Z588&amp;"_"&amp;AA588,[1]挑战模式!$A:$AS,14+AB588,FALSE),[1]怪物!$B:$J,2,FALSE))</f>
        <v>ResUnit_Dan2</v>
      </c>
      <c r="E588" s="3">
        <f ca="1">IF(B588="","",VLOOKUP(VLOOKUP(Y588&amp;"_"&amp;Z588&amp;"_"&amp;AA588,[1]挑战模式!$A:$AS,14+AB588,FALSE),[1]怪物!$B:$J,6,FALSE)*VLOOKUP(Y588&amp;"_"&amp;Z588&amp;"_"&amp;AA588,[1]挑战模式!$A:$AS,10,FALSE))</f>
        <v>2.6</v>
      </c>
      <c r="F588" s="3">
        <f t="shared" ca="1" si="72"/>
        <v>400</v>
      </c>
      <c r="G588" s="3" t="str">
        <f t="shared" ca="1" si="73"/>
        <v>TRUE</v>
      </c>
      <c r="H588" s="3" t="str">
        <f t="shared" ca="1" si="74"/>
        <v>1</v>
      </c>
      <c r="I588" s="3">
        <f ca="1">IF(D588="","",VLOOKUP(D588,[1]怪物!$C:$M,11,FALSE))</f>
        <v>1</v>
      </c>
      <c r="J588" s="3" t="str">
        <f t="shared" ca="1" si="75"/>
        <v>0.5</v>
      </c>
      <c r="K588" s="3"/>
      <c r="L588" s="3">
        <f ca="1">IF(B588="","",VLOOKUP(VLOOKUP(Y588&amp;"_"&amp;Z588&amp;"_"&amp;AA588,[1]挑战模式!$A:$AS,14+AB588,FALSE),[1]怪物!$B:$J,7,FALSE))</f>
        <v>1.25</v>
      </c>
      <c r="M588" s="10" t="str">
        <f t="shared" ca="1" si="76"/>
        <v>Monster_Season0_Challenge13_2_1</v>
      </c>
      <c r="N588" s="3" t="str">
        <f t="shared" ca="1" si="77"/>
        <v>DeathShow_1</v>
      </c>
      <c r="O588" s="3" t="str">
        <f t="shared" ca="1" si="78"/>
        <v>Timeline_Idle1</v>
      </c>
      <c r="P588" s="3" t="str">
        <f t="shared" ca="1" si="79"/>
        <v>Timeline_Move1</v>
      </c>
      <c r="Q588" s="3"/>
      <c r="R588" s="3"/>
      <c r="S588" s="3"/>
      <c r="T588" s="3" t="str">
        <f ca="1">IF(B588="","",IF(VLOOKUP(D588,[1]怪物!$C:$I,7,FALSE)="","",VLOOKUP(D588,[1]怪物!$C:$I,7,FALSE)))</f>
        <v>Skill_Monster_Dan2,NormalAttack</v>
      </c>
      <c r="Y588" s="3">
        <v>0</v>
      </c>
      <c r="Z588" s="3">
        <v>13</v>
      </c>
      <c r="AA588" s="3">
        <v>2</v>
      </c>
      <c r="AB588" s="3">
        <v>1</v>
      </c>
    </row>
    <row r="589" spans="2:28" x14ac:dyDescent="0.2">
      <c r="B589" t="str">
        <f ca="1">IF(ISNA(VLOOKUP(Y589&amp;"_"&amp;Z589&amp;"_"&amp;AA589,[1]挑战模式!$A:$AS,1,FALSE)),"",IF(VLOOKUP(Y589&amp;"_"&amp;Z589&amp;"_"&amp;AA589,[1]挑战模式!$A:$AS,14+AB589,FALSE)="","","Unit_Monster_Season"&amp;Y589&amp;"_Challenge"&amp;Z589&amp;"_"&amp;AA589&amp;"_"&amp;AB589))</f>
        <v>Unit_Monster_Season0_Challenge13_2_2</v>
      </c>
      <c r="D589" s="3" t="str">
        <f ca="1">IF(B589="","",VLOOKUP(VLOOKUP(Y589&amp;"_"&amp;Z589&amp;"_"&amp;AA589,[1]挑战模式!$A:$AS,14+AB589,FALSE),[1]怪物!$B:$J,2,FALSE))</f>
        <v>ResUnit_ZhiZhu2</v>
      </c>
      <c r="E589" s="3">
        <f ca="1">IF(B589="","",VLOOKUP(VLOOKUP(Y589&amp;"_"&amp;Z589&amp;"_"&amp;AA589,[1]挑战模式!$A:$AS,14+AB589,FALSE),[1]怪物!$B:$J,6,FALSE)*VLOOKUP(Y589&amp;"_"&amp;Z589&amp;"_"&amp;AA589,[1]挑战模式!$A:$AS,10,FALSE))</f>
        <v>5.2</v>
      </c>
      <c r="F589" s="3">
        <f t="shared" ca="1" si="72"/>
        <v>400</v>
      </c>
      <c r="G589" s="3" t="str">
        <f t="shared" ca="1" si="73"/>
        <v>TRUE</v>
      </c>
      <c r="H589" s="3" t="str">
        <f t="shared" ca="1" si="74"/>
        <v>1</v>
      </c>
      <c r="I589" s="3">
        <f ca="1">IF(D589="","",VLOOKUP(D589,[1]怪物!$C:$M,11,FALSE))</f>
        <v>1</v>
      </c>
      <c r="J589" s="3" t="str">
        <f t="shared" ca="1" si="75"/>
        <v>0.5</v>
      </c>
      <c r="K589" s="3"/>
      <c r="L589" s="3">
        <f ca="1">IF(B589="","",VLOOKUP(VLOOKUP(Y589&amp;"_"&amp;Z589&amp;"_"&amp;AA589,[1]挑战模式!$A:$AS,14+AB589,FALSE),[1]怪物!$B:$J,7,FALSE))</f>
        <v>1.25</v>
      </c>
      <c r="M589" s="10" t="str">
        <f t="shared" ca="1" si="76"/>
        <v>Monster_Season0_Challenge13_2_2</v>
      </c>
      <c r="N589" s="3" t="str">
        <f t="shared" ca="1" si="77"/>
        <v>DeathShow_1</v>
      </c>
      <c r="O589" s="3" t="str">
        <f t="shared" ca="1" si="78"/>
        <v>Timeline_Idle1</v>
      </c>
      <c r="P589" s="3" t="str">
        <f t="shared" ca="1" si="79"/>
        <v>Timeline_Move1</v>
      </c>
      <c r="Q589" s="3"/>
      <c r="R589" s="3"/>
      <c r="S589" s="3"/>
      <c r="T589" s="3" t="str">
        <f ca="1">IF(B589="","",IF(VLOOKUP(D589,[1]怪物!$C:$I,7,FALSE)="","",VLOOKUP(D589,[1]怪物!$C:$I,7,FALSE)))</f>
        <v>Skill_Monster_ZhiZhu2,NormalAttack</v>
      </c>
      <c r="Y589" s="3">
        <v>0</v>
      </c>
      <c r="Z589" s="3">
        <v>13</v>
      </c>
      <c r="AA589" s="3">
        <v>2</v>
      </c>
      <c r="AB589" s="3">
        <v>2</v>
      </c>
    </row>
    <row r="590" spans="2:28" x14ac:dyDescent="0.2">
      <c r="B590" t="str">
        <f ca="1">IF(ISNA(VLOOKUP(Y590&amp;"_"&amp;Z590&amp;"_"&amp;AA590,[1]挑战模式!$A:$AS,1,FALSE)),"",IF(VLOOKUP(Y590&amp;"_"&amp;Z590&amp;"_"&amp;AA590,[1]挑战模式!$A:$AS,14+AB590,FALSE)="","","Unit_Monster_Season"&amp;Y590&amp;"_Challenge"&amp;Z590&amp;"_"&amp;AA590&amp;"_"&amp;AB590))</f>
        <v/>
      </c>
      <c r="D590" s="3" t="str">
        <f ca="1">IF(B590="","",VLOOKUP(VLOOKUP(Y590&amp;"_"&amp;Z590&amp;"_"&amp;AA590,[1]挑战模式!$A:$AS,14+AB590,FALSE),[1]怪物!$B:$J,2,FALSE))</f>
        <v/>
      </c>
      <c r="E590" s="3" t="str">
        <f ca="1">IF(B590="","",VLOOKUP(VLOOKUP(Y590&amp;"_"&amp;Z590&amp;"_"&amp;AA590,[1]挑战模式!$A:$AS,14+AB590,FALSE),[1]怪物!$B:$J,6,FALSE)*VLOOKUP(Y590&amp;"_"&amp;Z590&amp;"_"&amp;AA590,[1]挑战模式!$A:$AS,10,FALSE))</f>
        <v/>
      </c>
      <c r="F590" s="3" t="str">
        <f t="shared" ca="1" si="72"/>
        <v/>
      </c>
      <c r="G590" s="3" t="str">
        <f t="shared" ca="1" si="73"/>
        <v/>
      </c>
      <c r="H590" s="3" t="str">
        <f t="shared" ca="1" si="74"/>
        <v/>
      </c>
      <c r="I590" s="3" t="str">
        <f ca="1">IF(D590="","",VLOOKUP(D590,[1]怪物!$C:$M,11,FALSE))</f>
        <v/>
      </c>
      <c r="J590" s="3" t="str">
        <f t="shared" ca="1" si="75"/>
        <v/>
      </c>
      <c r="K590" s="3"/>
      <c r="L590" s="3" t="str">
        <f ca="1">IF(B590="","",VLOOKUP(VLOOKUP(Y590&amp;"_"&amp;Z590&amp;"_"&amp;AA590,[1]挑战模式!$A:$AS,14+AB590,FALSE),[1]怪物!$B:$J,7,FALSE))</f>
        <v/>
      </c>
      <c r="M590" s="10" t="str">
        <f t="shared" ca="1" si="76"/>
        <v/>
      </c>
      <c r="N590" s="3" t="str">
        <f t="shared" ca="1" si="77"/>
        <v/>
      </c>
      <c r="O590" s="3" t="str">
        <f t="shared" ca="1" si="78"/>
        <v/>
      </c>
      <c r="P590" s="3" t="str">
        <f t="shared" ca="1" si="79"/>
        <v/>
      </c>
      <c r="Q590" s="3"/>
      <c r="R590" s="3"/>
      <c r="S590" s="3"/>
      <c r="T590" s="3" t="str">
        <f ca="1">IF(B590="","",IF(VLOOKUP(D590,[1]怪物!$C:$I,7,FALSE)="","",VLOOKUP(D590,[1]怪物!$C:$I,7,FALSE)))</f>
        <v/>
      </c>
      <c r="Y590" s="3">
        <v>0</v>
      </c>
      <c r="Z590" s="3">
        <v>13</v>
      </c>
      <c r="AA590" s="3">
        <v>2</v>
      </c>
      <c r="AB590" s="3">
        <v>3</v>
      </c>
    </row>
    <row r="591" spans="2:28" x14ac:dyDescent="0.2">
      <c r="B591" t="str">
        <f ca="1">IF(ISNA(VLOOKUP(Y591&amp;"_"&amp;Z591&amp;"_"&amp;AA591,[1]挑战模式!$A:$AS,1,FALSE)),"",IF(VLOOKUP(Y591&amp;"_"&amp;Z591&amp;"_"&amp;AA591,[1]挑战模式!$A:$AS,14+AB591,FALSE)="","","Unit_Monster_Season"&amp;Y591&amp;"_Challenge"&amp;Z591&amp;"_"&amp;AA591&amp;"_"&amp;AB591))</f>
        <v/>
      </c>
      <c r="D591" s="3" t="str">
        <f ca="1">IF(B591="","",VLOOKUP(VLOOKUP(Y591&amp;"_"&amp;Z591&amp;"_"&amp;AA591,[1]挑战模式!$A:$AS,14+AB591,FALSE),[1]怪物!$B:$J,2,FALSE))</f>
        <v/>
      </c>
      <c r="E591" s="3" t="str">
        <f ca="1">IF(B591="","",VLOOKUP(VLOOKUP(Y591&amp;"_"&amp;Z591&amp;"_"&amp;AA591,[1]挑战模式!$A:$AS,14+AB591,FALSE),[1]怪物!$B:$J,6,FALSE)*VLOOKUP(Y591&amp;"_"&amp;Z591&amp;"_"&amp;AA591,[1]挑战模式!$A:$AS,10,FALSE))</f>
        <v/>
      </c>
      <c r="F591" s="3" t="str">
        <f t="shared" ca="1" si="72"/>
        <v/>
      </c>
      <c r="G591" s="3" t="str">
        <f t="shared" ca="1" si="73"/>
        <v/>
      </c>
      <c r="H591" s="3" t="str">
        <f t="shared" ca="1" si="74"/>
        <v/>
      </c>
      <c r="I591" s="3" t="str">
        <f ca="1">IF(D591="","",VLOOKUP(D591,[1]怪物!$C:$M,11,FALSE))</f>
        <v/>
      </c>
      <c r="J591" s="3" t="str">
        <f t="shared" ca="1" si="75"/>
        <v/>
      </c>
      <c r="K591" s="3"/>
      <c r="L591" s="3" t="str">
        <f ca="1">IF(B591="","",VLOOKUP(VLOOKUP(Y591&amp;"_"&amp;Z591&amp;"_"&amp;AA591,[1]挑战模式!$A:$AS,14+AB591,FALSE),[1]怪物!$B:$J,7,FALSE))</f>
        <v/>
      </c>
      <c r="M591" s="10" t="str">
        <f t="shared" ca="1" si="76"/>
        <v/>
      </c>
      <c r="N591" s="3" t="str">
        <f t="shared" ca="1" si="77"/>
        <v/>
      </c>
      <c r="O591" s="3" t="str">
        <f t="shared" ca="1" si="78"/>
        <v/>
      </c>
      <c r="P591" s="3" t="str">
        <f t="shared" ca="1" si="79"/>
        <v/>
      </c>
      <c r="Q591" s="3"/>
      <c r="R591" s="3"/>
      <c r="S591" s="3"/>
      <c r="T591" s="3" t="str">
        <f ca="1">IF(B591="","",IF(VLOOKUP(D591,[1]怪物!$C:$I,7,FALSE)="","",VLOOKUP(D591,[1]怪物!$C:$I,7,FALSE)))</f>
        <v/>
      </c>
      <c r="Y591" s="3">
        <v>0</v>
      </c>
      <c r="Z591" s="3">
        <v>13</v>
      </c>
      <c r="AA591" s="3">
        <v>2</v>
      </c>
      <c r="AB591" s="3">
        <v>4</v>
      </c>
    </row>
    <row r="592" spans="2:28" x14ac:dyDescent="0.2">
      <c r="B592" t="str">
        <f ca="1">IF(ISNA(VLOOKUP(Y592&amp;"_"&amp;Z592&amp;"_"&amp;AA592,[1]挑战模式!$A:$AS,1,FALSE)),"",IF(VLOOKUP(Y592&amp;"_"&amp;Z592&amp;"_"&amp;AA592,[1]挑战模式!$A:$AS,14+AB592,FALSE)="","","Unit_Monster_Season"&amp;Y592&amp;"_Challenge"&amp;Z592&amp;"_"&amp;AA592&amp;"_"&amp;AB592))</f>
        <v/>
      </c>
      <c r="D592" s="3" t="str">
        <f ca="1">IF(B592="","",VLOOKUP(VLOOKUP(Y592&amp;"_"&amp;Z592&amp;"_"&amp;AA592,[1]挑战模式!$A:$AS,14+AB592,FALSE),[1]怪物!$B:$J,2,FALSE))</f>
        <v/>
      </c>
      <c r="E592" s="3" t="str">
        <f ca="1">IF(B592="","",VLOOKUP(VLOOKUP(Y592&amp;"_"&amp;Z592&amp;"_"&amp;AA592,[1]挑战模式!$A:$AS,14+AB592,FALSE),[1]怪物!$B:$J,6,FALSE)*VLOOKUP(Y592&amp;"_"&amp;Z592&amp;"_"&amp;AA592,[1]挑战模式!$A:$AS,10,FALSE))</f>
        <v/>
      </c>
      <c r="F592" s="3" t="str">
        <f t="shared" ca="1" si="72"/>
        <v/>
      </c>
      <c r="G592" s="3" t="str">
        <f t="shared" ca="1" si="73"/>
        <v/>
      </c>
      <c r="H592" s="3" t="str">
        <f t="shared" ca="1" si="74"/>
        <v/>
      </c>
      <c r="I592" s="3" t="str">
        <f ca="1">IF(D592="","",VLOOKUP(D592,[1]怪物!$C:$M,11,FALSE))</f>
        <v/>
      </c>
      <c r="J592" s="3" t="str">
        <f t="shared" ca="1" si="75"/>
        <v/>
      </c>
      <c r="K592" s="3"/>
      <c r="L592" s="3" t="str">
        <f ca="1">IF(B592="","",VLOOKUP(VLOOKUP(Y592&amp;"_"&amp;Z592&amp;"_"&amp;AA592,[1]挑战模式!$A:$AS,14+AB592,FALSE),[1]怪物!$B:$J,7,FALSE))</f>
        <v/>
      </c>
      <c r="M592" s="10" t="str">
        <f t="shared" ca="1" si="76"/>
        <v/>
      </c>
      <c r="N592" s="3" t="str">
        <f t="shared" ca="1" si="77"/>
        <v/>
      </c>
      <c r="O592" s="3" t="str">
        <f t="shared" ca="1" si="78"/>
        <v/>
      </c>
      <c r="P592" s="3" t="str">
        <f t="shared" ca="1" si="79"/>
        <v/>
      </c>
      <c r="Q592" s="3"/>
      <c r="R592" s="3"/>
      <c r="S592" s="3"/>
      <c r="T592" s="3" t="str">
        <f ca="1">IF(B592="","",IF(VLOOKUP(D592,[1]怪物!$C:$I,7,FALSE)="","",VLOOKUP(D592,[1]怪物!$C:$I,7,FALSE)))</f>
        <v/>
      </c>
      <c r="Y592" s="3">
        <v>0</v>
      </c>
      <c r="Z592" s="3">
        <v>13</v>
      </c>
      <c r="AA592" s="3">
        <v>2</v>
      </c>
      <c r="AB592" s="3">
        <v>5</v>
      </c>
    </row>
    <row r="593" spans="2:28" x14ac:dyDescent="0.2">
      <c r="B593" t="str">
        <f ca="1">IF(ISNA(VLOOKUP(Y593&amp;"_"&amp;Z593&amp;"_"&amp;AA593,[1]挑战模式!$A:$AS,1,FALSE)),"",IF(VLOOKUP(Y593&amp;"_"&amp;Z593&amp;"_"&amp;AA593,[1]挑战模式!$A:$AS,14+AB593,FALSE)="","","Unit_Monster_Season"&amp;Y593&amp;"_Challenge"&amp;Z593&amp;"_"&amp;AA593&amp;"_"&amp;AB593))</f>
        <v/>
      </c>
      <c r="D593" s="3" t="str">
        <f ca="1">IF(B593="","",VLOOKUP(VLOOKUP(Y593&amp;"_"&amp;Z593&amp;"_"&amp;AA593,[1]挑战模式!$A:$AS,14+AB593,FALSE),[1]怪物!$B:$J,2,FALSE))</f>
        <v/>
      </c>
      <c r="E593" s="3" t="str">
        <f ca="1">IF(B593="","",VLOOKUP(VLOOKUP(Y593&amp;"_"&amp;Z593&amp;"_"&amp;AA593,[1]挑战模式!$A:$AS,14+AB593,FALSE),[1]怪物!$B:$J,6,FALSE)*VLOOKUP(Y593&amp;"_"&amp;Z593&amp;"_"&amp;AA593,[1]挑战模式!$A:$AS,10,FALSE))</f>
        <v/>
      </c>
      <c r="F593" s="3" t="str">
        <f t="shared" ca="1" si="72"/>
        <v/>
      </c>
      <c r="G593" s="3" t="str">
        <f t="shared" ca="1" si="73"/>
        <v/>
      </c>
      <c r="H593" s="3" t="str">
        <f t="shared" ca="1" si="74"/>
        <v/>
      </c>
      <c r="I593" s="3" t="str">
        <f ca="1">IF(D593="","",VLOOKUP(D593,[1]怪物!$C:$M,11,FALSE))</f>
        <v/>
      </c>
      <c r="J593" s="3" t="str">
        <f t="shared" ca="1" si="75"/>
        <v/>
      </c>
      <c r="K593" s="3"/>
      <c r="L593" s="3" t="str">
        <f ca="1">IF(B593="","",VLOOKUP(VLOOKUP(Y593&amp;"_"&amp;Z593&amp;"_"&amp;AA593,[1]挑战模式!$A:$AS,14+AB593,FALSE),[1]怪物!$B:$J,7,FALSE))</f>
        <v/>
      </c>
      <c r="M593" s="10" t="str">
        <f t="shared" ca="1" si="76"/>
        <v/>
      </c>
      <c r="N593" s="3" t="str">
        <f t="shared" ca="1" si="77"/>
        <v/>
      </c>
      <c r="O593" s="3" t="str">
        <f t="shared" ca="1" si="78"/>
        <v/>
      </c>
      <c r="P593" s="3" t="str">
        <f t="shared" ca="1" si="79"/>
        <v/>
      </c>
      <c r="Q593" s="3"/>
      <c r="R593" s="3"/>
      <c r="S593" s="3"/>
      <c r="T593" s="3" t="str">
        <f ca="1">IF(B593="","",IF(VLOOKUP(D593,[1]怪物!$C:$I,7,FALSE)="","",VLOOKUP(D593,[1]怪物!$C:$I,7,FALSE)))</f>
        <v/>
      </c>
      <c r="Y593" s="3">
        <v>0</v>
      </c>
      <c r="Z593" s="3">
        <v>13</v>
      </c>
      <c r="AA593" s="3">
        <v>2</v>
      </c>
      <c r="AB593" s="3">
        <v>6</v>
      </c>
    </row>
    <row r="594" spans="2:28" x14ac:dyDescent="0.2">
      <c r="B594" t="str">
        <f ca="1">IF(ISNA(VLOOKUP(Y594&amp;"_"&amp;Z594&amp;"_"&amp;AA594,[1]挑战模式!$A:$AS,1,FALSE)),"",IF(VLOOKUP(Y594&amp;"_"&amp;Z594&amp;"_"&amp;AA594,[1]挑战模式!$A:$AS,14+AB594,FALSE)="","","Unit_Monster_Season"&amp;Y594&amp;"_Challenge"&amp;Z594&amp;"_"&amp;AA594&amp;"_"&amp;AB594))</f>
        <v>Unit_Monster_Season0_Challenge13_3_1</v>
      </c>
      <c r="D594" s="3" t="str">
        <f ca="1">IF(B594="","",VLOOKUP(VLOOKUP(Y594&amp;"_"&amp;Z594&amp;"_"&amp;AA594,[1]挑战模式!$A:$AS,14+AB594,FALSE),[1]怪物!$B:$J,2,FALSE))</f>
        <v>ResUnit_ZhiZhu2</v>
      </c>
      <c r="E594" s="3">
        <f ca="1">IF(B594="","",VLOOKUP(VLOOKUP(Y594&amp;"_"&amp;Z594&amp;"_"&amp;AA594,[1]挑战模式!$A:$AS,14+AB594,FALSE),[1]怪物!$B:$J,6,FALSE)*VLOOKUP(Y594&amp;"_"&amp;Z594&amp;"_"&amp;AA594,[1]挑战模式!$A:$AS,10,FALSE))</f>
        <v>5.2</v>
      </c>
      <c r="F594" s="3">
        <f t="shared" ca="1" si="72"/>
        <v>400</v>
      </c>
      <c r="G594" s="3" t="str">
        <f t="shared" ca="1" si="73"/>
        <v>TRUE</v>
      </c>
      <c r="H594" s="3" t="str">
        <f t="shared" ca="1" si="74"/>
        <v>1</v>
      </c>
      <c r="I594" s="3">
        <f ca="1">IF(D594="","",VLOOKUP(D594,[1]怪物!$C:$M,11,FALSE))</f>
        <v>1</v>
      </c>
      <c r="J594" s="3" t="str">
        <f t="shared" ca="1" si="75"/>
        <v>0.5</v>
      </c>
      <c r="K594" s="3"/>
      <c r="L594" s="3">
        <f ca="1">IF(B594="","",VLOOKUP(VLOOKUP(Y594&amp;"_"&amp;Z594&amp;"_"&amp;AA594,[1]挑战模式!$A:$AS,14+AB594,FALSE),[1]怪物!$B:$J,7,FALSE))</f>
        <v>1.25</v>
      </c>
      <c r="M594" s="10" t="str">
        <f t="shared" ca="1" si="76"/>
        <v>Monster_Season0_Challenge13_3_1</v>
      </c>
      <c r="N594" s="3" t="str">
        <f t="shared" ca="1" si="77"/>
        <v>DeathShow_1</v>
      </c>
      <c r="O594" s="3" t="str">
        <f t="shared" ca="1" si="78"/>
        <v>Timeline_Idle1</v>
      </c>
      <c r="P594" s="3" t="str">
        <f t="shared" ca="1" si="79"/>
        <v>Timeline_Move1</v>
      </c>
      <c r="Q594" s="3"/>
      <c r="R594" s="3"/>
      <c r="S594" s="3"/>
      <c r="T594" s="3" t="str">
        <f ca="1">IF(B594="","",IF(VLOOKUP(D594,[1]怪物!$C:$I,7,FALSE)="","",VLOOKUP(D594,[1]怪物!$C:$I,7,FALSE)))</f>
        <v>Skill_Monster_ZhiZhu2,NormalAttack</v>
      </c>
      <c r="Y594" s="3">
        <v>0</v>
      </c>
      <c r="Z594" s="3">
        <v>13</v>
      </c>
      <c r="AA594" s="3">
        <v>3</v>
      </c>
      <c r="AB594" s="3">
        <v>1</v>
      </c>
    </row>
    <row r="595" spans="2:28" x14ac:dyDescent="0.2">
      <c r="B595" t="str">
        <f ca="1">IF(ISNA(VLOOKUP(Y595&amp;"_"&amp;Z595&amp;"_"&amp;AA595,[1]挑战模式!$A:$AS,1,FALSE)),"",IF(VLOOKUP(Y595&amp;"_"&amp;Z595&amp;"_"&amp;AA595,[1]挑战模式!$A:$AS,14+AB595,FALSE)="","","Unit_Monster_Season"&amp;Y595&amp;"_Challenge"&amp;Z595&amp;"_"&amp;AA595&amp;"_"&amp;AB595))</f>
        <v>Unit_Monster_Season0_Challenge13_3_2</v>
      </c>
      <c r="D595" s="3" t="str">
        <f ca="1">IF(B595="","",VLOOKUP(VLOOKUP(Y595&amp;"_"&amp;Z595&amp;"_"&amp;AA595,[1]挑战模式!$A:$AS,14+AB595,FALSE),[1]怪物!$B:$J,2,FALSE))</f>
        <v>ResUnit_Spirit1</v>
      </c>
      <c r="E595" s="3">
        <f ca="1">IF(B595="","",VLOOKUP(VLOOKUP(Y595&amp;"_"&amp;Z595&amp;"_"&amp;AA595,[1]挑战模式!$A:$AS,14+AB595,FALSE),[1]怪物!$B:$J,6,FALSE)*VLOOKUP(Y595&amp;"_"&amp;Z595&amp;"_"&amp;AA595,[1]挑战模式!$A:$AS,10,FALSE))</f>
        <v>2.6</v>
      </c>
      <c r="F595" s="3">
        <f t="shared" ca="1" si="72"/>
        <v>400</v>
      </c>
      <c r="G595" s="3" t="str">
        <f t="shared" ca="1" si="73"/>
        <v>TRUE</v>
      </c>
      <c r="H595" s="3" t="str">
        <f t="shared" ca="1" si="74"/>
        <v>1</v>
      </c>
      <c r="I595" s="3">
        <f ca="1">IF(D595="","",VLOOKUP(D595,[1]怪物!$C:$M,11,FALSE))</f>
        <v>1</v>
      </c>
      <c r="J595" s="3" t="str">
        <f t="shared" ca="1" si="75"/>
        <v>0.5</v>
      </c>
      <c r="K595" s="3"/>
      <c r="L595" s="3">
        <f ca="1">IF(B595="","",VLOOKUP(VLOOKUP(Y595&amp;"_"&amp;Z595&amp;"_"&amp;AA595,[1]挑战模式!$A:$AS,14+AB595,FALSE),[1]怪物!$B:$J,7,FALSE))</f>
        <v>1</v>
      </c>
      <c r="M595" s="10" t="str">
        <f t="shared" ca="1" si="76"/>
        <v>Monster_Season0_Challenge13_3_2</v>
      </c>
      <c r="N595" s="3" t="str">
        <f t="shared" ca="1" si="77"/>
        <v>DeathShow_1</v>
      </c>
      <c r="O595" s="3" t="str">
        <f t="shared" ca="1" si="78"/>
        <v>Timeline_Idle1</v>
      </c>
      <c r="P595" s="3" t="str">
        <f t="shared" ca="1" si="79"/>
        <v>Timeline_Move1</v>
      </c>
      <c r="Q595" s="3"/>
      <c r="R595" s="3"/>
      <c r="S595" s="3"/>
      <c r="T595" s="3" t="str">
        <f ca="1">IF(B595="","",IF(VLOOKUP(D595,[1]怪物!$C:$I,7,FALSE)="","",VLOOKUP(D595,[1]怪物!$C:$I,7,FALSE)))</f>
        <v>Skill_Monster_Spirit1,NormalAttack</v>
      </c>
      <c r="Y595" s="3">
        <v>0</v>
      </c>
      <c r="Z595" s="3">
        <v>13</v>
      </c>
      <c r="AA595" s="3">
        <v>3</v>
      </c>
      <c r="AB595" s="3">
        <v>2</v>
      </c>
    </row>
    <row r="596" spans="2:28" x14ac:dyDescent="0.2">
      <c r="B596" t="str">
        <f ca="1">IF(ISNA(VLOOKUP(Y596&amp;"_"&amp;Z596&amp;"_"&amp;AA596,[1]挑战模式!$A:$AS,1,FALSE)),"",IF(VLOOKUP(Y596&amp;"_"&amp;Z596&amp;"_"&amp;AA596,[1]挑战模式!$A:$AS,14+AB596,FALSE)="","","Unit_Monster_Season"&amp;Y596&amp;"_Challenge"&amp;Z596&amp;"_"&amp;AA596&amp;"_"&amp;AB596))</f>
        <v/>
      </c>
      <c r="D596" s="3" t="str">
        <f ca="1">IF(B596="","",VLOOKUP(VLOOKUP(Y596&amp;"_"&amp;Z596&amp;"_"&amp;AA596,[1]挑战模式!$A:$AS,14+AB596,FALSE),[1]怪物!$B:$J,2,FALSE))</f>
        <v/>
      </c>
      <c r="E596" s="3" t="str">
        <f ca="1">IF(B596="","",VLOOKUP(VLOOKUP(Y596&amp;"_"&amp;Z596&amp;"_"&amp;AA596,[1]挑战模式!$A:$AS,14+AB596,FALSE),[1]怪物!$B:$J,6,FALSE)*VLOOKUP(Y596&amp;"_"&amp;Z596&amp;"_"&amp;AA596,[1]挑战模式!$A:$AS,10,FALSE))</f>
        <v/>
      </c>
      <c r="F596" s="3" t="str">
        <f t="shared" ca="1" si="72"/>
        <v/>
      </c>
      <c r="G596" s="3" t="str">
        <f t="shared" ca="1" si="73"/>
        <v/>
      </c>
      <c r="H596" s="3" t="str">
        <f t="shared" ca="1" si="74"/>
        <v/>
      </c>
      <c r="I596" s="3" t="str">
        <f ca="1">IF(D596="","",VLOOKUP(D596,[1]怪物!$C:$M,11,FALSE))</f>
        <v/>
      </c>
      <c r="J596" s="3" t="str">
        <f t="shared" ca="1" si="75"/>
        <v/>
      </c>
      <c r="K596" s="3"/>
      <c r="L596" s="3" t="str">
        <f ca="1">IF(B596="","",VLOOKUP(VLOOKUP(Y596&amp;"_"&amp;Z596&amp;"_"&amp;AA596,[1]挑战模式!$A:$AS,14+AB596,FALSE),[1]怪物!$B:$J,7,FALSE))</f>
        <v/>
      </c>
      <c r="M596" s="10" t="str">
        <f t="shared" ca="1" si="76"/>
        <v/>
      </c>
      <c r="N596" s="3" t="str">
        <f t="shared" ca="1" si="77"/>
        <v/>
      </c>
      <c r="O596" s="3" t="str">
        <f t="shared" ca="1" si="78"/>
        <v/>
      </c>
      <c r="P596" s="3" t="str">
        <f t="shared" ca="1" si="79"/>
        <v/>
      </c>
      <c r="Q596" s="3"/>
      <c r="R596" s="3"/>
      <c r="S596" s="3"/>
      <c r="T596" s="3" t="str">
        <f ca="1">IF(B596="","",IF(VLOOKUP(D596,[1]怪物!$C:$I,7,FALSE)="","",VLOOKUP(D596,[1]怪物!$C:$I,7,FALSE)))</f>
        <v/>
      </c>
      <c r="Y596" s="3">
        <v>0</v>
      </c>
      <c r="Z596" s="3">
        <v>13</v>
      </c>
      <c r="AA596" s="3">
        <v>3</v>
      </c>
      <c r="AB596" s="3">
        <v>3</v>
      </c>
    </row>
    <row r="597" spans="2:28" x14ac:dyDescent="0.2">
      <c r="B597" t="str">
        <f ca="1">IF(ISNA(VLOOKUP(Y597&amp;"_"&amp;Z597&amp;"_"&amp;AA597,[1]挑战模式!$A:$AS,1,FALSE)),"",IF(VLOOKUP(Y597&amp;"_"&amp;Z597&amp;"_"&amp;AA597,[1]挑战模式!$A:$AS,14+AB597,FALSE)="","","Unit_Monster_Season"&amp;Y597&amp;"_Challenge"&amp;Z597&amp;"_"&amp;AA597&amp;"_"&amp;AB597))</f>
        <v/>
      </c>
      <c r="D597" s="3" t="str">
        <f ca="1">IF(B597="","",VLOOKUP(VLOOKUP(Y597&amp;"_"&amp;Z597&amp;"_"&amp;AA597,[1]挑战模式!$A:$AS,14+AB597,FALSE),[1]怪物!$B:$J,2,FALSE))</f>
        <v/>
      </c>
      <c r="E597" s="3" t="str">
        <f ca="1">IF(B597="","",VLOOKUP(VLOOKUP(Y597&amp;"_"&amp;Z597&amp;"_"&amp;AA597,[1]挑战模式!$A:$AS,14+AB597,FALSE),[1]怪物!$B:$J,6,FALSE)*VLOOKUP(Y597&amp;"_"&amp;Z597&amp;"_"&amp;AA597,[1]挑战模式!$A:$AS,10,FALSE))</f>
        <v/>
      </c>
      <c r="F597" s="3" t="str">
        <f t="shared" ca="1" si="72"/>
        <v/>
      </c>
      <c r="G597" s="3" t="str">
        <f t="shared" ca="1" si="73"/>
        <v/>
      </c>
      <c r="H597" s="3" t="str">
        <f t="shared" ca="1" si="74"/>
        <v/>
      </c>
      <c r="I597" s="3" t="str">
        <f ca="1">IF(D597="","",VLOOKUP(D597,[1]怪物!$C:$M,11,FALSE))</f>
        <v/>
      </c>
      <c r="J597" s="3" t="str">
        <f t="shared" ca="1" si="75"/>
        <v/>
      </c>
      <c r="K597" s="3"/>
      <c r="L597" s="3" t="str">
        <f ca="1">IF(B597="","",VLOOKUP(VLOOKUP(Y597&amp;"_"&amp;Z597&amp;"_"&amp;AA597,[1]挑战模式!$A:$AS,14+AB597,FALSE),[1]怪物!$B:$J,7,FALSE))</f>
        <v/>
      </c>
      <c r="M597" s="10" t="str">
        <f t="shared" ca="1" si="76"/>
        <v/>
      </c>
      <c r="N597" s="3" t="str">
        <f t="shared" ca="1" si="77"/>
        <v/>
      </c>
      <c r="O597" s="3" t="str">
        <f t="shared" ca="1" si="78"/>
        <v/>
      </c>
      <c r="P597" s="3" t="str">
        <f t="shared" ca="1" si="79"/>
        <v/>
      </c>
      <c r="Q597" s="3"/>
      <c r="R597" s="3"/>
      <c r="S597" s="3"/>
      <c r="T597" s="3" t="str">
        <f ca="1">IF(B597="","",IF(VLOOKUP(D597,[1]怪物!$C:$I,7,FALSE)="","",VLOOKUP(D597,[1]怪物!$C:$I,7,FALSE)))</f>
        <v/>
      </c>
      <c r="Y597" s="3">
        <v>0</v>
      </c>
      <c r="Z597" s="3">
        <v>13</v>
      </c>
      <c r="AA597" s="3">
        <v>3</v>
      </c>
      <c r="AB597" s="3">
        <v>4</v>
      </c>
    </row>
    <row r="598" spans="2:28" x14ac:dyDescent="0.2">
      <c r="B598" t="str">
        <f ca="1">IF(ISNA(VLOOKUP(Y598&amp;"_"&amp;Z598&amp;"_"&amp;AA598,[1]挑战模式!$A:$AS,1,FALSE)),"",IF(VLOOKUP(Y598&amp;"_"&amp;Z598&amp;"_"&amp;AA598,[1]挑战模式!$A:$AS,14+AB598,FALSE)="","","Unit_Monster_Season"&amp;Y598&amp;"_Challenge"&amp;Z598&amp;"_"&amp;AA598&amp;"_"&amp;AB598))</f>
        <v/>
      </c>
      <c r="D598" s="3" t="str">
        <f ca="1">IF(B598="","",VLOOKUP(VLOOKUP(Y598&amp;"_"&amp;Z598&amp;"_"&amp;AA598,[1]挑战模式!$A:$AS,14+AB598,FALSE),[1]怪物!$B:$J,2,FALSE))</f>
        <v/>
      </c>
      <c r="E598" s="3" t="str">
        <f ca="1">IF(B598="","",VLOOKUP(VLOOKUP(Y598&amp;"_"&amp;Z598&amp;"_"&amp;AA598,[1]挑战模式!$A:$AS,14+AB598,FALSE),[1]怪物!$B:$J,6,FALSE)*VLOOKUP(Y598&amp;"_"&amp;Z598&amp;"_"&amp;AA598,[1]挑战模式!$A:$AS,10,FALSE))</f>
        <v/>
      </c>
      <c r="F598" s="3" t="str">
        <f t="shared" ca="1" si="72"/>
        <v/>
      </c>
      <c r="G598" s="3" t="str">
        <f t="shared" ca="1" si="73"/>
        <v/>
      </c>
      <c r="H598" s="3" t="str">
        <f t="shared" ca="1" si="74"/>
        <v/>
      </c>
      <c r="I598" s="3" t="str">
        <f ca="1">IF(D598="","",VLOOKUP(D598,[1]怪物!$C:$M,11,FALSE))</f>
        <v/>
      </c>
      <c r="J598" s="3" t="str">
        <f t="shared" ca="1" si="75"/>
        <v/>
      </c>
      <c r="K598" s="3"/>
      <c r="L598" s="3" t="str">
        <f ca="1">IF(B598="","",VLOOKUP(VLOOKUP(Y598&amp;"_"&amp;Z598&amp;"_"&amp;AA598,[1]挑战模式!$A:$AS,14+AB598,FALSE),[1]怪物!$B:$J,7,FALSE))</f>
        <v/>
      </c>
      <c r="M598" s="10" t="str">
        <f t="shared" ca="1" si="76"/>
        <v/>
      </c>
      <c r="N598" s="3" t="str">
        <f t="shared" ca="1" si="77"/>
        <v/>
      </c>
      <c r="O598" s="3" t="str">
        <f t="shared" ca="1" si="78"/>
        <v/>
      </c>
      <c r="P598" s="3" t="str">
        <f t="shared" ca="1" si="79"/>
        <v/>
      </c>
      <c r="Q598" s="3"/>
      <c r="R598" s="3"/>
      <c r="S598" s="3"/>
      <c r="T598" s="3" t="str">
        <f ca="1">IF(B598="","",IF(VLOOKUP(D598,[1]怪物!$C:$I,7,FALSE)="","",VLOOKUP(D598,[1]怪物!$C:$I,7,FALSE)))</f>
        <v/>
      </c>
      <c r="Y598" s="3">
        <v>0</v>
      </c>
      <c r="Z598" s="3">
        <v>13</v>
      </c>
      <c r="AA598" s="3">
        <v>3</v>
      </c>
      <c r="AB598" s="3">
        <v>5</v>
      </c>
    </row>
    <row r="599" spans="2:28" x14ac:dyDescent="0.2">
      <c r="B599" t="str">
        <f ca="1">IF(ISNA(VLOOKUP(Y599&amp;"_"&amp;Z599&amp;"_"&amp;AA599,[1]挑战模式!$A:$AS,1,FALSE)),"",IF(VLOOKUP(Y599&amp;"_"&amp;Z599&amp;"_"&amp;AA599,[1]挑战模式!$A:$AS,14+AB599,FALSE)="","","Unit_Monster_Season"&amp;Y599&amp;"_Challenge"&amp;Z599&amp;"_"&amp;AA599&amp;"_"&amp;AB599))</f>
        <v/>
      </c>
      <c r="D599" s="3" t="str">
        <f ca="1">IF(B599="","",VLOOKUP(VLOOKUP(Y599&amp;"_"&amp;Z599&amp;"_"&amp;AA599,[1]挑战模式!$A:$AS,14+AB599,FALSE),[1]怪物!$B:$J,2,FALSE))</f>
        <v/>
      </c>
      <c r="E599" s="3" t="str">
        <f ca="1">IF(B599="","",VLOOKUP(VLOOKUP(Y599&amp;"_"&amp;Z599&amp;"_"&amp;AA599,[1]挑战模式!$A:$AS,14+AB599,FALSE),[1]怪物!$B:$J,6,FALSE)*VLOOKUP(Y599&amp;"_"&amp;Z599&amp;"_"&amp;AA599,[1]挑战模式!$A:$AS,10,FALSE))</f>
        <v/>
      </c>
      <c r="F599" s="3" t="str">
        <f t="shared" ca="1" si="72"/>
        <v/>
      </c>
      <c r="G599" s="3" t="str">
        <f t="shared" ca="1" si="73"/>
        <v/>
      </c>
      <c r="H599" s="3" t="str">
        <f t="shared" ca="1" si="74"/>
        <v/>
      </c>
      <c r="I599" s="3" t="str">
        <f ca="1">IF(D599="","",VLOOKUP(D599,[1]怪物!$C:$M,11,FALSE))</f>
        <v/>
      </c>
      <c r="J599" s="3" t="str">
        <f t="shared" ca="1" si="75"/>
        <v/>
      </c>
      <c r="K599" s="3"/>
      <c r="L599" s="3" t="str">
        <f ca="1">IF(B599="","",VLOOKUP(VLOOKUP(Y599&amp;"_"&amp;Z599&amp;"_"&amp;AA599,[1]挑战模式!$A:$AS,14+AB599,FALSE),[1]怪物!$B:$J,7,FALSE))</f>
        <v/>
      </c>
      <c r="M599" s="10" t="str">
        <f t="shared" ca="1" si="76"/>
        <v/>
      </c>
      <c r="N599" s="3" t="str">
        <f t="shared" ca="1" si="77"/>
        <v/>
      </c>
      <c r="O599" s="3" t="str">
        <f t="shared" ca="1" si="78"/>
        <v/>
      </c>
      <c r="P599" s="3" t="str">
        <f t="shared" ca="1" si="79"/>
        <v/>
      </c>
      <c r="Q599" s="3"/>
      <c r="R599" s="3"/>
      <c r="S599" s="3"/>
      <c r="T599" s="3" t="str">
        <f ca="1">IF(B599="","",IF(VLOOKUP(D599,[1]怪物!$C:$I,7,FALSE)="","",VLOOKUP(D599,[1]怪物!$C:$I,7,FALSE)))</f>
        <v/>
      </c>
      <c r="Y599" s="3">
        <v>0</v>
      </c>
      <c r="Z599" s="3">
        <v>13</v>
      </c>
      <c r="AA599" s="3">
        <v>3</v>
      </c>
      <c r="AB599" s="3">
        <v>6</v>
      </c>
    </row>
    <row r="600" spans="2:28" x14ac:dyDescent="0.2">
      <c r="B600" t="str">
        <f ca="1">IF(ISNA(VLOOKUP(Y600&amp;"_"&amp;Z600&amp;"_"&amp;AA600,[1]挑战模式!$A:$AS,1,FALSE)),"",IF(VLOOKUP(Y600&amp;"_"&amp;Z600&amp;"_"&amp;AA600,[1]挑战模式!$A:$AS,14+AB600,FALSE)="","","Unit_Monster_Season"&amp;Y600&amp;"_Challenge"&amp;Z600&amp;"_"&amp;AA600&amp;"_"&amp;AB600))</f>
        <v>Unit_Monster_Season0_Challenge13_4_1</v>
      </c>
      <c r="D600" s="3" t="str">
        <f ca="1">IF(B600="","",VLOOKUP(VLOOKUP(Y600&amp;"_"&amp;Z600&amp;"_"&amp;AA600,[1]挑战模式!$A:$AS,14+AB600,FALSE),[1]怪物!$B:$J,2,FALSE))</f>
        <v>ResUnit_ZhiZhu2</v>
      </c>
      <c r="E600" s="3">
        <f ca="1">IF(B600="","",VLOOKUP(VLOOKUP(Y600&amp;"_"&amp;Z600&amp;"_"&amp;AA600,[1]挑战模式!$A:$AS,14+AB600,FALSE),[1]怪物!$B:$J,6,FALSE)*VLOOKUP(Y600&amp;"_"&amp;Z600&amp;"_"&amp;AA600,[1]挑战模式!$A:$AS,10,FALSE))</f>
        <v>5.2</v>
      </c>
      <c r="F600" s="3">
        <f t="shared" ca="1" si="72"/>
        <v>400</v>
      </c>
      <c r="G600" s="3" t="str">
        <f t="shared" ca="1" si="73"/>
        <v>TRUE</v>
      </c>
      <c r="H600" s="3" t="str">
        <f t="shared" ca="1" si="74"/>
        <v>1</v>
      </c>
      <c r="I600" s="3">
        <f ca="1">IF(D600="","",VLOOKUP(D600,[1]怪物!$C:$M,11,FALSE))</f>
        <v>1</v>
      </c>
      <c r="J600" s="3" t="str">
        <f t="shared" ca="1" si="75"/>
        <v>0.5</v>
      </c>
      <c r="K600" s="3"/>
      <c r="L600" s="3">
        <f ca="1">IF(B600="","",VLOOKUP(VLOOKUP(Y600&amp;"_"&amp;Z600&amp;"_"&amp;AA600,[1]挑战模式!$A:$AS,14+AB600,FALSE),[1]怪物!$B:$J,7,FALSE))</f>
        <v>1.25</v>
      </c>
      <c r="M600" s="10" t="str">
        <f t="shared" ca="1" si="76"/>
        <v>Monster_Season0_Challenge13_4_1</v>
      </c>
      <c r="N600" s="3" t="str">
        <f t="shared" ca="1" si="77"/>
        <v>DeathShow_1</v>
      </c>
      <c r="O600" s="3" t="str">
        <f t="shared" ca="1" si="78"/>
        <v>Timeline_Idle1</v>
      </c>
      <c r="P600" s="3" t="str">
        <f t="shared" ca="1" si="79"/>
        <v>Timeline_Move1</v>
      </c>
      <c r="Q600" s="3"/>
      <c r="R600" s="3"/>
      <c r="S600" s="3"/>
      <c r="T600" s="3" t="str">
        <f ca="1">IF(B600="","",IF(VLOOKUP(D600,[1]怪物!$C:$I,7,FALSE)="","",VLOOKUP(D600,[1]怪物!$C:$I,7,FALSE)))</f>
        <v>Skill_Monster_ZhiZhu2,NormalAttack</v>
      </c>
      <c r="Y600" s="3">
        <v>0</v>
      </c>
      <c r="Z600" s="3">
        <v>13</v>
      </c>
      <c r="AA600" s="3">
        <v>4</v>
      </c>
      <c r="AB600" s="3">
        <v>1</v>
      </c>
    </row>
    <row r="601" spans="2:28" x14ac:dyDescent="0.2">
      <c r="B601" t="str">
        <f ca="1">IF(ISNA(VLOOKUP(Y601&amp;"_"&amp;Z601&amp;"_"&amp;AA601,[1]挑战模式!$A:$AS,1,FALSE)),"",IF(VLOOKUP(Y601&amp;"_"&amp;Z601&amp;"_"&amp;AA601,[1]挑战模式!$A:$AS,14+AB601,FALSE)="","","Unit_Monster_Season"&amp;Y601&amp;"_Challenge"&amp;Z601&amp;"_"&amp;AA601&amp;"_"&amp;AB601))</f>
        <v>Unit_Monster_Season0_Challenge13_4_2</v>
      </c>
      <c r="D601" s="3" t="str">
        <f ca="1">IF(B601="","",VLOOKUP(VLOOKUP(Y601&amp;"_"&amp;Z601&amp;"_"&amp;AA601,[1]挑战模式!$A:$AS,14+AB601,FALSE),[1]怪物!$B:$J,2,FALSE))</f>
        <v>ResUnit_Spirit1</v>
      </c>
      <c r="E601" s="3">
        <f ca="1">IF(B601="","",VLOOKUP(VLOOKUP(Y601&amp;"_"&amp;Z601&amp;"_"&amp;AA601,[1]挑战模式!$A:$AS,14+AB601,FALSE),[1]怪物!$B:$J,6,FALSE)*VLOOKUP(Y601&amp;"_"&amp;Z601&amp;"_"&amp;AA601,[1]挑战模式!$A:$AS,10,FALSE))</f>
        <v>2.6</v>
      </c>
      <c r="F601" s="3">
        <f t="shared" ca="1" si="72"/>
        <v>400</v>
      </c>
      <c r="G601" s="3" t="str">
        <f t="shared" ca="1" si="73"/>
        <v>TRUE</v>
      </c>
      <c r="H601" s="3" t="str">
        <f t="shared" ca="1" si="74"/>
        <v>1</v>
      </c>
      <c r="I601" s="3">
        <f ca="1">IF(D601="","",VLOOKUP(D601,[1]怪物!$C:$M,11,FALSE))</f>
        <v>1</v>
      </c>
      <c r="J601" s="3" t="str">
        <f t="shared" ca="1" si="75"/>
        <v>0.5</v>
      </c>
      <c r="K601" s="3"/>
      <c r="L601" s="3">
        <f ca="1">IF(B601="","",VLOOKUP(VLOOKUP(Y601&amp;"_"&amp;Z601&amp;"_"&amp;AA601,[1]挑战模式!$A:$AS,14+AB601,FALSE),[1]怪物!$B:$J,7,FALSE))</f>
        <v>1</v>
      </c>
      <c r="M601" s="10" t="str">
        <f t="shared" ca="1" si="76"/>
        <v>Monster_Season0_Challenge13_4_2</v>
      </c>
      <c r="N601" s="3" t="str">
        <f t="shared" ca="1" si="77"/>
        <v>DeathShow_1</v>
      </c>
      <c r="O601" s="3" t="str">
        <f t="shared" ca="1" si="78"/>
        <v>Timeline_Idle1</v>
      </c>
      <c r="P601" s="3" t="str">
        <f t="shared" ca="1" si="79"/>
        <v>Timeline_Move1</v>
      </c>
      <c r="Q601" s="3"/>
      <c r="R601" s="3"/>
      <c r="S601" s="3"/>
      <c r="T601" s="3" t="str">
        <f ca="1">IF(B601="","",IF(VLOOKUP(D601,[1]怪物!$C:$I,7,FALSE)="","",VLOOKUP(D601,[1]怪物!$C:$I,7,FALSE)))</f>
        <v>Skill_Monster_Spirit1,NormalAttack</v>
      </c>
      <c r="Y601" s="3">
        <v>0</v>
      </c>
      <c r="Z601" s="3">
        <v>13</v>
      </c>
      <c r="AA601" s="3">
        <v>4</v>
      </c>
      <c r="AB601" s="3">
        <v>2</v>
      </c>
    </row>
    <row r="602" spans="2:28" x14ac:dyDescent="0.2">
      <c r="B602" t="str">
        <f ca="1">IF(ISNA(VLOOKUP(Y602&amp;"_"&amp;Z602&amp;"_"&amp;AA602,[1]挑战模式!$A:$AS,1,FALSE)),"",IF(VLOOKUP(Y602&amp;"_"&amp;Z602&amp;"_"&amp;AA602,[1]挑战模式!$A:$AS,14+AB602,FALSE)="","","Unit_Monster_Season"&amp;Y602&amp;"_Challenge"&amp;Z602&amp;"_"&amp;AA602&amp;"_"&amp;AB602))</f>
        <v>Unit_Monster_Season0_Challenge13_4_3</v>
      </c>
      <c r="D602" s="3" t="str">
        <f ca="1">IF(B602="","",VLOOKUP(VLOOKUP(Y602&amp;"_"&amp;Z602&amp;"_"&amp;AA602,[1]挑战模式!$A:$AS,14+AB602,FALSE),[1]怪物!$B:$J,2,FALSE))</f>
        <v>ResUnit_BianFu2</v>
      </c>
      <c r="E602" s="3">
        <f ca="1">IF(B602="","",VLOOKUP(VLOOKUP(Y602&amp;"_"&amp;Z602&amp;"_"&amp;AA602,[1]挑战模式!$A:$AS,14+AB602,FALSE),[1]怪物!$B:$J,6,FALSE)*VLOOKUP(Y602&amp;"_"&amp;Z602&amp;"_"&amp;AA602,[1]挑战模式!$A:$AS,10,FALSE))</f>
        <v>2.6</v>
      </c>
      <c r="F602" s="3">
        <f t="shared" ca="1" si="72"/>
        <v>400</v>
      </c>
      <c r="G602" s="3" t="str">
        <f t="shared" ca="1" si="73"/>
        <v>TRUE</v>
      </c>
      <c r="H602" s="3" t="str">
        <f t="shared" ca="1" si="74"/>
        <v>1</v>
      </c>
      <c r="I602" s="3">
        <f ca="1">IF(D602="","",VLOOKUP(D602,[1]怪物!$C:$M,11,FALSE))</f>
        <v>1</v>
      </c>
      <c r="J602" s="3" t="str">
        <f t="shared" ca="1" si="75"/>
        <v>0.5</v>
      </c>
      <c r="K602" s="3"/>
      <c r="L602" s="3">
        <f ca="1">IF(B602="","",VLOOKUP(VLOOKUP(Y602&amp;"_"&amp;Z602&amp;"_"&amp;AA602,[1]挑战模式!$A:$AS,14+AB602,FALSE),[1]怪物!$B:$J,7,FALSE))</f>
        <v>1.25</v>
      </c>
      <c r="M602" s="10" t="str">
        <f t="shared" ca="1" si="76"/>
        <v>Monster_Season0_Challenge13_4_3</v>
      </c>
      <c r="N602" s="3" t="str">
        <f t="shared" ca="1" si="77"/>
        <v>DeathShow_1</v>
      </c>
      <c r="O602" s="3" t="str">
        <f t="shared" ca="1" si="78"/>
        <v>Timeline_Idle1</v>
      </c>
      <c r="P602" s="3" t="str">
        <f t="shared" ca="1" si="79"/>
        <v>Timeline_Move1</v>
      </c>
      <c r="Q602" s="3"/>
      <c r="R602" s="3"/>
      <c r="S602" s="3"/>
      <c r="T602" s="3" t="str">
        <f ca="1">IF(B602="","",IF(VLOOKUP(D602,[1]怪物!$C:$I,7,FALSE)="","",VLOOKUP(D602,[1]怪物!$C:$I,7,FALSE)))</f>
        <v>Skill_Monster_BianFu2,NormalAttack</v>
      </c>
      <c r="Y602" s="3">
        <v>0</v>
      </c>
      <c r="Z602" s="3">
        <v>13</v>
      </c>
      <c r="AA602" s="3">
        <v>4</v>
      </c>
      <c r="AB602" s="3">
        <v>3</v>
      </c>
    </row>
    <row r="603" spans="2:28" x14ac:dyDescent="0.2">
      <c r="B603" t="str">
        <f ca="1">IF(ISNA(VLOOKUP(Y603&amp;"_"&amp;Z603&amp;"_"&amp;AA603,[1]挑战模式!$A:$AS,1,FALSE)),"",IF(VLOOKUP(Y603&amp;"_"&amp;Z603&amp;"_"&amp;AA603,[1]挑战模式!$A:$AS,14+AB603,FALSE)="","","Unit_Monster_Season"&amp;Y603&amp;"_Challenge"&amp;Z603&amp;"_"&amp;AA603&amp;"_"&amp;AB603))</f>
        <v/>
      </c>
      <c r="D603" s="3" t="str">
        <f ca="1">IF(B603="","",VLOOKUP(VLOOKUP(Y603&amp;"_"&amp;Z603&amp;"_"&amp;AA603,[1]挑战模式!$A:$AS,14+AB603,FALSE),[1]怪物!$B:$J,2,FALSE))</f>
        <v/>
      </c>
      <c r="E603" s="3" t="str">
        <f ca="1">IF(B603="","",VLOOKUP(VLOOKUP(Y603&amp;"_"&amp;Z603&amp;"_"&amp;AA603,[1]挑战模式!$A:$AS,14+AB603,FALSE),[1]怪物!$B:$J,6,FALSE)*VLOOKUP(Y603&amp;"_"&amp;Z603&amp;"_"&amp;AA603,[1]挑战模式!$A:$AS,10,FALSE))</f>
        <v/>
      </c>
      <c r="F603" s="3" t="str">
        <f t="shared" ca="1" si="72"/>
        <v/>
      </c>
      <c r="G603" s="3" t="str">
        <f t="shared" ca="1" si="73"/>
        <v/>
      </c>
      <c r="H603" s="3" t="str">
        <f t="shared" ca="1" si="74"/>
        <v/>
      </c>
      <c r="I603" s="3" t="str">
        <f ca="1">IF(D603="","",VLOOKUP(D603,[1]怪物!$C:$M,11,FALSE))</f>
        <v/>
      </c>
      <c r="J603" s="3" t="str">
        <f t="shared" ca="1" si="75"/>
        <v/>
      </c>
      <c r="K603" s="3"/>
      <c r="L603" s="3" t="str">
        <f ca="1">IF(B603="","",VLOOKUP(VLOOKUP(Y603&amp;"_"&amp;Z603&amp;"_"&amp;AA603,[1]挑战模式!$A:$AS,14+AB603,FALSE),[1]怪物!$B:$J,7,FALSE))</f>
        <v/>
      </c>
      <c r="M603" s="10" t="str">
        <f t="shared" ca="1" si="76"/>
        <v/>
      </c>
      <c r="N603" s="3" t="str">
        <f t="shared" ca="1" si="77"/>
        <v/>
      </c>
      <c r="O603" s="3" t="str">
        <f t="shared" ca="1" si="78"/>
        <v/>
      </c>
      <c r="P603" s="3" t="str">
        <f t="shared" ca="1" si="79"/>
        <v/>
      </c>
      <c r="Q603" s="3"/>
      <c r="R603" s="3"/>
      <c r="S603" s="3"/>
      <c r="T603" s="3" t="str">
        <f ca="1">IF(B603="","",IF(VLOOKUP(D603,[1]怪物!$C:$I,7,FALSE)="","",VLOOKUP(D603,[1]怪物!$C:$I,7,FALSE)))</f>
        <v/>
      </c>
      <c r="Y603" s="3">
        <v>0</v>
      </c>
      <c r="Z603" s="3">
        <v>13</v>
      </c>
      <c r="AA603" s="3">
        <v>4</v>
      </c>
      <c r="AB603" s="3">
        <v>4</v>
      </c>
    </row>
    <row r="604" spans="2:28" x14ac:dyDescent="0.2">
      <c r="B604" t="str">
        <f ca="1">IF(ISNA(VLOOKUP(Y604&amp;"_"&amp;Z604&amp;"_"&amp;AA604,[1]挑战模式!$A:$AS,1,FALSE)),"",IF(VLOOKUP(Y604&amp;"_"&amp;Z604&amp;"_"&amp;AA604,[1]挑战模式!$A:$AS,14+AB604,FALSE)="","","Unit_Monster_Season"&amp;Y604&amp;"_Challenge"&amp;Z604&amp;"_"&amp;AA604&amp;"_"&amp;AB604))</f>
        <v/>
      </c>
      <c r="D604" s="3" t="str">
        <f ca="1">IF(B604="","",VLOOKUP(VLOOKUP(Y604&amp;"_"&amp;Z604&amp;"_"&amp;AA604,[1]挑战模式!$A:$AS,14+AB604,FALSE),[1]怪物!$B:$J,2,FALSE))</f>
        <v/>
      </c>
      <c r="E604" s="3" t="str">
        <f ca="1">IF(B604="","",VLOOKUP(VLOOKUP(Y604&amp;"_"&amp;Z604&amp;"_"&amp;AA604,[1]挑战模式!$A:$AS,14+AB604,FALSE),[1]怪物!$B:$J,6,FALSE)*VLOOKUP(Y604&amp;"_"&amp;Z604&amp;"_"&amp;AA604,[1]挑战模式!$A:$AS,10,FALSE))</f>
        <v/>
      </c>
      <c r="F604" s="3" t="str">
        <f t="shared" ca="1" si="72"/>
        <v/>
      </c>
      <c r="G604" s="3" t="str">
        <f t="shared" ca="1" si="73"/>
        <v/>
      </c>
      <c r="H604" s="3" t="str">
        <f t="shared" ca="1" si="74"/>
        <v/>
      </c>
      <c r="I604" s="3" t="str">
        <f ca="1">IF(D604="","",VLOOKUP(D604,[1]怪物!$C:$M,11,FALSE))</f>
        <v/>
      </c>
      <c r="J604" s="3" t="str">
        <f t="shared" ca="1" si="75"/>
        <v/>
      </c>
      <c r="K604" s="3"/>
      <c r="L604" s="3" t="str">
        <f ca="1">IF(B604="","",VLOOKUP(VLOOKUP(Y604&amp;"_"&amp;Z604&amp;"_"&amp;AA604,[1]挑战模式!$A:$AS,14+AB604,FALSE),[1]怪物!$B:$J,7,FALSE))</f>
        <v/>
      </c>
      <c r="M604" s="10" t="str">
        <f t="shared" ca="1" si="76"/>
        <v/>
      </c>
      <c r="N604" s="3" t="str">
        <f t="shared" ca="1" si="77"/>
        <v/>
      </c>
      <c r="O604" s="3" t="str">
        <f t="shared" ca="1" si="78"/>
        <v/>
      </c>
      <c r="P604" s="3" t="str">
        <f t="shared" ca="1" si="79"/>
        <v/>
      </c>
      <c r="Q604" s="3"/>
      <c r="R604" s="3"/>
      <c r="S604" s="3"/>
      <c r="T604" s="3" t="str">
        <f ca="1">IF(B604="","",IF(VLOOKUP(D604,[1]怪物!$C:$I,7,FALSE)="","",VLOOKUP(D604,[1]怪物!$C:$I,7,FALSE)))</f>
        <v/>
      </c>
      <c r="Y604" s="3">
        <v>0</v>
      </c>
      <c r="Z604" s="3">
        <v>13</v>
      </c>
      <c r="AA604" s="3">
        <v>4</v>
      </c>
      <c r="AB604" s="3">
        <v>5</v>
      </c>
    </row>
    <row r="605" spans="2:28" x14ac:dyDescent="0.2">
      <c r="B605" t="str">
        <f ca="1">IF(ISNA(VLOOKUP(Y605&amp;"_"&amp;Z605&amp;"_"&amp;AA605,[1]挑战模式!$A:$AS,1,FALSE)),"",IF(VLOOKUP(Y605&amp;"_"&amp;Z605&amp;"_"&amp;AA605,[1]挑战模式!$A:$AS,14+AB605,FALSE)="","","Unit_Monster_Season"&amp;Y605&amp;"_Challenge"&amp;Z605&amp;"_"&amp;AA605&amp;"_"&amp;AB605))</f>
        <v/>
      </c>
      <c r="D605" s="3" t="str">
        <f ca="1">IF(B605="","",VLOOKUP(VLOOKUP(Y605&amp;"_"&amp;Z605&amp;"_"&amp;AA605,[1]挑战模式!$A:$AS,14+AB605,FALSE),[1]怪物!$B:$J,2,FALSE))</f>
        <v/>
      </c>
      <c r="E605" s="3" t="str">
        <f ca="1">IF(B605="","",VLOOKUP(VLOOKUP(Y605&amp;"_"&amp;Z605&amp;"_"&amp;AA605,[1]挑战模式!$A:$AS,14+AB605,FALSE),[1]怪物!$B:$J,6,FALSE)*VLOOKUP(Y605&amp;"_"&amp;Z605&amp;"_"&amp;AA605,[1]挑战模式!$A:$AS,10,FALSE))</f>
        <v/>
      </c>
      <c r="F605" s="3" t="str">
        <f t="shared" ca="1" si="72"/>
        <v/>
      </c>
      <c r="G605" s="3" t="str">
        <f t="shared" ca="1" si="73"/>
        <v/>
      </c>
      <c r="H605" s="3" t="str">
        <f t="shared" ca="1" si="74"/>
        <v/>
      </c>
      <c r="I605" s="3" t="str">
        <f ca="1">IF(D605="","",VLOOKUP(D605,[1]怪物!$C:$M,11,FALSE))</f>
        <v/>
      </c>
      <c r="J605" s="3" t="str">
        <f t="shared" ca="1" si="75"/>
        <v/>
      </c>
      <c r="K605" s="3"/>
      <c r="L605" s="3" t="str">
        <f ca="1">IF(B605="","",VLOOKUP(VLOOKUP(Y605&amp;"_"&amp;Z605&amp;"_"&amp;AA605,[1]挑战模式!$A:$AS,14+AB605,FALSE),[1]怪物!$B:$J,7,FALSE))</f>
        <v/>
      </c>
      <c r="M605" s="10" t="str">
        <f t="shared" ca="1" si="76"/>
        <v/>
      </c>
      <c r="N605" s="3" t="str">
        <f t="shared" ca="1" si="77"/>
        <v/>
      </c>
      <c r="O605" s="3" t="str">
        <f t="shared" ca="1" si="78"/>
        <v/>
      </c>
      <c r="P605" s="3" t="str">
        <f t="shared" ca="1" si="79"/>
        <v/>
      </c>
      <c r="Q605" s="3"/>
      <c r="R605" s="3"/>
      <c r="S605" s="3"/>
      <c r="T605" s="3" t="str">
        <f ca="1">IF(B605="","",IF(VLOOKUP(D605,[1]怪物!$C:$I,7,FALSE)="","",VLOOKUP(D605,[1]怪物!$C:$I,7,FALSE)))</f>
        <v/>
      </c>
      <c r="Y605" s="3">
        <v>0</v>
      </c>
      <c r="Z605" s="3">
        <v>13</v>
      </c>
      <c r="AA605" s="3">
        <v>4</v>
      </c>
      <c r="AB605" s="3">
        <v>6</v>
      </c>
    </row>
    <row r="606" spans="2:28" x14ac:dyDescent="0.2">
      <c r="B606" t="str">
        <f ca="1">IF(ISNA(VLOOKUP(Y606&amp;"_"&amp;Z606&amp;"_"&amp;AA606,[1]挑战模式!$A:$AS,1,FALSE)),"",IF(VLOOKUP(Y606&amp;"_"&amp;Z606&amp;"_"&amp;AA606,[1]挑战模式!$A:$AS,14+AB606,FALSE)="","","Unit_Monster_Season"&amp;Y606&amp;"_Challenge"&amp;Z606&amp;"_"&amp;AA606&amp;"_"&amp;AB606))</f>
        <v>Unit_Monster_Season0_Challenge13_5_1</v>
      </c>
      <c r="D606" s="3" t="str">
        <f ca="1">IF(B606="","",VLOOKUP(VLOOKUP(Y606&amp;"_"&amp;Z606&amp;"_"&amp;AA606,[1]挑战模式!$A:$AS,14+AB606,FALSE),[1]怪物!$B:$J,2,FALSE))</f>
        <v>ResUnit_Spirit1</v>
      </c>
      <c r="E606" s="3">
        <f ca="1">IF(B606="","",VLOOKUP(VLOOKUP(Y606&amp;"_"&amp;Z606&amp;"_"&amp;AA606,[1]挑战模式!$A:$AS,14+AB606,FALSE),[1]怪物!$B:$J,6,FALSE)*VLOOKUP(Y606&amp;"_"&amp;Z606&amp;"_"&amp;AA606,[1]挑战模式!$A:$AS,10,FALSE))</f>
        <v>2.6</v>
      </c>
      <c r="F606" s="3">
        <f t="shared" ca="1" si="72"/>
        <v>400</v>
      </c>
      <c r="G606" s="3" t="str">
        <f t="shared" ca="1" si="73"/>
        <v>TRUE</v>
      </c>
      <c r="H606" s="3" t="str">
        <f t="shared" ca="1" si="74"/>
        <v>1</v>
      </c>
      <c r="I606" s="3">
        <f ca="1">IF(D606="","",VLOOKUP(D606,[1]怪物!$C:$M,11,FALSE))</f>
        <v>1</v>
      </c>
      <c r="J606" s="3" t="str">
        <f t="shared" ca="1" si="75"/>
        <v>0.5</v>
      </c>
      <c r="K606" s="3"/>
      <c r="L606" s="3">
        <f ca="1">IF(B606="","",VLOOKUP(VLOOKUP(Y606&amp;"_"&amp;Z606&amp;"_"&amp;AA606,[1]挑战模式!$A:$AS,14+AB606,FALSE),[1]怪物!$B:$J,7,FALSE))</f>
        <v>1</v>
      </c>
      <c r="M606" s="10" t="str">
        <f t="shared" ca="1" si="76"/>
        <v>Monster_Season0_Challenge13_5_1</v>
      </c>
      <c r="N606" s="3" t="str">
        <f t="shared" ca="1" si="77"/>
        <v>DeathShow_1</v>
      </c>
      <c r="O606" s="3" t="str">
        <f t="shared" ca="1" si="78"/>
        <v>Timeline_Idle1</v>
      </c>
      <c r="P606" s="3" t="str">
        <f t="shared" ca="1" si="79"/>
        <v>Timeline_Move1</v>
      </c>
      <c r="Q606" s="3"/>
      <c r="R606" s="3"/>
      <c r="S606" s="3"/>
      <c r="T606" s="3" t="str">
        <f ca="1">IF(B606="","",IF(VLOOKUP(D606,[1]怪物!$C:$I,7,FALSE)="","",VLOOKUP(D606,[1]怪物!$C:$I,7,FALSE)))</f>
        <v>Skill_Monster_Spirit1,NormalAttack</v>
      </c>
      <c r="Y606" s="3">
        <v>0</v>
      </c>
      <c r="Z606" s="3">
        <v>13</v>
      </c>
      <c r="AA606" s="3">
        <v>5</v>
      </c>
      <c r="AB606" s="3">
        <v>1</v>
      </c>
    </row>
    <row r="607" spans="2:28" x14ac:dyDescent="0.2">
      <c r="B607" t="str">
        <f ca="1">IF(ISNA(VLOOKUP(Y607&amp;"_"&amp;Z607&amp;"_"&amp;AA607,[1]挑战模式!$A:$AS,1,FALSE)),"",IF(VLOOKUP(Y607&amp;"_"&amp;Z607&amp;"_"&amp;AA607,[1]挑战模式!$A:$AS,14+AB607,FALSE)="","","Unit_Monster_Season"&amp;Y607&amp;"_Challenge"&amp;Z607&amp;"_"&amp;AA607&amp;"_"&amp;AB607))</f>
        <v>Unit_Monster_Season0_Challenge13_5_2</v>
      </c>
      <c r="D607" s="3" t="str">
        <f ca="1">IF(B607="","",VLOOKUP(VLOOKUP(Y607&amp;"_"&amp;Z607&amp;"_"&amp;AA607,[1]挑战模式!$A:$AS,14+AB607,FALSE),[1]怪物!$B:$J,2,FALSE))</f>
        <v>ResUnit_BianFu2</v>
      </c>
      <c r="E607" s="3">
        <f ca="1">IF(B607="","",VLOOKUP(VLOOKUP(Y607&amp;"_"&amp;Z607&amp;"_"&amp;AA607,[1]挑战模式!$A:$AS,14+AB607,FALSE),[1]怪物!$B:$J,6,FALSE)*VLOOKUP(Y607&amp;"_"&amp;Z607&amp;"_"&amp;AA607,[1]挑战模式!$A:$AS,10,FALSE))</f>
        <v>2.6</v>
      </c>
      <c r="F607" s="3">
        <f t="shared" ca="1" si="72"/>
        <v>400</v>
      </c>
      <c r="G607" s="3" t="str">
        <f t="shared" ca="1" si="73"/>
        <v>TRUE</v>
      </c>
      <c r="H607" s="3" t="str">
        <f t="shared" ca="1" si="74"/>
        <v>1</v>
      </c>
      <c r="I607" s="3">
        <f ca="1">IF(D607="","",VLOOKUP(D607,[1]怪物!$C:$M,11,FALSE))</f>
        <v>1</v>
      </c>
      <c r="J607" s="3" t="str">
        <f t="shared" ca="1" si="75"/>
        <v>0.5</v>
      </c>
      <c r="K607" s="3"/>
      <c r="L607" s="3">
        <f ca="1">IF(B607="","",VLOOKUP(VLOOKUP(Y607&amp;"_"&amp;Z607&amp;"_"&amp;AA607,[1]挑战模式!$A:$AS,14+AB607,FALSE),[1]怪物!$B:$J,7,FALSE))</f>
        <v>1.25</v>
      </c>
      <c r="M607" s="10" t="str">
        <f t="shared" ca="1" si="76"/>
        <v>Monster_Season0_Challenge13_5_2</v>
      </c>
      <c r="N607" s="3" t="str">
        <f t="shared" ca="1" si="77"/>
        <v>DeathShow_1</v>
      </c>
      <c r="O607" s="3" t="str">
        <f t="shared" ca="1" si="78"/>
        <v>Timeline_Idle1</v>
      </c>
      <c r="P607" s="3" t="str">
        <f t="shared" ca="1" si="79"/>
        <v>Timeline_Move1</v>
      </c>
      <c r="Q607" s="3"/>
      <c r="R607" s="3"/>
      <c r="S607" s="3"/>
      <c r="T607" s="3" t="str">
        <f ca="1">IF(B607="","",IF(VLOOKUP(D607,[1]怪物!$C:$I,7,FALSE)="","",VLOOKUP(D607,[1]怪物!$C:$I,7,FALSE)))</f>
        <v>Skill_Monster_BianFu2,NormalAttack</v>
      </c>
      <c r="Y607" s="3">
        <v>0</v>
      </c>
      <c r="Z607" s="3">
        <v>13</v>
      </c>
      <c r="AA607" s="3">
        <v>5</v>
      </c>
      <c r="AB607" s="3">
        <v>2</v>
      </c>
    </row>
    <row r="608" spans="2:28" x14ac:dyDescent="0.2">
      <c r="B608" t="str">
        <f ca="1">IF(ISNA(VLOOKUP(Y608&amp;"_"&amp;Z608&amp;"_"&amp;AA608,[1]挑战模式!$A:$AS,1,FALSE)),"",IF(VLOOKUP(Y608&amp;"_"&amp;Z608&amp;"_"&amp;AA608,[1]挑战模式!$A:$AS,14+AB608,FALSE)="","","Unit_Monster_Season"&amp;Y608&amp;"_Challenge"&amp;Z608&amp;"_"&amp;AA608&amp;"_"&amp;AB608))</f>
        <v>Unit_Monster_Season0_Challenge13_5_3</v>
      </c>
      <c r="D608" s="3" t="str">
        <f ca="1">IF(B608="","",VLOOKUP(VLOOKUP(Y608&amp;"_"&amp;Z608&amp;"_"&amp;AA608,[1]挑战模式!$A:$AS,14+AB608,FALSE),[1]怪物!$B:$J,2,FALSE))</f>
        <v>ResUnit_Dan2</v>
      </c>
      <c r="E608" s="3">
        <f ca="1">IF(B608="","",VLOOKUP(VLOOKUP(Y608&amp;"_"&amp;Z608&amp;"_"&amp;AA608,[1]挑战模式!$A:$AS,14+AB608,FALSE),[1]怪物!$B:$J,6,FALSE)*VLOOKUP(Y608&amp;"_"&amp;Z608&amp;"_"&amp;AA608,[1]挑战模式!$A:$AS,10,FALSE))</f>
        <v>2.6</v>
      </c>
      <c r="F608" s="3">
        <f t="shared" ca="1" si="72"/>
        <v>400</v>
      </c>
      <c r="G608" s="3" t="str">
        <f t="shared" ca="1" si="73"/>
        <v>TRUE</v>
      </c>
      <c r="H608" s="3" t="str">
        <f t="shared" ca="1" si="74"/>
        <v>1</v>
      </c>
      <c r="I608" s="3">
        <f ca="1">IF(D608="","",VLOOKUP(D608,[1]怪物!$C:$M,11,FALSE))</f>
        <v>1</v>
      </c>
      <c r="J608" s="3" t="str">
        <f t="shared" ca="1" si="75"/>
        <v>0.5</v>
      </c>
      <c r="K608" s="3"/>
      <c r="L608" s="3">
        <f ca="1">IF(B608="","",VLOOKUP(VLOOKUP(Y608&amp;"_"&amp;Z608&amp;"_"&amp;AA608,[1]挑战模式!$A:$AS,14+AB608,FALSE),[1]怪物!$B:$J,7,FALSE))</f>
        <v>1.25</v>
      </c>
      <c r="M608" s="10" t="str">
        <f t="shared" ca="1" si="76"/>
        <v>Monster_Season0_Challenge13_5_3</v>
      </c>
      <c r="N608" s="3" t="str">
        <f t="shared" ca="1" si="77"/>
        <v>DeathShow_1</v>
      </c>
      <c r="O608" s="3" t="str">
        <f t="shared" ca="1" si="78"/>
        <v>Timeline_Idle1</v>
      </c>
      <c r="P608" s="3" t="str">
        <f t="shared" ca="1" si="79"/>
        <v>Timeline_Move1</v>
      </c>
      <c r="Q608" s="3"/>
      <c r="R608" s="3"/>
      <c r="S608" s="3"/>
      <c r="T608" s="3" t="str">
        <f ca="1">IF(B608="","",IF(VLOOKUP(D608,[1]怪物!$C:$I,7,FALSE)="","",VLOOKUP(D608,[1]怪物!$C:$I,7,FALSE)))</f>
        <v>Skill_Monster_Dan2,NormalAttack</v>
      </c>
      <c r="Y608" s="3">
        <v>0</v>
      </c>
      <c r="Z608" s="3">
        <v>13</v>
      </c>
      <c r="AA608" s="3">
        <v>5</v>
      </c>
      <c r="AB608" s="3">
        <v>3</v>
      </c>
    </row>
    <row r="609" spans="2:28" x14ac:dyDescent="0.2">
      <c r="B609" t="str">
        <f ca="1">IF(ISNA(VLOOKUP(Y609&amp;"_"&amp;Z609&amp;"_"&amp;AA609,[1]挑战模式!$A:$AS,1,FALSE)),"",IF(VLOOKUP(Y609&amp;"_"&amp;Z609&amp;"_"&amp;AA609,[1]挑战模式!$A:$AS,14+AB609,FALSE)="","","Unit_Monster_Season"&amp;Y609&amp;"_Challenge"&amp;Z609&amp;"_"&amp;AA609&amp;"_"&amp;AB609))</f>
        <v/>
      </c>
      <c r="D609" s="3" t="str">
        <f ca="1">IF(B609="","",VLOOKUP(VLOOKUP(Y609&amp;"_"&amp;Z609&amp;"_"&amp;AA609,[1]挑战模式!$A:$AS,14+AB609,FALSE),[1]怪物!$B:$J,2,FALSE))</f>
        <v/>
      </c>
      <c r="E609" s="3" t="str">
        <f ca="1">IF(B609="","",VLOOKUP(VLOOKUP(Y609&amp;"_"&amp;Z609&amp;"_"&amp;AA609,[1]挑战模式!$A:$AS,14+AB609,FALSE),[1]怪物!$B:$J,6,FALSE)*VLOOKUP(Y609&amp;"_"&amp;Z609&amp;"_"&amp;AA609,[1]挑战模式!$A:$AS,10,FALSE))</f>
        <v/>
      </c>
      <c r="F609" s="3" t="str">
        <f t="shared" ca="1" si="72"/>
        <v/>
      </c>
      <c r="G609" s="3" t="str">
        <f t="shared" ca="1" si="73"/>
        <v/>
      </c>
      <c r="H609" s="3" t="str">
        <f t="shared" ca="1" si="74"/>
        <v/>
      </c>
      <c r="I609" s="3" t="str">
        <f ca="1">IF(D609="","",VLOOKUP(D609,[1]怪物!$C:$M,11,FALSE))</f>
        <v/>
      </c>
      <c r="J609" s="3" t="str">
        <f t="shared" ca="1" si="75"/>
        <v/>
      </c>
      <c r="K609" s="3"/>
      <c r="L609" s="3" t="str">
        <f ca="1">IF(B609="","",VLOOKUP(VLOOKUP(Y609&amp;"_"&amp;Z609&amp;"_"&amp;AA609,[1]挑战模式!$A:$AS,14+AB609,FALSE),[1]怪物!$B:$J,7,FALSE))</f>
        <v/>
      </c>
      <c r="M609" s="10" t="str">
        <f t="shared" ca="1" si="76"/>
        <v/>
      </c>
      <c r="N609" s="3" t="str">
        <f t="shared" ca="1" si="77"/>
        <v/>
      </c>
      <c r="O609" s="3" t="str">
        <f t="shared" ca="1" si="78"/>
        <v/>
      </c>
      <c r="P609" s="3" t="str">
        <f t="shared" ca="1" si="79"/>
        <v/>
      </c>
      <c r="Q609" s="3"/>
      <c r="R609" s="3"/>
      <c r="S609" s="3"/>
      <c r="T609" s="3" t="str">
        <f ca="1">IF(B609="","",IF(VLOOKUP(D609,[1]怪物!$C:$I,7,FALSE)="","",VLOOKUP(D609,[1]怪物!$C:$I,7,FALSE)))</f>
        <v/>
      </c>
      <c r="Y609" s="3">
        <v>0</v>
      </c>
      <c r="Z609" s="3">
        <v>13</v>
      </c>
      <c r="AA609" s="3">
        <v>5</v>
      </c>
      <c r="AB609" s="3">
        <v>4</v>
      </c>
    </row>
    <row r="610" spans="2:28" x14ac:dyDescent="0.2">
      <c r="B610" t="str">
        <f ca="1">IF(ISNA(VLOOKUP(Y610&amp;"_"&amp;Z610&amp;"_"&amp;AA610,[1]挑战模式!$A:$AS,1,FALSE)),"",IF(VLOOKUP(Y610&amp;"_"&amp;Z610&amp;"_"&amp;AA610,[1]挑战模式!$A:$AS,14+AB610,FALSE)="","","Unit_Monster_Season"&amp;Y610&amp;"_Challenge"&amp;Z610&amp;"_"&amp;AA610&amp;"_"&amp;AB610))</f>
        <v/>
      </c>
      <c r="D610" s="3" t="str">
        <f ca="1">IF(B610="","",VLOOKUP(VLOOKUP(Y610&amp;"_"&amp;Z610&amp;"_"&amp;AA610,[1]挑战模式!$A:$AS,14+AB610,FALSE),[1]怪物!$B:$J,2,FALSE))</f>
        <v/>
      </c>
      <c r="E610" s="3" t="str">
        <f ca="1">IF(B610="","",VLOOKUP(VLOOKUP(Y610&amp;"_"&amp;Z610&amp;"_"&amp;AA610,[1]挑战模式!$A:$AS,14+AB610,FALSE),[1]怪物!$B:$J,6,FALSE)*VLOOKUP(Y610&amp;"_"&amp;Z610&amp;"_"&amp;AA610,[1]挑战模式!$A:$AS,10,FALSE))</f>
        <v/>
      </c>
      <c r="F610" s="3" t="str">
        <f t="shared" ca="1" si="72"/>
        <v/>
      </c>
      <c r="G610" s="3" t="str">
        <f t="shared" ca="1" si="73"/>
        <v/>
      </c>
      <c r="H610" s="3" t="str">
        <f t="shared" ca="1" si="74"/>
        <v/>
      </c>
      <c r="I610" s="3" t="str">
        <f ca="1">IF(D610="","",VLOOKUP(D610,[1]怪物!$C:$M,11,FALSE))</f>
        <v/>
      </c>
      <c r="J610" s="3" t="str">
        <f t="shared" ca="1" si="75"/>
        <v/>
      </c>
      <c r="K610" s="3"/>
      <c r="L610" s="3" t="str">
        <f ca="1">IF(B610="","",VLOOKUP(VLOOKUP(Y610&amp;"_"&amp;Z610&amp;"_"&amp;AA610,[1]挑战模式!$A:$AS,14+AB610,FALSE),[1]怪物!$B:$J,7,FALSE))</f>
        <v/>
      </c>
      <c r="M610" s="10" t="str">
        <f t="shared" ca="1" si="76"/>
        <v/>
      </c>
      <c r="N610" s="3" t="str">
        <f t="shared" ca="1" si="77"/>
        <v/>
      </c>
      <c r="O610" s="3" t="str">
        <f t="shared" ca="1" si="78"/>
        <v/>
      </c>
      <c r="P610" s="3" t="str">
        <f t="shared" ca="1" si="79"/>
        <v/>
      </c>
      <c r="Q610" s="3"/>
      <c r="R610" s="3"/>
      <c r="S610" s="3"/>
      <c r="T610" s="3" t="str">
        <f ca="1">IF(B610="","",IF(VLOOKUP(D610,[1]怪物!$C:$I,7,FALSE)="","",VLOOKUP(D610,[1]怪物!$C:$I,7,FALSE)))</f>
        <v/>
      </c>
      <c r="Y610" s="3">
        <v>0</v>
      </c>
      <c r="Z610" s="3">
        <v>13</v>
      </c>
      <c r="AA610" s="3">
        <v>5</v>
      </c>
      <c r="AB610" s="3">
        <v>5</v>
      </c>
    </row>
    <row r="611" spans="2:28" x14ac:dyDescent="0.2">
      <c r="B611" t="str">
        <f ca="1">IF(ISNA(VLOOKUP(Y611&amp;"_"&amp;Z611&amp;"_"&amp;AA611,[1]挑战模式!$A:$AS,1,FALSE)),"",IF(VLOOKUP(Y611&amp;"_"&amp;Z611&amp;"_"&amp;AA611,[1]挑战模式!$A:$AS,14+AB611,FALSE)="","","Unit_Monster_Season"&amp;Y611&amp;"_Challenge"&amp;Z611&amp;"_"&amp;AA611&amp;"_"&amp;AB611))</f>
        <v/>
      </c>
      <c r="D611" s="3" t="str">
        <f ca="1">IF(B611="","",VLOOKUP(VLOOKUP(Y611&amp;"_"&amp;Z611&amp;"_"&amp;AA611,[1]挑战模式!$A:$AS,14+AB611,FALSE),[1]怪物!$B:$J,2,FALSE))</f>
        <v/>
      </c>
      <c r="E611" s="3" t="str">
        <f ca="1">IF(B611="","",VLOOKUP(VLOOKUP(Y611&amp;"_"&amp;Z611&amp;"_"&amp;AA611,[1]挑战模式!$A:$AS,14+AB611,FALSE),[1]怪物!$B:$J,6,FALSE)*VLOOKUP(Y611&amp;"_"&amp;Z611&amp;"_"&amp;AA611,[1]挑战模式!$A:$AS,10,FALSE))</f>
        <v/>
      </c>
      <c r="F611" s="3" t="str">
        <f t="shared" ca="1" si="72"/>
        <v/>
      </c>
      <c r="G611" s="3" t="str">
        <f t="shared" ca="1" si="73"/>
        <v/>
      </c>
      <c r="H611" s="3" t="str">
        <f t="shared" ca="1" si="74"/>
        <v/>
      </c>
      <c r="I611" s="3" t="str">
        <f ca="1">IF(D611="","",VLOOKUP(D611,[1]怪物!$C:$M,11,FALSE))</f>
        <v/>
      </c>
      <c r="J611" s="3" t="str">
        <f t="shared" ca="1" si="75"/>
        <v/>
      </c>
      <c r="K611" s="3"/>
      <c r="L611" s="3" t="str">
        <f ca="1">IF(B611="","",VLOOKUP(VLOOKUP(Y611&amp;"_"&amp;Z611&amp;"_"&amp;AA611,[1]挑战模式!$A:$AS,14+AB611,FALSE),[1]怪物!$B:$J,7,FALSE))</f>
        <v/>
      </c>
      <c r="M611" s="10" t="str">
        <f t="shared" ca="1" si="76"/>
        <v/>
      </c>
      <c r="N611" s="3" t="str">
        <f t="shared" ca="1" si="77"/>
        <v/>
      </c>
      <c r="O611" s="3" t="str">
        <f t="shared" ca="1" si="78"/>
        <v/>
      </c>
      <c r="P611" s="3" t="str">
        <f t="shared" ca="1" si="79"/>
        <v/>
      </c>
      <c r="Q611" s="3"/>
      <c r="R611" s="3"/>
      <c r="S611" s="3"/>
      <c r="T611" s="3" t="str">
        <f ca="1">IF(B611="","",IF(VLOOKUP(D611,[1]怪物!$C:$I,7,FALSE)="","",VLOOKUP(D611,[1]怪物!$C:$I,7,FALSE)))</f>
        <v/>
      </c>
      <c r="Y611" s="3">
        <v>0</v>
      </c>
      <c r="Z611" s="3">
        <v>13</v>
      </c>
      <c r="AA611" s="3">
        <v>5</v>
      </c>
      <c r="AB611" s="3">
        <v>6</v>
      </c>
    </row>
    <row r="612" spans="2:28" x14ac:dyDescent="0.2">
      <c r="B612" t="str">
        <f ca="1">IF(ISNA(VLOOKUP(Y612&amp;"_"&amp;Z612&amp;"_"&amp;AA612,[1]挑战模式!$A:$AS,1,FALSE)),"",IF(VLOOKUP(Y612&amp;"_"&amp;Z612&amp;"_"&amp;AA612,[1]挑战模式!$A:$AS,14+AB612,FALSE)="","","Unit_Monster_Season"&amp;Y612&amp;"_Challenge"&amp;Z612&amp;"_"&amp;AA612&amp;"_"&amp;AB612))</f>
        <v>Unit_Monster_Season0_Challenge13_6_1</v>
      </c>
      <c r="D612" s="3" t="str">
        <f ca="1">IF(B612="","",VLOOKUP(VLOOKUP(Y612&amp;"_"&amp;Z612&amp;"_"&amp;AA612,[1]挑战模式!$A:$AS,14+AB612,FALSE),[1]怪物!$B:$J,2,FALSE))</f>
        <v>ResUnit_ZhiZhu2</v>
      </c>
      <c r="E612" s="3">
        <f ca="1">IF(B612="","",VLOOKUP(VLOOKUP(Y612&amp;"_"&amp;Z612&amp;"_"&amp;AA612,[1]挑战模式!$A:$AS,14+AB612,FALSE),[1]怪物!$B:$J,6,FALSE)*VLOOKUP(Y612&amp;"_"&amp;Z612&amp;"_"&amp;AA612,[1]挑战模式!$A:$AS,10,FALSE))</f>
        <v>5.2</v>
      </c>
      <c r="F612" s="3">
        <f t="shared" ca="1" si="72"/>
        <v>400</v>
      </c>
      <c r="G612" s="3" t="str">
        <f t="shared" ca="1" si="73"/>
        <v>TRUE</v>
      </c>
      <c r="H612" s="3" t="str">
        <f t="shared" ca="1" si="74"/>
        <v>1</v>
      </c>
      <c r="I612" s="3">
        <f ca="1">IF(D612="","",VLOOKUP(D612,[1]怪物!$C:$M,11,FALSE))</f>
        <v>1</v>
      </c>
      <c r="J612" s="3" t="str">
        <f t="shared" ca="1" si="75"/>
        <v>0.5</v>
      </c>
      <c r="K612" s="3"/>
      <c r="L612" s="3">
        <f ca="1">IF(B612="","",VLOOKUP(VLOOKUP(Y612&amp;"_"&amp;Z612&amp;"_"&amp;AA612,[1]挑战模式!$A:$AS,14+AB612,FALSE),[1]怪物!$B:$J,7,FALSE))</f>
        <v>1.25</v>
      </c>
      <c r="M612" s="10" t="str">
        <f t="shared" ca="1" si="76"/>
        <v>Monster_Season0_Challenge13_6_1</v>
      </c>
      <c r="N612" s="3" t="str">
        <f t="shared" ca="1" si="77"/>
        <v>DeathShow_1</v>
      </c>
      <c r="O612" s="3" t="str">
        <f t="shared" ca="1" si="78"/>
        <v>Timeline_Idle1</v>
      </c>
      <c r="P612" s="3" t="str">
        <f t="shared" ca="1" si="79"/>
        <v>Timeline_Move1</v>
      </c>
      <c r="Q612" s="3"/>
      <c r="R612" s="3"/>
      <c r="S612" s="3"/>
      <c r="T612" s="3" t="str">
        <f ca="1">IF(B612="","",IF(VLOOKUP(D612,[1]怪物!$C:$I,7,FALSE)="","",VLOOKUP(D612,[1]怪物!$C:$I,7,FALSE)))</f>
        <v>Skill_Monster_ZhiZhu2,NormalAttack</v>
      </c>
      <c r="Y612" s="3">
        <v>0</v>
      </c>
      <c r="Z612" s="3">
        <v>13</v>
      </c>
      <c r="AA612" s="3">
        <v>6</v>
      </c>
      <c r="AB612" s="3">
        <v>1</v>
      </c>
    </row>
    <row r="613" spans="2:28" x14ac:dyDescent="0.2">
      <c r="B613" t="str">
        <f ca="1">IF(ISNA(VLOOKUP(Y613&amp;"_"&amp;Z613&amp;"_"&amp;AA613,[1]挑战模式!$A:$AS,1,FALSE)),"",IF(VLOOKUP(Y613&amp;"_"&amp;Z613&amp;"_"&amp;AA613,[1]挑战模式!$A:$AS,14+AB613,FALSE)="","","Unit_Monster_Season"&amp;Y613&amp;"_Challenge"&amp;Z613&amp;"_"&amp;AA613&amp;"_"&amp;AB613))</f>
        <v>Unit_Monster_Season0_Challenge13_6_2</v>
      </c>
      <c r="D613" s="3" t="str">
        <f ca="1">IF(B613="","",VLOOKUP(VLOOKUP(Y613&amp;"_"&amp;Z613&amp;"_"&amp;AA613,[1]挑战模式!$A:$AS,14+AB613,FALSE),[1]怪物!$B:$J,2,FALSE))</f>
        <v>ResUnit_Spirit1</v>
      </c>
      <c r="E613" s="3">
        <f ca="1">IF(B613="","",VLOOKUP(VLOOKUP(Y613&amp;"_"&amp;Z613&amp;"_"&amp;AA613,[1]挑战模式!$A:$AS,14+AB613,FALSE),[1]怪物!$B:$J,6,FALSE)*VLOOKUP(Y613&amp;"_"&amp;Z613&amp;"_"&amp;AA613,[1]挑战模式!$A:$AS,10,FALSE))</f>
        <v>2.6</v>
      </c>
      <c r="F613" s="3">
        <f t="shared" ca="1" si="72"/>
        <v>400</v>
      </c>
      <c r="G613" s="3" t="str">
        <f t="shared" ca="1" si="73"/>
        <v>TRUE</v>
      </c>
      <c r="H613" s="3" t="str">
        <f t="shared" ca="1" si="74"/>
        <v>1</v>
      </c>
      <c r="I613" s="3">
        <f ca="1">IF(D613="","",VLOOKUP(D613,[1]怪物!$C:$M,11,FALSE))</f>
        <v>1</v>
      </c>
      <c r="J613" s="3" t="str">
        <f t="shared" ca="1" si="75"/>
        <v>0.5</v>
      </c>
      <c r="K613" s="3"/>
      <c r="L613" s="3">
        <f ca="1">IF(B613="","",VLOOKUP(VLOOKUP(Y613&amp;"_"&amp;Z613&amp;"_"&amp;AA613,[1]挑战模式!$A:$AS,14+AB613,FALSE),[1]怪物!$B:$J,7,FALSE))</f>
        <v>1</v>
      </c>
      <c r="M613" s="10" t="str">
        <f t="shared" ca="1" si="76"/>
        <v>Monster_Season0_Challenge13_6_2</v>
      </c>
      <c r="N613" s="3" t="str">
        <f t="shared" ca="1" si="77"/>
        <v>DeathShow_1</v>
      </c>
      <c r="O613" s="3" t="str">
        <f t="shared" ca="1" si="78"/>
        <v>Timeline_Idle1</v>
      </c>
      <c r="P613" s="3" t="str">
        <f t="shared" ca="1" si="79"/>
        <v>Timeline_Move1</v>
      </c>
      <c r="Q613" s="3"/>
      <c r="R613" s="3"/>
      <c r="S613" s="3"/>
      <c r="T613" s="3" t="str">
        <f ca="1">IF(B613="","",IF(VLOOKUP(D613,[1]怪物!$C:$I,7,FALSE)="","",VLOOKUP(D613,[1]怪物!$C:$I,7,FALSE)))</f>
        <v>Skill_Monster_Spirit1,NormalAttack</v>
      </c>
      <c r="Y613" s="3">
        <v>0</v>
      </c>
      <c r="Z613" s="3">
        <v>13</v>
      </c>
      <c r="AA613" s="3">
        <v>6</v>
      </c>
      <c r="AB613" s="3">
        <v>2</v>
      </c>
    </row>
    <row r="614" spans="2:28" x14ac:dyDescent="0.2">
      <c r="B614" t="str">
        <f ca="1">IF(ISNA(VLOOKUP(Y614&amp;"_"&amp;Z614&amp;"_"&amp;AA614,[1]挑战模式!$A:$AS,1,FALSE)),"",IF(VLOOKUP(Y614&amp;"_"&amp;Z614&amp;"_"&amp;AA614,[1]挑战模式!$A:$AS,14+AB614,FALSE)="","","Unit_Monster_Season"&amp;Y614&amp;"_Challenge"&amp;Z614&amp;"_"&amp;AA614&amp;"_"&amp;AB614))</f>
        <v>Unit_Monster_Season0_Challenge13_6_3</v>
      </c>
      <c r="D614" s="3" t="str">
        <f ca="1">IF(B614="","",VLOOKUP(VLOOKUP(Y614&amp;"_"&amp;Z614&amp;"_"&amp;AA614,[1]挑战模式!$A:$AS,14+AB614,FALSE),[1]怪物!$B:$J,2,FALSE))</f>
        <v>ResUnit_BianFu2</v>
      </c>
      <c r="E614" s="3">
        <f ca="1">IF(B614="","",VLOOKUP(VLOOKUP(Y614&amp;"_"&amp;Z614&amp;"_"&amp;AA614,[1]挑战模式!$A:$AS,14+AB614,FALSE),[1]怪物!$B:$J,6,FALSE)*VLOOKUP(Y614&amp;"_"&amp;Z614&amp;"_"&amp;AA614,[1]挑战模式!$A:$AS,10,FALSE))</f>
        <v>2.6</v>
      </c>
      <c r="F614" s="3">
        <f t="shared" ca="1" si="72"/>
        <v>400</v>
      </c>
      <c r="G614" s="3" t="str">
        <f t="shared" ca="1" si="73"/>
        <v>TRUE</v>
      </c>
      <c r="H614" s="3" t="str">
        <f t="shared" ca="1" si="74"/>
        <v>1</v>
      </c>
      <c r="I614" s="3">
        <f ca="1">IF(D614="","",VLOOKUP(D614,[1]怪物!$C:$M,11,FALSE))</f>
        <v>1</v>
      </c>
      <c r="J614" s="3" t="str">
        <f t="shared" ca="1" si="75"/>
        <v>0.5</v>
      </c>
      <c r="K614" s="3"/>
      <c r="L614" s="3">
        <f ca="1">IF(B614="","",VLOOKUP(VLOOKUP(Y614&amp;"_"&amp;Z614&amp;"_"&amp;AA614,[1]挑战模式!$A:$AS,14+AB614,FALSE),[1]怪物!$B:$J,7,FALSE))</f>
        <v>1.25</v>
      </c>
      <c r="M614" s="10" t="str">
        <f t="shared" ca="1" si="76"/>
        <v>Monster_Season0_Challenge13_6_3</v>
      </c>
      <c r="N614" s="3" t="str">
        <f t="shared" ca="1" si="77"/>
        <v>DeathShow_1</v>
      </c>
      <c r="O614" s="3" t="str">
        <f t="shared" ca="1" si="78"/>
        <v>Timeline_Idle1</v>
      </c>
      <c r="P614" s="3" t="str">
        <f t="shared" ca="1" si="79"/>
        <v>Timeline_Move1</v>
      </c>
      <c r="Q614" s="3"/>
      <c r="R614" s="3"/>
      <c r="S614" s="3"/>
      <c r="T614" s="3" t="str">
        <f ca="1">IF(B614="","",IF(VLOOKUP(D614,[1]怪物!$C:$I,7,FALSE)="","",VLOOKUP(D614,[1]怪物!$C:$I,7,FALSE)))</f>
        <v>Skill_Monster_BianFu2,NormalAttack</v>
      </c>
      <c r="Y614" s="3">
        <v>0</v>
      </c>
      <c r="Z614" s="3">
        <v>13</v>
      </c>
      <c r="AA614" s="3">
        <v>6</v>
      </c>
      <c r="AB614" s="3">
        <v>3</v>
      </c>
    </row>
    <row r="615" spans="2:28" x14ac:dyDescent="0.2">
      <c r="B615" t="str">
        <f ca="1">IF(ISNA(VLOOKUP(Y615&amp;"_"&amp;Z615&amp;"_"&amp;AA615,[1]挑战模式!$A:$AS,1,FALSE)),"",IF(VLOOKUP(Y615&amp;"_"&amp;Z615&amp;"_"&amp;AA615,[1]挑战模式!$A:$AS,14+AB615,FALSE)="","","Unit_Monster_Season"&amp;Y615&amp;"_Challenge"&amp;Z615&amp;"_"&amp;AA615&amp;"_"&amp;AB615))</f>
        <v>Unit_Monster_Season0_Challenge13_6_4</v>
      </c>
      <c r="D615" s="3" t="str">
        <f ca="1">IF(B615="","",VLOOKUP(VLOOKUP(Y615&amp;"_"&amp;Z615&amp;"_"&amp;AA615,[1]挑战模式!$A:$AS,14+AB615,FALSE),[1]怪物!$B:$J,2,FALSE))</f>
        <v>ResUnit_Dan2</v>
      </c>
      <c r="E615" s="3">
        <f ca="1">IF(B615="","",VLOOKUP(VLOOKUP(Y615&amp;"_"&amp;Z615&amp;"_"&amp;AA615,[1]挑战模式!$A:$AS,14+AB615,FALSE),[1]怪物!$B:$J,6,FALSE)*VLOOKUP(Y615&amp;"_"&amp;Z615&amp;"_"&amp;AA615,[1]挑战模式!$A:$AS,10,FALSE))</f>
        <v>2.6</v>
      </c>
      <c r="F615" s="3">
        <f t="shared" ref="F615:F678" ca="1" si="80">IF(B615="","",400)</f>
        <v>400</v>
      </c>
      <c r="G615" s="3" t="str">
        <f t="shared" ref="G615:G678" ca="1" si="81">IF(B615="","","TRUE")</f>
        <v>TRUE</v>
      </c>
      <c r="H615" s="3" t="str">
        <f t="shared" ref="H615:H678" ca="1" si="82">IF(B615="","","1")</f>
        <v>1</v>
      </c>
      <c r="I615" s="3">
        <f ca="1">IF(D615="","",VLOOKUP(D615,[1]怪物!$C:$M,11,FALSE))</f>
        <v>1</v>
      </c>
      <c r="J615" s="3" t="str">
        <f t="shared" ref="J615:J678" ca="1" si="83">IF(B615="","","0.5")</f>
        <v>0.5</v>
      </c>
      <c r="K615" s="3"/>
      <c r="L615" s="3">
        <f ca="1">IF(B615="","",VLOOKUP(VLOOKUP(Y615&amp;"_"&amp;Z615&amp;"_"&amp;AA615,[1]挑战模式!$A:$AS,14+AB615,FALSE),[1]怪物!$B:$J,7,FALSE))</f>
        <v>1.25</v>
      </c>
      <c r="M615" s="10" t="str">
        <f t="shared" ref="M615:M678" ca="1" si="84">IF(B615="","",RIGHT(B615,LEN(B615)-5))</f>
        <v>Monster_Season0_Challenge13_6_4</v>
      </c>
      <c r="N615" s="3" t="str">
        <f t="shared" ref="N615:N678" ca="1" si="85">IF(B615="","","DeathShow_1")</f>
        <v>DeathShow_1</v>
      </c>
      <c r="O615" s="3" t="str">
        <f t="shared" ref="O615:O678" ca="1" si="86">IF(B615="","","Timeline_Idle1")</f>
        <v>Timeline_Idle1</v>
      </c>
      <c r="P615" s="3" t="str">
        <f t="shared" ref="P615:P678" ca="1" si="87">IF(B615="","","Timeline_Move1")</f>
        <v>Timeline_Move1</v>
      </c>
      <c r="Q615" s="3"/>
      <c r="R615" s="3"/>
      <c r="S615" s="3"/>
      <c r="T615" s="3" t="str">
        <f ca="1">IF(B615="","",IF(VLOOKUP(D615,[1]怪物!$C:$I,7,FALSE)="","",VLOOKUP(D615,[1]怪物!$C:$I,7,FALSE)))</f>
        <v>Skill_Monster_Dan2,NormalAttack</v>
      </c>
      <c r="Y615" s="3">
        <v>0</v>
      </c>
      <c r="Z615" s="3">
        <v>13</v>
      </c>
      <c r="AA615" s="3">
        <v>6</v>
      </c>
      <c r="AB615" s="3">
        <v>4</v>
      </c>
    </row>
    <row r="616" spans="2:28" x14ac:dyDescent="0.2">
      <c r="B616" t="str">
        <f ca="1">IF(ISNA(VLOOKUP(Y616&amp;"_"&amp;Z616&amp;"_"&amp;AA616,[1]挑战模式!$A:$AS,1,FALSE)),"",IF(VLOOKUP(Y616&amp;"_"&amp;Z616&amp;"_"&amp;AA616,[1]挑战模式!$A:$AS,14+AB616,FALSE)="","","Unit_Monster_Season"&amp;Y616&amp;"_Challenge"&amp;Z616&amp;"_"&amp;AA616&amp;"_"&amp;AB616))</f>
        <v/>
      </c>
      <c r="D616" s="3" t="str">
        <f ca="1">IF(B616="","",VLOOKUP(VLOOKUP(Y616&amp;"_"&amp;Z616&amp;"_"&amp;AA616,[1]挑战模式!$A:$AS,14+AB616,FALSE),[1]怪物!$B:$J,2,FALSE))</f>
        <v/>
      </c>
      <c r="E616" s="3" t="str">
        <f ca="1">IF(B616="","",VLOOKUP(VLOOKUP(Y616&amp;"_"&amp;Z616&amp;"_"&amp;AA616,[1]挑战模式!$A:$AS,14+AB616,FALSE),[1]怪物!$B:$J,6,FALSE)*VLOOKUP(Y616&amp;"_"&amp;Z616&amp;"_"&amp;AA616,[1]挑战模式!$A:$AS,10,FALSE))</f>
        <v/>
      </c>
      <c r="F616" s="3" t="str">
        <f t="shared" ca="1" si="80"/>
        <v/>
      </c>
      <c r="G616" s="3" t="str">
        <f t="shared" ca="1" si="81"/>
        <v/>
      </c>
      <c r="H616" s="3" t="str">
        <f t="shared" ca="1" si="82"/>
        <v/>
      </c>
      <c r="I616" s="3" t="str">
        <f ca="1">IF(D616="","",VLOOKUP(D616,[1]怪物!$C:$M,11,FALSE))</f>
        <v/>
      </c>
      <c r="J616" s="3" t="str">
        <f t="shared" ca="1" si="83"/>
        <v/>
      </c>
      <c r="K616" s="3"/>
      <c r="L616" s="3" t="str">
        <f ca="1">IF(B616="","",VLOOKUP(VLOOKUP(Y616&amp;"_"&amp;Z616&amp;"_"&amp;AA616,[1]挑战模式!$A:$AS,14+AB616,FALSE),[1]怪物!$B:$J,7,FALSE))</f>
        <v/>
      </c>
      <c r="M616" s="10" t="str">
        <f t="shared" ca="1" si="84"/>
        <v/>
      </c>
      <c r="N616" s="3" t="str">
        <f t="shared" ca="1" si="85"/>
        <v/>
      </c>
      <c r="O616" s="3" t="str">
        <f t="shared" ca="1" si="86"/>
        <v/>
      </c>
      <c r="P616" s="3" t="str">
        <f t="shared" ca="1" si="87"/>
        <v/>
      </c>
      <c r="Q616" s="3"/>
      <c r="R616" s="3"/>
      <c r="S616" s="3"/>
      <c r="T616" s="3" t="str">
        <f ca="1">IF(B616="","",IF(VLOOKUP(D616,[1]怪物!$C:$I,7,FALSE)="","",VLOOKUP(D616,[1]怪物!$C:$I,7,FALSE)))</f>
        <v/>
      </c>
      <c r="Y616" s="3">
        <v>0</v>
      </c>
      <c r="Z616" s="3">
        <v>13</v>
      </c>
      <c r="AA616" s="3">
        <v>6</v>
      </c>
      <c r="AB616" s="3">
        <v>5</v>
      </c>
    </row>
    <row r="617" spans="2:28" x14ac:dyDescent="0.2">
      <c r="B617" t="str">
        <f ca="1">IF(ISNA(VLOOKUP(Y617&amp;"_"&amp;Z617&amp;"_"&amp;AA617,[1]挑战模式!$A:$AS,1,FALSE)),"",IF(VLOOKUP(Y617&amp;"_"&amp;Z617&amp;"_"&amp;AA617,[1]挑战模式!$A:$AS,14+AB617,FALSE)="","","Unit_Monster_Season"&amp;Y617&amp;"_Challenge"&amp;Z617&amp;"_"&amp;AA617&amp;"_"&amp;AB617))</f>
        <v/>
      </c>
      <c r="D617" s="3" t="str">
        <f ca="1">IF(B617="","",VLOOKUP(VLOOKUP(Y617&amp;"_"&amp;Z617&amp;"_"&amp;AA617,[1]挑战模式!$A:$AS,14+AB617,FALSE),[1]怪物!$B:$J,2,FALSE))</f>
        <v/>
      </c>
      <c r="E617" s="3" t="str">
        <f ca="1">IF(B617="","",VLOOKUP(VLOOKUP(Y617&amp;"_"&amp;Z617&amp;"_"&amp;AA617,[1]挑战模式!$A:$AS,14+AB617,FALSE),[1]怪物!$B:$J,6,FALSE)*VLOOKUP(Y617&amp;"_"&amp;Z617&amp;"_"&amp;AA617,[1]挑战模式!$A:$AS,10,FALSE))</f>
        <v/>
      </c>
      <c r="F617" s="3" t="str">
        <f t="shared" ca="1" si="80"/>
        <v/>
      </c>
      <c r="G617" s="3" t="str">
        <f t="shared" ca="1" si="81"/>
        <v/>
      </c>
      <c r="H617" s="3" t="str">
        <f t="shared" ca="1" si="82"/>
        <v/>
      </c>
      <c r="I617" s="3" t="str">
        <f ca="1">IF(D617="","",VLOOKUP(D617,[1]怪物!$C:$M,11,FALSE))</f>
        <v/>
      </c>
      <c r="J617" s="3" t="str">
        <f t="shared" ca="1" si="83"/>
        <v/>
      </c>
      <c r="K617" s="3"/>
      <c r="L617" s="3" t="str">
        <f ca="1">IF(B617="","",VLOOKUP(VLOOKUP(Y617&amp;"_"&amp;Z617&amp;"_"&amp;AA617,[1]挑战模式!$A:$AS,14+AB617,FALSE),[1]怪物!$B:$J,7,FALSE))</f>
        <v/>
      </c>
      <c r="M617" s="10" t="str">
        <f t="shared" ca="1" si="84"/>
        <v/>
      </c>
      <c r="N617" s="3" t="str">
        <f t="shared" ca="1" si="85"/>
        <v/>
      </c>
      <c r="O617" s="3" t="str">
        <f t="shared" ca="1" si="86"/>
        <v/>
      </c>
      <c r="P617" s="3" t="str">
        <f t="shared" ca="1" si="87"/>
        <v/>
      </c>
      <c r="Q617" s="3"/>
      <c r="R617" s="3"/>
      <c r="S617" s="3"/>
      <c r="T617" s="3" t="str">
        <f ca="1">IF(B617="","",IF(VLOOKUP(D617,[1]怪物!$C:$I,7,FALSE)="","",VLOOKUP(D617,[1]怪物!$C:$I,7,FALSE)))</f>
        <v/>
      </c>
      <c r="Y617" s="3">
        <v>0</v>
      </c>
      <c r="Z617" s="3">
        <v>13</v>
      </c>
      <c r="AA617" s="3">
        <v>6</v>
      </c>
      <c r="AB617" s="3">
        <v>6</v>
      </c>
    </row>
    <row r="618" spans="2:28" x14ac:dyDescent="0.2">
      <c r="B618" t="str">
        <f>IF(ISNA(VLOOKUP(Y618&amp;"_"&amp;Z618&amp;"_"&amp;AA618,[1]挑战模式!$A:$AS,1,FALSE)),"",IF(VLOOKUP(Y618&amp;"_"&amp;Z618&amp;"_"&amp;AA618,[1]挑战模式!$A:$AS,14+AB618,FALSE)="","","Unit_Monster_Season"&amp;Y618&amp;"_Challenge"&amp;Z618&amp;"_"&amp;AA618&amp;"_"&amp;AB618))</f>
        <v/>
      </c>
      <c r="D618" s="3" t="str">
        <f>IF(B618="","",VLOOKUP(VLOOKUP(Y618&amp;"_"&amp;Z618&amp;"_"&amp;AA618,[1]挑战模式!$A:$AS,14+AB618,FALSE),[1]怪物!$B:$J,2,FALSE))</f>
        <v/>
      </c>
      <c r="E618" s="3" t="str">
        <f>IF(B618="","",VLOOKUP(VLOOKUP(Y618&amp;"_"&amp;Z618&amp;"_"&amp;AA618,[1]挑战模式!$A:$AS,14+AB618,FALSE),[1]怪物!$B:$J,6,FALSE)*VLOOKUP(Y618&amp;"_"&amp;Z618&amp;"_"&amp;AA618,[1]挑战模式!$A:$AS,10,FALSE))</f>
        <v/>
      </c>
      <c r="F618" s="3" t="str">
        <f t="shared" si="80"/>
        <v/>
      </c>
      <c r="G618" s="3" t="str">
        <f t="shared" si="81"/>
        <v/>
      </c>
      <c r="H618" s="3" t="str">
        <f t="shared" si="82"/>
        <v/>
      </c>
      <c r="I618" s="3" t="str">
        <f>IF(D618="","",VLOOKUP(D618,[1]怪物!$C:$M,11,FALSE))</f>
        <v/>
      </c>
      <c r="J618" s="3" t="str">
        <f t="shared" si="83"/>
        <v/>
      </c>
      <c r="K618" s="3"/>
      <c r="L618" s="3" t="str">
        <f>IF(B618="","",VLOOKUP(VLOOKUP(Y618&amp;"_"&amp;Z618&amp;"_"&amp;AA618,[1]挑战模式!$A:$AS,14+AB618,FALSE),[1]怪物!$B:$J,7,FALSE))</f>
        <v/>
      </c>
      <c r="M618" s="10" t="str">
        <f t="shared" si="84"/>
        <v/>
      </c>
      <c r="N618" s="3" t="str">
        <f t="shared" si="85"/>
        <v/>
      </c>
      <c r="O618" s="3" t="str">
        <f t="shared" si="86"/>
        <v/>
      </c>
      <c r="P618" s="3" t="str">
        <f t="shared" si="87"/>
        <v/>
      </c>
      <c r="Q618" s="3"/>
      <c r="R618" s="3"/>
      <c r="S618" s="3"/>
      <c r="T618" s="3" t="str">
        <f>IF(B618="","",IF(VLOOKUP(D618,[1]怪物!$C:$I,7,FALSE)="","",VLOOKUP(D618,[1]怪物!$C:$I,7,FALSE)))</f>
        <v/>
      </c>
      <c r="Y618" s="3">
        <v>0</v>
      </c>
      <c r="Z618" s="3">
        <v>13</v>
      </c>
      <c r="AA618" s="3">
        <v>7</v>
      </c>
      <c r="AB618" s="3">
        <v>1</v>
      </c>
    </row>
    <row r="619" spans="2:28" x14ac:dyDescent="0.2">
      <c r="B619" t="str">
        <f>IF(ISNA(VLOOKUP(Y619&amp;"_"&amp;Z619&amp;"_"&amp;AA619,[1]挑战模式!$A:$AS,1,FALSE)),"",IF(VLOOKUP(Y619&amp;"_"&amp;Z619&amp;"_"&amp;AA619,[1]挑战模式!$A:$AS,14+AB619,FALSE)="","","Unit_Monster_Season"&amp;Y619&amp;"_Challenge"&amp;Z619&amp;"_"&amp;AA619&amp;"_"&amp;AB619))</f>
        <v/>
      </c>
      <c r="D619" s="3" t="str">
        <f>IF(B619="","",VLOOKUP(VLOOKUP(Y619&amp;"_"&amp;Z619&amp;"_"&amp;AA619,[1]挑战模式!$A:$AS,14+AB619,FALSE),[1]怪物!$B:$J,2,FALSE))</f>
        <v/>
      </c>
      <c r="E619" s="3" t="str">
        <f>IF(B619="","",VLOOKUP(VLOOKUP(Y619&amp;"_"&amp;Z619&amp;"_"&amp;AA619,[1]挑战模式!$A:$AS,14+AB619,FALSE),[1]怪物!$B:$J,6,FALSE)*VLOOKUP(Y619&amp;"_"&amp;Z619&amp;"_"&amp;AA619,[1]挑战模式!$A:$AS,10,FALSE))</f>
        <v/>
      </c>
      <c r="F619" s="3" t="str">
        <f t="shared" si="80"/>
        <v/>
      </c>
      <c r="G619" s="3" t="str">
        <f t="shared" si="81"/>
        <v/>
      </c>
      <c r="H619" s="3" t="str">
        <f t="shared" si="82"/>
        <v/>
      </c>
      <c r="I619" s="3" t="str">
        <f>IF(D619="","",VLOOKUP(D619,[1]怪物!$C:$M,11,FALSE))</f>
        <v/>
      </c>
      <c r="J619" s="3" t="str">
        <f t="shared" si="83"/>
        <v/>
      </c>
      <c r="K619" s="3"/>
      <c r="L619" s="3" t="str">
        <f>IF(B619="","",VLOOKUP(VLOOKUP(Y619&amp;"_"&amp;Z619&amp;"_"&amp;AA619,[1]挑战模式!$A:$AS,14+AB619,FALSE),[1]怪物!$B:$J,7,FALSE))</f>
        <v/>
      </c>
      <c r="M619" s="10" t="str">
        <f t="shared" si="84"/>
        <v/>
      </c>
      <c r="N619" s="3" t="str">
        <f t="shared" si="85"/>
        <v/>
      </c>
      <c r="O619" s="3" t="str">
        <f t="shared" si="86"/>
        <v/>
      </c>
      <c r="P619" s="3" t="str">
        <f t="shared" si="87"/>
        <v/>
      </c>
      <c r="Q619" s="3"/>
      <c r="R619" s="3"/>
      <c r="S619" s="3"/>
      <c r="T619" s="3" t="str">
        <f>IF(B619="","",IF(VLOOKUP(D619,[1]怪物!$C:$I,7,FALSE)="","",VLOOKUP(D619,[1]怪物!$C:$I,7,FALSE)))</f>
        <v/>
      </c>
      <c r="Y619" s="3">
        <v>0</v>
      </c>
      <c r="Z619" s="3">
        <v>13</v>
      </c>
      <c r="AA619" s="3">
        <v>7</v>
      </c>
      <c r="AB619" s="3">
        <v>2</v>
      </c>
    </row>
    <row r="620" spans="2:28" x14ac:dyDescent="0.2">
      <c r="B620" t="str">
        <f>IF(ISNA(VLOOKUP(Y620&amp;"_"&amp;Z620&amp;"_"&amp;AA620,[1]挑战模式!$A:$AS,1,FALSE)),"",IF(VLOOKUP(Y620&amp;"_"&amp;Z620&amp;"_"&amp;AA620,[1]挑战模式!$A:$AS,14+AB620,FALSE)="","","Unit_Monster_Season"&amp;Y620&amp;"_Challenge"&amp;Z620&amp;"_"&amp;AA620&amp;"_"&amp;AB620))</f>
        <v/>
      </c>
      <c r="D620" s="3" t="str">
        <f>IF(B620="","",VLOOKUP(VLOOKUP(Y620&amp;"_"&amp;Z620&amp;"_"&amp;AA620,[1]挑战模式!$A:$AS,14+AB620,FALSE),[1]怪物!$B:$J,2,FALSE))</f>
        <v/>
      </c>
      <c r="E620" s="3" t="str">
        <f>IF(B620="","",VLOOKUP(VLOOKUP(Y620&amp;"_"&amp;Z620&amp;"_"&amp;AA620,[1]挑战模式!$A:$AS,14+AB620,FALSE),[1]怪物!$B:$J,6,FALSE)*VLOOKUP(Y620&amp;"_"&amp;Z620&amp;"_"&amp;AA620,[1]挑战模式!$A:$AS,10,FALSE))</f>
        <v/>
      </c>
      <c r="F620" s="3" t="str">
        <f t="shared" si="80"/>
        <v/>
      </c>
      <c r="G620" s="3" t="str">
        <f t="shared" si="81"/>
        <v/>
      </c>
      <c r="H620" s="3" t="str">
        <f t="shared" si="82"/>
        <v/>
      </c>
      <c r="I620" s="3" t="str">
        <f>IF(D620="","",VLOOKUP(D620,[1]怪物!$C:$M,11,FALSE))</f>
        <v/>
      </c>
      <c r="J620" s="3" t="str">
        <f t="shared" si="83"/>
        <v/>
      </c>
      <c r="K620" s="3"/>
      <c r="L620" s="3" t="str">
        <f>IF(B620="","",VLOOKUP(VLOOKUP(Y620&amp;"_"&amp;Z620&amp;"_"&amp;AA620,[1]挑战模式!$A:$AS,14+AB620,FALSE),[1]怪物!$B:$J,7,FALSE))</f>
        <v/>
      </c>
      <c r="M620" s="10" t="str">
        <f t="shared" si="84"/>
        <v/>
      </c>
      <c r="N620" s="3" t="str">
        <f t="shared" si="85"/>
        <v/>
      </c>
      <c r="O620" s="3" t="str">
        <f t="shared" si="86"/>
        <v/>
      </c>
      <c r="P620" s="3" t="str">
        <f t="shared" si="87"/>
        <v/>
      </c>
      <c r="Q620" s="3"/>
      <c r="R620" s="3"/>
      <c r="S620" s="3"/>
      <c r="T620" s="3" t="str">
        <f>IF(B620="","",IF(VLOOKUP(D620,[1]怪物!$C:$I,7,FALSE)="","",VLOOKUP(D620,[1]怪物!$C:$I,7,FALSE)))</f>
        <v/>
      </c>
      <c r="Y620" s="3">
        <v>0</v>
      </c>
      <c r="Z620" s="3">
        <v>13</v>
      </c>
      <c r="AA620" s="3">
        <v>7</v>
      </c>
      <c r="AB620" s="3">
        <v>3</v>
      </c>
    </row>
    <row r="621" spans="2:28" x14ac:dyDescent="0.2">
      <c r="B621" t="str">
        <f>IF(ISNA(VLOOKUP(Y621&amp;"_"&amp;Z621&amp;"_"&amp;AA621,[1]挑战模式!$A:$AS,1,FALSE)),"",IF(VLOOKUP(Y621&amp;"_"&amp;Z621&amp;"_"&amp;AA621,[1]挑战模式!$A:$AS,14+AB621,FALSE)="","","Unit_Monster_Season"&amp;Y621&amp;"_Challenge"&amp;Z621&amp;"_"&amp;AA621&amp;"_"&amp;AB621))</f>
        <v/>
      </c>
      <c r="D621" s="3" t="str">
        <f>IF(B621="","",VLOOKUP(VLOOKUP(Y621&amp;"_"&amp;Z621&amp;"_"&amp;AA621,[1]挑战模式!$A:$AS,14+AB621,FALSE),[1]怪物!$B:$J,2,FALSE))</f>
        <v/>
      </c>
      <c r="E621" s="3" t="str">
        <f>IF(B621="","",VLOOKUP(VLOOKUP(Y621&amp;"_"&amp;Z621&amp;"_"&amp;AA621,[1]挑战模式!$A:$AS,14+AB621,FALSE),[1]怪物!$B:$J,6,FALSE)*VLOOKUP(Y621&amp;"_"&amp;Z621&amp;"_"&amp;AA621,[1]挑战模式!$A:$AS,10,FALSE))</f>
        <v/>
      </c>
      <c r="F621" s="3" t="str">
        <f t="shared" si="80"/>
        <v/>
      </c>
      <c r="G621" s="3" t="str">
        <f t="shared" si="81"/>
        <v/>
      </c>
      <c r="H621" s="3" t="str">
        <f t="shared" si="82"/>
        <v/>
      </c>
      <c r="I621" s="3" t="str">
        <f>IF(D621="","",VLOOKUP(D621,[1]怪物!$C:$M,11,FALSE))</f>
        <v/>
      </c>
      <c r="J621" s="3" t="str">
        <f t="shared" si="83"/>
        <v/>
      </c>
      <c r="K621" s="3"/>
      <c r="L621" s="3" t="str">
        <f>IF(B621="","",VLOOKUP(VLOOKUP(Y621&amp;"_"&amp;Z621&amp;"_"&amp;AA621,[1]挑战模式!$A:$AS,14+AB621,FALSE),[1]怪物!$B:$J,7,FALSE))</f>
        <v/>
      </c>
      <c r="M621" s="10" t="str">
        <f t="shared" si="84"/>
        <v/>
      </c>
      <c r="N621" s="3" t="str">
        <f t="shared" si="85"/>
        <v/>
      </c>
      <c r="O621" s="3" t="str">
        <f t="shared" si="86"/>
        <v/>
      </c>
      <c r="P621" s="3" t="str">
        <f t="shared" si="87"/>
        <v/>
      </c>
      <c r="Q621" s="3"/>
      <c r="R621" s="3"/>
      <c r="S621" s="3"/>
      <c r="T621" s="3" t="str">
        <f>IF(B621="","",IF(VLOOKUP(D621,[1]怪物!$C:$I,7,FALSE)="","",VLOOKUP(D621,[1]怪物!$C:$I,7,FALSE)))</f>
        <v/>
      </c>
      <c r="Y621" s="3">
        <v>0</v>
      </c>
      <c r="Z621" s="3">
        <v>13</v>
      </c>
      <c r="AA621" s="3">
        <v>7</v>
      </c>
      <c r="AB621" s="3">
        <v>4</v>
      </c>
    </row>
    <row r="622" spans="2:28" x14ac:dyDescent="0.2">
      <c r="B622" t="str">
        <f>IF(ISNA(VLOOKUP(Y622&amp;"_"&amp;Z622&amp;"_"&amp;AA622,[1]挑战模式!$A:$AS,1,FALSE)),"",IF(VLOOKUP(Y622&amp;"_"&amp;Z622&amp;"_"&amp;AA622,[1]挑战模式!$A:$AS,14+AB622,FALSE)="","","Unit_Monster_Season"&amp;Y622&amp;"_Challenge"&amp;Z622&amp;"_"&amp;AA622&amp;"_"&amp;AB622))</f>
        <v/>
      </c>
      <c r="D622" s="3" t="str">
        <f>IF(B622="","",VLOOKUP(VLOOKUP(Y622&amp;"_"&amp;Z622&amp;"_"&amp;AA622,[1]挑战模式!$A:$AS,14+AB622,FALSE),[1]怪物!$B:$J,2,FALSE))</f>
        <v/>
      </c>
      <c r="E622" s="3" t="str">
        <f>IF(B622="","",VLOOKUP(VLOOKUP(Y622&amp;"_"&amp;Z622&amp;"_"&amp;AA622,[1]挑战模式!$A:$AS,14+AB622,FALSE),[1]怪物!$B:$J,6,FALSE)*VLOOKUP(Y622&amp;"_"&amp;Z622&amp;"_"&amp;AA622,[1]挑战模式!$A:$AS,10,FALSE))</f>
        <v/>
      </c>
      <c r="F622" s="3" t="str">
        <f t="shared" si="80"/>
        <v/>
      </c>
      <c r="G622" s="3" t="str">
        <f t="shared" si="81"/>
        <v/>
      </c>
      <c r="H622" s="3" t="str">
        <f t="shared" si="82"/>
        <v/>
      </c>
      <c r="I622" s="3" t="str">
        <f>IF(D622="","",VLOOKUP(D622,[1]怪物!$C:$M,11,FALSE))</f>
        <v/>
      </c>
      <c r="J622" s="3" t="str">
        <f t="shared" si="83"/>
        <v/>
      </c>
      <c r="K622" s="3"/>
      <c r="L622" s="3" t="str">
        <f>IF(B622="","",VLOOKUP(VLOOKUP(Y622&amp;"_"&amp;Z622&amp;"_"&amp;AA622,[1]挑战模式!$A:$AS,14+AB622,FALSE),[1]怪物!$B:$J,7,FALSE))</f>
        <v/>
      </c>
      <c r="M622" s="10" t="str">
        <f t="shared" si="84"/>
        <v/>
      </c>
      <c r="N622" s="3" t="str">
        <f t="shared" si="85"/>
        <v/>
      </c>
      <c r="O622" s="3" t="str">
        <f t="shared" si="86"/>
        <v/>
      </c>
      <c r="P622" s="3" t="str">
        <f t="shared" si="87"/>
        <v/>
      </c>
      <c r="Q622" s="3"/>
      <c r="R622" s="3"/>
      <c r="S622" s="3"/>
      <c r="T622" s="3" t="str">
        <f>IF(B622="","",IF(VLOOKUP(D622,[1]怪物!$C:$I,7,FALSE)="","",VLOOKUP(D622,[1]怪物!$C:$I,7,FALSE)))</f>
        <v/>
      </c>
      <c r="Y622" s="3">
        <v>0</v>
      </c>
      <c r="Z622" s="3">
        <v>13</v>
      </c>
      <c r="AA622" s="3">
        <v>7</v>
      </c>
      <c r="AB622" s="3">
        <v>5</v>
      </c>
    </row>
    <row r="623" spans="2:28" x14ac:dyDescent="0.2">
      <c r="B623" t="str">
        <f>IF(ISNA(VLOOKUP(Y623&amp;"_"&amp;Z623&amp;"_"&amp;AA623,[1]挑战模式!$A:$AS,1,FALSE)),"",IF(VLOOKUP(Y623&amp;"_"&amp;Z623&amp;"_"&amp;AA623,[1]挑战模式!$A:$AS,14+AB623,FALSE)="","","Unit_Monster_Season"&amp;Y623&amp;"_Challenge"&amp;Z623&amp;"_"&amp;AA623&amp;"_"&amp;AB623))</f>
        <v/>
      </c>
      <c r="D623" s="3" t="str">
        <f>IF(B623="","",VLOOKUP(VLOOKUP(Y623&amp;"_"&amp;Z623&amp;"_"&amp;AA623,[1]挑战模式!$A:$AS,14+AB623,FALSE),[1]怪物!$B:$J,2,FALSE))</f>
        <v/>
      </c>
      <c r="E623" s="3" t="str">
        <f>IF(B623="","",VLOOKUP(VLOOKUP(Y623&amp;"_"&amp;Z623&amp;"_"&amp;AA623,[1]挑战模式!$A:$AS,14+AB623,FALSE),[1]怪物!$B:$J,6,FALSE)*VLOOKUP(Y623&amp;"_"&amp;Z623&amp;"_"&amp;AA623,[1]挑战模式!$A:$AS,10,FALSE))</f>
        <v/>
      </c>
      <c r="F623" s="3" t="str">
        <f t="shared" si="80"/>
        <v/>
      </c>
      <c r="G623" s="3" t="str">
        <f t="shared" si="81"/>
        <v/>
      </c>
      <c r="H623" s="3" t="str">
        <f t="shared" si="82"/>
        <v/>
      </c>
      <c r="I623" s="3" t="str">
        <f>IF(D623="","",VLOOKUP(D623,[1]怪物!$C:$M,11,FALSE))</f>
        <v/>
      </c>
      <c r="J623" s="3" t="str">
        <f t="shared" si="83"/>
        <v/>
      </c>
      <c r="K623" s="3"/>
      <c r="L623" s="3" t="str">
        <f>IF(B623="","",VLOOKUP(VLOOKUP(Y623&amp;"_"&amp;Z623&amp;"_"&amp;AA623,[1]挑战模式!$A:$AS,14+AB623,FALSE),[1]怪物!$B:$J,7,FALSE))</f>
        <v/>
      </c>
      <c r="M623" s="10" t="str">
        <f t="shared" si="84"/>
        <v/>
      </c>
      <c r="N623" s="3" t="str">
        <f t="shared" si="85"/>
        <v/>
      </c>
      <c r="O623" s="3" t="str">
        <f t="shared" si="86"/>
        <v/>
      </c>
      <c r="P623" s="3" t="str">
        <f t="shared" si="87"/>
        <v/>
      </c>
      <c r="Q623" s="3"/>
      <c r="R623" s="3"/>
      <c r="S623" s="3"/>
      <c r="T623" s="3" t="str">
        <f>IF(B623="","",IF(VLOOKUP(D623,[1]怪物!$C:$I,7,FALSE)="","",VLOOKUP(D623,[1]怪物!$C:$I,7,FALSE)))</f>
        <v/>
      </c>
      <c r="Y623" s="3">
        <v>0</v>
      </c>
      <c r="Z623" s="3">
        <v>13</v>
      </c>
      <c r="AA623" s="3">
        <v>7</v>
      </c>
      <c r="AB623" s="3">
        <v>6</v>
      </c>
    </row>
    <row r="624" spans="2:28" x14ac:dyDescent="0.2">
      <c r="B624" t="str">
        <f>IF(ISNA(VLOOKUP(Y624&amp;"_"&amp;Z624&amp;"_"&amp;AA624,[1]挑战模式!$A:$AS,1,FALSE)),"",IF(VLOOKUP(Y624&amp;"_"&amp;Z624&amp;"_"&amp;AA624,[1]挑战模式!$A:$AS,14+AB624,FALSE)="","","Unit_Monster_Season"&amp;Y624&amp;"_Challenge"&amp;Z624&amp;"_"&amp;AA624&amp;"_"&amp;AB624))</f>
        <v/>
      </c>
      <c r="D624" s="3" t="str">
        <f>IF(B624="","",VLOOKUP(VLOOKUP(Y624&amp;"_"&amp;Z624&amp;"_"&amp;AA624,[1]挑战模式!$A:$AS,14+AB624,FALSE),[1]怪物!$B:$J,2,FALSE))</f>
        <v/>
      </c>
      <c r="E624" s="3" t="str">
        <f>IF(B624="","",VLOOKUP(VLOOKUP(Y624&amp;"_"&amp;Z624&amp;"_"&amp;AA624,[1]挑战模式!$A:$AS,14+AB624,FALSE),[1]怪物!$B:$J,6,FALSE)*VLOOKUP(Y624&amp;"_"&amp;Z624&amp;"_"&amp;AA624,[1]挑战模式!$A:$AS,10,FALSE))</f>
        <v/>
      </c>
      <c r="F624" s="3" t="str">
        <f t="shared" si="80"/>
        <v/>
      </c>
      <c r="G624" s="3" t="str">
        <f t="shared" si="81"/>
        <v/>
      </c>
      <c r="H624" s="3" t="str">
        <f t="shared" si="82"/>
        <v/>
      </c>
      <c r="I624" s="3" t="str">
        <f>IF(D624="","",VLOOKUP(D624,[1]怪物!$C:$M,11,FALSE))</f>
        <v/>
      </c>
      <c r="J624" s="3" t="str">
        <f t="shared" si="83"/>
        <v/>
      </c>
      <c r="K624" s="3"/>
      <c r="L624" s="3" t="str">
        <f>IF(B624="","",VLOOKUP(VLOOKUP(Y624&amp;"_"&amp;Z624&amp;"_"&amp;AA624,[1]挑战模式!$A:$AS,14+AB624,FALSE),[1]怪物!$B:$J,7,FALSE))</f>
        <v/>
      </c>
      <c r="M624" s="10" t="str">
        <f t="shared" si="84"/>
        <v/>
      </c>
      <c r="N624" s="3" t="str">
        <f t="shared" si="85"/>
        <v/>
      </c>
      <c r="O624" s="3" t="str">
        <f t="shared" si="86"/>
        <v/>
      </c>
      <c r="P624" s="3" t="str">
        <f t="shared" si="87"/>
        <v/>
      </c>
      <c r="Q624" s="3"/>
      <c r="R624" s="3"/>
      <c r="S624" s="3"/>
      <c r="T624" s="3" t="str">
        <f>IF(B624="","",IF(VLOOKUP(D624,[1]怪物!$C:$I,7,FALSE)="","",VLOOKUP(D624,[1]怪物!$C:$I,7,FALSE)))</f>
        <v/>
      </c>
      <c r="Y624" s="3">
        <v>0</v>
      </c>
      <c r="Z624" s="3">
        <v>13</v>
      </c>
      <c r="AA624" s="3">
        <v>8</v>
      </c>
      <c r="AB624" s="3">
        <v>1</v>
      </c>
    </row>
    <row r="625" spans="2:28" x14ac:dyDescent="0.2">
      <c r="B625" t="str">
        <f>IF(ISNA(VLOOKUP(Y625&amp;"_"&amp;Z625&amp;"_"&amp;AA625,[1]挑战模式!$A:$AS,1,FALSE)),"",IF(VLOOKUP(Y625&amp;"_"&amp;Z625&amp;"_"&amp;AA625,[1]挑战模式!$A:$AS,14+AB625,FALSE)="","","Unit_Monster_Season"&amp;Y625&amp;"_Challenge"&amp;Z625&amp;"_"&amp;AA625&amp;"_"&amp;AB625))</f>
        <v/>
      </c>
      <c r="D625" s="3" t="str">
        <f>IF(B625="","",VLOOKUP(VLOOKUP(Y625&amp;"_"&amp;Z625&amp;"_"&amp;AA625,[1]挑战模式!$A:$AS,14+AB625,FALSE),[1]怪物!$B:$J,2,FALSE))</f>
        <v/>
      </c>
      <c r="E625" s="3" t="str">
        <f>IF(B625="","",VLOOKUP(VLOOKUP(Y625&amp;"_"&amp;Z625&amp;"_"&amp;AA625,[1]挑战模式!$A:$AS,14+AB625,FALSE),[1]怪物!$B:$J,6,FALSE)*VLOOKUP(Y625&amp;"_"&amp;Z625&amp;"_"&amp;AA625,[1]挑战模式!$A:$AS,10,FALSE))</f>
        <v/>
      </c>
      <c r="F625" s="3" t="str">
        <f t="shared" si="80"/>
        <v/>
      </c>
      <c r="G625" s="3" t="str">
        <f t="shared" si="81"/>
        <v/>
      </c>
      <c r="H625" s="3" t="str">
        <f t="shared" si="82"/>
        <v/>
      </c>
      <c r="I625" s="3" t="str">
        <f>IF(D625="","",VLOOKUP(D625,[1]怪物!$C:$M,11,FALSE))</f>
        <v/>
      </c>
      <c r="J625" s="3" t="str">
        <f t="shared" si="83"/>
        <v/>
      </c>
      <c r="K625" s="3"/>
      <c r="L625" s="3" t="str">
        <f>IF(B625="","",VLOOKUP(VLOOKUP(Y625&amp;"_"&amp;Z625&amp;"_"&amp;AA625,[1]挑战模式!$A:$AS,14+AB625,FALSE),[1]怪物!$B:$J,7,FALSE))</f>
        <v/>
      </c>
      <c r="M625" s="10" t="str">
        <f t="shared" si="84"/>
        <v/>
      </c>
      <c r="N625" s="3" t="str">
        <f t="shared" si="85"/>
        <v/>
      </c>
      <c r="O625" s="3" t="str">
        <f t="shared" si="86"/>
        <v/>
      </c>
      <c r="P625" s="3" t="str">
        <f t="shared" si="87"/>
        <v/>
      </c>
      <c r="Q625" s="3"/>
      <c r="R625" s="3"/>
      <c r="S625" s="3"/>
      <c r="T625" s="3" t="str">
        <f>IF(B625="","",IF(VLOOKUP(D625,[1]怪物!$C:$I,7,FALSE)="","",VLOOKUP(D625,[1]怪物!$C:$I,7,FALSE)))</f>
        <v/>
      </c>
      <c r="Y625" s="3">
        <v>0</v>
      </c>
      <c r="Z625" s="3">
        <v>13</v>
      </c>
      <c r="AA625" s="3">
        <v>8</v>
      </c>
      <c r="AB625" s="3">
        <v>2</v>
      </c>
    </row>
    <row r="626" spans="2:28" x14ac:dyDescent="0.2">
      <c r="B626" t="str">
        <f>IF(ISNA(VLOOKUP(Y626&amp;"_"&amp;Z626&amp;"_"&amp;AA626,[1]挑战模式!$A:$AS,1,FALSE)),"",IF(VLOOKUP(Y626&amp;"_"&amp;Z626&amp;"_"&amp;AA626,[1]挑战模式!$A:$AS,14+AB626,FALSE)="","","Unit_Monster_Season"&amp;Y626&amp;"_Challenge"&amp;Z626&amp;"_"&amp;AA626&amp;"_"&amp;AB626))</f>
        <v/>
      </c>
      <c r="D626" s="3" t="str">
        <f>IF(B626="","",VLOOKUP(VLOOKUP(Y626&amp;"_"&amp;Z626&amp;"_"&amp;AA626,[1]挑战模式!$A:$AS,14+AB626,FALSE),[1]怪物!$B:$J,2,FALSE))</f>
        <v/>
      </c>
      <c r="E626" s="3" t="str">
        <f>IF(B626="","",VLOOKUP(VLOOKUP(Y626&amp;"_"&amp;Z626&amp;"_"&amp;AA626,[1]挑战模式!$A:$AS,14+AB626,FALSE),[1]怪物!$B:$J,6,FALSE)*VLOOKUP(Y626&amp;"_"&amp;Z626&amp;"_"&amp;AA626,[1]挑战模式!$A:$AS,10,FALSE))</f>
        <v/>
      </c>
      <c r="F626" s="3" t="str">
        <f t="shared" si="80"/>
        <v/>
      </c>
      <c r="G626" s="3" t="str">
        <f t="shared" si="81"/>
        <v/>
      </c>
      <c r="H626" s="3" t="str">
        <f t="shared" si="82"/>
        <v/>
      </c>
      <c r="I626" s="3" t="str">
        <f>IF(D626="","",VLOOKUP(D626,[1]怪物!$C:$M,11,FALSE))</f>
        <v/>
      </c>
      <c r="J626" s="3" t="str">
        <f t="shared" si="83"/>
        <v/>
      </c>
      <c r="K626" s="3"/>
      <c r="L626" s="3" t="str">
        <f>IF(B626="","",VLOOKUP(VLOOKUP(Y626&amp;"_"&amp;Z626&amp;"_"&amp;AA626,[1]挑战模式!$A:$AS,14+AB626,FALSE),[1]怪物!$B:$J,7,FALSE))</f>
        <v/>
      </c>
      <c r="M626" s="10" t="str">
        <f t="shared" si="84"/>
        <v/>
      </c>
      <c r="N626" s="3" t="str">
        <f t="shared" si="85"/>
        <v/>
      </c>
      <c r="O626" s="3" t="str">
        <f t="shared" si="86"/>
        <v/>
      </c>
      <c r="P626" s="3" t="str">
        <f t="shared" si="87"/>
        <v/>
      </c>
      <c r="Q626" s="3"/>
      <c r="R626" s="3"/>
      <c r="S626" s="3"/>
      <c r="T626" s="3" t="str">
        <f>IF(B626="","",IF(VLOOKUP(D626,[1]怪物!$C:$I,7,FALSE)="","",VLOOKUP(D626,[1]怪物!$C:$I,7,FALSE)))</f>
        <v/>
      </c>
      <c r="Y626" s="3">
        <v>0</v>
      </c>
      <c r="Z626" s="3">
        <v>13</v>
      </c>
      <c r="AA626" s="3">
        <v>8</v>
      </c>
      <c r="AB626" s="3">
        <v>3</v>
      </c>
    </row>
    <row r="627" spans="2:28" x14ac:dyDescent="0.2">
      <c r="B627" t="str">
        <f>IF(ISNA(VLOOKUP(Y627&amp;"_"&amp;Z627&amp;"_"&amp;AA627,[1]挑战模式!$A:$AS,1,FALSE)),"",IF(VLOOKUP(Y627&amp;"_"&amp;Z627&amp;"_"&amp;AA627,[1]挑战模式!$A:$AS,14+AB627,FALSE)="","","Unit_Monster_Season"&amp;Y627&amp;"_Challenge"&amp;Z627&amp;"_"&amp;AA627&amp;"_"&amp;AB627))</f>
        <v/>
      </c>
      <c r="D627" s="3" t="str">
        <f>IF(B627="","",VLOOKUP(VLOOKUP(Y627&amp;"_"&amp;Z627&amp;"_"&amp;AA627,[1]挑战模式!$A:$AS,14+AB627,FALSE),[1]怪物!$B:$J,2,FALSE))</f>
        <v/>
      </c>
      <c r="E627" s="3" t="str">
        <f>IF(B627="","",VLOOKUP(VLOOKUP(Y627&amp;"_"&amp;Z627&amp;"_"&amp;AA627,[1]挑战模式!$A:$AS,14+AB627,FALSE),[1]怪物!$B:$J,6,FALSE)*VLOOKUP(Y627&amp;"_"&amp;Z627&amp;"_"&amp;AA627,[1]挑战模式!$A:$AS,10,FALSE))</f>
        <v/>
      </c>
      <c r="F627" s="3" t="str">
        <f t="shared" si="80"/>
        <v/>
      </c>
      <c r="G627" s="3" t="str">
        <f t="shared" si="81"/>
        <v/>
      </c>
      <c r="H627" s="3" t="str">
        <f t="shared" si="82"/>
        <v/>
      </c>
      <c r="I627" s="3" t="str">
        <f>IF(D627="","",VLOOKUP(D627,[1]怪物!$C:$M,11,FALSE))</f>
        <v/>
      </c>
      <c r="J627" s="3" t="str">
        <f t="shared" si="83"/>
        <v/>
      </c>
      <c r="K627" s="3"/>
      <c r="L627" s="3" t="str">
        <f>IF(B627="","",VLOOKUP(VLOOKUP(Y627&amp;"_"&amp;Z627&amp;"_"&amp;AA627,[1]挑战模式!$A:$AS,14+AB627,FALSE),[1]怪物!$B:$J,7,FALSE))</f>
        <v/>
      </c>
      <c r="M627" s="10" t="str">
        <f t="shared" si="84"/>
        <v/>
      </c>
      <c r="N627" s="3" t="str">
        <f t="shared" si="85"/>
        <v/>
      </c>
      <c r="O627" s="3" t="str">
        <f t="shared" si="86"/>
        <v/>
      </c>
      <c r="P627" s="3" t="str">
        <f t="shared" si="87"/>
        <v/>
      </c>
      <c r="Q627" s="3"/>
      <c r="R627" s="3"/>
      <c r="S627" s="3"/>
      <c r="T627" s="3" t="str">
        <f>IF(B627="","",IF(VLOOKUP(D627,[1]怪物!$C:$I,7,FALSE)="","",VLOOKUP(D627,[1]怪物!$C:$I,7,FALSE)))</f>
        <v/>
      </c>
      <c r="Y627" s="3">
        <v>0</v>
      </c>
      <c r="Z627" s="3">
        <v>13</v>
      </c>
      <c r="AA627" s="3">
        <v>8</v>
      </c>
      <c r="AB627" s="3">
        <v>4</v>
      </c>
    </row>
    <row r="628" spans="2:28" x14ac:dyDescent="0.2">
      <c r="B628" t="str">
        <f>IF(ISNA(VLOOKUP(Y628&amp;"_"&amp;Z628&amp;"_"&amp;AA628,[1]挑战模式!$A:$AS,1,FALSE)),"",IF(VLOOKUP(Y628&amp;"_"&amp;Z628&amp;"_"&amp;AA628,[1]挑战模式!$A:$AS,14+AB628,FALSE)="","","Unit_Monster_Season"&amp;Y628&amp;"_Challenge"&amp;Z628&amp;"_"&amp;AA628&amp;"_"&amp;AB628))</f>
        <v/>
      </c>
      <c r="D628" s="3" t="str">
        <f>IF(B628="","",VLOOKUP(VLOOKUP(Y628&amp;"_"&amp;Z628&amp;"_"&amp;AA628,[1]挑战模式!$A:$AS,14+AB628,FALSE),[1]怪物!$B:$J,2,FALSE))</f>
        <v/>
      </c>
      <c r="E628" s="3" t="str">
        <f>IF(B628="","",VLOOKUP(VLOOKUP(Y628&amp;"_"&amp;Z628&amp;"_"&amp;AA628,[1]挑战模式!$A:$AS,14+AB628,FALSE),[1]怪物!$B:$J,6,FALSE)*VLOOKUP(Y628&amp;"_"&amp;Z628&amp;"_"&amp;AA628,[1]挑战模式!$A:$AS,10,FALSE))</f>
        <v/>
      </c>
      <c r="F628" s="3" t="str">
        <f t="shared" si="80"/>
        <v/>
      </c>
      <c r="G628" s="3" t="str">
        <f t="shared" si="81"/>
        <v/>
      </c>
      <c r="H628" s="3" t="str">
        <f t="shared" si="82"/>
        <v/>
      </c>
      <c r="I628" s="3" t="str">
        <f>IF(D628="","",VLOOKUP(D628,[1]怪物!$C:$M,11,FALSE))</f>
        <v/>
      </c>
      <c r="J628" s="3" t="str">
        <f t="shared" si="83"/>
        <v/>
      </c>
      <c r="K628" s="3"/>
      <c r="L628" s="3" t="str">
        <f>IF(B628="","",VLOOKUP(VLOOKUP(Y628&amp;"_"&amp;Z628&amp;"_"&amp;AA628,[1]挑战模式!$A:$AS,14+AB628,FALSE),[1]怪物!$B:$J,7,FALSE))</f>
        <v/>
      </c>
      <c r="M628" s="10" t="str">
        <f t="shared" si="84"/>
        <v/>
      </c>
      <c r="N628" s="3" t="str">
        <f t="shared" si="85"/>
        <v/>
      </c>
      <c r="O628" s="3" t="str">
        <f t="shared" si="86"/>
        <v/>
      </c>
      <c r="P628" s="3" t="str">
        <f t="shared" si="87"/>
        <v/>
      </c>
      <c r="Q628" s="3"/>
      <c r="R628" s="3"/>
      <c r="S628" s="3"/>
      <c r="T628" s="3" t="str">
        <f>IF(B628="","",IF(VLOOKUP(D628,[1]怪物!$C:$I,7,FALSE)="","",VLOOKUP(D628,[1]怪物!$C:$I,7,FALSE)))</f>
        <v/>
      </c>
      <c r="Y628" s="3">
        <v>0</v>
      </c>
      <c r="Z628" s="3">
        <v>13</v>
      </c>
      <c r="AA628" s="3">
        <v>8</v>
      </c>
      <c r="AB628" s="3">
        <v>5</v>
      </c>
    </row>
    <row r="629" spans="2:28" x14ac:dyDescent="0.2">
      <c r="B629" t="str">
        <f>IF(ISNA(VLOOKUP(Y629&amp;"_"&amp;Z629&amp;"_"&amp;AA629,[1]挑战模式!$A:$AS,1,FALSE)),"",IF(VLOOKUP(Y629&amp;"_"&amp;Z629&amp;"_"&amp;AA629,[1]挑战模式!$A:$AS,14+AB629,FALSE)="","","Unit_Monster_Season"&amp;Y629&amp;"_Challenge"&amp;Z629&amp;"_"&amp;AA629&amp;"_"&amp;AB629))</f>
        <v/>
      </c>
      <c r="D629" s="3" t="str">
        <f>IF(B629="","",VLOOKUP(VLOOKUP(Y629&amp;"_"&amp;Z629&amp;"_"&amp;AA629,[1]挑战模式!$A:$AS,14+AB629,FALSE),[1]怪物!$B:$J,2,FALSE))</f>
        <v/>
      </c>
      <c r="E629" s="3" t="str">
        <f>IF(B629="","",VLOOKUP(VLOOKUP(Y629&amp;"_"&amp;Z629&amp;"_"&amp;AA629,[1]挑战模式!$A:$AS,14+AB629,FALSE),[1]怪物!$B:$J,6,FALSE)*VLOOKUP(Y629&amp;"_"&amp;Z629&amp;"_"&amp;AA629,[1]挑战模式!$A:$AS,10,FALSE))</f>
        <v/>
      </c>
      <c r="F629" s="3" t="str">
        <f t="shared" si="80"/>
        <v/>
      </c>
      <c r="G629" s="3" t="str">
        <f t="shared" si="81"/>
        <v/>
      </c>
      <c r="H629" s="3" t="str">
        <f t="shared" si="82"/>
        <v/>
      </c>
      <c r="I629" s="3" t="str">
        <f>IF(D629="","",VLOOKUP(D629,[1]怪物!$C:$M,11,FALSE))</f>
        <v/>
      </c>
      <c r="J629" s="3" t="str">
        <f t="shared" si="83"/>
        <v/>
      </c>
      <c r="K629" s="3"/>
      <c r="L629" s="3" t="str">
        <f>IF(B629="","",VLOOKUP(VLOOKUP(Y629&amp;"_"&amp;Z629&amp;"_"&amp;AA629,[1]挑战模式!$A:$AS,14+AB629,FALSE),[1]怪物!$B:$J,7,FALSE))</f>
        <v/>
      </c>
      <c r="M629" s="10" t="str">
        <f t="shared" si="84"/>
        <v/>
      </c>
      <c r="N629" s="3" t="str">
        <f t="shared" si="85"/>
        <v/>
      </c>
      <c r="O629" s="3" t="str">
        <f t="shared" si="86"/>
        <v/>
      </c>
      <c r="P629" s="3" t="str">
        <f t="shared" si="87"/>
        <v/>
      </c>
      <c r="Q629" s="3"/>
      <c r="R629" s="3"/>
      <c r="S629" s="3"/>
      <c r="T629" s="3" t="str">
        <f>IF(B629="","",IF(VLOOKUP(D629,[1]怪物!$C:$I,7,FALSE)="","",VLOOKUP(D629,[1]怪物!$C:$I,7,FALSE)))</f>
        <v/>
      </c>
      <c r="Y629" s="3">
        <v>0</v>
      </c>
      <c r="Z629" s="3">
        <v>13</v>
      </c>
      <c r="AA629" s="3">
        <v>8</v>
      </c>
      <c r="AB629" s="3">
        <v>6</v>
      </c>
    </row>
    <row r="630" spans="2:28" x14ac:dyDescent="0.2">
      <c r="B630" t="str">
        <f ca="1">IF(ISNA(VLOOKUP(Y630&amp;"_"&amp;Z630&amp;"_"&amp;AA630,[1]挑战模式!$A:$AS,1,FALSE)),"",IF(VLOOKUP(Y630&amp;"_"&amp;Z630&amp;"_"&amp;AA630,[1]挑战模式!$A:$AS,14+AB630,FALSE)="","","Unit_Monster_Season"&amp;Y630&amp;"_Challenge"&amp;Z630&amp;"_"&amp;AA630&amp;"_"&amp;AB630))</f>
        <v>Unit_Monster_Season0_Challenge14_1_1</v>
      </c>
      <c r="D630" s="3" t="str">
        <f ca="1">IF(B630="","",VLOOKUP(VLOOKUP(Y630&amp;"_"&amp;Z630&amp;"_"&amp;AA630,[1]挑战模式!$A:$AS,14+AB630,FALSE),[1]怪物!$B:$J,2,FALSE))</f>
        <v>ResUnit_StoneGolem1</v>
      </c>
      <c r="E630" s="3">
        <f ca="1">IF(B630="","",VLOOKUP(VLOOKUP(Y630&amp;"_"&amp;Z630&amp;"_"&amp;AA630,[1]挑战模式!$A:$AS,14+AB630,FALSE),[1]怪物!$B:$J,6,FALSE)*VLOOKUP(Y630&amp;"_"&amp;Z630&amp;"_"&amp;AA630,[1]挑战模式!$A:$AS,10,FALSE))</f>
        <v>2.66</v>
      </c>
      <c r="F630" s="3">
        <f t="shared" ca="1" si="80"/>
        <v>400</v>
      </c>
      <c r="G630" s="3" t="str">
        <f t="shared" ca="1" si="81"/>
        <v>TRUE</v>
      </c>
      <c r="H630" s="3" t="str">
        <f t="shared" ca="1" si="82"/>
        <v>1</v>
      </c>
      <c r="I630" s="3">
        <f ca="1">IF(D630="","",VLOOKUP(D630,[1]怪物!$C:$M,11,FALSE))</f>
        <v>1</v>
      </c>
      <c r="J630" s="3" t="str">
        <f t="shared" ca="1" si="83"/>
        <v>0.5</v>
      </c>
      <c r="K630" s="3"/>
      <c r="L630" s="3">
        <f ca="1">IF(B630="","",VLOOKUP(VLOOKUP(Y630&amp;"_"&amp;Z630&amp;"_"&amp;AA630,[1]挑战模式!$A:$AS,14+AB630,FALSE),[1]怪物!$B:$J,7,FALSE))</f>
        <v>1</v>
      </c>
      <c r="M630" s="10" t="str">
        <f t="shared" ca="1" si="84"/>
        <v>Monster_Season0_Challenge14_1_1</v>
      </c>
      <c r="N630" s="3" t="str">
        <f t="shared" ca="1" si="85"/>
        <v>DeathShow_1</v>
      </c>
      <c r="O630" s="3" t="str">
        <f t="shared" ca="1" si="86"/>
        <v>Timeline_Idle1</v>
      </c>
      <c r="P630" s="3" t="str">
        <f t="shared" ca="1" si="87"/>
        <v>Timeline_Move1</v>
      </c>
      <c r="Q630" s="3"/>
      <c r="R630" s="3"/>
      <c r="S630" s="3"/>
      <c r="T630" s="3" t="str">
        <f ca="1">IF(B630="","",IF(VLOOKUP(D630,[1]怪物!$C:$I,7,FALSE)="","",VLOOKUP(D630,[1]怪物!$C:$I,7,FALSE)))</f>
        <v>Skill_Monster_StoneGolem1,NormalAttack</v>
      </c>
      <c r="Y630" s="3">
        <v>0</v>
      </c>
      <c r="Z630" s="3">
        <v>14</v>
      </c>
      <c r="AA630" s="3">
        <v>1</v>
      </c>
      <c r="AB630" s="3">
        <v>1</v>
      </c>
    </row>
    <row r="631" spans="2:28" x14ac:dyDescent="0.2">
      <c r="B631" t="str">
        <f ca="1">IF(ISNA(VLOOKUP(Y631&amp;"_"&amp;Z631&amp;"_"&amp;AA631,[1]挑战模式!$A:$AS,1,FALSE)),"",IF(VLOOKUP(Y631&amp;"_"&amp;Z631&amp;"_"&amp;AA631,[1]挑战模式!$A:$AS,14+AB631,FALSE)="","","Unit_Monster_Season"&amp;Y631&amp;"_Challenge"&amp;Z631&amp;"_"&amp;AA631&amp;"_"&amp;AB631))</f>
        <v/>
      </c>
      <c r="D631" s="3" t="str">
        <f ca="1">IF(B631="","",VLOOKUP(VLOOKUP(Y631&amp;"_"&amp;Z631&amp;"_"&amp;AA631,[1]挑战模式!$A:$AS,14+AB631,FALSE),[1]怪物!$B:$J,2,FALSE))</f>
        <v/>
      </c>
      <c r="E631" s="3" t="str">
        <f ca="1">IF(B631="","",VLOOKUP(VLOOKUP(Y631&amp;"_"&amp;Z631&amp;"_"&amp;AA631,[1]挑战模式!$A:$AS,14+AB631,FALSE),[1]怪物!$B:$J,6,FALSE)*VLOOKUP(Y631&amp;"_"&amp;Z631&amp;"_"&amp;AA631,[1]挑战模式!$A:$AS,10,FALSE))</f>
        <v/>
      </c>
      <c r="F631" s="3" t="str">
        <f t="shared" ca="1" si="80"/>
        <v/>
      </c>
      <c r="G631" s="3" t="str">
        <f t="shared" ca="1" si="81"/>
        <v/>
      </c>
      <c r="H631" s="3" t="str">
        <f t="shared" ca="1" si="82"/>
        <v/>
      </c>
      <c r="I631" s="3" t="str">
        <f ca="1">IF(D631="","",VLOOKUP(D631,[1]怪物!$C:$M,11,FALSE))</f>
        <v/>
      </c>
      <c r="J631" s="3" t="str">
        <f t="shared" ca="1" si="83"/>
        <v/>
      </c>
      <c r="K631" s="3"/>
      <c r="L631" s="3" t="str">
        <f ca="1">IF(B631="","",VLOOKUP(VLOOKUP(Y631&amp;"_"&amp;Z631&amp;"_"&amp;AA631,[1]挑战模式!$A:$AS,14+AB631,FALSE),[1]怪物!$B:$J,7,FALSE))</f>
        <v/>
      </c>
      <c r="M631" s="10" t="str">
        <f t="shared" ca="1" si="84"/>
        <v/>
      </c>
      <c r="N631" s="3" t="str">
        <f t="shared" ca="1" si="85"/>
        <v/>
      </c>
      <c r="O631" s="3" t="str">
        <f t="shared" ca="1" si="86"/>
        <v/>
      </c>
      <c r="P631" s="3" t="str">
        <f t="shared" ca="1" si="87"/>
        <v/>
      </c>
      <c r="Q631" s="3"/>
      <c r="R631" s="3"/>
      <c r="S631" s="3"/>
      <c r="T631" s="3" t="str">
        <f ca="1">IF(B631="","",IF(VLOOKUP(D631,[1]怪物!$C:$I,7,FALSE)="","",VLOOKUP(D631,[1]怪物!$C:$I,7,FALSE)))</f>
        <v/>
      </c>
      <c r="Y631" s="3">
        <v>0</v>
      </c>
      <c r="Z631" s="3">
        <v>14</v>
      </c>
      <c r="AA631" s="3">
        <v>1</v>
      </c>
      <c r="AB631" s="3">
        <v>2</v>
      </c>
    </row>
    <row r="632" spans="2:28" x14ac:dyDescent="0.2">
      <c r="B632" t="str">
        <f ca="1">IF(ISNA(VLOOKUP(Y632&amp;"_"&amp;Z632&amp;"_"&amp;AA632,[1]挑战模式!$A:$AS,1,FALSE)),"",IF(VLOOKUP(Y632&amp;"_"&amp;Z632&amp;"_"&amp;AA632,[1]挑战模式!$A:$AS,14+AB632,FALSE)="","","Unit_Monster_Season"&amp;Y632&amp;"_Challenge"&amp;Z632&amp;"_"&amp;AA632&amp;"_"&amp;AB632))</f>
        <v/>
      </c>
      <c r="D632" s="3" t="str">
        <f ca="1">IF(B632="","",VLOOKUP(VLOOKUP(Y632&amp;"_"&amp;Z632&amp;"_"&amp;AA632,[1]挑战模式!$A:$AS,14+AB632,FALSE),[1]怪物!$B:$J,2,FALSE))</f>
        <v/>
      </c>
      <c r="E632" s="3" t="str">
        <f ca="1">IF(B632="","",VLOOKUP(VLOOKUP(Y632&amp;"_"&amp;Z632&amp;"_"&amp;AA632,[1]挑战模式!$A:$AS,14+AB632,FALSE),[1]怪物!$B:$J,6,FALSE)*VLOOKUP(Y632&amp;"_"&amp;Z632&amp;"_"&amp;AA632,[1]挑战模式!$A:$AS,10,FALSE))</f>
        <v/>
      </c>
      <c r="F632" s="3" t="str">
        <f t="shared" ca="1" si="80"/>
        <v/>
      </c>
      <c r="G632" s="3" t="str">
        <f t="shared" ca="1" si="81"/>
        <v/>
      </c>
      <c r="H632" s="3" t="str">
        <f t="shared" ca="1" si="82"/>
        <v/>
      </c>
      <c r="I632" s="3" t="str">
        <f ca="1">IF(D632="","",VLOOKUP(D632,[1]怪物!$C:$M,11,FALSE))</f>
        <v/>
      </c>
      <c r="J632" s="3" t="str">
        <f t="shared" ca="1" si="83"/>
        <v/>
      </c>
      <c r="K632" s="3"/>
      <c r="L632" s="3" t="str">
        <f ca="1">IF(B632="","",VLOOKUP(VLOOKUP(Y632&amp;"_"&amp;Z632&amp;"_"&amp;AA632,[1]挑战模式!$A:$AS,14+AB632,FALSE),[1]怪物!$B:$J,7,FALSE))</f>
        <v/>
      </c>
      <c r="M632" s="10" t="str">
        <f t="shared" ca="1" si="84"/>
        <v/>
      </c>
      <c r="N632" s="3" t="str">
        <f t="shared" ca="1" si="85"/>
        <v/>
      </c>
      <c r="O632" s="3" t="str">
        <f t="shared" ca="1" si="86"/>
        <v/>
      </c>
      <c r="P632" s="3" t="str">
        <f t="shared" ca="1" si="87"/>
        <v/>
      </c>
      <c r="Q632" s="3"/>
      <c r="R632" s="3"/>
      <c r="S632" s="3"/>
      <c r="T632" s="3" t="str">
        <f ca="1">IF(B632="","",IF(VLOOKUP(D632,[1]怪物!$C:$I,7,FALSE)="","",VLOOKUP(D632,[1]怪物!$C:$I,7,FALSE)))</f>
        <v/>
      </c>
      <c r="Y632" s="3">
        <v>0</v>
      </c>
      <c r="Z632" s="3">
        <v>14</v>
      </c>
      <c r="AA632" s="3">
        <v>1</v>
      </c>
      <c r="AB632" s="3">
        <v>3</v>
      </c>
    </row>
    <row r="633" spans="2:28" x14ac:dyDescent="0.2">
      <c r="B633" t="str">
        <f ca="1">IF(ISNA(VLOOKUP(Y633&amp;"_"&amp;Z633&amp;"_"&amp;AA633,[1]挑战模式!$A:$AS,1,FALSE)),"",IF(VLOOKUP(Y633&amp;"_"&amp;Z633&amp;"_"&amp;AA633,[1]挑战模式!$A:$AS,14+AB633,FALSE)="","","Unit_Monster_Season"&amp;Y633&amp;"_Challenge"&amp;Z633&amp;"_"&amp;AA633&amp;"_"&amp;AB633))</f>
        <v/>
      </c>
      <c r="D633" s="3" t="str">
        <f ca="1">IF(B633="","",VLOOKUP(VLOOKUP(Y633&amp;"_"&amp;Z633&amp;"_"&amp;AA633,[1]挑战模式!$A:$AS,14+AB633,FALSE),[1]怪物!$B:$J,2,FALSE))</f>
        <v/>
      </c>
      <c r="E633" s="3" t="str">
        <f ca="1">IF(B633="","",VLOOKUP(VLOOKUP(Y633&amp;"_"&amp;Z633&amp;"_"&amp;AA633,[1]挑战模式!$A:$AS,14+AB633,FALSE),[1]怪物!$B:$J,6,FALSE)*VLOOKUP(Y633&amp;"_"&amp;Z633&amp;"_"&amp;AA633,[1]挑战模式!$A:$AS,10,FALSE))</f>
        <v/>
      </c>
      <c r="F633" s="3" t="str">
        <f t="shared" ca="1" si="80"/>
        <v/>
      </c>
      <c r="G633" s="3" t="str">
        <f t="shared" ca="1" si="81"/>
        <v/>
      </c>
      <c r="H633" s="3" t="str">
        <f t="shared" ca="1" si="82"/>
        <v/>
      </c>
      <c r="I633" s="3" t="str">
        <f ca="1">IF(D633="","",VLOOKUP(D633,[1]怪物!$C:$M,11,FALSE))</f>
        <v/>
      </c>
      <c r="J633" s="3" t="str">
        <f t="shared" ca="1" si="83"/>
        <v/>
      </c>
      <c r="K633" s="3"/>
      <c r="L633" s="3" t="str">
        <f ca="1">IF(B633="","",VLOOKUP(VLOOKUP(Y633&amp;"_"&amp;Z633&amp;"_"&amp;AA633,[1]挑战模式!$A:$AS,14+AB633,FALSE),[1]怪物!$B:$J,7,FALSE))</f>
        <v/>
      </c>
      <c r="M633" s="10" t="str">
        <f t="shared" ca="1" si="84"/>
        <v/>
      </c>
      <c r="N633" s="3" t="str">
        <f t="shared" ca="1" si="85"/>
        <v/>
      </c>
      <c r="O633" s="3" t="str">
        <f t="shared" ca="1" si="86"/>
        <v/>
      </c>
      <c r="P633" s="3" t="str">
        <f t="shared" ca="1" si="87"/>
        <v/>
      </c>
      <c r="Q633" s="3"/>
      <c r="R633" s="3"/>
      <c r="S633" s="3"/>
      <c r="T633" s="3" t="str">
        <f ca="1">IF(B633="","",IF(VLOOKUP(D633,[1]怪物!$C:$I,7,FALSE)="","",VLOOKUP(D633,[1]怪物!$C:$I,7,FALSE)))</f>
        <v/>
      </c>
      <c r="Y633" s="3">
        <v>0</v>
      </c>
      <c r="Z633" s="3">
        <v>14</v>
      </c>
      <c r="AA633" s="3">
        <v>1</v>
      </c>
      <c r="AB633" s="3">
        <v>4</v>
      </c>
    </row>
    <row r="634" spans="2:28" x14ac:dyDescent="0.2">
      <c r="B634" t="str">
        <f ca="1">IF(ISNA(VLOOKUP(Y634&amp;"_"&amp;Z634&amp;"_"&amp;AA634,[1]挑战模式!$A:$AS,1,FALSE)),"",IF(VLOOKUP(Y634&amp;"_"&amp;Z634&amp;"_"&amp;AA634,[1]挑战模式!$A:$AS,14+AB634,FALSE)="","","Unit_Monster_Season"&amp;Y634&amp;"_Challenge"&amp;Z634&amp;"_"&amp;AA634&amp;"_"&amp;AB634))</f>
        <v/>
      </c>
      <c r="D634" s="3" t="str">
        <f ca="1">IF(B634="","",VLOOKUP(VLOOKUP(Y634&amp;"_"&amp;Z634&amp;"_"&amp;AA634,[1]挑战模式!$A:$AS,14+AB634,FALSE),[1]怪物!$B:$J,2,FALSE))</f>
        <v/>
      </c>
      <c r="E634" s="3" t="str">
        <f ca="1">IF(B634="","",VLOOKUP(VLOOKUP(Y634&amp;"_"&amp;Z634&amp;"_"&amp;AA634,[1]挑战模式!$A:$AS,14+AB634,FALSE),[1]怪物!$B:$J,6,FALSE)*VLOOKUP(Y634&amp;"_"&amp;Z634&amp;"_"&amp;AA634,[1]挑战模式!$A:$AS,10,FALSE))</f>
        <v/>
      </c>
      <c r="F634" s="3" t="str">
        <f t="shared" ca="1" si="80"/>
        <v/>
      </c>
      <c r="G634" s="3" t="str">
        <f t="shared" ca="1" si="81"/>
        <v/>
      </c>
      <c r="H634" s="3" t="str">
        <f t="shared" ca="1" si="82"/>
        <v/>
      </c>
      <c r="I634" s="3" t="str">
        <f ca="1">IF(D634="","",VLOOKUP(D634,[1]怪物!$C:$M,11,FALSE))</f>
        <v/>
      </c>
      <c r="J634" s="3" t="str">
        <f t="shared" ca="1" si="83"/>
        <v/>
      </c>
      <c r="K634" s="3"/>
      <c r="L634" s="3" t="str">
        <f ca="1">IF(B634="","",VLOOKUP(VLOOKUP(Y634&amp;"_"&amp;Z634&amp;"_"&amp;AA634,[1]挑战模式!$A:$AS,14+AB634,FALSE),[1]怪物!$B:$J,7,FALSE))</f>
        <v/>
      </c>
      <c r="M634" s="10" t="str">
        <f t="shared" ca="1" si="84"/>
        <v/>
      </c>
      <c r="N634" s="3" t="str">
        <f t="shared" ca="1" si="85"/>
        <v/>
      </c>
      <c r="O634" s="3" t="str">
        <f t="shared" ca="1" si="86"/>
        <v/>
      </c>
      <c r="P634" s="3" t="str">
        <f t="shared" ca="1" si="87"/>
        <v/>
      </c>
      <c r="Q634" s="3"/>
      <c r="R634" s="3"/>
      <c r="S634" s="3"/>
      <c r="T634" s="3" t="str">
        <f ca="1">IF(B634="","",IF(VLOOKUP(D634,[1]怪物!$C:$I,7,FALSE)="","",VLOOKUP(D634,[1]怪物!$C:$I,7,FALSE)))</f>
        <v/>
      </c>
      <c r="Y634" s="3">
        <v>0</v>
      </c>
      <c r="Z634" s="3">
        <v>14</v>
      </c>
      <c r="AA634" s="3">
        <v>1</v>
      </c>
      <c r="AB634" s="3">
        <v>5</v>
      </c>
    </row>
    <row r="635" spans="2:28" x14ac:dyDescent="0.2">
      <c r="B635" t="str">
        <f ca="1">IF(ISNA(VLOOKUP(Y635&amp;"_"&amp;Z635&amp;"_"&amp;AA635,[1]挑战模式!$A:$AS,1,FALSE)),"",IF(VLOOKUP(Y635&amp;"_"&amp;Z635&amp;"_"&amp;AA635,[1]挑战模式!$A:$AS,14+AB635,FALSE)="","","Unit_Monster_Season"&amp;Y635&amp;"_Challenge"&amp;Z635&amp;"_"&amp;AA635&amp;"_"&amp;AB635))</f>
        <v/>
      </c>
      <c r="D635" s="3" t="str">
        <f ca="1">IF(B635="","",VLOOKUP(VLOOKUP(Y635&amp;"_"&amp;Z635&amp;"_"&amp;AA635,[1]挑战模式!$A:$AS,14+AB635,FALSE),[1]怪物!$B:$J,2,FALSE))</f>
        <v/>
      </c>
      <c r="E635" s="3" t="str">
        <f ca="1">IF(B635="","",VLOOKUP(VLOOKUP(Y635&amp;"_"&amp;Z635&amp;"_"&amp;AA635,[1]挑战模式!$A:$AS,14+AB635,FALSE),[1]怪物!$B:$J,6,FALSE)*VLOOKUP(Y635&amp;"_"&amp;Z635&amp;"_"&amp;AA635,[1]挑战模式!$A:$AS,10,FALSE))</f>
        <v/>
      </c>
      <c r="F635" s="3" t="str">
        <f t="shared" ca="1" si="80"/>
        <v/>
      </c>
      <c r="G635" s="3" t="str">
        <f t="shared" ca="1" si="81"/>
        <v/>
      </c>
      <c r="H635" s="3" t="str">
        <f t="shared" ca="1" si="82"/>
        <v/>
      </c>
      <c r="I635" s="3" t="str">
        <f ca="1">IF(D635="","",VLOOKUP(D635,[1]怪物!$C:$M,11,FALSE))</f>
        <v/>
      </c>
      <c r="J635" s="3" t="str">
        <f t="shared" ca="1" si="83"/>
        <v/>
      </c>
      <c r="K635" s="3"/>
      <c r="L635" s="3" t="str">
        <f ca="1">IF(B635="","",VLOOKUP(VLOOKUP(Y635&amp;"_"&amp;Z635&amp;"_"&amp;AA635,[1]挑战模式!$A:$AS,14+AB635,FALSE),[1]怪物!$B:$J,7,FALSE))</f>
        <v/>
      </c>
      <c r="M635" s="10" t="str">
        <f t="shared" ca="1" si="84"/>
        <v/>
      </c>
      <c r="N635" s="3" t="str">
        <f t="shared" ca="1" si="85"/>
        <v/>
      </c>
      <c r="O635" s="3" t="str">
        <f t="shared" ca="1" si="86"/>
        <v/>
      </c>
      <c r="P635" s="3" t="str">
        <f t="shared" ca="1" si="87"/>
        <v/>
      </c>
      <c r="Q635" s="3"/>
      <c r="R635" s="3"/>
      <c r="S635" s="3"/>
      <c r="T635" s="3" t="str">
        <f ca="1">IF(B635="","",IF(VLOOKUP(D635,[1]怪物!$C:$I,7,FALSE)="","",VLOOKUP(D635,[1]怪物!$C:$I,7,FALSE)))</f>
        <v/>
      </c>
      <c r="Y635" s="3">
        <v>0</v>
      </c>
      <c r="Z635" s="3">
        <v>14</v>
      </c>
      <c r="AA635" s="3">
        <v>1</v>
      </c>
      <c r="AB635" s="3">
        <v>6</v>
      </c>
    </row>
    <row r="636" spans="2:28" x14ac:dyDescent="0.2">
      <c r="B636" t="str">
        <f ca="1">IF(ISNA(VLOOKUP(Y636&amp;"_"&amp;Z636&amp;"_"&amp;AA636,[1]挑战模式!$A:$AS,1,FALSE)),"",IF(VLOOKUP(Y636&amp;"_"&amp;Z636&amp;"_"&amp;AA636,[1]挑战模式!$A:$AS,14+AB636,FALSE)="","","Unit_Monster_Season"&amp;Y636&amp;"_Challenge"&amp;Z636&amp;"_"&amp;AA636&amp;"_"&amp;AB636))</f>
        <v>Unit_Monster_Season0_Challenge14_2_1</v>
      </c>
      <c r="D636" s="3" t="str">
        <f ca="1">IF(B636="","",VLOOKUP(VLOOKUP(Y636&amp;"_"&amp;Z636&amp;"_"&amp;AA636,[1]挑战模式!$A:$AS,14+AB636,FALSE),[1]怪物!$B:$J,2,FALSE))</f>
        <v>ResUnit_StoneGolem1</v>
      </c>
      <c r="E636" s="3">
        <f ca="1">IF(B636="","",VLOOKUP(VLOOKUP(Y636&amp;"_"&amp;Z636&amp;"_"&amp;AA636,[1]挑战模式!$A:$AS,14+AB636,FALSE),[1]怪物!$B:$J,6,FALSE)*VLOOKUP(Y636&amp;"_"&amp;Z636&amp;"_"&amp;AA636,[1]挑战模式!$A:$AS,10,FALSE))</f>
        <v>2.66</v>
      </c>
      <c r="F636" s="3">
        <f t="shared" ca="1" si="80"/>
        <v>400</v>
      </c>
      <c r="G636" s="3" t="str">
        <f t="shared" ca="1" si="81"/>
        <v>TRUE</v>
      </c>
      <c r="H636" s="3" t="str">
        <f t="shared" ca="1" si="82"/>
        <v>1</v>
      </c>
      <c r="I636" s="3">
        <f ca="1">IF(D636="","",VLOOKUP(D636,[1]怪物!$C:$M,11,FALSE))</f>
        <v>1</v>
      </c>
      <c r="J636" s="3" t="str">
        <f t="shared" ca="1" si="83"/>
        <v>0.5</v>
      </c>
      <c r="K636" s="3"/>
      <c r="L636" s="3">
        <f ca="1">IF(B636="","",VLOOKUP(VLOOKUP(Y636&amp;"_"&amp;Z636&amp;"_"&amp;AA636,[1]挑战模式!$A:$AS,14+AB636,FALSE),[1]怪物!$B:$J,7,FALSE))</f>
        <v>1</v>
      </c>
      <c r="M636" s="10" t="str">
        <f t="shared" ca="1" si="84"/>
        <v>Monster_Season0_Challenge14_2_1</v>
      </c>
      <c r="N636" s="3" t="str">
        <f t="shared" ca="1" si="85"/>
        <v>DeathShow_1</v>
      </c>
      <c r="O636" s="3" t="str">
        <f t="shared" ca="1" si="86"/>
        <v>Timeline_Idle1</v>
      </c>
      <c r="P636" s="3" t="str">
        <f t="shared" ca="1" si="87"/>
        <v>Timeline_Move1</v>
      </c>
      <c r="Q636" s="3"/>
      <c r="R636" s="3"/>
      <c r="S636" s="3"/>
      <c r="T636" s="3" t="str">
        <f ca="1">IF(B636="","",IF(VLOOKUP(D636,[1]怪物!$C:$I,7,FALSE)="","",VLOOKUP(D636,[1]怪物!$C:$I,7,FALSE)))</f>
        <v>Skill_Monster_StoneGolem1,NormalAttack</v>
      </c>
      <c r="Y636" s="3">
        <v>0</v>
      </c>
      <c r="Z636" s="3">
        <v>14</v>
      </c>
      <c r="AA636" s="3">
        <v>2</v>
      </c>
      <c r="AB636" s="3">
        <v>1</v>
      </c>
    </row>
    <row r="637" spans="2:28" x14ac:dyDescent="0.2">
      <c r="B637" t="str">
        <f ca="1">IF(ISNA(VLOOKUP(Y637&amp;"_"&amp;Z637&amp;"_"&amp;AA637,[1]挑战模式!$A:$AS,1,FALSE)),"",IF(VLOOKUP(Y637&amp;"_"&amp;Z637&amp;"_"&amp;AA637,[1]挑战模式!$A:$AS,14+AB637,FALSE)="","","Unit_Monster_Season"&amp;Y637&amp;"_Challenge"&amp;Z637&amp;"_"&amp;AA637&amp;"_"&amp;AB637))</f>
        <v>Unit_Monster_Season0_Challenge14_2_2</v>
      </c>
      <c r="D637" s="3" t="str">
        <f ca="1">IF(B637="","",VLOOKUP(VLOOKUP(Y637&amp;"_"&amp;Z637&amp;"_"&amp;AA637,[1]挑战模式!$A:$AS,14+AB637,FALSE),[1]怪物!$B:$J,2,FALSE))</f>
        <v>ResUnit_Spirit1</v>
      </c>
      <c r="E637" s="3">
        <f ca="1">IF(B637="","",VLOOKUP(VLOOKUP(Y637&amp;"_"&amp;Z637&amp;"_"&amp;AA637,[1]挑战模式!$A:$AS,14+AB637,FALSE),[1]怪物!$B:$J,6,FALSE)*VLOOKUP(Y637&amp;"_"&amp;Z637&amp;"_"&amp;AA637,[1]挑战模式!$A:$AS,10,FALSE))</f>
        <v>2.66</v>
      </c>
      <c r="F637" s="3">
        <f t="shared" ca="1" si="80"/>
        <v>400</v>
      </c>
      <c r="G637" s="3" t="str">
        <f t="shared" ca="1" si="81"/>
        <v>TRUE</v>
      </c>
      <c r="H637" s="3" t="str">
        <f t="shared" ca="1" si="82"/>
        <v>1</v>
      </c>
      <c r="I637" s="3">
        <f ca="1">IF(D637="","",VLOOKUP(D637,[1]怪物!$C:$M,11,FALSE))</f>
        <v>1</v>
      </c>
      <c r="J637" s="3" t="str">
        <f t="shared" ca="1" si="83"/>
        <v>0.5</v>
      </c>
      <c r="K637" s="3"/>
      <c r="L637" s="3">
        <f ca="1">IF(B637="","",VLOOKUP(VLOOKUP(Y637&amp;"_"&amp;Z637&amp;"_"&amp;AA637,[1]挑战模式!$A:$AS,14+AB637,FALSE),[1]怪物!$B:$J,7,FALSE))</f>
        <v>1</v>
      </c>
      <c r="M637" s="10" t="str">
        <f t="shared" ca="1" si="84"/>
        <v>Monster_Season0_Challenge14_2_2</v>
      </c>
      <c r="N637" s="3" t="str">
        <f t="shared" ca="1" si="85"/>
        <v>DeathShow_1</v>
      </c>
      <c r="O637" s="3" t="str">
        <f t="shared" ca="1" si="86"/>
        <v>Timeline_Idle1</v>
      </c>
      <c r="P637" s="3" t="str">
        <f t="shared" ca="1" si="87"/>
        <v>Timeline_Move1</v>
      </c>
      <c r="T637" s="3" t="str">
        <f ca="1">IF(B637="","",IF(VLOOKUP(D637,[1]怪物!$C:$I,7,FALSE)="","",VLOOKUP(D637,[1]怪物!$C:$I,7,FALSE)))</f>
        <v>Skill_Monster_Spirit1,NormalAttack</v>
      </c>
      <c r="Y637" s="3">
        <v>0</v>
      </c>
      <c r="Z637" s="3">
        <v>14</v>
      </c>
      <c r="AA637" s="3">
        <v>2</v>
      </c>
      <c r="AB637" s="3">
        <v>2</v>
      </c>
    </row>
    <row r="638" spans="2:28" x14ac:dyDescent="0.2">
      <c r="B638" t="str">
        <f ca="1">IF(ISNA(VLOOKUP(Y638&amp;"_"&amp;Z638&amp;"_"&amp;AA638,[1]挑战模式!$A:$AS,1,FALSE)),"",IF(VLOOKUP(Y638&amp;"_"&amp;Z638&amp;"_"&amp;AA638,[1]挑战模式!$A:$AS,14+AB638,FALSE)="","","Unit_Monster_Season"&amp;Y638&amp;"_Challenge"&amp;Z638&amp;"_"&amp;AA638&amp;"_"&amp;AB638))</f>
        <v/>
      </c>
      <c r="D638" s="3" t="str">
        <f ca="1">IF(B638="","",VLOOKUP(VLOOKUP(Y638&amp;"_"&amp;Z638&amp;"_"&amp;AA638,[1]挑战模式!$A:$AS,14+AB638,FALSE),[1]怪物!$B:$J,2,FALSE))</f>
        <v/>
      </c>
      <c r="E638" s="3" t="str">
        <f ca="1">IF(B638="","",VLOOKUP(VLOOKUP(Y638&amp;"_"&amp;Z638&amp;"_"&amp;AA638,[1]挑战模式!$A:$AS,14+AB638,FALSE),[1]怪物!$B:$J,6,FALSE)*VLOOKUP(Y638&amp;"_"&amp;Z638&amp;"_"&amp;AA638,[1]挑战模式!$A:$AS,10,FALSE))</f>
        <v/>
      </c>
      <c r="F638" s="3" t="str">
        <f t="shared" ca="1" si="80"/>
        <v/>
      </c>
      <c r="G638" s="3" t="str">
        <f t="shared" ca="1" si="81"/>
        <v/>
      </c>
      <c r="H638" s="3" t="str">
        <f t="shared" ca="1" si="82"/>
        <v/>
      </c>
      <c r="I638" s="3" t="str">
        <f ca="1">IF(D638="","",VLOOKUP(D638,[1]怪物!$C:$M,11,FALSE))</f>
        <v/>
      </c>
      <c r="J638" s="3" t="str">
        <f t="shared" ca="1" si="83"/>
        <v/>
      </c>
      <c r="K638" s="3"/>
      <c r="L638" s="3" t="str">
        <f ca="1">IF(B638="","",VLOOKUP(VLOOKUP(Y638&amp;"_"&amp;Z638&amp;"_"&amp;AA638,[1]挑战模式!$A:$AS,14+AB638,FALSE),[1]怪物!$B:$J,7,FALSE))</f>
        <v/>
      </c>
      <c r="M638" s="10" t="str">
        <f t="shared" ca="1" si="84"/>
        <v/>
      </c>
      <c r="N638" s="3" t="str">
        <f t="shared" ca="1" si="85"/>
        <v/>
      </c>
      <c r="O638" s="3" t="str">
        <f t="shared" ca="1" si="86"/>
        <v/>
      </c>
      <c r="P638" s="3" t="str">
        <f t="shared" ca="1" si="87"/>
        <v/>
      </c>
      <c r="Q638" s="3"/>
      <c r="R638" s="3"/>
      <c r="S638" s="3"/>
      <c r="T638" s="3" t="str">
        <f ca="1">IF(B638="","",IF(VLOOKUP(D638,[1]怪物!$C:$I,7,FALSE)="","",VLOOKUP(D638,[1]怪物!$C:$I,7,FALSE)))</f>
        <v/>
      </c>
      <c r="Y638" s="3">
        <v>0</v>
      </c>
      <c r="Z638" s="3">
        <v>14</v>
      </c>
      <c r="AA638" s="3">
        <v>2</v>
      </c>
      <c r="AB638" s="3">
        <v>3</v>
      </c>
    </row>
    <row r="639" spans="2:28" x14ac:dyDescent="0.2">
      <c r="B639" t="str">
        <f ca="1">IF(ISNA(VLOOKUP(Y639&amp;"_"&amp;Z639&amp;"_"&amp;AA639,[1]挑战模式!$A:$AS,1,FALSE)),"",IF(VLOOKUP(Y639&amp;"_"&amp;Z639&amp;"_"&amp;AA639,[1]挑战模式!$A:$AS,14+AB639,FALSE)="","","Unit_Monster_Season"&amp;Y639&amp;"_Challenge"&amp;Z639&amp;"_"&amp;AA639&amp;"_"&amp;AB639))</f>
        <v/>
      </c>
      <c r="D639" s="3" t="str">
        <f ca="1">IF(B639="","",VLOOKUP(VLOOKUP(Y639&amp;"_"&amp;Z639&amp;"_"&amp;AA639,[1]挑战模式!$A:$AS,14+AB639,FALSE),[1]怪物!$B:$J,2,FALSE))</f>
        <v/>
      </c>
      <c r="E639" s="3" t="str">
        <f ca="1">IF(B639="","",VLOOKUP(VLOOKUP(Y639&amp;"_"&amp;Z639&amp;"_"&amp;AA639,[1]挑战模式!$A:$AS,14+AB639,FALSE),[1]怪物!$B:$J,6,FALSE)*VLOOKUP(Y639&amp;"_"&amp;Z639&amp;"_"&amp;AA639,[1]挑战模式!$A:$AS,10,FALSE))</f>
        <v/>
      </c>
      <c r="F639" s="3" t="str">
        <f t="shared" ca="1" si="80"/>
        <v/>
      </c>
      <c r="G639" s="3" t="str">
        <f t="shared" ca="1" si="81"/>
        <v/>
      </c>
      <c r="H639" s="3" t="str">
        <f t="shared" ca="1" si="82"/>
        <v/>
      </c>
      <c r="I639" s="3" t="str">
        <f ca="1">IF(D639="","",VLOOKUP(D639,[1]怪物!$C:$M,11,FALSE))</f>
        <v/>
      </c>
      <c r="J639" s="3" t="str">
        <f t="shared" ca="1" si="83"/>
        <v/>
      </c>
      <c r="K639" s="3"/>
      <c r="L639" s="3" t="str">
        <f ca="1">IF(B639="","",VLOOKUP(VLOOKUP(Y639&amp;"_"&amp;Z639&amp;"_"&amp;AA639,[1]挑战模式!$A:$AS,14+AB639,FALSE),[1]怪物!$B:$J,7,FALSE))</f>
        <v/>
      </c>
      <c r="M639" s="10" t="str">
        <f t="shared" ca="1" si="84"/>
        <v/>
      </c>
      <c r="N639" s="3" t="str">
        <f t="shared" ca="1" si="85"/>
        <v/>
      </c>
      <c r="O639" s="3" t="str">
        <f t="shared" ca="1" si="86"/>
        <v/>
      </c>
      <c r="P639" s="3" t="str">
        <f t="shared" ca="1" si="87"/>
        <v/>
      </c>
      <c r="Q639" s="3"/>
      <c r="R639" s="3"/>
      <c r="S639" s="3"/>
      <c r="T639" s="3" t="str">
        <f ca="1">IF(B639="","",IF(VLOOKUP(D639,[1]怪物!$C:$I,7,FALSE)="","",VLOOKUP(D639,[1]怪物!$C:$I,7,FALSE)))</f>
        <v/>
      </c>
      <c r="Y639" s="3">
        <v>0</v>
      </c>
      <c r="Z639" s="3">
        <v>14</v>
      </c>
      <c r="AA639" s="3">
        <v>2</v>
      </c>
      <c r="AB639" s="3">
        <v>4</v>
      </c>
    </row>
    <row r="640" spans="2:28" x14ac:dyDescent="0.2">
      <c r="B640" t="str">
        <f ca="1">IF(ISNA(VLOOKUP(Y640&amp;"_"&amp;Z640&amp;"_"&amp;AA640,[1]挑战模式!$A:$AS,1,FALSE)),"",IF(VLOOKUP(Y640&amp;"_"&amp;Z640&amp;"_"&amp;AA640,[1]挑战模式!$A:$AS,14+AB640,FALSE)="","","Unit_Monster_Season"&amp;Y640&amp;"_Challenge"&amp;Z640&amp;"_"&amp;AA640&amp;"_"&amp;AB640))</f>
        <v/>
      </c>
      <c r="D640" s="3" t="str">
        <f ca="1">IF(B640="","",VLOOKUP(VLOOKUP(Y640&amp;"_"&amp;Z640&amp;"_"&amp;AA640,[1]挑战模式!$A:$AS,14+AB640,FALSE),[1]怪物!$B:$J,2,FALSE))</f>
        <v/>
      </c>
      <c r="E640" s="3" t="str">
        <f ca="1">IF(B640="","",VLOOKUP(VLOOKUP(Y640&amp;"_"&amp;Z640&amp;"_"&amp;AA640,[1]挑战模式!$A:$AS,14+AB640,FALSE),[1]怪物!$B:$J,6,FALSE)*VLOOKUP(Y640&amp;"_"&amp;Z640&amp;"_"&amp;AA640,[1]挑战模式!$A:$AS,10,FALSE))</f>
        <v/>
      </c>
      <c r="F640" s="3" t="str">
        <f t="shared" ca="1" si="80"/>
        <v/>
      </c>
      <c r="G640" s="3" t="str">
        <f t="shared" ca="1" si="81"/>
        <v/>
      </c>
      <c r="H640" s="3" t="str">
        <f t="shared" ca="1" si="82"/>
        <v/>
      </c>
      <c r="I640" s="3" t="str">
        <f ca="1">IF(D640="","",VLOOKUP(D640,[1]怪物!$C:$M,11,FALSE))</f>
        <v/>
      </c>
      <c r="J640" s="3" t="str">
        <f t="shared" ca="1" si="83"/>
        <v/>
      </c>
      <c r="K640" s="3"/>
      <c r="L640" s="3" t="str">
        <f ca="1">IF(B640="","",VLOOKUP(VLOOKUP(Y640&amp;"_"&amp;Z640&amp;"_"&amp;AA640,[1]挑战模式!$A:$AS,14+AB640,FALSE),[1]怪物!$B:$J,7,FALSE))</f>
        <v/>
      </c>
      <c r="M640" s="10" t="str">
        <f t="shared" ca="1" si="84"/>
        <v/>
      </c>
      <c r="N640" s="3" t="str">
        <f t="shared" ca="1" si="85"/>
        <v/>
      </c>
      <c r="O640" s="3" t="str">
        <f t="shared" ca="1" si="86"/>
        <v/>
      </c>
      <c r="P640" s="3" t="str">
        <f t="shared" ca="1" si="87"/>
        <v/>
      </c>
      <c r="Q640" s="3"/>
      <c r="R640" s="3"/>
      <c r="S640" s="3"/>
      <c r="T640" s="3" t="str">
        <f ca="1">IF(B640="","",IF(VLOOKUP(D640,[1]怪物!$C:$I,7,FALSE)="","",VLOOKUP(D640,[1]怪物!$C:$I,7,FALSE)))</f>
        <v/>
      </c>
      <c r="Y640" s="3">
        <v>0</v>
      </c>
      <c r="Z640" s="3">
        <v>14</v>
      </c>
      <c r="AA640" s="3">
        <v>2</v>
      </c>
      <c r="AB640" s="3">
        <v>5</v>
      </c>
    </row>
    <row r="641" spans="2:28" x14ac:dyDescent="0.2">
      <c r="B641" t="str">
        <f ca="1">IF(ISNA(VLOOKUP(Y641&amp;"_"&amp;Z641&amp;"_"&amp;AA641,[1]挑战模式!$A:$AS,1,FALSE)),"",IF(VLOOKUP(Y641&amp;"_"&amp;Z641&amp;"_"&amp;AA641,[1]挑战模式!$A:$AS,14+AB641,FALSE)="","","Unit_Monster_Season"&amp;Y641&amp;"_Challenge"&amp;Z641&amp;"_"&amp;AA641&amp;"_"&amp;AB641))</f>
        <v/>
      </c>
      <c r="D641" s="3" t="str">
        <f ca="1">IF(B641="","",VLOOKUP(VLOOKUP(Y641&amp;"_"&amp;Z641&amp;"_"&amp;AA641,[1]挑战模式!$A:$AS,14+AB641,FALSE),[1]怪物!$B:$J,2,FALSE))</f>
        <v/>
      </c>
      <c r="E641" s="3" t="str">
        <f ca="1">IF(B641="","",VLOOKUP(VLOOKUP(Y641&amp;"_"&amp;Z641&amp;"_"&amp;AA641,[1]挑战模式!$A:$AS,14+AB641,FALSE),[1]怪物!$B:$J,6,FALSE)*VLOOKUP(Y641&amp;"_"&amp;Z641&amp;"_"&amp;AA641,[1]挑战模式!$A:$AS,10,FALSE))</f>
        <v/>
      </c>
      <c r="F641" s="3" t="str">
        <f t="shared" ca="1" si="80"/>
        <v/>
      </c>
      <c r="G641" s="3" t="str">
        <f t="shared" ca="1" si="81"/>
        <v/>
      </c>
      <c r="H641" s="3" t="str">
        <f t="shared" ca="1" si="82"/>
        <v/>
      </c>
      <c r="I641" s="3" t="str">
        <f ca="1">IF(D641="","",VLOOKUP(D641,[1]怪物!$C:$M,11,FALSE))</f>
        <v/>
      </c>
      <c r="J641" s="3" t="str">
        <f t="shared" ca="1" si="83"/>
        <v/>
      </c>
      <c r="K641" s="3"/>
      <c r="L641" s="3" t="str">
        <f ca="1">IF(B641="","",VLOOKUP(VLOOKUP(Y641&amp;"_"&amp;Z641&amp;"_"&amp;AA641,[1]挑战模式!$A:$AS,14+AB641,FALSE),[1]怪物!$B:$J,7,FALSE))</f>
        <v/>
      </c>
      <c r="M641" s="10" t="str">
        <f t="shared" ca="1" si="84"/>
        <v/>
      </c>
      <c r="N641" s="3" t="str">
        <f t="shared" ca="1" si="85"/>
        <v/>
      </c>
      <c r="O641" s="3" t="str">
        <f t="shared" ca="1" si="86"/>
        <v/>
      </c>
      <c r="P641" s="3" t="str">
        <f t="shared" ca="1" si="87"/>
        <v/>
      </c>
      <c r="Q641" s="3"/>
      <c r="R641" s="3"/>
      <c r="S641" s="3"/>
      <c r="T641" s="3" t="str">
        <f ca="1">IF(B641="","",IF(VLOOKUP(D641,[1]怪物!$C:$I,7,FALSE)="","",VLOOKUP(D641,[1]怪物!$C:$I,7,FALSE)))</f>
        <v/>
      </c>
      <c r="Y641" s="3">
        <v>0</v>
      </c>
      <c r="Z641" s="3">
        <v>14</v>
      </c>
      <c r="AA641" s="3">
        <v>2</v>
      </c>
      <c r="AB641" s="3">
        <v>6</v>
      </c>
    </row>
    <row r="642" spans="2:28" x14ac:dyDescent="0.2">
      <c r="B642" t="str">
        <f ca="1">IF(ISNA(VLOOKUP(Y642&amp;"_"&amp;Z642&amp;"_"&amp;AA642,[1]挑战模式!$A:$AS,1,FALSE)),"",IF(VLOOKUP(Y642&amp;"_"&amp;Z642&amp;"_"&amp;AA642,[1]挑战模式!$A:$AS,14+AB642,FALSE)="","","Unit_Monster_Season"&amp;Y642&amp;"_Challenge"&amp;Z642&amp;"_"&amp;AA642&amp;"_"&amp;AB642))</f>
        <v>Unit_Monster_Season0_Challenge14_3_1</v>
      </c>
      <c r="D642" s="3" t="str">
        <f ca="1">IF(B642="","",VLOOKUP(VLOOKUP(Y642&amp;"_"&amp;Z642&amp;"_"&amp;AA642,[1]挑战模式!$A:$AS,14+AB642,FALSE),[1]怪物!$B:$J,2,FALSE))</f>
        <v>ResUnit_Spirit1</v>
      </c>
      <c r="E642" s="3">
        <f ca="1">IF(B642="","",VLOOKUP(VLOOKUP(Y642&amp;"_"&amp;Z642&amp;"_"&amp;AA642,[1]挑战模式!$A:$AS,14+AB642,FALSE),[1]怪物!$B:$J,6,FALSE)*VLOOKUP(Y642&amp;"_"&amp;Z642&amp;"_"&amp;AA642,[1]挑战模式!$A:$AS,10,FALSE))</f>
        <v>2.66</v>
      </c>
      <c r="F642" s="3">
        <f t="shared" ca="1" si="80"/>
        <v>400</v>
      </c>
      <c r="G642" s="3" t="str">
        <f t="shared" ca="1" si="81"/>
        <v>TRUE</v>
      </c>
      <c r="H642" s="3" t="str">
        <f t="shared" ca="1" si="82"/>
        <v>1</v>
      </c>
      <c r="I642" s="3">
        <f ca="1">IF(D642="","",VLOOKUP(D642,[1]怪物!$C:$M,11,FALSE))</f>
        <v>1</v>
      </c>
      <c r="J642" s="3" t="str">
        <f t="shared" ca="1" si="83"/>
        <v>0.5</v>
      </c>
      <c r="K642" s="3"/>
      <c r="L642" s="3">
        <f ca="1">IF(B642="","",VLOOKUP(VLOOKUP(Y642&amp;"_"&amp;Z642&amp;"_"&amp;AA642,[1]挑战模式!$A:$AS,14+AB642,FALSE),[1]怪物!$B:$J,7,FALSE))</f>
        <v>1</v>
      </c>
      <c r="M642" s="10" t="str">
        <f t="shared" ca="1" si="84"/>
        <v>Monster_Season0_Challenge14_3_1</v>
      </c>
      <c r="N642" s="3" t="str">
        <f t="shared" ca="1" si="85"/>
        <v>DeathShow_1</v>
      </c>
      <c r="O642" s="3" t="str">
        <f t="shared" ca="1" si="86"/>
        <v>Timeline_Idle1</v>
      </c>
      <c r="P642" s="3" t="str">
        <f t="shared" ca="1" si="87"/>
        <v>Timeline_Move1</v>
      </c>
      <c r="Q642" s="3"/>
      <c r="R642" s="3"/>
      <c r="S642" s="3"/>
      <c r="T642" s="3" t="str">
        <f ca="1">IF(B642="","",IF(VLOOKUP(D642,[1]怪物!$C:$I,7,FALSE)="","",VLOOKUP(D642,[1]怪物!$C:$I,7,FALSE)))</f>
        <v>Skill_Monster_Spirit1,NormalAttack</v>
      </c>
      <c r="Y642" s="3">
        <v>0</v>
      </c>
      <c r="Z642" s="3">
        <v>14</v>
      </c>
      <c r="AA642" s="3">
        <v>3</v>
      </c>
      <c r="AB642" s="3">
        <v>1</v>
      </c>
    </row>
    <row r="643" spans="2:28" x14ac:dyDescent="0.2">
      <c r="B643" t="str">
        <f ca="1">IF(ISNA(VLOOKUP(Y643&amp;"_"&amp;Z643&amp;"_"&amp;AA643,[1]挑战模式!$A:$AS,1,FALSE)),"",IF(VLOOKUP(Y643&amp;"_"&amp;Z643&amp;"_"&amp;AA643,[1]挑战模式!$A:$AS,14+AB643,FALSE)="","","Unit_Monster_Season"&amp;Y643&amp;"_Challenge"&amp;Z643&amp;"_"&amp;AA643&amp;"_"&amp;AB643))</f>
        <v>Unit_Monster_Season0_Challenge14_3_2</v>
      </c>
      <c r="D643" s="3" t="str">
        <f ca="1">IF(B643="","",VLOOKUP(VLOOKUP(Y643&amp;"_"&amp;Z643&amp;"_"&amp;AA643,[1]挑战模式!$A:$AS,14+AB643,FALSE),[1]怪物!$B:$J,2,FALSE))</f>
        <v>ResUnit_BianFu2</v>
      </c>
      <c r="E643" s="3">
        <f ca="1">IF(B643="","",VLOOKUP(VLOOKUP(Y643&amp;"_"&amp;Z643&amp;"_"&amp;AA643,[1]挑战模式!$A:$AS,14+AB643,FALSE),[1]怪物!$B:$J,6,FALSE)*VLOOKUP(Y643&amp;"_"&amp;Z643&amp;"_"&amp;AA643,[1]挑战模式!$A:$AS,10,FALSE))</f>
        <v>2.66</v>
      </c>
      <c r="F643" s="3">
        <f t="shared" ca="1" si="80"/>
        <v>400</v>
      </c>
      <c r="G643" s="3" t="str">
        <f t="shared" ca="1" si="81"/>
        <v>TRUE</v>
      </c>
      <c r="H643" s="3" t="str">
        <f t="shared" ca="1" si="82"/>
        <v>1</v>
      </c>
      <c r="I643" s="3">
        <f ca="1">IF(D643="","",VLOOKUP(D643,[1]怪物!$C:$M,11,FALSE))</f>
        <v>1</v>
      </c>
      <c r="J643" s="3" t="str">
        <f t="shared" ca="1" si="83"/>
        <v>0.5</v>
      </c>
      <c r="K643" s="3"/>
      <c r="L643" s="3">
        <f ca="1">IF(B643="","",VLOOKUP(VLOOKUP(Y643&amp;"_"&amp;Z643&amp;"_"&amp;AA643,[1]挑战模式!$A:$AS,14+AB643,FALSE),[1]怪物!$B:$J,7,FALSE))</f>
        <v>1.25</v>
      </c>
      <c r="M643" s="10" t="str">
        <f t="shared" ca="1" si="84"/>
        <v>Monster_Season0_Challenge14_3_2</v>
      </c>
      <c r="N643" s="3" t="str">
        <f t="shared" ca="1" si="85"/>
        <v>DeathShow_1</v>
      </c>
      <c r="O643" s="3" t="str">
        <f t="shared" ca="1" si="86"/>
        <v>Timeline_Idle1</v>
      </c>
      <c r="P643" s="3" t="str">
        <f t="shared" ca="1" si="87"/>
        <v>Timeline_Move1</v>
      </c>
      <c r="Q643" s="3"/>
      <c r="R643" s="3"/>
      <c r="S643" s="3"/>
      <c r="T643" s="3" t="str">
        <f ca="1">IF(B643="","",IF(VLOOKUP(D643,[1]怪物!$C:$I,7,FALSE)="","",VLOOKUP(D643,[1]怪物!$C:$I,7,FALSE)))</f>
        <v>Skill_Monster_BianFu2,NormalAttack</v>
      </c>
      <c r="Y643" s="3">
        <v>0</v>
      </c>
      <c r="Z643" s="3">
        <v>14</v>
      </c>
      <c r="AA643" s="3">
        <v>3</v>
      </c>
      <c r="AB643" s="3">
        <v>2</v>
      </c>
    </row>
    <row r="644" spans="2:28" x14ac:dyDescent="0.2">
      <c r="B644" t="str">
        <f ca="1">IF(ISNA(VLOOKUP(Y644&amp;"_"&amp;Z644&amp;"_"&amp;AA644,[1]挑战模式!$A:$AS,1,FALSE)),"",IF(VLOOKUP(Y644&amp;"_"&amp;Z644&amp;"_"&amp;AA644,[1]挑战模式!$A:$AS,14+AB644,FALSE)="","","Unit_Monster_Season"&amp;Y644&amp;"_Challenge"&amp;Z644&amp;"_"&amp;AA644&amp;"_"&amp;AB644))</f>
        <v/>
      </c>
      <c r="D644" s="3" t="str">
        <f ca="1">IF(B644="","",VLOOKUP(VLOOKUP(Y644&amp;"_"&amp;Z644&amp;"_"&amp;AA644,[1]挑战模式!$A:$AS,14+AB644,FALSE),[1]怪物!$B:$J,2,FALSE))</f>
        <v/>
      </c>
      <c r="E644" s="3" t="str">
        <f ca="1">IF(B644="","",VLOOKUP(VLOOKUP(Y644&amp;"_"&amp;Z644&amp;"_"&amp;AA644,[1]挑战模式!$A:$AS,14+AB644,FALSE),[1]怪物!$B:$J,6,FALSE)*VLOOKUP(Y644&amp;"_"&amp;Z644&amp;"_"&amp;AA644,[1]挑战模式!$A:$AS,10,FALSE))</f>
        <v/>
      </c>
      <c r="F644" s="3" t="str">
        <f t="shared" ca="1" si="80"/>
        <v/>
      </c>
      <c r="G644" s="3" t="str">
        <f t="shared" ca="1" si="81"/>
        <v/>
      </c>
      <c r="H644" s="3" t="str">
        <f t="shared" ca="1" si="82"/>
        <v/>
      </c>
      <c r="I644" s="3" t="str">
        <f ca="1">IF(D644="","",VLOOKUP(D644,[1]怪物!$C:$M,11,FALSE))</f>
        <v/>
      </c>
      <c r="J644" s="3" t="str">
        <f t="shared" ca="1" si="83"/>
        <v/>
      </c>
      <c r="K644" s="3"/>
      <c r="L644" s="3" t="str">
        <f ca="1">IF(B644="","",VLOOKUP(VLOOKUP(Y644&amp;"_"&amp;Z644&amp;"_"&amp;AA644,[1]挑战模式!$A:$AS,14+AB644,FALSE),[1]怪物!$B:$J,7,FALSE))</f>
        <v/>
      </c>
      <c r="M644" s="10" t="str">
        <f t="shared" ca="1" si="84"/>
        <v/>
      </c>
      <c r="N644" s="3" t="str">
        <f t="shared" ca="1" si="85"/>
        <v/>
      </c>
      <c r="O644" s="3" t="str">
        <f t="shared" ca="1" si="86"/>
        <v/>
      </c>
      <c r="P644" s="3" t="str">
        <f t="shared" ca="1" si="87"/>
        <v/>
      </c>
      <c r="Q644" s="3"/>
      <c r="R644" s="3"/>
      <c r="S644" s="3"/>
      <c r="T644" s="3" t="str">
        <f ca="1">IF(B644="","",IF(VLOOKUP(D644,[1]怪物!$C:$I,7,FALSE)="","",VLOOKUP(D644,[1]怪物!$C:$I,7,FALSE)))</f>
        <v/>
      </c>
      <c r="Y644" s="3">
        <v>0</v>
      </c>
      <c r="Z644" s="3">
        <v>14</v>
      </c>
      <c r="AA644" s="3">
        <v>3</v>
      </c>
      <c r="AB644" s="3">
        <v>3</v>
      </c>
    </row>
    <row r="645" spans="2:28" x14ac:dyDescent="0.2">
      <c r="B645" t="str">
        <f ca="1">IF(ISNA(VLOOKUP(Y645&amp;"_"&amp;Z645&amp;"_"&amp;AA645,[1]挑战模式!$A:$AS,1,FALSE)),"",IF(VLOOKUP(Y645&amp;"_"&amp;Z645&amp;"_"&amp;AA645,[1]挑战模式!$A:$AS,14+AB645,FALSE)="","","Unit_Monster_Season"&amp;Y645&amp;"_Challenge"&amp;Z645&amp;"_"&amp;AA645&amp;"_"&amp;AB645))</f>
        <v/>
      </c>
      <c r="D645" s="3" t="str">
        <f ca="1">IF(B645="","",VLOOKUP(VLOOKUP(Y645&amp;"_"&amp;Z645&amp;"_"&amp;AA645,[1]挑战模式!$A:$AS,14+AB645,FALSE),[1]怪物!$B:$J,2,FALSE))</f>
        <v/>
      </c>
      <c r="E645" s="3" t="str">
        <f ca="1">IF(B645="","",VLOOKUP(VLOOKUP(Y645&amp;"_"&amp;Z645&amp;"_"&amp;AA645,[1]挑战模式!$A:$AS,14+AB645,FALSE),[1]怪物!$B:$J,6,FALSE)*VLOOKUP(Y645&amp;"_"&amp;Z645&amp;"_"&amp;AA645,[1]挑战模式!$A:$AS,10,FALSE))</f>
        <v/>
      </c>
      <c r="F645" s="3" t="str">
        <f t="shared" ca="1" si="80"/>
        <v/>
      </c>
      <c r="G645" s="3" t="str">
        <f t="shared" ca="1" si="81"/>
        <v/>
      </c>
      <c r="H645" s="3" t="str">
        <f t="shared" ca="1" si="82"/>
        <v/>
      </c>
      <c r="I645" s="3" t="str">
        <f ca="1">IF(D645="","",VLOOKUP(D645,[1]怪物!$C:$M,11,FALSE))</f>
        <v/>
      </c>
      <c r="J645" s="3" t="str">
        <f t="shared" ca="1" si="83"/>
        <v/>
      </c>
      <c r="K645" s="3"/>
      <c r="L645" s="3" t="str">
        <f ca="1">IF(B645="","",VLOOKUP(VLOOKUP(Y645&amp;"_"&amp;Z645&amp;"_"&amp;AA645,[1]挑战模式!$A:$AS,14+AB645,FALSE),[1]怪物!$B:$J,7,FALSE))</f>
        <v/>
      </c>
      <c r="M645" s="10" t="str">
        <f t="shared" ca="1" si="84"/>
        <v/>
      </c>
      <c r="N645" s="3" t="str">
        <f t="shared" ca="1" si="85"/>
        <v/>
      </c>
      <c r="O645" s="3" t="str">
        <f t="shared" ca="1" si="86"/>
        <v/>
      </c>
      <c r="P645" s="3" t="str">
        <f t="shared" ca="1" si="87"/>
        <v/>
      </c>
      <c r="Q645" s="3"/>
      <c r="R645" s="3"/>
      <c r="S645" s="3"/>
      <c r="T645" s="3" t="str">
        <f ca="1">IF(B645="","",IF(VLOOKUP(D645,[1]怪物!$C:$I,7,FALSE)="","",VLOOKUP(D645,[1]怪物!$C:$I,7,FALSE)))</f>
        <v/>
      </c>
      <c r="Y645" s="3">
        <v>0</v>
      </c>
      <c r="Z645" s="3">
        <v>14</v>
      </c>
      <c r="AA645" s="3">
        <v>3</v>
      </c>
      <c r="AB645" s="3">
        <v>4</v>
      </c>
    </row>
    <row r="646" spans="2:28" x14ac:dyDescent="0.2">
      <c r="B646" t="str">
        <f ca="1">IF(ISNA(VLOOKUP(Y646&amp;"_"&amp;Z646&amp;"_"&amp;AA646,[1]挑战模式!$A:$AS,1,FALSE)),"",IF(VLOOKUP(Y646&amp;"_"&amp;Z646&amp;"_"&amp;AA646,[1]挑战模式!$A:$AS,14+AB646,FALSE)="","","Unit_Monster_Season"&amp;Y646&amp;"_Challenge"&amp;Z646&amp;"_"&amp;AA646&amp;"_"&amp;AB646))</f>
        <v/>
      </c>
      <c r="D646" s="3" t="str">
        <f ca="1">IF(B646="","",VLOOKUP(VLOOKUP(Y646&amp;"_"&amp;Z646&amp;"_"&amp;AA646,[1]挑战模式!$A:$AS,14+AB646,FALSE),[1]怪物!$B:$J,2,FALSE))</f>
        <v/>
      </c>
      <c r="E646" s="3" t="str">
        <f ca="1">IF(B646="","",VLOOKUP(VLOOKUP(Y646&amp;"_"&amp;Z646&amp;"_"&amp;AA646,[1]挑战模式!$A:$AS,14+AB646,FALSE),[1]怪物!$B:$J,6,FALSE)*VLOOKUP(Y646&amp;"_"&amp;Z646&amp;"_"&amp;AA646,[1]挑战模式!$A:$AS,10,FALSE))</f>
        <v/>
      </c>
      <c r="F646" s="3" t="str">
        <f t="shared" ca="1" si="80"/>
        <v/>
      </c>
      <c r="G646" s="3" t="str">
        <f t="shared" ca="1" si="81"/>
        <v/>
      </c>
      <c r="H646" s="3" t="str">
        <f t="shared" ca="1" si="82"/>
        <v/>
      </c>
      <c r="I646" s="3" t="str">
        <f ca="1">IF(D646="","",VLOOKUP(D646,[1]怪物!$C:$M,11,FALSE))</f>
        <v/>
      </c>
      <c r="J646" s="3" t="str">
        <f t="shared" ca="1" si="83"/>
        <v/>
      </c>
      <c r="K646" s="3"/>
      <c r="L646" s="3" t="str">
        <f ca="1">IF(B646="","",VLOOKUP(VLOOKUP(Y646&amp;"_"&amp;Z646&amp;"_"&amp;AA646,[1]挑战模式!$A:$AS,14+AB646,FALSE),[1]怪物!$B:$J,7,FALSE))</f>
        <v/>
      </c>
      <c r="M646" s="10" t="str">
        <f t="shared" ca="1" si="84"/>
        <v/>
      </c>
      <c r="N646" s="3" t="str">
        <f t="shared" ca="1" si="85"/>
        <v/>
      </c>
      <c r="O646" s="3" t="str">
        <f t="shared" ca="1" si="86"/>
        <v/>
      </c>
      <c r="P646" s="3" t="str">
        <f t="shared" ca="1" si="87"/>
        <v/>
      </c>
      <c r="Q646" s="3"/>
      <c r="R646" s="3"/>
      <c r="S646" s="3"/>
      <c r="T646" s="3" t="str">
        <f ca="1">IF(B646="","",IF(VLOOKUP(D646,[1]怪物!$C:$I,7,FALSE)="","",VLOOKUP(D646,[1]怪物!$C:$I,7,FALSE)))</f>
        <v/>
      </c>
      <c r="Y646" s="3">
        <v>0</v>
      </c>
      <c r="Z646" s="3">
        <v>14</v>
      </c>
      <c r="AA646" s="3">
        <v>3</v>
      </c>
      <c r="AB646" s="3">
        <v>5</v>
      </c>
    </row>
    <row r="647" spans="2:28" x14ac:dyDescent="0.2">
      <c r="B647" t="str">
        <f ca="1">IF(ISNA(VLOOKUP(Y647&amp;"_"&amp;Z647&amp;"_"&amp;AA647,[1]挑战模式!$A:$AS,1,FALSE)),"",IF(VLOOKUP(Y647&amp;"_"&amp;Z647&amp;"_"&amp;AA647,[1]挑战模式!$A:$AS,14+AB647,FALSE)="","","Unit_Monster_Season"&amp;Y647&amp;"_Challenge"&amp;Z647&amp;"_"&amp;AA647&amp;"_"&amp;AB647))</f>
        <v/>
      </c>
      <c r="D647" s="3" t="str">
        <f ca="1">IF(B647="","",VLOOKUP(VLOOKUP(Y647&amp;"_"&amp;Z647&amp;"_"&amp;AA647,[1]挑战模式!$A:$AS,14+AB647,FALSE),[1]怪物!$B:$J,2,FALSE))</f>
        <v/>
      </c>
      <c r="E647" s="3" t="str">
        <f ca="1">IF(B647="","",VLOOKUP(VLOOKUP(Y647&amp;"_"&amp;Z647&amp;"_"&amp;AA647,[1]挑战模式!$A:$AS,14+AB647,FALSE),[1]怪物!$B:$J,6,FALSE)*VLOOKUP(Y647&amp;"_"&amp;Z647&amp;"_"&amp;AA647,[1]挑战模式!$A:$AS,10,FALSE))</f>
        <v/>
      </c>
      <c r="F647" s="3" t="str">
        <f t="shared" ca="1" si="80"/>
        <v/>
      </c>
      <c r="G647" s="3" t="str">
        <f t="shared" ca="1" si="81"/>
        <v/>
      </c>
      <c r="H647" s="3" t="str">
        <f t="shared" ca="1" si="82"/>
        <v/>
      </c>
      <c r="I647" s="3" t="str">
        <f ca="1">IF(D647="","",VLOOKUP(D647,[1]怪物!$C:$M,11,FALSE))</f>
        <v/>
      </c>
      <c r="J647" s="3" t="str">
        <f t="shared" ca="1" si="83"/>
        <v/>
      </c>
      <c r="K647" s="3"/>
      <c r="L647" s="3" t="str">
        <f ca="1">IF(B647="","",VLOOKUP(VLOOKUP(Y647&amp;"_"&amp;Z647&amp;"_"&amp;AA647,[1]挑战模式!$A:$AS,14+AB647,FALSE),[1]怪物!$B:$J,7,FALSE))</f>
        <v/>
      </c>
      <c r="M647" s="10" t="str">
        <f t="shared" ca="1" si="84"/>
        <v/>
      </c>
      <c r="N647" s="3" t="str">
        <f t="shared" ca="1" si="85"/>
        <v/>
      </c>
      <c r="O647" s="3" t="str">
        <f t="shared" ca="1" si="86"/>
        <v/>
      </c>
      <c r="P647" s="3" t="str">
        <f t="shared" ca="1" si="87"/>
        <v/>
      </c>
      <c r="Q647" s="3"/>
      <c r="R647" s="3"/>
      <c r="S647" s="3"/>
      <c r="T647" s="3" t="str">
        <f ca="1">IF(B647="","",IF(VLOOKUP(D647,[1]怪物!$C:$I,7,FALSE)="","",VLOOKUP(D647,[1]怪物!$C:$I,7,FALSE)))</f>
        <v/>
      </c>
      <c r="Y647" s="3">
        <v>0</v>
      </c>
      <c r="Z647" s="3">
        <v>14</v>
      </c>
      <c r="AA647" s="3">
        <v>3</v>
      </c>
      <c r="AB647" s="3">
        <v>6</v>
      </c>
    </row>
    <row r="648" spans="2:28" x14ac:dyDescent="0.2">
      <c r="B648" t="str">
        <f ca="1">IF(ISNA(VLOOKUP(Y648&amp;"_"&amp;Z648&amp;"_"&amp;AA648,[1]挑战模式!$A:$AS,1,FALSE)),"",IF(VLOOKUP(Y648&amp;"_"&amp;Z648&amp;"_"&amp;AA648,[1]挑战模式!$A:$AS,14+AB648,FALSE)="","","Unit_Monster_Season"&amp;Y648&amp;"_Challenge"&amp;Z648&amp;"_"&amp;AA648&amp;"_"&amp;AB648))</f>
        <v>Unit_Monster_Season0_Challenge14_4_1</v>
      </c>
      <c r="D648" s="3" t="str">
        <f ca="1">IF(B648="","",VLOOKUP(VLOOKUP(Y648&amp;"_"&amp;Z648&amp;"_"&amp;AA648,[1]挑战模式!$A:$AS,14+AB648,FALSE),[1]怪物!$B:$J,2,FALSE))</f>
        <v>ResUnit_Spirit1</v>
      </c>
      <c r="E648" s="3">
        <f ca="1">IF(B648="","",VLOOKUP(VLOOKUP(Y648&amp;"_"&amp;Z648&amp;"_"&amp;AA648,[1]挑战模式!$A:$AS,14+AB648,FALSE),[1]怪物!$B:$J,6,FALSE)*VLOOKUP(Y648&amp;"_"&amp;Z648&amp;"_"&amp;AA648,[1]挑战模式!$A:$AS,10,FALSE))</f>
        <v>2.66</v>
      </c>
      <c r="F648" s="3">
        <f t="shared" ca="1" si="80"/>
        <v>400</v>
      </c>
      <c r="G648" s="3" t="str">
        <f t="shared" ca="1" si="81"/>
        <v>TRUE</v>
      </c>
      <c r="H648" s="3" t="str">
        <f t="shared" ca="1" si="82"/>
        <v>1</v>
      </c>
      <c r="I648" s="3">
        <f ca="1">IF(D648="","",VLOOKUP(D648,[1]怪物!$C:$M,11,FALSE))</f>
        <v>1</v>
      </c>
      <c r="J648" s="3" t="str">
        <f t="shared" ca="1" si="83"/>
        <v>0.5</v>
      </c>
      <c r="K648" s="3"/>
      <c r="L648" s="3">
        <f ca="1">IF(B648="","",VLOOKUP(VLOOKUP(Y648&amp;"_"&amp;Z648&amp;"_"&amp;AA648,[1]挑战模式!$A:$AS,14+AB648,FALSE),[1]怪物!$B:$J,7,FALSE))</f>
        <v>1</v>
      </c>
      <c r="M648" s="10" t="str">
        <f t="shared" ca="1" si="84"/>
        <v>Monster_Season0_Challenge14_4_1</v>
      </c>
      <c r="N648" s="3" t="str">
        <f t="shared" ca="1" si="85"/>
        <v>DeathShow_1</v>
      </c>
      <c r="O648" s="3" t="str">
        <f t="shared" ca="1" si="86"/>
        <v>Timeline_Idle1</v>
      </c>
      <c r="P648" s="3" t="str">
        <f t="shared" ca="1" si="87"/>
        <v>Timeline_Move1</v>
      </c>
      <c r="Q648" s="3"/>
      <c r="R648" s="3"/>
      <c r="S648" s="3"/>
      <c r="T648" s="3" t="str">
        <f ca="1">IF(B648="","",IF(VLOOKUP(D648,[1]怪物!$C:$I,7,FALSE)="","",VLOOKUP(D648,[1]怪物!$C:$I,7,FALSE)))</f>
        <v>Skill_Monster_Spirit1,NormalAttack</v>
      </c>
      <c r="Y648" s="3">
        <v>0</v>
      </c>
      <c r="Z648" s="3">
        <v>14</v>
      </c>
      <c r="AA648" s="3">
        <v>4</v>
      </c>
      <c r="AB648" s="3">
        <v>1</v>
      </c>
    </row>
    <row r="649" spans="2:28" x14ac:dyDescent="0.2">
      <c r="B649" t="str">
        <f ca="1">IF(ISNA(VLOOKUP(Y649&amp;"_"&amp;Z649&amp;"_"&amp;AA649,[1]挑战模式!$A:$AS,1,FALSE)),"",IF(VLOOKUP(Y649&amp;"_"&amp;Z649&amp;"_"&amp;AA649,[1]挑战模式!$A:$AS,14+AB649,FALSE)="","","Unit_Monster_Season"&amp;Y649&amp;"_Challenge"&amp;Z649&amp;"_"&amp;AA649&amp;"_"&amp;AB649))</f>
        <v>Unit_Monster_Season0_Challenge14_4_2</v>
      </c>
      <c r="D649" s="3" t="str">
        <f ca="1">IF(B649="","",VLOOKUP(VLOOKUP(Y649&amp;"_"&amp;Z649&amp;"_"&amp;AA649,[1]挑战模式!$A:$AS,14+AB649,FALSE),[1]怪物!$B:$J,2,FALSE))</f>
        <v>ResUnit_BianFu2</v>
      </c>
      <c r="E649" s="3">
        <f ca="1">IF(B649="","",VLOOKUP(VLOOKUP(Y649&amp;"_"&amp;Z649&amp;"_"&amp;AA649,[1]挑战模式!$A:$AS,14+AB649,FALSE),[1]怪物!$B:$J,6,FALSE)*VLOOKUP(Y649&amp;"_"&amp;Z649&amp;"_"&amp;AA649,[1]挑战模式!$A:$AS,10,FALSE))</f>
        <v>2.66</v>
      </c>
      <c r="F649" s="3">
        <f t="shared" ca="1" si="80"/>
        <v>400</v>
      </c>
      <c r="G649" s="3" t="str">
        <f t="shared" ca="1" si="81"/>
        <v>TRUE</v>
      </c>
      <c r="H649" s="3" t="str">
        <f t="shared" ca="1" si="82"/>
        <v>1</v>
      </c>
      <c r="I649" s="3">
        <f ca="1">IF(D649="","",VLOOKUP(D649,[1]怪物!$C:$M,11,FALSE))</f>
        <v>1</v>
      </c>
      <c r="J649" s="3" t="str">
        <f t="shared" ca="1" si="83"/>
        <v>0.5</v>
      </c>
      <c r="K649" s="3"/>
      <c r="L649" s="3">
        <f ca="1">IF(B649="","",VLOOKUP(VLOOKUP(Y649&amp;"_"&amp;Z649&amp;"_"&amp;AA649,[1]挑战模式!$A:$AS,14+AB649,FALSE),[1]怪物!$B:$J,7,FALSE))</f>
        <v>1.25</v>
      </c>
      <c r="M649" s="10" t="str">
        <f t="shared" ca="1" si="84"/>
        <v>Monster_Season0_Challenge14_4_2</v>
      </c>
      <c r="N649" s="3" t="str">
        <f t="shared" ca="1" si="85"/>
        <v>DeathShow_1</v>
      </c>
      <c r="O649" s="3" t="str">
        <f t="shared" ca="1" si="86"/>
        <v>Timeline_Idle1</v>
      </c>
      <c r="P649" s="3" t="str">
        <f t="shared" ca="1" si="87"/>
        <v>Timeline_Move1</v>
      </c>
      <c r="Q649" s="3"/>
      <c r="R649" s="3"/>
      <c r="S649" s="3"/>
      <c r="T649" s="3" t="str">
        <f ca="1">IF(B649="","",IF(VLOOKUP(D649,[1]怪物!$C:$I,7,FALSE)="","",VLOOKUP(D649,[1]怪物!$C:$I,7,FALSE)))</f>
        <v>Skill_Monster_BianFu2,NormalAttack</v>
      </c>
      <c r="Y649" s="3">
        <v>0</v>
      </c>
      <c r="Z649" s="3">
        <v>14</v>
      </c>
      <c r="AA649" s="3">
        <v>4</v>
      </c>
      <c r="AB649" s="3">
        <v>2</v>
      </c>
    </row>
    <row r="650" spans="2:28" x14ac:dyDescent="0.2">
      <c r="B650" t="str">
        <f ca="1">IF(ISNA(VLOOKUP(Y650&amp;"_"&amp;Z650&amp;"_"&amp;AA650,[1]挑战模式!$A:$AS,1,FALSE)),"",IF(VLOOKUP(Y650&amp;"_"&amp;Z650&amp;"_"&amp;AA650,[1]挑战模式!$A:$AS,14+AB650,FALSE)="","","Unit_Monster_Season"&amp;Y650&amp;"_Challenge"&amp;Z650&amp;"_"&amp;AA650&amp;"_"&amp;AB650))</f>
        <v>Unit_Monster_Season0_Challenge14_4_3</v>
      </c>
      <c r="D650" s="3" t="str">
        <f ca="1">IF(B650="","",VLOOKUP(VLOOKUP(Y650&amp;"_"&amp;Z650&amp;"_"&amp;AA650,[1]挑战模式!$A:$AS,14+AB650,FALSE),[1]怪物!$B:$J,2,FALSE))</f>
        <v>ResUnit_Dan2</v>
      </c>
      <c r="E650" s="3">
        <f ca="1">IF(B650="","",VLOOKUP(VLOOKUP(Y650&amp;"_"&amp;Z650&amp;"_"&amp;AA650,[1]挑战模式!$A:$AS,14+AB650,FALSE),[1]怪物!$B:$J,6,FALSE)*VLOOKUP(Y650&amp;"_"&amp;Z650&amp;"_"&amp;AA650,[1]挑战模式!$A:$AS,10,FALSE))</f>
        <v>2.66</v>
      </c>
      <c r="F650" s="3">
        <f t="shared" ca="1" si="80"/>
        <v>400</v>
      </c>
      <c r="G650" s="3" t="str">
        <f t="shared" ca="1" si="81"/>
        <v>TRUE</v>
      </c>
      <c r="H650" s="3" t="str">
        <f t="shared" ca="1" si="82"/>
        <v>1</v>
      </c>
      <c r="I650" s="3">
        <f ca="1">IF(D650="","",VLOOKUP(D650,[1]怪物!$C:$M,11,FALSE))</f>
        <v>1</v>
      </c>
      <c r="J650" s="3" t="str">
        <f t="shared" ca="1" si="83"/>
        <v>0.5</v>
      </c>
      <c r="K650" s="3"/>
      <c r="L650" s="3">
        <f ca="1">IF(B650="","",VLOOKUP(VLOOKUP(Y650&amp;"_"&amp;Z650&amp;"_"&amp;AA650,[1]挑战模式!$A:$AS,14+AB650,FALSE),[1]怪物!$B:$J,7,FALSE))</f>
        <v>1.25</v>
      </c>
      <c r="M650" s="10" t="str">
        <f t="shared" ca="1" si="84"/>
        <v>Monster_Season0_Challenge14_4_3</v>
      </c>
      <c r="N650" s="3" t="str">
        <f t="shared" ca="1" si="85"/>
        <v>DeathShow_1</v>
      </c>
      <c r="O650" s="3" t="str">
        <f t="shared" ca="1" si="86"/>
        <v>Timeline_Idle1</v>
      </c>
      <c r="P650" s="3" t="str">
        <f t="shared" ca="1" si="87"/>
        <v>Timeline_Move1</v>
      </c>
      <c r="Q650" s="3"/>
      <c r="R650" s="3"/>
      <c r="S650" s="3"/>
      <c r="T650" s="3" t="str">
        <f ca="1">IF(B650="","",IF(VLOOKUP(D650,[1]怪物!$C:$I,7,FALSE)="","",VLOOKUP(D650,[1]怪物!$C:$I,7,FALSE)))</f>
        <v>Skill_Monster_Dan2,NormalAttack</v>
      </c>
      <c r="Y650" s="3">
        <v>0</v>
      </c>
      <c r="Z650" s="3">
        <v>14</v>
      </c>
      <c r="AA650" s="3">
        <v>4</v>
      </c>
      <c r="AB650" s="3">
        <v>3</v>
      </c>
    </row>
    <row r="651" spans="2:28" x14ac:dyDescent="0.2">
      <c r="B651" t="str">
        <f ca="1">IF(ISNA(VLOOKUP(Y651&amp;"_"&amp;Z651&amp;"_"&amp;AA651,[1]挑战模式!$A:$AS,1,FALSE)),"",IF(VLOOKUP(Y651&amp;"_"&amp;Z651&amp;"_"&amp;AA651,[1]挑战模式!$A:$AS,14+AB651,FALSE)="","","Unit_Monster_Season"&amp;Y651&amp;"_Challenge"&amp;Z651&amp;"_"&amp;AA651&amp;"_"&amp;AB651))</f>
        <v/>
      </c>
      <c r="D651" s="3" t="str">
        <f ca="1">IF(B651="","",VLOOKUP(VLOOKUP(Y651&amp;"_"&amp;Z651&amp;"_"&amp;AA651,[1]挑战模式!$A:$AS,14+AB651,FALSE),[1]怪物!$B:$J,2,FALSE))</f>
        <v/>
      </c>
      <c r="E651" s="3" t="str">
        <f ca="1">IF(B651="","",VLOOKUP(VLOOKUP(Y651&amp;"_"&amp;Z651&amp;"_"&amp;AA651,[1]挑战模式!$A:$AS,14+AB651,FALSE),[1]怪物!$B:$J,6,FALSE)*VLOOKUP(Y651&amp;"_"&amp;Z651&amp;"_"&amp;AA651,[1]挑战模式!$A:$AS,10,FALSE))</f>
        <v/>
      </c>
      <c r="F651" s="3" t="str">
        <f t="shared" ca="1" si="80"/>
        <v/>
      </c>
      <c r="G651" s="3" t="str">
        <f t="shared" ca="1" si="81"/>
        <v/>
      </c>
      <c r="H651" s="3" t="str">
        <f t="shared" ca="1" si="82"/>
        <v/>
      </c>
      <c r="I651" s="3" t="str">
        <f ca="1">IF(D651="","",VLOOKUP(D651,[1]怪物!$C:$M,11,FALSE))</f>
        <v/>
      </c>
      <c r="J651" s="3" t="str">
        <f t="shared" ca="1" si="83"/>
        <v/>
      </c>
      <c r="K651" s="3"/>
      <c r="L651" s="3" t="str">
        <f ca="1">IF(B651="","",VLOOKUP(VLOOKUP(Y651&amp;"_"&amp;Z651&amp;"_"&amp;AA651,[1]挑战模式!$A:$AS,14+AB651,FALSE),[1]怪物!$B:$J,7,FALSE))</f>
        <v/>
      </c>
      <c r="M651" s="10" t="str">
        <f t="shared" ca="1" si="84"/>
        <v/>
      </c>
      <c r="N651" s="3" t="str">
        <f t="shared" ca="1" si="85"/>
        <v/>
      </c>
      <c r="O651" s="3" t="str">
        <f t="shared" ca="1" si="86"/>
        <v/>
      </c>
      <c r="P651" s="3" t="str">
        <f t="shared" ca="1" si="87"/>
        <v/>
      </c>
      <c r="Q651" s="3"/>
      <c r="R651" s="3"/>
      <c r="S651" s="3"/>
      <c r="T651" s="3" t="str">
        <f ca="1">IF(B651="","",IF(VLOOKUP(D651,[1]怪物!$C:$I,7,FALSE)="","",VLOOKUP(D651,[1]怪物!$C:$I,7,FALSE)))</f>
        <v/>
      </c>
      <c r="Y651" s="3">
        <v>0</v>
      </c>
      <c r="Z651" s="3">
        <v>14</v>
      </c>
      <c r="AA651" s="3">
        <v>4</v>
      </c>
      <c r="AB651" s="3">
        <v>4</v>
      </c>
    </row>
    <row r="652" spans="2:28" x14ac:dyDescent="0.2">
      <c r="B652" t="str">
        <f ca="1">IF(ISNA(VLOOKUP(Y652&amp;"_"&amp;Z652&amp;"_"&amp;AA652,[1]挑战模式!$A:$AS,1,FALSE)),"",IF(VLOOKUP(Y652&amp;"_"&amp;Z652&amp;"_"&amp;AA652,[1]挑战模式!$A:$AS,14+AB652,FALSE)="","","Unit_Monster_Season"&amp;Y652&amp;"_Challenge"&amp;Z652&amp;"_"&amp;AA652&amp;"_"&amp;AB652))</f>
        <v/>
      </c>
      <c r="D652" s="3" t="str">
        <f ca="1">IF(B652="","",VLOOKUP(VLOOKUP(Y652&amp;"_"&amp;Z652&amp;"_"&amp;AA652,[1]挑战模式!$A:$AS,14+AB652,FALSE),[1]怪物!$B:$J,2,FALSE))</f>
        <v/>
      </c>
      <c r="E652" s="3" t="str">
        <f ca="1">IF(B652="","",VLOOKUP(VLOOKUP(Y652&amp;"_"&amp;Z652&amp;"_"&amp;AA652,[1]挑战模式!$A:$AS,14+AB652,FALSE),[1]怪物!$B:$J,6,FALSE)*VLOOKUP(Y652&amp;"_"&amp;Z652&amp;"_"&amp;AA652,[1]挑战模式!$A:$AS,10,FALSE))</f>
        <v/>
      </c>
      <c r="F652" s="3" t="str">
        <f t="shared" ca="1" si="80"/>
        <v/>
      </c>
      <c r="G652" s="3" t="str">
        <f t="shared" ca="1" si="81"/>
        <v/>
      </c>
      <c r="H652" s="3" t="str">
        <f t="shared" ca="1" si="82"/>
        <v/>
      </c>
      <c r="I652" s="3" t="str">
        <f ca="1">IF(D652="","",VLOOKUP(D652,[1]怪物!$C:$M,11,FALSE))</f>
        <v/>
      </c>
      <c r="J652" s="3" t="str">
        <f t="shared" ca="1" si="83"/>
        <v/>
      </c>
      <c r="K652" s="3"/>
      <c r="L652" s="3" t="str">
        <f ca="1">IF(B652="","",VLOOKUP(VLOOKUP(Y652&amp;"_"&amp;Z652&amp;"_"&amp;AA652,[1]挑战模式!$A:$AS,14+AB652,FALSE),[1]怪物!$B:$J,7,FALSE))</f>
        <v/>
      </c>
      <c r="M652" s="10" t="str">
        <f t="shared" ca="1" si="84"/>
        <v/>
      </c>
      <c r="N652" s="3" t="str">
        <f t="shared" ca="1" si="85"/>
        <v/>
      </c>
      <c r="O652" s="3" t="str">
        <f t="shared" ca="1" si="86"/>
        <v/>
      </c>
      <c r="P652" s="3" t="str">
        <f t="shared" ca="1" si="87"/>
        <v/>
      </c>
      <c r="Q652" s="3"/>
      <c r="R652" s="3"/>
      <c r="S652" s="3"/>
      <c r="T652" s="3" t="str">
        <f ca="1">IF(B652="","",IF(VLOOKUP(D652,[1]怪物!$C:$I,7,FALSE)="","",VLOOKUP(D652,[1]怪物!$C:$I,7,FALSE)))</f>
        <v/>
      </c>
      <c r="Y652" s="3">
        <v>0</v>
      </c>
      <c r="Z652" s="3">
        <v>14</v>
      </c>
      <c r="AA652" s="3">
        <v>4</v>
      </c>
      <c r="AB652" s="3">
        <v>5</v>
      </c>
    </row>
    <row r="653" spans="2:28" x14ac:dyDescent="0.2">
      <c r="B653" t="str">
        <f ca="1">IF(ISNA(VLOOKUP(Y653&amp;"_"&amp;Z653&amp;"_"&amp;AA653,[1]挑战模式!$A:$AS,1,FALSE)),"",IF(VLOOKUP(Y653&amp;"_"&amp;Z653&amp;"_"&amp;AA653,[1]挑战模式!$A:$AS,14+AB653,FALSE)="","","Unit_Monster_Season"&amp;Y653&amp;"_Challenge"&amp;Z653&amp;"_"&amp;AA653&amp;"_"&amp;AB653))</f>
        <v/>
      </c>
      <c r="D653" s="3" t="str">
        <f ca="1">IF(B653="","",VLOOKUP(VLOOKUP(Y653&amp;"_"&amp;Z653&amp;"_"&amp;AA653,[1]挑战模式!$A:$AS,14+AB653,FALSE),[1]怪物!$B:$J,2,FALSE))</f>
        <v/>
      </c>
      <c r="E653" s="3" t="str">
        <f ca="1">IF(B653="","",VLOOKUP(VLOOKUP(Y653&amp;"_"&amp;Z653&amp;"_"&amp;AA653,[1]挑战模式!$A:$AS,14+AB653,FALSE),[1]怪物!$B:$J,6,FALSE)*VLOOKUP(Y653&amp;"_"&amp;Z653&amp;"_"&amp;AA653,[1]挑战模式!$A:$AS,10,FALSE))</f>
        <v/>
      </c>
      <c r="F653" s="3" t="str">
        <f t="shared" ca="1" si="80"/>
        <v/>
      </c>
      <c r="G653" s="3" t="str">
        <f t="shared" ca="1" si="81"/>
        <v/>
      </c>
      <c r="H653" s="3" t="str">
        <f t="shared" ca="1" si="82"/>
        <v/>
      </c>
      <c r="I653" s="3" t="str">
        <f ca="1">IF(D653="","",VLOOKUP(D653,[1]怪物!$C:$M,11,FALSE))</f>
        <v/>
      </c>
      <c r="J653" s="3" t="str">
        <f t="shared" ca="1" si="83"/>
        <v/>
      </c>
      <c r="K653" s="3"/>
      <c r="L653" s="3" t="str">
        <f ca="1">IF(B653="","",VLOOKUP(VLOOKUP(Y653&amp;"_"&amp;Z653&amp;"_"&amp;AA653,[1]挑战模式!$A:$AS,14+AB653,FALSE),[1]怪物!$B:$J,7,FALSE))</f>
        <v/>
      </c>
      <c r="M653" s="10" t="str">
        <f t="shared" ca="1" si="84"/>
        <v/>
      </c>
      <c r="N653" s="3" t="str">
        <f t="shared" ca="1" si="85"/>
        <v/>
      </c>
      <c r="O653" s="3" t="str">
        <f t="shared" ca="1" si="86"/>
        <v/>
      </c>
      <c r="P653" s="3" t="str">
        <f t="shared" ca="1" si="87"/>
        <v/>
      </c>
      <c r="Q653" s="3"/>
      <c r="R653" s="3"/>
      <c r="S653" s="3"/>
      <c r="T653" s="3" t="str">
        <f ca="1">IF(B653="","",IF(VLOOKUP(D653,[1]怪物!$C:$I,7,FALSE)="","",VLOOKUP(D653,[1]怪物!$C:$I,7,FALSE)))</f>
        <v/>
      </c>
      <c r="Y653" s="3">
        <v>0</v>
      </c>
      <c r="Z653" s="3">
        <v>14</v>
      </c>
      <c r="AA653" s="3">
        <v>4</v>
      </c>
      <c r="AB653" s="3">
        <v>6</v>
      </c>
    </row>
    <row r="654" spans="2:28" x14ac:dyDescent="0.2">
      <c r="B654" t="str">
        <f ca="1">IF(ISNA(VLOOKUP(Y654&amp;"_"&amp;Z654&amp;"_"&amp;AA654,[1]挑战模式!$A:$AS,1,FALSE)),"",IF(VLOOKUP(Y654&amp;"_"&amp;Z654&amp;"_"&amp;AA654,[1]挑战模式!$A:$AS,14+AB654,FALSE)="","","Unit_Monster_Season"&amp;Y654&amp;"_Challenge"&amp;Z654&amp;"_"&amp;AA654&amp;"_"&amp;AB654))</f>
        <v>Unit_Monster_Season0_Challenge14_5_1</v>
      </c>
      <c r="D654" s="3" t="str">
        <f ca="1">IF(B654="","",VLOOKUP(VLOOKUP(Y654&amp;"_"&amp;Z654&amp;"_"&amp;AA654,[1]挑战模式!$A:$AS,14+AB654,FALSE),[1]怪物!$B:$J,2,FALSE))</f>
        <v>ResUnit_BianFu2</v>
      </c>
      <c r="E654" s="3">
        <f ca="1">IF(B654="","",VLOOKUP(VLOOKUP(Y654&amp;"_"&amp;Z654&amp;"_"&amp;AA654,[1]挑战模式!$A:$AS,14+AB654,FALSE),[1]怪物!$B:$J,6,FALSE)*VLOOKUP(Y654&amp;"_"&amp;Z654&amp;"_"&amp;AA654,[1]挑战模式!$A:$AS,10,FALSE))</f>
        <v>2.66</v>
      </c>
      <c r="F654" s="3">
        <f t="shared" ca="1" si="80"/>
        <v>400</v>
      </c>
      <c r="G654" s="3" t="str">
        <f t="shared" ca="1" si="81"/>
        <v>TRUE</v>
      </c>
      <c r="H654" s="3" t="str">
        <f t="shared" ca="1" si="82"/>
        <v>1</v>
      </c>
      <c r="I654" s="3">
        <f ca="1">IF(D654="","",VLOOKUP(D654,[1]怪物!$C:$M,11,FALSE))</f>
        <v>1</v>
      </c>
      <c r="J654" s="3" t="str">
        <f t="shared" ca="1" si="83"/>
        <v>0.5</v>
      </c>
      <c r="K654" s="3"/>
      <c r="L654" s="3">
        <f ca="1">IF(B654="","",VLOOKUP(VLOOKUP(Y654&amp;"_"&amp;Z654&amp;"_"&amp;AA654,[1]挑战模式!$A:$AS,14+AB654,FALSE),[1]怪物!$B:$J,7,FALSE))</f>
        <v>1.25</v>
      </c>
      <c r="M654" s="10" t="str">
        <f t="shared" ca="1" si="84"/>
        <v>Monster_Season0_Challenge14_5_1</v>
      </c>
      <c r="N654" s="3" t="str">
        <f t="shared" ca="1" si="85"/>
        <v>DeathShow_1</v>
      </c>
      <c r="O654" s="3" t="str">
        <f t="shared" ca="1" si="86"/>
        <v>Timeline_Idle1</v>
      </c>
      <c r="P654" s="3" t="str">
        <f t="shared" ca="1" si="87"/>
        <v>Timeline_Move1</v>
      </c>
      <c r="Q654" s="3"/>
      <c r="R654" s="3"/>
      <c r="S654" s="3"/>
      <c r="T654" s="3" t="str">
        <f ca="1">IF(B654="","",IF(VLOOKUP(D654,[1]怪物!$C:$I,7,FALSE)="","",VLOOKUP(D654,[1]怪物!$C:$I,7,FALSE)))</f>
        <v>Skill_Monster_BianFu2,NormalAttack</v>
      </c>
      <c r="Y654" s="3">
        <v>0</v>
      </c>
      <c r="Z654" s="3">
        <v>14</v>
      </c>
      <c r="AA654" s="3">
        <v>5</v>
      </c>
      <c r="AB654" s="3">
        <v>1</v>
      </c>
    </row>
    <row r="655" spans="2:28" x14ac:dyDescent="0.2">
      <c r="B655" t="str">
        <f ca="1">IF(ISNA(VLOOKUP(Y655&amp;"_"&amp;Z655&amp;"_"&amp;AA655,[1]挑战模式!$A:$AS,1,FALSE)),"",IF(VLOOKUP(Y655&amp;"_"&amp;Z655&amp;"_"&amp;AA655,[1]挑战模式!$A:$AS,14+AB655,FALSE)="","","Unit_Monster_Season"&amp;Y655&amp;"_Challenge"&amp;Z655&amp;"_"&amp;AA655&amp;"_"&amp;AB655))</f>
        <v>Unit_Monster_Season0_Challenge14_5_2</v>
      </c>
      <c r="D655" s="3" t="str">
        <f ca="1">IF(B655="","",VLOOKUP(VLOOKUP(Y655&amp;"_"&amp;Z655&amp;"_"&amp;AA655,[1]挑战模式!$A:$AS,14+AB655,FALSE),[1]怪物!$B:$J,2,FALSE))</f>
        <v>ResUnit_Dan2</v>
      </c>
      <c r="E655" s="3">
        <f ca="1">IF(B655="","",VLOOKUP(VLOOKUP(Y655&amp;"_"&amp;Z655&amp;"_"&amp;AA655,[1]挑战模式!$A:$AS,14+AB655,FALSE),[1]怪物!$B:$J,6,FALSE)*VLOOKUP(Y655&amp;"_"&amp;Z655&amp;"_"&amp;AA655,[1]挑战模式!$A:$AS,10,FALSE))</f>
        <v>2.66</v>
      </c>
      <c r="F655" s="3">
        <f t="shared" ca="1" si="80"/>
        <v>400</v>
      </c>
      <c r="G655" s="3" t="str">
        <f t="shared" ca="1" si="81"/>
        <v>TRUE</v>
      </c>
      <c r="H655" s="3" t="str">
        <f t="shared" ca="1" si="82"/>
        <v>1</v>
      </c>
      <c r="I655" s="3">
        <f ca="1">IF(D655="","",VLOOKUP(D655,[1]怪物!$C:$M,11,FALSE))</f>
        <v>1</v>
      </c>
      <c r="J655" s="3" t="str">
        <f t="shared" ca="1" si="83"/>
        <v>0.5</v>
      </c>
      <c r="K655" s="3"/>
      <c r="L655" s="3">
        <f ca="1">IF(B655="","",VLOOKUP(VLOOKUP(Y655&amp;"_"&amp;Z655&amp;"_"&amp;AA655,[1]挑战模式!$A:$AS,14+AB655,FALSE),[1]怪物!$B:$J,7,FALSE))</f>
        <v>1.25</v>
      </c>
      <c r="M655" s="10" t="str">
        <f t="shared" ca="1" si="84"/>
        <v>Monster_Season0_Challenge14_5_2</v>
      </c>
      <c r="N655" s="3" t="str">
        <f t="shared" ca="1" si="85"/>
        <v>DeathShow_1</v>
      </c>
      <c r="O655" s="3" t="str">
        <f t="shared" ca="1" si="86"/>
        <v>Timeline_Idle1</v>
      </c>
      <c r="P655" s="3" t="str">
        <f t="shared" ca="1" si="87"/>
        <v>Timeline_Move1</v>
      </c>
      <c r="Q655" s="3"/>
      <c r="R655" s="3"/>
      <c r="S655" s="3"/>
      <c r="T655" s="3" t="str">
        <f ca="1">IF(B655="","",IF(VLOOKUP(D655,[1]怪物!$C:$I,7,FALSE)="","",VLOOKUP(D655,[1]怪物!$C:$I,7,FALSE)))</f>
        <v>Skill_Monster_Dan2,NormalAttack</v>
      </c>
      <c r="Y655" s="3">
        <v>0</v>
      </c>
      <c r="Z655" s="3">
        <v>14</v>
      </c>
      <c r="AA655" s="3">
        <v>5</v>
      </c>
      <c r="AB655" s="3">
        <v>2</v>
      </c>
    </row>
    <row r="656" spans="2:28" x14ac:dyDescent="0.2">
      <c r="B656" t="str">
        <f ca="1">IF(ISNA(VLOOKUP(Y656&amp;"_"&amp;Z656&amp;"_"&amp;AA656,[1]挑战模式!$A:$AS,1,FALSE)),"",IF(VLOOKUP(Y656&amp;"_"&amp;Z656&amp;"_"&amp;AA656,[1]挑战模式!$A:$AS,14+AB656,FALSE)="","","Unit_Monster_Season"&amp;Y656&amp;"_Challenge"&amp;Z656&amp;"_"&amp;AA656&amp;"_"&amp;AB656))</f>
        <v>Unit_Monster_Season0_Challenge14_5_3</v>
      </c>
      <c r="D656" s="3" t="str">
        <f ca="1">IF(B656="","",VLOOKUP(VLOOKUP(Y656&amp;"_"&amp;Z656&amp;"_"&amp;AA656,[1]挑战模式!$A:$AS,14+AB656,FALSE),[1]怪物!$B:$J,2,FALSE))</f>
        <v>ResUnit_StoneGolem1</v>
      </c>
      <c r="E656" s="3">
        <f ca="1">IF(B656="","",VLOOKUP(VLOOKUP(Y656&amp;"_"&amp;Z656&amp;"_"&amp;AA656,[1]挑战模式!$A:$AS,14+AB656,FALSE),[1]怪物!$B:$J,6,FALSE)*VLOOKUP(Y656&amp;"_"&amp;Z656&amp;"_"&amp;AA656,[1]挑战模式!$A:$AS,10,FALSE))</f>
        <v>2.66</v>
      </c>
      <c r="F656" s="3">
        <f t="shared" ca="1" si="80"/>
        <v>400</v>
      </c>
      <c r="G656" s="3" t="str">
        <f t="shared" ca="1" si="81"/>
        <v>TRUE</v>
      </c>
      <c r="H656" s="3" t="str">
        <f t="shared" ca="1" si="82"/>
        <v>1</v>
      </c>
      <c r="I656" s="3">
        <f ca="1">IF(D656="","",VLOOKUP(D656,[1]怪物!$C:$M,11,FALSE))</f>
        <v>1</v>
      </c>
      <c r="J656" s="3" t="str">
        <f t="shared" ca="1" si="83"/>
        <v>0.5</v>
      </c>
      <c r="K656" s="3"/>
      <c r="L656" s="3">
        <f ca="1">IF(B656="","",VLOOKUP(VLOOKUP(Y656&amp;"_"&amp;Z656&amp;"_"&amp;AA656,[1]挑战模式!$A:$AS,14+AB656,FALSE),[1]怪物!$B:$J,7,FALSE))</f>
        <v>1</v>
      </c>
      <c r="M656" s="10" t="str">
        <f t="shared" ca="1" si="84"/>
        <v>Monster_Season0_Challenge14_5_3</v>
      </c>
      <c r="N656" s="3" t="str">
        <f t="shared" ca="1" si="85"/>
        <v>DeathShow_1</v>
      </c>
      <c r="O656" s="3" t="str">
        <f t="shared" ca="1" si="86"/>
        <v>Timeline_Idle1</v>
      </c>
      <c r="P656" s="3" t="str">
        <f t="shared" ca="1" si="87"/>
        <v>Timeline_Move1</v>
      </c>
      <c r="Q656" s="3"/>
      <c r="R656" s="3"/>
      <c r="S656" s="3"/>
      <c r="T656" s="3" t="str">
        <f ca="1">IF(B656="","",IF(VLOOKUP(D656,[1]怪物!$C:$I,7,FALSE)="","",VLOOKUP(D656,[1]怪物!$C:$I,7,FALSE)))</f>
        <v>Skill_Monster_StoneGolem1,NormalAttack</v>
      </c>
      <c r="Y656" s="3">
        <v>0</v>
      </c>
      <c r="Z656" s="3">
        <v>14</v>
      </c>
      <c r="AA656" s="3">
        <v>5</v>
      </c>
      <c r="AB656" s="3">
        <v>3</v>
      </c>
    </row>
    <row r="657" spans="2:28" x14ac:dyDescent="0.2">
      <c r="B657" t="str">
        <f ca="1">IF(ISNA(VLOOKUP(Y657&amp;"_"&amp;Z657&amp;"_"&amp;AA657,[1]挑战模式!$A:$AS,1,FALSE)),"",IF(VLOOKUP(Y657&amp;"_"&amp;Z657&amp;"_"&amp;AA657,[1]挑战模式!$A:$AS,14+AB657,FALSE)="","","Unit_Monster_Season"&amp;Y657&amp;"_Challenge"&amp;Z657&amp;"_"&amp;AA657&amp;"_"&amp;AB657))</f>
        <v/>
      </c>
      <c r="D657" s="3" t="str">
        <f ca="1">IF(B657="","",VLOOKUP(VLOOKUP(Y657&amp;"_"&amp;Z657&amp;"_"&amp;AA657,[1]挑战模式!$A:$AS,14+AB657,FALSE),[1]怪物!$B:$J,2,FALSE))</f>
        <v/>
      </c>
      <c r="E657" s="3" t="str">
        <f ca="1">IF(B657="","",VLOOKUP(VLOOKUP(Y657&amp;"_"&amp;Z657&amp;"_"&amp;AA657,[1]挑战模式!$A:$AS,14+AB657,FALSE),[1]怪物!$B:$J,6,FALSE)*VLOOKUP(Y657&amp;"_"&amp;Z657&amp;"_"&amp;AA657,[1]挑战模式!$A:$AS,10,FALSE))</f>
        <v/>
      </c>
      <c r="F657" s="3" t="str">
        <f t="shared" ca="1" si="80"/>
        <v/>
      </c>
      <c r="G657" s="3" t="str">
        <f t="shared" ca="1" si="81"/>
        <v/>
      </c>
      <c r="H657" s="3" t="str">
        <f t="shared" ca="1" si="82"/>
        <v/>
      </c>
      <c r="I657" s="3" t="str">
        <f ca="1">IF(D657="","",VLOOKUP(D657,[1]怪物!$C:$M,11,FALSE))</f>
        <v/>
      </c>
      <c r="J657" s="3" t="str">
        <f t="shared" ca="1" si="83"/>
        <v/>
      </c>
      <c r="K657" s="3"/>
      <c r="L657" s="3" t="str">
        <f ca="1">IF(B657="","",VLOOKUP(VLOOKUP(Y657&amp;"_"&amp;Z657&amp;"_"&amp;AA657,[1]挑战模式!$A:$AS,14+AB657,FALSE),[1]怪物!$B:$J,7,FALSE))</f>
        <v/>
      </c>
      <c r="M657" s="10" t="str">
        <f t="shared" ca="1" si="84"/>
        <v/>
      </c>
      <c r="N657" s="3" t="str">
        <f t="shared" ca="1" si="85"/>
        <v/>
      </c>
      <c r="O657" s="3" t="str">
        <f t="shared" ca="1" si="86"/>
        <v/>
      </c>
      <c r="P657" s="3" t="str">
        <f t="shared" ca="1" si="87"/>
        <v/>
      </c>
      <c r="Q657" s="3"/>
      <c r="R657" s="3"/>
      <c r="S657" s="3"/>
      <c r="T657" s="3" t="str">
        <f ca="1">IF(B657="","",IF(VLOOKUP(D657,[1]怪物!$C:$I,7,FALSE)="","",VLOOKUP(D657,[1]怪物!$C:$I,7,FALSE)))</f>
        <v/>
      </c>
      <c r="Y657" s="3">
        <v>0</v>
      </c>
      <c r="Z657" s="3">
        <v>14</v>
      </c>
      <c r="AA657" s="3">
        <v>5</v>
      </c>
      <c r="AB657" s="3">
        <v>4</v>
      </c>
    </row>
    <row r="658" spans="2:28" x14ac:dyDescent="0.2">
      <c r="B658" t="str">
        <f ca="1">IF(ISNA(VLOOKUP(Y658&amp;"_"&amp;Z658&amp;"_"&amp;AA658,[1]挑战模式!$A:$AS,1,FALSE)),"",IF(VLOOKUP(Y658&amp;"_"&amp;Z658&amp;"_"&amp;AA658,[1]挑战模式!$A:$AS,14+AB658,FALSE)="","","Unit_Monster_Season"&amp;Y658&amp;"_Challenge"&amp;Z658&amp;"_"&amp;AA658&amp;"_"&amp;AB658))</f>
        <v/>
      </c>
      <c r="D658" s="3" t="str">
        <f ca="1">IF(B658="","",VLOOKUP(VLOOKUP(Y658&amp;"_"&amp;Z658&amp;"_"&amp;AA658,[1]挑战模式!$A:$AS,14+AB658,FALSE),[1]怪物!$B:$J,2,FALSE))</f>
        <v/>
      </c>
      <c r="E658" s="3" t="str">
        <f ca="1">IF(B658="","",VLOOKUP(VLOOKUP(Y658&amp;"_"&amp;Z658&amp;"_"&amp;AA658,[1]挑战模式!$A:$AS,14+AB658,FALSE),[1]怪物!$B:$J,6,FALSE)*VLOOKUP(Y658&amp;"_"&amp;Z658&amp;"_"&amp;AA658,[1]挑战模式!$A:$AS,10,FALSE))</f>
        <v/>
      </c>
      <c r="F658" s="3" t="str">
        <f t="shared" ca="1" si="80"/>
        <v/>
      </c>
      <c r="G658" s="3" t="str">
        <f t="shared" ca="1" si="81"/>
        <v/>
      </c>
      <c r="H658" s="3" t="str">
        <f t="shared" ca="1" si="82"/>
        <v/>
      </c>
      <c r="I658" s="3" t="str">
        <f ca="1">IF(D658="","",VLOOKUP(D658,[1]怪物!$C:$M,11,FALSE))</f>
        <v/>
      </c>
      <c r="J658" s="3" t="str">
        <f t="shared" ca="1" si="83"/>
        <v/>
      </c>
      <c r="K658" s="3"/>
      <c r="L658" s="3" t="str">
        <f ca="1">IF(B658="","",VLOOKUP(VLOOKUP(Y658&amp;"_"&amp;Z658&amp;"_"&amp;AA658,[1]挑战模式!$A:$AS,14+AB658,FALSE),[1]怪物!$B:$J,7,FALSE))</f>
        <v/>
      </c>
      <c r="M658" s="10" t="str">
        <f t="shared" ca="1" si="84"/>
        <v/>
      </c>
      <c r="N658" s="3" t="str">
        <f t="shared" ca="1" si="85"/>
        <v/>
      </c>
      <c r="O658" s="3" t="str">
        <f t="shared" ca="1" si="86"/>
        <v/>
      </c>
      <c r="P658" s="3" t="str">
        <f t="shared" ca="1" si="87"/>
        <v/>
      </c>
      <c r="Q658" s="3"/>
      <c r="R658" s="3"/>
      <c r="S658" s="3"/>
      <c r="T658" s="3" t="str">
        <f ca="1">IF(B658="","",IF(VLOOKUP(D658,[1]怪物!$C:$I,7,FALSE)="","",VLOOKUP(D658,[1]怪物!$C:$I,7,FALSE)))</f>
        <v/>
      </c>
      <c r="Y658" s="3">
        <v>0</v>
      </c>
      <c r="Z658" s="3">
        <v>14</v>
      </c>
      <c r="AA658" s="3">
        <v>5</v>
      </c>
      <c r="AB658" s="3">
        <v>5</v>
      </c>
    </row>
    <row r="659" spans="2:28" x14ac:dyDescent="0.2">
      <c r="B659" t="str">
        <f ca="1">IF(ISNA(VLOOKUP(Y659&amp;"_"&amp;Z659&amp;"_"&amp;AA659,[1]挑战模式!$A:$AS,1,FALSE)),"",IF(VLOOKUP(Y659&amp;"_"&amp;Z659&amp;"_"&amp;AA659,[1]挑战模式!$A:$AS,14+AB659,FALSE)="","","Unit_Monster_Season"&amp;Y659&amp;"_Challenge"&amp;Z659&amp;"_"&amp;AA659&amp;"_"&amp;AB659))</f>
        <v/>
      </c>
      <c r="D659" s="3" t="str">
        <f ca="1">IF(B659="","",VLOOKUP(VLOOKUP(Y659&amp;"_"&amp;Z659&amp;"_"&amp;AA659,[1]挑战模式!$A:$AS,14+AB659,FALSE),[1]怪物!$B:$J,2,FALSE))</f>
        <v/>
      </c>
      <c r="E659" s="3" t="str">
        <f ca="1">IF(B659="","",VLOOKUP(VLOOKUP(Y659&amp;"_"&amp;Z659&amp;"_"&amp;AA659,[1]挑战模式!$A:$AS,14+AB659,FALSE),[1]怪物!$B:$J,6,FALSE)*VLOOKUP(Y659&amp;"_"&amp;Z659&amp;"_"&amp;AA659,[1]挑战模式!$A:$AS,10,FALSE))</f>
        <v/>
      </c>
      <c r="F659" s="3" t="str">
        <f t="shared" ca="1" si="80"/>
        <v/>
      </c>
      <c r="G659" s="3" t="str">
        <f t="shared" ca="1" si="81"/>
        <v/>
      </c>
      <c r="H659" s="3" t="str">
        <f t="shared" ca="1" si="82"/>
        <v/>
      </c>
      <c r="I659" s="3" t="str">
        <f ca="1">IF(D659="","",VLOOKUP(D659,[1]怪物!$C:$M,11,FALSE))</f>
        <v/>
      </c>
      <c r="J659" s="3" t="str">
        <f t="shared" ca="1" si="83"/>
        <v/>
      </c>
      <c r="K659" s="3"/>
      <c r="L659" s="3" t="str">
        <f ca="1">IF(B659="","",VLOOKUP(VLOOKUP(Y659&amp;"_"&amp;Z659&amp;"_"&amp;AA659,[1]挑战模式!$A:$AS,14+AB659,FALSE),[1]怪物!$B:$J,7,FALSE))</f>
        <v/>
      </c>
      <c r="M659" s="10" t="str">
        <f t="shared" ca="1" si="84"/>
        <v/>
      </c>
      <c r="N659" s="3" t="str">
        <f t="shared" ca="1" si="85"/>
        <v/>
      </c>
      <c r="O659" s="3" t="str">
        <f t="shared" ca="1" si="86"/>
        <v/>
      </c>
      <c r="P659" s="3" t="str">
        <f t="shared" ca="1" si="87"/>
        <v/>
      </c>
      <c r="Q659" s="3"/>
      <c r="R659" s="3"/>
      <c r="S659" s="3"/>
      <c r="T659" s="3" t="str">
        <f ca="1">IF(B659="","",IF(VLOOKUP(D659,[1]怪物!$C:$I,7,FALSE)="","",VLOOKUP(D659,[1]怪物!$C:$I,7,FALSE)))</f>
        <v/>
      </c>
      <c r="Y659" s="3">
        <v>0</v>
      </c>
      <c r="Z659" s="3">
        <v>14</v>
      </c>
      <c r="AA659" s="3">
        <v>5</v>
      </c>
      <c r="AB659" s="3">
        <v>6</v>
      </c>
    </row>
    <row r="660" spans="2:28" x14ac:dyDescent="0.2">
      <c r="B660" t="str">
        <f ca="1">IF(ISNA(VLOOKUP(Y660&amp;"_"&amp;Z660&amp;"_"&amp;AA660,[1]挑战模式!$A:$AS,1,FALSE)),"",IF(VLOOKUP(Y660&amp;"_"&amp;Z660&amp;"_"&amp;AA660,[1]挑战模式!$A:$AS,14+AB660,FALSE)="","","Unit_Monster_Season"&amp;Y660&amp;"_Challenge"&amp;Z660&amp;"_"&amp;AA660&amp;"_"&amp;AB660))</f>
        <v>Unit_Monster_Season0_Challenge14_6_1</v>
      </c>
      <c r="D660" s="3" t="str">
        <f ca="1">IF(B660="","",VLOOKUP(VLOOKUP(Y660&amp;"_"&amp;Z660&amp;"_"&amp;AA660,[1]挑战模式!$A:$AS,14+AB660,FALSE),[1]怪物!$B:$J,2,FALSE))</f>
        <v>ResUnit_Spirit1</v>
      </c>
      <c r="E660" s="3">
        <f ca="1">IF(B660="","",VLOOKUP(VLOOKUP(Y660&amp;"_"&amp;Z660&amp;"_"&amp;AA660,[1]挑战模式!$A:$AS,14+AB660,FALSE),[1]怪物!$B:$J,6,FALSE)*VLOOKUP(Y660&amp;"_"&amp;Z660&amp;"_"&amp;AA660,[1]挑战模式!$A:$AS,10,FALSE))</f>
        <v>2.66</v>
      </c>
      <c r="F660" s="3">
        <f t="shared" ca="1" si="80"/>
        <v>400</v>
      </c>
      <c r="G660" s="3" t="str">
        <f t="shared" ca="1" si="81"/>
        <v>TRUE</v>
      </c>
      <c r="H660" s="3" t="str">
        <f t="shared" ca="1" si="82"/>
        <v>1</v>
      </c>
      <c r="I660" s="3">
        <f ca="1">IF(D660="","",VLOOKUP(D660,[1]怪物!$C:$M,11,FALSE))</f>
        <v>1</v>
      </c>
      <c r="J660" s="3" t="str">
        <f t="shared" ca="1" si="83"/>
        <v>0.5</v>
      </c>
      <c r="K660" s="3"/>
      <c r="L660" s="3">
        <f ca="1">IF(B660="","",VLOOKUP(VLOOKUP(Y660&amp;"_"&amp;Z660&amp;"_"&amp;AA660,[1]挑战模式!$A:$AS,14+AB660,FALSE),[1]怪物!$B:$J,7,FALSE))</f>
        <v>1</v>
      </c>
      <c r="M660" s="10" t="str">
        <f t="shared" ca="1" si="84"/>
        <v>Monster_Season0_Challenge14_6_1</v>
      </c>
      <c r="N660" s="3" t="str">
        <f t="shared" ca="1" si="85"/>
        <v>DeathShow_1</v>
      </c>
      <c r="O660" s="3" t="str">
        <f t="shared" ca="1" si="86"/>
        <v>Timeline_Idle1</v>
      </c>
      <c r="P660" s="3" t="str">
        <f t="shared" ca="1" si="87"/>
        <v>Timeline_Move1</v>
      </c>
      <c r="Q660" s="3"/>
      <c r="R660" s="3"/>
      <c r="S660" s="3"/>
      <c r="T660" s="3" t="str">
        <f ca="1">IF(B660="","",IF(VLOOKUP(D660,[1]怪物!$C:$I,7,FALSE)="","",VLOOKUP(D660,[1]怪物!$C:$I,7,FALSE)))</f>
        <v>Skill_Monster_Spirit1,NormalAttack</v>
      </c>
      <c r="Y660" s="3">
        <v>0</v>
      </c>
      <c r="Z660" s="3">
        <v>14</v>
      </c>
      <c r="AA660" s="3">
        <v>6</v>
      </c>
      <c r="AB660" s="3">
        <v>1</v>
      </c>
    </row>
    <row r="661" spans="2:28" x14ac:dyDescent="0.2">
      <c r="B661" t="str">
        <f ca="1">IF(ISNA(VLOOKUP(Y661&amp;"_"&amp;Z661&amp;"_"&amp;AA661,[1]挑战模式!$A:$AS,1,FALSE)),"",IF(VLOOKUP(Y661&amp;"_"&amp;Z661&amp;"_"&amp;AA661,[1]挑战模式!$A:$AS,14+AB661,FALSE)="","","Unit_Monster_Season"&amp;Y661&amp;"_Challenge"&amp;Z661&amp;"_"&amp;AA661&amp;"_"&amp;AB661))</f>
        <v>Unit_Monster_Season0_Challenge14_6_2</v>
      </c>
      <c r="D661" s="3" t="str">
        <f ca="1">IF(B661="","",VLOOKUP(VLOOKUP(Y661&amp;"_"&amp;Z661&amp;"_"&amp;AA661,[1]挑战模式!$A:$AS,14+AB661,FALSE),[1]怪物!$B:$J,2,FALSE))</f>
        <v>ResUnit_BianFu2</v>
      </c>
      <c r="E661" s="3">
        <f ca="1">IF(B661="","",VLOOKUP(VLOOKUP(Y661&amp;"_"&amp;Z661&amp;"_"&amp;AA661,[1]挑战模式!$A:$AS,14+AB661,FALSE),[1]怪物!$B:$J,6,FALSE)*VLOOKUP(Y661&amp;"_"&amp;Z661&amp;"_"&amp;AA661,[1]挑战模式!$A:$AS,10,FALSE))</f>
        <v>2.66</v>
      </c>
      <c r="F661" s="3">
        <f t="shared" ca="1" si="80"/>
        <v>400</v>
      </c>
      <c r="G661" s="3" t="str">
        <f t="shared" ca="1" si="81"/>
        <v>TRUE</v>
      </c>
      <c r="H661" s="3" t="str">
        <f t="shared" ca="1" si="82"/>
        <v>1</v>
      </c>
      <c r="I661" s="3">
        <f ca="1">IF(D661="","",VLOOKUP(D661,[1]怪物!$C:$M,11,FALSE))</f>
        <v>1</v>
      </c>
      <c r="J661" s="3" t="str">
        <f t="shared" ca="1" si="83"/>
        <v>0.5</v>
      </c>
      <c r="K661" s="3"/>
      <c r="L661" s="3">
        <f ca="1">IF(B661="","",VLOOKUP(VLOOKUP(Y661&amp;"_"&amp;Z661&amp;"_"&amp;AA661,[1]挑战模式!$A:$AS,14+AB661,FALSE),[1]怪物!$B:$J,7,FALSE))</f>
        <v>1.25</v>
      </c>
      <c r="M661" s="10" t="str">
        <f t="shared" ca="1" si="84"/>
        <v>Monster_Season0_Challenge14_6_2</v>
      </c>
      <c r="N661" s="3" t="str">
        <f t="shared" ca="1" si="85"/>
        <v>DeathShow_1</v>
      </c>
      <c r="O661" s="3" t="str">
        <f t="shared" ca="1" si="86"/>
        <v>Timeline_Idle1</v>
      </c>
      <c r="P661" s="3" t="str">
        <f t="shared" ca="1" si="87"/>
        <v>Timeline_Move1</v>
      </c>
      <c r="Q661" s="3"/>
      <c r="R661" s="3"/>
      <c r="S661" s="3"/>
      <c r="T661" s="3" t="str">
        <f ca="1">IF(B661="","",IF(VLOOKUP(D661,[1]怪物!$C:$I,7,FALSE)="","",VLOOKUP(D661,[1]怪物!$C:$I,7,FALSE)))</f>
        <v>Skill_Monster_BianFu2,NormalAttack</v>
      </c>
      <c r="Y661" s="3">
        <v>0</v>
      </c>
      <c r="Z661" s="3">
        <v>14</v>
      </c>
      <c r="AA661" s="3">
        <v>6</v>
      </c>
      <c r="AB661" s="3">
        <v>2</v>
      </c>
    </row>
    <row r="662" spans="2:28" x14ac:dyDescent="0.2">
      <c r="B662" t="str">
        <f ca="1">IF(ISNA(VLOOKUP(Y662&amp;"_"&amp;Z662&amp;"_"&amp;AA662,[1]挑战模式!$A:$AS,1,FALSE)),"",IF(VLOOKUP(Y662&amp;"_"&amp;Z662&amp;"_"&amp;AA662,[1]挑战模式!$A:$AS,14+AB662,FALSE)="","","Unit_Monster_Season"&amp;Y662&amp;"_Challenge"&amp;Z662&amp;"_"&amp;AA662&amp;"_"&amp;AB662))</f>
        <v>Unit_Monster_Season0_Challenge14_6_3</v>
      </c>
      <c r="D662" s="3" t="str">
        <f ca="1">IF(B662="","",VLOOKUP(VLOOKUP(Y662&amp;"_"&amp;Z662&amp;"_"&amp;AA662,[1]挑战模式!$A:$AS,14+AB662,FALSE),[1]怪物!$B:$J,2,FALSE))</f>
        <v>ResUnit_Dan2</v>
      </c>
      <c r="E662" s="3">
        <f ca="1">IF(B662="","",VLOOKUP(VLOOKUP(Y662&amp;"_"&amp;Z662&amp;"_"&amp;AA662,[1]挑战模式!$A:$AS,14+AB662,FALSE),[1]怪物!$B:$J,6,FALSE)*VLOOKUP(Y662&amp;"_"&amp;Z662&amp;"_"&amp;AA662,[1]挑战模式!$A:$AS,10,FALSE))</f>
        <v>2.66</v>
      </c>
      <c r="F662" s="3">
        <f t="shared" ca="1" si="80"/>
        <v>400</v>
      </c>
      <c r="G662" s="3" t="str">
        <f t="shared" ca="1" si="81"/>
        <v>TRUE</v>
      </c>
      <c r="H662" s="3" t="str">
        <f t="shared" ca="1" si="82"/>
        <v>1</v>
      </c>
      <c r="I662" s="3">
        <f ca="1">IF(D662="","",VLOOKUP(D662,[1]怪物!$C:$M,11,FALSE))</f>
        <v>1</v>
      </c>
      <c r="J662" s="3" t="str">
        <f t="shared" ca="1" si="83"/>
        <v>0.5</v>
      </c>
      <c r="K662" s="3"/>
      <c r="L662" s="3">
        <f ca="1">IF(B662="","",VLOOKUP(VLOOKUP(Y662&amp;"_"&amp;Z662&amp;"_"&amp;AA662,[1]挑战模式!$A:$AS,14+AB662,FALSE),[1]怪物!$B:$J,7,FALSE))</f>
        <v>1.25</v>
      </c>
      <c r="M662" s="10" t="str">
        <f t="shared" ca="1" si="84"/>
        <v>Monster_Season0_Challenge14_6_3</v>
      </c>
      <c r="N662" s="3" t="str">
        <f t="shared" ca="1" si="85"/>
        <v>DeathShow_1</v>
      </c>
      <c r="O662" s="3" t="str">
        <f t="shared" ca="1" si="86"/>
        <v>Timeline_Idle1</v>
      </c>
      <c r="P662" s="3" t="str">
        <f t="shared" ca="1" si="87"/>
        <v>Timeline_Move1</v>
      </c>
      <c r="Q662" s="3"/>
      <c r="R662" s="3"/>
      <c r="S662" s="3"/>
      <c r="T662" s="3" t="str">
        <f ca="1">IF(B662="","",IF(VLOOKUP(D662,[1]怪物!$C:$I,7,FALSE)="","",VLOOKUP(D662,[1]怪物!$C:$I,7,FALSE)))</f>
        <v>Skill_Monster_Dan2,NormalAttack</v>
      </c>
      <c r="Y662" s="3">
        <v>0</v>
      </c>
      <c r="Z662" s="3">
        <v>14</v>
      </c>
      <c r="AA662" s="3">
        <v>6</v>
      </c>
      <c r="AB662" s="3">
        <v>3</v>
      </c>
    </row>
    <row r="663" spans="2:28" x14ac:dyDescent="0.2">
      <c r="B663" t="str">
        <f ca="1">IF(ISNA(VLOOKUP(Y663&amp;"_"&amp;Z663&amp;"_"&amp;AA663,[1]挑战模式!$A:$AS,1,FALSE)),"",IF(VLOOKUP(Y663&amp;"_"&amp;Z663&amp;"_"&amp;AA663,[1]挑战模式!$A:$AS,14+AB663,FALSE)="","","Unit_Monster_Season"&amp;Y663&amp;"_Challenge"&amp;Z663&amp;"_"&amp;AA663&amp;"_"&amp;AB663))</f>
        <v>Unit_Monster_Season0_Challenge14_6_4</v>
      </c>
      <c r="D663" s="3" t="str">
        <f ca="1">IF(B663="","",VLOOKUP(VLOOKUP(Y663&amp;"_"&amp;Z663&amp;"_"&amp;AA663,[1]挑战模式!$A:$AS,14+AB663,FALSE),[1]怪物!$B:$J,2,FALSE))</f>
        <v>ResUnit_StoneGolem1</v>
      </c>
      <c r="E663" s="3">
        <f ca="1">IF(B663="","",VLOOKUP(VLOOKUP(Y663&amp;"_"&amp;Z663&amp;"_"&amp;AA663,[1]挑战模式!$A:$AS,14+AB663,FALSE),[1]怪物!$B:$J,6,FALSE)*VLOOKUP(Y663&amp;"_"&amp;Z663&amp;"_"&amp;AA663,[1]挑战模式!$A:$AS,10,FALSE))</f>
        <v>2.66</v>
      </c>
      <c r="F663" s="3">
        <f t="shared" ca="1" si="80"/>
        <v>400</v>
      </c>
      <c r="G663" s="3" t="str">
        <f t="shared" ca="1" si="81"/>
        <v>TRUE</v>
      </c>
      <c r="H663" s="3" t="str">
        <f t="shared" ca="1" si="82"/>
        <v>1</v>
      </c>
      <c r="I663" s="3">
        <f ca="1">IF(D663="","",VLOOKUP(D663,[1]怪物!$C:$M,11,FALSE))</f>
        <v>1</v>
      </c>
      <c r="J663" s="3" t="str">
        <f t="shared" ca="1" si="83"/>
        <v>0.5</v>
      </c>
      <c r="K663" s="3"/>
      <c r="L663" s="3">
        <f ca="1">IF(B663="","",VLOOKUP(VLOOKUP(Y663&amp;"_"&amp;Z663&amp;"_"&amp;AA663,[1]挑战模式!$A:$AS,14+AB663,FALSE),[1]怪物!$B:$J,7,FALSE))</f>
        <v>1</v>
      </c>
      <c r="M663" s="10" t="str">
        <f t="shared" ca="1" si="84"/>
        <v>Monster_Season0_Challenge14_6_4</v>
      </c>
      <c r="N663" s="3" t="str">
        <f t="shared" ca="1" si="85"/>
        <v>DeathShow_1</v>
      </c>
      <c r="O663" s="3" t="str">
        <f t="shared" ca="1" si="86"/>
        <v>Timeline_Idle1</v>
      </c>
      <c r="P663" s="3" t="str">
        <f t="shared" ca="1" si="87"/>
        <v>Timeline_Move1</v>
      </c>
      <c r="Q663" s="3"/>
      <c r="R663" s="3"/>
      <c r="S663" s="3"/>
      <c r="T663" s="3" t="str">
        <f ca="1">IF(B663="","",IF(VLOOKUP(D663,[1]怪物!$C:$I,7,FALSE)="","",VLOOKUP(D663,[1]怪物!$C:$I,7,FALSE)))</f>
        <v>Skill_Monster_StoneGolem1,NormalAttack</v>
      </c>
      <c r="Y663" s="3">
        <v>0</v>
      </c>
      <c r="Z663" s="3">
        <v>14</v>
      </c>
      <c r="AA663" s="3">
        <v>6</v>
      </c>
      <c r="AB663" s="3">
        <v>4</v>
      </c>
    </row>
    <row r="664" spans="2:28" x14ac:dyDescent="0.2">
      <c r="B664" t="str">
        <f ca="1">IF(ISNA(VLOOKUP(Y664&amp;"_"&amp;Z664&amp;"_"&amp;AA664,[1]挑战模式!$A:$AS,1,FALSE)),"",IF(VLOOKUP(Y664&amp;"_"&amp;Z664&amp;"_"&amp;AA664,[1]挑战模式!$A:$AS,14+AB664,FALSE)="","","Unit_Monster_Season"&amp;Y664&amp;"_Challenge"&amp;Z664&amp;"_"&amp;AA664&amp;"_"&amp;AB664))</f>
        <v/>
      </c>
      <c r="D664" s="3" t="str">
        <f ca="1">IF(B664="","",VLOOKUP(VLOOKUP(Y664&amp;"_"&amp;Z664&amp;"_"&amp;AA664,[1]挑战模式!$A:$AS,14+AB664,FALSE),[1]怪物!$B:$J,2,FALSE))</f>
        <v/>
      </c>
      <c r="E664" s="3" t="str">
        <f ca="1">IF(B664="","",VLOOKUP(VLOOKUP(Y664&amp;"_"&amp;Z664&amp;"_"&amp;AA664,[1]挑战模式!$A:$AS,14+AB664,FALSE),[1]怪物!$B:$J,6,FALSE)*VLOOKUP(Y664&amp;"_"&amp;Z664&amp;"_"&amp;AA664,[1]挑战模式!$A:$AS,10,FALSE))</f>
        <v/>
      </c>
      <c r="F664" s="3" t="str">
        <f t="shared" ca="1" si="80"/>
        <v/>
      </c>
      <c r="G664" s="3" t="str">
        <f t="shared" ca="1" si="81"/>
        <v/>
      </c>
      <c r="H664" s="3" t="str">
        <f t="shared" ca="1" si="82"/>
        <v/>
      </c>
      <c r="I664" s="3" t="str">
        <f ca="1">IF(D664="","",VLOOKUP(D664,[1]怪物!$C:$M,11,FALSE))</f>
        <v/>
      </c>
      <c r="J664" s="3" t="str">
        <f t="shared" ca="1" si="83"/>
        <v/>
      </c>
      <c r="K664" s="3"/>
      <c r="L664" s="3" t="str">
        <f ca="1">IF(B664="","",VLOOKUP(VLOOKUP(Y664&amp;"_"&amp;Z664&amp;"_"&amp;AA664,[1]挑战模式!$A:$AS,14+AB664,FALSE),[1]怪物!$B:$J,7,FALSE))</f>
        <v/>
      </c>
      <c r="M664" s="10" t="str">
        <f t="shared" ca="1" si="84"/>
        <v/>
      </c>
      <c r="N664" s="3" t="str">
        <f t="shared" ca="1" si="85"/>
        <v/>
      </c>
      <c r="O664" s="3" t="str">
        <f t="shared" ca="1" si="86"/>
        <v/>
      </c>
      <c r="P664" s="3" t="str">
        <f t="shared" ca="1" si="87"/>
        <v/>
      </c>
      <c r="Q664" s="3"/>
      <c r="R664" s="3"/>
      <c r="S664" s="3"/>
      <c r="T664" s="3" t="str">
        <f ca="1">IF(B664="","",IF(VLOOKUP(D664,[1]怪物!$C:$I,7,FALSE)="","",VLOOKUP(D664,[1]怪物!$C:$I,7,FALSE)))</f>
        <v/>
      </c>
      <c r="Y664" s="3">
        <v>0</v>
      </c>
      <c r="Z664" s="3">
        <v>14</v>
      </c>
      <c r="AA664" s="3">
        <v>6</v>
      </c>
      <c r="AB664" s="3">
        <v>5</v>
      </c>
    </row>
    <row r="665" spans="2:28" x14ac:dyDescent="0.2">
      <c r="B665" t="str">
        <f ca="1">IF(ISNA(VLOOKUP(Y665&amp;"_"&amp;Z665&amp;"_"&amp;AA665,[1]挑战模式!$A:$AS,1,FALSE)),"",IF(VLOOKUP(Y665&amp;"_"&amp;Z665&amp;"_"&amp;AA665,[1]挑战模式!$A:$AS,14+AB665,FALSE)="","","Unit_Monster_Season"&amp;Y665&amp;"_Challenge"&amp;Z665&amp;"_"&amp;AA665&amp;"_"&amp;AB665))</f>
        <v/>
      </c>
      <c r="D665" s="3" t="str">
        <f ca="1">IF(B665="","",VLOOKUP(VLOOKUP(Y665&amp;"_"&amp;Z665&amp;"_"&amp;AA665,[1]挑战模式!$A:$AS,14+AB665,FALSE),[1]怪物!$B:$J,2,FALSE))</f>
        <v/>
      </c>
      <c r="E665" s="3" t="str">
        <f ca="1">IF(B665="","",VLOOKUP(VLOOKUP(Y665&amp;"_"&amp;Z665&amp;"_"&amp;AA665,[1]挑战模式!$A:$AS,14+AB665,FALSE),[1]怪物!$B:$J,6,FALSE)*VLOOKUP(Y665&amp;"_"&amp;Z665&amp;"_"&amp;AA665,[1]挑战模式!$A:$AS,10,FALSE))</f>
        <v/>
      </c>
      <c r="F665" s="3" t="str">
        <f t="shared" ca="1" si="80"/>
        <v/>
      </c>
      <c r="G665" s="3" t="str">
        <f t="shared" ca="1" si="81"/>
        <v/>
      </c>
      <c r="H665" s="3" t="str">
        <f t="shared" ca="1" si="82"/>
        <v/>
      </c>
      <c r="I665" s="3" t="str">
        <f ca="1">IF(D665="","",VLOOKUP(D665,[1]怪物!$C:$M,11,FALSE))</f>
        <v/>
      </c>
      <c r="J665" s="3" t="str">
        <f t="shared" ca="1" si="83"/>
        <v/>
      </c>
      <c r="K665" s="3"/>
      <c r="L665" s="3" t="str">
        <f ca="1">IF(B665="","",VLOOKUP(VLOOKUP(Y665&amp;"_"&amp;Z665&amp;"_"&amp;AA665,[1]挑战模式!$A:$AS,14+AB665,FALSE),[1]怪物!$B:$J,7,FALSE))</f>
        <v/>
      </c>
      <c r="M665" s="10" t="str">
        <f t="shared" ca="1" si="84"/>
        <v/>
      </c>
      <c r="N665" s="3" t="str">
        <f t="shared" ca="1" si="85"/>
        <v/>
      </c>
      <c r="O665" s="3" t="str">
        <f t="shared" ca="1" si="86"/>
        <v/>
      </c>
      <c r="P665" s="3" t="str">
        <f t="shared" ca="1" si="87"/>
        <v/>
      </c>
      <c r="Q665" s="3"/>
      <c r="R665" s="3"/>
      <c r="S665" s="3"/>
      <c r="T665" s="3" t="str">
        <f ca="1">IF(B665="","",IF(VLOOKUP(D665,[1]怪物!$C:$I,7,FALSE)="","",VLOOKUP(D665,[1]怪物!$C:$I,7,FALSE)))</f>
        <v/>
      </c>
      <c r="Y665" s="3">
        <v>0</v>
      </c>
      <c r="Z665" s="3">
        <v>14</v>
      </c>
      <c r="AA665" s="3">
        <v>6</v>
      </c>
      <c r="AB665" s="3">
        <v>6</v>
      </c>
    </row>
    <row r="666" spans="2:28" x14ac:dyDescent="0.2">
      <c r="B666" t="str">
        <f>IF(ISNA(VLOOKUP(Y666&amp;"_"&amp;Z666&amp;"_"&amp;AA666,[1]挑战模式!$A:$AS,1,FALSE)),"",IF(VLOOKUP(Y666&amp;"_"&amp;Z666&amp;"_"&amp;AA666,[1]挑战模式!$A:$AS,14+AB666,FALSE)="","","Unit_Monster_Season"&amp;Y666&amp;"_Challenge"&amp;Z666&amp;"_"&amp;AA666&amp;"_"&amp;AB666))</f>
        <v/>
      </c>
      <c r="D666" s="3" t="str">
        <f>IF(B666="","",VLOOKUP(VLOOKUP(Y666&amp;"_"&amp;Z666&amp;"_"&amp;AA666,[1]挑战模式!$A:$AS,14+AB666,FALSE),[1]怪物!$B:$J,2,FALSE))</f>
        <v/>
      </c>
      <c r="E666" s="3" t="str">
        <f>IF(B666="","",VLOOKUP(VLOOKUP(Y666&amp;"_"&amp;Z666&amp;"_"&amp;AA666,[1]挑战模式!$A:$AS,14+AB666,FALSE),[1]怪物!$B:$J,6,FALSE)*VLOOKUP(Y666&amp;"_"&amp;Z666&amp;"_"&amp;AA666,[1]挑战模式!$A:$AS,10,FALSE))</f>
        <v/>
      </c>
      <c r="F666" s="3" t="str">
        <f t="shared" si="80"/>
        <v/>
      </c>
      <c r="G666" s="3" t="str">
        <f t="shared" si="81"/>
        <v/>
      </c>
      <c r="H666" s="3" t="str">
        <f t="shared" si="82"/>
        <v/>
      </c>
      <c r="I666" s="3" t="str">
        <f>IF(D666="","",VLOOKUP(D666,[1]怪物!$C:$M,11,FALSE))</f>
        <v/>
      </c>
      <c r="J666" s="3" t="str">
        <f t="shared" si="83"/>
        <v/>
      </c>
      <c r="K666" s="3"/>
      <c r="L666" s="3" t="str">
        <f>IF(B666="","",VLOOKUP(VLOOKUP(Y666&amp;"_"&amp;Z666&amp;"_"&amp;AA666,[1]挑战模式!$A:$AS,14+AB666,FALSE),[1]怪物!$B:$J,7,FALSE))</f>
        <v/>
      </c>
      <c r="M666" s="10" t="str">
        <f t="shared" si="84"/>
        <v/>
      </c>
      <c r="N666" s="3" t="str">
        <f t="shared" si="85"/>
        <v/>
      </c>
      <c r="O666" s="3" t="str">
        <f t="shared" si="86"/>
        <v/>
      </c>
      <c r="P666" s="3" t="str">
        <f t="shared" si="87"/>
        <v/>
      </c>
      <c r="Q666" s="3"/>
      <c r="R666" s="3"/>
      <c r="S666" s="3"/>
      <c r="T666" s="3" t="str">
        <f>IF(B666="","",IF(VLOOKUP(D666,[1]怪物!$C:$I,7,FALSE)="","",VLOOKUP(D666,[1]怪物!$C:$I,7,FALSE)))</f>
        <v/>
      </c>
      <c r="Y666" s="3">
        <v>0</v>
      </c>
      <c r="Z666" s="3">
        <v>14</v>
      </c>
      <c r="AA666" s="3">
        <v>7</v>
      </c>
      <c r="AB666" s="3">
        <v>1</v>
      </c>
    </row>
    <row r="667" spans="2:28" x14ac:dyDescent="0.2">
      <c r="B667" t="str">
        <f>IF(ISNA(VLOOKUP(Y667&amp;"_"&amp;Z667&amp;"_"&amp;AA667,[1]挑战模式!$A:$AS,1,FALSE)),"",IF(VLOOKUP(Y667&amp;"_"&amp;Z667&amp;"_"&amp;AA667,[1]挑战模式!$A:$AS,14+AB667,FALSE)="","","Unit_Monster_Season"&amp;Y667&amp;"_Challenge"&amp;Z667&amp;"_"&amp;AA667&amp;"_"&amp;AB667))</f>
        <v/>
      </c>
      <c r="D667" s="3" t="str">
        <f>IF(B667="","",VLOOKUP(VLOOKUP(Y667&amp;"_"&amp;Z667&amp;"_"&amp;AA667,[1]挑战模式!$A:$AS,14+AB667,FALSE),[1]怪物!$B:$J,2,FALSE))</f>
        <v/>
      </c>
      <c r="E667" s="3" t="str">
        <f>IF(B667="","",VLOOKUP(VLOOKUP(Y667&amp;"_"&amp;Z667&amp;"_"&amp;AA667,[1]挑战模式!$A:$AS,14+AB667,FALSE),[1]怪物!$B:$J,6,FALSE)*VLOOKUP(Y667&amp;"_"&amp;Z667&amp;"_"&amp;AA667,[1]挑战模式!$A:$AS,10,FALSE))</f>
        <v/>
      </c>
      <c r="F667" s="3" t="str">
        <f t="shared" si="80"/>
        <v/>
      </c>
      <c r="G667" s="3" t="str">
        <f t="shared" si="81"/>
        <v/>
      </c>
      <c r="H667" s="3" t="str">
        <f t="shared" si="82"/>
        <v/>
      </c>
      <c r="I667" s="3" t="str">
        <f>IF(D667="","",VLOOKUP(D667,[1]怪物!$C:$M,11,FALSE))</f>
        <v/>
      </c>
      <c r="J667" s="3" t="str">
        <f t="shared" si="83"/>
        <v/>
      </c>
      <c r="K667" s="3"/>
      <c r="L667" s="3" t="str">
        <f>IF(B667="","",VLOOKUP(VLOOKUP(Y667&amp;"_"&amp;Z667&amp;"_"&amp;AA667,[1]挑战模式!$A:$AS,14+AB667,FALSE),[1]怪物!$B:$J,7,FALSE))</f>
        <v/>
      </c>
      <c r="M667" s="10" t="str">
        <f t="shared" si="84"/>
        <v/>
      </c>
      <c r="N667" s="3" t="str">
        <f t="shared" si="85"/>
        <v/>
      </c>
      <c r="O667" s="3" t="str">
        <f t="shared" si="86"/>
        <v/>
      </c>
      <c r="P667" s="3" t="str">
        <f t="shared" si="87"/>
        <v/>
      </c>
      <c r="Q667" s="3"/>
      <c r="R667" s="3"/>
      <c r="S667" s="3"/>
      <c r="T667" s="3" t="str">
        <f>IF(B667="","",IF(VLOOKUP(D667,[1]怪物!$C:$I,7,FALSE)="","",VLOOKUP(D667,[1]怪物!$C:$I,7,FALSE)))</f>
        <v/>
      </c>
      <c r="Y667" s="3">
        <v>0</v>
      </c>
      <c r="Z667" s="3">
        <v>14</v>
      </c>
      <c r="AA667" s="3">
        <v>7</v>
      </c>
      <c r="AB667" s="3">
        <v>2</v>
      </c>
    </row>
    <row r="668" spans="2:28" x14ac:dyDescent="0.2">
      <c r="B668" t="str">
        <f>IF(ISNA(VLOOKUP(Y668&amp;"_"&amp;Z668&amp;"_"&amp;AA668,[1]挑战模式!$A:$AS,1,FALSE)),"",IF(VLOOKUP(Y668&amp;"_"&amp;Z668&amp;"_"&amp;AA668,[1]挑战模式!$A:$AS,14+AB668,FALSE)="","","Unit_Monster_Season"&amp;Y668&amp;"_Challenge"&amp;Z668&amp;"_"&amp;AA668&amp;"_"&amp;AB668))</f>
        <v/>
      </c>
      <c r="D668" s="3" t="str">
        <f>IF(B668="","",VLOOKUP(VLOOKUP(Y668&amp;"_"&amp;Z668&amp;"_"&amp;AA668,[1]挑战模式!$A:$AS,14+AB668,FALSE),[1]怪物!$B:$J,2,FALSE))</f>
        <v/>
      </c>
      <c r="E668" s="3" t="str">
        <f>IF(B668="","",VLOOKUP(VLOOKUP(Y668&amp;"_"&amp;Z668&amp;"_"&amp;AA668,[1]挑战模式!$A:$AS,14+AB668,FALSE),[1]怪物!$B:$J,6,FALSE)*VLOOKUP(Y668&amp;"_"&amp;Z668&amp;"_"&amp;AA668,[1]挑战模式!$A:$AS,10,FALSE))</f>
        <v/>
      </c>
      <c r="F668" s="3" t="str">
        <f t="shared" si="80"/>
        <v/>
      </c>
      <c r="G668" s="3" t="str">
        <f t="shared" si="81"/>
        <v/>
      </c>
      <c r="H668" s="3" t="str">
        <f t="shared" si="82"/>
        <v/>
      </c>
      <c r="I668" s="3" t="str">
        <f>IF(D668="","",VLOOKUP(D668,[1]怪物!$C:$M,11,FALSE))</f>
        <v/>
      </c>
      <c r="J668" s="3" t="str">
        <f t="shared" si="83"/>
        <v/>
      </c>
      <c r="K668" s="3"/>
      <c r="L668" s="3" t="str">
        <f>IF(B668="","",VLOOKUP(VLOOKUP(Y668&amp;"_"&amp;Z668&amp;"_"&amp;AA668,[1]挑战模式!$A:$AS,14+AB668,FALSE),[1]怪物!$B:$J,7,FALSE))</f>
        <v/>
      </c>
      <c r="M668" s="10" t="str">
        <f t="shared" si="84"/>
        <v/>
      </c>
      <c r="N668" s="3" t="str">
        <f t="shared" si="85"/>
        <v/>
      </c>
      <c r="O668" s="3" t="str">
        <f t="shared" si="86"/>
        <v/>
      </c>
      <c r="P668" s="3" t="str">
        <f t="shared" si="87"/>
        <v/>
      </c>
      <c r="Q668" s="3"/>
      <c r="R668" s="3"/>
      <c r="S668" s="3"/>
      <c r="T668" s="3" t="str">
        <f>IF(B668="","",IF(VLOOKUP(D668,[1]怪物!$C:$I,7,FALSE)="","",VLOOKUP(D668,[1]怪物!$C:$I,7,FALSE)))</f>
        <v/>
      </c>
      <c r="Y668" s="3">
        <v>0</v>
      </c>
      <c r="Z668" s="3">
        <v>14</v>
      </c>
      <c r="AA668" s="3">
        <v>7</v>
      </c>
      <c r="AB668" s="3">
        <v>3</v>
      </c>
    </row>
    <row r="669" spans="2:28" x14ac:dyDescent="0.2">
      <c r="B669" t="str">
        <f>IF(ISNA(VLOOKUP(Y669&amp;"_"&amp;Z669&amp;"_"&amp;AA669,[1]挑战模式!$A:$AS,1,FALSE)),"",IF(VLOOKUP(Y669&amp;"_"&amp;Z669&amp;"_"&amp;AA669,[1]挑战模式!$A:$AS,14+AB669,FALSE)="","","Unit_Monster_Season"&amp;Y669&amp;"_Challenge"&amp;Z669&amp;"_"&amp;AA669&amp;"_"&amp;AB669))</f>
        <v/>
      </c>
      <c r="D669" s="3" t="str">
        <f>IF(B669="","",VLOOKUP(VLOOKUP(Y669&amp;"_"&amp;Z669&amp;"_"&amp;AA669,[1]挑战模式!$A:$AS,14+AB669,FALSE),[1]怪物!$B:$J,2,FALSE))</f>
        <v/>
      </c>
      <c r="E669" s="3" t="str">
        <f>IF(B669="","",VLOOKUP(VLOOKUP(Y669&amp;"_"&amp;Z669&amp;"_"&amp;AA669,[1]挑战模式!$A:$AS,14+AB669,FALSE),[1]怪物!$B:$J,6,FALSE)*VLOOKUP(Y669&amp;"_"&amp;Z669&amp;"_"&amp;AA669,[1]挑战模式!$A:$AS,10,FALSE))</f>
        <v/>
      </c>
      <c r="F669" s="3" t="str">
        <f t="shared" si="80"/>
        <v/>
      </c>
      <c r="G669" s="3" t="str">
        <f t="shared" si="81"/>
        <v/>
      </c>
      <c r="H669" s="3" t="str">
        <f t="shared" si="82"/>
        <v/>
      </c>
      <c r="I669" s="3" t="str">
        <f>IF(D669="","",VLOOKUP(D669,[1]怪物!$C:$M,11,FALSE))</f>
        <v/>
      </c>
      <c r="J669" s="3" t="str">
        <f t="shared" si="83"/>
        <v/>
      </c>
      <c r="K669" s="3"/>
      <c r="L669" s="3" t="str">
        <f>IF(B669="","",VLOOKUP(VLOOKUP(Y669&amp;"_"&amp;Z669&amp;"_"&amp;AA669,[1]挑战模式!$A:$AS,14+AB669,FALSE),[1]怪物!$B:$J,7,FALSE))</f>
        <v/>
      </c>
      <c r="M669" s="10" t="str">
        <f t="shared" si="84"/>
        <v/>
      </c>
      <c r="N669" s="3" t="str">
        <f t="shared" si="85"/>
        <v/>
      </c>
      <c r="O669" s="3" t="str">
        <f t="shared" si="86"/>
        <v/>
      </c>
      <c r="P669" s="3" t="str">
        <f t="shared" si="87"/>
        <v/>
      </c>
      <c r="Q669" s="3"/>
      <c r="R669" s="3"/>
      <c r="S669" s="3"/>
      <c r="T669" s="3" t="str">
        <f>IF(B669="","",IF(VLOOKUP(D669,[1]怪物!$C:$I,7,FALSE)="","",VLOOKUP(D669,[1]怪物!$C:$I,7,FALSE)))</f>
        <v/>
      </c>
      <c r="Y669" s="3">
        <v>0</v>
      </c>
      <c r="Z669" s="3">
        <v>14</v>
      </c>
      <c r="AA669" s="3">
        <v>7</v>
      </c>
      <c r="AB669" s="3">
        <v>4</v>
      </c>
    </row>
    <row r="670" spans="2:28" x14ac:dyDescent="0.2">
      <c r="B670" t="str">
        <f>IF(ISNA(VLOOKUP(Y670&amp;"_"&amp;Z670&amp;"_"&amp;AA670,[1]挑战模式!$A:$AS,1,FALSE)),"",IF(VLOOKUP(Y670&amp;"_"&amp;Z670&amp;"_"&amp;AA670,[1]挑战模式!$A:$AS,14+AB670,FALSE)="","","Unit_Monster_Season"&amp;Y670&amp;"_Challenge"&amp;Z670&amp;"_"&amp;AA670&amp;"_"&amp;AB670))</f>
        <v/>
      </c>
      <c r="D670" s="3" t="str">
        <f>IF(B670="","",VLOOKUP(VLOOKUP(Y670&amp;"_"&amp;Z670&amp;"_"&amp;AA670,[1]挑战模式!$A:$AS,14+AB670,FALSE),[1]怪物!$B:$J,2,FALSE))</f>
        <v/>
      </c>
      <c r="E670" s="3" t="str">
        <f>IF(B670="","",VLOOKUP(VLOOKUP(Y670&amp;"_"&amp;Z670&amp;"_"&amp;AA670,[1]挑战模式!$A:$AS,14+AB670,FALSE),[1]怪物!$B:$J,6,FALSE)*VLOOKUP(Y670&amp;"_"&amp;Z670&amp;"_"&amp;AA670,[1]挑战模式!$A:$AS,10,FALSE))</f>
        <v/>
      </c>
      <c r="F670" s="3" t="str">
        <f t="shared" si="80"/>
        <v/>
      </c>
      <c r="G670" s="3" t="str">
        <f t="shared" si="81"/>
        <v/>
      </c>
      <c r="H670" s="3" t="str">
        <f t="shared" si="82"/>
        <v/>
      </c>
      <c r="I670" s="3" t="str">
        <f>IF(D670="","",VLOOKUP(D670,[1]怪物!$C:$M,11,FALSE))</f>
        <v/>
      </c>
      <c r="J670" s="3" t="str">
        <f t="shared" si="83"/>
        <v/>
      </c>
      <c r="K670" s="3"/>
      <c r="L670" s="3" t="str">
        <f>IF(B670="","",VLOOKUP(VLOOKUP(Y670&amp;"_"&amp;Z670&amp;"_"&amp;AA670,[1]挑战模式!$A:$AS,14+AB670,FALSE),[1]怪物!$B:$J,7,FALSE))</f>
        <v/>
      </c>
      <c r="M670" s="10" t="str">
        <f t="shared" si="84"/>
        <v/>
      </c>
      <c r="N670" s="3" t="str">
        <f t="shared" si="85"/>
        <v/>
      </c>
      <c r="O670" s="3" t="str">
        <f t="shared" si="86"/>
        <v/>
      </c>
      <c r="P670" s="3" t="str">
        <f t="shared" si="87"/>
        <v/>
      </c>
      <c r="Q670" s="3"/>
      <c r="R670" s="3"/>
      <c r="S670" s="3"/>
      <c r="T670" s="3" t="str">
        <f>IF(B670="","",IF(VLOOKUP(D670,[1]怪物!$C:$I,7,FALSE)="","",VLOOKUP(D670,[1]怪物!$C:$I,7,FALSE)))</f>
        <v/>
      </c>
      <c r="Y670" s="3">
        <v>0</v>
      </c>
      <c r="Z670" s="3">
        <v>14</v>
      </c>
      <c r="AA670" s="3">
        <v>7</v>
      </c>
      <c r="AB670" s="3">
        <v>5</v>
      </c>
    </row>
    <row r="671" spans="2:28" x14ac:dyDescent="0.2">
      <c r="B671" t="str">
        <f>IF(ISNA(VLOOKUP(Y671&amp;"_"&amp;Z671&amp;"_"&amp;AA671,[1]挑战模式!$A:$AS,1,FALSE)),"",IF(VLOOKUP(Y671&amp;"_"&amp;Z671&amp;"_"&amp;AA671,[1]挑战模式!$A:$AS,14+AB671,FALSE)="","","Unit_Monster_Season"&amp;Y671&amp;"_Challenge"&amp;Z671&amp;"_"&amp;AA671&amp;"_"&amp;AB671))</f>
        <v/>
      </c>
      <c r="D671" s="3" t="str">
        <f>IF(B671="","",VLOOKUP(VLOOKUP(Y671&amp;"_"&amp;Z671&amp;"_"&amp;AA671,[1]挑战模式!$A:$AS,14+AB671,FALSE),[1]怪物!$B:$J,2,FALSE))</f>
        <v/>
      </c>
      <c r="E671" s="3" t="str">
        <f>IF(B671="","",VLOOKUP(VLOOKUP(Y671&amp;"_"&amp;Z671&amp;"_"&amp;AA671,[1]挑战模式!$A:$AS,14+AB671,FALSE),[1]怪物!$B:$J,6,FALSE)*VLOOKUP(Y671&amp;"_"&amp;Z671&amp;"_"&amp;AA671,[1]挑战模式!$A:$AS,10,FALSE))</f>
        <v/>
      </c>
      <c r="F671" s="3" t="str">
        <f t="shared" si="80"/>
        <v/>
      </c>
      <c r="G671" s="3" t="str">
        <f t="shared" si="81"/>
        <v/>
      </c>
      <c r="H671" s="3" t="str">
        <f t="shared" si="82"/>
        <v/>
      </c>
      <c r="I671" s="3" t="str">
        <f>IF(D671="","",VLOOKUP(D671,[1]怪物!$C:$M,11,FALSE))</f>
        <v/>
      </c>
      <c r="J671" s="3" t="str">
        <f t="shared" si="83"/>
        <v/>
      </c>
      <c r="K671" s="3"/>
      <c r="L671" s="3" t="str">
        <f>IF(B671="","",VLOOKUP(VLOOKUP(Y671&amp;"_"&amp;Z671&amp;"_"&amp;AA671,[1]挑战模式!$A:$AS,14+AB671,FALSE),[1]怪物!$B:$J,7,FALSE))</f>
        <v/>
      </c>
      <c r="M671" s="10" t="str">
        <f t="shared" si="84"/>
        <v/>
      </c>
      <c r="N671" s="3" t="str">
        <f t="shared" si="85"/>
        <v/>
      </c>
      <c r="O671" s="3" t="str">
        <f t="shared" si="86"/>
        <v/>
      </c>
      <c r="P671" s="3" t="str">
        <f t="shared" si="87"/>
        <v/>
      </c>
      <c r="Q671" s="3"/>
      <c r="R671" s="3"/>
      <c r="S671" s="3"/>
      <c r="T671" s="3" t="str">
        <f>IF(B671="","",IF(VLOOKUP(D671,[1]怪物!$C:$I,7,FALSE)="","",VLOOKUP(D671,[1]怪物!$C:$I,7,FALSE)))</f>
        <v/>
      </c>
      <c r="Y671" s="3">
        <v>0</v>
      </c>
      <c r="Z671" s="3">
        <v>14</v>
      </c>
      <c r="AA671" s="3">
        <v>7</v>
      </c>
      <c r="AB671" s="3">
        <v>6</v>
      </c>
    </row>
    <row r="672" spans="2:28" x14ac:dyDescent="0.2">
      <c r="B672" t="str">
        <f>IF(ISNA(VLOOKUP(Y672&amp;"_"&amp;Z672&amp;"_"&amp;AA672,[1]挑战模式!$A:$AS,1,FALSE)),"",IF(VLOOKUP(Y672&amp;"_"&amp;Z672&amp;"_"&amp;AA672,[1]挑战模式!$A:$AS,14+AB672,FALSE)="","","Unit_Monster_Season"&amp;Y672&amp;"_Challenge"&amp;Z672&amp;"_"&amp;AA672&amp;"_"&amp;AB672))</f>
        <v/>
      </c>
      <c r="D672" s="3" t="str">
        <f>IF(B672="","",VLOOKUP(VLOOKUP(Y672&amp;"_"&amp;Z672&amp;"_"&amp;AA672,[1]挑战模式!$A:$AS,14+AB672,FALSE),[1]怪物!$B:$J,2,FALSE))</f>
        <v/>
      </c>
      <c r="E672" s="3" t="str">
        <f>IF(B672="","",VLOOKUP(VLOOKUP(Y672&amp;"_"&amp;Z672&amp;"_"&amp;AA672,[1]挑战模式!$A:$AS,14+AB672,FALSE),[1]怪物!$B:$J,6,FALSE)*VLOOKUP(Y672&amp;"_"&amp;Z672&amp;"_"&amp;AA672,[1]挑战模式!$A:$AS,10,FALSE))</f>
        <v/>
      </c>
      <c r="F672" s="3" t="str">
        <f t="shared" si="80"/>
        <v/>
      </c>
      <c r="G672" s="3" t="str">
        <f t="shared" si="81"/>
        <v/>
      </c>
      <c r="H672" s="3" t="str">
        <f t="shared" si="82"/>
        <v/>
      </c>
      <c r="I672" s="3" t="str">
        <f>IF(D672="","",VLOOKUP(D672,[1]怪物!$C:$M,11,FALSE))</f>
        <v/>
      </c>
      <c r="J672" s="3" t="str">
        <f t="shared" si="83"/>
        <v/>
      </c>
      <c r="K672" s="3"/>
      <c r="L672" s="3" t="str">
        <f>IF(B672="","",VLOOKUP(VLOOKUP(Y672&amp;"_"&amp;Z672&amp;"_"&amp;AA672,[1]挑战模式!$A:$AS,14+AB672,FALSE),[1]怪物!$B:$J,7,FALSE))</f>
        <v/>
      </c>
      <c r="M672" s="10" t="str">
        <f t="shared" si="84"/>
        <v/>
      </c>
      <c r="N672" s="3" t="str">
        <f t="shared" si="85"/>
        <v/>
      </c>
      <c r="O672" s="3" t="str">
        <f t="shared" si="86"/>
        <v/>
      </c>
      <c r="P672" s="3" t="str">
        <f t="shared" si="87"/>
        <v/>
      </c>
      <c r="Q672" s="3"/>
      <c r="R672" s="3"/>
      <c r="S672" s="3"/>
      <c r="T672" s="3" t="str">
        <f>IF(B672="","",IF(VLOOKUP(D672,[1]怪物!$C:$I,7,FALSE)="","",VLOOKUP(D672,[1]怪物!$C:$I,7,FALSE)))</f>
        <v/>
      </c>
      <c r="Y672" s="3">
        <v>0</v>
      </c>
      <c r="Z672" s="3">
        <v>14</v>
      </c>
      <c r="AA672" s="3">
        <v>8</v>
      </c>
      <c r="AB672" s="3">
        <v>1</v>
      </c>
    </row>
    <row r="673" spans="2:28" x14ac:dyDescent="0.2">
      <c r="B673" t="str">
        <f>IF(ISNA(VLOOKUP(Y673&amp;"_"&amp;Z673&amp;"_"&amp;AA673,[1]挑战模式!$A:$AS,1,FALSE)),"",IF(VLOOKUP(Y673&amp;"_"&amp;Z673&amp;"_"&amp;AA673,[1]挑战模式!$A:$AS,14+AB673,FALSE)="","","Unit_Monster_Season"&amp;Y673&amp;"_Challenge"&amp;Z673&amp;"_"&amp;AA673&amp;"_"&amp;AB673))</f>
        <v/>
      </c>
      <c r="D673" s="3" t="str">
        <f>IF(B673="","",VLOOKUP(VLOOKUP(Y673&amp;"_"&amp;Z673&amp;"_"&amp;AA673,[1]挑战模式!$A:$AS,14+AB673,FALSE),[1]怪物!$B:$J,2,FALSE))</f>
        <v/>
      </c>
      <c r="E673" s="3" t="str">
        <f>IF(B673="","",VLOOKUP(VLOOKUP(Y673&amp;"_"&amp;Z673&amp;"_"&amp;AA673,[1]挑战模式!$A:$AS,14+AB673,FALSE),[1]怪物!$B:$J,6,FALSE)*VLOOKUP(Y673&amp;"_"&amp;Z673&amp;"_"&amp;AA673,[1]挑战模式!$A:$AS,10,FALSE))</f>
        <v/>
      </c>
      <c r="F673" s="3" t="str">
        <f t="shared" si="80"/>
        <v/>
      </c>
      <c r="G673" s="3" t="str">
        <f t="shared" si="81"/>
        <v/>
      </c>
      <c r="H673" s="3" t="str">
        <f t="shared" si="82"/>
        <v/>
      </c>
      <c r="I673" s="3" t="str">
        <f>IF(D673="","",VLOOKUP(D673,[1]怪物!$C:$M,11,FALSE))</f>
        <v/>
      </c>
      <c r="J673" s="3" t="str">
        <f t="shared" si="83"/>
        <v/>
      </c>
      <c r="K673" s="3"/>
      <c r="L673" s="3" t="str">
        <f>IF(B673="","",VLOOKUP(VLOOKUP(Y673&amp;"_"&amp;Z673&amp;"_"&amp;AA673,[1]挑战模式!$A:$AS,14+AB673,FALSE),[1]怪物!$B:$J,7,FALSE))</f>
        <v/>
      </c>
      <c r="M673" s="10" t="str">
        <f t="shared" si="84"/>
        <v/>
      </c>
      <c r="N673" s="3" t="str">
        <f t="shared" si="85"/>
        <v/>
      </c>
      <c r="O673" s="3" t="str">
        <f t="shared" si="86"/>
        <v/>
      </c>
      <c r="P673" s="3" t="str">
        <f t="shared" si="87"/>
        <v/>
      </c>
      <c r="Q673" s="3"/>
      <c r="R673" s="3"/>
      <c r="S673" s="3"/>
      <c r="T673" s="3" t="str">
        <f>IF(B673="","",IF(VLOOKUP(D673,[1]怪物!$C:$I,7,FALSE)="","",VLOOKUP(D673,[1]怪物!$C:$I,7,FALSE)))</f>
        <v/>
      </c>
      <c r="Y673" s="3">
        <v>0</v>
      </c>
      <c r="Z673" s="3">
        <v>14</v>
      </c>
      <c r="AA673" s="3">
        <v>8</v>
      </c>
      <c r="AB673" s="3">
        <v>2</v>
      </c>
    </row>
    <row r="674" spans="2:28" x14ac:dyDescent="0.2">
      <c r="B674" t="str">
        <f>IF(ISNA(VLOOKUP(Y674&amp;"_"&amp;Z674&amp;"_"&amp;AA674,[1]挑战模式!$A:$AS,1,FALSE)),"",IF(VLOOKUP(Y674&amp;"_"&amp;Z674&amp;"_"&amp;AA674,[1]挑战模式!$A:$AS,14+AB674,FALSE)="","","Unit_Monster_Season"&amp;Y674&amp;"_Challenge"&amp;Z674&amp;"_"&amp;AA674&amp;"_"&amp;AB674))</f>
        <v/>
      </c>
      <c r="D674" s="3" t="str">
        <f>IF(B674="","",VLOOKUP(VLOOKUP(Y674&amp;"_"&amp;Z674&amp;"_"&amp;AA674,[1]挑战模式!$A:$AS,14+AB674,FALSE),[1]怪物!$B:$J,2,FALSE))</f>
        <v/>
      </c>
      <c r="E674" s="3" t="str">
        <f>IF(B674="","",VLOOKUP(VLOOKUP(Y674&amp;"_"&amp;Z674&amp;"_"&amp;AA674,[1]挑战模式!$A:$AS,14+AB674,FALSE),[1]怪物!$B:$J,6,FALSE)*VLOOKUP(Y674&amp;"_"&amp;Z674&amp;"_"&amp;AA674,[1]挑战模式!$A:$AS,10,FALSE))</f>
        <v/>
      </c>
      <c r="F674" s="3" t="str">
        <f t="shared" si="80"/>
        <v/>
      </c>
      <c r="G674" s="3" t="str">
        <f t="shared" si="81"/>
        <v/>
      </c>
      <c r="H674" s="3" t="str">
        <f t="shared" si="82"/>
        <v/>
      </c>
      <c r="I674" s="3" t="str">
        <f>IF(D674="","",VLOOKUP(D674,[1]怪物!$C:$M,11,FALSE))</f>
        <v/>
      </c>
      <c r="J674" s="3" t="str">
        <f t="shared" si="83"/>
        <v/>
      </c>
      <c r="K674" s="3"/>
      <c r="L674" s="3" t="str">
        <f>IF(B674="","",VLOOKUP(VLOOKUP(Y674&amp;"_"&amp;Z674&amp;"_"&amp;AA674,[1]挑战模式!$A:$AS,14+AB674,FALSE),[1]怪物!$B:$J,7,FALSE))</f>
        <v/>
      </c>
      <c r="M674" s="10" t="str">
        <f t="shared" si="84"/>
        <v/>
      </c>
      <c r="N674" s="3" t="str">
        <f t="shared" si="85"/>
        <v/>
      </c>
      <c r="O674" s="3" t="str">
        <f t="shared" si="86"/>
        <v/>
      </c>
      <c r="P674" s="3" t="str">
        <f t="shared" si="87"/>
        <v/>
      </c>
      <c r="Q674" s="3"/>
      <c r="R674" s="3"/>
      <c r="S674" s="3"/>
      <c r="T674" s="3" t="str">
        <f>IF(B674="","",IF(VLOOKUP(D674,[1]怪物!$C:$I,7,FALSE)="","",VLOOKUP(D674,[1]怪物!$C:$I,7,FALSE)))</f>
        <v/>
      </c>
      <c r="Y674" s="3">
        <v>0</v>
      </c>
      <c r="Z674" s="3">
        <v>14</v>
      </c>
      <c r="AA674" s="3">
        <v>8</v>
      </c>
      <c r="AB674" s="3">
        <v>3</v>
      </c>
    </row>
    <row r="675" spans="2:28" x14ac:dyDescent="0.2">
      <c r="B675" t="str">
        <f>IF(ISNA(VLOOKUP(Y675&amp;"_"&amp;Z675&amp;"_"&amp;AA675,[1]挑战模式!$A:$AS,1,FALSE)),"",IF(VLOOKUP(Y675&amp;"_"&amp;Z675&amp;"_"&amp;AA675,[1]挑战模式!$A:$AS,14+AB675,FALSE)="","","Unit_Monster_Season"&amp;Y675&amp;"_Challenge"&amp;Z675&amp;"_"&amp;AA675&amp;"_"&amp;AB675))</f>
        <v/>
      </c>
      <c r="D675" s="3" t="str">
        <f>IF(B675="","",VLOOKUP(VLOOKUP(Y675&amp;"_"&amp;Z675&amp;"_"&amp;AA675,[1]挑战模式!$A:$AS,14+AB675,FALSE),[1]怪物!$B:$J,2,FALSE))</f>
        <v/>
      </c>
      <c r="E675" s="3" t="str">
        <f>IF(B675="","",VLOOKUP(VLOOKUP(Y675&amp;"_"&amp;Z675&amp;"_"&amp;AA675,[1]挑战模式!$A:$AS,14+AB675,FALSE),[1]怪物!$B:$J,6,FALSE)*VLOOKUP(Y675&amp;"_"&amp;Z675&amp;"_"&amp;AA675,[1]挑战模式!$A:$AS,10,FALSE))</f>
        <v/>
      </c>
      <c r="F675" s="3" t="str">
        <f t="shared" si="80"/>
        <v/>
      </c>
      <c r="G675" s="3" t="str">
        <f t="shared" si="81"/>
        <v/>
      </c>
      <c r="H675" s="3" t="str">
        <f t="shared" si="82"/>
        <v/>
      </c>
      <c r="I675" s="3" t="str">
        <f>IF(D675="","",VLOOKUP(D675,[1]怪物!$C:$M,11,FALSE))</f>
        <v/>
      </c>
      <c r="J675" s="3" t="str">
        <f t="shared" si="83"/>
        <v/>
      </c>
      <c r="K675" s="3"/>
      <c r="L675" s="3" t="str">
        <f>IF(B675="","",VLOOKUP(VLOOKUP(Y675&amp;"_"&amp;Z675&amp;"_"&amp;AA675,[1]挑战模式!$A:$AS,14+AB675,FALSE),[1]怪物!$B:$J,7,FALSE))</f>
        <v/>
      </c>
      <c r="M675" s="10" t="str">
        <f t="shared" si="84"/>
        <v/>
      </c>
      <c r="N675" s="3" t="str">
        <f t="shared" si="85"/>
        <v/>
      </c>
      <c r="O675" s="3" t="str">
        <f t="shared" si="86"/>
        <v/>
      </c>
      <c r="P675" s="3" t="str">
        <f t="shared" si="87"/>
        <v/>
      </c>
      <c r="Q675" s="3"/>
      <c r="R675" s="3"/>
      <c r="S675" s="3"/>
      <c r="T675" s="3" t="str">
        <f>IF(B675="","",IF(VLOOKUP(D675,[1]怪物!$C:$I,7,FALSE)="","",VLOOKUP(D675,[1]怪物!$C:$I,7,FALSE)))</f>
        <v/>
      </c>
      <c r="Y675" s="3">
        <v>0</v>
      </c>
      <c r="Z675" s="3">
        <v>14</v>
      </c>
      <c r="AA675" s="3">
        <v>8</v>
      </c>
      <c r="AB675" s="3">
        <v>4</v>
      </c>
    </row>
    <row r="676" spans="2:28" x14ac:dyDescent="0.2">
      <c r="B676" t="str">
        <f>IF(ISNA(VLOOKUP(Y676&amp;"_"&amp;Z676&amp;"_"&amp;AA676,[1]挑战模式!$A:$AS,1,FALSE)),"",IF(VLOOKUP(Y676&amp;"_"&amp;Z676&amp;"_"&amp;AA676,[1]挑战模式!$A:$AS,14+AB676,FALSE)="","","Unit_Monster_Season"&amp;Y676&amp;"_Challenge"&amp;Z676&amp;"_"&amp;AA676&amp;"_"&amp;AB676))</f>
        <v/>
      </c>
      <c r="D676" s="3" t="str">
        <f>IF(B676="","",VLOOKUP(VLOOKUP(Y676&amp;"_"&amp;Z676&amp;"_"&amp;AA676,[1]挑战模式!$A:$AS,14+AB676,FALSE),[1]怪物!$B:$J,2,FALSE))</f>
        <v/>
      </c>
      <c r="E676" s="3" t="str">
        <f>IF(B676="","",VLOOKUP(VLOOKUP(Y676&amp;"_"&amp;Z676&amp;"_"&amp;AA676,[1]挑战模式!$A:$AS,14+AB676,FALSE),[1]怪物!$B:$J,6,FALSE)*VLOOKUP(Y676&amp;"_"&amp;Z676&amp;"_"&amp;AA676,[1]挑战模式!$A:$AS,10,FALSE))</f>
        <v/>
      </c>
      <c r="F676" s="3" t="str">
        <f t="shared" si="80"/>
        <v/>
      </c>
      <c r="G676" s="3" t="str">
        <f t="shared" si="81"/>
        <v/>
      </c>
      <c r="H676" s="3" t="str">
        <f t="shared" si="82"/>
        <v/>
      </c>
      <c r="I676" s="3" t="str">
        <f>IF(D676="","",VLOOKUP(D676,[1]怪物!$C:$M,11,FALSE))</f>
        <v/>
      </c>
      <c r="J676" s="3" t="str">
        <f t="shared" si="83"/>
        <v/>
      </c>
      <c r="K676" s="3"/>
      <c r="L676" s="3" t="str">
        <f>IF(B676="","",VLOOKUP(VLOOKUP(Y676&amp;"_"&amp;Z676&amp;"_"&amp;AA676,[1]挑战模式!$A:$AS,14+AB676,FALSE),[1]怪物!$B:$J,7,FALSE))</f>
        <v/>
      </c>
      <c r="M676" s="10" t="str">
        <f t="shared" si="84"/>
        <v/>
      </c>
      <c r="N676" s="3" t="str">
        <f t="shared" si="85"/>
        <v/>
      </c>
      <c r="O676" s="3" t="str">
        <f t="shared" si="86"/>
        <v/>
      </c>
      <c r="P676" s="3" t="str">
        <f t="shared" si="87"/>
        <v/>
      </c>
      <c r="Q676" s="3"/>
      <c r="R676" s="3"/>
      <c r="S676" s="3"/>
      <c r="T676" s="3" t="str">
        <f>IF(B676="","",IF(VLOOKUP(D676,[1]怪物!$C:$I,7,FALSE)="","",VLOOKUP(D676,[1]怪物!$C:$I,7,FALSE)))</f>
        <v/>
      </c>
      <c r="Y676" s="3">
        <v>0</v>
      </c>
      <c r="Z676" s="3">
        <v>14</v>
      </c>
      <c r="AA676" s="3">
        <v>8</v>
      </c>
      <c r="AB676" s="3">
        <v>5</v>
      </c>
    </row>
    <row r="677" spans="2:28" x14ac:dyDescent="0.2">
      <c r="B677" t="str">
        <f>IF(ISNA(VLOOKUP(Y677&amp;"_"&amp;Z677&amp;"_"&amp;AA677,[1]挑战模式!$A:$AS,1,FALSE)),"",IF(VLOOKUP(Y677&amp;"_"&amp;Z677&amp;"_"&amp;AA677,[1]挑战模式!$A:$AS,14+AB677,FALSE)="","","Unit_Monster_Season"&amp;Y677&amp;"_Challenge"&amp;Z677&amp;"_"&amp;AA677&amp;"_"&amp;AB677))</f>
        <v/>
      </c>
      <c r="D677" s="3" t="str">
        <f>IF(B677="","",VLOOKUP(VLOOKUP(Y677&amp;"_"&amp;Z677&amp;"_"&amp;AA677,[1]挑战模式!$A:$AS,14+AB677,FALSE),[1]怪物!$B:$J,2,FALSE))</f>
        <v/>
      </c>
      <c r="E677" s="3" t="str">
        <f>IF(B677="","",VLOOKUP(VLOOKUP(Y677&amp;"_"&amp;Z677&amp;"_"&amp;AA677,[1]挑战模式!$A:$AS,14+AB677,FALSE),[1]怪物!$B:$J,6,FALSE)*VLOOKUP(Y677&amp;"_"&amp;Z677&amp;"_"&amp;AA677,[1]挑战模式!$A:$AS,10,FALSE))</f>
        <v/>
      </c>
      <c r="F677" s="3" t="str">
        <f t="shared" si="80"/>
        <v/>
      </c>
      <c r="G677" s="3" t="str">
        <f t="shared" si="81"/>
        <v/>
      </c>
      <c r="H677" s="3" t="str">
        <f t="shared" si="82"/>
        <v/>
      </c>
      <c r="I677" s="3" t="str">
        <f>IF(D677="","",VLOOKUP(D677,[1]怪物!$C:$M,11,FALSE))</f>
        <v/>
      </c>
      <c r="J677" s="3" t="str">
        <f t="shared" si="83"/>
        <v/>
      </c>
      <c r="K677" s="3"/>
      <c r="L677" s="3" t="str">
        <f>IF(B677="","",VLOOKUP(VLOOKUP(Y677&amp;"_"&amp;Z677&amp;"_"&amp;AA677,[1]挑战模式!$A:$AS,14+AB677,FALSE),[1]怪物!$B:$J,7,FALSE))</f>
        <v/>
      </c>
      <c r="M677" s="10" t="str">
        <f t="shared" si="84"/>
        <v/>
      </c>
      <c r="N677" s="3" t="str">
        <f t="shared" si="85"/>
        <v/>
      </c>
      <c r="O677" s="3" t="str">
        <f t="shared" si="86"/>
        <v/>
      </c>
      <c r="P677" s="3" t="str">
        <f t="shared" si="87"/>
        <v/>
      </c>
      <c r="Q677" s="3"/>
      <c r="R677" s="3"/>
      <c r="S677" s="3"/>
      <c r="T677" s="3" t="str">
        <f>IF(B677="","",IF(VLOOKUP(D677,[1]怪物!$C:$I,7,FALSE)="","",VLOOKUP(D677,[1]怪物!$C:$I,7,FALSE)))</f>
        <v/>
      </c>
      <c r="Y677" s="3">
        <v>0</v>
      </c>
      <c r="Z677" s="3">
        <v>14</v>
      </c>
      <c r="AA677" s="3">
        <v>8</v>
      </c>
      <c r="AB677" s="3">
        <v>6</v>
      </c>
    </row>
    <row r="678" spans="2:28" x14ac:dyDescent="0.2">
      <c r="B678" t="str">
        <f ca="1">IF(ISNA(VLOOKUP(Y678&amp;"_"&amp;Z678&amp;"_"&amp;AA678,[1]挑战模式!$A:$AS,1,FALSE)),"",IF(VLOOKUP(Y678&amp;"_"&amp;Z678&amp;"_"&amp;AA678,[1]挑战模式!$A:$AS,14+AB678,FALSE)="","","Unit_Monster_Season"&amp;Y678&amp;"_Challenge"&amp;Z678&amp;"_"&amp;AA678&amp;"_"&amp;AB678))</f>
        <v>Unit_Monster_Season0_Challenge15_1_1</v>
      </c>
      <c r="D678" s="3" t="str">
        <f ca="1">IF(B678="","",VLOOKUP(VLOOKUP(Y678&amp;"_"&amp;Z678&amp;"_"&amp;AA678,[1]挑战模式!$A:$AS,14+AB678,FALSE),[1]怪物!$B:$J,2,FALSE))</f>
        <v>ResUnit_Gui2</v>
      </c>
      <c r="E678" s="3">
        <f ca="1">IF(B678="","",VLOOKUP(VLOOKUP(Y678&amp;"_"&amp;Z678&amp;"_"&amp;AA678,[1]挑战模式!$A:$AS,14+AB678,FALSE),[1]怪物!$B:$J,6,FALSE)*VLOOKUP(Y678&amp;"_"&amp;Z678&amp;"_"&amp;AA678,[1]挑战模式!$A:$AS,10,FALSE))</f>
        <v>2.7</v>
      </c>
      <c r="F678" s="3">
        <f t="shared" ca="1" si="80"/>
        <v>400</v>
      </c>
      <c r="G678" s="3" t="str">
        <f t="shared" ca="1" si="81"/>
        <v>TRUE</v>
      </c>
      <c r="H678" s="3" t="str">
        <f t="shared" ca="1" si="82"/>
        <v>1</v>
      </c>
      <c r="I678" s="3">
        <f ca="1">IF(D678="","",VLOOKUP(D678,[1]怪物!$C:$M,11,FALSE))</f>
        <v>1</v>
      </c>
      <c r="J678" s="3" t="str">
        <f t="shared" ca="1" si="83"/>
        <v>0.5</v>
      </c>
      <c r="K678" s="3"/>
      <c r="L678" s="3">
        <f ca="1">IF(B678="","",VLOOKUP(VLOOKUP(Y678&amp;"_"&amp;Z678&amp;"_"&amp;AA678,[1]挑战模式!$A:$AS,14+AB678,FALSE),[1]怪物!$B:$J,7,FALSE))</f>
        <v>1.25</v>
      </c>
      <c r="M678" s="10" t="str">
        <f t="shared" ca="1" si="84"/>
        <v>Monster_Season0_Challenge15_1_1</v>
      </c>
      <c r="N678" s="3" t="str">
        <f t="shared" ca="1" si="85"/>
        <v>DeathShow_1</v>
      </c>
      <c r="O678" s="3" t="str">
        <f t="shared" ca="1" si="86"/>
        <v>Timeline_Idle1</v>
      </c>
      <c r="P678" s="3" t="str">
        <f t="shared" ca="1" si="87"/>
        <v>Timeline_Move1</v>
      </c>
      <c r="Q678" s="3"/>
      <c r="R678" s="3"/>
      <c r="S678" s="3"/>
      <c r="T678" s="3" t="str">
        <f ca="1">IF(B678="","",IF(VLOOKUP(D678,[1]怪物!$C:$I,7,FALSE)="","",VLOOKUP(D678,[1]怪物!$C:$I,7,FALSE)))</f>
        <v>Skill_Monster_Gui2,NormalAttack</v>
      </c>
      <c r="Y678" s="3">
        <v>0</v>
      </c>
      <c r="Z678" s="3">
        <v>15</v>
      </c>
      <c r="AA678" s="3">
        <v>1</v>
      </c>
      <c r="AB678" s="3">
        <v>1</v>
      </c>
    </row>
    <row r="679" spans="2:28" x14ac:dyDescent="0.2">
      <c r="B679" t="str">
        <f ca="1">IF(ISNA(VLOOKUP(Y679&amp;"_"&amp;Z679&amp;"_"&amp;AA679,[1]挑战模式!$A:$AS,1,FALSE)),"",IF(VLOOKUP(Y679&amp;"_"&amp;Z679&amp;"_"&amp;AA679,[1]挑战模式!$A:$AS,14+AB679,FALSE)="","","Unit_Monster_Season"&amp;Y679&amp;"_Challenge"&amp;Z679&amp;"_"&amp;AA679&amp;"_"&amp;AB679))</f>
        <v/>
      </c>
      <c r="D679" s="3" t="str">
        <f ca="1">IF(B679="","",VLOOKUP(VLOOKUP(Y679&amp;"_"&amp;Z679&amp;"_"&amp;AA679,[1]挑战模式!$A:$AS,14+AB679,FALSE),[1]怪物!$B:$J,2,FALSE))</f>
        <v/>
      </c>
      <c r="E679" s="3" t="str">
        <f ca="1">IF(B679="","",VLOOKUP(VLOOKUP(Y679&amp;"_"&amp;Z679&amp;"_"&amp;AA679,[1]挑战模式!$A:$AS,14+AB679,FALSE),[1]怪物!$B:$J,6,FALSE)*VLOOKUP(Y679&amp;"_"&amp;Z679&amp;"_"&amp;AA679,[1]挑战模式!$A:$AS,10,FALSE))</f>
        <v/>
      </c>
      <c r="F679" s="3" t="str">
        <f t="shared" ref="F679:F742" ca="1" si="88">IF(B679="","",400)</f>
        <v/>
      </c>
      <c r="G679" s="3" t="str">
        <f t="shared" ref="G679:G742" ca="1" si="89">IF(B679="","","TRUE")</f>
        <v/>
      </c>
      <c r="H679" s="3" t="str">
        <f t="shared" ref="H679:H742" ca="1" si="90">IF(B679="","","1")</f>
        <v/>
      </c>
      <c r="I679" s="3" t="str">
        <f ca="1">IF(D679="","",VLOOKUP(D679,[1]怪物!$C:$M,11,FALSE))</f>
        <v/>
      </c>
      <c r="J679" s="3" t="str">
        <f t="shared" ref="J679:J742" ca="1" si="91">IF(B679="","","0.5")</f>
        <v/>
      </c>
      <c r="K679" s="3"/>
      <c r="L679" s="3" t="str">
        <f ca="1">IF(B679="","",VLOOKUP(VLOOKUP(Y679&amp;"_"&amp;Z679&amp;"_"&amp;AA679,[1]挑战模式!$A:$AS,14+AB679,FALSE),[1]怪物!$B:$J,7,FALSE))</f>
        <v/>
      </c>
      <c r="M679" s="10" t="str">
        <f t="shared" ref="M679:M742" ca="1" si="92">IF(B679="","",RIGHT(B679,LEN(B679)-5))</f>
        <v/>
      </c>
      <c r="N679" s="3" t="str">
        <f t="shared" ref="N679:N742" ca="1" si="93">IF(B679="","","DeathShow_1")</f>
        <v/>
      </c>
      <c r="O679" s="3" t="str">
        <f t="shared" ref="O679:O742" ca="1" si="94">IF(B679="","","Timeline_Idle1")</f>
        <v/>
      </c>
      <c r="P679" s="3" t="str">
        <f t="shared" ref="P679:P742" ca="1" si="95">IF(B679="","","Timeline_Move1")</f>
        <v/>
      </c>
      <c r="Q679" s="3"/>
      <c r="R679" s="3"/>
      <c r="S679" s="3"/>
      <c r="T679" s="3" t="str">
        <f ca="1">IF(B679="","",IF(VLOOKUP(D679,[1]怪物!$C:$I,7,FALSE)="","",VLOOKUP(D679,[1]怪物!$C:$I,7,FALSE)))</f>
        <v/>
      </c>
      <c r="Y679" s="3">
        <v>0</v>
      </c>
      <c r="Z679" s="3">
        <v>15</v>
      </c>
      <c r="AA679" s="3">
        <v>1</v>
      </c>
      <c r="AB679" s="3">
        <v>2</v>
      </c>
    </row>
    <row r="680" spans="2:28" x14ac:dyDescent="0.2">
      <c r="B680" t="str">
        <f ca="1">IF(ISNA(VLOOKUP(Y680&amp;"_"&amp;Z680&amp;"_"&amp;AA680,[1]挑战模式!$A:$AS,1,FALSE)),"",IF(VLOOKUP(Y680&amp;"_"&amp;Z680&amp;"_"&amp;AA680,[1]挑战模式!$A:$AS,14+AB680,FALSE)="","","Unit_Monster_Season"&amp;Y680&amp;"_Challenge"&amp;Z680&amp;"_"&amp;AA680&amp;"_"&amp;AB680))</f>
        <v/>
      </c>
      <c r="D680" s="3" t="str">
        <f ca="1">IF(B680="","",VLOOKUP(VLOOKUP(Y680&amp;"_"&amp;Z680&amp;"_"&amp;AA680,[1]挑战模式!$A:$AS,14+AB680,FALSE),[1]怪物!$B:$J,2,FALSE))</f>
        <v/>
      </c>
      <c r="E680" s="3" t="str">
        <f ca="1">IF(B680="","",VLOOKUP(VLOOKUP(Y680&amp;"_"&amp;Z680&amp;"_"&amp;AA680,[1]挑战模式!$A:$AS,14+AB680,FALSE),[1]怪物!$B:$J,6,FALSE)*VLOOKUP(Y680&amp;"_"&amp;Z680&amp;"_"&amp;AA680,[1]挑战模式!$A:$AS,10,FALSE))</f>
        <v/>
      </c>
      <c r="F680" s="3" t="str">
        <f t="shared" ca="1" si="88"/>
        <v/>
      </c>
      <c r="G680" s="3" t="str">
        <f t="shared" ca="1" si="89"/>
        <v/>
      </c>
      <c r="H680" s="3" t="str">
        <f t="shared" ca="1" si="90"/>
        <v/>
      </c>
      <c r="I680" s="3" t="str">
        <f ca="1">IF(D680="","",VLOOKUP(D680,[1]怪物!$C:$M,11,FALSE))</f>
        <v/>
      </c>
      <c r="J680" s="3" t="str">
        <f t="shared" ca="1" si="91"/>
        <v/>
      </c>
      <c r="K680" s="3"/>
      <c r="L680" s="3" t="str">
        <f ca="1">IF(B680="","",VLOOKUP(VLOOKUP(Y680&amp;"_"&amp;Z680&amp;"_"&amp;AA680,[1]挑战模式!$A:$AS,14+AB680,FALSE),[1]怪物!$B:$J,7,FALSE))</f>
        <v/>
      </c>
      <c r="M680" s="10" t="str">
        <f t="shared" ca="1" si="92"/>
        <v/>
      </c>
      <c r="N680" s="3" t="str">
        <f t="shared" ca="1" si="93"/>
        <v/>
      </c>
      <c r="O680" s="3" t="str">
        <f t="shared" ca="1" si="94"/>
        <v/>
      </c>
      <c r="P680" s="3" t="str">
        <f t="shared" ca="1" si="95"/>
        <v/>
      </c>
      <c r="T680" s="3" t="str">
        <f ca="1">IF(B680="","",IF(VLOOKUP(D680,[1]怪物!$C:$I,7,FALSE)="","",VLOOKUP(D680,[1]怪物!$C:$I,7,FALSE)))</f>
        <v/>
      </c>
      <c r="Y680" s="3">
        <v>0</v>
      </c>
      <c r="Z680" s="3">
        <v>15</v>
      </c>
      <c r="AA680" s="3">
        <v>1</v>
      </c>
      <c r="AB680" s="3">
        <v>3</v>
      </c>
    </row>
    <row r="681" spans="2:28" x14ac:dyDescent="0.2">
      <c r="B681" t="str">
        <f ca="1">IF(ISNA(VLOOKUP(Y681&amp;"_"&amp;Z681&amp;"_"&amp;AA681,[1]挑战模式!$A:$AS,1,FALSE)),"",IF(VLOOKUP(Y681&amp;"_"&amp;Z681&amp;"_"&amp;AA681,[1]挑战模式!$A:$AS,14+AB681,FALSE)="","","Unit_Monster_Season"&amp;Y681&amp;"_Challenge"&amp;Z681&amp;"_"&amp;AA681&amp;"_"&amp;AB681))</f>
        <v/>
      </c>
      <c r="D681" s="3" t="str">
        <f ca="1">IF(B681="","",VLOOKUP(VLOOKUP(Y681&amp;"_"&amp;Z681&amp;"_"&amp;AA681,[1]挑战模式!$A:$AS,14+AB681,FALSE),[1]怪物!$B:$J,2,FALSE))</f>
        <v/>
      </c>
      <c r="E681" s="3" t="str">
        <f ca="1">IF(B681="","",VLOOKUP(VLOOKUP(Y681&amp;"_"&amp;Z681&amp;"_"&amp;AA681,[1]挑战模式!$A:$AS,14+AB681,FALSE),[1]怪物!$B:$J,6,FALSE)*VLOOKUP(Y681&amp;"_"&amp;Z681&amp;"_"&amp;AA681,[1]挑战模式!$A:$AS,10,FALSE))</f>
        <v/>
      </c>
      <c r="F681" s="3" t="str">
        <f t="shared" ca="1" si="88"/>
        <v/>
      </c>
      <c r="G681" s="3" t="str">
        <f t="shared" ca="1" si="89"/>
        <v/>
      </c>
      <c r="H681" s="3" t="str">
        <f t="shared" ca="1" si="90"/>
        <v/>
      </c>
      <c r="I681" s="3" t="str">
        <f ca="1">IF(D681="","",VLOOKUP(D681,[1]怪物!$C:$M,11,FALSE))</f>
        <v/>
      </c>
      <c r="J681" s="3" t="str">
        <f t="shared" ca="1" si="91"/>
        <v/>
      </c>
      <c r="K681" s="3"/>
      <c r="L681" s="3" t="str">
        <f ca="1">IF(B681="","",VLOOKUP(VLOOKUP(Y681&amp;"_"&amp;Z681&amp;"_"&amp;AA681,[1]挑战模式!$A:$AS,14+AB681,FALSE),[1]怪物!$B:$J,7,FALSE))</f>
        <v/>
      </c>
      <c r="M681" s="10" t="str">
        <f t="shared" ca="1" si="92"/>
        <v/>
      </c>
      <c r="N681" s="3" t="str">
        <f t="shared" ca="1" si="93"/>
        <v/>
      </c>
      <c r="O681" s="3" t="str">
        <f t="shared" ca="1" si="94"/>
        <v/>
      </c>
      <c r="P681" s="3" t="str">
        <f t="shared" ca="1" si="95"/>
        <v/>
      </c>
      <c r="Q681" s="3"/>
      <c r="R681" s="3"/>
      <c r="S681" s="3"/>
      <c r="T681" s="3" t="str">
        <f ca="1">IF(B681="","",IF(VLOOKUP(D681,[1]怪物!$C:$I,7,FALSE)="","",VLOOKUP(D681,[1]怪物!$C:$I,7,FALSE)))</f>
        <v/>
      </c>
      <c r="Y681" s="3">
        <v>0</v>
      </c>
      <c r="Z681" s="3">
        <v>15</v>
      </c>
      <c r="AA681" s="3">
        <v>1</v>
      </c>
      <c r="AB681" s="3">
        <v>4</v>
      </c>
    </row>
    <row r="682" spans="2:28" x14ac:dyDescent="0.2">
      <c r="B682" t="str">
        <f ca="1">IF(ISNA(VLOOKUP(Y682&amp;"_"&amp;Z682&amp;"_"&amp;AA682,[1]挑战模式!$A:$AS,1,FALSE)),"",IF(VLOOKUP(Y682&amp;"_"&amp;Z682&amp;"_"&amp;AA682,[1]挑战模式!$A:$AS,14+AB682,FALSE)="","","Unit_Monster_Season"&amp;Y682&amp;"_Challenge"&amp;Z682&amp;"_"&amp;AA682&amp;"_"&amp;AB682))</f>
        <v/>
      </c>
      <c r="D682" s="3" t="str">
        <f ca="1">IF(B682="","",VLOOKUP(VLOOKUP(Y682&amp;"_"&amp;Z682&amp;"_"&amp;AA682,[1]挑战模式!$A:$AS,14+AB682,FALSE),[1]怪物!$B:$J,2,FALSE))</f>
        <v/>
      </c>
      <c r="E682" s="3" t="str">
        <f ca="1">IF(B682="","",VLOOKUP(VLOOKUP(Y682&amp;"_"&amp;Z682&amp;"_"&amp;AA682,[1]挑战模式!$A:$AS,14+AB682,FALSE),[1]怪物!$B:$J,6,FALSE)*VLOOKUP(Y682&amp;"_"&amp;Z682&amp;"_"&amp;AA682,[1]挑战模式!$A:$AS,10,FALSE))</f>
        <v/>
      </c>
      <c r="F682" s="3" t="str">
        <f t="shared" ca="1" si="88"/>
        <v/>
      </c>
      <c r="G682" s="3" t="str">
        <f t="shared" ca="1" si="89"/>
        <v/>
      </c>
      <c r="H682" s="3" t="str">
        <f t="shared" ca="1" si="90"/>
        <v/>
      </c>
      <c r="I682" s="3" t="str">
        <f ca="1">IF(D682="","",VLOOKUP(D682,[1]怪物!$C:$M,11,FALSE))</f>
        <v/>
      </c>
      <c r="J682" s="3" t="str">
        <f t="shared" ca="1" si="91"/>
        <v/>
      </c>
      <c r="K682" s="3"/>
      <c r="L682" s="3" t="str">
        <f ca="1">IF(B682="","",VLOOKUP(VLOOKUP(Y682&amp;"_"&amp;Z682&amp;"_"&amp;AA682,[1]挑战模式!$A:$AS,14+AB682,FALSE),[1]怪物!$B:$J,7,FALSE))</f>
        <v/>
      </c>
      <c r="M682" s="10" t="str">
        <f t="shared" ca="1" si="92"/>
        <v/>
      </c>
      <c r="N682" s="3" t="str">
        <f t="shared" ca="1" si="93"/>
        <v/>
      </c>
      <c r="O682" s="3" t="str">
        <f t="shared" ca="1" si="94"/>
        <v/>
      </c>
      <c r="P682" s="3" t="str">
        <f t="shared" ca="1" si="95"/>
        <v/>
      </c>
      <c r="Q682" s="3"/>
      <c r="R682" s="3"/>
      <c r="S682" s="3"/>
      <c r="T682" s="3" t="str">
        <f ca="1">IF(B682="","",IF(VLOOKUP(D682,[1]怪物!$C:$I,7,FALSE)="","",VLOOKUP(D682,[1]怪物!$C:$I,7,FALSE)))</f>
        <v/>
      </c>
      <c r="Y682" s="3">
        <v>0</v>
      </c>
      <c r="Z682" s="3">
        <v>15</v>
      </c>
      <c r="AA682" s="3">
        <v>1</v>
      </c>
      <c r="AB682" s="3">
        <v>5</v>
      </c>
    </row>
    <row r="683" spans="2:28" x14ac:dyDescent="0.2">
      <c r="B683" t="str">
        <f ca="1">IF(ISNA(VLOOKUP(Y683&amp;"_"&amp;Z683&amp;"_"&amp;AA683,[1]挑战模式!$A:$AS,1,FALSE)),"",IF(VLOOKUP(Y683&amp;"_"&amp;Z683&amp;"_"&amp;AA683,[1]挑战模式!$A:$AS,14+AB683,FALSE)="","","Unit_Monster_Season"&amp;Y683&amp;"_Challenge"&amp;Z683&amp;"_"&amp;AA683&amp;"_"&amp;AB683))</f>
        <v/>
      </c>
      <c r="D683" s="3" t="str">
        <f ca="1">IF(B683="","",VLOOKUP(VLOOKUP(Y683&amp;"_"&amp;Z683&amp;"_"&amp;AA683,[1]挑战模式!$A:$AS,14+AB683,FALSE),[1]怪物!$B:$J,2,FALSE))</f>
        <v/>
      </c>
      <c r="E683" s="3" t="str">
        <f ca="1">IF(B683="","",VLOOKUP(VLOOKUP(Y683&amp;"_"&amp;Z683&amp;"_"&amp;AA683,[1]挑战模式!$A:$AS,14+AB683,FALSE),[1]怪物!$B:$J,6,FALSE)*VLOOKUP(Y683&amp;"_"&amp;Z683&amp;"_"&amp;AA683,[1]挑战模式!$A:$AS,10,FALSE))</f>
        <v/>
      </c>
      <c r="F683" s="3" t="str">
        <f t="shared" ca="1" si="88"/>
        <v/>
      </c>
      <c r="G683" s="3" t="str">
        <f t="shared" ca="1" si="89"/>
        <v/>
      </c>
      <c r="H683" s="3" t="str">
        <f t="shared" ca="1" si="90"/>
        <v/>
      </c>
      <c r="I683" s="3" t="str">
        <f ca="1">IF(D683="","",VLOOKUP(D683,[1]怪物!$C:$M,11,FALSE))</f>
        <v/>
      </c>
      <c r="J683" s="3" t="str">
        <f t="shared" ca="1" si="91"/>
        <v/>
      </c>
      <c r="K683" s="3"/>
      <c r="L683" s="3" t="str">
        <f ca="1">IF(B683="","",VLOOKUP(VLOOKUP(Y683&amp;"_"&amp;Z683&amp;"_"&amp;AA683,[1]挑战模式!$A:$AS,14+AB683,FALSE),[1]怪物!$B:$J,7,FALSE))</f>
        <v/>
      </c>
      <c r="M683" s="10" t="str">
        <f t="shared" ca="1" si="92"/>
        <v/>
      </c>
      <c r="N683" s="3" t="str">
        <f t="shared" ca="1" si="93"/>
        <v/>
      </c>
      <c r="O683" s="3" t="str">
        <f t="shared" ca="1" si="94"/>
        <v/>
      </c>
      <c r="P683" s="3" t="str">
        <f t="shared" ca="1" si="95"/>
        <v/>
      </c>
      <c r="Q683" s="3"/>
      <c r="R683" s="3"/>
      <c r="S683" s="3"/>
      <c r="T683" s="3" t="str">
        <f ca="1">IF(B683="","",IF(VLOOKUP(D683,[1]怪物!$C:$I,7,FALSE)="","",VLOOKUP(D683,[1]怪物!$C:$I,7,FALSE)))</f>
        <v/>
      </c>
      <c r="Y683" s="3">
        <v>0</v>
      </c>
      <c r="Z683" s="3">
        <v>15</v>
      </c>
      <c r="AA683" s="3">
        <v>1</v>
      </c>
      <c r="AB683" s="3">
        <v>6</v>
      </c>
    </row>
    <row r="684" spans="2:28" x14ac:dyDescent="0.2">
      <c r="B684" t="str">
        <f ca="1">IF(ISNA(VLOOKUP(Y684&amp;"_"&amp;Z684&amp;"_"&amp;AA684,[1]挑战模式!$A:$AS,1,FALSE)),"",IF(VLOOKUP(Y684&amp;"_"&amp;Z684&amp;"_"&amp;AA684,[1]挑战模式!$A:$AS,14+AB684,FALSE)="","","Unit_Monster_Season"&amp;Y684&amp;"_Challenge"&amp;Z684&amp;"_"&amp;AA684&amp;"_"&amp;AB684))</f>
        <v>Unit_Monster_Season0_Challenge15_2_1</v>
      </c>
      <c r="D684" s="3" t="str">
        <f ca="1">IF(B684="","",VLOOKUP(VLOOKUP(Y684&amp;"_"&amp;Z684&amp;"_"&amp;AA684,[1]挑战模式!$A:$AS,14+AB684,FALSE),[1]怪物!$B:$J,2,FALSE))</f>
        <v>ResUnit_Gui2</v>
      </c>
      <c r="E684" s="3">
        <f ca="1">IF(B684="","",VLOOKUP(VLOOKUP(Y684&amp;"_"&amp;Z684&amp;"_"&amp;AA684,[1]挑战模式!$A:$AS,14+AB684,FALSE),[1]怪物!$B:$J,6,FALSE)*VLOOKUP(Y684&amp;"_"&amp;Z684&amp;"_"&amp;AA684,[1]挑战模式!$A:$AS,10,FALSE))</f>
        <v>2.7</v>
      </c>
      <c r="F684" s="3">
        <f t="shared" ca="1" si="88"/>
        <v>400</v>
      </c>
      <c r="G684" s="3" t="str">
        <f t="shared" ca="1" si="89"/>
        <v>TRUE</v>
      </c>
      <c r="H684" s="3" t="str">
        <f t="shared" ca="1" si="90"/>
        <v>1</v>
      </c>
      <c r="I684" s="3">
        <f ca="1">IF(D684="","",VLOOKUP(D684,[1]怪物!$C:$M,11,FALSE))</f>
        <v>1</v>
      </c>
      <c r="J684" s="3" t="str">
        <f t="shared" ca="1" si="91"/>
        <v>0.5</v>
      </c>
      <c r="K684" s="3"/>
      <c r="L684" s="3">
        <f ca="1">IF(B684="","",VLOOKUP(VLOOKUP(Y684&amp;"_"&amp;Z684&amp;"_"&amp;AA684,[1]挑战模式!$A:$AS,14+AB684,FALSE),[1]怪物!$B:$J,7,FALSE))</f>
        <v>1.25</v>
      </c>
      <c r="M684" s="10" t="str">
        <f t="shared" ca="1" si="92"/>
        <v>Monster_Season0_Challenge15_2_1</v>
      </c>
      <c r="N684" s="3" t="str">
        <f t="shared" ca="1" si="93"/>
        <v>DeathShow_1</v>
      </c>
      <c r="O684" s="3" t="str">
        <f t="shared" ca="1" si="94"/>
        <v>Timeline_Idle1</v>
      </c>
      <c r="P684" s="3" t="str">
        <f t="shared" ca="1" si="95"/>
        <v>Timeline_Move1</v>
      </c>
      <c r="Q684" s="3"/>
      <c r="R684" s="3"/>
      <c r="S684" s="3"/>
      <c r="T684" s="3" t="str">
        <f ca="1">IF(B684="","",IF(VLOOKUP(D684,[1]怪物!$C:$I,7,FALSE)="","",VLOOKUP(D684,[1]怪物!$C:$I,7,FALSE)))</f>
        <v>Skill_Monster_Gui2,NormalAttack</v>
      </c>
      <c r="Y684" s="3">
        <v>0</v>
      </c>
      <c r="Z684" s="3">
        <v>15</v>
      </c>
      <c r="AA684" s="3">
        <v>2</v>
      </c>
      <c r="AB684" s="3">
        <v>1</v>
      </c>
    </row>
    <row r="685" spans="2:28" x14ac:dyDescent="0.2">
      <c r="B685" t="str">
        <f ca="1">IF(ISNA(VLOOKUP(Y685&amp;"_"&amp;Z685&amp;"_"&amp;AA685,[1]挑战模式!$A:$AS,1,FALSE)),"",IF(VLOOKUP(Y685&amp;"_"&amp;Z685&amp;"_"&amp;AA685,[1]挑战模式!$A:$AS,14+AB685,FALSE)="","","Unit_Monster_Season"&amp;Y685&amp;"_Challenge"&amp;Z685&amp;"_"&amp;AA685&amp;"_"&amp;AB685))</f>
        <v>Unit_Monster_Season0_Challenge15_2_2</v>
      </c>
      <c r="D685" s="3" t="str">
        <f ca="1">IF(B685="","",VLOOKUP(VLOOKUP(Y685&amp;"_"&amp;Z685&amp;"_"&amp;AA685,[1]挑战模式!$A:$AS,14+AB685,FALSE),[1]怪物!$B:$J,2,FALSE))</f>
        <v>ResUnit_BianFu2</v>
      </c>
      <c r="E685" s="3">
        <f ca="1">IF(B685="","",VLOOKUP(VLOOKUP(Y685&amp;"_"&amp;Z685&amp;"_"&amp;AA685,[1]挑战模式!$A:$AS,14+AB685,FALSE),[1]怪物!$B:$J,6,FALSE)*VLOOKUP(Y685&amp;"_"&amp;Z685&amp;"_"&amp;AA685,[1]挑战模式!$A:$AS,10,FALSE))</f>
        <v>2.7</v>
      </c>
      <c r="F685" s="3">
        <f t="shared" ca="1" si="88"/>
        <v>400</v>
      </c>
      <c r="G685" s="3" t="str">
        <f t="shared" ca="1" si="89"/>
        <v>TRUE</v>
      </c>
      <c r="H685" s="3" t="str">
        <f t="shared" ca="1" si="90"/>
        <v>1</v>
      </c>
      <c r="I685" s="3">
        <f ca="1">IF(D685="","",VLOOKUP(D685,[1]怪物!$C:$M,11,FALSE))</f>
        <v>1</v>
      </c>
      <c r="J685" s="3" t="str">
        <f t="shared" ca="1" si="91"/>
        <v>0.5</v>
      </c>
      <c r="K685" s="3"/>
      <c r="L685" s="3">
        <f ca="1">IF(B685="","",VLOOKUP(VLOOKUP(Y685&amp;"_"&amp;Z685&amp;"_"&amp;AA685,[1]挑战模式!$A:$AS,14+AB685,FALSE),[1]怪物!$B:$J,7,FALSE))</f>
        <v>1.25</v>
      </c>
      <c r="M685" s="10" t="str">
        <f t="shared" ca="1" si="92"/>
        <v>Monster_Season0_Challenge15_2_2</v>
      </c>
      <c r="N685" s="3" t="str">
        <f t="shared" ca="1" si="93"/>
        <v>DeathShow_1</v>
      </c>
      <c r="O685" s="3" t="str">
        <f t="shared" ca="1" si="94"/>
        <v>Timeline_Idle1</v>
      </c>
      <c r="P685" s="3" t="str">
        <f t="shared" ca="1" si="95"/>
        <v>Timeline_Move1</v>
      </c>
      <c r="Q685" s="3"/>
      <c r="R685" s="3"/>
      <c r="S685" s="3"/>
      <c r="T685" s="3" t="str">
        <f ca="1">IF(B685="","",IF(VLOOKUP(D685,[1]怪物!$C:$I,7,FALSE)="","",VLOOKUP(D685,[1]怪物!$C:$I,7,FALSE)))</f>
        <v>Skill_Monster_BianFu2,NormalAttack</v>
      </c>
      <c r="Y685" s="3">
        <v>0</v>
      </c>
      <c r="Z685" s="3">
        <v>15</v>
      </c>
      <c r="AA685" s="3">
        <v>2</v>
      </c>
      <c r="AB685" s="3">
        <v>2</v>
      </c>
    </row>
    <row r="686" spans="2:28" x14ac:dyDescent="0.2">
      <c r="B686" t="str">
        <f ca="1">IF(ISNA(VLOOKUP(Y686&amp;"_"&amp;Z686&amp;"_"&amp;AA686,[1]挑战模式!$A:$AS,1,FALSE)),"",IF(VLOOKUP(Y686&amp;"_"&amp;Z686&amp;"_"&amp;AA686,[1]挑战模式!$A:$AS,14+AB686,FALSE)="","","Unit_Monster_Season"&amp;Y686&amp;"_Challenge"&amp;Z686&amp;"_"&amp;AA686&amp;"_"&amp;AB686))</f>
        <v/>
      </c>
      <c r="D686" s="3" t="str">
        <f ca="1">IF(B686="","",VLOOKUP(VLOOKUP(Y686&amp;"_"&amp;Z686&amp;"_"&amp;AA686,[1]挑战模式!$A:$AS,14+AB686,FALSE),[1]怪物!$B:$J,2,FALSE))</f>
        <v/>
      </c>
      <c r="E686" s="3" t="str">
        <f ca="1">IF(B686="","",VLOOKUP(VLOOKUP(Y686&amp;"_"&amp;Z686&amp;"_"&amp;AA686,[1]挑战模式!$A:$AS,14+AB686,FALSE),[1]怪物!$B:$J,6,FALSE)*VLOOKUP(Y686&amp;"_"&amp;Z686&amp;"_"&amp;AA686,[1]挑战模式!$A:$AS,10,FALSE))</f>
        <v/>
      </c>
      <c r="F686" s="3" t="str">
        <f t="shared" ca="1" si="88"/>
        <v/>
      </c>
      <c r="G686" s="3" t="str">
        <f t="shared" ca="1" si="89"/>
        <v/>
      </c>
      <c r="H686" s="3" t="str">
        <f t="shared" ca="1" si="90"/>
        <v/>
      </c>
      <c r="I686" s="3" t="str">
        <f ca="1">IF(D686="","",VLOOKUP(D686,[1]怪物!$C:$M,11,FALSE))</f>
        <v/>
      </c>
      <c r="J686" s="3" t="str">
        <f t="shared" ca="1" si="91"/>
        <v/>
      </c>
      <c r="K686" s="3"/>
      <c r="L686" s="3" t="str">
        <f ca="1">IF(B686="","",VLOOKUP(VLOOKUP(Y686&amp;"_"&amp;Z686&amp;"_"&amp;AA686,[1]挑战模式!$A:$AS,14+AB686,FALSE),[1]怪物!$B:$J,7,FALSE))</f>
        <v/>
      </c>
      <c r="M686" s="10" t="str">
        <f t="shared" ca="1" si="92"/>
        <v/>
      </c>
      <c r="N686" s="3" t="str">
        <f t="shared" ca="1" si="93"/>
        <v/>
      </c>
      <c r="O686" s="3" t="str">
        <f t="shared" ca="1" si="94"/>
        <v/>
      </c>
      <c r="P686" s="3" t="str">
        <f t="shared" ca="1" si="95"/>
        <v/>
      </c>
      <c r="Q686" s="3"/>
      <c r="R686" s="3"/>
      <c r="S686" s="3"/>
      <c r="T686" s="3" t="str">
        <f ca="1">IF(B686="","",IF(VLOOKUP(D686,[1]怪物!$C:$I,7,FALSE)="","",VLOOKUP(D686,[1]怪物!$C:$I,7,FALSE)))</f>
        <v/>
      </c>
      <c r="Y686" s="3">
        <v>0</v>
      </c>
      <c r="Z686" s="3">
        <v>15</v>
      </c>
      <c r="AA686" s="3">
        <v>2</v>
      </c>
      <c r="AB686" s="3">
        <v>3</v>
      </c>
    </row>
    <row r="687" spans="2:28" x14ac:dyDescent="0.2">
      <c r="B687" t="str">
        <f ca="1">IF(ISNA(VLOOKUP(Y687&amp;"_"&amp;Z687&amp;"_"&amp;AA687,[1]挑战模式!$A:$AS,1,FALSE)),"",IF(VLOOKUP(Y687&amp;"_"&amp;Z687&amp;"_"&amp;AA687,[1]挑战模式!$A:$AS,14+AB687,FALSE)="","","Unit_Monster_Season"&amp;Y687&amp;"_Challenge"&amp;Z687&amp;"_"&amp;AA687&amp;"_"&amp;AB687))</f>
        <v/>
      </c>
      <c r="D687" s="3" t="str">
        <f ca="1">IF(B687="","",VLOOKUP(VLOOKUP(Y687&amp;"_"&amp;Z687&amp;"_"&amp;AA687,[1]挑战模式!$A:$AS,14+AB687,FALSE),[1]怪物!$B:$J,2,FALSE))</f>
        <v/>
      </c>
      <c r="E687" s="3" t="str">
        <f ca="1">IF(B687="","",VLOOKUP(VLOOKUP(Y687&amp;"_"&amp;Z687&amp;"_"&amp;AA687,[1]挑战模式!$A:$AS,14+AB687,FALSE),[1]怪物!$B:$J,6,FALSE)*VLOOKUP(Y687&amp;"_"&amp;Z687&amp;"_"&amp;AA687,[1]挑战模式!$A:$AS,10,FALSE))</f>
        <v/>
      </c>
      <c r="F687" s="3" t="str">
        <f t="shared" ca="1" si="88"/>
        <v/>
      </c>
      <c r="G687" s="3" t="str">
        <f t="shared" ca="1" si="89"/>
        <v/>
      </c>
      <c r="H687" s="3" t="str">
        <f t="shared" ca="1" si="90"/>
        <v/>
      </c>
      <c r="I687" s="3" t="str">
        <f ca="1">IF(D687="","",VLOOKUP(D687,[1]怪物!$C:$M,11,FALSE))</f>
        <v/>
      </c>
      <c r="J687" s="3" t="str">
        <f t="shared" ca="1" si="91"/>
        <v/>
      </c>
      <c r="K687" s="3"/>
      <c r="L687" s="3" t="str">
        <f ca="1">IF(B687="","",VLOOKUP(VLOOKUP(Y687&amp;"_"&amp;Z687&amp;"_"&amp;AA687,[1]挑战模式!$A:$AS,14+AB687,FALSE),[1]怪物!$B:$J,7,FALSE))</f>
        <v/>
      </c>
      <c r="M687" s="10" t="str">
        <f t="shared" ca="1" si="92"/>
        <v/>
      </c>
      <c r="N687" s="3" t="str">
        <f t="shared" ca="1" si="93"/>
        <v/>
      </c>
      <c r="O687" s="3" t="str">
        <f t="shared" ca="1" si="94"/>
        <v/>
      </c>
      <c r="P687" s="3" t="str">
        <f t="shared" ca="1" si="95"/>
        <v/>
      </c>
      <c r="Q687" s="3"/>
      <c r="R687" s="3"/>
      <c r="S687" s="3"/>
      <c r="T687" s="3" t="str">
        <f ca="1">IF(B687="","",IF(VLOOKUP(D687,[1]怪物!$C:$I,7,FALSE)="","",VLOOKUP(D687,[1]怪物!$C:$I,7,FALSE)))</f>
        <v/>
      </c>
      <c r="Y687" s="3">
        <v>0</v>
      </c>
      <c r="Z687" s="3">
        <v>15</v>
      </c>
      <c r="AA687" s="3">
        <v>2</v>
      </c>
      <c r="AB687" s="3">
        <v>4</v>
      </c>
    </row>
    <row r="688" spans="2:28" x14ac:dyDescent="0.2">
      <c r="B688" t="str">
        <f ca="1">IF(ISNA(VLOOKUP(Y688&amp;"_"&amp;Z688&amp;"_"&amp;AA688,[1]挑战模式!$A:$AS,1,FALSE)),"",IF(VLOOKUP(Y688&amp;"_"&amp;Z688&amp;"_"&amp;AA688,[1]挑战模式!$A:$AS,14+AB688,FALSE)="","","Unit_Monster_Season"&amp;Y688&amp;"_Challenge"&amp;Z688&amp;"_"&amp;AA688&amp;"_"&amp;AB688))</f>
        <v/>
      </c>
      <c r="D688" s="3" t="str">
        <f ca="1">IF(B688="","",VLOOKUP(VLOOKUP(Y688&amp;"_"&amp;Z688&amp;"_"&amp;AA688,[1]挑战模式!$A:$AS,14+AB688,FALSE),[1]怪物!$B:$J,2,FALSE))</f>
        <v/>
      </c>
      <c r="E688" s="3" t="str">
        <f ca="1">IF(B688="","",VLOOKUP(VLOOKUP(Y688&amp;"_"&amp;Z688&amp;"_"&amp;AA688,[1]挑战模式!$A:$AS,14+AB688,FALSE),[1]怪物!$B:$J,6,FALSE)*VLOOKUP(Y688&amp;"_"&amp;Z688&amp;"_"&amp;AA688,[1]挑战模式!$A:$AS,10,FALSE))</f>
        <v/>
      </c>
      <c r="F688" s="3" t="str">
        <f t="shared" ca="1" si="88"/>
        <v/>
      </c>
      <c r="G688" s="3" t="str">
        <f t="shared" ca="1" si="89"/>
        <v/>
      </c>
      <c r="H688" s="3" t="str">
        <f t="shared" ca="1" si="90"/>
        <v/>
      </c>
      <c r="I688" s="3" t="str">
        <f ca="1">IF(D688="","",VLOOKUP(D688,[1]怪物!$C:$M,11,FALSE))</f>
        <v/>
      </c>
      <c r="J688" s="3" t="str">
        <f t="shared" ca="1" si="91"/>
        <v/>
      </c>
      <c r="K688" s="3"/>
      <c r="L688" s="3" t="str">
        <f ca="1">IF(B688="","",VLOOKUP(VLOOKUP(Y688&amp;"_"&amp;Z688&amp;"_"&amp;AA688,[1]挑战模式!$A:$AS,14+AB688,FALSE),[1]怪物!$B:$J,7,FALSE))</f>
        <v/>
      </c>
      <c r="M688" s="10" t="str">
        <f t="shared" ca="1" si="92"/>
        <v/>
      </c>
      <c r="N688" s="3" t="str">
        <f t="shared" ca="1" si="93"/>
        <v/>
      </c>
      <c r="O688" s="3" t="str">
        <f t="shared" ca="1" si="94"/>
        <v/>
      </c>
      <c r="P688" s="3" t="str">
        <f t="shared" ca="1" si="95"/>
        <v/>
      </c>
      <c r="Q688" s="3"/>
      <c r="R688" s="3"/>
      <c r="S688" s="3"/>
      <c r="T688" s="3" t="str">
        <f ca="1">IF(B688="","",IF(VLOOKUP(D688,[1]怪物!$C:$I,7,FALSE)="","",VLOOKUP(D688,[1]怪物!$C:$I,7,FALSE)))</f>
        <v/>
      </c>
      <c r="Y688" s="3">
        <v>0</v>
      </c>
      <c r="Z688" s="3">
        <v>15</v>
      </c>
      <c r="AA688" s="3">
        <v>2</v>
      </c>
      <c r="AB688" s="3">
        <v>5</v>
      </c>
    </row>
    <row r="689" spans="2:28" x14ac:dyDescent="0.2">
      <c r="B689" t="str">
        <f ca="1">IF(ISNA(VLOOKUP(Y689&amp;"_"&amp;Z689&amp;"_"&amp;AA689,[1]挑战模式!$A:$AS,1,FALSE)),"",IF(VLOOKUP(Y689&amp;"_"&amp;Z689&amp;"_"&amp;AA689,[1]挑战模式!$A:$AS,14+AB689,FALSE)="","","Unit_Monster_Season"&amp;Y689&amp;"_Challenge"&amp;Z689&amp;"_"&amp;AA689&amp;"_"&amp;AB689))</f>
        <v/>
      </c>
      <c r="D689" s="3" t="str">
        <f ca="1">IF(B689="","",VLOOKUP(VLOOKUP(Y689&amp;"_"&amp;Z689&amp;"_"&amp;AA689,[1]挑战模式!$A:$AS,14+AB689,FALSE),[1]怪物!$B:$J,2,FALSE))</f>
        <v/>
      </c>
      <c r="E689" s="3" t="str">
        <f ca="1">IF(B689="","",VLOOKUP(VLOOKUP(Y689&amp;"_"&amp;Z689&amp;"_"&amp;AA689,[1]挑战模式!$A:$AS,14+AB689,FALSE),[1]怪物!$B:$J,6,FALSE)*VLOOKUP(Y689&amp;"_"&amp;Z689&amp;"_"&amp;AA689,[1]挑战模式!$A:$AS,10,FALSE))</f>
        <v/>
      </c>
      <c r="F689" s="3" t="str">
        <f t="shared" ca="1" si="88"/>
        <v/>
      </c>
      <c r="G689" s="3" t="str">
        <f t="shared" ca="1" si="89"/>
        <v/>
      </c>
      <c r="H689" s="3" t="str">
        <f t="shared" ca="1" si="90"/>
        <v/>
      </c>
      <c r="I689" s="3" t="str">
        <f ca="1">IF(D689="","",VLOOKUP(D689,[1]怪物!$C:$M,11,FALSE))</f>
        <v/>
      </c>
      <c r="J689" s="3" t="str">
        <f t="shared" ca="1" si="91"/>
        <v/>
      </c>
      <c r="K689" s="3"/>
      <c r="L689" s="3" t="str">
        <f ca="1">IF(B689="","",VLOOKUP(VLOOKUP(Y689&amp;"_"&amp;Z689&amp;"_"&amp;AA689,[1]挑战模式!$A:$AS,14+AB689,FALSE),[1]怪物!$B:$J,7,FALSE))</f>
        <v/>
      </c>
      <c r="M689" s="10" t="str">
        <f t="shared" ca="1" si="92"/>
        <v/>
      </c>
      <c r="N689" s="3" t="str">
        <f t="shared" ca="1" si="93"/>
        <v/>
      </c>
      <c r="O689" s="3" t="str">
        <f t="shared" ca="1" si="94"/>
        <v/>
      </c>
      <c r="P689" s="3" t="str">
        <f t="shared" ca="1" si="95"/>
        <v/>
      </c>
      <c r="Q689" s="3"/>
      <c r="R689" s="3"/>
      <c r="S689" s="3"/>
      <c r="T689" s="3" t="str">
        <f ca="1">IF(B689="","",IF(VLOOKUP(D689,[1]怪物!$C:$I,7,FALSE)="","",VLOOKUP(D689,[1]怪物!$C:$I,7,FALSE)))</f>
        <v/>
      </c>
      <c r="Y689" s="3">
        <v>0</v>
      </c>
      <c r="Z689" s="3">
        <v>15</v>
      </c>
      <c r="AA689" s="3">
        <v>2</v>
      </c>
      <c r="AB689" s="3">
        <v>6</v>
      </c>
    </row>
    <row r="690" spans="2:28" x14ac:dyDescent="0.2">
      <c r="B690" t="str">
        <f ca="1">IF(ISNA(VLOOKUP(Y690&amp;"_"&amp;Z690&amp;"_"&amp;AA690,[1]挑战模式!$A:$AS,1,FALSE)),"",IF(VLOOKUP(Y690&amp;"_"&amp;Z690&amp;"_"&amp;AA690,[1]挑战模式!$A:$AS,14+AB690,FALSE)="","","Unit_Monster_Season"&amp;Y690&amp;"_Challenge"&amp;Z690&amp;"_"&amp;AA690&amp;"_"&amp;AB690))</f>
        <v>Unit_Monster_Season0_Challenge15_3_1</v>
      </c>
      <c r="D690" s="3" t="str">
        <f ca="1">IF(B690="","",VLOOKUP(VLOOKUP(Y690&amp;"_"&amp;Z690&amp;"_"&amp;AA690,[1]挑战模式!$A:$AS,14+AB690,FALSE),[1]怪物!$B:$J,2,FALSE))</f>
        <v>ResUnit_BianFu2</v>
      </c>
      <c r="E690" s="3">
        <f ca="1">IF(B690="","",VLOOKUP(VLOOKUP(Y690&amp;"_"&amp;Z690&amp;"_"&amp;AA690,[1]挑战模式!$A:$AS,14+AB690,FALSE),[1]怪物!$B:$J,6,FALSE)*VLOOKUP(Y690&amp;"_"&amp;Z690&amp;"_"&amp;AA690,[1]挑战模式!$A:$AS,10,FALSE))</f>
        <v>2.7</v>
      </c>
      <c r="F690" s="3">
        <f t="shared" ca="1" si="88"/>
        <v>400</v>
      </c>
      <c r="G690" s="3" t="str">
        <f t="shared" ca="1" si="89"/>
        <v>TRUE</v>
      </c>
      <c r="H690" s="3" t="str">
        <f t="shared" ca="1" si="90"/>
        <v>1</v>
      </c>
      <c r="I690" s="3">
        <f ca="1">IF(D690="","",VLOOKUP(D690,[1]怪物!$C:$M,11,FALSE))</f>
        <v>1</v>
      </c>
      <c r="J690" s="3" t="str">
        <f t="shared" ca="1" si="91"/>
        <v>0.5</v>
      </c>
      <c r="K690" s="3"/>
      <c r="L690" s="3">
        <f ca="1">IF(B690="","",VLOOKUP(VLOOKUP(Y690&amp;"_"&amp;Z690&amp;"_"&amp;AA690,[1]挑战模式!$A:$AS,14+AB690,FALSE),[1]怪物!$B:$J,7,FALSE))</f>
        <v>1.25</v>
      </c>
      <c r="M690" s="10" t="str">
        <f t="shared" ca="1" si="92"/>
        <v>Monster_Season0_Challenge15_3_1</v>
      </c>
      <c r="N690" s="3" t="str">
        <f t="shared" ca="1" si="93"/>
        <v>DeathShow_1</v>
      </c>
      <c r="O690" s="3" t="str">
        <f t="shared" ca="1" si="94"/>
        <v>Timeline_Idle1</v>
      </c>
      <c r="P690" s="3" t="str">
        <f t="shared" ca="1" si="95"/>
        <v>Timeline_Move1</v>
      </c>
      <c r="Q690" s="3"/>
      <c r="R690" s="3"/>
      <c r="S690" s="3"/>
      <c r="T690" s="3" t="str">
        <f ca="1">IF(B690="","",IF(VLOOKUP(D690,[1]怪物!$C:$I,7,FALSE)="","",VLOOKUP(D690,[1]怪物!$C:$I,7,FALSE)))</f>
        <v>Skill_Monster_BianFu2,NormalAttack</v>
      </c>
      <c r="Y690" s="3">
        <v>0</v>
      </c>
      <c r="Z690" s="3">
        <v>15</v>
      </c>
      <c r="AA690" s="3">
        <v>3</v>
      </c>
      <c r="AB690" s="3">
        <v>1</v>
      </c>
    </row>
    <row r="691" spans="2:28" x14ac:dyDescent="0.2">
      <c r="B691" t="str">
        <f ca="1">IF(ISNA(VLOOKUP(Y691&amp;"_"&amp;Z691&amp;"_"&amp;AA691,[1]挑战模式!$A:$AS,1,FALSE)),"",IF(VLOOKUP(Y691&amp;"_"&amp;Z691&amp;"_"&amp;AA691,[1]挑战模式!$A:$AS,14+AB691,FALSE)="","","Unit_Monster_Season"&amp;Y691&amp;"_Challenge"&amp;Z691&amp;"_"&amp;AA691&amp;"_"&amp;AB691))</f>
        <v>Unit_Monster_Season0_Challenge15_3_2</v>
      </c>
      <c r="D691" s="3" t="str">
        <f ca="1">IF(B691="","",VLOOKUP(VLOOKUP(Y691&amp;"_"&amp;Z691&amp;"_"&amp;AA691,[1]挑战模式!$A:$AS,14+AB691,FALSE),[1]怪物!$B:$J,2,FALSE))</f>
        <v>ResUnit_Dan2</v>
      </c>
      <c r="E691" s="3">
        <f ca="1">IF(B691="","",VLOOKUP(VLOOKUP(Y691&amp;"_"&amp;Z691&amp;"_"&amp;AA691,[1]挑战模式!$A:$AS,14+AB691,FALSE),[1]怪物!$B:$J,6,FALSE)*VLOOKUP(Y691&amp;"_"&amp;Z691&amp;"_"&amp;AA691,[1]挑战模式!$A:$AS,10,FALSE))</f>
        <v>2.7</v>
      </c>
      <c r="F691" s="3">
        <f t="shared" ca="1" si="88"/>
        <v>400</v>
      </c>
      <c r="G691" s="3" t="str">
        <f t="shared" ca="1" si="89"/>
        <v>TRUE</v>
      </c>
      <c r="H691" s="3" t="str">
        <f t="shared" ca="1" si="90"/>
        <v>1</v>
      </c>
      <c r="I691" s="3">
        <f ca="1">IF(D691="","",VLOOKUP(D691,[1]怪物!$C:$M,11,FALSE))</f>
        <v>1</v>
      </c>
      <c r="J691" s="3" t="str">
        <f t="shared" ca="1" si="91"/>
        <v>0.5</v>
      </c>
      <c r="K691" s="3"/>
      <c r="L691" s="3">
        <f ca="1">IF(B691="","",VLOOKUP(VLOOKUP(Y691&amp;"_"&amp;Z691&amp;"_"&amp;AA691,[1]挑战模式!$A:$AS,14+AB691,FALSE),[1]怪物!$B:$J,7,FALSE))</f>
        <v>1.25</v>
      </c>
      <c r="M691" s="10" t="str">
        <f t="shared" ca="1" si="92"/>
        <v>Monster_Season0_Challenge15_3_2</v>
      </c>
      <c r="N691" s="3" t="str">
        <f t="shared" ca="1" si="93"/>
        <v>DeathShow_1</v>
      </c>
      <c r="O691" s="3" t="str">
        <f t="shared" ca="1" si="94"/>
        <v>Timeline_Idle1</v>
      </c>
      <c r="P691" s="3" t="str">
        <f t="shared" ca="1" si="95"/>
        <v>Timeline_Move1</v>
      </c>
      <c r="Q691" s="3"/>
      <c r="R691" s="3"/>
      <c r="S691" s="3"/>
      <c r="T691" s="3" t="str">
        <f ca="1">IF(B691="","",IF(VLOOKUP(D691,[1]怪物!$C:$I,7,FALSE)="","",VLOOKUP(D691,[1]怪物!$C:$I,7,FALSE)))</f>
        <v>Skill_Monster_Dan2,NormalAttack</v>
      </c>
      <c r="Y691" s="3">
        <v>0</v>
      </c>
      <c r="Z691" s="3">
        <v>15</v>
      </c>
      <c r="AA691" s="3">
        <v>3</v>
      </c>
      <c r="AB691" s="3">
        <v>2</v>
      </c>
    </row>
    <row r="692" spans="2:28" x14ac:dyDescent="0.2">
      <c r="B692" t="str">
        <f ca="1">IF(ISNA(VLOOKUP(Y692&amp;"_"&amp;Z692&amp;"_"&amp;AA692,[1]挑战模式!$A:$AS,1,FALSE)),"",IF(VLOOKUP(Y692&amp;"_"&amp;Z692&amp;"_"&amp;AA692,[1]挑战模式!$A:$AS,14+AB692,FALSE)="","","Unit_Monster_Season"&amp;Y692&amp;"_Challenge"&amp;Z692&amp;"_"&amp;AA692&amp;"_"&amp;AB692))</f>
        <v/>
      </c>
      <c r="D692" s="3" t="str">
        <f ca="1">IF(B692="","",VLOOKUP(VLOOKUP(Y692&amp;"_"&amp;Z692&amp;"_"&amp;AA692,[1]挑战模式!$A:$AS,14+AB692,FALSE),[1]怪物!$B:$J,2,FALSE))</f>
        <v/>
      </c>
      <c r="E692" s="3" t="str">
        <f ca="1">IF(B692="","",VLOOKUP(VLOOKUP(Y692&amp;"_"&amp;Z692&amp;"_"&amp;AA692,[1]挑战模式!$A:$AS,14+AB692,FALSE),[1]怪物!$B:$J,6,FALSE)*VLOOKUP(Y692&amp;"_"&amp;Z692&amp;"_"&amp;AA692,[1]挑战模式!$A:$AS,10,FALSE))</f>
        <v/>
      </c>
      <c r="F692" s="3" t="str">
        <f t="shared" ca="1" si="88"/>
        <v/>
      </c>
      <c r="G692" s="3" t="str">
        <f t="shared" ca="1" si="89"/>
        <v/>
      </c>
      <c r="H692" s="3" t="str">
        <f t="shared" ca="1" si="90"/>
        <v/>
      </c>
      <c r="I692" s="3" t="str">
        <f ca="1">IF(D692="","",VLOOKUP(D692,[1]怪物!$C:$M,11,FALSE))</f>
        <v/>
      </c>
      <c r="J692" s="3" t="str">
        <f t="shared" ca="1" si="91"/>
        <v/>
      </c>
      <c r="K692" s="3"/>
      <c r="L692" s="3" t="str">
        <f ca="1">IF(B692="","",VLOOKUP(VLOOKUP(Y692&amp;"_"&amp;Z692&amp;"_"&amp;AA692,[1]挑战模式!$A:$AS,14+AB692,FALSE),[1]怪物!$B:$J,7,FALSE))</f>
        <v/>
      </c>
      <c r="M692" s="10" t="str">
        <f t="shared" ca="1" si="92"/>
        <v/>
      </c>
      <c r="N692" s="3" t="str">
        <f t="shared" ca="1" si="93"/>
        <v/>
      </c>
      <c r="O692" s="3" t="str">
        <f t="shared" ca="1" si="94"/>
        <v/>
      </c>
      <c r="P692" s="3" t="str">
        <f t="shared" ca="1" si="95"/>
        <v/>
      </c>
      <c r="Q692" s="3"/>
      <c r="R692" s="3"/>
      <c r="S692" s="3"/>
      <c r="T692" s="3" t="str">
        <f ca="1">IF(B692="","",IF(VLOOKUP(D692,[1]怪物!$C:$I,7,FALSE)="","",VLOOKUP(D692,[1]怪物!$C:$I,7,FALSE)))</f>
        <v/>
      </c>
      <c r="Y692" s="3">
        <v>0</v>
      </c>
      <c r="Z692" s="3">
        <v>15</v>
      </c>
      <c r="AA692" s="3">
        <v>3</v>
      </c>
      <c r="AB692" s="3">
        <v>3</v>
      </c>
    </row>
    <row r="693" spans="2:28" x14ac:dyDescent="0.2">
      <c r="B693" t="str">
        <f ca="1">IF(ISNA(VLOOKUP(Y693&amp;"_"&amp;Z693&amp;"_"&amp;AA693,[1]挑战模式!$A:$AS,1,FALSE)),"",IF(VLOOKUP(Y693&amp;"_"&amp;Z693&amp;"_"&amp;AA693,[1]挑战模式!$A:$AS,14+AB693,FALSE)="","","Unit_Monster_Season"&amp;Y693&amp;"_Challenge"&amp;Z693&amp;"_"&amp;AA693&amp;"_"&amp;AB693))</f>
        <v/>
      </c>
      <c r="D693" s="3" t="str">
        <f ca="1">IF(B693="","",VLOOKUP(VLOOKUP(Y693&amp;"_"&amp;Z693&amp;"_"&amp;AA693,[1]挑战模式!$A:$AS,14+AB693,FALSE),[1]怪物!$B:$J,2,FALSE))</f>
        <v/>
      </c>
      <c r="E693" s="3" t="str">
        <f ca="1">IF(B693="","",VLOOKUP(VLOOKUP(Y693&amp;"_"&amp;Z693&amp;"_"&amp;AA693,[1]挑战模式!$A:$AS,14+AB693,FALSE),[1]怪物!$B:$J,6,FALSE)*VLOOKUP(Y693&amp;"_"&amp;Z693&amp;"_"&amp;AA693,[1]挑战模式!$A:$AS,10,FALSE))</f>
        <v/>
      </c>
      <c r="F693" s="3" t="str">
        <f t="shared" ca="1" si="88"/>
        <v/>
      </c>
      <c r="G693" s="3" t="str">
        <f t="shared" ca="1" si="89"/>
        <v/>
      </c>
      <c r="H693" s="3" t="str">
        <f t="shared" ca="1" si="90"/>
        <v/>
      </c>
      <c r="I693" s="3" t="str">
        <f ca="1">IF(D693="","",VLOOKUP(D693,[1]怪物!$C:$M,11,FALSE))</f>
        <v/>
      </c>
      <c r="J693" s="3" t="str">
        <f t="shared" ca="1" si="91"/>
        <v/>
      </c>
      <c r="K693" s="3"/>
      <c r="L693" s="3" t="str">
        <f ca="1">IF(B693="","",VLOOKUP(VLOOKUP(Y693&amp;"_"&amp;Z693&amp;"_"&amp;AA693,[1]挑战模式!$A:$AS,14+AB693,FALSE),[1]怪物!$B:$J,7,FALSE))</f>
        <v/>
      </c>
      <c r="M693" s="10" t="str">
        <f t="shared" ca="1" si="92"/>
        <v/>
      </c>
      <c r="N693" s="3" t="str">
        <f t="shared" ca="1" si="93"/>
        <v/>
      </c>
      <c r="O693" s="3" t="str">
        <f t="shared" ca="1" si="94"/>
        <v/>
      </c>
      <c r="P693" s="3" t="str">
        <f t="shared" ca="1" si="95"/>
        <v/>
      </c>
      <c r="Q693" s="3"/>
      <c r="R693" s="3"/>
      <c r="S693" s="3"/>
      <c r="T693" s="3" t="str">
        <f ca="1">IF(B693="","",IF(VLOOKUP(D693,[1]怪物!$C:$I,7,FALSE)="","",VLOOKUP(D693,[1]怪物!$C:$I,7,FALSE)))</f>
        <v/>
      </c>
      <c r="Y693" s="3">
        <v>0</v>
      </c>
      <c r="Z693" s="3">
        <v>15</v>
      </c>
      <c r="AA693" s="3">
        <v>3</v>
      </c>
      <c r="AB693" s="3">
        <v>4</v>
      </c>
    </row>
    <row r="694" spans="2:28" x14ac:dyDescent="0.2">
      <c r="B694" t="str">
        <f ca="1">IF(ISNA(VLOOKUP(Y694&amp;"_"&amp;Z694&amp;"_"&amp;AA694,[1]挑战模式!$A:$AS,1,FALSE)),"",IF(VLOOKUP(Y694&amp;"_"&amp;Z694&amp;"_"&amp;AA694,[1]挑战模式!$A:$AS,14+AB694,FALSE)="","","Unit_Monster_Season"&amp;Y694&amp;"_Challenge"&amp;Z694&amp;"_"&amp;AA694&amp;"_"&amp;AB694))</f>
        <v/>
      </c>
      <c r="D694" s="3" t="str">
        <f ca="1">IF(B694="","",VLOOKUP(VLOOKUP(Y694&amp;"_"&amp;Z694&amp;"_"&amp;AA694,[1]挑战模式!$A:$AS,14+AB694,FALSE),[1]怪物!$B:$J,2,FALSE))</f>
        <v/>
      </c>
      <c r="E694" s="3" t="str">
        <f ca="1">IF(B694="","",VLOOKUP(VLOOKUP(Y694&amp;"_"&amp;Z694&amp;"_"&amp;AA694,[1]挑战模式!$A:$AS,14+AB694,FALSE),[1]怪物!$B:$J,6,FALSE)*VLOOKUP(Y694&amp;"_"&amp;Z694&amp;"_"&amp;AA694,[1]挑战模式!$A:$AS,10,FALSE))</f>
        <v/>
      </c>
      <c r="F694" s="3" t="str">
        <f t="shared" ca="1" si="88"/>
        <v/>
      </c>
      <c r="G694" s="3" t="str">
        <f t="shared" ca="1" si="89"/>
        <v/>
      </c>
      <c r="H694" s="3" t="str">
        <f t="shared" ca="1" si="90"/>
        <v/>
      </c>
      <c r="I694" s="3" t="str">
        <f ca="1">IF(D694="","",VLOOKUP(D694,[1]怪物!$C:$M,11,FALSE))</f>
        <v/>
      </c>
      <c r="J694" s="3" t="str">
        <f t="shared" ca="1" si="91"/>
        <v/>
      </c>
      <c r="K694" s="3"/>
      <c r="L694" s="3" t="str">
        <f ca="1">IF(B694="","",VLOOKUP(VLOOKUP(Y694&amp;"_"&amp;Z694&amp;"_"&amp;AA694,[1]挑战模式!$A:$AS,14+AB694,FALSE),[1]怪物!$B:$J,7,FALSE))</f>
        <v/>
      </c>
      <c r="M694" s="10" t="str">
        <f t="shared" ca="1" si="92"/>
        <v/>
      </c>
      <c r="N694" s="3" t="str">
        <f t="shared" ca="1" si="93"/>
        <v/>
      </c>
      <c r="O694" s="3" t="str">
        <f t="shared" ca="1" si="94"/>
        <v/>
      </c>
      <c r="P694" s="3" t="str">
        <f t="shared" ca="1" si="95"/>
        <v/>
      </c>
      <c r="Q694" s="3"/>
      <c r="R694" s="3"/>
      <c r="S694" s="3"/>
      <c r="T694" s="3" t="str">
        <f ca="1">IF(B694="","",IF(VLOOKUP(D694,[1]怪物!$C:$I,7,FALSE)="","",VLOOKUP(D694,[1]怪物!$C:$I,7,FALSE)))</f>
        <v/>
      </c>
      <c r="Y694" s="3">
        <v>0</v>
      </c>
      <c r="Z694" s="3">
        <v>15</v>
      </c>
      <c r="AA694" s="3">
        <v>3</v>
      </c>
      <c r="AB694" s="3">
        <v>5</v>
      </c>
    </row>
    <row r="695" spans="2:28" x14ac:dyDescent="0.2">
      <c r="B695" t="str">
        <f ca="1">IF(ISNA(VLOOKUP(Y695&amp;"_"&amp;Z695&amp;"_"&amp;AA695,[1]挑战模式!$A:$AS,1,FALSE)),"",IF(VLOOKUP(Y695&amp;"_"&amp;Z695&amp;"_"&amp;AA695,[1]挑战模式!$A:$AS,14+AB695,FALSE)="","","Unit_Monster_Season"&amp;Y695&amp;"_Challenge"&amp;Z695&amp;"_"&amp;AA695&amp;"_"&amp;AB695))</f>
        <v/>
      </c>
      <c r="D695" s="3" t="str">
        <f ca="1">IF(B695="","",VLOOKUP(VLOOKUP(Y695&amp;"_"&amp;Z695&amp;"_"&amp;AA695,[1]挑战模式!$A:$AS,14+AB695,FALSE),[1]怪物!$B:$J,2,FALSE))</f>
        <v/>
      </c>
      <c r="E695" s="3" t="str">
        <f ca="1">IF(B695="","",VLOOKUP(VLOOKUP(Y695&amp;"_"&amp;Z695&amp;"_"&amp;AA695,[1]挑战模式!$A:$AS,14+AB695,FALSE),[1]怪物!$B:$J,6,FALSE)*VLOOKUP(Y695&amp;"_"&amp;Z695&amp;"_"&amp;AA695,[1]挑战模式!$A:$AS,10,FALSE))</f>
        <v/>
      </c>
      <c r="F695" s="3" t="str">
        <f t="shared" ca="1" si="88"/>
        <v/>
      </c>
      <c r="G695" s="3" t="str">
        <f t="shared" ca="1" si="89"/>
        <v/>
      </c>
      <c r="H695" s="3" t="str">
        <f t="shared" ca="1" si="90"/>
        <v/>
      </c>
      <c r="I695" s="3" t="str">
        <f ca="1">IF(D695="","",VLOOKUP(D695,[1]怪物!$C:$M,11,FALSE))</f>
        <v/>
      </c>
      <c r="J695" s="3" t="str">
        <f t="shared" ca="1" si="91"/>
        <v/>
      </c>
      <c r="K695" s="3"/>
      <c r="L695" s="3" t="str">
        <f ca="1">IF(B695="","",VLOOKUP(VLOOKUP(Y695&amp;"_"&amp;Z695&amp;"_"&amp;AA695,[1]挑战模式!$A:$AS,14+AB695,FALSE),[1]怪物!$B:$J,7,FALSE))</f>
        <v/>
      </c>
      <c r="M695" s="10" t="str">
        <f t="shared" ca="1" si="92"/>
        <v/>
      </c>
      <c r="N695" s="3" t="str">
        <f t="shared" ca="1" si="93"/>
        <v/>
      </c>
      <c r="O695" s="3" t="str">
        <f t="shared" ca="1" si="94"/>
        <v/>
      </c>
      <c r="P695" s="3" t="str">
        <f t="shared" ca="1" si="95"/>
        <v/>
      </c>
      <c r="Q695" s="3"/>
      <c r="R695" s="3"/>
      <c r="S695" s="3"/>
      <c r="T695" s="3" t="str">
        <f ca="1">IF(B695="","",IF(VLOOKUP(D695,[1]怪物!$C:$I,7,FALSE)="","",VLOOKUP(D695,[1]怪物!$C:$I,7,FALSE)))</f>
        <v/>
      </c>
      <c r="Y695" s="3">
        <v>0</v>
      </c>
      <c r="Z695" s="3">
        <v>15</v>
      </c>
      <c r="AA695" s="3">
        <v>3</v>
      </c>
      <c r="AB695" s="3">
        <v>6</v>
      </c>
    </row>
    <row r="696" spans="2:28" x14ac:dyDescent="0.2">
      <c r="B696" t="str">
        <f ca="1">IF(ISNA(VLOOKUP(Y696&amp;"_"&amp;Z696&amp;"_"&amp;AA696,[1]挑战模式!$A:$AS,1,FALSE)),"",IF(VLOOKUP(Y696&amp;"_"&amp;Z696&amp;"_"&amp;AA696,[1]挑战模式!$A:$AS,14+AB696,FALSE)="","","Unit_Monster_Season"&amp;Y696&amp;"_Challenge"&amp;Z696&amp;"_"&amp;AA696&amp;"_"&amp;AB696))</f>
        <v>Unit_Monster_Season0_Challenge15_4_1</v>
      </c>
      <c r="D696" s="3" t="str">
        <f ca="1">IF(B696="","",VLOOKUP(VLOOKUP(Y696&amp;"_"&amp;Z696&amp;"_"&amp;AA696,[1]挑战模式!$A:$AS,14+AB696,FALSE),[1]怪物!$B:$J,2,FALSE))</f>
        <v>ResUnit_BianFu2</v>
      </c>
      <c r="E696" s="3">
        <f ca="1">IF(B696="","",VLOOKUP(VLOOKUP(Y696&amp;"_"&amp;Z696&amp;"_"&amp;AA696,[1]挑战模式!$A:$AS,14+AB696,FALSE),[1]怪物!$B:$J,6,FALSE)*VLOOKUP(Y696&amp;"_"&amp;Z696&amp;"_"&amp;AA696,[1]挑战模式!$A:$AS,10,FALSE))</f>
        <v>2.7</v>
      </c>
      <c r="F696" s="3">
        <f t="shared" ca="1" si="88"/>
        <v>400</v>
      </c>
      <c r="G696" s="3" t="str">
        <f t="shared" ca="1" si="89"/>
        <v>TRUE</v>
      </c>
      <c r="H696" s="3" t="str">
        <f t="shared" ca="1" si="90"/>
        <v>1</v>
      </c>
      <c r="I696" s="3">
        <f ca="1">IF(D696="","",VLOOKUP(D696,[1]怪物!$C:$M,11,FALSE))</f>
        <v>1</v>
      </c>
      <c r="J696" s="3" t="str">
        <f t="shared" ca="1" si="91"/>
        <v>0.5</v>
      </c>
      <c r="K696" s="3"/>
      <c r="L696" s="3">
        <f ca="1">IF(B696="","",VLOOKUP(VLOOKUP(Y696&amp;"_"&amp;Z696&amp;"_"&amp;AA696,[1]挑战模式!$A:$AS,14+AB696,FALSE),[1]怪物!$B:$J,7,FALSE))</f>
        <v>1.25</v>
      </c>
      <c r="M696" s="10" t="str">
        <f t="shared" ca="1" si="92"/>
        <v>Monster_Season0_Challenge15_4_1</v>
      </c>
      <c r="N696" s="3" t="str">
        <f t="shared" ca="1" si="93"/>
        <v>DeathShow_1</v>
      </c>
      <c r="O696" s="3" t="str">
        <f t="shared" ca="1" si="94"/>
        <v>Timeline_Idle1</v>
      </c>
      <c r="P696" s="3" t="str">
        <f t="shared" ca="1" si="95"/>
        <v>Timeline_Move1</v>
      </c>
      <c r="Q696" s="3"/>
      <c r="R696" s="3"/>
      <c r="S696" s="3"/>
      <c r="T696" s="3" t="str">
        <f ca="1">IF(B696="","",IF(VLOOKUP(D696,[1]怪物!$C:$I,7,FALSE)="","",VLOOKUP(D696,[1]怪物!$C:$I,7,FALSE)))</f>
        <v>Skill_Monster_BianFu2,NormalAttack</v>
      </c>
      <c r="Y696" s="3">
        <v>0</v>
      </c>
      <c r="Z696" s="3">
        <v>15</v>
      </c>
      <c r="AA696" s="3">
        <v>4</v>
      </c>
      <c r="AB696" s="3">
        <v>1</v>
      </c>
    </row>
    <row r="697" spans="2:28" x14ac:dyDescent="0.2">
      <c r="B697" t="str">
        <f ca="1">IF(ISNA(VLOOKUP(Y697&amp;"_"&amp;Z697&amp;"_"&amp;AA697,[1]挑战模式!$A:$AS,1,FALSE)),"",IF(VLOOKUP(Y697&amp;"_"&amp;Z697&amp;"_"&amp;AA697,[1]挑战模式!$A:$AS,14+AB697,FALSE)="","","Unit_Monster_Season"&amp;Y697&amp;"_Challenge"&amp;Z697&amp;"_"&amp;AA697&amp;"_"&amp;AB697))</f>
        <v>Unit_Monster_Season0_Challenge15_4_2</v>
      </c>
      <c r="D697" s="3" t="str">
        <f ca="1">IF(B697="","",VLOOKUP(VLOOKUP(Y697&amp;"_"&amp;Z697&amp;"_"&amp;AA697,[1]挑战模式!$A:$AS,14+AB697,FALSE),[1]怪物!$B:$J,2,FALSE))</f>
        <v>ResUnit_Dan2</v>
      </c>
      <c r="E697" s="3">
        <f ca="1">IF(B697="","",VLOOKUP(VLOOKUP(Y697&amp;"_"&amp;Z697&amp;"_"&amp;AA697,[1]挑战模式!$A:$AS,14+AB697,FALSE),[1]怪物!$B:$J,6,FALSE)*VLOOKUP(Y697&amp;"_"&amp;Z697&amp;"_"&amp;AA697,[1]挑战模式!$A:$AS,10,FALSE))</f>
        <v>2.7</v>
      </c>
      <c r="F697" s="3">
        <f t="shared" ca="1" si="88"/>
        <v>400</v>
      </c>
      <c r="G697" s="3" t="str">
        <f t="shared" ca="1" si="89"/>
        <v>TRUE</v>
      </c>
      <c r="H697" s="3" t="str">
        <f t="shared" ca="1" si="90"/>
        <v>1</v>
      </c>
      <c r="I697" s="3">
        <f ca="1">IF(D697="","",VLOOKUP(D697,[1]怪物!$C:$M,11,FALSE))</f>
        <v>1</v>
      </c>
      <c r="J697" s="3" t="str">
        <f t="shared" ca="1" si="91"/>
        <v>0.5</v>
      </c>
      <c r="K697" s="3"/>
      <c r="L697" s="3">
        <f ca="1">IF(B697="","",VLOOKUP(VLOOKUP(Y697&amp;"_"&amp;Z697&amp;"_"&amp;AA697,[1]挑战模式!$A:$AS,14+AB697,FALSE),[1]怪物!$B:$J,7,FALSE))</f>
        <v>1.25</v>
      </c>
      <c r="M697" s="10" t="str">
        <f t="shared" ca="1" si="92"/>
        <v>Monster_Season0_Challenge15_4_2</v>
      </c>
      <c r="N697" s="3" t="str">
        <f t="shared" ca="1" si="93"/>
        <v>DeathShow_1</v>
      </c>
      <c r="O697" s="3" t="str">
        <f t="shared" ca="1" si="94"/>
        <v>Timeline_Idle1</v>
      </c>
      <c r="P697" s="3" t="str">
        <f t="shared" ca="1" si="95"/>
        <v>Timeline_Move1</v>
      </c>
      <c r="Q697" s="3"/>
      <c r="R697" s="3"/>
      <c r="S697" s="3"/>
      <c r="T697" s="3" t="str">
        <f ca="1">IF(B697="","",IF(VLOOKUP(D697,[1]怪物!$C:$I,7,FALSE)="","",VLOOKUP(D697,[1]怪物!$C:$I,7,FALSE)))</f>
        <v>Skill_Monster_Dan2,NormalAttack</v>
      </c>
      <c r="Y697" s="3">
        <v>0</v>
      </c>
      <c r="Z697" s="3">
        <v>15</v>
      </c>
      <c r="AA697" s="3">
        <v>4</v>
      </c>
      <c r="AB697" s="3">
        <v>2</v>
      </c>
    </row>
    <row r="698" spans="2:28" x14ac:dyDescent="0.2">
      <c r="B698" t="str">
        <f ca="1">IF(ISNA(VLOOKUP(Y698&amp;"_"&amp;Z698&amp;"_"&amp;AA698,[1]挑战模式!$A:$AS,1,FALSE)),"",IF(VLOOKUP(Y698&amp;"_"&amp;Z698&amp;"_"&amp;AA698,[1]挑战模式!$A:$AS,14+AB698,FALSE)="","","Unit_Monster_Season"&amp;Y698&amp;"_Challenge"&amp;Z698&amp;"_"&amp;AA698&amp;"_"&amp;AB698))</f>
        <v>Unit_Monster_Season0_Challenge15_4_3</v>
      </c>
      <c r="D698" s="3" t="str">
        <f ca="1">IF(B698="","",VLOOKUP(VLOOKUP(Y698&amp;"_"&amp;Z698&amp;"_"&amp;AA698,[1]挑战模式!$A:$AS,14+AB698,FALSE),[1]怪物!$B:$J,2,FALSE))</f>
        <v>ResUnit_StoneGolem1</v>
      </c>
      <c r="E698" s="3">
        <f ca="1">IF(B698="","",VLOOKUP(VLOOKUP(Y698&amp;"_"&amp;Z698&amp;"_"&amp;AA698,[1]挑战模式!$A:$AS,14+AB698,FALSE),[1]怪物!$B:$J,6,FALSE)*VLOOKUP(Y698&amp;"_"&amp;Z698&amp;"_"&amp;AA698,[1]挑战模式!$A:$AS,10,FALSE))</f>
        <v>2.7</v>
      </c>
      <c r="F698" s="3">
        <f t="shared" ca="1" si="88"/>
        <v>400</v>
      </c>
      <c r="G698" s="3" t="str">
        <f t="shared" ca="1" si="89"/>
        <v>TRUE</v>
      </c>
      <c r="H698" s="3" t="str">
        <f t="shared" ca="1" si="90"/>
        <v>1</v>
      </c>
      <c r="I698" s="3">
        <f ca="1">IF(D698="","",VLOOKUP(D698,[1]怪物!$C:$M,11,FALSE))</f>
        <v>1</v>
      </c>
      <c r="J698" s="3" t="str">
        <f t="shared" ca="1" si="91"/>
        <v>0.5</v>
      </c>
      <c r="K698" s="3"/>
      <c r="L698" s="3">
        <f ca="1">IF(B698="","",VLOOKUP(VLOOKUP(Y698&amp;"_"&amp;Z698&amp;"_"&amp;AA698,[1]挑战模式!$A:$AS,14+AB698,FALSE),[1]怪物!$B:$J,7,FALSE))</f>
        <v>1</v>
      </c>
      <c r="M698" s="10" t="str">
        <f t="shared" ca="1" si="92"/>
        <v>Monster_Season0_Challenge15_4_3</v>
      </c>
      <c r="N698" s="3" t="str">
        <f t="shared" ca="1" si="93"/>
        <v>DeathShow_1</v>
      </c>
      <c r="O698" s="3" t="str">
        <f t="shared" ca="1" si="94"/>
        <v>Timeline_Idle1</v>
      </c>
      <c r="P698" s="3" t="str">
        <f t="shared" ca="1" si="95"/>
        <v>Timeline_Move1</v>
      </c>
      <c r="Q698" s="3"/>
      <c r="R698" s="3"/>
      <c r="S698" s="3"/>
      <c r="T698" s="3" t="str">
        <f ca="1">IF(B698="","",IF(VLOOKUP(D698,[1]怪物!$C:$I,7,FALSE)="","",VLOOKUP(D698,[1]怪物!$C:$I,7,FALSE)))</f>
        <v>Skill_Monster_StoneGolem1,NormalAttack</v>
      </c>
      <c r="Y698" s="3">
        <v>0</v>
      </c>
      <c r="Z698" s="3">
        <v>15</v>
      </c>
      <c r="AA698" s="3">
        <v>4</v>
      </c>
      <c r="AB698" s="3">
        <v>3</v>
      </c>
    </row>
    <row r="699" spans="2:28" x14ac:dyDescent="0.2">
      <c r="B699" t="str">
        <f ca="1">IF(ISNA(VLOOKUP(Y699&amp;"_"&amp;Z699&amp;"_"&amp;AA699,[1]挑战模式!$A:$AS,1,FALSE)),"",IF(VLOOKUP(Y699&amp;"_"&amp;Z699&amp;"_"&amp;AA699,[1]挑战模式!$A:$AS,14+AB699,FALSE)="","","Unit_Monster_Season"&amp;Y699&amp;"_Challenge"&amp;Z699&amp;"_"&amp;AA699&amp;"_"&amp;AB699))</f>
        <v/>
      </c>
      <c r="D699" s="3" t="str">
        <f ca="1">IF(B699="","",VLOOKUP(VLOOKUP(Y699&amp;"_"&amp;Z699&amp;"_"&amp;AA699,[1]挑战模式!$A:$AS,14+AB699,FALSE),[1]怪物!$B:$J,2,FALSE))</f>
        <v/>
      </c>
      <c r="E699" s="3" t="str">
        <f ca="1">IF(B699="","",VLOOKUP(VLOOKUP(Y699&amp;"_"&amp;Z699&amp;"_"&amp;AA699,[1]挑战模式!$A:$AS,14+AB699,FALSE),[1]怪物!$B:$J,6,FALSE)*VLOOKUP(Y699&amp;"_"&amp;Z699&amp;"_"&amp;AA699,[1]挑战模式!$A:$AS,10,FALSE))</f>
        <v/>
      </c>
      <c r="F699" s="3" t="str">
        <f t="shared" ca="1" si="88"/>
        <v/>
      </c>
      <c r="G699" s="3" t="str">
        <f t="shared" ca="1" si="89"/>
        <v/>
      </c>
      <c r="H699" s="3" t="str">
        <f t="shared" ca="1" si="90"/>
        <v/>
      </c>
      <c r="I699" s="3" t="str">
        <f ca="1">IF(D699="","",VLOOKUP(D699,[1]怪物!$C:$M,11,FALSE))</f>
        <v/>
      </c>
      <c r="J699" s="3" t="str">
        <f t="shared" ca="1" si="91"/>
        <v/>
      </c>
      <c r="K699" s="3"/>
      <c r="L699" s="3" t="str">
        <f ca="1">IF(B699="","",VLOOKUP(VLOOKUP(Y699&amp;"_"&amp;Z699&amp;"_"&amp;AA699,[1]挑战模式!$A:$AS,14+AB699,FALSE),[1]怪物!$B:$J,7,FALSE))</f>
        <v/>
      </c>
      <c r="M699" s="10" t="str">
        <f t="shared" ca="1" si="92"/>
        <v/>
      </c>
      <c r="N699" s="3" t="str">
        <f t="shared" ca="1" si="93"/>
        <v/>
      </c>
      <c r="O699" s="3" t="str">
        <f t="shared" ca="1" si="94"/>
        <v/>
      </c>
      <c r="P699" s="3" t="str">
        <f t="shared" ca="1" si="95"/>
        <v/>
      </c>
      <c r="Q699" s="3"/>
      <c r="R699" s="3"/>
      <c r="S699" s="3"/>
      <c r="T699" s="3" t="str">
        <f ca="1">IF(B699="","",IF(VLOOKUP(D699,[1]怪物!$C:$I,7,FALSE)="","",VLOOKUP(D699,[1]怪物!$C:$I,7,FALSE)))</f>
        <v/>
      </c>
      <c r="Y699" s="3">
        <v>0</v>
      </c>
      <c r="Z699" s="3">
        <v>15</v>
      </c>
      <c r="AA699" s="3">
        <v>4</v>
      </c>
      <c r="AB699" s="3">
        <v>4</v>
      </c>
    </row>
    <row r="700" spans="2:28" x14ac:dyDescent="0.2">
      <c r="B700" t="str">
        <f ca="1">IF(ISNA(VLOOKUP(Y700&amp;"_"&amp;Z700&amp;"_"&amp;AA700,[1]挑战模式!$A:$AS,1,FALSE)),"",IF(VLOOKUP(Y700&amp;"_"&amp;Z700&amp;"_"&amp;AA700,[1]挑战模式!$A:$AS,14+AB700,FALSE)="","","Unit_Monster_Season"&amp;Y700&amp;"_Challenge"&amp;Z700&amp;"_"&amp;AA700&amp;"_"&amp;AB700))</f>
        <v/>
      </c>
      <c r="D700" s="3" t="str">
        <f ca="1">IF(B700="","",VLOOKUP(VLOOKUP(Y700&amp;"_"&amp;Z700&amp;"_"&amp;AA700,[1]挑战模式!$A:$AS,14+AB700,FALSE),[1]怪物!$B:$J,2,FALSE))</f>
        <v/>
      </c>
      <c r="E700" s="3" t="str">
        <f ca="1">IF(B700="","",VLOOKUP(VLOOKUP(Y700&amp;"_"&amp;Z700&amp;"_"&amp;AA700,[1]挑战模式!$A:$AS,14+AB700,FALSE),[1]怪物!$B:$J,6,FALSE)*VLOOKUP(Y700&amp;"_"&amp;Z700&amp;"_"&amp;AA700,[1]挑战模式!$A:$AS,10,FALSE))</f>
        <v/>
      </c>
      <c r="F700" s="3" t="str">
        <f t="shared" ca="1" si="88"/>
        <v/>
      </c>
      <c r="G700" s="3" t="str">
        <f t="shared" ca="1" si="89"/>
        <v/>
      </c>
      <c r="H700" s="3" t="str">
        <f t="shared" ca="1" si="90"/>
        <v/>
      </c>
      <c r="I700" s="3" t="str">
        <f ca="1">IF(D700="","",VLOOKUP(D700,[1]怪物!$C:$M,11,FALSE))</f>
        <v/>
      </c>
      <c r="J700" s="3" t="str">
        <f t="shared" ca="1" si="91"/>
        <v/>
      </c>
      <c r="K700" s="3"/>
      <c r="L700" s="3" t="str">
        <f ca="1">IF(B700="","",VLOOKUP(VLOOKUP(Y700&amp;"_"&amp;Z700&amp;"_"&amp;AA700,[1]挑战模式!$A:$AS,14+AB700,FALSE),[1]怪物!$B:$J,7,FALSE))</f>
        <v/>
      </c>
      <c r="M700" s="10" t="str">
        <f t="shared" ca="1" si="92"/>
        <v/>
      </c>
      <c r="N700" s="3" t="str">
        <f t="shared" ca="1" si="93"/>
        <v/>
      </c>
      <c r="O700" s="3" t="str">
        <f t="shared" ca="1" si="94"/>
        <v/>
      </c>
      <c r="P700" s="3" t="str">
        <f t="shared" ca="1" si="95"/>
        <v/>
      </c>
      <c r="Q700" s="3"/>
      <c r="R700" s="3"/>
      <c r="S700" s="3"/>
      <c r="T700" s="3" t="str">
        <f ca="1">IF(B700="","",IF(VLOOKUP(D700,[1]怪物!$C:$I,7,FALSE)="","",VLOOKUP(D700,[1]怪物!$C:$I,7,FALSE)))</f>
        <v/>
      </c>
      <c r="Y700" s="3">
        <v>0</v>
      </c>
      <c r="Z700" s="3">
        <v>15</v>
      </c>
      <c r="AA700" s="3">
        <v>4</v>
      </c>
      <c r="AB700" s="3">
        <v>5</v>
      </c>
    </row>
    <row r="701" spans="2:28" x14ac:dyDescent="0.2">
      <c r="B701" t="str">
        <f ca="1">IF(ISNA(VLOOKUP(Y701&amp;"_"&amp;Z701&amp;"_"&amp;AA701,[1]挑战模式!$A:$AS,1,FALSE)),"",IF(VLOOKUP(Y701&amp;"_"&amp;Z701&amp;"_"&amp;AA701,[1]挑战模式!$A:$AS,14+AB701,FALSE)="","","Unit_Monster_Season"&amp;Y701&amp;"_Challenge"&amp;Z701&amp;"_"&amp;AA701&amp;"_"&amp;AB701))</f>
        <v/>
      </c>
      <c r="D701" s="3" t="str">
        <f ca="1">IF(B701="","",VLOOKUP(VLOOKUP(Y701&amp;"_"&amp;Z701&amp;"_"&amp;AA701,[1]挑战模式!$A:$AS,14+AB701,FALSE),[1]怪物!$B:$J,2,FALSE))</f>
        <v/>
      </c>
      <c r="E701" s="3" t="str">
        <f ca="1">IF(B701="","",VLOOKUP(VLOOKUP(Y701&amp;"_"&amp;Z701&amp;"_"&amp;AA701,[1]挑战模式!$A:$AS,14+AB701,FALSE),[1]怪物!$B:$J,6,FALSE)*VLOOKUP(Y701&amp;"_"&amp;Z701&amp;"_"&amp;AA701,[1]挑战模式!$A:$AS,10,FALSE))</f>
        <v/>
      </c>
      <c r="F701" s="3" t="str">
        <f t="shared" ca="1" si="88"/>
        <v/>
      </c>
      <c r="G701" s="3" t="str">
        <f t="shared" ca="1" si="89"/>
        <v/>
      </c>
      <c r="H701" s="3" t="str">
        <f t="shared" ca="1" si="90"/>
        <v/>
      </c>
      <c r="I701" s="3" t="str">
        <f ca="1">IF(D701="","",VLOOKUP(D701,[1]怪物!$C:$M,11,FALSE))</f>
        <v/>
      </c>
      <c r="J701" s="3" t="str">
        <f t="shared" ca="1" si="91"/>
        <v/>
      </c>
      <c r="K701" s="3"/>
      <c r="L701" s="3" t="str">
        <f ca="1">IF(B701="","",VLOOKUP(VLOOKUP(Y701&amp;"_"&amp;Z701&amp;"_"&amp;AA701,[1]挑战模式!$A:$AS,14+AB701,FALSE),[1]怪物!$B:$J,7,FALSE))</f>
        <v/>
      </c>
      <c r="M701" s="10" t="str">
        <f t="shared" ca="1" si="92"/>
        <v/>
      </c>
      <c r="N701" s="3" t="str">
        <f t="shared" ca="1" si="93"/>
        <v/>
      </c>
      <c r="O701" s="3" t="str">
        <f t="shared" ca="1" si="94"/>
        <v/>
      </c>
      <c r="P701" s="3" t="str">
        <f t="shared" ca="1" si="95"/>
        <v/>
      </c>
      <c r="Q701" s="3"/>
      <c r="R701" s="3"/>
      <c r="S701" s="3"/>
      <c r="T701" s="3" t="str">
        <f ca="1">IF(B701="","",IF(VLOOKUP(D701,[1]怪物!$C:$I,7,FALSE)="","",VLOOKUP(D701,[1]怪物!$C:$I,7,FALSE)))</f>
        <v/>
      </c>
      <c r="Y701" s="3">
        <v>0</v>
      </c>
      <c r="Z701" s="3">
        <v>15</v>
      </c>
      <c r="AA701" s="3">
        <v>4</v>
      </c>
      <c r="AB701" s="3">
        <v>6</v>
      </c>
    </row>
    <row r="702" spans="2:28" x14ac:dyDescent="0.2">
      <c r="B702" t="str">
        <f ca="1">IF(ISNA(VLOOKUP(Y702&amp;"_"&amp;Z702&amp;"_"&amp;AA702,[1]挑战模式!$A:$AS,1,FALSE)),"",IF(VLOOKUP(Y702&amp;"_"&amp;Z702&amp;"_"&amp;AA702,[1]挑战模式!$A:$AS,14+AB702,FALSE)="","","Unit_Monster_Season"&amp;Y702&amp;"_Challenge"&amp;Z702&amp;"_"&amp;AA702&amp;"_"&amp;AB702))</f>
        <v>Unit_Monster_Season0_Challenge15_5_1</v>
      </c>
      <c r="D702" s="3" t="str">
        <f ca="1">IF(B702="","",VLOOKUP(VLOOKUP(Y702&amp;"_"&amp;Z702&amp;"_"&amp;AA702,[1]挑战模式!$A:$AS,14+AB702,FALSE),[1]怪物!$B:$J,2,FALSE))</f>
        <v>ResUnit_Dan2</v>
      </c>
      <c r="E702" s="3">
        <f ca="1">IF(B702="","",VLOOKUP(VLOOKUP(Y702&amp;"_"&amp;Z702&amp;"_"&amp;AA702,[1]挑战模式!$A:$AS,14+AB702,FALSE),[1]怪物!$B:$J,6,FALSE)*VLOOKUP(Y702&amp;"_"&amp;Z702&amp;"_"&amp;AA702,[1]挑战模式!$A:$AS,10,FALSE))</f>
        <v>2.7</v>
      </c>
      <c r="F702" s="3">
        <f t="shared" ca="1" si="88"/>
        <v>400</v>
      </c>
      <c r="G702" s="3" t="str">
        <f t="shared" ca="1" si="89"/>
        <v>TRUE</v>
      </c>
      <c r="H702" s="3" t="str">
        <f t="shared" ca="1" si="90"/>
        <v>1</v>
      </c>
      <c r="I702" s="3">
        <f ca="1">IF(D702="","",VLOOKUP(D702,[1]怪物!$C:$M,11,FALSE))</f>
        <v>1</v>
      </c>
      <c r="J702" s="3" t="str">
        <f t="shared" ca="1" si="91"/>
        <v>0.5</v>
      </c>
      <c r="K702" s="3"/>
      <c r="L702" s="3">
        <f ca="1">IF(B702="","",VLOOKUP(VLOOKUP(Y702&amp;"_"&amp;Z702&amp;"_"&amp;AA702,[1]挑战模式!$A:$AS,14+AB702,FALSE),[1]怪物!$B:$J,7,FALSE))</f>
        <v>1.25</v>
      </c>
      <c r="M702" s="10" t="str">
        <f t="shared" ca="1" si="92"/>
        <v>Monster_Season0_Challenge15_5_1</v>
      </c>
      <c r="N702" s="3" t="str">
        <f t="shared" ca="1" si="93"/>
        <v>DeathShow_1</v>
      </c>
      <c r="O702" s="3" t="str">
        <f t="shared" ca="1" si="94"/>
        <v>Timeline_Idle1</v>
      </c>
      <c r="P702" s="3" t="str">
        <f t="shared" ca="1" si="95"/>
        <v>Timeline_Move1</v>
      </c>
      <c r="Q702" s="3"/>
      <c r="R702" s="3"/>
      <c r="S702" s="3"/>
      <c r="T702" s="3" t="str">
        <f ca="1">IF(B702="","",IF(VLOOKUP(D702,[1]怪物!$C:$I,7,FALSE)="","",VLOOKUP(D702,[1]怪物!$C:$I,7,FALSE)))</f>
        <v>Skill_Monster_Dan2,NormalAttack</v>
      </c>
      <c r="Y702" s="3">
        <v>0</v>
      </c>
      <c r="Z702" s="3">
        <v>15</v>
      </c>
      <c r="AA702" s="3">
        <v>5</v>
      </c>
      <c r="AB702" s="3">
        <v>1</v>
      </c>
    </row>
    <row r="703" spans="2:28" x14ac:dyDescent="0.2">
      <c r="B703" t="str">
        <f ca="1">IF(ISNA(VLOOKUP(Y703&amp;"_"&amp;Z703&amp;"_"&amp;AA703,[1]挑战模式!$A:$AS,1,FALSE)),"",IF(VLOOKUP(Y703&amp;"_"&amp;Z703&amp;"_"&amp;AA703,[1]挑战模式!$A:$AS,14+AB703,FALSE)="","","Unit_Monster_Season"&amp;Y703&amp;"_Challenge"&amp;Z703&amp;"_"&amp;AA703&amp;"_"&amp;AB703))</f>
        <v>Unit_Monster_Season0_Challenge15_5_2</v>
      </c>
      <c r="D703" s="3" t="str">
        <f ca="1">IF(B703="","",VLOOKUP(VLOOKUP(Y703&amp;"_"&amp;Z703&amp;"_"&amp;AA703,[1]挑战模式!$A:$AS,14+AB703,FALSE),[1]怪物!$B:$J,2,FALSE))</f>
        <v>ResUnit_StoneGolem1</v>
      </c>
      <c r="E703" s="3">
        <f ca="1">IF(B703="","",VLOOKUP(VLOOKUP(Y703&amp;"_"&amp;Z703&amp;"_"&amp;AA703,[1]挑战模式!$A:$AS,14+AB703,FALSE),[1]怪物!$B:$J,6,FALSE)*VLOOKUP(Y703&amp;"_"&amp;Z703&amp;"_"&amp;AA703,[1]挑战模式!$A:$AS,10,FALSE))</f>
        <v>2.7</v>
      </c>
      <c r="F703" s="3">
        <f t="shared" ca="1" si="88"/>
        <v>400</v>
      </c>
      <c r="G703" s="3" t="str">
        <f t="shared" ca="1" si="89"/>
        <v>TRUE</v>
      </c>
      <c r="H703" s="3" t="str">
        <f t="shared" ca="1" si="90"/>
        <v>1</v>
      </c>
      <c r="I703" s="3">
        <f ca="1">IF(D703="","",VLOOKUP(D703,[1]怪物!$C:$M,11,FALSE))</f>
        <v>1</v>
      </c>
      <c r="J703" s="3" t="str">
        <f t="shared" ca="1" si="91"/>
        <v>0.5</v>
      </c>
      <c r="K703" s="3"/>
      <c r="L703" s="3">
        <f ca="1">IF(B703="","",VLOOKUP(VLOOKUP(Y703&amp;"_"&amp;Z703&amp;"_"&amp;AA703,[1]挑战模式!$A:$AS,14+AB703,FALSE),[1]怪物!$B:$J,7,FALSE))</f>
        <v>1</v>
      </c>
      <c r="M703" s="10" t="str">
        <f t="shared" ca="1" si="92"/>
        <v>Monster_Season0_Challenge15_5_2</v>
      </c>
      <c r="N703" s="3" t="str">
        <f t="shared" ca="1" si="93"/>
        <v>DeathShow_1</v>
      </c>
      <c r="O703" s="3" t="str">
        <f t="shared" ca="1" si="94"/>
        <v>Timeline_Idle1</v>
      </c>
      <c r="P703" s="3" t="str">
        <f t="shared" ca="1" si="95"/>
        <v>Timeline_Move1</v>
      </c>
      <c r="Q703" s="3"/>
      <c r="R703" s="3"/>
      <c r="S703" s="3"/>
      <c r="T703" s="3" t="str">
        <f ca="1">IF(B703="","",IF(VLOOKUP(D703,[1]怪物!$C:$I,7,FALSE)="","",VLOOKUP(D703,[1]怪物!$C:$I,7,FALSE)))</f>
        <v>Skill_Monster_StoneGolem1,NormalAttack</v>
      </c>
      <c r="Y703" s="3">
        <v>0</v>
      </c>
      <c r="Z703" s="3">
        <v>15</v>
      </c>
      <c r="AA703" s="3">
        <v>5</v>
      </c>
      <c r="AB703" s="3">
        <v>2</v>
      </c>
    </row>
    <row r="704" spans="2:28" x14ac:dyDescent="0.2">
      <c r="B704" t="str">
        <f ca="1">IF(ISNA(VLOOKUP(Y704&amp;"_"&amp;Z704&amp;"_"&amp;AA704,[1]挑战模式!$A:$AS,1,FALSE)),"",IF(VLOOKUP(Y704&amp;"_"&amp;Z704&amp;"_"&amp;AA704,[1]挑战模式!$A:$AS,14+AB704,FALSE)="","","Unit_Monster_Season"&amp;Y704&amp;"_Challenge"&amp;Z704&amp;"_"&amp;AA704&amp;"_"&amp;AB704))</f>
        <v>Unit_Monster_Season0_Challenge15_5_3</v>
      </c>
      <c r="D704" s="3" t="str">
        <f ca="1">IF(B704="","",VLOOKUP(VLOOKUP(Y704&amp;"_"&amp;Z704&amp;"_"&amp;AA704,[1]挑战模式!$A:$AS,14+AB704,FALSE),[1]怪物!$B:$J,2,FALSE))</f>
        <v>ResUnit_Gui2</v>
      </c>
      <c r="E704" s="3">
        <f ca="1">IF(B704="","",VLOOKUP(VLOOKUP(Y704&amp;"_"&amp;Z704&amp;"_"&amp;AA704,[1]挑战模式!$A:$AS,14+AB704,FALSE),[1]怪物!$B:$J,6,FALSE)*VLOOKUP(Y704&amp;"_"&amp;Z704&amp;"_"&amp;AA704,[1]挑战模式!$A:$AS,10,FALSE))</f>
        <v>2.7</v>
      </c>
      <c r="F704" s="3">
        <f t="shared" ca="1" si="88"/>
        <v>400</v>
      </c>
      <c r="G704" s="3" t="str">
        <f t="shared" ca="1" si="89"/>
        <v>TRUE</v>
      </c>
      <c r="H704" s="3" t="str">
        <f t="shared" ca="1" si="90"/>
        <v>1</v>
      </c>
      <c r="I704" s="3">
        <f ca="1">IF(D704="","",VLOOKUP(D704,[1]怪物!$C:$M,11,FALSE))</f>
        <v>1</v>
      </c>
      <c r="J704" s="3" t="str">
        <f t="shared" ca="1" si="91"/>
        <v>0.5</v>
      </c>
      <c r="K704" s="3"/>
      <c r="L704" s="3">
        <f ca="1">IF(B704="","",VLOOKUP(VLOOKUP(Y704&amp;"_"&amp;Z704&amp;"_"&amp;AA704,[1]挑战模式!$A:$AS,14+AB704,FALSE),[1]怪物!$B:$J,7,FALSE))</f>
        <v>1.25</v>
      </c>
      <c r="M704" s="10" t="str">
        <f t="shared" ca="1" si="92"/>
        <v>Monster_Season0_Challenge15_5_3</v>
      </c>
      <c r="N704" s="3" t="str">
        <f t="shared" ca="1" si="93"/>
        <v>DeathShow_1</v>
      </c>
      <c r="O704" s="3" t="str">
        <f t="shared" ca="1" si="94"/>
        <v>Timeline_Idle1</v>
      </c>
      <c r="P704" s="3" t="str">
        <f t="shared" ca="1" si="95"/>
        <v>Timeline_Move1</v>
      </c>
      <c r="Q704" s="3"/>
      <c r="R704" s="3"/>
      <c r="S704" s="3"/>
      <c r="T704" s="3" t="str">
        <f ca="1">IF(B704="","",IF(VLOOKUP(D704,[1]怪物!$C:$I,7,FALSE)="","",VLOOKUP(D704,[1]怪物!$C:$I,7,FALSE)))</f>
        <v>Skill_Monster_Gui2,NormalAttack</v>
      </c>
      <c r="Y704" s="3">
        <v>0</v>
      </c>
      <c r="Z704" s="3">
        <v>15</v>
      </c>
      <c r="AA704" s="3">
        <v>5</v>
      </c>
      <c r="AB704" s="3">
        <v>3</v>
      </c>
    </row>
    <row r="705" spans="2:28" x14ac:dyDescent="0.2">
      <c r="B705" t="str">
        <f ca="1">IF(ISNA(VLOOKUP(Y705&amp;"_"&amp;Z705&amp;"_"&amp;AA705,[1]挑战模式!$A:$AS,1,FALSE)),"",IF(VLOOKUP(Y705&amp;"_"&amp;Z705&amp;"_"&amp;AA705,[1]挑战模式!$A:$AS,14+AB705,FALSE)="","","Unit_Monster_Season"&amp;Y705&amp;"_Challenge"&amp;Z705&amp;"_"&amp;AA705&amp;"_"&amp;AB705))</f>
        <v/>
      </c>
      <c r="D705" s="3" t="str">
        <f ca="1">IF(B705="","",VLOOKUP(VLOOKUP(Y705&amp;"_"&amp;Z705&amp;"_"&amp;AA705,[1]挑战模式!$A:$AS,14+AB705,FALSE),[1]怪物!$B:$J,2,FALSE))</f>
        <v/>
      </c>
      <c r="E705" s="3" t="str">
        <f ca="1">IF(B705="","",VLOOKUP(VLOOKUP(Y705&amp;"_"&amp;Z705&amp;"_"&amp;AA705,[1]挑战模式!$A:$AS,14+AB705,FALSE),[1]怪物!$B:$J,6,FALSE)*VLOOKUP(Y705&amp;"_"&amp;Z705&amp;"_"&amp;AA705,[1]挑战模式!$A:$AS,10,FALSE))</f>
        <v/>
      </c>
      <c r="F705" s="3" t="str">
        <f t="shared" ca="1" si="88"/>
        <v/>
      </c>
      <c r="G705" s="3" t="str">
        <f t="shared" ca="1" si="89"/>
        <v/>
      </c>
      <c r="H705" s="3" t="str">
        <f t="shared" ca="1" si="90"/>
        <v/>
      </c>
      <c r="I705" s="3" t="str">
        <f ca="1">IF(D705="","",VLOOKUP(D705,[1]怪物!$C:$M,11,FALSE))</f>
        <v/>
      </c>
      <c r="J705" s="3" t="str">
        <f t="shared" ca="1" si="91"/>
        <v/>
      </c>
      <c r="K705" s="3"/>
      <c r="L705" s="3" t="str">
        <f ca="1">IF(B705="","",VLOOKUP(VLOOKUP(Y705&amp;"_"&amp;Z705&amp;"_"&amp;AA705,[1]挑战模式!$A:$AS,14+AB705,FALSE),[1]怪物!$B:$J,7,FALSE))</f>
        <v/>
      </c>
      <c r="M705" s="10" t="str">
        <f t="shared" ca="1" si="92"/>
        <v/>
      </c>
      <c r="N705" s="3" t="str">
        <f t="shared" ca="1" si="93"/>
        <v/>
      </c>
      <c r="O705" s="3" t="str">
        <f t="shared" ca="1" si="94"/>
        <v/>
      </c>
      <c r="P705" s="3" t="str">
        <f t="shared" ca="1" si="95"/>
        <v/>
      </c>
      <c r="Q705" s="3"/>
      <c r="R705" s="3"/>
      <c r="S705" s="3"/>
      <c r="T705" s="3" t="str">
        <f ca="1">IF(B705="","",IF(VLOOKUP(D705,[1]怪物!$C:$I,7,FALSE)="","",VLOOKUP(D705,[1]怪物!$C:$I,7,FALSE)))</f>
        <v/>
      </c>
      <c r="Y705" s="3">
        <v>0</v>
      </c>
      <c r="Z705" s="3">
        <v>15</v>
      </c>
      <c r="AA705" s="3">
        <v>5</v>
      </c>
      <c r="AB705" s="3">
        <v>4</v>
      </c>
    </row>
    <row r="706" spans="2:28" x14ac:dyDescent="0.2">
      <c r="B706" t="str">
        <f ca="1">IF(ISNA(VLOOKUP(Y706&amp;"_"&amp;Z706&amp;"_"&amp;AA706,[1]挑战模式!$A:$AS,1,FALSE)),"",IF(VLOOKUP(Y706&amp;"_"&amp;Z706&amp;"_"&amp;AA706,[1]挑战模式!$A:$AS,14+AB706,FALSE)="","","Unit_Monster_Season"&amp;Y706&amp;"_Challenge"&amp;Z706&amp;"_"&amp;AA706&amp;"_"&amp;AB706))</f>
        <v/>
      </c>
      <c r="D706" s="3" t="str">
        <f ca="1">IF(B706="","",VLOOKUP(VLOOKUP(Y706&amp;"_"&amp;Z706&amp;"_"&amp;AA706,[1]挑战模式!$A:$AS,14+AB706,FALSE),[1]怪物!$B:$J,2,FALSE))</f>
        <v/>
      </c>
      <c r="E706" s="3" t="str">
        <f ca="1">IF(B706="","",VLOOKUP(VLOOKUP(Y706&amp;"_"&amp;Z706&amp;"_"&amp;AA706,[1]挑战模式!$A:$AS,14+AB706,FALSE),[1]怪物!$B:$J,6,FALSE)*VLOOKUP(Y706&amp;"_"&amp;Z706&amp;"_"&amp;AA706,[1]挑战模式!$A:$AS,10,FALSE))</f>
        <v/>
      </c>
      <c r="F706" s="3" t="str">
        <f t="shared" ca="1" si="88"/>
        <v/>
      </c>
      <c r="G706" s="3" t="str">
        <f t="shared" ca="1" si="89"/>
        <v/>
      </c>
      <c r="H706" s="3" t="str">
        <f t="shared" ca="1" si="90"/>
        <v/>
      </c>
      <c r="I706" s="3" t="str">
        <f ca="1">IF(D706="","",VLOOKUP(D706,[1]怪物!$C:$M,11,FALSE))</f>
        <v/>
      </c>
      <c r="J706" s="3" t="str">
        <f t="shared" ca="1" si="91"/>
        <v/>
      </c>
      <c r="K706" s="3"/>
      <c r="L706" s="3" t="str">
        <f ca="1">IF(B706="","",VLOOKUP(VLOOKUP(Y706&amp;"_"&amp;Z706&amp;"_"&amp;AA706,[1]挑战模式!$A:$AS,14+AB706,FALSE),[1]怪物!$B:$J,7,FALSE))</f>
        <v/>
      </c>
      <c r="M706" s="10" t="str">
        <f t="shared" ca="1" si="92"/>
        <v/>
      </c>
      <c r="N706" s="3" t="str">
        <f t="shared" ca="1" si="93"/>
        <v/>
      </c>
      <c r="O706" s="3" t="str">
        <f t="shared" ca="1" si="94"/>
        <v/>
      </c>
      <c r="P706" s="3" t="str">
        <f t="shared" ca="1" si="95"/>
        <v/>
      </c>
      <c r="Q706" s="3"/>
      <c r="R706" s="3"/>
      <c r="S706" s="3"/>
      <c r="T706" s="3" t="str">
        <f ca="1">IF(B706="","",IF(VLOOKUP(D706,[1]怪物!$C:$I,7,FALSE)="","",VLOOKUP(D706,[1]怪物!$C:$I,7,FALSE)))</f>
        <v/>
      </c>
      <c r="Y706" s="3">
        <v>0</v>
      </c>
      <c r="Z706" s="3">
        <v>15</v>
      </c>
      <c r="AA706" s="3">
        <v>5</v>
      </c>
      <c r="AB706" s="3">
        <v>5</v>
      </c>
    </row>
    <row r="707" spans="2:28" x14ac:dyDescent="0.2">
      <c r="B707" t="str">
        <f ca="1">IF(ISNA(VLOOKUP(Y707&amp;"_"&amp;Z707&amp;"_"&amp;AA707,[1]挑战模式!$A:$AS,1,FALSE)),"",IF(VLOOKUP(Y707&amp;"_"&amp;Z707&amp;"_"&amp;AA707,[1]挑战模式!$A:$AS,14+AB707,FALSE)="","","Unit_Monster_Season"&amp;Y707&amp;"_Challenge"&amp;Z707&amp;"_"&amp;AA707&amp;"_"&amp;AB707))</f>
        <v/>
      </c>
      <c r="D707" s="3" t="str">
        <f ca="1">IF(B707="","",VLOOKUP(VLOOKUP(Y707&amp;"_"&amp;Z707&amp;"_"&amp;AA707,[1]挑战模式!$A:$AS,14+AB707,FALSE),[1]怪物!$B:$J,2,FALSE))</f>
        <v/>
      </c>
      <c r="E707" s="3" t="str">
        <f ca="1">IF(B707="","",VLOOKUP(VLOOKUP(Y707&amp;"_"&amp;Z707&amp;"_"&amp;AA707,[1]挑战模式!$A:$AS,14+AB707,FALSE),[1]怪物!$B:$J,6,FALSE)*VLOOKUP(Y707&amp;"_"&amp;Z707&amp;"_"&amp;AA707,[1]挑战模式!$A:$AS,10,FALSE))</f>
        <v/>
      </c>
      <c r="F707" s="3" t="str">
        <f t="shared" ca="1" si="88"/>
        <v/>
      </c>
      <c r="G707" s="3" t="str">
        <f t="shared" ca="1" si="89"/>
        <v/>
      </c>
      <c r="H707" s="3" t="str">
        <f t="shared" ca="1" si="90"/>
        <v/>
      </c>
      <c r="I707" s="3" t="str">
        <f ca="1">IF(D707="","",VLOOKUP(D707,[1]怪物!$C:$M,11,FALSE))</f>
        <v/>
      </c>
      <c r="J707" s="3" t="str">
        <f t="shared" ca="1" si="91"/>
        <v/>
      </c>
      <c r="K707" s="3"/>
      <c r="L707" s="3" t="str">
        <f ca="1">IF(B707="","",VLOOKUP(VLOOKUP(Y707&amp;"_"&amp;Z707&amp;"_"&amp;AA707,[1]挑战模式!$A:$AS,14+AB707,FALSE),[1]怪物!$B:$J,7,FALSE))</f>
        <v/>
      </c>
      <c r="M707" s="10" t="str">
        <f t="shared" ca="1" si="92"/>
        <v/>
      </c>
      <c r="N707" s="3" t="str">
        <f t="shared" ca="1" si="93"/>
        <v/>
      </c>
      <c r="O707" s="3" t="str">
        <f t="shared" ca="1" si="94"/>
        <v/>
      </c>
      <c r="P707" s="3" t="str">
        <f t="shared" ca="1" si="95"/>
        <v/>
      </c>
      <c r="Q707" s="3"/>
      <c r="R707" s="3"/>
      <c r="S707" s="3"/>
      <c r="T707" s="3" t="str">
        <f ca="1">IF(B707="","",IF(VLOOKUP(D707,[1]怪物!$C:$I,7,FALSE)="","",VLOOKUP(D707,[1]怪物!$C:$I,7,FALSE)))</f>
        <v/>
      </c>
      <c r="Y707" s="3">
        <v>0</v>
      </c>
      <c r="Z707" s="3">
        <v>15</v>
      </c>
      <c r="AA707" s="3">
        <v>5</v>
      </c>
      <c r="AB707" s="3">
        <v>6</v>
      </c>
    </row>
    <row r="708" spans="2:28" x14ac:dyDescent="0.2">
      <c r="B708" t="str">
        <f ca="1">IF(ISNA(VLOOKUP(Y708&amp;"_"&amp;Z708&amp;"_"&amp;AA708,[1]挑战模式!$A:$AS,1,FALSE)),"",IF(VLOOKUP(Y708&amp;"_"&amp;Z708&amp;"_"&amp;AA708,[1]挑战模式!$A:$AS,14+AB708,FALSE)="","","Unit_Monster_Season"&amp;Y708&amp;"_Challenge"&amp;Z708&amp;"_"&amp;AA708&amp;"_"&amp;AB708))</f>
        <v>Unit_Monster_Season0_Challenge15_6_1</v>
      </c>
      <c r="D708" s="3" t="str">
        <f ca="1">IF(B708="","",VLOOKUP(VLOOKUP(Y708&amp;"_"&amp;Z708&amp;"_"&amp;AA708,[1]挑战模式!$A:$AS,14+AB708,FALSE),[1]怪物!$B:$J,2,FALSE))</f>
        <v>ResUnit_BianFu2</v>
      </c>
      <c r="E708" s="3">
        <f ca="1">IF(B708="","",VLOOKUP(VLOOKUP(Y708&amp;"_"&amp;Z708&amp;"_"&amp;AA708,[1]挑战模式!$A:$AS,14+AB708,FALSE),[1]怪物!$B:$J,6,FALSE)*VLOOKUP(Y708&amp;"_"&amp;Z708&amp;"_"&amp;AA708,[1]挑战模式!$A:$AS,10,FALSE))</f>
        <v>2.7</v>
      </c>
      <c r="F708" s="3">
        <f t="shared" ca="1" si="88"/>
        <v>400</v>
      </c>
      <c r="G708" s="3" t="str">
        <f t="shared" ca="1" si="89"/>
        <v>TRUE</v>
      </c>
      <c r="H708" s="3" t="str">
        <f t="shared" ca="1" si="90"/>
        <v>1</v>
      </c>
      <c r="I708" s="3">
        <f ca="1">IF(D708="","",VLOOKUP(D708,[1]怪物!$C:$M,11,FALSE))</f>
        <v>1</v>
      </c>
      <c r="J708" s="3" t="str">
        <f t="shared" ca="1" si="91"/>
        <v>0.5</v>
      </c>
      <c r="K708" s="3"/>
      <c r="L708" s="3">
        <f ca="1">IF(B708="","",VLOOKUP(VLOOKUP(Y708&amp;"_"&amp;Z708&amp;"_"&amp;AA708,[1]挑战模式!$A:$AS,14+AB708,FALSE),[1]怪物!$B:$J,7,FALSE))</f>
        <v>1.25</v>
      </c>
      <c r="M708" s="10" t="str">
        <f t="shared" ca="1" si="92"/>
        <v>Monster_Season0_Challenge15_6_1</v>
      </c>
      <c r="N708" s="3" t="str">
        <f t="shared" ca="1" si="93"/>
        <v>DeathShow_1</v>
      </c>
      <c r="O708" s="3" t="str">
        <f t="shared" ca="1" si="94"/>
        <v>Timeline_Idle1</v>
      </c>
      <c r="P708" s="3" t="str">
        <f t="shared" ca="1" si="95"/>
        <v>Timeline_Move1</v>
      </c>
      <c r="Q708" s="3"/>
      <c r="R708" s="3"/>
      <c r="S708" s="3"/>
      <c r="T708" s="3" t="str">
        <f ca="1">IF(B708="","",IF(VLOOKUP(D708,[1]怪物!$C:$I,7,FALSE)="","",VLOOKUP(D708,[1]怪物!$C:$I,7,FALSE)))</f>
        <v>Skill_Monster_BianFu2,NormalAttack</v>
      </c>
      <c r="Y708" s="3">
        <v>0</v>
      </c>
      <c r="Z708" s="3">
        <v>15</v>
      </c>
      <c r="AA708" s="3">
        <v>6</v>
      </c>
      <c r="AB708" s="3">
        <v>1</v>
      </c>
    </row>
    <row r="709" spans="2:28" x14ac:dyDescent="0.2">
      <c r="B709" t="str">
        <f ca="1">IF(ISNA(VLOOKUP(Y709&amp;"_"&amp;Z709&amp;"_"&amp;AA709,[1]挑战模式!$A:$AS,1,FALSE)),"",IF(VLOOKUP(Y709&amp;"_"&amp;Z709&amp;"_"&amp;AA709,[1]挑战模式!$A:$AS,14+AB709,FALSE)="","","Unit_Monster_Season"&amp;Y709&amp;"_Challenge"&amp;Z709&amp;"_"&amp;AA709&amp;"_"&amp;AB709))</f>
        <v>Unit_Monster_Season0_Challenge15_6_2</v>
      </c>
      <c r="D709" s="3" t="str">
        <f ca="1">IF(B709="","",VLOOKUP(VLOOKUP(Y709&amp;"_"&amp;Z709&amp;"_"&amp;AA709,[1]挑战模式!$A:$AS,14+AB709,FALSE),[1]怪物!$B:$J,2,FALSE))</f>
        <v>ResUnit_Dan2</v>
      </c>
      <c r="E709" s="3">
        <f ca="1">IF(B709="","",VLOOKUP(VLOOKUP(Y709&amp;"_"&amp;Z709&amp;"_"&amp;AA709,[1]挑战模式!$A:$AS,14+AB709,FALSE),[1]怪物!$B:$J,6,FALSE)*VLOOKUP(Y709&amp;"_"&amp;Z709&amp;"_"&amp;AA709,[1]挑战模式!$A:$AS,10,FALSE))</f>
        <v>2.7</v>
      </c>
      <c r="F709" s="3">
        <f t="shared" ca="1" si="88"/>
        <v>400</v>
      </c>
      <c r="G709" s="3" t="str">
        <f t="shared" ca="1" si="89"/>
        <v>TRUE</v>
      </c>
      <c r="H709" s="3" t="str">
        <f t="shared" ca="1" si="90"/>
        <v>1</v>
      </c>
      <c r="I709" s="3">
        <f ca="1">IF(D709="","",VLOOKUP(D709,[1]怪物!$C:$M,11,FALSE))</f>
        <v>1</v>
      </c>
      <c r="J709" s="3" t="str">
        <f t="shared" ca="1" si="91"/>
        <v>0.5</v>
      </c>
      <c r="K709" s="3"/>
      <c r="L709" s="3">
        <f ca="1">IF(B709="","",VLOOKUP(VLOOKUP(Y709&amp;"_"&amp;Z709&amp;"_"&amp;AA709,[1]挑战模式!$A:$AS,14+AB709,FALSE),[1]怪物!$B:$J,7,FALSE))</f>
        <v>1.25</v>
      </c>
      <c r="M709" s="10" t="str">
        <f t="shared" ca="1" si="92"/>
        <v>Monster_Season0_Challenge15_6_2</v>
      </c>
      <c r="N709" s="3" t="str">
        <f t="shared" ca="1" si="93"/>
        <v>DeathShow_1</v>
      </c>
      <c r="O709" s="3" t="str">
        <f t="shared" ca="1" si="94"/>
        <v>Timeline_Idle1</v>
      </c>
      <c r="P709" s="3" t="str">
        <f t="shared" ca="1" si="95"/>
        <v>Timeline_Move1</v>
      </c>
      <c r="Q709" s="3"/>
      <c r="R709" s="3"/>
      <c r="S709" s="3"/>
      <c r="T709" s="3" t="str">
        <f ca="1">IF(B709="","",IF(VLOOKUP(D709,[1]怪物!$C:$I,7,FALSE)="","",VLOOKUP(D709,[1]怪物!$C:$I,7,FALSE)))</f>
        <v>Skill_Monster_Dan2,NormalAttack</v>
      </c>
      <c r="Y709" s="3">
        <v>0</v>
      </c>
      <c r="Z709" s="3">
        <v>15</v>
      </c>
      <c r="AA709" s="3">
        <v>6</v>
      </c>
      <c r="AB709" s="3">
        <v>2</v>
      </c>
    </row>
    <row r="710" spans="2:28" x14ac:dyDescent="0.2">
      <c r="B710" t="str">
        <f ca="1">IF(ISNA(VLOOKUP(Y710&amp;"_"&amp;Z710&amp;"_"&amp;AA710,[1]挑战模式!$A:$AS,1,FALSE)),"",IF(VLOOKUP(Y710&amp;"_"&amp;Z710&amp;"_"&amp;AA710,[1]挑战模式!$A:$AS,14+AB710,FALSE)="","","Unit_Monster_Season"&amp;Y710&amp;"_Challenge"&amp;Z710&amp;"_"&amp;AA710&amp;"_"&amp;AB710))</f>
        <v>Unit_Monster_Season0_Challenge15_6_3</v>
      </c>
      <c r="D710" s="3" t="str">
        <f ca="1">IF(B710="","",VLOOKUP(VLOOKUP(Y710&amp;"_"&amp;Z710&amp;"_"&amp;AA710,[1]挑战模式!$A:$AS,14+AB710,FALSE),[1]怪物!$B:$J,2,FALSE))</f>
        <v>ResUnit_StoneGolem1</v>
      </c>
      <c r="E710" s="3">
        <f ca="1">IF(B710="","",VLOOKUP(VLOOKUP(Y710&amp;"_"&amp;Z710&amp;"_"&amp;AA710,[1]挑战模式!$A:$AS,14+AB710,FALSE),[1]怪物!$B:$J,6,FALSE)*VLOOKUP(Y710&amp;"_"&amp;Z710&amp;"_"&amp;AA710,[1]挑战模式!$A:$AS,10,FALSE))</f>
        <v>2.7</v>
      </c>
      <c r="F710" s="3">
        <f t="shared" ca="1" si="88"/>
        <v>400</v>
      </c>
      <c r="G710" s="3" t="str">
        <f t="shared" ca="1" si="89"/>
        <v>TRUE</v>
      </c>
      <c r="H710" s="3" t="str">
        <f t="shared" ca="1" si="90"/>
        <v>1</v>
      </c>
      <c r="I710" s="3">
        <f ca="1">IF(D710="","",VLOOKUP(D710,[1]怪物!$C:$M,11,FALSE))</f>
        <v>1</v>
      </c>
      <c r="J710" s="3" t="str">
        <f t="shared" ca="1" si="91"/>
        <v>0.5</v>
      </c>
      <c r="K710" s="3"/>
      <c r="L710" s="3">
        <f ca="1">IF(B710="","",VLOOKUP(VLOOKUP(Y710&amp;"_"&amp;Z710&amp;"_"&amp;AA710,[1]挑战模式!$A:$AS,14+AB710,FALSE),[1]怪物!$B:$J,7,FALSE))</f>
        <v>1</v>
      </c>
      <c r="M710" s="10" t="str">
        <f t="shared" ca="1" si="92"/>
        <v>Monster_Season0_Challenge15_6_3</v>
      </c>
      <c r="N710" s="3" t="str">
        <f t="shared" ca="1" si="93"/>
        <v>DeathShow_1</v>
      </c>
      <c r="O710" s="3" t="str">
        <f t="shared" ca="1" si="94"/>
        <v>Timeline_Idle1</v>
      </c>
      <c r="P710" s="3" t="str">
        <f t="shared" ca="1" si="95"/>
        <v>Timeline_Move1</v>
      </c>
      <c r="Q710" s="3"/>
      <c r="R710" s="3"/>
      <c r="S710" s="3"/>
      <c r="T710" s="3" t="str">
        <f ca="1">IF(B710="","",IF(VLOOKUP(D710,[1]怪物!$C:$I,7,FALSE)="","",VLOOKUP(D710,[1]怪物!$C:$I,7,FALSE)))</f>
        <v>Skill_Monster_StoneGolem1,NormalAttack</v>
      </c>
      <c r="Y710" s="3">
        <v>0</v>
      </c>
      <c r="Z710" s="3">
        <v>15</v>
      </c>
      <c r="AA710" s="3">
        <v>6</v>
      </c>
      <c r="AB710" s="3">
        <v>3</v>
      </c>
    </row>
    <row r="711" spans="2:28" x14ac:dyDescent="0.2">
      <c r="B711" t="str">
        <f ca="1">IF(ISNA(VLOOKUP(Y711&amp;"_"&amp;Z711&amp;"_"&amp;AA711,[1]挑战模式!$A:$AS,1,FALSE)),"",IF(VLOOKUP(Y711&amp;"_"&amp;Z711&amp;"_"&amp;AA711,[1]挑战模式!$A:$AS,14+AB711,FALSE)="","","Unit_Monster_Season"&amp;Y711&amp;"_Challenge"&amp;Z711&amp;"_"&amp;AA711&amp;"_"&amp;AB711))</f>
        <v>Unit_Monster_Season0_Challenge15_6_4</v>
      </c>
      <c r="D711" s="3" t="str">
        <f ca="1">IF(B711="","",VLOOKUP(VLOOKUP(Y711&amp;"_"&amp;Z711&amp;"_"&amp;AA711,[1]挑战模式!$A:$AS,14+AB711,FALSE),[1]怪物!$B:$J,2,FALSE))</f>
        <v>ResUnit_Gui2</v>
      </c>
      <c r="E711" s="3">
        <f ca="1">IF(B711="","",VLOOKUP(VLOOKUP(Y711&amp;"_"&amp;Z711&amp;"_"&amp;AA711,[1]挑战模式!$A:$AS,14+AB711,FALSE),[1]怪物!$B:$J,6,FALSE)*VLOOKUP(Y711&amp;"_"&amp;Z711&amp;"_"&amp;AA711,[1]挑战模式!$A:$AS,10,FALSE))</f>
        <v>2.7</v>
      </c>
      <c r="F711" s="3">
        <f t="shared" ca="1" si="88"/>
        <v>400</v>
      </c>
      <c r="G711" s="3" t="str">
        <f t="shared" ca="1" si="89"/>
        <v>TRUE</v>
      </c>
      <c r="H711" s="3" t="str">
        <f t="shared" ca="1" si="90"/>
        <v>1</v>
      </c>
      <c r="I711" s="3">
        <f ca="1">IF(D711="","",VLOOKUP(D711,[1]怪物!$C:$M,11,FALSE))</f>
        <v>1</v>
      </c>
      <c r="J711" s="3" t="str">
        <f t="shared" ca="1" si="91"/>
        <v>0.5</v>
      </c>
      <c r="K711" s="3"/>
      <c r="L711" s="3">
        <f ca="1">IF(B711="","",VLOOKUP(VLOOKUP(Y711&amp;"_"&amp;Z711&amp;"_"&amp;AA711,[1]挑战模式!$A:$AS,14+AB711,FALSE),[1]怪物!$B:$J,7,FALSE))</f>
        <v>1.25</v>
      </c>
      <c r="M711" s="10" t="str">
        <f t="shared" ca="1" si="92"/>
        <v>Monster_Season0_Challenge15_6_4</v>
      </c>
      <c r="N711" s="3" t="str">
        <f t="shared" ca="1" si="93"/>
        <v>DeathShow_1</v>
      </c>
      <c r="O711" s="3" t="str">
        <f t="shared" ca="1" si="94"/>
        <v>Timeline_Idle1</v>
      </c>
      <c r="P711" s="3" t="str">
        <f t="shared" ca="1" si="95"/>
        <v>Timeline_Move1</v>
      </c>
      <c r="Q711" s="3"/>
      <c r="R711" s="3"/>
      <c r="S711" s="3"/>
      <c r="T711" s="3" t="str">
        <f ca="1">IF(B711="","",IF(VLOOKUP(D711,[1]怪物!$C:$I,7,FALSE)="","",VLOOKUP(D711,[1]怪物!$C:$I,7,FALSE)))</f>
        <v>Skill_Monster_Gui2,NormalAttack</v>
      </c>
      <c r="Y711" s="3">
        <v>0</v>
      </c>
      <c r="Z711" s="3">
        <v>15</v>
      </c>
      <c r="AA711" s="3">
        <v>6</v>
      </c>
      <c r="AB711" s="3">
        <v>4</v>
      </c>
    </row>
    <row r="712" spans="2:28" x14ac:dyDescent="0.2">
      <c r="B712" t="str">
        <f ca="1">IF(ISNA(VLOOKUP(Y712&amp;"_"&amp;Z712&amp;"_"&amp;AA712,[1]挑战模式!$A:$AS,1,FALSE)),"",IF(VLOOKUP(Y712&amp;"_"&amp;Z712&amp;"_"&amp;AA712,[1]挑战模式!$A:$AS,14+AB712,FALSE)="","","Unit_Monster_Season"&amp;Y712&amp;"_Challenge"&amp;Z712&amp;"_"&amp;AA712&amp;"_"&amp;AB712))</f>
        <v/>
      </c>
      <c r="D712" s="3" t="str">
        <f ca="1">IF(B712="","",VLOOKUP(VLOOKUP(Y712&amp;"_"&amp;Z712&amp;"_"&amp;AA712,[1]挑战模式!$A:$AS,14+AB712,FALSE),[1]怪物!$B:$J,2,FALSE))</f>
        <v/>
      </c>
      <c r="E712" s="3" t="str">
        <f ca="1">IF(B712="","",VLOOKUP(VLOOKUP(Y712&amp;"_"&amp;Z712&amp;"_"&amp;AA712,[1]挑战模式!$A:$AS,14+AB712,FALSE),[1]怪物!$B:$J,6,FALSE)*VLOOKUP(Y712&amp;"_"&amp;Z712&amp;"_"&amp;AA712,[1]挑战模式!$A:$AS,10,FALSE))</f>
        <v/>
      </c>
      <c r="F712" s="3" t="str">
        <f t="shared" ca="1" si="88"/>
        <v/>
      </c>
      <c r="G712" s="3" t="str">
        <f t="shared" ca="1" si="89"/>
        <v/>
      </c>
      <c r="H712" s="3" t="str">
        <f t="shared" ca="1" si="90"/>
        <v/>
      </c>
      <c r="I712" s="3" t="str">
        <f ca="1">IF(D712="","",VLOOKUP(D712,[1]怪物!$C:$M,11,FALSE))</f>
        <v/>
      </c>
      <c r="J712" s="3" t="str">
        <f t="shared" ca="1" si="91"/>
        <v/>
      </c>
      <c r="K712" s="3"/>
      <c r="L712" s="3" t="str">
        <f ca="1">IF(B712="","",VLOOKUP(VLOOKUP(Y712&amp;"_"&amp;Z712&amp;"_"&amp;AA712,[1]挑战模式!$A:$AS,14+AB712,FALSE),[1]怪物!$B:$J,7,FALSE))</f>
        <v/>
      </c>
      <c r="M712" s="10" t="str">
        <f t="shared" ca="1" si="92"/>
        <v/>
      </c>
      <c r="N712" s="3" t="str">
        <f t="shared" ca="1" si="93"/>
        <v/>
      </c>
      <c r="O712" s="3" t="str">
        <f t="shared" ca="1" si="94"/>
        <v/>
      </c>
      <c r="P712" s="3" t="str">
        <f t="shared" ca="1" si="95"/>
        <v/>
      </c>
      <c r="Q712" s="3"/>
      <c r="R712" s="3"/>
      <c r="S712" s="3"/>
      <c r="T712" s="3" t="str">
        <f ca="1">IF(B712="","",IF(VLOOKUP(D712,[1]怪物!$C:$I,7,FALSE)="","",VLOOKUP(D712,[1]怪物!$C:$I,7,FALSE)))</f>
        <v/>
      </c>
      <c r="Y712" s="3">
        <v>0</v>
      </c>
      <c r="Z712" s="3">
        <v>15</v>
      </c>
      <c r="AA712" s="3">
        <v>6</v>
      </c>
      <c r="AB712" s="3">
        <v>5</v>
      </c>
    </row>
    <row r="713" spans="2:28" x14ac:dyDescent="0.2">
      <c r="B713" t="str">
        <f ca="1">IF(ISNA(VLOOKUP(Y713&amp;"_"&amp;Z713&amp;"_"&amp;AA713,[1]挑战模式!$A:$AS,1,FALSE)),"",IF(VLOOKUP(Y713&amp;"_"&amp;Z713&amp;"_"&amp;AA713,[1]挑战模式!$A:$AS,14+AB713,FALSE)="","","Unit_Monster_Season"&amp;Y713&amp;"_Challenge"&amp;Z713&amp;"_"&amp;AA713&amp;"_"&amp;AB713))</f>
        <v/>
      </c>
      <c r="D713" s="3" t="str">
        <f ca="1">IF(B713="","",VLOOKUP(VLOOKUP(Y713&amp;"_"&amp;Z713&amp;"_"&amp;AA713,[1]挑战模式!$A:$AS,14+AB713,FALSE),[1]怪物!$B:$J,2,FALSE))</f>
        <v/>
      </c>
      <c r="E713" s="3" t="str">
        <f ca="1">IF(B713="","",VLOOKUP(VLOOKUP(Y713&amp;"_"&amp;Z713&amp;"_"&amp;AA713,[1]挑战模式!$A:$AS,14+AB713,FALSE),[1]怪物!$B:$J,6,FALSE)*VLOOKUP(Y713&amp;"_"&amp;Z713&amp;"_"&amp;AA713,[1]挑战模式!$A:$AS,10,FALSE))</f>
        <v/>
      </c>
      <c r="F713" s="3" t="str">
        <f t="shared" ca="1" si="88"/>
        <v/>
      </c>
      <c r="G713" s="3" t="str">
        <f t="shared" ca="1" si="89"/>
        <v/>
      </c>
      <c r="H713" s="3" t="str">
        <f t="shared" ca="1" si="90"/>
        <v/>
      </c>
      <c r="I713" s="3" t="str">
        <f ca="1">IF(D713="","",VLOOKUP(D713,[1]怪物!$C:$M,11,FALSE))</f>
        <v/>
      </c>
      <c r="J713" s="3" t="str">
        <f t="shared" ca="1" si="91"/>
        <v/>
      </c>
      <c r="K713" s="3"/>
      <c r="L713" s="3" t="str">
        <f ca="1">IF(B713="","",VLOOKUP(VLOOKUP(Y713&amp;"_"&amp;Z713&amp;"_"&amp;AA713,[1]挑战模式!$A:$AS,14+AB713,FALSE),[1]怪物!$B:$J,7,FALSE))</f>
        <v/>
      </c>
      <c r="M713" s="10" t="str">
        <f t="shared" ca="1" si="92"/>
        <v/>
      </c>
      <c r="N713" s="3" t="str">
        <f t="shared" ca="1" si="93"/>
        <v/>
      </c>
      <c r="O713" s="3" t="str">
        <f t="shared" ca="1" si="94"/>
        <v/>
      </c>
      <c r="P713" s="3" t="str">
        <f t="shared" ca="1" si="95"/>
        <v/>
      </c>
      <c r="Q713" s="3"/>
      <c r="R713" s="3"/>
      <c r="S713" s="3"/>
      <c r="T713" s="3" t="str">
        <f ca="1">IF(B713="","",IF(VLOOKUP(D713,[1]怪物!$C:$I,7,FALSE)="","",VLOOKUP(D713,[1]怪物!$C:$I,7,FALSE)))</f>
        <v/>
      </c>
      <c r="Y713" s="3">
        <v>0</v>
      </c>
      <c r="Z713" s="3">
        <v>15</v>
      </c>
      <c r="AA713" s="3">
        <v>6</v>
      </c>
      <c r="AB713" s="3">
        <v>6</v>
      </c>
    </row>
    <row r="714" spans="2:28" x14ac:dyDescent="0.2">
      <c r="B714" t="str">
        <f>IF(ISNA(VLOOKUP(Y714&amp;"_"&amp;Z714&amp;"_"&amp;AA714,[1]挑战模式!$A:$AS,1,FALSE)),"",IF(VLOOKUP(Y714&amp;"_"&amp;Z714&amp;"_"&amp;AA714,[1]挑战模式!$A:$AS,14+AB714,FALSE)="","","Unit_Monster_Season"&amp;Y714&amp;"_Challenge"&amp;Z714&amp;"_"&amp;AA714&amp;"_"&amp;AB714))</f>
        <v/>
      </c>
      <c r="D714" s="3" t="str">
        <f>IF(B714="","",VLOOKUP(VLOOKUP(Y714&amp;"_"&amp;Z714&amp;"_"&amp;AA714,[1]挑战模式!$A:$AS,14+AB714,FALSE),[1]怪物!$B:$J,2,FALSE))</f>
        <v/>
      </c>
      <c r="E714" s="3" t="str">
        <f>IF(B714="","",VLOOKUP(VLOOKUP(Y714&amp;"_"&amp;Z714&amp;"_"&amp;AA714,[1]挑战模式!$A:$AS,14+AB714,FALSE),[1]怪物!$B:$J,6,FALSE)*VLOOKUP(Y714&amp;"_"&amp;Z714&amp;"_"&amp;AA714,[1]挑战模式!$A:$AS,10,FALSE))</f>
        <v/>
      </c>
      <c r="F714" s="3" t="str">
        <f t="shared" si="88"/>
        <v/>
      </c>
      <c r="G714" s="3" t="str">
        <f t="shared" si="89"/>
        <v/>
      </c>
      <c r="H714" s="3" t="str">
        <f t="shared" si="90"/>
        <v/>
      </c>
      <c r="I714" s="3" t="str">
        <f>IF(D714="","",VLOOKUP(D714,[1]怪物!$C:$M,11,FALSE))</f>
        <v/>
      </c>
      <c r="J714" s="3" t="str">
        <f t="shared" si="91"/>
        <v/>
      </c>
      <c r="K714" s="3"/>
      <c r="L714" s="3" t="str">
        <f>IF(B714="","",VLOOKUP(VLOOKUP(Y714&amp;"_"&amp;Z714&amp;"_"&amp;AA714,[1]挑战模式!$A:$AS,14+AB714,FALSE),[1]怪物!$B:$J,7,FALSE))</f>
        <v/>
      </c>
      <c r="M714" s="10" t="str">
        <f t="shared" si="92"/>
        <v/>
      </c>
      <c r="N714" s="3" t="str">
        <f t="shared" si="93"/>
        <v/>
      </c>
      <c r="O714" s="3" t="str">
        <f t="shared" si="94"/>
        <v/>
      </c>
      <c r="P714" s="3" t="str">
        <f t="shared" si="95"/>
        <v/>
      </c>
      <c r="Q714" s="3"/>
      <c r="R714" s="3"/>
      <c r="S714" s="3"/>
      <c r="T714" s="3" t="str">
        <f>IF(B714="","",IF(VLOOKUP(D714,[1]怪物!$C:$I,7,FALSE)="","",VLOOKUP(D714,[1]怪物!$C:$I,7,FALSE)))</f>
        <v/>
      </c>
      <c r="Y714" s="3">
        <v>0</v>
      </c>
      <c r="Z714" s="3">
        <v>15</v>
      </c>
      <c r="AA714" s="3">
        <v>7</v>
      </c>
      <c r="AB714" s="3">
        <v>1</v>
      </c>
    </row>
    <row r="715" spans="2:28" x14ac:dyDescent="0.2">
      <c r="B715" t="str">
        <f>IF(ISNA(VLOOKUP(Y715&amp;"_"&amp;Z715&amp;"_"&amp;AA715,[1]挑战模式!$A:$AS,1,FALSE)),"",IF(VLOOKUP(Y715&amp;"_"&amp;Z715&amp;"_"&amp;AA715,[1]挑战模式!$A:$AS,14+AB715,FALSE)="","","Unit_Monster_Season"&amp;Y715&amp;"_Challenge"&amp;Z715&amp;"_"&amp;AA715&amp;"_"&amp;AB715))</f>
        <v/>
      </c>
      <c r="D715" s="3" t="str">
        <f>IF(B715="","",VLOOKUP(VLOOKUP(Y715&amp;"_"&amp;Z715&amp;"_"&amp;AA715,[1]挑战模式!$A:$AS,14+AB715,FALSE),[1]怪物!$B:$J,2,FALSE))</f>
        <v/>
      </c>
      <c r="E715" s="3" t="str">
        <f>IF(B715="","",VLOOKUP(VLOOKUP(Y715&amp;"_"&amp;Z715&amp;"_"&amp;AA715,[1]挑战模式!$A:$AS,14+AB715,FALSE),[1]怪物!$B:$J,6,FALSE)*VLOOKUP(Y715&amp;"_"&amp;Z715&amp;"_"&amp;AA715,[1]挑战模式!$A:$AS,10,FALSE))</f>
        <v/>
      </c>
      <c r="F715" s="3" t="str">
        <f t="shared" si="88"/>
        <v/>
      </c>
      <c r="G715" s="3" t="str">
        <f t="shared" si="89"/>
        <v/>
      </c>
      <c r="H715" s="3" t="str">
        <f t="shared" si="90"/>
        <v/>
      </c>
      <c r="I715" s="3" t="str">
        <f>IF(D715="","",VLOOKUP(D715,[1]怪物!$C:$M,11,FALSE))</f>
        <v/>
      </c>
      <c r="J715" s="3" t="str">
        <f t="shared" si="91"/>
        <v/>
      </c>
      <c r="K715" s="3"/>
      <c r="L715" s="3" t="str">
        <f>IF(B715="","",VLOOKUP(VLOOKUP(Y715&amp;"_"&amp;Z715&amp;"_"&amp;AA715,[1]挑战模式!$A:$AS,14+AB715,FALSE),[1]怪物!$B:$J,7,FALSE))</f>
        <v/>
      </c>
      <c r="M715" s="10" t="str">
        <f t="shared" si="92"/>
        <v/>
      </c>
      <c r="N715" s="3" t="str">
        <f t="shared" si="93"/>
        <v/>
      </c>
      <c r="O715" s="3" t="str">
        <f t="shared" si="94"/>
        <v/>
      </c>
      <c r="P715" s="3" t="str">
        <f t="shared" si="95"/>
        <v/>
      </c>
      <c r="Q715" s="3"/>
      <c r="R715" s="3"/>
      <c r="S715" s="3"/>
      <c r="T715" s="3" t="str">
        <f>IF(B715="","",IF(VLOOKUP(D715,[1]怪物!$C:$I,7,FALSE)="","",VLOOKUP(D715,[1]怪物!$C:$I,7,FALSE)))</f>
        <v/>
      </c>
      <c r="Y715" s="3">
        <v>0</v>
      </c>
      <c r="Z715" s="3">
        <v>15</v>
      </c>
      <c r="AA715" s="3">
        <v>7</v>
      </c>
      <c r="AB715" s="3">
        <v>2</v>
      </c>
    </row>
    <row r="716" spans="2:28" x14ac:dyDescent="0.2">
      <c r="B716" t="str">
        <f>IF(ISNA(VLOOKUP(Y716&amp;"_"&amp;Z716&amp;"_"&amp;AA716,[1]挑战模式!$A:$AS,1,FALSE)),"",IF(VLOOKUP(Y716&amp;"_"&amp;Z716&amp;"_"&amp;AA716,[1]挑战模式!$A:$AS,14+AB716,FALSE)="","","Unit_Monster_Season"&amp;Y716&amp;"_Challenge"&amp;Z716&amp;"_"&amp;AA716&amp;"_"&amp;AB716))</f>
        <v/>
      </c>
      <c r="D716" s="3" t="str">
        <f>IF(B716="","",VLOOKUP(VLOOKUP(Y716&amp;"_"&amp;Z716&amp;"_"&amp;AA716,[1]挑战模式!$A:$AS,14+AB716,FALSE),[1]怪物!$B:$J,2,FALSE))</f>
        <v/>
      </c>
      <c r="E716" s="3" t="str">
        <f>IF(B716="","",VLOOKUP(VLOOKUP(Y716&amp;"_"&amp;Z716&amp;"_"&amp;AA716,[1]挑战模式!$A:$AS,14+AB716,FALSE),[1]怪物!$B:$J,6,FALSE)*VLOOKUP(Y716&amp;"_"&amp;Z716&amp;"_"&amp;AA716,[1]挑战模式!$A:$AS,10,FALSE))</f>
        <v/>
      </c>
      <c r="F716" s="3" t="str">
        <f t="shared" si="88"/>
        <v/>
      </c>
      <c r="G716" s="3" t="str">
        <f t="shared" si="89"/>
        <v/>
      </c>
      <c r="H716" s="3" t="str">
        <f t="shared" si="90"/>
        <v/>
      </c>
      <c r="I716" s="3" t="str">
        <f>IF(D716="","",VLOOKUP(D716,[1]怪物!$C:$M,11,FALSE))</f>
        <v/>
      </c>
      <c r="J716" s="3" t="str">
        <f t="shared" si="91"/>
        <v/>
      </c>
      <c r="K716" s="3"/>
      <c r="L716" s="3" t="str">
        <f>IF(B716="","",VLOOKUP(VLOOKUP(Y716&amp;"_"&amp;Z716&amp;"_"&amp;AA716,[1]挑战模式!$A:$AS,14+AB716,FALSE),[1]怪物!$B:$J,7,FALSE))</f>
        <v/>
      </c>
      <c r="M716" s="10" t="str">
        <f t="shared" si="92"/>
        <v/>
      </c>
      <c r="N716" s="3" t="str">
        <f t="shared" si="93"/>
        <v/>
      </c>
      <c r="O716" s="3" t="str">
        <f t="shared" si="94"/>
        <v/>
      </c>
      <c r="P716" s="3" t="str">
        <f t="shared" si="95"/>
        <v/>
      </c>
      <c r="Q716" s="3"/>
      <c r="R716" s="3"/>
      <c r="S716" s="3"/>
      <c r="T716" s="3" t="str">
        <f>IF(B716="","",IF(VLOOKUP(D716,[1]怪物!$C:$I,7,FALSE)="","",VLOOKUP(D716,[1]怪物!$C:$I,7,FALSE)))</f>
        <v/>
      </c>
      <c r="Y716" s="3">
        <v>0</v>
      </c>
      <c r="Z716" s="3">
        <v>15</v>
      </c>
      <c r="AA716" s="3">
        <v>7</v>
      </c>
      <c r="AB716" s="3">
        <v>3</v>
      </c>
    </row>
    <row r="717" spans="2:28" x14ac:dyDescent="0.2">
      <c r="B717" t="str">
        <f>IF(ISNA(VLOOKUP(Y717&amp;"_"&amp;Z717&amp;"_"&amp;AA717,[1]挑战模式!$A:$AS,1,FALSE)),"",IF(VLOOKUP(Y717&amp;"_"&amp;Z717&amp;"_"&amp;AA717,[1]挑战模式!$A:$AS,14+AB717,FALSE)="","","Unit_Monster_Season"&amp;Y717&amp;"_Challenge"&amp;Z717&amp;"_"&amp;AA717&amp;"_"&amp;AB717))</f>
        <v/>
      </c>
      <c r="D717" s="3" t="str">
        <f>IF(B717="","",VLOOKUP(VLOOKUP(Y717&amp;"_"&amp;Z717&amp;"_"&amp;AA717,[1]挑战模式!$A:$AS,14+AB717,FALSE),[1]怪物!$B:$J,2,FALSE))</f>
        <v/>
      </c>
      <c r="E717" s="3" t="str">
        <f>IF(B717="","",VLOOKUP(VLOOKUP(Y717&amp;"_"&amp;Z717&amp;"_"&amp;AA717,[1]挑战模式!$A:$AS,14+AB717,FALSE),[1]怪物!$B:$J,6,FALSE)*VLOOKUP(Y717&amp;"_"&amp;Z717&amp;"_"&amp;AA717,[1]挑战模式!$A:$AS,10,FALSE))</f>
        <v/>
      </c>
      <c r="F717" s="3" t="str">
        <f t="shared" si="88"/>
        <v/>
      </c>
      <c r="G717" s="3" t="str">
        <f t="shared" si="89"/>
        <v/>
      </c>
      <c r="H717" s="3" t="str">
        <f t="shared" si="90"/>
        <v/>
      </c>
      <c r="I717" s="3" t="str">
        <f>IF(D717="","",VLOOKUP(D717,[1]怪物!$C:$M,11,FALSE))</f>
        <v/>
      </c>
      <c r="J717" s="3" t="str">
        <f t="shared" si="91"/>
        <v/>
      </c>
      <c r="K717" s="3"/>
      <c r="L717" s="3" t="str">
        <f>IF(B717="","",VLOOKUP(VLOOKUP(Y717&amp;"_"&amp;Z717&amp;"_"&amp;AA717,[1]挑战模式!$A:$AS,14+AB717,FALSE),[1]怪物!$B:$J,7,FALSE))</f>
        <v/>
      </c>
      <c r="M717" s="10" t="str">
        <f t="shared" si="92"/>
        <v/>
      </c>
      <c r="N717" s="3" t="str">
        <f t="shared" si="93"/>
        <v/>
      </c>
      <c r="O717" s="3" t="str">
        <f t="shared" si="94"/>
        <v/>
      </c>
      <c r="P717" s="3" t="str">
        <f t="shared" si="95"/>
        <v/>
      </c>
      <c r="Q717" s="3"/>
      <c r="R717" s="3"/>
      <c r="S717" s="3"/>
      <c r="T717" s="3" t="str">
        <f>IF(B717="","",IF(VLOOKUP(D717,[1]怪物!$C:$I,7,FALSE)="","",VLOOKUP(D717,[1]怪物!$C:$I,7,FALSE)))</f>
        <v/>
      </c>
      <c r="Y717" s="3">
        <v>0</v>
      </c>
      <c r="Z717" s="3">
        <v>15</v>
      </c>
      <c r="AA717" s="3">
        <v>7</v>
      </c>
      <c r="AB717" s="3">
        <v>4</v>
      </c>
    </row>
    <row r="718" spans="2:28" x14ac:dyDescent="0.2">
      <c r="B718" t="str">
        <f>IF(ISNA(VLOOKUP(Y718&amp;"_"&amp;Z718&amp;"_"&amp;AA718,[1]挑战模式!$A:$AS,1,FALSE)),"",IF(VLOOKUP(Y718&amp;"_"&amp;Z718&amp;"_"&amp;AA718,[1]挑战模式!$A:$AS,14+AB718,FALSE)="","","Unit_Monster_Season"&amp;Y718&amp;"_Challenge"&amp;Z718&amp;"_"&amp;AA718&amp;"_"&amp;AB718))</f>
        <v/>
      </c>
      <c r="D718" s="3" t="str">
        <f>IF(B718="","",VLOOKUP(VLOOKUP(Y718&amp;"_"&amp;Z718&amp;"_"&amp;AA718,[1]挑战模式!$A:$AS,14+AB718,FALSE),[1]怪物!$B:$J,2,FALSE))</f>
        <v/>
      </c>
      <c r="E718" s="3" t="str">
        <f>IF(B718="","",VLOOKUP(VLOOKUP(Y718&amp;"_"&amp;Z718&amp;"_"&amp;AA718,[1]挑战模式!$A:$AS,14+AB718,FALSE),[1]怪物!$B:$J,6,FALSE)*VLOOKUP(Y718&amp;"_"&amp;Z718&amp;"_"&amp;AA718,[1]挑战模式!$A:$AS,10,FALSE))</f>
        <v/>
      </c>
      <c r="F718" s="3" t="str">
        <f t="shared" si="88"/>
        <v/>
      </c>
      <c r="G718" s="3" t="str">
        <f t="shared" si="89"/>
        <v/>
      </c>
      <c r="H718" s="3" t="str">
        <f t="shared" si="90"/>
        <v/>
      </c>
      <c r="I718" s="3" t="str">
        <f>IF(D718="","",VLOOKUP(D718,[1]怪物!$C:$M,11,FALSE))</f>
        <v/>
      </c>
      <c r="J718" s="3" t="str">
        <f t="shared" si="91"/>
        <v/>
      </c>
      <c r="K718" s="3"/>
      <c r="L718" s="3" t="str">
        <f>IF(B718="","",VLOOKUP(VLOOKUP(Y718&amp;"_"&amp;Z718&amp;"_"&amp;AA718,[1]挑战模式!$A:$AS,14+AB718,FALSE),[1]怪物!$B:$J,7,FALSE))</f>
        <v/>
      </c>
      <c r="M718" s="10" t="str">
        <f t="shared" si="92"/>
        <v/>
      </c>
      <c r="N718" s="3" t="str">
        <f t="shared" si="93"/>
        <v/>
      </c>
      <c r="O718" s="3" t="str">
        <f t="shared" si="94"/>
        <v/>
      </c>
      <c r="P718" s="3" t="str">
        <f t="shared" si="95"/>
        <v/>
      </c>
      <c r="Q718" s="3"/>
      <c r="R718" s="3"/>
      <c r="S718" s="3"/>
      <c r="T718" s="3" t="str">
        <f>IF(B718="","",IF(VLOOKUP(D718,[1]怪物!$C:$I,7,FALSE)="","",VLOOKUP(D718,[1]怪物!$C:$I,7,FALSE)))</f>
        <v/>
      </c>
      <c r="Y718" s="3">
        <v>0</v>
      </c>
      <c r="Z718" s="3">
        <v>15</v>
      </c>
      <c r="AA718" s="3">
        <v>7</v>
      </c>
      <c r="AB718" s="3">
        <v>5</v>
      </c>
    </row>
    <row r="719" spans="2:28" x14ac:dyDescent="0.2">
      <c r="B719" t="str">
        <f>IF(ISNA(VLOOKUP(Y719&amp;"_"&amp;Z719&amp;"_"&amp;AA719,[1]挑战模式!$A:$AS,1,FALSE)),"",IF(VLOOKUP(Y719&amp;"_"&amp;Z719&amp;"_"&amp;AA719,[1]挑战模式!$A:$AS,14+AB719,FALSE)="","","Unit_Monster_Season"&amp;Y719&amp;"_Challenge"&amp;Z719&amp;"_"&amp;AA719&amp;"_"&amp;AB719))</f>
        <v/>
      </c>
      <c r="D719" s="3" t="str">
        <f>IF(B719="","",VLOOKUP(VLOOKUP(Y719&amp;"_"&amp;Z719&amp;"_"&amp;AA719,[1]挑战模式!$A:$AS,14+AB719,FALSE),[1]怪物!$B:$J,2,FALSE))</f>
        <v/>
      </c>
      <c r="E719" s="3" t="str">
        <f>IF(B719="","",VLOOKUP(VLOOKUP(Y719&amp;"_"&amp;Z719&amp;"_"&amp;AA719,[1]挑战模式!$A:$AS,14+AB719,FALSE),[1]怪物!$B:$J,6,FALSE)*VLOOKUP(Y719&amp;"_"&amp;Z719&amp;"_"&amp;AA719,[1]挑战模式!$A:$AS,10,FALSE))</f>
        <v/>
      </c>
      <c r="F719" s="3" t="str">
        <f t="shared" si="88"/>
        <v/>
      </c>
      <c r="G719" s="3" t="str">
        <f t="shared" si="89"/>
        <v/>
      </c>
      <c r="H719" s="3" t="str">
        <f t="shared" si="90"/>
        <v/>
      </c>
      <c r="I719" s="3" t="str">
        <f>IF(D719="","",VLOOKUP(D719,[1]怪物!$C:$M,11,FALSE))</f>
        <v/>
      </c>
      <c r="J719" s="3" t="str">
        <f t="shared" si="91"/>
        <v/>
      </c>
      <c r="K719" s="3"/>
      <c r="L719" s="3" t="str">
        <f>IF(B719="","",VLOOKUP(VLOOKUP(Y719&amp;"_"&amp;Z719&amp;"_"&amp;AA719,[1]挑战模式!$A:$AS,14+AB719,FALSE),[1]怪物!$B:$J,7,FALSE))</f>
        <v/>
      </c>
      <c r="M719" s="10" t="str">
        <f t="shared" si="92"/>
        <v/>
      </c>
      <c r="N719" s="3" t="str">
        <f t="shared" si="93"/>
        <v/>
      </c>
      <c r="O719" s="3" t="str">
        <f t="shared" si="94"/>
        <v/>
      </c>
      <c r="P719" s="3" t="str">
        <f t="shared" si="95"/>
        <v/>
      </c>
      <c r="Q719" s="3"/>
      <c r="R719" s="3"/>
      <c r="S719" s="3"/>
      <c r="T719" s="3" t="str">
        <f>IF(B719="","",IF(VLOOKUP(D719,[1]怪物!$C:$I,7,FALSE)="","",VLOOKUP(D719,[1]怪物!$C:$I,7,FALSE)))</f>
        <v/>
      </c>
      <c r="Y719" s="3">
        <v>0</v>
      </c>
      <c r="Z719" s="3">
        <v>15</v>
      </c>
      <c r="AA719" s="3">
        <v>7</v>
      </c>
      <c r="AB719" s="3">
        <v>6</v>
      </c>
    </row>
    <row r="720" spans="2:28" x14ac:dyDescent="0.2">
      <c r="B720" t="str">
        <f>IF(ISNA(VLOOKUP(Y720&amp;"_"&amp;Z720&amp;"_"&amp;AA720,[1]挑战模式!$A:$AS,1,FALSE)),"",IF(VLOOKUP(Y720&amp;"_"&amp;Z720&amp;"_"&amp;AA720,[1]挑战模式!$A:$AS,14+AB720,FALSE)="","","Unit_Monster_Season"&amp;Y720&amp;"_Challenge"&amp;Z720&amp;"_"&amp;AA720&amp;"_"&amp;AB720))</f>
        <v/>
      </c>
      <c r="D720" s="3" t="str">
        <f>IF(B720="","",VLOOKUP(VLOOKUP(Y720&amp;"_"&amp;Z720&amp;"_"&amp;AA720,[1]挑战模式!$A:$AS,14+AB720,FALSE),[1]怪物!$B:$J,2,FALSE))</f>
        <v/>
      </c>
      <c r="E720" s="3" t="str">
        <f>IF(B720="","",VLOOKUP(VLOOKUP(Y720&amp;"_"&amp;Z720&amp;"_"&amp;AA720,[1]挑战模式!$A:$AS,14+AB720,FALSE),[1]怪物!$B:$J,6,FALSE)*VLOOKUP(Y720&amp;"_"&amp;Z720&amp;"_"&amp;AA720,[1]挑战模式!$A:$AS,10,FALSE))</f>
        <v/>
      </c>
      <c r="F720" s="3" t="str">
        <f t="shared" si="88"/>
        <v/>
      </c>
      <c r="G720" s="3" t="str">
        <f t="shared" si="89"/>
        <v/>
      </c>
      <c r="H720" s="3" t="str">
        <f t="shared" si="90"/>
        <v/>
      </c>
      <c r="I720" s="3" t="str">
        <f>IF(D720="","",VLOOKUP(D720,[1]怪物!$C:$M,11,FALSE))</f>
        <v/>
      </c>
      <c r="J720" s="3" t="str">
        <f t="shared" si="91"/>
        <v/>
      </c>
      <c r="K720" s="3"/>
      <c r="L720" s="3" t="str">
        <f>IF(B720="","",VLOOKUP(VLOOKUP(Y720&amp;"_"&amp;Z720&amp;"_"&amp;AA720,[1]挑战模式!$A:$AS,14+AB720,FALSE),[1]怪物!$B:$J,7,FALSE))</f>
        <v/>
      </c>
      <c r="M720" s="10" t="str">
        <f t="shared" si="92"/>
        <v/>
      </c>
      <c r="N720" s="3" t="str">
        <f t="shared" si="93"/>
        <v/>
      </c>
      <c r="O720" s="3" t="str">
        <f t="shared" si="94"/>
        <v/>
      </c>
      <c r="P720" s="3" t="str">
        <f t="shared" si="95"/>
        <v/>
      </c>
      <c r="Q720" s="3"/>
      <c r="R720" s="3"/>
      <c r="S720" s="3"/>
      <c r="T720" s="3" t="str">
        <f>IF(B720="","",IF(VLOOKUP(D720,[1]怪物!$C:$I,7,FALSE)="","",VLOOKUP(D720,[1]怪物!$C:$I,7,FALSE)))</f>
        <v/>
      </c>
      <c r="Y720" s="3">
        <v>0</v>
      </c>
      <c r="Z720" s="3">
        <v>15</v>
      </c>
      <c r="AA720" s="3">
        <v>8</v>
      </c>
      <c r="AB720" s="3">
        <v>1</v>
      </c>
    </row>
    <row r="721" spans="2:28" x14ac:dyDescent="0.2">
      <c r="B721" t="str">
        <f>IF(ISNA(VLOOKUP(Y721&amp;"_"&amp;Z721&amp;"_"&amp;AA721,[1]挑战模式!$A:$AS,1,FALSE)),"",IF(VLOOKUP(Y721&amp;"_"&amp;Z721&amp;"_"&amp;AA721,[1]挑战模式!$A:$AS,14+AB721,FALSE)="","","Unit_Monster_Season"&amp;Y721&amp;"_Challenge"&amp;Z721&amp;"_"&amp;AA721&amp;"_"&amp;AB721))</f>
        <v/>
      </c>
      <c r="D721" s="3" t="str">
        <f>IF(B721="","",VLOOKUP(VLOOKUP(Y721&amp;"_"&amp;Z721&amp;"_"&amp;AA721,[1]挑战模式!$A:$AS,14+AB721,FALSE),[1]怪物!$B:$J,2,FALSE))</f>
        <v/>
      </c>
      <c r="E721" s="3" t="str">
        <f>IF(B721="","",VLOOKUP(VLOOKUP(Y721&amp;"_"&amp;Z721&amp;"_"&amp;AA721,[1]挑战模式!$A:$AS,14+AB721,FALSE),[1]怪物!$B:$J,6,FALSE)*VLOOKUP(Y721&amp;"_"&amp;Z721&amp;"_"&amp;AA721,[1]挑战模式!$A:$AS,10,FALSE))</f>
        <v/>
      </c>
      <c r="F721" s="3" t="str">
        <f t="shared" si="88"/>
        <v/>
      </c>
      <c r="G721" s="3" t="str">
        <f t="shared" si="89"/>
        <v/>
      </c>
      <c r="H721" s="3" t="str">
        <f t="shared" si="90"/>
        <v/>
      </c>
      <c r="I721" s="3" t="str">
        <f>IF(D721="","",VLOOKUP(D721,[1]怪物!$C:$M,11,FALSE))</f>
        <v/>
      </c>
      <c r="J721" s="3" t="str">
        <f t="shared" si="91"/>
        <v/>
      </c>
      <c r="K721" s="3"/>
      <c r="L721" s="3" t="str">
        <f>IF(B721="","",VLOOKUP(VLOOKUP(Y721&amp;"_"&amp;Z721&amp;"_"&amp;AA721,[1]挑战模式!$A:$AS,14+AB721,FALSE),[1]怪物!$B:$J,7,FALSE))</f>
        <v/>
      </c>
      <c r="M721" s="10" t="str">
        <f t="shared" si="92"/>
        <v/>
      </c>
      <c r="N721" s="3" t="str">
        <f t="shared" si="93"/>
        <v/>
      </c>
      <c r="O721" s="3" t="str">
        <f t="shared" si="94"/>
        <v/>
      </c>
      <c r="P721" s="3" t="str">
        <f t="shared" si="95"/>
        <v/>
      </c>
      <c r="Q721" s="3"/>
      <c r="R721" s="3"/>
      <c r="S721" s="3"/>
      <c r="T721" s="3" t="str">
        <f>IF(B721="","",IF(VLOOKUP(D721,[1]怪物!$C:$I,7,FALSE)="","",VLOOKUP(D721,[1]怪物!$C:$I,7,FALSE)))</f>
        <v/>
      </c>
      <c r="Y721" s="3">
        <v>0</v>
      </c>
      <c r="Z721" s="3">
        <v>15</v>
      </c>
      <c r="AA721" s="3">
        <v>8</v>
      </c>
      <c r="AB721" s="3">
        <v>2</v>
      </c>
    </row>
    <row r="722" spans="2:28" x14ac:dyDescent="0.2">
      <c r="B722" t="str">
        <f>IF(ISNA(VLOOKUP(Y722&amp;"_"&amp;Z722&amp;"_"&amp;AA722,[1]挑战模式!$A:$AS,1,FALSE)),"",IF(VLOOKUP(Y722&amp;"_"&amp;Z722&amp;"_"&amp;AA722,[1]挑战模式!$A:$AS,14+AB722,FALSE)="","","Unit_Monster_Season"&amp;Y722&amp;"_Challenge"&amp;Z722&amp;"_"&amp;AA722&amp;"_"&amp;AB722))</f>
        <v/>
      </c>
      <c r="D722" s="3" t="str">
        <f>IF(B722="","",VLOOKUP(VLOOKUP(Y722&amp;"_"&amp;Z722&amp;"_"&amp;AA722,[1]挑战模式!$A:$AS,14+AB722,FALSE),[1]怪物!$B:$J,2,FALSE))</f>
        <v/>
      </c>
      <c r="E722" s="3" t="str">
        <f>IF(B722="","",VLOOKUP(VLOOKUP(Y722&amp;"_"&amp;Z722&amp;"_"&amp;AA722,[1]挑战模式!$A:$AS,14+AB722,FALSE),[1]怪物!$B:$J,6,FALSE)*VLOOKUP(Y722&amp;"_"&amp;Z722&amp;"_"&amp;AA722,[1]挑战模式!$A:$AS,10,FALSE))</f>
        <v/>
      </c>
      <c r="F722" s="3" t="str">
        <f t="shared" si="88"/>
        <v/>
      </c>
      <c r="G722" s="3" t="str">
        <f t="shared" si="89"/>
        <v/>
      </c>
      <c r="H722" s="3" t="str">
        <f t="shared" si="90"/>
        <v/>
      </c>
      <c r="I722" s="3" t="str">
        <f>IF(D722="","",VLOOKUP(D722,[1]怪物!$C:$M,11,FALSE))</f>
        <v/>
      </c>
      <c r="J722" s="3" t="str">
        <f t="shared" si="91"/>
        <v/>
      </c>
      <c r="K722" s="3"/>
      <c r="L722" s="3" t="str">
        <f>IF(B722="","",VLOOKUP(VLOOKUP(Y722&amp;"_"&amp;Z722&amp;"_"&amp;AA722,[1]挑战模式!$A:$AS,14+AB722,FALSE),[1]怪物!$B:$J,7,FALSE))</f>
        <v/>
      </c>
      <c r="M722" s="10" t="str">
        <f t="shared" si="92"/>
        <v/>
      </c>
      <c r="N722" s="3" t="str">
        <f t="shared" si="93"/>
        <v/>
      </c>
      <c r="O722" s="3" t="str">
        <f t="shared" si="94"/>
        <v/>
      </c>
      <c r="P722" s="3" t="str">
        <f t="shared" si="95"/>
        <v/>
      </c>
      <c r="Q722" s="3"/>
      <c r="R722" s="3"/>
      <c r="S722" s="3"/>
      <c r="T722" s="3" t="str">
        <f>IF(B722="","",IF(VLOOKUP(D722,[1]怪物!$C:$I,7,FALSE)="","",VLOOKUP(D722,[1]怪物!$C:$I,7,FALSE)))</f>
        <v/>
      </c>
      <c r="Y722" s="3">
        <v>0</v>
      </c>
      <c r="Z722" s="3">
        <v>15</v>
      </c>
      <c r="AA722" s="3">
        <v>8</v>
      </c>
      <c r="AB722" s="3">
        <v>3</v>
      </c>
    </row>
    <row r="723" spans="2:28" x14ac:dyDescent="0.2">
      <c r="B723" t="str">
        <f>IF(ISNA(VLOOKUP(Y723&amp;"_"&amp;Z723&amp;"_"&amp;AA723,[1]挑战模式!$A:$AS,1,FALSE)),"",IF(VLOOKUP(Y723&amp;"_"&amp;Z723&amp;"_"&amp;AA723,[1]挑战模式!$A:$AS,14+AB723,FALSE)="","","Unit_Monster_Season"&amp;Y723&amp;"_Challenge"&amp;Z723&amp;"_"&amp;AA723&amp;"_"&amp;AB723))</f>
        <v/>
      </c>
      <c r="D723" s="3" t="str">
        <f>IF(B723="","",VLOOKUP(VLOOKUP(Y723&amp;"_"&amp;Z723&amp;"_"&amp;AA723,[1]挑战模式!$A:$AS,14+AB723,FALSE),[1]怪物!$B:$J,2,FALSE))</f>
        <v/>
      </c>
      <c r="E723" s="3" t="str">
        <f>IF(B723="","",VLOOKUP(VLOOKUP(Y723&amp;"_"&amp;Z723&amp;"_"&amp;AA723,[1]挑战模式!$A:$AS,14+AB723,FALSE),[1]怪物!$B:$J,6,FALSE)*VLOOKUP(Y723&amp;"_"&amp;Z723&amp;"_"&amp;AA723,[1]挑战模式!$A:$AS,10,FALSE))</f>
        <v/>
      </c>
      <c r="F723" s="3" t="str">
        <f t="shared" si="88"/>
        <v/>
      </c>
      <c r="G723" s="3" t="str">
        <f t="shared" si="89"/>
        <v/>
      </c>
      <c r="H723" s="3" t="str">
        <f t="shared" si="90"/>
        <v/>
      </c>
      <c r="I723" s="3" t="str">
        <f>IF(D723="","",VLOOKUP(D723,[1]怪物!$C:$M,11,FALSE))</f>
        <v/>
      </c>
      <c r="J723" s="3" t="str">
        <f t="shared" si="91"/>
        <v/>
      </c>
      <c r="K723" s="3"/>
      <c r="L723" s="3" t="str">
        <f>IF(B723="","",VLOOKUP(VLOOKUP(Y723&amp;"_"&amp;Z723&amp;"_"&amp;AA723,[1]挑战模式!$A:$AS,14+AB723,FALSE),[1]怪物!$B:$J,7,FALSE))</f>
        <v/>
      </c>
      <c r="M723" s="10" t="str">
        <f t="shared" si="92"/>
        <v/>
      </c>
      <c r="N723" s="3" t="str">
        <f t="shared" si="93"/>
        <v/>
      </c>
      <c r="O723" s="3" t="str">
        <f t="shared" si="94"/>
        <v/>
      </c>
      <c r="P723" s="3" t="str">
        <f t="shared" si="95"/>
        <v/>
      </c>
      <c r="Q723" s="3"/>
      <c r="R723" s="3"/>
      <c r="S723" s="3"/>
      <c r="T723" s="3" t="str">
        <f>IF(B723="","",IF(VLOOKUP(D723,[1]怪物!$C:$I,7,FALSE)="","",VLOOKUP(D723,[1]怪物!$C:$I,7,FALSE)))</f>
        <v/>
      </c>
      <c r="Y723" s="3">
        <v>0</v>
      </c>
      <c r="Z723" s="3">
        <v>15</v>
      </c>
      <c r="AA723" s="3">
        <v>8</v>
      </c>
      <c r="AB723" s="3">
        <v>4</v>
      </c>
    </row>
    <row r="724" spans="2:28" x14ac:dyDescent="0.2">
      <c r="B724" t="str">
        <f>IF(ISNA(VLOOKUP(Y724&amp;"_"&amp;Z724&amp;"_"&amp;AA724,[1]挑战模式!$A:$AS,1,FALSE)),"",IF(VLOOKUP(Y724&amp;"_"&amp;Z724&amp;"_"&amp;AA724,[1]挑战模式!$A:$AS,14+AB724,FALSE)="","","Unit_Monster_Season"&amp;Y724&amp;"_Challenge"&amp;Z724&amp;"_"&amp;AA724&amp;"_"&amp;AB724))</f>
        <v/>
      </c>
      <c r="D724" s="3" t="str">
        <f>IF(B724="","",VLOOKUP(VLOOKUP(Y724&amp;"_"&amp;Z724&amp;"_"&amp;AA724,[1]挑战模式!$A:$AS,14+AB724,FALSE),[1]怪物!$B:$J,2,FALSE))</f>
        <v/>
      </c>
      <c r="E724" s="3" t="str">
        <f>IF(B724="","",VLOOKUP(VLOOKUP(Y724&amp;"_"&amp;Z724&amp;"_"&amp;AA724,[1]挑战模式!$A:$AS,14+AB724,FALSE),[1]怪物!$B:$J,6,FALSE)*VLOOKUP(Y724&amp;"_"&amp;Z724&amp;"_"&amp;AA724,[1]挑战模式!$A:$AS,10,FALSE))</f>
        <v/>
      </c>
      <c r="F724" s="3" t="str">
        <f t="shared" si="88"/>
        <v/>
      </c>
      <c r="G724" s="3" t="str">
        <f t="shared" si="89"/>
        <v/>
      </c>
      <c r="H724" s="3" t="str">
        <f t="shared" si="90"/>
        <v/>
      </c>
      <c r="I724" s="3" t="str">
        <f>IF(D724="","",VLOOKUP(D724,[1]怪物!$C:$M,11,FALSE))</f>
        <v/>
      </c>
      <c r="J724" s="3" t="str">
        <f t="shared" si="91"/>
        <v/>
      </c>
      <c r="K724" s="3"/>
      <c r="L724" s="3" t="str">
        <f>IF(B724="","",VLOOKUP(VLOOKUP(Y724&amp;"_"&amp;Z724&amp;"_"&amp;AA724,[1]挑战模式!$A:$AS,14+AB724,FALSE),[1]怪物!$B:$J,7,FALSE))</f>
        <v/>
      </c>
      <c r="M724" s="10" t="str">
        <f t="shared" si="92"/>
        <v/>
      </c>
      <c r="N724" s="3" t="str">
        <f t="shared" si="93"/>
        <v/>
      </c>
      <c r="O724" s="3" t="str">
        <f t="shared" si="94"/>
        <v/>
      </c>
      <c r="P724" s="3" t="str">
        <f t="shared" si="95"/>
        <v/>
      </c>
      <c r="Q724" s="3"/>
      <c r="R724" s="3"/>
      <c r="S724" s="3"/>
      <c r="T724" s="3" t="str">
        <f>IF(B724="","",IF(VLOOKUP(D724,[1]怪物!$C:$I,7,FALSE)="","",VLOOKUP(D724,[1]怪物!$C:$I,7,FALSE)))</f>
        <v/>
      </c>
      <c r="Y724" s="3">
        <v>0</v>
      </c>
      <c r="Z724" s="3">
        <v>15</v>
      </c>
      <c r="AA724" s="3">
        <v>8</v>
      </c>
      <c r="AB724" s="3">
        <v>5</v>
      </c>
    </row>
    <row r="725" spans="2:28" x14ac:dyDescent="0.2">
      <c r="B725" t="str">
        <f>IF(ISNA(VLOOKUP(Y725&amp;"_"&amp;Z725&amp;"_"&amp;AA725,[1]挑战模式!$A:$AS,1,FALSE)),"",IF(VLOOKUP(Y725&amp;"_"&amp;Z725&amp;"_"&amp;AA725,[1]挑战模式!$A:$AS,14+AB725,FALSE)="","","Unit_Monster_Season"&amp;Y725&amp;"_Challenge"&amp;Z725&amp;"_"&amp;AA725&amp;"_"&amp;AB725))</f>
        <v/>
      </c>
      <c r="D725" s="3" t="str">
        <f>IF(B725="","",VLOOKUP(VLOOKUP(Y725&amp;"_"&amp;Z725&amp;"_"&amp;AA725,[1]挑战模式!$A:$AS,14+AB725,FALSE),[1]怪物!$B:$J,2,FALSE))</f>
        <v/>
      </c>
      <c r="E725" s="3" t="str">
        <f>IF(B725="","",VLOOKUP(VLOOKUP(Y725&amp;"_"&amp;Z725&amp;"_"&amp;AA725,[1]挑战模式!$A:$AS,14+AB725,FALSE),[1]怪物!$B:$J,6,FALSE)*VLOOKUP(Y725&amp;"_"&amp;Z725&amp;"_"&amp;AA725,[1]挑战模式!$A:$AS,10,FALSE))</f>
        <v/>
      </c>
      <c r="F725" s="3" t="str">
        <f t="shared" si="88"/>
        <v/>
      </c>
      <c r="G725" s="3" t="str">
        <f t="shared" si="89"/>
        <v/>
      </c>
      <c r="H725" s="3" t="str">
        <f t="shared" si="90"/>
        <v/>
      </c>
      <c r="I725" s="3" t="str">
        <f>IF(D725="","",VLOOKUP(D725,[1]怪物!$C:$M,11,FALSE))</f>
        <v/>
      </c>
      <c r="J725" s="3" t="str">
        <f t="shared" si="91"/>
        <v/>
      </c>
      <c r="K725" s="3"/>
      <c r="L725" s="3" t="str">
        <f>IF(B725="","",VLOOKUP(VLOOKUP(Y725&amp;"_"&amp;Z725&amp;"_"&amp;AA725,[1]挑战模式!$A:$AS,14+AB725,FALSE),[1]怪物!$B:$J,7,FALSE))</f>
        <v/>
      </c>
      <c r="M725" s="10" t="str">
        <f t="shared" si="92"/>
        <v/>
      </c>
      <c r="N725" s="3" t="str">
        <f t="shared" si="93"/>
        <v/>
      </c>
      <c r="O725" s="3" t="str">
        <f t="shared" si="94"/>
        <v/>
      </c>
      <c r="P725" s="3" t="str">
        <f t="shared" si="95"/>
        <v/>
      </c>
      <c r="Q725" s="3"/>
      <c r="R725" s="3"/>
      <c r="S725" s="3"/>
      <c r="T725" s="3" t="str">
        <f>IF(B725="","",IF(VLOOKUP(D725,[1]怪物!$C:$I,7,FALSE)="","",VLOOKUP(D725,[1]怪物!$C:$I,7,FALSE)))</f>
        <v/>
      </c>
      <c r="Y725" s="3">
        <v>0</v>
      </c>
      <c r="Z725" s="3">
        <v>15</v>
      </c>
      <c r="AA725" s="3">
        <v>8</v>
      </c>
      <c r="AB725" s="3">
        <v>6</v>
      </c>
    </row>
    <row r="726" spans="2:28" x14ac:dyDescent="0.2">
      <c r="B726" t="str">
        <f ca="1">IF(ISNA(VLOOKUP(Y726&amp;"_"&amp;Z726&amp;"_"&amp;AA726,[1]挑战模式!$A:$AS,1,FALSE)),"",IF(VLOOKUP(Y726&amp;"_"&amp;Z726&amp;"_"&amp;AA726,[1]挑战模式!$A:$AS,14+AB726,FALSE)="","","Unit_Monster_Season"&amp;Y726&amp;"_Challenge"&amp;Z726&amp;"_"&amp;AA726&amp;"_"&amp;AB726))</f>
        <v>Unit_Monster_Season0_Challenge16_1_1</v>
      </c>
      <c r="D726" s="3" t="str">
        <f ca="1">IF(B726="","",VLOOKUP(VLOOKUP(Y726&amp;"_"&amp;Z726&amp;"_"&amp;AA726,[1]挑战模式!$A:$AS,14+AB726,FALSE),[1]怪物!$B:$J,2,FALSE))</f>
        <v>ResUnit_Scorpid2</v>
      </c>
      <c r="E726" s="3">
        <f ca="1">IF(B726="","",VLOOKUP(VLOOKUP(Y726&amp;"_"&amp;Z726&amp;"_"&amp;AA726,[1]挑战模式!$A:$AS,14+AB726,FALSE),[1]怪物!$B:$J,6,FALSE)*VLOOKUP(Y726&amp;"_"&amp;Z726&amp;"_"&amp;AA726,[1]挑战模式!$A:$AS,10,FALSE))</f>
        <v>2.76</v>
      </c>
      <c r="F726" s="3">
        <f t="shared" ca="1" si="88"/>
        <v>400</v>
      </c>
      <c r="G726" s="3" t="str">
        <f t="shared" ca="1" si="89"/>
        <v>TRUE</v>
      </c>
      <c r="H726" s="3" t="str">
        <f t="shared" ca="1" si="90"/>
        <v>1</v>
      </c>
      <c r="I726" s="3">
        <f ca="1">IF(D726="","",VLOOKUP(D726,[1]怪物!$C:$M,11,FALSE))</f>
        <v>1</v>
      </c>
      <c r="J726" s="3" t="str">
        <f t="shared" ca="1" si="91"/>
        <v>0.5</v>
      </c>
      <c r="K726" s="3"/>
      <c r="L726" s="3">
        <f ca="1">IF(B726="","",VLOOKUP(VLOOKUP(Y726&amp;"_"&amp;Z726&amp;"_"&amp;AA726,[1]挑战模式!$A:$AS,14+AB726,FALSE),[1]怪物!$B:$J,7,FALSE))</f>
        <v>1.25</v>
      </c>
      <c r="M726" s="10" t="str">
        <f t="shared" ca="1" si="92"/>
        <v>Monster_Season0_Challenge16_1_1</v>
      </c>
      <c r="N726" s="3" t="str">
        <f t="shared" ca="1" si="93"/>
        <v>DeathShow_1</v>
      </c>
      <c r="O726" s="3" t="str">
        <f t="shared" ca="1" si="94"/>
        <v>Timeline_Idle1</v>
      </c>
      <c r="P726" s="3" t="str">
        <f t="shared" ca="1" si="95"/>
        <v>Timeline_Move1</v>
      </c>
      <c r="Q726" s="3"/>
      <c r="R726" s="3"/>
      <c r="S726" s="3"/>
      <c r="T726" s="3" t="str">
        <f ca="1">IF(B726="","",IF(VLOOKUP(D726,[1]怪物!$C:$I,7,FALSE)="","",VLOOKUP(D726,[1]怪物!$C:$I,7,FALSE)))</f>
        <v>Skill_Monster_Scorpid2,InitiativeSkill</v>
      </c>
      <c r="Y726" s="3">
        <v>0</v>
      </c>
      <c r="Z726" s="3">
        <v>16</v>
      </c>
      <c r="AA726" s="3">
        <v>1</v>
      </c>
      <c r="AB726" s="3">
        <v>1</v>
      </c>
    </row>
    <row r="727" spans="2:28" x14ac:dyDescent="0.2">
      <c r="B727" t="str">
        <f ca="1">IF(ISNA(VLOOKUP(Y727&amp;"_"&amp;Z727&amp;"_"&amp;AA727,[1]挑战模式!$A:$AS,1,FALSE)),"",IF(VLOOKUP(Y727&amp;"_"&amp;Z727&amp;"_"&amp;AA727,[1]挑战模式!$A:$AS,14+AB727,FALSE)="","","Unit_Monster_Season"&amp;Y727&amp;"_Challenge"&amp;Z727&amp;"_"&amp;AA727&amp;"_"&amp;AB727))</f>
        <v/>
      </c>
      <c r="D727" s="3" t="str">
        <f ca="1">IF(B727="","",VLOOKUP(VLOOKUP(Y727&amp;"_"&amp;Z727&amp;"_"&amp;AA727,[1]挑战模式!$A:$AS,14+AB727,FALSE),[1]怪物!$B:$J,2,FALSE))</f>
        <v/>
      </c>
      <c r="E727" s="3" t="str">
        <f ca="1">IF(B727="","",VLOOKUP(VLOOKUP(Y727&amp;"_"&amp;Z727&amp;"_"&amp;AA727,[1]挑战模式!$A:$AS,14+AB727,FALSE),[1]怪物!$B:$J,6,FALSE)*VLOOKUP(Y727&amp;"_"&amp;Z727&amp;"_"&amp;AA727,[1]挑战模式!$A:$AS,10,FALSE))</f>
        <v/>
      </c>
      <c r="F727" s="3" t="str">
        <f t="shared" ca="1" si="88"/>
        <v/>
      </c>
      <c r="G727" s="3" t="str">
        <f t="shared" ca="1" si="89"/>
        <v/>
      </c>
      <c r="H727" s="3" t="str">
        <f t="shared" ca="1" si="90"/>
        <v/>
      </c>
      <c r="I727" s="3" t="str">
        <f ca="1">IF(D727="","",VLOOKUP(D727,[1]怪物!$C:$M,11,FALSE))</f>
        <v/>
      </c>
      <c r="J727" s="3" t="str">
        <f t="shared" ca="1" si="91"/>
        <v/>
      </c>
      <c r="K727" s="3"/>
      <c r="L727" s="3" t="str">
        <f ca="1">IF(B727="","",VLOOKUP(VLOOKUP(Y727&amp;"_"&amp;Z727&amp;"_"&amp;AA727,[1]挑战模式!$A:$AS,14+AB727,FALSE),[1]怪物!$B:$J,7,FALSE))</f>
        <v/>
      </c>
      <c r="M727" s="10" t="str">
        <f t="shared" ca="1" si="92"/>
        <v/>
      </c>
      <c r="N727" s="3" t="str">
        <f t="shared" ca="1" si="93"/>
        <v/>
      </c>
      <c r="O727" s="3" t="str">
        <f t="shared" ca="1" si="94"/>
        <v/>
      </c>
      <c r="P727" s="3" t="str">
        <f t="shared" ca="1" si="95"/>
        <v/>
      </c>
      <c r="Q727" s="3"/>
      <c r="R727" s="3"/>
      <c r="S727" s="3"/>
      <c r="T727" s="3" t="str">
        <f ca="1">IF(B727="","",IF(VLOOKUP(D727,[1]怪物!$C:$I,7,FALSE)="","",VLOOKUP(D727,[1]怪物!$C:$I,7,FALSE)))</f>
        <v/>
      </c>
      <c r="Y727" s="3">
        <v>0</v>
      </c>
      <c r="Z727" s="3">
        <v>16</v>
      </c>
      <c r="AA727" s="3">
        <v>1</v>
      </c>
      <c r="AB727" s="3">
        <v>2</v>
      </c>
    </row>
    <row r="728" spans="2:28" x14ac:dyDescent="0.2">
      <c r="B728" t="str">
        <f ca="1">IF(ISNA(VLOOKUP(Y728&amp;"_"&amp;Z728&amp;"_"&amp;AA728,[1]挑战模式!$A:$AS,1,FALSE)),"",IF(VLOOKUP(Y728&amp;"_"&amp;Z728&amp;"_"&amp;AA728,[1]挑战模式!$A:$AS,14+AB728,FALSE)="","","Unit_Monster_Season"&amp;Y728&amp;"_Challenge"&amp;Z728&amp;"_"&amp;AA728&amp;"_"&amp;AB728))</f>
        <v/>
      </c>
      <c r="D728" s="3" t="str">
        <f ca="1">IF(B728="","",VLOOKUP(VLOOKUP(Y728&amp;"_"&amp;Z728&amp;"_"&amp;AA728,[1]挑战模式!$A:$AS,14+AB728,FALSE),[1]怪物!$B:$J,2,FALSE))</f>
        <v/>
      </c>
      <c r="E728" s="3" t="str">
        <f ca="1">IF(B728="","",VLOOKUP(VLOOKUP(Y728&amp;"_"&amp;Z728&amp;"_"&amp;AA728,[1]挑战模式!$A:$AS,14+AB728,FALSE),[1]怪物!$B:$J,6,FALSE)*VLOOKUP(Y728&amp;"_"&amp;Z728&amp;"_"&amp;AA728,[1]挑战模式!$A:$AS,10,FALSE))</f>
        <v/>
      </c>
      <c r="F728" s="3" t="str">
        <f t="shared" ca="1" si="88"/>
        <v/>
      </c>
      <c r="G728" s="3" t="str">
        <f t="shared" ca="1" si="89"/>
        <v/>
      </c>
      <c r="H728" s="3" t="str">
        <f t="shared" ca="1" si="90"/>
        <v/>
      </c>
      <c r="I728" s="3" t="str">
        <f ca="1">IF(D728="","",VLOOKUP(D728,[1]怪物!$C:$M,11,FALSE))</f>
        <v/>
      </c>
      <c r="J728" s="3" t="str">
        <f t="shared" ca="1" si="91"/>
        <v/>
      </c>
      <c r="K728" s="3"/>
      <c r="L728" s="3" t="str">
        <f ca="1">IF(B728="","",VLOOKUP(VLOOKUP(Y728&amp;"_"&amp;Z728&amp;"_"&amp;AA728,[1]挑战模式!$A:$AS,14+AB728,FALSE),[1]怪物!$B:$J,7,FALSE))</f>
        <v/>
      </c>
      <c r="M728" s="10" t="str">
        <f t="shared" ca="1" si="92"/>
        <v/>
      </c>
      <c r="N728" s="3" t="str">
        <f t="shared" ca="1" si="93"/>
        <v/>
      </c>
      <c r="O728" s="3" t="str">
        <f t="shared" ca="1" si="94"/>
        <v/>
      </c>
      <c r="P728" s="3" t="str">
        <f t="shared" ca="1" si="95"/>
        <v/>
      </c>
      <c r="Q728" s="3"/>
      <c r="R728" s="3"/>
      <c r="S728" s="3"/>
      <c r="T728" s="3" t="str">
        <f ca="1">IF(B728="","",IF(VLOOKUP(D728,[1]怪物!$C:$I,7,FALSE)="","",VLOOKUP(D728,[1]怪物!$C:$I,7,FALSE)))</f>
        <v/>
      </c>
      <c r="Y728" s="3">
        <v>0</v>
      </c>
      <c r="Z728" s="3">
        <v>16</v>
      </c>
      <c r="AA728" s="3">
        <v>1</v>
      </c>
      <c r="AB728" s="3">
        <v>3</v>
      </c>
    </row>
    <row r="729" spans="2:28" x14ac:dyDescent="0.2">
      <c r="B729" t="str">
        <f ca="1">IF(ISNA(VLOOKUP(Y729&amp;"_"&amp;Z729&amp;"_"&amp;AA729,[1]挑战模式!$A:$AS,1,FALSE)),"",IF(VLOOKUP(Y729&amp;"_"&amp;Z729&amp;"_"&amp;AA729,[1]挑战模式!$A:$AS,14+AB729,FALSE)="","","Unit_Monster_Season"&amp;Y729&amp;"_Challenge"&amp;Z729&amp;"_"&amp;AA729&amp;"_"&amp;AB729))</f>
        <v/>
      </c>
      <c r="D729" s="3" t="str">
        <f ca="1">IF(B729="","",VLOOKUP(VLOOKUP(Y729&amp;"_"&amp;Z729&amp;"_"&amp;AA729,[1]挑战模式!$A:$AS,14+AB729,FALSE),[1]怪物!$B:$J,2,FALSE))</f>
        <v/>
      </c>
      <c r="E729" s="3" t="str">
        <f ca="1">IF(B729="","",VLOOKUP(VLOOKUP(Y729&amp;"_"&amp;Z729&amp;"_"&amp;AA729,[1]挑战模式!$A:$AS,14+AB729,FALSE),[1]怪物!$B:$J,6,FALSE)*VLOOKUP(Y729&amp;"_"&amp;Z729&amp;"_"&amp;AA729,[1]挑战模式!$A:$AS,10,FALSE))</f>
        <v/>
      </c>
      <c r="F729" s="3" t="str">
        <f t="shared" ca="1" si="88"/>
        <v/>
      </c>
      <c r="G729" s="3" t="str">
        <f t="shared" ca="1" si="89"/>
        <v/>
      </c>
      <c r="H729" s="3" t="str">
        <f t="shared" ca="1" si="90"/>
        <v/>
      </c>
      <c r="I729" s="3" t="str">
        <f ca="1">IF(D729="","",VLOOKUP(D729,[1]怪物!$C:$M,11,FALSE))</f>
        <v/>
      </c>
      <c r="J729" s="3" t="str">
        <f t="shared" ca="1" si="91"/>
        <v/>
      </c>
      <c r="K729" s="3"/>
      <c r="L729" s="3" t="str">
        <f ca="1">IF(B729="","",VLOOKUP(VLOOKUP(Y729&amp;"_"&amp;Z729&amp;"_"&amp;AA729,[1]挑战模式!$A:$AS,14+AB729,FALSE),[1]怪物!$B:$J,7,FALSE))</f>
        <v/>
      </c>
      <c r="M729" s="10" t="str">
        <f t="shared" ca="1" si="92"/>
        <v/>
      </c>
      <c r="N729" s="3" t="str">
        <f t="shared" ca="1" si="93"/>
        <v/>
      </c>
      <c r="O729" s="3" t="str">
        <f t="shared" ca="1" si="94"/>
        <v/>
      </c>
      <c r="P729" s="3" t="str">
        <f t="shared" ca="1" si="95"/>
        <v/>
      </c>
      <c r="Q729" s="3"/>
      <c r="R729" s="3"/>
      <c r="S729" s="3"/>
      <c r="T729" s="3" t="str">
        <f ca="1">IF(B729="","",IF(VLOOKUP(D729,[1]怪物!$C:$I,7,FALSE)="","",VLOOKUP(D729,[1]怪物!$C:$I,7,FALSE)))</f>
        <v/>
      </c>
      <c r="Y729" s="3">
        <v>0</v>
      </c>
      <c r="Z729" s="3">
        <v>16</v>
      </c>
      <c r="AA729" s="3">
        <v>1</v>
      </c>
      <c r="AB729" s="3">
        <v>4</v>
      </c>
    </row>
    <row r="730" spans="2:28" x14ac:dyDescent="0.2">
      <c r="B730" t="str">
        <f ca="1">IF(ISNA(VLOOKUP(Y730&amp;"_"&amp;Z730&amp;"_"&amp;AA730,[1]挑战模式!$A:$AS,1,FALSE)),"",IF(VLOOKUP(Y730&amp;"_"&amp;Z730&amp;"_"&amp;AA730,[1]挑战模式!$A:$AS,14+AB730,FALSE)="","","Unit_Monster_Season"&amp;Y730&amp;"_Challenge"&amp;Z730&amp;"_"&amp;AA730&amp;"_"&amp;AB730))</f>
        <v/>
      </c>
      <c r="D730" s="3" t="str">
        <f ca="1">IF(B730="","",VLOOKUP(VLOOKUP(Y730&amp;"_"&amp;Z730&amp;"_"&amp;AA730,[1]挑战模式!$A:$AS,14+AB730,FALSE),[1]怪物!$B:$J,2,FALSE))</f>
        <v/>
      </c>
      <c r="E730" s="3" t="str">
        <f ca="1">IF(B730="","",VLOOKUP(VLOOKUP(Y730&amp;"_"&amp;Z730&amp;"_"&amp;AA730,[1]挑战模式!$A:$AS,14+AB730,FALSE),[1]怪物!$B:$J,6,FALSE)*VLOOKUP(Y730&amp;"_"&amp;Z730&amp;"_"&amp;AA730,[1]挑战模式!$A:$AS,10,FALSE))</f>
        <v/>
      </c>
      <c r="F730" s="3" t="str">
        <f t="shared" ca="1" si="88"/>
        <v/>
      </c>
      <c r="G730" s="3" t="str">
        <f t="shared" ca="1" si="89"/>
        <v/>
      </c>
      <c r="H730" s="3" t="str">
        <f t="shared" ca="1" si="90"/>
        <v/>
      </c>
      <c r="I730" s="3" t="str">
        <f ca="1">IF(D730="","",VLOOKUP(D730,[1]怪物!$C:$M,11,FALSE))</f>
        <v/>
      </c>
      <c r="J730" s="3" t="str">
        <f t="shared" ca="1" si="91"/>
        <v/>
      </c>
      <c r="K730" s="3"/>
      <c r="L730" s="3" t="str">
        <f ca="1">IF(B730="","",VLOOKUP(VLOOKUP(Y730&amp;"_"&amp;Z730&amp;"_"&amp;AA730,[1]挑战模式!$A:$AS,14+AB730,FALSE),[1]怪物!$B:$J,7,FALSE))</f>
        <v/>
      </c>
      <c r="M730" s="10" t="str">
        <f t="shared" ca="1" si="92"/>
        <v/>
      </c>
      <c r="N730" s="3" t="str">
        <f t="shared" ca="1" si="93"/>
        <v/>
      </c>
      <c r="O730" s="3" t="str">
        <f t="shared" ca="1" si="94"/>
        <v/>
      </c>
      <c r="P730" s="3" t="str">
        <f t="shared" ca="1" si="95"/>
        <v/>
      </c>
      <c r="Q730" s="3"/>
      <c r="R730" s="3"/>
      <c r="S730" s="3"/>
      <c r="T730" s="3" t="str">
        <f ca="1">IF(B730="","",IF(VLOOKUP(D730,[1]怪物!$C:$I,7,FALSE)="","",VLOOKUP(D730,[1]怪物!$C:$I,7,FALSE)))</f>
        <v/>
      </c>
      <c r="Y730" s="3">
        <v>0</v>
      </c>
      <c r="Z730" s="3">
        <v>16</v>
      </c>
      <c r="AA730" s="3">
        <v>1</v>
      </c>
      <c r="AB730" s="3">
        <v>5</v>
      </c>
    </row>
    <row r="731" spans="2:28" x14ac:dyDescent="0.2">
      <c r="B731" t="str">
        <f ca="1">IF(ISNA(VLOOKUP(Y731&amp;"_"&amp;Z731&amp;"_"&amp;AA731,[1]挑战模式!$A:$AS,1,FALSE)),"",IF(VLOOKUP(Y731&amp;"_"&amp;Z731&amp;"_"&amp;AA731,[1]挑战模式!$A:$AS,14+AB731,FALSE)="","","Unit_Monster_Season"&amp;Y731&amp;"_Challenge"&amp;Z731&amp;"_"&amp;AA731&amp;"_"&amp;AB731))</f>
        <v/>
      </c>
      <c r="D731" s="3" t="str">
        <f ca="1">IF(B731="","",VLOOKUP(VLOOKUP(Y731&amp;"_"&amp;Z731&amp;"_"&amp;AA731,[1]挑战模式!$A:$AS,14+AB731,FALSE),[1]怪物!$B:$J,2,FALSE))</f>
        <v/>
      </c>
      <c r="E731" s="3" t="str">
        <f ca="1">IF(B731="","",VLOOKUP(VLOOKUP(Y731&amp;"_"&amp;Z731&amp;"_"&amp;AA731,[1]挑战模式!$A:$AS,14+AB731,FALSE),[1]怪物!$B:$J,6,FALSE)*VLOOKUP(Y731&amp;"_"&amp;Z731&amp;"_"&amp;AA731,[1]挑战模式!$A:$AS,10,FALSE))</f>
        <v/>
      </c>
      <c r="F731" s="3" t="str">
        <f t="shared" ca="1" si="88"/>
        <v/>
      </c>
      <c r="G731" s="3" t="str">
        <f t="shared" ca="1" si="89"/>
        <v/>
      </c>
      <c r="H731" s="3" t="str">
        <f t="shared" ca="1" si="90"/>
        <v/>
      </c>
      <c r="I731" s="3" t="str">
        <f ca="1">IF(D731="","",VLOOKUP(D731,[1]怪物!$C:$M,11,FALSE))</f>
        <v/>
      </c>
      <c r="J731" s="3" t="str">
        <f t="shared" ca="1" si="91"/>
        <v/>
      </c>
      <c r="K731" s="3"/>
      <c r="L731" s="3" t="str">
        <f ca="1">IF(B731="","",VLOOKUP(VLOOKUP(Y731&amp;"_"&amp;Z731&amp;"_"&amp;AA731,[1]挑战模式!$A:$AS,14+AB731,FALSE),[1]怪物!$B:$J,7,FALSE))</f>
        <v/>
      </c>
      <c r="M731" s="10" t="str">
        <f t="shared" ca="1" si="92"/>
        <v/>
      </c>
      <c r="N731" s="3" t="str">
        <f t="shared" ca="1" si="93"/>
        <v/>
      </c>
      <c r="O731" s="3" t="str">
        <f t="shared" ca="1" si="94"/>
        <v/>
      </c>
      <c r="P731" s="3" t="str">
        <f t="shared" ca="1" si="95"/>
        <v/>
      </c>
      <c r="Q731" s="3"/>
      <c r="R731" s="3"/>
      <c r="S731" s="3"/>
      <c r="T731" s="3" t="str">
        <f ca="1">IF(B731="","",IF(VLOOKUP(D731,[1]怪物!$C:$I,7,FALSE)="","",VLOOKUP(D731,[1]怪物!$C:$I,7,FALSE)))</f>
        <v/>
      </c>
      <c r="Y731" s="3">
        <v>0</v>
      </c>
      <c r="Z731" s="3">
        <v>16</v>
      </c>
      <c r="AA731" s="3">
        <v>1</v>
      </c>
      <c r="AB731" s="3">
        <v>6</v>
      </c>
    </row>
    <row r="732" spans="2:28" x14ac:dyDescent="0.2">
      <c r="B732" t="str">
        <f ca="1">IF(ISNA(VLOOKUP(Y732&amp;"_"&amp;Z732&amp;"_"&amp;AA732,[1]挑战模式!$A:$AS,1,FALSE)),"",IF(VLOOKUP(Y732&amp;"_"&amp;Z732&amp;"_"&amp;AA732,[1]挑战模式!$A:$AS,14+AB732,FALSE)="","","Unit_Monster_Season"&amp;Y732&amp;"_Challenge"&amp;Z732&amp;"_"&amp;AA732&amp;"_"&amp;AB732))</f>
        <v>Unit_Monster_Season0_Challenge16_2_1</v>
      </c>
      <c r="D732" s="3" t="str">
        <f ca="1">IF(B732="","",VLOOKUP(VLOOKUP(Y732&amp;"_"&amp;Z732&amp;"_"&amp;AA732,[1]挑战模式!$A:$AS,14+AB732,FALSE),[1]怪物!$B:$J,2,FALSE))</f>
        <v>ResUnit_Scorpid2</v>
      </c>
      <c r="E732" s="3">
        <f ca="1">IF(B732="","",VLOOKUP(VLOOKUP(Y732&amp;"_"&amp;Z732&amp;"_"&amp;AA732,[1]挑战模式!$A:$AS,14+AB732,FALSE),[1]怪物!$B:$J,6,FALSE)*VLOOKUP(Y732&amp;"_"&amp;Z732&amp;"_"&amp;AA732,[1]挑战模式!$A:$AS,10,FALSE))</f>
        <v>2.76</v>
      </c>
      <c r="F732" s="3">
        <f t="shared" ca="1" si="88"/>
        <v>400</v>
      </c>
      <c r="G732" s="3" t="str">
        <f t="shared" ca="1" si="89"/>
        <v>TRUE</v>
      </c>
      <c r="H732" s="3" t="str">
        <f t="shared" ca="1" si="90"/>
        <v>1</v>
      </c>
      <c r="I732" s="3">
        <f ca="1">IF(D732="","",VLOOKUP(D732,[1]怪物!$C:$M,11,FALSE))</f>
        <v>1</v>
      </c>
      <c r="J732" s="3" t="str">
        <f t="shared" ca="1" si="91"/>
        <v>0.5</v>
      </c>
      <c r="K732" s="3"/>
      <c r="L732" s="3">
        <f ca="1">IF(B732="","",VLOOKUP(VLOOKUP(Y732&amp;"_"&amp;Z732&amp;"_"&amp;AA732,[1]挑战模式!$A:$AS,14+AB732,FALSE),[1]怪物!$B:$J,7,FALSE))</f>
        <v>1.25</v>
      </c>
      <c r="M732" s="10" t="str">
        <f t="shared" ca="1" si="92"/>
        <v>Monster_Season0_Challenge16_2_1</v>
      </c>
      <c r="N732" s="3" t="str">
        <f t="shared" ca="1" si="93"/>
        <v>DeathShow_1</v>
      </c>
      <c r="O732" s="3" t="str">
        <f t="shared" ca="1" si="94"/>
        <v>Timeline_Idle1</v>
      </c>
      <c r="P732" s="3" t="str">
        <f t="shared" ca="1" si="95"/>
        <v>Timeline_Move1</v>
      </c>
      <c r="Q732" s="3"/>
      <c r="R732" s="3"/>
      <c r="S732" s="3"/>
      <c r="T732" s="3" t="str">
        <f ca="1">IF(B732="","",IF(VLOOKUP(D732,[1]怪物!$C:$I,7,FALSE)="","",VLOOKUP(D732,[1]怪物!$C:$I,7,FALSE)))</f>
        <v>Skill_Monster_Scorpid2,InitiativeSkill</v>
      </c>
      <c r="Y732" s="3">
        <v>0</v>
      </c>
      <c r="Z732" s="3">
        <v>16</v>
      </c>
      <c r="AA732" s="3">
        <v>2</v>
      </c>
      <c r="AB732" s="3">
        <v>1</v>
      </c>
    </row>
    <row r="733" spans="2:28" x14ac:dyDescent="0.2">
      <c r="B733" t="str">
        <f ca="1">IF(ISNA(VLOOKUP(Y733&amp;"_"&amp;Z733&amp;"_"&amp;AA733,[1]挑战模式!$A:$AS,1,FALSE)),"",IF(VLOOKUP(Y733&amp;"_"&amp;Z733&amp;"_"&amp;AA733,[1]挑战模式!$A:$AS,14+AB733,FALSE)="","","Unit_Monster_Season"&amp;Y733&amp;"_Challenge"&amp;Z733&amp;"_"&amp;AA733&amp;"_"&amp;AB733))</f>
        <v>Unit_Monster_Season0_Challenge16_2_2</v>
      </c>
      <c r="D733" s="3" t="str">
        <f ca="1">IF(B733="","",VLOOKUP(VLOOKUP(Y733&amp;"_"&amp;Z733&amp;"_"&amp;AA733,[1]挑战模式!$A:$AS,14+AB733,FALSE),[1]怪物!$B:$J,2,FALSE))</f>
        <v>ResUnit_Dan2</v>
      </c>
      <c r="E733" s="3">
        <f ca="1">IF(B733="","",VLOOKUP(VLOOKUP(Y733&amp;"_"&amp;Z733&amp;"_"&amp;AA733,[1]挑战模式!$A:$AS,14+AB733,FALSE),[1]怪物!$B:$J,6,FALSE)*VLOOKUP(Y733&amp;"_"&amp;Z733&amp;"_"&amp;AA733,[1]挑战模式!$A:$AS,10,FALSE))</f>
        <v>2.76</v>
      </c>
      <c r="F733" s="3">
        <f t="shared" ca="1" si="88"/>
        <v>400</v>
      </c>
      <c r="G733" s="3" t="str">
        <f t="shared" ca="1" si="89"/>
        <v>TRUE</v>
      </c>
      <c r="H733" s="3" t="str">
        <f t="shared" ca="1" si="90"/>
        <v>1</v>
      </c>
      <c r="I733" s="3">
        <f ca="1">IF(D733="","",VLOOKUP(D733,[1]怪物!$C:$M,11,FALSE))</f>
        <v>1</v>
      </c>
      <c r="J733" s="3" t="str">
        <f t="shared" ca="1" si="91"/>
        <v>0.5</v>
      </c>
      <c r="K733" s="3"/>
      <c r="L733" s="3">
        <f ca="1">IF(B733="","",VLOOKUP(VLOOKUP(Y733&amp;"_"&amp;Z733&amp;"_"&amp;AA733,[1]挑战模式!$A:$AS,14+AB733,FALSE),[1]怪物!$B:$J,7,FALSE))</f>
        <v>1.25</v>
      </c>
      <c r="M733" s="10" t="str">
        <f t="shared" ca="1" si="92"/>
        <v>Monster_Season0_Challenge16_2_2</v>
      </c>
      <c r="N733" s="3" t="str">
        <f t="shared" ca="1" si="93"/>
        <v>DeathShow_1</v>
      </c>
      <c r="O733" s="3" t="str">
        <f t="shared" ca="1" si="94"/>
        <v>Timeline_Idle1</v>
      </c>
      <c r="P733" s="3" t="str">
        <f t="shared" ca="1" si="95"/>
        <v>Timeline_Move1</v>
      </c>
      <c r="Q733" s="3"/>
      <c r="R733" s="3"/>
      <c r="S733" s="3"/>
      <c r="T733" s="3" t="str">
        <f ca="1">IF(B733="","",IF(VLOOKUP(D733,[1]怪物!$C:$I,7,FALSE)="","",VLOOKUP(D733,[1]怪物!$C:$I,7,FALSE)))</f>
        <v>Skill_Monster_Dan2,NormalAttack</v>
      </c>
      <c r="Y733" s="3">
        <v>0</v>
      </c>
      <c r="Z733" s="3">
        <v>16</v>
      </c>
      <c r="AA733" s="3">
        <v>2</v>
      </c>
      <c r="AB733" s="3">
        <v>2</v>
      </c>
    </row>
    <row r="734" spans="2:28" x14ac:dyDescent="0.2">
      <c r="B734" t="str">
        <f ca="1">IF(ISNA(VLOOKUP(Y734&amp;"_"&amp;Z734&amp;"_"&amp;AA734,[1]挑战模式!$A:$AS,1,FALSE)),"",IF(VLOOKUP(Y734&amp;"_"&amp;Z734&amp;"_"&amp;AA734,[1]挑战模式!$A:$AS,14+AB734,FALSE)="","","Unit_Monster_Season"&amp;Y734&amp;"_Challenge"&amp;Z734&amp;"_"&amp;AA734&amp;"_"&amp;AB734))</f>
        <v/>
      </c>
      <c r="D734" s="3" t="str">
        <f ca="1">IF(B734="","",VLOOKUP(VLOOKUP(Y734&amp;"_"&amp;Z734&amp;"_"&amp;AA734,[1]挑战模式!$A:$AS,14+AB734,FALSE),[1]怪物!$B:$J,2,FALSE))</f>
        <v/>
      </c>
      <c r="E734" s="3" t="str">
        <f ca="1">IF(B734="","",VLOOKUP(VLOOKUP(Y734&amp;"_"&amp;Z734&amp;"_"&amp;AA734,[1]挑战模式!$A:$AS,14+AB734,FALSE),[1]怪物!$B:$J,6,FALSE)*VLOOKUP(Y734&amp;"_"&amp;Z734&amp;"_"&amp;AA734,[1]挑战模式!$A:$AS,10,FALSE))</f>
        <v/>
      </c>
      <c r="F734" s="3" t="str">
        <f t="shared" ca="1" si="88"/>
        <v/>
      </c>
      <c r="G734" s="3" t="str">
        <f t="shared" ca="1" si="89"/>
        <v/>
      </c>
      <c r="H734" s="3" t="str">
        <f t="shared" ca="1" si="90"/>
        <v/>
      </c>
      <c r="I734" s="3" t="str">
        <f ca="1">IF(D734="","",VLOOKUP(D734,[1]怪物!$C:$M,11,FALSE))</f>
        <v/>
      </c>
      <c r="J734" s="3" t="str">
        <f t="shared" ca="1" si="91"/>
        <v/>
      </c>
      <c r="K734" s="3"/>
      <c r="L734" s="3" t="str">
        <f ca="1">IF(B734="","",VLOOKUP(VLOOKUP(Y734&amp;"_"&amp;Z734&amp;"_"&amp;AA734,[1]挑战模式!$A:$AS,14+AB734,FALSE),[1]怪物!$B:$J,7,FALSE))</f>
        <v/>
      </c>
      <c r="M734" s="10" t="str">
        <f t="shared" ca="1" si="92"/>
        <v/>
      </c>
      <c r="N734" s="3" t="str">
        <f t="shared" ca="1" si="93"/>
        <v/>
      </c>
      <c r="O734" s="3" t="str">
        <f t="shared" ca="1" si="94"/>
        <v/>
      </c>
      <c r="P734" s="3" t="str">
        <f t="shared" ca="1" si="95"/>
        <v/>
      </c>
      <c r="Q734" s="3"/>
      <c r="R734" s="3"/>
      <c r="S734" s="3"/>
      <c r="T734" s="3" t="str">
        <f ca="1">IF(B734="","",IF(VLOOKUP(D734,[1]怪物!$C:$I,7,FALSE)="","",VLOOKUP(D734,[1]怪物!$C:$I,7,FALSE)))</f>
        <v/>
      </c>
      <c r="Y734" s="3">
        <v>0</v>
      </c>
      <c r="Z734" s="3">
        <v>16</v>
      </c>
      <c r="AA734" s="3">
        <v>2</v>
      </c>
      <c r="AB734" s="3">
        <v>3</v>
      </c>
    </row>
    <row r="735" spans="2:28" x14ac:dyDescent="0.2">
      <c r="B735" t="str">
        <f ca="1">IF(ISNA(VLOOKUP(Y735&amp;"_"&amp;Z735&amp;"_"&amp;AA735,[1]挑战模式!$A:$AS,1,FALSE)),"",IF(VLOOKUP(Y735&amp;"_"&amp;Z735&amp;"_"&amp;AA735,[1]挑战模式!$A:$AS,14+AB735,FALSE)="","","Unit_Monster_Season"&amp;Y735&amp;"_Challenge"&amp;Z735&amp;"_"&amp;AA735&amp;"_"&amp;AB735))</f>
        <v/>
      </c>
      <c r="D735" s="3" t="str">
        <f ca="1">IF(B735="","",VLOOKUP(VLOOKUP(Y735&amp;"_"&amp;Z735&amp;"_"&amp;AA735,[1]挑战模式!$A:$AS,14+AB735,FALSE),[1]怪物!$B:$J,2,FALSE))</f>
        <v/>
      </c>
      <c r="E735" s="3" t="str">
        <f ca="1">IF(B735="","",VLOOKUP(VLOOKUP(Y735&amp;"_"&amp;Z735&amp;"_"&amp;AA735,[1]挑战模式!$A:$AS,14+AB735,FALSE),[1]怪物!$B:$J,6,FALSE)*VLOOKUP(Y735&amp;"_"&amp;Z735&amp;"_"&amp;AA735,[1]挑战模式!$A:$AS,10,FALSE))</f>
        <v/>
      </c>
      <c r="F735" s="3" t="str">
        <f t="shared" ca="1" si="88"/>
        <v/>
      </c>
      <c r="G735" s="3" t="str">
        <f t="shared" ca="1" si="89"/>
        <v/>
      </c>
      <c r="H735" s="3" t="str">
        <f t="shared" ca="1" si="90"/>
        <v/>
      </c>
      <c r="I735" s="3" t="str">
        <f ca="1">IF(D735="","",VLOOKUP(D735,[1]怪物!$C:$M,11,FALSE))</f>
        <v/>
      </c>
      <c r="J735" s="3" t="str">
        <f t="shared" ca="1" si="91"/>
        <v/>
      </c>
      <c r="K735" s="3"/>
      <c r="L735" s="3" t="str">
        <f ca="1">IF(B735="","",VLOOKUP(VLOOKUP(Y735&amp;"_"&amp;Z735&amp;"_"&amp;AA735,[1]挑战模式!$A:$AS,14+AB735,FALSE),[1]怪物!$B:$J,7,FALSE))</f>
        <v/>
      </c>
      <c r="M735" s="10" t="str">
        <f t="shared" ca="1" si="92"/>
        <v/>
      </c>
      <c r="N735" s="3" t="str">
        <f t="shared" ca="1" si="93"/>
        <v/>
      </c>
      <c r="O735" s="3" t="str">
        <f t="shared" ca="1" si="94"/>
        <v/>
      </c>
      <c r="P735" s="3" t="str">
        <f t="shared" ca="1" si="95"/>
        <v/>
      </c>
      <c r="Q735" s="3"/>
      <c r="R735" s="3"/>
      <c r="S735" s="3"/>
      <c r="T735" s="3" t="str">
        <f ca="1">IF(B735="","",IF(VLOOKUP(D735,[1]怪物!$C:$I,7,FALSE)="","",VLOOKUP(D735,[1]怪物!$C:$I,7,FALSE)))</f>
        <v/>
      </c>
      <c r="Y735" s="3">
        <v>0</v>
      </c>
      <c r="Z735" s="3">
        <v>16</v>
      </c>
      <c r="AA735" s="3">
        <v>2</v>
      </c>
      <c r="AB735" s="3">
        <v>4</v>
      </c>
    </row>
    <row r="736" spans="2:28" x14ac:dyDescent="0.2">
      <c r="B736" t="str">
        <f ca="1">IF(ISNA(VLOOKUP(Y736&amp;"_"&amp;Z736&amp;"_"&amp;AA736,[1]挑战模式!$A:$AS,1,FALSE)),"",IF(VLOOKUP(Y736&amp;"_"&amp;Z736&amp;"_"&amp;AA736,[1]挑战模式!$A:$AS,14+AB736,FALSE)="","","Unit_Monster_Season"&amp;Y736&amp;"_Challenge"&amp;Z736&amp;"_"&amp;AA736&amp;"_"&amp;AB736))</f>
        <v/>
      </c>
      <c r="D736" s="3" t="str">
        <f ca="1">IF(B736="","",VLOOKUP(VLOOKUP(Y736&amp;"_"&amp;Z736&amp;"_"&amp;AA736,[1]挑战模式!$A:$AS,14+AB736,FALSE),[1]怪物!$B:$J,2,FALSE))</f>
        <v/>
      </c>
      <c r="E736" s="3" t="str">
        <f ca="1">IF(B736="","",VLOOKUP(VLOOKUP(Y736&amp;"_"&amp;Z736&amp;"_"&amp;AA736,[1]挑战模式!$A:$AS,14+AB736,FALSE),[1]怪物!$B:$J,6,FALSE)*VLOOKUP(Y736&amp;"_"&amp;Z736&amp;"_"&amp;AA736,[1]挑战模式!$A:$AS,10,FALSE))</f>
        <v/>
      </c>
      <c r="F736" s="3" t="str">
        <f t="shared" ca="1" si="88"/>
        <v/>
      </c>
      <c r="G736" s="3" t="str">
        <f t="shared" ca="1" si="89"/>
        <v/>
      </c>
      <c r="H736" s="3" t="str">
        <f t="shared" ca="1" si="90"/>
        <v/>
      </c>
      <c r="I736" s="3" t="str">
        <f ca="1">IF(D736="","",VLOOKUP(D736,[1]怪物!$C:$M,11,FALSE))</f>
        <v/>
      </c>
      <c r="J736" s="3" t="str">
        <f t="shared" ca="1" si="91"/>
        <v/>
      </c>
      <c r="K736" s="3"/>
      <c r="L736" s="3" t="str">
        <f ca="1">IF(B736="","",VLOOKUP(VLOOKUP(Y736&amp;"_"&amp;Z736&amp;"_"&amp;AA736,[1]挑战模式!$A:$AS,14+AB736,FALSE),[1]怪物!$B:$J,7,FALSE))</f>
        <v/>
      </c>
      <c r="M736" s="10" t="str">
        <f t="shared" ca="1" si="92"/>
        <v/>
      </c>
      <c r="N736" s="3" t="str">
        <f t="shared" ca="1" si="93"/>
        <v/>
      </c>
      <c r="O736" s="3" t="str">
        <f t="shared" ca="1" si="94"/>
        <v/>
      </c>
      <c r="P736" s="3" t="str">
        <f t="shared" ca="1" si="95"/>
        <v/>
      </c>
      <c r="Q736" s="3"/>
      <c r="R736" s="3"/>
      <c r="S736" s="3"/>
      <c r="T736" s="3" t="str">
        <f ca="1">IF(B736="","",IF(VLOOKUP(D736,[1]怪物!$C:$I,7,FALSE)="","",VLOOKUP(D736,[1]怪物!$C:$I,7,FALSE)))</f>
        <v/>
      </c>
      <c r="Y736" s="3">
        <v>0</v>
      </c>
      <c r="Z736" s="3">
        <v>16</v>
      </c>
      <c r="AA736" s="3">
        <v>2</v>
      </c>
      <c r="AB736" s="3">
        <v>5</v>
      </c>
    </row>
    <row r="737" spans="2:28" x14ac:dyDescent="0.2">
      <c r="B737" t="str">
        <f ca="1">IF(ISNA(VLOOKUP(Y737&amp;"_"&amp;Z737&amp;"_"&amp;AA737,[1]挑战模式!$A:$AS,1,FALSE)),"",IF(VLOOKUP(Y737&amp;"_"&amp;Z737&amp;"_"&amp;AA737,[1]挑战模式!$A:$AS,14+AB737,FALSE)="","","Unit_Monster_Season"&amp;Y737&amp;"_Challenge"&amp;Z737&amp;"_"&amp;AA737&amp;"_"&amp;AB737))</f>
        <v/>
      </c>
      <c r="D737" s="3" t="str">
        <f ca="1">IF(B737="","",VLOOKUP(VLOOKUP(Y737&amp;"_"&amp;Z737&amp;"_"&amp;AA737,[1]挑战模式!$A:$AS,14+AB737,FALSE),[1]怪物!$B:$J,2,FALSE))</f>
        <v/>
      </c>
      <c r="E737" s="3" t="str">
        <f ca="1">IF(B737="","",VLOOKUP(VLOOKUP(Y737&amp;"_"&amp;Z737&amp;"_"&amp;AA737,[1]挑战模式!$A:$AS,14+AB737,FALSE),[1]怪物!$B:$J,6,FALSE)*VLOOKUP(Y737&amp;"_"&amp;Z737&amp;"_"&amp;AA737,[1]挑战模式!$A:$AS,10,FALSE))</f>
        <v/>
      </c>
      <c r="F737" s="3" t="str">
        <f t="shared" ca="1" si="88"/>
        <v/>
      </c>
      <c r="G737" s="3" t="str">
        <f t="shared" ca="1" si="89"/>
        <v/>
      </c>
      <c r="H737" s="3" t="str">
        <f t="shared" ca="1" si="90"/>
        <v/>
      </c>
      <c r="I737" s="3" t="str">
        <f ca="1">IF(D737="","",VLOOKUP(D737,[1]怪物!$C:$M,11,FALSE))</f>
        <v/>
      </c>
      <c r="J737" s="3" t="str">
        <f t="shared" ca="1" si="91"/>
        <v/>
      </c>
      <c r="K737" s="3"/>
      <c r="L737" s="3" t="str">
        <f ca="1">IF(B737="","",VLOOKUP(VLOOKUP(Y737&amp;"_"&amp;Z737&amp;"_"&amp;AA737,[1]挑战模式!$A:$AS,14+AB737,FALSE),[1]怪物!$B:$J,7,FALSE))</f>
        <v/>
      </c>
      <c r="M737" s="10" t="str">
        <f t="shared" ca="1" si="92"/>
        <v/>
      </c>
      <c r="N737" s="3" t="str">
        <f t="shared" ca="1" si="93"/>
        <v/>
      </c>
      <c r="O737" s="3" t="str">
        <f t="shared" ca="1" si="94"/>
        <v/>
      </c>
      <c r="P737" s="3" t="str">
        <f t="shared" ca="1" si="95"/>
        <v/>
      </c>
      <c r="Q737" s="3"/>
      <c r="R737" s="3"/>
      <c r="S737" s="3"/>
      <c r="T737" s="3" t="str">
        <f ca="1">IF(B737="","",IF(VLOOKUP(D737,[1]怪物!$C:$I,7,FALSE)="","",VLOOKUP(D737,[1]怪物!$C:$I,7,FALSE)))</f>
        <v/>
      </c>
      <c r="Y737" s="3">
        <v>0</v>
      </c>
      <c r="Z737" s="3">
        <v>16</v>
      </c>
      <c r="AA737" s="3">
        <v>2</v>
      </c>
      <c r="AB737" s="3">
        <v>6</v>
      </c>
    </row>
    <row r="738" spans="2:28" x14ac:dyDescent="0.2">
      <c r="B738" t="str">
        <f ca="1">IF(ISNA(VLOOKUP(Y738&amp;"_"&amp;Z738&amp;"_"&amp;AA738,[1]挑战模式!$A:$AS,1,FALSE)),"",IF(VLOOKUP(Y738&amp;"_"&amp;Z738&amp;"_"&amp;AA738,[1]挑战模式!$A:$AS,14+AB738,FALSE)="","","Unit_Monster_Season"&amp;Y738&amp;"_Challenge"&amp;Z738&amp;"_"&amp;AA738&amp;"_"&amp;AB738))</f>
        <v>Unit_Monster_Season0_Challenge16_3_1</v>
      </c>
      <c r="D738" s="3" t="str">
        <f ca="1">IF(B738="","",VLOOKUP(VLOOKUP(Y738&amp;"_"&amp;Z738&amp;"_"&amp;AA738,[1]挑战模式!$A:$AS,14+AB738,FALSE),[1]怪物!$B:$J,2,FALSE))</f>
        <v>ResUnit_Dan2</v>
      </c>
      <c r="E738" s="3">
        <f ca="1">IF(B738="","",VLOOKUP(VLOOKUP(Y738&amp;"_"&amp;Z738&amp;"_"&amp;AA738,[1]挑战模式!$A:$AS,14+AB738,FALSE),[1]怪物!$B:$J,6,FALSE)*VLOOKUP(Y738&amp;"_"&amp;Z738&amp;"_"&amp;AA738,[1]挑战模式!$A:$AS,10,FALSE))</f>
        <v>2.76</v>
      </c>
      <c r="F738" s="3">
        <f t="shared" ca="1" si="88"/>
        <v>400</v>
      </c>
      <c r="G738" s="3" t="str">
        <f t="shared" ca="1" si="89"/>
        <v>TRUE</v>
      </c>
      <c r="H738" s="3" t="str">
        <f t="shared" ca="1" si="90"/>
        <v>1</v>
      </c>
      <c r="I738" s="3">
        <f ca="1">IF(D738="","",VLOOKUP(D738,[1]怪物!$C:$M,11,FALSE))</f>
        <v>1</v>
      </c>
      <c r="J738" s="3" t="str">
        <f t="shared" ca="1" si="91"/>
        <v>0.5</v>
      </c>
      <c r="K738" s="3"/>
      <c r="L738" s="3">
        <f ca="1">IF(B738="","",VLOOKUP(VLOOKUP(Y738&amp;"_"&amp;Z738&amp;"_"&amp;AA738,[1]挑战模式!$A:$AS,14+AB738,FALSE),[1]怪物!$B:$J,7,FALSE))</f>
        <v>1.25</v>
      </c>
      <c r="M738" s="10" t="str">
        <f t="shared" ca="1" si="92"/>
        <v>Monster_Season0_Challenge16_3_1</v>
      </c>
      <c r="N738" s="3" t="str">
        <f t="shared" ca="1" si="93"/>
        <v>DeathShow_1</v>
      </c>
      <c r="O738" s="3" t="str">
        <f t="shared" ca="1" si="94"/>
        <v>Timeline_Idle1</v>
      </c>
      <c r="P738" s="3" t="str">
        <f t="shared" ca="1" si="95"/>
        <v>Timeline_Move1</v>
      </c>
      <c r="Q738" s="3"/>
      <c r="R738" s="3"/>
      <c r="S738" s="3"/>
      <c r="T738" s="3" t="str">
        <f ca="1">IF(B738="","",IF(VLOOKUP(D738,[1]怪物!$C:$I,7,FALSE)="","",VLOOKUP(D738,[1]怪物!$C:$I,7,FALSE)))</f>
        <v>Skill_Monster_Dan2,NormalAttack</v>
      </c>
      <c r="Y738" s="3">
        <v>0</v>
      </c>
      <c r="Z738" s="3">
        <v>16</v>
      </c>
      <c r="AA738" s="3">
        <v>3</v>
      </c>
      <c r="AB738" s="3">
        <v>1</v>
      </c>
    </row>
    <row r="739" spans="2:28" x14ac:dyDescent="0.2">
      <c r="B739" t="str">
        <f ca="1">IF(ISNA(VLOOKUP(Y739&amp;"_"&amp;Z739&amp;"_"&amp;AA739,[1]挑战模式!$A:$AS,1,FALSE)),"",IF(VLOOKUP(Y739&amp;"_"&amp;Z739&amp;"_"&amp;AA739,[1]挑战模式!$A:$AS,14+AB739,FALSE)="","","Unit_Monster_Season"&amp;Y739&amp;"_Challenge"&amp;Z739&amp;"_"&amp;AA739&amp;"_"&amp;AB739))</f>
        <v>Unit_Monster_Season0_Challenge16_3_2</v>
      </c>
      <c r="D739" s="3" t="str">
        <f ca="1">IF(B739="","",VLOOKUP(VLOOKUP(Y739&amp;"_"&amp;Z739&amp;"_"&amp;AA739,[1]挑战模式!$A:$AS,14+AB739,FALSE),[1]怪物!$B:$J,2,FALSE))</f>
        <v>ResUnit_StoneGolem1</v>
      </c>
      <c r="E739" s="3">
        <f ca="1">IF(B739="","",VLOOKUP(VLOOKUP(Y739&amp;"_"&amp;Z739&amp;"_"&amp;AA739,[1]挑战模式!$A:$AS,14+AB739,FALSE),[1]怪物!$B:$J,6,FALSE)*VLOOKUP(Y739&amp;"_"&amp;Z739&amp;"_"&amp;AA739,[1]挑战模式!$A:$AS,10,FALSE))</f>
        <v>2.76</v>
      </c>
      <c r="F739" s="3">
        <f t="shared" ca="1" si="88"/>
        <v>400</v>
      </c>
      <c r="G739" s="3" t="str">
        <f t="shared" ca="1" si="89"/>
        <v>TRUE</v>
      </c>
      <c r="H739" s="3" t="str">
        <f t="shared" ca="1" si="90"/>
        <v>1</v>
      </c>
      <c r="I739" s="3">
        <f ca="1">IF(D739="","",VLOOKUP(D739,[1]怪物!$C:$M,11,FALSE))</f>
        <v>1</v>
      </c>
      <c r="J739" s="3" t="str">
        <f t="shared" ca="1" si="91"/>
        <v>0.5</v>
      </c>
      <c r="K739" s="3"/>
      <c r="L739" s="3">
        <f ca="1">IF(B739="","",VLOOKUP(VLOOKUP(Y739&amp;"_"&amp;Z739&amp;"_"&amp;AA739,[1]挑战模式!$A:$AS,14+AB739,FALSE),[1]怪物!$B:$J,7,FALSE))</f>
        <v>1</v>
      </c>
      <c r="M739" s="10" t="str">
        <f t="shared" ca="1" si="92"/>
        <v>Monster_Season0_Challenge16_3_2</v>
      </c>
      <c r="N739" s="3" t="str">
        <f t="shared" ca="1" si="93"/>
        <v>DeathShow_1</v>
      </c>
      <c r="O739" s="3" t="str">
        <f t="shared" ca="1" si="94"/>
        <v>Timeline_Idle1</v>
      </c>
      <c r="P739" s="3" t="str">
        <f t="shared" ca="1" si="95"/>
        <v>Timeline_Move1</v>
      </c>
      <c r="Q739" s="3"/>
      <c r="R739" s="3"/>
      <c r="S739" s="3"/>
      <c r="T739" s="3" t="str">
        <f ca="1">IF(B739="","",IF(VLOOKUP(D739,[1]怪物!$C:$I,7,FALSE)="","",VLOOKUP(D739,[1]怪物!$C:$I,7,FALSE)))</f>
        <v>Skill_Monster_StoneGolem1,NormalAttack</v>
      </c>
      <c r="Y739" s="3">
        <v>0</v>
      </c>
      <c r="Z739" s="3">
        <v>16</v>
      </c>
      <c r="AA739" s="3">
        <v>3</v>
      </c>
      <c r="AB739" s="3">
        <v>2</v>
      </c>
    </row>
    <row r="740" spans="2:28" x14ac:dyDescent="0.2">
      <c r="B740" t="str">
        <f ca="1">IF(ISNA(VLOOKUP(Y740&amp;"_"&amp;Z740&amp;"_"&amp;AA740,[1]挑战模式!$A:$AS,1,FALSE)),"",IF(VLOOKUP(Y740&amp;"_"&amp;Z740&amp;"_"&amp;AA740,[1]挑战模式!$A:$AS,14+AB740,FALSE)="","","Unit_Monster_Season"&amp;Y740&amp;"_Challenge"&amp;Z740&amp;"_"&amp;AA740&amp;"_"&amp;AB740))</f>
        <v/>
      </c>
      <c r="D740" s="3" t="str">
        <f ca="1">IF(B740="","",VLOOKUP(VLOOKUP(Y740&amp;"_"&amp;Z740&amp;"_"&amp;AA740,[1]挑战模式!$A:$AS,14+AB740,FALSE),[1]怪物!$B:$J,2,FALSE))</f>
        <v/>
      </c>
      <c r="E740" s="3" t="str">
        <f ca="1">IF(B740="","",VLOOKUP(VLOOKUP(Y740&amp;"_"&amp;Z740&amp;"_"&amp;AA740,[1]挑战模式!$A:$AS,14+AB740,FALSE),[1]怪物!$B:$J,6,FALSE)*VLOOKUP(Y740&amp;"_"&amp;Z740&amp;"_"&amp;AA740,[1]挑战模式!$A:$AS,10,FALSE))</f>
        <v/>
      </c>
      <c r="F740" s="3" t="str">
        <f t="shared" ca="1" si="88"/>
        <v/>
      </c>
      <c r="G740" s="3" t="str">
        <f t="shared" ca="1" si="89"/>
        <v/>
      </c>
      <c r="H740" s="3" t="str">
        <f t="shared" ca="1" si="90"/>
        <v/>
      </c>
      <c r="I740" s="3" t="str">
        <f ca="1">IF(D740="","",VLOOKUP(D740,[1]怪物!$C:$M,11,FALSE))</f>
        <v/>
      </c>
      <c r="J740" s="3" t="str">
        <f t="shared" ca="1" si="91"/>
        <v/>
      </c>
      <c r="K740" s="3"/>
      <c r="L740" s="3" t="str">
        <f ca="1">IF(B740="","",VLOOKUP(VLOOKUP(Y740&amp;"_"&amp;Z740&amp;"_"&amp;AA740,[1]挑战模式!$A:$AS,14+AB740,FALSE),[1]怪物!$B:$J,7,FALSE))</f>
        <v/>
      </c>
      <c r="M740" s="10" t="str">
        <f t="shared" ca="1" si="92"/>
        <v/>
      </c>
      <c r="N740" s="3" t="str">
        <f t="shared" ca="1" si="93"/>
        <v/>
      </c>
      <c r="O740" s="3" t="str">
        <f t="shared" ca="1" si="94"/>
        <v/>
      </c>
      <c r="P740" s="3" t="str">
        <f t="shared" ca="1" si="95"/>
        <v/>
      </c>
      <c r="Q740" s="3"/>
      <c r="R740" s="3"/>
      <c r="S740" s="3"/>
      <c r="T740" s="3" t="str">
        <f ca="1">IF(B740="","",IF(VLOOKUP(D740,[1]怪物!$C:$I,7,FALSE)="","",VLOOKUP(D740,[1]怪物!$C:$I,7,FALSE)))</f>
        <v/>
      </c>
      <c r="Y740" s="3">
        <v>0</v>
      </c>
      <c r="Z740" s="3">
        <v>16</v>
      </c>
      <c r="AA740" s="3">
        <v>3</v>
      </c>
      <c r="AB740" s="3">
        <v>3</v>
      </c>
    </row>
    <row r="741" spans="2:28" x14ac:dyDescent="0.2">
      <c r="B741" t="str">
        <f ca="1">IF(ISNA(VLOOKUP(Y741&amp;"_"&amp;Z741&amp;"_"&amp;AA741,[1]挑战模式!$A:$AS,1,FALSE)),"",IF(VLOOKUP(Y741&amp;"_"&amp;Z741&amp;"_"&amp;AA741,[1]挑战模式!$A:$AS,14+AB741,FALSE)="","","Unit_Monster_Season"&amp;Y741&amp;"_Challenge"&amp;Z741&amp;"_"&amp;AA741&amp;"_"&amp;AB741))</f>
        <v/>
      </c>
      <c r="D741" s="3" t="str">
        <f ca="1">IF(B741="","",VLOOKUP(VLOOKUP(Y741&amp;"_"&amp;Z741&amp;"_"&amp;AA741,[1]挑战模式!$A:$AS,14+AB741,FALSE),[1]怪物!$B:$J,2,FALSE))</f>
        <v/>
      </c>
      <c r="E741" s="3" t="str">
        <f ca="1">IF(B741="","",VLOOKUP(VLOOKUP(Y741&amp;"_"&amp;Z741&amp;"_"&amp;AA741,[1]挑战模式!$A:$AS,14+AB741,FALSE),[1]怪物!$B:$J,6,FALSE)*VLOOKUP(Y741&amp;"_"&amp;Z741&amp;"_"&amp;AA741,[1]挑战模式!$A:$AS,10,FALSE))</f>
        <v/>
      </c>
      <c r="F741" s="3" t="str">
        <f t="shared" ca="1" si="88"/>
        <v/>
      </c>
      <c r="G741" s="3" t="str">
        <f t="shared" ca="1" si="89"/>
        <v/>
      </c>
      <c r="H741" s="3" t="str">
        <f t="shared" ca="1" si="90"/>
        <v/>
      </c>
      <c r="I741" s="3" t="str">
        <f ca="1">IF(D741="","",VLOOKUP(D741,[1]怪物!$C:$M,11,FALSE))</f>
        <v/>
      </c>
      <c r="J741" s="3" t="str">
        <f t="shared" ca="1" si="91"/>
        <v/>
      </c>
      <c r="K741" s="3"/>
      <c r="L741" s="3" t="str">
        <f ca="1">IF(B741="","",VLOOKUP(VLOOKUP(Y741&amp;"_"&amp;Z741&amp;"_"&amp;AA741,[1]挑战模式!$A:$AS,14+AB741,FALSE),[1]怪物!$B:$J,7,FALSE))</f>
        <v/>
      </c>
      <c r="M741" s="10" t="str">
        <f t="shared" ca="1" si="92"/>
        <v/>
      </c>
      <c r="N741" s="3" t="str">
        <f t="shared" ca="1" si="93"/>
        <v/>
      </c>
      <c r="O741" s="3" t="str">
        <f t="shared" ca="1" si="94"/>
        <v/>
      </c>
      <c r="P741" s="3" t="str">
        <f t="shared" ca="1" si="95"/>
        <v/>
      </c>
      <c r="Q741" s="3"/>
      <c r="R741" s="3"/>
      <c r="S741" s="3"/>
      <c r="T741" s="3" t="str">
        <f ca="1">IF(B741="","",IF(VLOOKUP(D741,[1]怪物!$C:$I,7,FALSE)="","",VLOOKUP(D741,[1]怪物!$C:$I,7,FALSE)))</f>
        <v/>
      </c>
      <c r="Y741" s="3">
        <v>0</v>
      </c>
      <c r="Z741" s="3">
        <v>16</v>
      </c>
      <c r="AA741" s="3">
        <v>3</v>
      </c>
      <c r="AB741" s="3">
        <v>4</v>
      </c>
    </row>
    <row r="742" spans="2:28" x14ac:dyDescent="0.2">
      <c r="B742" t="str">
        <f ca="1">IF(ISNA(VLOOKUP(Y742&amp;"_"&amp;Z742&amp;"_"&amp;AA742,[1]挑战模式!$A:$AS,1,FALSE)),"",IF(VLOOKUP(Y742&amp;"_"&amp;Z742&amp;"_"&amp;AA742,[1]挑战模式!$A:$AS,14+AB742,FALSE)="","","Unit_Monster_Season"&amp;Y742&amp;"_Challenge"&amp;Z742&amp;"_"&amp;AA742&amp;"_"&amp;AB742))</f>
        <v/>
      </c>
      <c r="D742" s="3" t="str">
        <f ca="1">IF(B742="","",VLOOKUP(VLOOKUP(Y742&amp;"_"&amp;Z742&amp;"_"&amp;AA742,[1]挑战模式!$A:$AS,14+AB742,FALSE),[1]怪物!$B:$J,2,FALSE))</f>
        <v/>
      </c>
      <c r="E742" s="3" t="str">
        <f ca="1">IF(B742="","",VLOOKUP(VLOOKUP(Y742&amp;"_"&amp;Z742&amp;"_"&amp;AA742,[1]挑战模式!$A:$AS,14+AB742,FALSE),[1]怪物!$B:$J,6,FALSE)*VLOOKUP(Y742&amp;"_"&amp;Z742&amp;"_"&amp;AA742,[1]挑战模式!$A:$AS,10,FALSE))</f>
        <v/>
      </c>
      <c r="F742" s="3" t="str">
        <f t="shared" ca="1" si="88"/>
        <v/>
      </c>
      <c r="G742" s="3" t="str">
        <f t="shared" ca="1" si="89"/>
        <v/>
      </c>
      <c r="H742" s="3" t="str">
        <f t="shared" ca="1" si="90"/>
        <v/>
      </c>
      <c r="I742" s="3" t="str">
        <f ca="1">IF(D742="","",VLOOKUP(D742,[1]怪物!$C:$M,11,FALSE))</f>
        <v/>
      </c>
      <c r="J742" s="3" t="str">
        <f t="shared" ca="1" si="91"/>
        <v/>
      </c>
      <c r="K742" s="3"/>
      <c r="L742" s="3" t="str">
        <f ca="1">IF(B742="","",VLOOKUP(VLOOKUP(Y742&amp;"_"&amp;Z742&amp;"_"&amp;AA742,[1]挑战模式!$A:$AS,14+AB742,FALSE),[1]怪物!$B:$J,7,FALSE))</f>
        <v/>
      </c>
      <c r="M742" s="10" t="str">
        <f t="shared" ca="1" si="92"/>
        <v/>
      </c>
      <c r="N742" s="3" t="str">
        <f t="shared" ca="1" si="93"/>
        <v/>
      </c>
      <c r="O742" s="3" t="str">
        <f t="shared" ca="1" si="94"/>
        <v/>
      </c>
      <c r="P742" s="3" t="str">
        <f t="shared" ca="1" si="95"/>
        <v/>
      </c>
      <c r="Q742" s="3"/>
      <c r="R742" s="3"/>
      <c r="S742" s="3"/>
      <c r="T742" s="3" t="str">
        <f ca="1">IF(B742="","",IF(VLOOKUP(D742,[1]怪物!$C:$I,7,FALSE)="","",VLOOKUP(D742,[1]怪物!$C:$I,7,FALSE)))</f>
        <v/>
      </c>
      <c r="Y742" s="3">
        <v>0</v>
      </c>
      <c r="Z742" s="3">
        <v>16</v>
      </c>
      <c r="AA742" s="3">
        <v>3</v>
      </c>
      <c r="AB742" s="3">
        <v>5</v>
      </c>
    </row>
    <row r="743" spans="2:28" x14ac:dyDescent="0.2">
      <c r="B743" t="str">
        <f ca="1">IF(ISNA(VLOOKUP(Y743&amp;"_"&amp;Z743&amp;"_"&amp;AA743,[1]挑战模式!$A:$AS,1,FALSE)),"",IF(VLOOKUP(Y743&amp;"_"&amp;Z743&amp;"_"&amp;AA743,[1]挑战模式!$A:$AS,14+AB743,FALSE)="","","Unit_Monster_Season"&amp;Y743&amp;"_Challenge"&amp;Z743&amp;"_"&amp;AA743&amp;"_"&amp;AB743))</f>
        <v/>
      </c>
      <c r="D743" s="3" t="str">
        <f ca="1">IF(B743="","",VLOOKUP(VLOOKUP(Y743&amp;"_"&amp;Z743&amp;"_"&amp;AA743,[1]挑战模式!$A:$AS,14+AB743,FALSE),[1]怪物!$B:$J,2,FALSE))</f>
        <v/>
      </c>
      <c r="E743" s="3" t="str">
        <f ca="1">IF(B743="","",VLOOKUP(VLOOKUP(Y743&amp;"_"&amp;Z743&amp;"_"&amp;AA743,[1]挑战模式!$A:$AS,14+AB743,FALSE),[1]怪物!$B:$J,6,FALSE)*VLOOKUP(Y743&amp;"_"&amp;Z743&amp;"_"&amp;AA743,[1]挑战模式!$A:$AS,10,FALSE))</f>
        <v/>
      </c>
      <c r="F743" s="3" t="str">
        <f t="shared" ref="F743:F806" ca="1" si="96">IF(B743="","",400)</f>
        <v/>
      </c>
      <c r="G743" s="3" t="str">
        <f t="shared" ref="G743:G806" ca="1" si="97">IF(B743="","","TRUE")</f>
        <v/>
      </c>
      <c r="H743" s="3" t="str">
        <f t="shared" ref="H743:H806" ca="1" si="98">IF(B743="","","1")</f>
        <v/>
      </c>
      <c r="I743" s="3" t="str">
        <f ca="1">IF(D743="","",VLOOKUP(D743,[1]怪物!$C:$M,11,FALSE))</f>
        <v/>
      </c>
      <c r="J743" s="3" t="str">
        <f t="shared" ref="J743:J806" ca="1" si="99">IF(B743="","","0.5")</f>
        <v/>
      </c>
      <c r="K743" s="3"/>
      <c r="L743" s="3" t="str">
        <f ca="1">IF(B743="","",VLOOKUP(VLOOKUP(Y743&amp;"_"&amp;Z743&amp;"_"&amp;AA743,[1]挑战模式!$A:$AS,14+AB743,FALSE),[1]怪物!$B:$J,7,FALSE))</f>
        <v/>
      </c>
      <c r="M743" s="10" t="str">
        <f t="shared" ref="M743:M806" ca="1" si="100">IF(B743="","",RIGHT(B743,LEN(B743)-5))</f>
        <v/>
      </c>
      <c r="N743" s="3" t="str">
        <f t="shared" ref="N743:N806" ca="1" si="101">IF(B743="","","DeathShow_1")</f>
        <v/>
      </c>
      <c r="O743" s="3" t="str">
        <f t="shared" ref="O743:O806" ca="1" si="102">IF(B743="","","Timeline_Idle1")</f>
        <v/>
      </c>
      <c r="P743" s="3" t="str">
        <f t="shared" ref="P743:P806" ca="1" si="103">IF(B743="","","Timeline_Move1")</f>
        <v/>
      </c>
      <c r="Q743" s="3"/>
      <c r="R743" s="3"/>
      <c r="S743" s="3"/>
      <c r="T743" s="3" t="str">
        <f ca="1">IF(B743="","",IF(VLOOKUP(D743,[1]怪物!$C:$I,7,FALSE)="","",VLOOKUP(D743,[1]怪物!$C:$I,7,FALSE)))</f>
        <v/>
      </c>
      <c r="Y743" s="3">
        <v>0</v>
      </c>
      <c r="Z743" s="3">
        <v>16</v>
      </c>
      <c r="AA743" s="3">
        <v>3</v>
      </c>
      <c r="AB743" s="3">
        <v>6</v>
      </c>
    </row>
    <row r="744" spans="2:28" x14ac:dyDescent="0.2">
      <c r="B744" t="str">
        <f ca="1">IF(ISNA(VLOOKUP(Y744&amp;"_"&amp;Z744&amp;"_"&amp;AA744,[1]挑战模式!$A:$AS,1,FALSE)),"",IF(VLOOKUP(Y744&amp;"_"&amp;Z744&amp;"_"&amp;AA744,[1]挑战模式!$A:$AS,14+AB744,FALSE)="","","Unit_Monster_Season"&amp;Y744&amp;"_Challenge"&amp;Z744&amp;"_"&amp;AA744&amp;"_"&amp;AB744))</f>
        <v>Unit_Monster_Season0_Challenge16_4_1</v>
      </c>
      <c r="D744" s="3" t="str">
        <f ca="1">IF(B744="","",VLOOKUP(VLOOKUP(Y744&amp;"_"&amp;Z744&amp;"_"&amp;AA744,[1]挑战模式!$A:$AS,14+AB744,FALSE),[1]怪物!$B:$J,2,FALSE))</f>
        <v>ResUnit_Dan2</v>
      </c>
      <c r="E744" s="3">
        <f ca="1">IF(B744="","",VLOOKUP(VLOOKUP(Y744&amp;"_"&amp;Z744&amp;"_"&amp;AA744,[1]挑战模式!$A:$AS,14+AB744,FALSE),[1]怪物!$B:$J,6,FALSE)*VLOOKUP(Y744&amp;"_"&amp;Z744&amp;"_"&amp;AA744,[1]挑战模式!$A:$AS,10,FALSE))</f>
        <v>2.76</v>
      </c>
      <c r="F744" s="3">
        <f t="shared" ca="1" si="96"/>
        <v>400</v>
      </c>
      <c r="G744" s="3" t="str">
        <f t="shared" ca="1" si="97"/>
        <v>TRUE</v>
      </c>
      <c r="H744" s="3" t="str">
        <f t="shared" ca="1" si="98"/>
        <v>1</v>
      </c>
      <c r="I744" s="3">
        <f ca="1">IF(D744="","",VLOOKUP(D744,[1]怪物!$C:$M,11,FALSE))</f>
        <v>1</v>
      </c>
      <c r="J744" s="3" t="str">
        <f t="shared" ca="1" si="99"/>
        <v>0.5</v>
      </c>
      <c r="K744" s="3"/>
      <c r="L744" s="3">
        <f ca="1">IF(B744="","",VLOOKUP(VLOOKUP(Y744&amp;"_"&amp;Z744&amp;"_"&amp;AA744,[1]挑战模式!$A:$AS,14+AB744,FALSE),[1]怪物!$B:$J,7,FALSE))</f>
        <v>1.25</v>
      </c>
      <c r="M744" s="10" t="str">
        <f t="shared" ca="1" si="100"/>
        <v>Monster_Season0_Challenge16_4_1</v>
      </c>
      <c r="N744" s="3" t="str">
        <f t="shared" ca="1" si="101"/>
        <v>DeathShow_1</v>
      </c>
      <c r="O744" s="3" t="str">
        <f t="shared" ca="1" si="102"/>
        <v>Timeline_Idle1</v>
      </c>
      <c r="P744" s="3" t="str">
        <f t="shared" ca="1" si="103"/>
        <v>Timeline_Move1</v>
      </c>
      <c r="Q744" s="3"/>
      <c r="R744" s="3"/>
      <c r="S744" s="3"/>
      <c r="T744" s="3" t="str">
        <f ca="1">IF(B744="","",IF(VLOOKUP(D744,[1]怪物!$C:$I,7,FALSE)="","",VLOOKUP(D744,[1]怪物!$C:$I,7,FALSE)))</f>
        <v>Skill_Monster_Dan2,NormalAttack</v>
      </c>
      <c r="Y744" s="3">
        <v>0</v>
      </c>
      <c r="Z744" s="3">
        <v>16</v>
      </c>
      <c r="AA744" s="3">
        <v>4</v>
      </c>
      <c r="AB744" s="3">
        <v>1</v>
      </c>
    </row>
    <row r="745" spans="2:28" x14ac:dyDescent="0.2">
      <c r="B745" t="str">
        <f ca="1">IF(ISNA(VLOOKUP(Y745&amp;"_"&amp;Z745&amp;"_"&amp;AA745,[1]挑战模式!$A:$AS,1,FALSE)),"",IF(VLOOKUP(Y745&amp;"_"&amp;Z745&amp;"_"&amp;AA745,[1]挑战模式!$A:$AS,14+AB745,FALSE)="","","Unit_Monster_Season"&amp;Y745&amp;"_Challenge"&amp;Z745&amp;"_"&amp;AA745&amp;"_"&amp;AB745))</f>
        <v>Unit_Monster_Season0_Challenge16_4_2</v>
      </c>
      <c r="D745" s="3" t="str">
        <f ca="1">IF(B745="","",VLOOKUP(VLOOKUP(Y745&amp;"_"&amp;Z745&amp;"_"&amp;AA745,[1]挑战模式!$A:$AS,14+AB745,FALSE),[1]怪物!$B:$J,2,FALSE))</f>
        <v>ResUnit_StoneGolem1</v>
      </c>
      <c r="E745" s="3">
        <f ca="1">IF(B745="","",VLOOKUP(VLOOKUP(Y745&amp;"_"&amp;Z745&amp;"_"&amp;AA745,[1]挑战模式!$A:$AS,14+AB745,FALSE),[1]怪物!$B:$J,6,FALSE)*VLOOKUP(Y745&amp;"_"&amp;Z745&amp;"_"&amp;AA745,[1]挑战模式!$A:$AS,10,FALSE))</f>
        <v>2.76</v>
      </c>
      <c r="F745" s="3">
        <f t="shared" ca="1" si="96"/>
        <v>400</v>
      </c>
      <c r="G745" s="3" t="str">
        <f t="shared" ca="1" si="97"/>
        <v>TRUE</v>
      </c>
      <c r="H745" s="3" t="str">
        <f t="shared" ca="1" si="98"/>
        <v>1</v>
      </c>
      <c r="I745" s="3">
        <f ca="1">IF(D745="","",VLOOKUP(D745,[1]怪物!$C:$M,11,FALSE))</f>
        <v>1</v>
      </c>
      <c r="J745" s="3" t="str">
        <f t="shared" ca="1" si="99"/>
        <v>0.5</v>
      </c>
      <c r="K745" s="3"/>
      <c r="L745" s="3">
        <f ca="1">IF(B745="","",VLOOKUP(VLOOKUP(Y745&amp;"_"&amp;Z745&amp;"_"&amp;AA745,[1]挑战模式!$A:$AS,14+AB745,FALSE),[1]怪物!$B:$J,7,FALSE))</f>
        <v>1</v>
      </c>
      <c r="M745" s="10" t="str">
        <f t="shared" ca="1" si="100"/>
        <v>Monster_Season0_Challenge16_4_2</v>
      </c>
      <c r="N745" s="3" t="str">
        <f t="shared" ca="1" si="101"/>
        <v>DeathShow_1</v>
      </c>
      <c r="O745" s="3" t="str">
        <f t="shared" ca="1" si="102"/>
        <v>Timeline_Idle1</v>
      </c>
      <c r="P745" s="3" t="str">
        <f t="shared" ca="1" si="103"/>
        <v>Timeline_Move1</v>
      </c>
      <c r="Q745" s="3"/>
      <c r="R745" s="3"/>
      <c r="S745" s="3"/>
      <c r="T745" s="3" t="str">
        <f ca="1">IF(B745="","",IF(VLOOKUP(D745,[1]怪物!$C:$I,7,FALSE)="","",VLOOKUP(D745,[1]怪物!$C:$I,7,FALSE)))</f>
        <v>Skill_Monster_StoneGolem1,NormalAttack</v>
      </c>
      <c r="Y745" s="3">
        <v>0</v>
      </c>
      <c r="Z745" s="3">
        <v>16</v>
      </c>
      <c r="AA745" s="3">
        <v>4</v>
      </c>
      <c r="AB745" s="3">
        <v>2</v>
      </c>
    </row>
    <row r="746" spans="2:28" x14ac:dyDescent="0.2">
      <c r="B746" t="str">
        <f ca="1">IF(ISNA(VLOOKUP(Y746&amp;"_"&amp;Z746&amp;"_"&amp;AA746,[1]挑战模式!$A:$AS,1,FALSE)),"",IF(VLOOKUP(Y746&amp;"_"&amp;Z746&amp;"_"&amp;AA746,[1]挑战模式!$A:$AS,14+AB746,FALSE)="","","Unit_Monster_Season"&amp;Y746&amp;"_Challenge"&amp;Z746&amp;"_"&amp;AA746&amp;"_"&amp;AB746))</f>
        <v>Unit_Monster_Season0_Challenge16_4_3</v>
      </c>
      <c r="D746" s="3" t="str">
        <f ca="1">IF(B746="","",VLOOKUP(VLOOKUP(Y746&amp;"_"&amp;Z746&amp;"_"&amp;AA746,[1]挑战模式!$A:$AS,14+AB746,FALSE),[1]怪物!$B:$J,2,FALSE))</f>
        <v>ResUnit_Gui2</v>
      </c>
      <c r="E746" s="3">
        <f ca="1">IF(B746="","",VLOOKUP(VLOOKUP(Y746&amp;"_"&amp;Z746&amp;"_"&amp;AA746,[1]挑战模式!$A:$AS,14+AB746,FALSE),[1]怪物!$B:$J,6,FALSE)*VLOOKUP(Y746&amp;"_"&amp;Z746&amp;"_"&amp;AA746,[1]挑战模式!$A:$AS,10,FALSE))</f>
        <v>2.76</v>
      </c>
      <c r="F746" s="3">
        <f t="shared" ca="1" si="96"/>
        <v>400</v>
      </c>
      <c r="G746" s="3" t="str">
        <f t="shared" ca="1" si="97"/>
        <v>TRUE</v>
      </c>
      <c r="H746" s="3" t="str">
        <f t="shared" ca="1" si="98"/>
        <v>1</v>
      </c>
      <c r="I746" s="3">
        <f ca="1">IF(D746="","",VLOOKUP(D746,[1]怪物!$C:$M,11,FALSE))</f>
        <v>1</v>
      </c>
      <c r="J746" s="3" t="str">
        <f t="shared" ca="1" si="99"/>
        <v>0.5</v>
      </c>
      <c r="K746" s="3"/>
      <c r="L746" s="3">
        <f ca="1">IF(B746="","",VLOOKUP(VLOOKUP(Y746&amp;"_"&amp;Z746&amp;"_"&amp;AA746,[1]挑战模式!$A:$AS,14+AB746,FALSE),[1]怪物!$B:$J,7,FALSE))</f>
        <v>1.25</v>
      </c>
      <c r="M746" s="10" t="str">
        <f t="shared" ca="1" si="100"/>
        <v>Monster_Season0_Challenge16_4_3</v>
      </c>
      <c r="N746" s="3" t="str">
        <f t="shared" ca="1" si="101"/>
        <v>DeathShow_1</v>
      </c>
      <c r="O746" s="3" t="str">
        <f t="shared" ca="1" si="102"/>
        <v>Timeline_Idle1</v>
      </c>
      <c r="P746" s="3" t="str">
        <f t="shared" ca="1" si="103"/>
        <v>Timeline_Move1</v>
      </c>
      <c r="Q746" s="3"/>
      <c r="R746" s="3"/>
      <c r="S746" s="3"/>
      <c r="T746" s="3" t="str">
        <f ca="1">IF(B746="","",IF(VLOOKUP(D746,[1]怪物!$C:$I,7,FALSE)="","",VLOOKUP(D746,[1]怪物!$C:$I,7,FALSE)))</f>
        <v>Skill_Monster_Gui2,NormalAttack</v>
      </c>
      <c r="Y746" s="3">
        <v>0</v>
      </c>
      <c r="Z746" s="3">
        <v>16</v>
      </c>
      <c r="AA746" s="3">
        <v>4</v>
      </c>
      <c r="AB746" s="3">
        <v>3</v>
      </c>
    </row>
    <row r="747" spans="2:28" x14ac:dyDescent="0.2">
      <c r="B747" t="str">
        <f ca="1">IF(ISNA(VLOOKUP(Y747&amp;"_"&amp;Z747&amp;"_"&amp;AA747,[1]挑战模式!$A:$AS,1,FALSE)),"",IF(VLOOKUP(Y747&amp;"_"&amp;Z747&amp;"_"&amp;AA747,[1]挑战模式!$A:$AS,14+AB747,FALSE)="","","Unit_Monster_Season"&amp;Y747&amp;"_Challenge"&amp;Z747&amp;"_"&amp;AA747&amp;"_"&amp;AB747))</f>
        <v/>
      </c>
      <c r="D747" s="3" t="str">
        <f ca="1">IF(B747="","",VLOOKUP(VLOOKUP(Y747&amp;"_"&amp;Z747&amp;"_"&amp;AA747,[1]挑战模式!$A:$AS,14+AB747,FALSE),[1]怪物!$B:$J,2,FALSE))</f>
        <v/>
      </c>
      <c r="E747" s="3" t="str">
        <f ca="1">IF(B747="","",VLOOKUP(VLOOKUP(Y747&amp;"_"&amp;Z747&amp;"_"&amp;AA747,[1]挑战模式!$A:$AS,14+AB747,FALSE),[1]怪物!$B:$J,6,FALSE)*VLOOKUP(Y747&amp;"_"&amp;Z747&amp;"_"&amp;AA747,[1]挑战模式!$A:$AS,10,FALSE))</f>
        <v/>
      </c>
      <c r="F747" s="3" t="str">
        <f t="shared" ca="1" si="96"/>
        <v/>
      </c>
      <c r="G747" s="3" t="str">
        <f t="shared" ca="1" si="97"/>
        <v/>
      </c>
      <c r="H747" s="3" t="str">
        <f t="shared" ca="1" si="98"/>
        <v/>
      </c>
      <c r="I747" s="3" t="str">
        <f ca="1">IF(D747="","",VLOOKUP(D747,[1]怪物!$C:$M,11,FALSE))</f>
        <v/>
      </c>
      <c r="J747" s="3" t="str">
        <f t="shared" ca="1" si="99"/>
        <v/>
      </c>
      <c r="K747" s="3"/>
      <c r="L747" s="3" t="str">
        <f ca="1">IF(B747="","",VLOOKUP(VLOOKUP(Y747&amp;"_"&amp;Z747&amp;"_"&amp;AA747,[1]挑战模式!$A:$AS,14+AB747,FALSE),[1]怪物!$B:$J,7,FALSE))</f>
        <v/>
      </c>
      <c r="M747" s="10" t="str">
        <f t="shared" ca="1" si="100"/>
        <v/>
      </c>
      <c r="N747" s="3" t="str">
        <f t="shared" ca="1" si="101"/>
        <v/>
      </c>
      <c r="O747" s="3" t="str">
        <f t="shared" ca="1" si="102"/>
        <v/>
      </c>
      <c r="P747" s="3" t="str">
        <f t="shared" ca="1" si="103"/>
        <v/>
      </c>
      <c r="Q747" s="3"/>
      <c r="R747" s="3"/>
      <c r="S747" s="3"/>
      <c r="T747" s="3" t="str">
        <f ca="1">IF(B747="","",IF(VLOOKUP(D747,[1]怪物!$C:$I,7,FALSE)="","",VLOOKUP(D747,[1]怪物!$C:$I,7,FALSE)))</f>
        <v/>
      </c>
      <c r="Y747" s="3">
        <v>0</v>
      </c>
      <c r="Z747" s="3">
        <v>16</v>
      </c>
      <c r="AA747" s="3">
        <v>4</v>
      </c>
      <c r="AB747" s="3">
        <v>4</v>
      </c>
    </row>
    <row r="748" spans="2:28" x14ac:dyDescent="0.2">
      <c r="B748" t="str">
        <f ca="1">IF(ISNA(VLOOKUP(Y748&amp;"_"&amp;Z748&amp;"_"&amp;AA748,[1]挑战模式!$A:$AS,1,FALSE)),"",IF(VLOOKUP(Y748&amp;"_"&amp;Z748&amp;"_"&amp;AA748,[1]挑战模式!$A:$AS,14+AB748,FALSE)="","","Unit_Monster_Season"&amp;Y748&amp;"_Challenge"&amp;Z748&amp;"_"&amp;AA748&amp;"_"&amp;AB748))</f>
        <v/>
      </c>
      <c r="D748" s="3" t="str">
        <f ca="1">IF(B748="","",VLOOKUP(VLOOKUP(Y748&amp;"_"&amp;Z748&amp;"_"&amp;AA748,[1]挑战模式!$A:$AS,14+AB748,FALSE),[1]怪物!$B:$J,2,FALSE))</f>
        <v/>
      </c>
      <c r="E748" s="3" t="str">
        <f ca="1">IF(B748="","",VLOOKUP(VLOOKUP(Y748&amp;"_"&amp;Z748&amp;"_"&amp;AA748,[1]挑战模式!$A:$AS,14+AB748,FALSE),[1]怪物!$B:$J,6,FALSE)*VLOOKUP(Y748&amp;"_"&amp;Z748&amp;"_"&amp;AA748,[1]挑战模式!$A:$AS,10,FALSE))</f>
        <v/>
      </c>
      <c r="F748" s="3" t="str">
        <f t="shared" ca="1" si="96"/>
        <v/>
      </c>
      <c r="G748" s="3" t="str">
        <f t="shared" ca="1" si="97"/>
        <v/>
      </c>
      <c r="H748" s="3" t="str">
        <f t="shared" ca="1" si="98"/>
        <v/>
      </c>
      <c r="I748" s="3" t="str">
        <f ca="1">IF(D748="","",VLOOKUP(D748,[1]怪物!$C:$M,11,FALSE))</f>
        <v/>
      </c>
      <c r="J748" s="3" t="str">
        <f t="shared" ca="1" si="99"/>
        <v/>
      </c>
      <c r="K748" s="3"/>
      <c r="L748" s="3" t="str">
        <f ca="1">IF(B748="","",VLOOKUP(VLOOKUP(Y748&amp;"_"&amp;Z748&amp;"_"&amp;AA748,[1]挑战模式!$A:$AS,14+AB748,FALSE),[1]怪物!$B:$J,7,FALSE))</f>
        <v/>
      </c>
      <c r="M748" s="10" t="str">
        <f t="shared" ca="1" si="100"/>
        <v/>
      </c>
      <c r="N748" s="3" t="str">
        <f t="shared" ca="1" si="101"/>
        <v/>
      </c>
      <c r="O748" s="3" t="str">
        <f t="shared" ca="1" si="102"/>
        <v/>
      </c>
      <c r="P748" s="3" t="str">
        <f t="shared" ca="1" si="103"/>
        <v/>
      </c>
      <c r="Q748" s="3"/>
      <c r="R748" s="3"/>
      <c r="S748" s="3"/>
      <c r="T748" s="3" t="str">
        <f ca="1">IF(B748="","",IF(VLOOKUP(D748,[1]怪物!$C:$I,7,FALSE)="","",VLOOKUP(D748,[1]怪物!$C:$I,7,FALSE)))</f>
        <v/>
      </c>
      <c r="Y748" s="3">
        <v>0</v>
      </c>
      <c r="Z748" s="3">
        <v>16</v>
      </c>
      <c r="AA748" s="3">
        <v>4</v>
      </c>
      <c r="AB748" s="3">
        <v>5</v>
      </c>
    </row>
    <row r="749" spans="2:28" x14ac:dyDescent="0.2">
      <c r="B749" t="str">
        <f ca="1">IF(ISNA(VLOOKUP(Y749&amp;"_"&amp;Z749&amp;"_"&amp;AA749,[1]挑战模式!$A:$AS,1,FALSE)),"",IF(VLOOKUP(Y749&amp;"_"&amp;Z749&amp;"_"&amp;AA749,[1]挑战模式!$A:$AS,14+AB749,FALSE)="","","Unit_Monster_Season"&amp;Y749&amp;"_Challenge"&amp;Z749&amp;"_"&amp;AA749&amp;"_"&amp;AB749))</f>
        <v/>
      </c>
      <c r="D749" s="3" t="str">
        <f ca="1">IF(B749="","",VLOOKUP(VLOOKUP(Y749&amp;"_"&amp;Z749&amp;"_"&amp;AA749,[1]挑战模式!$A:$AS,14+AB749,FALSE),[1]怪物!$B:$J,2,FALSE))</f>
        <v/>
      </c>
      <c r="E749" s="3" t="str">
        <f ca="1">IF(B749="","",VLOOKUP(VLOOKUP(Y749&amp;"_"&amp;Z749&amp;"_"&amp;AA749,[1]挑战模式!$A:$AS,14+AB749,FALSE),[1]怪物!$B:$J,6,FALSE)*VLOOKUP(Y749&amp;"_"&amp;Z749&amp;"_"&amp;AA749,[1]挑战模式!$A:$AS,10,FALSE))</f>
        <v/>
      </c>
      <c r="F749" s="3" t="str">
        <f t="shared" ca="1" si="96"/>
        <v/>
      </c>
      <c r="G749" s="3" t="str">
        <f t="shared" ca="1" si="97"/>
        <v/>
      </c>
      <c r="H749" s="3" t="str">
        <f t="shared" ca="1" si="98"/>
        <v/>
      </c>
      <c r="I749" s="3" t="str">
        <f ca="1">IF(D749="","",VLOOKUP(D749,[1]怪物!$C:$M,11,FALSE))</f>
        <v/>
      </c>
      <c r="J749" s="3" t="str">
        <f t="shared" ca="1" si="99"/>
        <v/>
      </c>
      <c r="K749" s="3"/>
      <c r="L749" s="3" t="str">
        <f ca="1">IF(B749="","",VLOOKUP(VLOOKUP(Y749&amp;"_"&amp;Z749&amp;"_"&amp;AA749,[1]挑战模式!$A:$AS,14+AB749,FALSE),[1]怪物!$B:$J,7,FALSE))</f>
        <v/>
      </c>
      <c r="M749" s="10" t="str">
        <f t="shared" ca="1" si="100"/>
        <v/>
      </c>
      <c r="N749" s="3" t="str">
        <f t="shared" ca="1" si="101"/>
        <v/>
      </c>
      <c r="O749" s="3" t="str">
        <f t="shared" ca="1" si="102"/>
        <v/>
      </c>
      <c r="P749" s="3" t="str">
        <f t="shared" ca="1" si="103"/>
        <v/>
      </c>
      <c r="Q749" s="3"/>
      <c r="R749" s="3"/>
      <c r="S749" s="3"/>
      <c r="T749" s="3" t="str">
        <f ca="1">IF(B749="","",IF(VLOOKUP(D749,[1]怪物!$C:$I,7,FALSE)="","",VLOOKUP(D749,[1]怪物!$C:$I,7,FALSE)))</f>
        <v/>
      </c>
      <c r="Y749" s="3">
        <v>0</v>
      </c>
      <c r="Z749" s="3">
        <v>16</v>
      </c>
      <c r="AA749" s="3">
        <v>4</v>
      </c>
      <c r="AB749" s="3">
        <v>6</v>
      </c>
    </row>
    <row r="750" spans="2:28" x14ac:dyDescent="0.2">
      <c r="B750" t="str">
        <f ca="1">IF(ISNA(VLOOKUP(Y750&amp;"_"&amp;Z750&amp;"_"&amp;AA750,[1]挑战模式!$A:$AS,1,FALSE)),"",IF(VLOOKUP(Y750&amp;"_"&amp;Z750&amp;"_"&amp;AA750,[1]挑战模式!$A:$AS,14+AB750,FALSE)="","","Unit_Monster_Season"&amp;Y750&amp;"_Challenge"&amp;Z750&amp;"_"&amp;AA750&amp;"_"&amp;AB750))</f>
        <v>Unit_Monster_Season0_Challenge16_5_1</v>
      </c>
      <c r="D750" s="3" t="str">
        <f ca="1">IF(B750="","",VLOOKUP(VLOOKUP(Y750&amp;"_"&amp;Z750&amp;"_"&amp;AA750,[1]挑战模式!$A:$AS,14+AB750,FALSE),[1]怪物!$B:$J,2,FALSE))</f>
        <v>ResUnit_StoneGolem1</v>
      </c>
      <c r="E750" s="3">
        <f ca="1">IF(B750="","",VLOOKUP(VLOOKUP(Y750&amp;"_"&amp;Z750&amp;"_"&amp;AA750,[1]挑战模式!$A:$AS,14+AB750,FALSE),[1]怪物!$B:$J,6,FALSE)*VLOOKUP(Y750&amp;"_"&amp;Z750&amp;"_"&amp;AA750,[1]挑战模式!$A:$AS,10,FALSE))</f>
        <v>2.76</v>
      </c>
      <c r="F750" s="3">
        <f t="shared" ca="1" si="96"/>
        <v>400</v>
      </c>
      <c r="G750" s="3" t="str">
        <f t="shared" ca="1" si="97"/>
        <v>TRUE</v>
      </c>
      <c r="H750" s="3" t="str">
        <f t="shared" ca="1" si="98"/>
        <v>1</v>
      </c>
      <c r="I750" s="3">
        <f ca="1">IF(D750="","",VLOOKUP(D750,[1]怪物!$C:$M,11,FALSE))</f>
        <v>1</v>
      </c>
      <c r="J750" s="3" t="str">
        <f t="shared" ca="1" si="99"/>
        <v>0.5</v>
      </c>
      <c r="K750" s="3"/>
      <c r="L750" s="3">
        <f ca="1">IF(B750="","",VLOOKUP(VLOOKUP(Y750&amp;"_"&amp;Z750&amp;"_"&amp;AA750,[1]挑战模式!$A:$AS,14+AB750,FALSE),[1]怪物!$B:$J,7,FALSE))</f>
        <v>1</v>
      </c>
      <c r="M750" s="10" t="str">
        <f t="shared" ca="1" si="100"/>
        <v>Monster_Season0_Challenge16_5_1</v>
      </c>
      <c r="N750" s="3" t="str">
        <f t="shared" ca="1" si="101"/>
        <v>DeathShow_1</v>
      </c>
      <c r="O750" s="3" t="str">
        <f t="shared" ca="1" si="102"/>
        <v>Timeline_Idle1</v>
      </c>
      <c r="P750" s="3" t="str">
        <f t="shared" ca="1" si="103"/>
        <v>Timeline_Move1</v>
      </c>
      <c r="Q750" s="3"/>
      <c r="R750" s="3"/>
      <c r="S750" s="3"/>
      <c r="T750" s="3" t="str">
        <f ca="1">IF(B750="","",IF(VLOOKUP(D750,[1]怪物!$C:$I,7,FALSE)="","",VLOOKUP(D750,[1]怪物!$C:$I,7,FALSE)))</f>
        <v>Skill_Monster_StoneGolem1,NormalAttack</v>
      </c>
      <c r="Y750" s="3">
        <v>0</v>
      </c>
      <c r="Z750" s="3">
        <v>16</v>
      </c>
      <c r="AA750" s="3">
        <v>5</v>
      </c>
      <c r="AB750" s="3">
        <v>1</v>
      </c>
    </row>
    <row r="751" spans="2:28" x14ac:dyDescent="0.2">
      <c r="B751" t="str">
        <f ca="1">IF(ISNA(VLOOKUP(Y751&amp;"_"&amp;Z751&amp;"_"&amp;AA751,[1]挑战模式!$A:$AS,1,FALSE)),"",IF(VLOOKUP(Y751&amp;"_"&amp;Z751&amp;"_"&amp;AA751,[1]挑战模式!$A:$AS,14+AB751,FALSE)="","","Unit_Monster_Season"&amp;Y751&amp;"_Challenge"&amp;Z751&amp;"_"&amp;AA751&amp;"_"&amp;AB751))</f>
        <v>Unit_Monster_Season0_Challenge16_5_2</v>
      </c>
      <c r="D751" s="3" t="str">
        <f ca="1">IF(B751="","",VLOOKUP(VLOOKUP(Y751&amp;"_"&amp;Z751&amp;"_"&amp;AA751,[1]挑战模式!$A:$AS,14+AB751,FALSE),[1]怪物!$B:$J,2,FALSE))</f>
        <v>ResUnit_Gui2</v>
      </c>
      <c r="E751" s="3">
        <f ca="1">IF(B751="","",VLOOKUP(VLOOKUP(Y751&amp;"_"&amp;Z751&amp;"_"&amp;AA751,[1]挑战模式!$A:$AS,14+AB751,FALSE),[1]怪物!$B:$J,6,FALSE)*VLOOKUP(Y751&amp;"_"&amp;Z751&amp;"_"&amp;AA751,[1]挑战模式!$A:$AS,10,FALSE))</f>
        <v>2.76</v>
      </c>
      <c r="F751" s="3">
        <f t="shared" ca="1" si="96"/>
        <v>400</v>
      </c>
      <c r="G751" s="3" t="str">
        <f t="shared" ca="1" si="97"/>
        <v>TRUE</v>
      </c>
      <c r="H751" s="3" t="str">
        <f t="shared" ca="1" si="98"/>
        <v>1</v>
      </c>
      <c r="I751" s="3">
        <f ca="1">IF(D751="","",VLOOKUP(D751,[1]怪物!$C:$M,11,FALSE))</f>
        <v>1</v>
      </c>
      <c r="J751" s="3" t="str">
        <f t="shared" ca="1" si="99"/>
        <v>0.5</v>
      </c>
      <c r="K751" s="3"/>
      <c r="L751" s="3">
        <f ca="1">IF(B751="","",VLOOKUP(VLOOKUP(Y751&amp;"_"&amp;Z751&amp;"_"&amp;AA751,[1]挑战模式!$A:$AS,14+AB751,FALSE),[1]怪物!$B:$J,7,FALSE))</f>
        <v>1.25</v>
      </c>
      <c r="M751" s="10" t="str">
        <f t="shared" ca="1" si="100"/>
        <v>Monster_Season0_Challenge16_5_2</v>
      </c>
      <c r="N751" s="3" t="str">
        <f t="shared" ca="1" si="101"/>
        <v>DeathShow_1</v>
      </c>
      <c r="O751" s="3" t="str">
        <f t="shared" ca="1" si="102"/>
        <v>Timeline_Idle1</v>
      </c>
      <c r="P751" s="3" t="str">
        <f t="shared" ca="1" si="103"/>
        <v>Timeline_Move1</v>
      </c>
      <c r="Q751" s="3"/>
      <c r="R751" s="3"/>
      <c r="S751" s="3"/>
      <c r="T751" s="3" t="str">
        <f ca="1">IF(B751="","",IF(VLOOKUP(D751,[1]怪物!$C:$I,7,FALSE)="","",VLOOKUP(D751,[1]怪物!$C:$I,7,FALSE)))</f>
        <v>Skill_Monster_Gui2,NormalAttack</v>
      </c>
      <c r="Y751" s="3">
        <v>0</v>
      </c>
      <c r="Z751" s="3">
        <v>16</v>
      </c>
      <c r="AA751" s="3">
        <v>5</v>
      </c>
      <c r="AB751" s="3">
        <v>2</v>
      </c>
    </row>
    <row r="752" spans="2:28" x14ac:dyDescent="0.2">
      <c r="B752" t="str">
        <f ca="1">IF(ISNA(VLOOKUP(Y752&amp;"_"&amp;Z752&amp;"_"&amp;AA752,[1]挑战模式!$A:$AS,1,FALSE)),"",IF(VLOOKUP(Y752&amp;"_"&amp;Z752&amp;"_"&amp;AA752,[1]挑战模式!$A:$AS,14+AB752,FALSE)="","","Unit_Monster_Season"&amp;Y752&amp;"_Challenge"&amp;Z752&amp;"_"&amp;AA752&amp;"_"&amp;AB752))</f>
        <v>Unit_Monster_Season0_Challenge16_5_3</v>
      </c>
      <c r="D752" s="3" t="str">
        <f ca="1">IF(B752="","",VLOOKUP(VLOOKUP(Y752&amp;"_"&amp;Z752&amp;"_"&amp;AA752,[1]挑战模式!$A:$AS,14+AB752,FALSE),[1]怪物!$B:$J,2,FALSE))</f>
        <v>ResUnit_Scorpid2</v>
      </c>
      <c r="E752" s="3">
        <f ca="1">IF(B752="","",VLOOKUP(VLOOKUP(Y752&amp;"_"&amp;Z752&amp;"_"&amp;AA752,[1]挑战模式!$A:$AS,14+AB752,FALSE),[1]怪物!$B:$J,6,FALSE)*VLOOKUP(Y752&amp;"_"&amp;Z752&amp;"_"&amp;AA752,[1]挑战模式!$A:$AS,10,FALSE))</f>
        <v>2.76</v>
      </c>
      <c r="F752" s="3">
        <f t="shared" ca="1" si="96"/>
        <v>400</v>
      </c>
      <c r="G752" s="3" t="str">
        <f t="shared" ca="1" si="97"/>
        <v>TRUE</v>
      </c>
      <c r="H752" s="3" t="str">
        <f t="shared" ca="1" si="98"/>
        <v>1</v>
      </c>
      <c r="I752" s="3">
        <f ca="1">IF(D752="","",VLOOKUP(D752,[1]怪物!$C:$M,11,FALSE))</f>
        <v>1</v>
      </c>
      <c r="J752" s="3" t="str">
        <f t="shared" ca="1" si="99"/>
        <v>0.5</v>
      </c>
      <c r="K752" s="3"/>
      <c r="L752" s="3">
        <f ca="1">IF(B752="","",VLOOKUP(VLOOKUP(Y752&amp;"_"&amp;Z752&amp;"_"&amp;AA752,[1]挑战模式!$A:$AS,14+AB752,FALSE),[1]怪物!$B:$J,7,FALSE))</f>
        <v>1.25</v>
      </c>
      <c r="M752" s="10" t="str">
        <f t="shared" ca="1" si="100"/>
        <v>Monster_Season0_Challenge16_5_3</v>
      </c>
      <c r="N752" s="3" t="str">
        <f t="shared" ca="1" si="101"/>
        <v>DeathShow_1</v>
      </c>
      <c r="O752" s="3" t="str">
        <f t="shared" ca="1" si="102"/>
        <v>Timeline_Idle1</v>
      </c>
      <c r="P752" s="3" t="str">
        <f t="shared" ca="1" si="103"/>
        <v>Timeline_Move1</v>
      </c>
      <c r="Q752" s="3"/>
      <c r="R752" s="3"/>
      <c r="S752" s="3"/>
      <c r="T752" s="3" t="str">
        <f ca="1">IF(B752="","",IF(VLOOKUP(D752,[1]怪物!$C:$I,7,FALSE)="","",VLOOKUP(D752,[1]怪物!$C:$I,7,FALSE)))</f>
        <v>Skill_Monster_Scorpid2,InitiativeSkill</v>
      </c>
      <c r="Y752" s="3">
        <v>0</v>
      </c>
      <c r="Z752" s="3">
        <v>16</v>
      </c>
      <c r="AA752" s="3">
        <v>5</v>
      </c>
      <c r="AB752" s="3">
        <v>3</v>
      </c>
    </row>
    <row r="753" spans="2:28" x14ac:dyDescent="0.2">
      <c r="B753" t="str">
        <f ca="1">IF(ISNA(VLOOKUP(Y753&amp;"_"&amp;Z753&amp;"_"&amp;AA753,[1]挑战模式!$A:$AS,1,FALSE)),"",IF(VLOOKUP(Y753&amp;"_"&amp;Z753&amp;"_"&amp;AA753,[1]挑战模式!$A:$AS,14+AB753,FALSE)="","","Unit_Monster_Season"&amp;Y753&amp;"_Challenge"&amp;Z753&amp;"_"&amp;AA753&amp;"_"&amp;AB753))</f>
        <v/>
      </c>
      <c r="D753" s="3" t="str">
        <f ca="1">IF(B753="","",VLOOKUP(VLOOKUP(Y753&amp;"_"&amp;Z753&amp;"_"&amp;AA753,[1]挑战模式!$A:$AS,14+AB753,FALSE),[1]怪物!$B:$J,2,FALSE))</f>
        <v/>
      </c>
      <c r="E753" s="3" t="str">
        <f ca="1">IF(B753="","",VLOOKUP(VLOOKUP(Y753&amp;"_"&amp;Z753&amp;"_"&amp;AA753,[1]挑战模式!$A:$AS,14+AB753,FALSE),[1]怪物!$B:$J,6,FALSE)*VLOOKUP(Y753&amp;"_"&amp;Z753&amp;"_"&amp;AA753,[1]挑战模式!$A:$AS,10,FALSE))</f>
        <v/>
      </c>
      <c r="F753" s="3" t="str">
        <f t="shared" ca="1" si="96"/>
        <v/>
      </c>
      <c r="G753" s="3" t="str">
        <f t="shared" ca="1" si="97"/>
        <v/>
      </c>
      <c r="H753" s="3" t="str">
        <f t="shared" ca="1" si="98"/>
        <v/>
      </c>
      <c r="I753" s="3" t="str">
        <f ca="1">IF(D753="","",VLOOKUP(D753,[1]怪物!$C:$M,11,FALSE))</f>
        <v/>
      </c>
      <c r="J753" s="3" t="str">
        <f t="shared" ca="1" si="99"/>
        <v/>
      </c>
      <c r="K753" s="3"/>
      <c r="L753" s="3" t="str">
        <f ca="1">IF(B753="","",VLOOKUP(VLOOKUP(Y753&amp;"_"&amp;Z753&amp;"_"&amp;AA753,[1]挑战模式!$A:$AS,14+AB753,FALSE),[1]怪物!$B:$J,7,FALSE))</f>
        <v/>
      </c>
      <c r="M753" s="10" t="str">
        <f t="shared" ca="1" si="100"/>
        <v/>
      </c>
      <c r="N753" s="3" t="str">
        <f t="shared" ca="1" si="101"/>
        <v/>
      </c>
      <c r="O753" s="3" t="str">
        <f t="shared" ca="1" si="102"/>
        <v/>
      </c>
      <c r="P753" s="3" t="str">
        <f t="shared" ca="1" si="103"/>
        <v/>
      </c>
      <c r="Q753" s="3"/>
      <c r="R753" s="3"/>
      <c r="S753" s="3"/>
      <c r="T753" s="3" t="str">
        <f ca="1">IF(B753="","",IF(VLOOKUP(D753,[1]怪物!$C:$I,7,FALSE)="","",VLOOKUP(D753,[1]怪物!$C:$I,7,FALSE)))</f>
        <v/>
      </c>
      <c r="Y753" s="3">
        <v>0</v>
      </c>
      <c r="Z753" s="3">
        <v>16</v>
      </c>
      <c r="AA753" s="3">
        <v>5</v>
      </c>
      <c r="AB753" s="3">
        <v>4</v>
      </c>
    </row>
    <row r="754" spans="2:28" x14ac:dyDescent="0.2">
      <c r="B754" t="str">
        <f ca="1">IF(ISNA(VLOOKUP(Y754&amp;"_"&amp;Z754&amp;"_"&amp;AA754,[1]挑战模式!$A:$AS,1,FALSE)),"",IF(VLOOKUP(Y754&amp;"_"&amp;Z754&amp;"_"&amp;AA754,[1]挑战模式!$A:$AS,14+AB754,FALSE)="","","Unit_Monster_Season"&amp;Y754&amp;"_Challenge"&amp;Z754&amp;"_"&amp;AA754&amp;"_"&amp;AB754))</f>
        <v/>
      </c>
      <c r="D754" s="3" t="str">
        <f ca="1">IF(B754="","",VLOOKUP(VLOOKUP(Y754&amp;"_"&amp;Z754&amp;"_"&amp;AA754,[1]挑战模式!$A:$AS,14+AB754,FALSE),[1]怪物!$B:$J,2,FALSE))</f>
        <v/>
      </c>
      <c r="E754" s="3" t="str">
        <f ca="1">IF(B754="","",VLOOKUP(VLOOKUP(Y754&amp;"_"&amp;Z754&amp;"_"&amp;AA754,[1]挑战模式!$A:$AS,14+AB754,FALSE),[1]怪物!$B:$J,6,FALSE)*VLOOKUP(Y754&amp;"_"&amp;Z754&amp;"_"&amp;AA754,[1]挑战模式!$A:$AS,10,FALSE))</f>
        <v/>
      </c>
      <c r="F754" s="3" t="str">
        <f t="shared" ca="1" si="96"/>
        <v/>
      </c>
      <c r="G754" s="3" t="str">
        <f t="shared" ca="1" si="97"/>
        <v/>
      </c>
      <c r="H754" s="3" t="str">
        <f t="shared" ca="1" si="98"/>
        <v/>
      </c>
      <c r="I754" s="3" t="str">
        <f ca="1">IF(D754="","",VLOOKUP(D754,[1]怪物!$C:$M,11,FALSE))</f>
        <v/>
      </c>
      <c r="J754" s="3" t="str">
        <f t="shared" ca="1" si="99"/>
        <v/>
      </c>
      <c r="K754" s="3"/>
      <c r="L754" s="3" t="str">
        <f ca="1">IF(B754="","",VLOOKUP(VLOOKUP(Y754&amp;"_"&amp;Z754&amp;"_"&amp;AA754,[1]挑战模式!$A:$AS,14+AB754,FALSE),[1]怪物!$B:$J,7,FALSE))</f>
        <v/>
      </c>
      <c r="M754" s="10" t="str">
        <f t="shared" ca="1" si="100"/>
        <v/>
      </c>
      <c r="N754" s="3" t="str">
        <f t="shared" ca="1" si="101"/>
        <v/>
      </c>
      <c r="O754" s="3" t="str">
        <f t="shared" ca="1" si="102"/>
        <v/>
      </c>
      <c r="P754" s="3" t="str">
        <f t="shared" ca="1" si="103"/>
        <v/>
      </c>
      <c r="Q754" s="3"/>
      <c r="R754" s="3"/>
      <c r="S754" s="3"/>
      <c r="T754" s="3" t="str">
        <f ca="1">IF(B754="","",IF(VLOOKUP(D754,[1]怪物!$C:$I,7,FALSE)="","",VLOOKUP(D754,[1]怪物!$C:$I,7,FALSE)))</f>
        <v/>
      </c>
      <c r="Y754" s="3">
        <v>0</v>
      </c>
      <c r="Z754" s="3">
        <v>16</v>
      </c>
      <c r="AA754" s="3">
        <v>5</v>
      </c>
      <c r="AB754" s="3">
        <v>5</v>
      </c>
    </row>
    <row r="755" spans="2:28" x14ac:dyDescent="0.2">
      <c r="B755" t="str">
        <f ca="1">IF(ISNA(VLOOKUP(Y755&amp;"_"&amp;Z755&amp;"_"&amp;AA755,[1]挑战模式!$A:$AS,1,FALSE)),"",IF(VLOOKUP(Y755&amp;"_"&amp;Z755&amp;"_"&amp;AA755,[1]挑战模式!$A:$AS,14+AB755,FALSE)="","","Unit_Monster_Season"&amp;Y755&amp;"_Challenge"&amp;Z755&amp;"_"&amp;AA755&amp;"_"&amp;AB755))</f>
        <v/>
      </c>
      <c r="D755" s="3" t="str">
        <f ca="1">IF(B755="","",VLOOKUP(VLOOKUP(Y755&amp;"_"&amp;Z755&amp;"_"&amp;AA755,[1]挑战模式!$A:$AS,14+AB755,FALSE),[1]怪物!$B:$J,2,FALSE))</f>
        <v/>
      </c>
      <c r="E755" s="3" t="str">
        <f ca="1">IF(B755="","",VLOOKUP(VLOOKUP(Y755&amp;"_"&amp;Z755&amp;"_"&amp;AA755,[1]挑战模式!$A:$AS,14+AB755,FALSE),[1]怪物!$B:$J,6,FALSE)*VLOOKUP(Y755&amp;"_"&amp;Z755&amp;"_"&amp;AA755,[1]挑战模式!$A:$AS,10,FALSE))</f>
        <v/>
      </c>
      <c r="F755" s="3" t="str">
        <f t="shared" ca="1" si="96"/>
        <v/>
      </c>
      <c r="G755" s="3" t="str">
        <f t="shared" ca="1" si="97"/>
        <v/>
      </c>
      <c r="H755" s="3" t="str">
        <f t="shared" ca="1" si="98"/>
        <v/>
      </c>
      <c r="I755" s="3" t="str">
        <f ca="1">IF(D755="","",VLOOKUP(D755,[1]怪物!$C:$M,11,FALSE))</f>
        <v/>
      </c>
      <c r="J755" s="3" t="str">
        <f t="shared" ca="1" si="99"/>
        <v/>
      </c>
      <c r="K755" s="3"/>
      <c r="L755" s="3" t="str">
        <f ca="1">IF(B755="","",VLOOKUP(VLOOKUP(Y755&amp;"_"&amp;Z755&amp;"_"&amp;AA755,[1]挑战模式!$A:$AS,14+AB755,FALSE),[1]怪物!$B:$J,7,FALSE))</f>
        <v/>
      </c>
      <c r="M755" s="10" t="str">
        <f t="shared" ca="1" si="100"/>
        <v/>
      </c>
      <c r="N755" s="3" t="str">
        <f t="shared" ca="1" si="101"/>
        <v/>
      </c>
      <c r="O755" s="3" t="str">
        <f t="shared" ca="1" si="102"/>
        <v/>
      </c>
      <c r="P755" s="3" t="str">
        <f t="shared" ca="1" si="103"/>
        <v/>
      </c>
      <c r="Q755" s="3"/>
      <c r="R755" s="3"/>
      <c r="S755" s="3"/>
      <c r="T755" s="3" t="str">
        <f ca="1">IF(B755="","",IF(VLOOKUP(D755,[1]怪物!$C:$I,7,FALSE)="","",VLOOKUP(D755,[1]怪物!$C:$I,7,FALSE)))</f>
        <v/>
      </c>
      <c r="Y755" s="3">
        <v>0</v>
      </c>
      <c r="Z755" s="3">
        <v>16</v>
      </c>
      <c r="AA755" s="3">
        <v>5</v>
      </c>
      <c r="AB755" s="3">
        <v>6</v>
      </c>
    </row>
    <row r="756" spans="2:28" x14ac:dyDescent="0.2">
      <c r="B756" t="str">
        <f ca="1">IF(ISNA(VLOOKUP(Y756&amp;"_"&amp;Z756&amp;"_"&amp;AA756,[1]挑战模式!$A:$AS,1,FALSE)),"",IF(VLOOKUP(Y756&amp;"_"&amp;Z756&amp;"_"&amp;AA756,[1]挑战模式!$A:$AS,14+AB756,FALSE)="","","Unit_Monster_Season"&amp;Y756&amp;"_Challenge"&amp;Z756&amp;"_"&amp;AA756&amp;"_"&amp;AB756))</f>
        <v>Unit_Monster_Season0_Challenge16_6_1</v>
      </c>
      <c r="D756" s="3" t="str">
        <f ca="1">IF(B756="","",VLOOKUP(VLOOKUP(Y756&amp;"_"&amp;Z756&amp;"_"&amp;AA756,[1]挑战模式!$A:$AS,14+AB756,FALSE),[1]怪物!$B:$J,2,FALSE))</f>
        <v>ResUnit_Dan2</v>
      </c>
      <c r="E756" s="3">
        <f ca="1">IF(B756="","",VLOOKUP(VLOOKUP(Y756&amp;"_"&amp;Z756&amp;"_"&amp;AA756,[1]挑战模式!$A:$AS,14+AB756,FALSE),[1]怪物!$B:$J,6,FALSE)*VLOOKUP(Y756&amp;"_"&amp;Z756&amp;"_"&amp;AA756,[1]挑战模式!$A:$AS,10,FALSE))</f>
        <v>2.76</v>
      </c>
      <c r="F756" s="3">
        <f t="shared" ca="1" si="96"/>
        <v>400</v>
      </c>
      <c r="G756" s="3" t="str">
        <f t="shared" ca="1" si="97"/>
        <v>TRUE</v>
      </c>
      <c r="H756" s="3" t="str">
        <f t="shared" ca="1" si="98"/>
        <v>1</v>
      </c>
      <c r="I756" s="3">
        <f ca="1">IF(D756="","",VLOOKUP(D756,[1]怪物!$C:$M,11,FALSE))</f>
        <v>1</v>
      </c>
      <c r="J756" s="3" t="str">
        <f t="shared" ca="1" si="99"/>
        <v>0.5</v>
      </c>
      <c r="K756" s="3"/>
      <c r="L756" s="3">
        <f ca="1">IF(B756="","",VLOOKUP(VLOOKUP(Y756&amp;"_"&amp;Z756&amp;"_"&amp;AA756,[1]挑战模式!$A:$AS,14+AB756,FALSE),[1]怪物!$B:$J,7,FALSE))</f>
        <v>1.25</v>
      </c>
      <c r="M756" s="10" t="str">
        <f t="shared" ca="1" si="100"/>
        <v>Monster_Season0_Challenge16_6_1</v>
      </c>
      <c r="N756" s="3" t="str">
        <f t="shared" ca="1" si="101"/>
        <v>DeathShow_1</v>
      </c>
      <c r="O756" s="3" t="str">
        <f t="shared" ca="1" si="102"/>
        <v>Timeline_Idle1</v>
      </c>
      <c r="P756" s="3" t="str">
        <f t="shared" ca="1" si="103"/>
        <v>Timeline_Move1</v>
      </c>
      <c r="Q756" s="3"/>
      <c r="R756" s="3"/>
      <c r="S756" s="3"/>
      <c r="T756" s="3" t="str">
        <f ca="1">IF(B756="","",IF(VLOOKUP(D756,[1]怪物!$C:$I,7,FALSE)="","",VLOOKUP(D756,[1]怪物!$C:$I,7,FALSE)))</f>
        <v>Skill_Monster_Dan2,NormalAttack</v>
      </c>
      <c r="Y756" s="3">
        <v>0</v>
      </c>
      <c r="Z756" s="3">
        <v>16</v>
      </c>
      <c r="AA756" s="3">
        <v>6</v>
      </c>
      <c r="AB756" s="3">
        <v>1</v>
      </c>
    </row>
    <row r="757" spans="2:28" x14ac:dyDescent="0.2">
      <c r="B757" t="str">
        <f ca="1">IF(ISNA(VLOOKUP(Y757&amp;"_"&amp;Z757&amp;"_"&amp;AA757,[1]挑战模式!$A:$AS,1,FALSE)),"",IF(VLOOKUP(Y757&amp;"_"&amp;Z757&amp;"_"&amp;AA757,[1]挑战模式!$A:$AS,14+AB757,FALSE)="","","Unit_Monster_Season"&amp;Y757&amp;"_Challenge"&amp;Z757&amp;"_"&amp;AA757&amp;"_"&amp;AB757))</f>
        <v>Unit_Monster_Season0_Challenge16_6_2</v>
      </c>
      <c r="D757" s="3" t="str">
        <f ca="1">IF(B757="","",VLOOKUP(VLOOKUP(Y757&amp;"_"&amp;Z757&amp;"_"&amp;AA757,[1]挑战模式!$A:$AS,14+AB757,FALSE),[1]怪物!$B:$J,2,FALSE))</f>
        <v>ResUnit_StoneGolem1</v>
      </c>
      <c r="E757" s="3">
        <f ca="1">IF(B757="","",VLOOKUP(VLOOKUP(Y757&amp;"_"&amp;Z757&amp;"_"&amp;AA757,[1]挑战模式!$A:$AS,14+AB757,FALSE),[1]怪物!$B:$J,6,FALSE)*VLOOKUP(Y757&amp;"_"&amp;Z757&amp;"_"&amp;AA757,[1]挑战模式!$A:$AS,10,FALSE))</f>
        <v>2.76</v>
      </c>
      <c r="F757" s="3">
        <f t="shared" ca="1" si="96"/>
        <v>400</v>
      </c>
      <c r="G757" s="3" t="str">
        <f t="shared" ca="1" si="97"/>
        <v>TRUE</v>
      </c>
      <c r="H757" s="3" t="str">
        <f t="shared" ca="1" si="98"/>
        <v>1</v>
      </c>
      <c r="I757" s="3">
        <f ca="1">IF(D757="","",VLOOKUP(D757,[1]怪物!$C:$M,11,FALSE))</f>
        <v>1</v>
      </c>
      <c r="J757" s="3" t="str">
        <f t="shared" ca="1" si="99"/>
        <v>0.5</v>
      </c>
      <c r="K757" s="3"/>
      <c r="L757" s="3">
        <f ca="1">IF(B757="","",VLOOKUP(VLOOKUP(Y757&amp;"_"&amp;Z757&amp;"_"&amp;AA757,[1]挑战模式!$A:$AS,14+AB757,FALSE),[1]怪物!$B:$J,7,FALSE))</f>
        <v>1</v>
      </c>
      <c r="M757" s="10" t="str">
        <f t="shared" ca="1" si="100"/>
        <v>Monster_Season0_Challenge16_6_2</v>
      </c>
      <c r="N757" s="3" t="str">
        <f t="shared" ca="1" si="101"/>
        <v>DeathShow_1</v>
      </c>
      <c r="O757" s="3" t="str">
        <f t="shared" ca="1" si="102"/>
        <v>Timeline_Idle1</v>
      </c>
      <c r="P757" s="3" t="str">
        <f t="shared" ca="1" si="103"/>
        <v>Timeline_Move1</v>
      </c>
      <c r="Q757" s="3"/>
      <c r="R757" s="3"/>
      <c r="S757" s="3"/>
      <c r="T757" s="3" t="str">
        <f ca="1">IF(B757="","",IF(VLOOKUP(D757,[1]怪物!$C:$I,7,FALSE)="","",VLOOKUP(D757,[1]怪物!$C:$I,7,FALSE)))</f>
        <v>Skill_Monster_StoneGolem1,NormalAttack</v>
      </c>
      <c r="Y757" s="3">
        <v>0</v>
      </c>
      <c r="Z757" s="3">
        <v>16</v>
      </c>
      <c r="AA757" s="3">
        <v>6</v>
      </c>
      <c r="AB757" s="3">
        <v>2</v>
      </c>
    </row>
    <row r="758" spans="2:28" x14ac:dyDescent="0.2">
      <c r="B758" t="str">
        <f ca="1">IF(ISNA(VLOOKUP(Y758&amp;"_"&amp;Z758&amp;"_"&amp;AA758,[1]挑战模式!$A:$AS,1,FALSE)),"",IF(VLOOKUP(Y758&amp;"_"&amp;Z758&amp;"_"&amp;AA758,[1]挑战模式!$A:$AS,14+AB758,FALSE)="","","Unit_Monster_Season"&amp;Y758&amp;"_Challenge"&amp;Z758&amp;"_"&amp;AA758&amp;"_"&amp;AB758))</f>
        <v>Unit_Monster_Season0_Challenge16_6_3</v>
      </c>
      <c r="D758" s="3" t="str">
        <f ca="1">IF(B758="","",VLOOKUP(VLOOKUP(Y758&amp;"_"&amp;Z758&amp;"_"&amp;AA758,[1]挑战模式!$A:$AS,14+AB758,FALSE),[1]怪物!$B:$J,2,FALSE))</f>
        <v>ResUnit_Gui2</v>
      </c>
      <c r="E758" s="3">
        <f ca="1">IF(B758="","",VLOOKUP(VLOOKUP(Y758&amp;"_"&amp;Z758&amp;"_"&amp;AA758,[1]挑战模式!$A:$AS,14+AB758,FALSE),[1]怪物!$B:$J,6,FALSE)*VLOOKUP(Y758&amp;"_"&amp;Z758&amp;"_"&amp;AA758,[1]挑战模式!$A:$AS,10,FALSE))</f>
        <v>2.76</v>
      </c>
      <c r="F758" s="3">
        <f t="shared" ca="1" si="96"/>
        <v>400</v>
      </c>
      <c r="G758" s="3" t="str">
        <f t="shared" ca="1" si="97"/>
        <v>TRUE</v>
      </c>
      <c r="H758" s="3" t="str">
        <f t="shared" ca="1" si="98"/>
        <v>1</v>
      </c>
      <c r="I758" s="3">
        <f ca="1">IF(D758="","",VLOOKUP(D758,[1]怪物!$C:$M,11,FALSE))</f>
        <v>1</v>
      </c>
      <c r="J758" s="3" t="str">
        <f t="shared" ca="1" si="99"/>
        <v>0.5</v>
      </c>
      <c r="K758" s="3"/>
      <c r="L758" s="3">
        <f ca="1">IF(B758="","",VLOOKUP(VLOOKUP(Y758&amp;"_"&amp;Z758&amp;"_"&amp;AA758,[1]挑战模式!$A:$AS,14+AB758,FALSE),[1]怪物!$B:$J,7,FALSE))</f>
        <v>1.25</v>
      </c>
      <c r="M758" s="10" t="str">
        <f t="shared" ca="1" si="100"/>
        <v>Monster_Season0_Challenge16_6_3</v>
      </c>
      <c r="N758" s="3" t="str">
        <f t="shared" ca="1" si="101"/>
        <v>DeathShow_1</v>
      </c>
      <c r="O758" s="3" t="str">
        <f t="shared" ca="1" si="102"/>
        <v>Timeline_Idle1</v>
      </c>
      <c r="P758" s="3" t="str">
        <f t="shared" ca="1" si="103"/>
        <v>Timeline_Move1</v>
      </c>
      <c r="Q758" s="3"/>
      <c r="R758" s="3"/>
      <c r="S758" s="3"/>
      <c r="T758" s="3" t="str">
        <f ca="1">IF(B758="","",IF(VLOOKUP(D758,[1]怪物!$C:$I,7,FALSE)="","",VLOOKUP(D758,[1]怪物!$C:$I,7,FALSE)))</f>
        <v>Skill_Monster_Gui2,NormalAttack</v>
      </c>
      <c r="Y758" s="3">
        <v>0</v>
      </c>
      <c r="Z758" s="3">
        <v>16</v>
      </c>
      <c r="AA758" s="3">
        <v>6</v>
      </c>
      <c r="AB758" s="3">
        <v>3</v>
      </c>
    </row>
    <row r="759" spans="2:28" x14ac:dyDescent="0.2">
      <c r="B759" t="str">
        <f ca="1">IF(ISNA(VLOOKUP(Y759&amp;"_"&amp;Z759&amp;"_"&amp;AA759,[1]挑战模式!$A:$AS,1,FALSE)),"",IF(VLOOKUP(Y759&amp;"_"&amp;Z759&amp;"_"&amp;AA759,[1]挑战模式!$A:$AS,14+AB759,FALSE)="","","Unit_Monster_Season"&amp;Y759&amp;"_Challenge"&amp;Z759&amp;"_"&amp;AA759&amp;"_"&amp;AB759))</f>
        <v>Unit_Monster_Season0_Challenge16_6_4</v>
      </c>
      <c r="D759" s="3" t="str">
        <f ca="1">IF(B759="","",VLOOKUP(VLOOKUP(Y759&amp;"_"&amp;Z759&amp;"_"&amp;AA759,[1]挑战模式!$A:$AS,14+AB759,FALSE),[1]怪物!$B:$J,2,FALSE))</f>
        <v>ResUnit_Scorpid2</v>
      </c>
      <c r="E759" s="3">
        <f ca="1">IF(B759="","",VLOOKUP(VLOOKUP(Y759&amp;"_"&amp;Z759&amp;"_"&amp;AA759,[1]挑战模式!$A:$AS,14+AB759,FALSE),[1]怪物!$B:$J,6,FALSE)*VLOOKUP(Y759&amp;"_"&amp;Z759&amp;"_"&amp;AA759,[1]挑战模式!$A:$AS,10,FALSE))</f>
        <v>2.76</v>
      </c>
      <c r="F759" s="3">
        <f t="shared" ca="1" si="96"/>
        <v>400</v>
      </c>
      <c r="G759" s="3" t="str">
        <f t="shared" ca="1" si="97"/>
        <v>TRUE</v>
      </c>
      <c r="H759" s="3" t="str">
        <f t="shared" ca="1" si="98"/>
        <v>1</v>
      </c>
      <c r="I759" s="3">
        <f ca="1">IF(D759="","",VLOOKUP(D759,[1]怪物!$C:$M,11,FALSE))</f>
        <v>1</v>
      </c>
      <c r="J759" s="3" t="str">
        <f t="shared" ca="1" si="99"/>
        <v>0.5</v>
      </c>
      <c r="K759" s="3"/>
      <c r="L759" s="3">
        <f ca="1">IF(B759="","",VLOOKUP(VLOOKUP(Y759&amp;"_"&amp;Z759&amp;"_"&amp;AA759,[1]挑战模式!$A:$AS,14+AB759,FALSE),[1]怪物!$B:$J,7,FALSE))</f>
        <v>1.25</v>
      </c>
      <c r="M759" s="10" t="str">
        <f t="shared" ca="1" si="100"/>
        <v>Monster_Season0_Challenge16_6_4</v>
      </c>
      <c r="N759" s="3" t="str">
        <f t="shared" ca="1" si="101"/>
        <v>DeathShow_1</v>
      </c>
      <c r="O759" s="3" t="str">
        <f t="shared" ca="1" si="102"/>
        <v>Timeline_Idle1</v>
      </c>
      <c r="P759" s="3" t="str">
        <f t="shared" ca="1" si="103"/>
        <v>Timeline_Move1</v>
      </c>
      <c r="Q759" s="3"/>
      <c r="R759" s="3"/>
      <c r="S759" s="3"/>
      <c r="T759" s="3" t="str">
        <f ca="1">IF(B759="","",IF(VLOOKUP(D759,[1]怪物!$C:$I,7,FALSE)="","",VLOOKUP(D759,[1]怪物!$C:$I,7,FALSE)))</f>
        <v>Skill_Monster_Scorpid2,InitiativeSkill</v>
      </c>
      <c r="Y759" s="3">
        <v>0</v>
      </c>
      <c r="Z759" s="3">
        <v>16</v>
      </c>
      <c r="AA759" s="3">
        <v>6</v>
      </c>
      <c r="AB759" s="3">
        <v>4</v>
      </c>
    </row>
    <row r="760" spans="2:28" x14ac:dyDescent="0.2">
      <c r="B760" t="str">
        <f ca="1">IF(ISNA(VLOOKUP(Y760&amp;"_"&amp;Z760&amp;"_"&amp;AA760,[1]挑战模式!$A:$AS,1,FALSE)),"",IF(VLOOKUP(Y760&amp;"_"&amp;Z760&amp;"_"&amp;AA760,[1]挑战模式!$A:$AS,14+AB760,FALSE)="","","Unit_Monster_Season"&amp;Y760&amp;"_Challenge"&amp;Z760&amp;"_"&amp;AA760&amp;"_"&amp;AB760))</f>
        <v/>
      </c>
      <c r="D760" s="3" t="str">
        <f ca="1">IF(B760="","",VLOOKUP(VLOOKUP(Y760&amp;"_"&amp;Z760&amp;"_"&amp;AA760,[1]挑战模式!$A:$AS,14+AB760,FALSE),[1]怪物!$B:$J,2,FALSE))</f>
        <v/>
      </c>
      <c r="E760" s="3" t="str">
        <f ca="1">IF(B760="","",VLOOKUP(VLOOKUP(Y760&amp;"_"&amp;Z760&amp;"_"&amp;AA760,[1]挑战模式!$A:$AS,14+AB760,FALSE),[1]怪物!$B:$J,6,FALSE)*VLOOKUP(Y760&amp;"_"&amp;Z760&amp;"_"&amp;AA760,[1]挑战模式!$A:$AS,10,FALSE))</f>
        <v/>
      </c>
      <c r="F760" s="3" t="str">
        <f t="shared" ca="1" si="96"/>
        <v/>
      </c>
      <c r="G760" s="3" t="str">
        <f t="shared" ca="1" si="97"/>
        <v/>
      </c>
      <c r="H760" s="3" t="str">
        <f t="shared" ca="1" si="98"/>
        <v/>
      </c>
      <c r="I760" s="3" t="str">
        <f ca="1">IF(D760="","",VLOOKUP(D760,[1]怪物!$C:$M,11,FALSE))</f>
        <v/>
      </c>
      <c r="J760" s="3" t="str">
        <f t="shared" ca="1" si="99"/>
        <v/>
      </c>
      <c r="K760" s="3"/>
      <c r="L760" s="3" t="str">
        <f ca="1">IF(B760="","",VLOOKUP(VLOOKUP(Y760&amp;"_"&amp;Z760&amp;"_"&amp;AA760,[1]挑战模式!$A:$AS,14+AB760,FALSE),[1]怪物!$B:$J,7,FALSE))</f>
        <v/>
      </c>
      <c r="M760" s="10" t="str">
        <f t="shared" ca="1" si="100"/>
        <v/>
      </c>
      <c r="N760" s="3" t="str">
        <f t="shared" ca="1" si="101"/>
        <v/>
      </c>
      <c r="O760" s="3" t="str">
        <f t="shared" ca="1" si="102"/>
        <v/>
      </c>
      <c r="P760" s="3" t="str">
        <f t="shared" ca="1" si="103"/>
        <v/>
      </c>
      <c r="Q760" s="3"/>
      <c r="R760" s="3"/>
      <c r="S760" s="3"/>
      <c r="T760" s="3" t="str">
        <f ca="1">IF(B760="","",IF(VLOOKUP(D760,[1]怪物!$C:$I,7,FALSE)="","",VLOOKUP(D760,[1]怪物!$C:$I,7,FALSE)))</f>
        <v/>
      </c>
      <c r="Y760" s="3">
        <v>0</v>
      </c>
      <c r="Z760" s="3">
        <v>16</v>
      </c>
      <c r="AA760" s="3">
        <v>6</v>
      </c>
      <c r="AB760" s="3">
        <v>5</v>
      </c>
    </row>
    <row r="761" spans="2:28" x14ac:dyDescent="0.2">
      <c r="B761" t="str">
        <f ca="1">IF(ISNA(VLOOKUP(Y761&amp;"_"&amp;Z761&amp;"_"&amp;AA761,[1]挑战模式!$A:$AS,1,FALSE)),"",IF(VLOOKUP(Y761&amp;"_"&amp;Z761&amp;"_"&amp;AA761,[1]挑战模式!$A:$AS,14+AB761,FALSE)="","","Unit_Monster_Season"&amp;Y761&amp;"_Challenge"&amp;Z761&amp;"_"&amp;AA761&amp;"_"&amp;AB761))</f>
        <v/>
      </c>
      <c r="D761" s="3" t="str">
        <f ca="1">IF(B761="","",VLOOKUP(VLOOKUP(Y761&amp;"_"&amp;Z761&amp;"_"&amp;AA761,[1]挑战模式!$A:$AS,14+AB761,FALSE),[1]怪物!$B:$J,2,FALSE))</f>
        <v/>
      </c>
      <c r="E761" s="3" t="str">
        <f ca="1">IF(B761="","",VLOOKUP(VLOOKUP(Y761&amp;"_"&amp;Z761&amp;"_"&amp;AA761,[1]挑战模式!$A:$AS,14+AB761,FALSE),[1]怪物!$B:$J,6,FALSE)*VLOOKUP(Y761&amp;"_"&amp;Z761&amp;"_"&amp;AA761,[1]挑战模式!$A:$AS,10,FALSE))</f>
        <v/>
      </c>
      <c r="F761" s="3" t="str">
        <f t="shared" ca="1" si="96"/>
        <v/>
      </c>
      <c r="G761" s="3" t="str">
        <f t="shared" ca="1" si="97"/>
        <v/>
      </c>
      <c r="H761" s="3" t="str">
        <f t="shared" ca="1" si="98"/>
        <v/>
      </c>
      <c r="I761" s="3" t="str">
        <f ca="1">IF(D761="","",VLOOKUP(D761,[1]怪物!$C:$M,11,FALSE))</f>
        <v/>
      </c>
      <c r="J761" s="3" t="str">
        <f t="shared" ca="1" si="99"/>
        <v/>
      </c>
      <c r="K761" s="3"/>
      <c r="L761" s="3" t="str">
        <f ca="1">IF(B761="","",VLOOKUP(VLOOKUP(Y761&amp;"_"&amp;Z761&amp;"_"&amp;AA761,[1]挑战模式!$A:$AS,14+AB761,FALSE),[1]怪物!$B:$J,7,FALSE))</f>
        <v/>
      </c>
      <c r="M761" s="10" t="str">
        <f t="shared" ca="1" si="100"/>
        <v/>
      </c>
      <c r="N761" s="3" t="str">
        <f t="shared" ca="1" si="101"/>
        <v/>
      </c>
      <c r="O761" s="3" t="str">
        <f t="shared" ca="1" si="102"/>
        <v/>
      </c>
      <c r="P761" s="3" t="str">
        <f t="shared" ca="1" si="103"/>
        <v/>
      </c>
      <c r="Q761" s="3"/>
      <c r="R761" s="3"/>
      <c r="S761" s="3"/>
      <c r="T761" s="3" t="str">
        <f ca="1">IF(B761="","",IF(VLOOKUP(D761,[1]怪物!$C:$I,7,FALSE)="","",VLOOKUP(D761,[1]怪物!$C:$I,7,FALSE)))</f>
        <v/>
      </c>
      <c r="Y761" s="3">
        <v>0</v>
      </c>
      <c r="Z761" s="3">
        <v>16</v>
      </c>
      <c r="AA761" s="3">
        <v>6</v>
      </c>
      <c r="AB761" s="3">
        <v>6</v>
      </c>
    </row>
    <row r="762" spans="2:28" x14ac:dyDescent="0.2">
      <c r="B762" t="str">
        <f>IF(ISNA(VLOOKUP(Y762&amp;"_"&amp;Z762&amp;"_"&amp;AA762,[1]挑战模式!$A:$AS,1,FALSE)),"",IF(VLOOKUP(Y762&amp;"_"&amp;Z762&amp;"_"&amp;AA762,[1]挑战模式!$A:$AS,14+AB762,FALSE)="","","Unit_Monster_Season"&amp;Y762&amp;"_Challenge"&amp;Z762&amp;"_"&amp;AA762&amp;"_"&amp;AB762))</f>
        <v/>
      </c>
      <c r="D762" s="3" t="str">
        <f>IF(B762="","",VLOOKUP(VLOOKUP(Y762&amp;"_"&amp;Z762&amp;"_"&amp;AA762,[1]挑战模式!$A:$AS,14+AB762,FALSE),[1]怪物!$B:$J,2,FALSE))</f>
        <v/>
      </c>
      <c r="E762" s="3" t="str">
        <f>IF(B762="","",VLOOKUP(VLOOKUP(Y762&amp;"_"&amp;Z762&amp;"_"&amp;AA762,[1]挑战模式!$A:$AS,14+AB762,FALSE),[1]怪物!$B:$J,6,FALSE)*VLOOKUP(Y762&amp;"_"&amp;Z762&amp;"_"&amp;AA762,[1]挑战模式!$A:$AS,10,FALSE))</f>
        <v/>
      </c>
      <c r="F762" s="3" t="str">
        <f t="shared" si="96"/>
        <v/>
      </c>
      <c r="G762" s="3" t="str">
        <f t="shared" si="97"/>
        <v/>
      </c>
      <c r="H762" s="3" t="str">
        <f t="shared" si="98"/>
        <v/>
      </c>
      <c r="I762" s="3" t="str">
        <f>IF(D762="","",VLOOKUP(D762,[1]怪物!$C:$M,11,FALSE))</f>
        <v/>
      </c>
      <c r="J762" s="3" t="str">
        <f t="shared" si="99"/>
        <v/>
      </c>
      <c r="K762" s="3"/>
      <c r="L762" s="3" t="str">
        <f>IF(B762="","",VLOOKUP(VLOOKUP(Y762&amp;"_"&amp;Z762&amp;"_"&amp;AA762,[1]挑战模式!$A:$AS,14+AB762,FALSE),[1]怪物!$B:$J,7,FALSE))</f>
        <v/>
      </c>
      <c r="M762" s="10" t="str">
        <f t="shared" si="100"/>
        <v/>
      </c>
      <c r="N762" s="3" t="str">
        <f t="shared" si="101"/>
        <v/>
      </c>
      <c r="O762" s="3" t="str">
        <f t="shared" si="102"/>
        <v/>
      </c>
      <c r="P762" s="3" t="str">
        <f t="shared" si="103"/>
        <v/>
      </c>
      <c r="Q762" s="3"/>
      <c r="R762" s="3"/>
      <c r="S762" s="3"/>
      <c r="T762" s="3" t="str">
        <f>IF(B762="","",IF(VLOOKUP(D762,[1]怪物!$C:$I,7,FALSE)="","",VLOOKUP(D762,[1]怪物!$C:$I,7,FALSE)))</f>
        <v/>
      </c>
      <c r="Y762" s="3">
        <v>0</v>
      </c>
      <c r="Z762" s="3">
        <v>16</v>
      </c>
      <c r="AA762" s="3">
        <v>7</v>
      </c>
      <c r="AB762" s="3">
        <v>1</v>
      </c>
    </row>
    <row r="763" spans="2:28" x14ac:dyDescent="0.2">
      <c r="B763" t="str">
        <f>IF(ISNA(VLOOKUP(Y763&amp;"_"&amp;Z763&amp;"_"&amp;AA763,[1]挑战模式!$A:$AS,1,FALSE)),"",IF(VLOOKUP(Y763&amp;"_"&amp;Z763&amp;"_"&amp;AA763,[1]挑战模式!$A:$AS,14+AB763,FALSE)="","","Unit_Monster_Season"&amp;Y763&amp;"_Challenge"&amp;Z763&amp;"_"&amp;AA763&amp;"_"&amp;AB763))</f>
        <v/>
      </c>
      <c r="D763" s="3" t="str">
        <f>IF(B763="","",VLOOKUP(VLOOKUP(Y763&amp;"_"&amp;Z763&amp;"_"&amp;AA763,[1]挑战模式!$A:$AS,14+AB763,FALSE),[1]怪物!$B:$J,2,FALSE))</f>
        <v/>
      </c>
      <c r="E763" s="3" t="str">
        <f>IF(B763="","",VLOOKUP(VLOOKUP(Y763&amp;"_"&amp;Z763&amp;"_"&amp;AA763,[1]挑战模式!$A:$AS,14+AB763,FALSE),[1]怪物!$B:$J,6,FALSE)*VLOOKUP(Y763&amp;"_"&amp;Z763&amp;"_"&amp;AA763,[1]挑战模式!$A:$AS,10,FALSE))</f>
        <v/>
      </c>
      <c r="F763" s="3" t="str">
        <f t="shared" si="96"/>
        <v/>
      </c>
      <c r="G763" s="3" t="str">
        <f t="shared" si="97"/>
        <v/>
      </c>
      <c r="H763" s="3" t="str">
        <f t="shared" si="98"/>
        <v/>
      </c>
      <c r="I763" s="3" t="str">
        <f>IF(D763="","",VLOOKUP(D763,[1]怪物!$C:$M,11,FALSE))</f>
        <v/>
      </c>
      <c r="J763" s="3" t="str">
        <f t="shared" si="99"/>
        <v/>
      </c>
      <c r="K763" s="3"/>
      <c r="L763" s="3" t="str">
        <f>IF(B763="","",VLOOKUP(VLOOKUP(Y763&amp;"_"&amp;Z763&amp;"_"&amp;AA763,[1]挑战模式!$A:$AS,14+AB763,FALSE),[1]怪物!$B:$J,7,FALSE))</f>
        <v/>
      </c>
      <c r="M763" s="10" t="str">
        <f t="shared" si="100"/>
        <v/>
      </c>
      <c r="N763" s="3" t="str">
        <f t="shared" si="101"/>
        <v/>
      </c>
      <c r="O763" s="3" t="str">
        <f t="shared" si="102"/>
        <v/>
      </c>
      <c r="P763" s="3" t="str">
        <f t="shared" si="103"/>
        <v/>
      </c>
      <c r="Q763" s="3"/>
      <c r="R763" s="3"/>
      <c r="S763" s="3"/>
      <c r="T763" s="3" t="str">
        <f>IF(B763="","",IF(VLOOKUP(D763,[1]怪物!$C:$I,7,FALSE)="","",VLOOKUP(D763,[1]怪物!$C:$I,7,FALSE)))</f>
        <v/>
      </c>
      <c r="Y763" s="3">
        <v>0</v>
      </c>
      <c r="Z763" s="3">
        <v>16</v>
      </c>
      <c r="AA763" s="3">
        <v>7</v>
      </c>
      <c r="AB763" s="3">
        <v>2</v>
      </c>
    </row>
    <row r="764" spans="2:28" x14ac:dyDescent="0.2">
      <c r="B764" t="str">
        <f>IF(ISNA(VLOOKUP(Y764&amp;"_"&amp;Z764&amp;"_"&amp;AA764,[1]挑战模式!$A:$AS,1,FALSE)),"",IF(VLOOKUP(Y764&amp;"_"&amp;Z764&amp;"_"&amp;AA764,[1]挑战模式!$A:$AS,14+AB764,FALSE)="","","Unit_Monster_Season"&amp;Y764&amp;"_Challenge"&amp;Z764&amp;"_"&amp;AA764&amp;"_"&amp;AB764))</f>
        <v/>
      </c>
      <c r="D764" s="3" t="str">
        <f>IF(B764="","",VLOOKUP(VLOOKUP(Y764&amp;"_"&amp;Z764&amp;"_"&amp;AA764,[1]挑战模式!$A:$AS,14+AB764,FALSE),[1]怪物!$B:$J,2,FALSE))</f>
        <v/>
      </c>
      <c r="E764" s="3" t="str">
        <f>IF(B764="","",VLOOKUP(VLOOKUP(Y764&amp;"_"&amp;Z764&amp;"_"&amp;AA764,[1]挑战模式!$A:$AS,14+AB764,FALSE),[1]怪物!$B:$J,6,FALSE)*VLOOKUP(Y764&amp;"_"&amp;Z764&amp;"_"&amp;AA764,[1]挑战模式!$A:$AS,10,FALSE))</f>
        <v/>
      </c>
      <c r="F764" s="3" t="str">
        <f t="shared" si="96"/>
        <v/>
      </c>
      <c r="G764" s="3" t="str">
        <f t="shared" si="97"/>
        <v/>
      </c>
      <c r="H764" s="3" t="str">
        <f t="shared" si="98"/>
        <v/>
      </c>
      <c r="I764" s="3" t="str">
        <f>IF(D764="","",VLOOKUP(D764,[1]怪物!$C:$M,11,FALSE))</f>
        <v/>
      </c>
      <c r="J764" s="3" t="str">
        <f t="shared" si="99"/>
        <v/>
      </c>
      <c r="K764" s="3"/>
      <c r="L764" s="3" t="str">
        <f>IF(B764="","",VLOOKUP(VLOOKUP(Y764&amp;"_"&amp;Z764&amp;"_"&amp;AA764,[1]挑战模式!$A:$AS,14+AB764,FALSE),[1]怪物!$B:$J,7,FALSE))</f>
        <v/>
      </c>
      <c r="M764" s="10" t="str">
        <f t="shared" si="100"/>
        <v/>
      </c>
      <c r="N764" s="3" t="str">
        <f t="shared" si="101"/>
        <v/>
      </c>
      <c r="O764" s="3" t="str">
        <f t="shared" si="102"/>
        <v/>
      </c>
      <c r="P764" s="3" t="str">
        <f t="shared" si="103"/>
        <v/>
      </c>
      <c r="Q764" s="3"/>
      <c r="R764" s="3"/>
      <c r="S764" s="3"/>
      <c r="T764" s="3" t="str">
        <f>IF(B764="","",IF(VLOOKUP(D764,[1]怪物!$C:$I,7,FALSE)="","",VLOOKUP(D764,[1]怪物!$C:$I,7,FALSE)))</f>
        <v/>
      </c>
      <c r="Y764" s="3">
        <v>0</v>
      </c>
      <c r="Z764" s="3">
        <v>16</v>
      </c>
      <c r="AA764" s="3">
        <v>7</v>
      </c>
      <c r="AB764" s="3">
        <v>3</v>
      </c>
    </row>
    <row r="765" spans="2:28" x14ac:dyDescent="0.2">
      <c r="B765" t="str">
        <f>IF(ISNA(VLOOKUP(Y765&amp;"_"&amp;Z765&amp;"_"&amp;AA765,[1]挑战模式!$A:$AS,1,FALSE)),"",IF(VLOOKUP(Y765&amp;"_"&amp;Z765&amp;"_"&amp;AA765,[1]挑战模式!$A:$AS,14+AB765,FALSE)="","","Unit_Monster_Season"&amp;Y765&amp;"_Challenge"&amp;Z765&amp;"_"&amp;AA765&amp;"_"&amp;AB765))</f>
        <v/>
      </c>
      <c r="D765" s="3" t="str">
        <f>IF(B765="","",VLOOKUP(VLOOKUP(Y765&amp;"_"&amp;Z765&amp;"_"&amp;AA765,[1]挑战模式!$A:$AS,14+AB765,FALSE),[1]怪物!$B:$J,2,FALSE))</f>
        <v/>
      </c>
      <c r="E765" s="3" t="str">
        <f>IF(B765="","",VLOOKUP(VLOOKUP(Y765&amp;"_"&amp;Z765&amp;"_"&amp;AA765,[1]挑战模式!$A:$AS,14+AB765,FALSE),[1]怪物!$B:$J,6,FALSE)*VLOOKUP(Y765&amp;"_"&amp;Z765&amp;"_"&amp;AA765,[1]挑战模式!$A:$AS,10,FALSE))</f>
        <v/>
      </c>
      <c r="F765" s="3" t="str">
        <f t="shared" si="96"/>
        <v/>
      </c>
      <c r="G765" s="3" t="str">
        <f t="shared" si="97"/>
        <v/>
      </c>
      <c r="H765" s="3" t="str">
        <f t="shared" si="98"/>
        <v/>
      </c>
      <c r="I765" s="3" t="str">
        <f>IF(D765="","",VLOOKUP(D765,[1]怪物!$C:$M,11,FALSE))</f>
        <v/>
      </c>
      <c r="J765" s="3" t="str">
        <f t="shared" si="99"/>
        <v/>
      </c>
      <c r="K765" s="3"/>
      <c r="L765" s="3" t="str">
        <f>IF(B765="","",VLOOKUP(VLOOKUP(Y765&amp;"_"&amp;Z765&amp;"_"&amp;AA765,[1]挑战模式!$A:$AS,14+AB765,FALSE),[1]怪物!$B:$J,7,FALSE))</f>
        <v/>
      </c>
      <c r="M765" s="10" t="str">
        <f t="shared" si="100"/>
        <v/>
      </c>
      <c r="N765" s="3" t="str">
        <f t="shared" si="101"/>
        <v/>
      </c>
      <c r="O765" s="3" t="str">
        <f t="shared" si="102"/>
        <v/>
      </c>
      <c r="P765" s="3" t="str">
        <f t="shared" si="103"/>
        <v/>
      </c>
      <c r="Q765" s="3"/>
      <c r="R765" s="3"/>
      <c r="S765" s="3"/>
      <c r="T765" s="3" t="str">
        <f>IF(B765="","",IF(VLOOKUP(D765,[1]怪物!$C:$I,7,FALSE)="","",VLOOKUP(D765,[1]怪物!$C:$I,7,FALSE)))</f>
        <v/>
      </c>
      <c r="Y765" s="3">
        <v>0</v>
      </c>
      <c r="Z765" s="3">
        <v>16</v>
      </c>
      <c r="AA765" s="3">
        <v>7</v>
      </c>
      <c r="AB765" s="3">
        <v>4</v>
      </c>
    </row>
    <row r="766" spans="2:28" x14ac:dyDescent="0.2">
      <c r="B766" t="str">
        <f>IF(ISNA(VLOOKUP(Y766&amp;"_"&amp;Z766&amp;"_"&amp;AA766,[1]挑战模式!$A:$AS,1,FALSE)),"",IF(VLOOKUP(Y766&amp;"_"&amp;Z766&amp;"_"&amp;AA766,[1]挑战模式!$A:$AS,14+AB766,FALSE)="","","Unit_Monster_Season"&amp;Y766&amp;"_Challenge"&amp;Z766&amp;"_"&amp;AA766&amp;"_"&amp;AB766))</f>
        <v/>
      </c>
      <c r="D766" s="3" t="str">
        <f>IF(B766="","",VLOOKUP(VLOOKUP(Y766&amp;"_"&amp;Z766&amp;"_"&amp;AA766,[1]挑战模式!$A:$AS,14+AB766,FALSE),[1]怪物!$B:$J,2,FALSE))</f>
        <v/>
      </c>
      <c r="E766" s="3" t="str">
        <f>IF(B766="","",VLOOKUP(VLOOKUP(Y766&amp;"_"&amp;Z766&amp;"_"&amp;AA766,[1]挑战模式!$A:$AS,14+AB766,FALSE),[1]怪物!$B:$J,6,FALSE)*VLOOKUP(Y766&amp;"_"&amp;Z766&amp;"_"&amp;AA766,[1]挑战模式!$A:$AS,10,FALSE))</f>
        <v/>
      </c>
      <c r="F766" s="3" t="str">
        <f t="shared" si="96"/>
        <v/>
      </c>
      <c r="G766" s="3" t="str">
        <f t="shared" si="97"/>
        <v/>
      </c>
      <c r="H766" s="3" t="str">
        <f t="shared" si="98"/>
        <v/>
      </c>
      <c r="I766" s="3" t="str">
        <f>IF(D766="","",VLOOKUP(D766,[1]怪物!$C:$M,11,FALSE))</f>
        <v/>
      </c>
      <c r="J766" s="3" t="str">
        <f t="shared" si="99"/>
        <v/>
      </c>
      <c r="K766" s="3"/>
      <c r="L766" s="3" t="str">
        <f>IF(B766="","",VLOOKUP(VLOOKUP(Y766&amp;"_"&amp;Z766&amp;"_"&amp;AA766,[1]挑战模式!$A:$AS,14+AB766,FALSE),[1]怪物!$B:$J,7,FALSE))</f>
        <v/>
      </c>
      <c r="M766" s="10" t="str">
        <f t="shared" si="100"/>
        <v/>
      </c>
      <c r="N766" s="3" t="str">
        <f t="shared" si="101"/>
        <v/>
      </c>
      <c r="O766" s="3" t="str">
        <f t="shared" si="102"/>
        <v/>
      </c>
      <c r="P766" s="3" t="str">
        <f t="shared" si="103"/>
        <v/>
      </c>
      <c r="Q766" s="3"/>
      <c r="R766" s="3"/>
      <c r="S766" s="3"/>
      <c r="T766" s="3" t="str">
        <f>IF(B766="","",IF(VLOOKUP(D766,[1]怪物!$C:$I,7,FALSE)="","",VLOOKUP(D766,[1]怪物!$C:$I,7,FALSE)))</f>
        <v/>
      </c>
      <c r="Y766" s="3">
        <v>0</v>
      </c>
      <c r="Z766" s="3">
        <v>16</v>
      </c>
      <c r="AA766" s="3">
        <v>7</v>
      </c>
      <c r="AB766" s="3">
        <v>5</v>
      </c>
    </row>
    <row r="767" spans="2:28" x14ac:dyDescent="0.2">
      <c r="B767" t="str">
        <f>IF(ISNA(VLOOKUP(Y767&amp;"_"&amp;Z767&amp;"_"&amp;AA767,[1]挑战模式!$A:$AS,1,FALSE)),"",IF(VLOOKUP(Y767&amp;"_"&amp;Z767&amp;"_"&amp;AA767,[1]挑战模式!$A:$AS,14+AB767,FALSE)="","","Unit_Monster_Season"&amp;Y767&amp;"_Challenge"&amp;Z767&amp;"_"&amp;AA767&amp;"_"&amp;AB767))</f>
        <v/>
      </c>
      <c r="D767" s="3" t="str">
        <f>IF(B767="","",VLOOKUP(VLOOKUP(Y767&amp;"_"&amp;Z767&amp;"_"&amp;AA767,[1]挑战模式!$A:$AS,14+AB767,FALSE),[1]怪物!$B:$J,2,FALSE))</f>
        <v/>
      </c>
      <c r="E767" s="3" t="str">
        <f>IF(B767="","",VLOOKUP(VLOOKUP(Y767&amp;"_"&amp;Z767&amp;"_"&amp;AA767,[1]挑战模式!$A:$AS,14+AB767,FALSE),[1]怪物!$B:$J,6,FALSE)*VLOOKUP(Y767&amp;"_"&amp;Z767&amp;"_"&amp;AA767,[1]挑战模式!$A:$AS,10,FALSE))</f>
        <v/>
      </c>
      <c r="F767" s="3" t="str">
        <f t="shared" si="96"/>
        <v/>
      </c>
      <c r="G767" s="3" t="str">
        <f t="shared" si="97"/>
        <v/>
      </c>
      <c r="H767" s="3" t="str">
        <f t="shared" si="98"/>
        <v/>
      </c>
      <c r="I767" s="3" t="str">
        <f>IF(D767="","",VLOOKUP(D767,[1]怪物!$C:$M,11,FALSE))</f>
        <v/>
      </c>
      <c r="J767" s="3" t="str">
        <f t="shared" si="99"/>
        <v/>
      </c>
      <c r="K767" s="3"/>
      <c r="L767" s="3" t="str">
        <f>IF(B767="","",VLOOKUP(VLOOKUP(Y767&amp;"_"&amp;Z767&amp;"_"&amp;AA767,[1]挑战模式!$A:$AS,14+AB767,FALSE),[1]怪物!$B:$J,7,FALSE))</f>
        <v/>
      </c>
      <c r="M767" s="10" t="str">
        <f t="shared" si="100"/>
        <v/>
      </c>
      <c r="N767" s="3" t="str">
        <f t="shared" si="101"/>
        <v/>
      </c>
      <c r="O767" s="3" t="str">
        <f t="shared" si="102"/>
        <v/>
      </c>
      <c r="P767" s="3" t="str">
        <f t="shared" si="103"/>
        <v/>
      </c>
      <c r="Q767" s="3"/>
      <c r="R767" s="3"/>
      <c r="S767" s="3"/>
      <c r="T767" s="3" t="str">
        <f>IF(B767="","",IF(VLOOKUP(D767,[1]怪物!$C:$I,7,FALSE)="","",VLOOKUP(D767,[1]怪物!$C:$I,7,FALSE)))</f>
        <v/>
      </c>
      <c r="Y767" s="3">
        <v>0</v>
      </c>
      <c r="Z767" s="3">
        <v>16</v>
      </c>
      <c r="AA767" s="3">
        <v>7</v>
      </c>
      <c r="AB767" s="3">
        <v>6</v>
      </c>
    </row>
    <row r="768" spans="2:28" x14ac:dyDescent="0.2">
      <c r="B768" t="str">
        <f>IF(ISNA(VLOOKUP(Y768&amp;"_"&amp;Z768&amp;"_"&amp;AA768,[1]挑战模式!$A:$AS,1,FALSE)),"",IF(VLOOKUP(Y768&amp;"_"&amp;Z768&amp;"_"&amp;AA768,[1]挑战模式!$A:$AS,14+AB768,FALSE)="","","Unit_Monster_Season"&amp;Y768&amp;"_Challenge"&amp;Z768&amp;"_"&amp;AA768&amp;"_"&amp;AB768))</f>
        <v/>
      </c>
      <c r="D768" s="3" t="str">
        <f>IF(B768="","",VLOOKUP(VLOOKUP(Y768&amp;"_"&amp;Z768&amp;"_"&amp;AA768,[1]挑战模式!$A:$AS,14+AB768,FALSE),[1]怪物!$B:$J,2,FALSE))</f>
        <v/>
      </c>
      <c r="E768" s="3" t="str">
        <f>IF(B768="","",VLOOKUP(VLOOKUP(Y768&amp;"_"&amp;Z768&amp;"_"&amp;AA768,[1]挑战模式!$A:$AS,14+AB768,FALSE),[1]怪物!$B:$J,6,FALSE)*VLOOKUP(Y768&amp;"_"&amp;Z768&amp;"_"&amp;AA768,[1]挑战模式!$A:$AS,10,FALSE))</f>
        <v/>
      </c>
      <c r="F768" s="3" t="str">
        <f t="shared" si="96"/>
        <v/>
      </c>
      <c r="G768" s="3" t="str">
        <f t="shared" si="97"/>
        <v/>
      </c>
      <c r="H768" s="3" t="str">
        <f t="shared" si="98"/>
        <v/>
      </c>
      <c r="I768" s="3" t="str">
        <f>IF(D768="","",VLOOKUP(D768,[1]怪物!$C:$M,11,FALSE))</f>
        <v/>
      </c>
      <c r="J768" s="3" t="str">
        <f t="shared" si="99"/>
        <v/>
      </c>
      <c r="K768" s="3"/>
      <c r="L768" s="3" t="str">
        <f>IF(B768="","",VLOOKUP(VLOOKUP(Y768&amp;"_"&amp;Z768&amp;"_"&amp;AA768,[1]挑战模式!$A:$AS,14+AB768,FALSE),[1]怪物!$B:$J,7,FALSE))</f>
        <v/>
      </c>
      <c r="M768" s="10" t="str">
        <f t="shared" si="100"/>
        <v/>
      </c>
      <c r="N768" s="3" t="str">
        <f t="shared" si="101"/>
        <v/>
      </c>
      <c r="O768" s="3" t="str">
        <f t="shared" si="102"/>
        <v/>
      </c>
      <c r="P768" s="3" t="str">
        <f t="shared" si="103"/>
        <v/>
      </c>
      <c r="Q768" s="3"/>
      <c r="R768" s="3"/>
      <c r="S768" s="3"/>
      <c r="T768" s="3" t="str">
        <f>IF(B768="","",IF(VLOOKUP(D768,[1]怪物!$C:$I,7,FALSE)="","",VLOOKUP(D768,[1]怪物!$C:$I,7,FALSE)))</f>
        <v/>
      </c>
      <c r="Y768" s="3">
        <v>0</v>
      </c>
      <c r="Z768" s="3">
        <v>16</v>
      </c>
      <c r="AA768" s="3">
        <v>8</v>
      </c>
      <c r="AB768" s="3">
        <v>1</v>
      </c>
    </row>
    <row r="769" spans="2:28" x14ac:dyDescent="0.2">
      <c r="B769" t="str">
        <f>IF(ISNA(VLOOKUP(Y769&amp;"_"&amp;Z769&amp;"_"&amp;AA769,[1]挑战模式!$A:$AS,1,FALSE)),"",IF(VLOOKUP(Y769&amp;"_"&amp;Z769&amp;"_"&amp;AA769,[1]挑战模式!$A:$AS,14+AB769,FALSE)="","","Unit_Monster_Season"&amp;Y769&amp;"_Challenge"&amp;Z769&amp;"_"&amp;AA769&amp;"_"&amp;AB769))</f>
        <v/>
      </c>
      <c r="D769" s="3" t="str">
        <f>IF(B769="","",VLOOKUP(VLOOKUP(Y769&amp;"_"&amp;Z769&amp;"_"&amp;AA769,[1]挑战模式!$A:$AS,14+AB769,FALSE),[1]怪物!$B:$J,2,FALSE))</f>
        <v/>
      </c>
      <c r="E769" s="3" t="str">
        <f>IF(B769="","",VLOOKUP(VLOOKUP(Y769&amp;"_"&amp;Z769&amp;"_"&amp;AA769,[1]挑战模式!$A:$AS,14+AB769,FALSE),[1]怪物!$B:$J,6,FALSE)*VLOOKUP(Y769&amp;"_"&amp;Z769&amp;"_"&amp;AA769,[1]挑战模式!$A:$AS,10,FALSE))</f>
        <v/>
      </c>
      <c r="F769" s="3" t="str">
        <f t="shared" si="96"/>
        <v/>
      </c>
      <c r="G769" s="3" t="str">
        <f t="shared" si="97"/>
        <v/>
      </c>
      <c r="H769" s="3" t="str">
        <f t="shared" si="98"/>
        <v/>
      </c>
      <c r="I769" s="3" t="str">
        <f>IF(D769="","",VLOOKUP(D769,[1]怪物!$C:$M,11,FALSE))</f>
        <v/>
      </c>
      <c r="J769" s="3" t="str">
        <f t="shared" si="99"/>
        <v/>
      </c>
      <c r="K769" s="3"/>
      <c r="L769" s="3" t="str">
        <f>IF(B769="","",VLOOKUP(VLOOKUP(Y769&amp;"_"&amp;Z769&amp;"_"&amp;AA769,[1]挑战模式!$A:$AS,14+AB769,FALSE),[1]怪物!$B:$J,7,FALSE))</f>
        <v/>
      </c>
      <c r="M769" s="10" t="str">
        <f t="shared" si="100"/>
        <v/>
      </c>
      <c r="N769" s="3" t="str">
        <f t="shared" si="101"/>
        <v/>
      </c>
      <c r="O769" s="3" t="str">
        <f t="shared" si="102"/>
        <v/>
      </c>
      <c r="P769" s="3" t="str">
        <f t="shared" si="103"/>
        <v/>
      </c>
      <c r="Q769" s="3"/>
      <c r="R769" s="3"/>
      <c r="S769" s="3"/>
      <c r="T769" s="3" t="str">
        <f>IF(B769="","",IF(VLOOKUP(D769,[1]怪物!$C:$I,7,FALSE)="","",VLOOKUP(D769,[1]怪物!$C:$I,7,FALSE)))</f>
        <v/>
      </c>
      <c r="Y769" s="3">
        <v>0</v>
      </c>
      <c r="Z769" s="3">
        <v>16</v>
      </c>
      <c r="AA769" s="3">
        <v>8</v>
      </c>
      <c r="AB769" s="3">
        <v>2</v>
      </c>
    </row>
    <row r="770" spans="2:28" x14ac:dyDescent="0.2">
      <c r="B770" t="str">
        <f>IF(ISNA(VLOOKUP(Y770&amp;"_"&amp;Z770&amp;"_"&amp;AA770,[1]挑战模式!$A:$AS,1,FALSE)),"",IF(VLOOKUP(Y770&amp;"_"&amp;Z770&amp;"_"&amp;AA770,[1]挑战模式!$A:$AS,14+AB770,FALSE)="","","Unit_Monster_Season"&amp;Y770&amp;"_Challenge"&amp;Z770&amp;"_"&amp;AA770&amp;"_"&amp;AB770))</f>
        <v/>
      </c>
      <c r="D770" s="3" t="str">
        <f>IF(B770="","",VLOOKUP(VLOOKUP(Y770&amp;"_"&amp;Z770&amp;"_"&amp;AA770,[1]挑战模式!$A:$AS,14+AB770,FALSE),[1]怪物!$B:$J,2,FALSE))</f>
        <v/>
      </c>
      <c r="E770" s="3" t="str">
        <f>IF(B770="","",VLOOKUP(VLOOKUP(Y770&amp;"_"&amp;Z770&amp;"_"&amp;AA770,[1]挑战模式!$A:$AS,14+AB770,FALSE),[1]怪物!$B:$J,6,FALSE)*VLOOKUP(Y770&amp;"_"&amp;Z770&amp;"_"&amp;AA770,[1]挑战模式!$A:$AS,10,FALSE))</f>
        <v/>
      </c>
      <c r="F770" s="3" t="str">
        <f t="shared" si="96"/>
        <v/>
      </c>
      <c r="G770" s="3" t="str">
        <f t="shared" si="97"/>
        <v/>
      </c>
      <c r="H770" s="3" t="str">
        <f t="shared" si="98"/>
        <v/>
      </c>
      <c r="I770" s="3" t="str">
        <f>IF(D770="","",VLOOKUP(D770,[1]怪物!$C:$M,11,FALSE))</f>
        <v/>
      </c>
      <c r="J770" s="3" t="str">
        <f t="shared" si="99"/>
        <v/>
      </c>
      <c r="K770" s="3"/>
      <c r="L770" s="3" t="str">
        <f>IF(B770="","",VLOOKUP(VLOOKUP(Y770&amp;"_"&amp;Z770&amp;"_"&amp;AA770,[1]挑战模式!$A:$AS,14+AB770,FALSE),[1]怪物!$B:$J,7,FALSE))</f>
        <v/>
      </c>
      <c r="M770" s="10" t="str">
        <f t="shared" si="100"/>
        <v/>
      </c>
      <c r="N770" s="3" t="str">
        <f t="shared" si="101"/>
        <v/>
      </c>
      <c r="O770" s="3" t="str">
        <f t="shared" si="102"/>
        <v/>
      </c>
      <c r="P770" s="3" t="str">
        <f t="shared" si="103"/>
        <v/>
      </c>
      <c r="Q770" s="3"/>
      <c r="R770" s="3"/>
      <c r="S770" s="3"/>
      <c r="T770" s="3" t="str">
        <f>IF(B770="","",IF(VLOOKUP(D770,[1]怪物!$C:$I,7,FALSE)="","",VLOOKUP(D770,[1]怪物!$C:$I,7,FALSE)))</f>
        <v/>
      </c>
      <c r="Y770" s="3">
        <v>0</v>
      </c>
      <c r="Z770" s="3">
        <v>16</v>
      </c>
      <c r="AA770" s="3">
        <v>8</v>
      </c>
      <c r="AB770" s="3">
        <v>3</v>
      </c>
    </row>
    <row r="771" spans="2:28" x14ac:dyDescent="0.2">
      <c r="B771" t="str">
        <f>IF(ISNA(VLOOKUP(Y771&amp;"_"&amp;Z771&amp;"_"&amp;AA771,[1]挑战模式!$A:$AS,1,FALSE)),"",IF(VLOOKUP(Y771&amp;"_"&amp;Z771&amp;"_"&amp;AA771,[1]挑战模式!$A:$AS,14+AB771,FALSE)="","","Unit_Monster_Season"&amp;Y771&amp;"_Challenge"&amp;Z771&amp;"_"&amp;AA771&amp;"_"&amp;AB771))</f>
        <v/>
      </c>
      <c r="D771" s="3" t="str">
        <f>IF(B771="","",VLOOKUP(VLOOKUP(Y771&amp;"_"&amp;Z771&amp;"_"&amp;AA771,[1]挑战模式!$A:$AS,14+AB771,FALSE),[1]怪物!$B:$J,2,FALSE))</f>
        <v/>
      </c>
      <c r="E771" s="3" t="str">
        <f>IF(B771="","",VLOOKUP(VLOOKUP(Y771&amp;"_"&amp;Z771&amp;"_"&amp;AA771,[1]挑战模式!$A:$AS,14+AB771,FALSE),[1]怪物!$B:$J,6,FALSE)*VLOOKUP(Y771&amp;"_"&amp;Z771&amp;"_"&amp;AA771,[1]挑战模式!$A:$AS,10,FALSE))</f>
        <v/>
      </c>
      <c r="F771" s="3" t="str">
        <f t="shared" si="96"/>
        <v/>
      </c>
      <c r="G771" s="3" t="str">
        <f t="shared" si="97"/>
        <v/>
      </c>
      <c r="H771" s="3" t="str">
        <f t="shared" si="98"/>
        <v/>
      </c>
      <c r="I771" s="3" t="str">
        <f>IF(D771="","",VLOOKUP(D771,[1]怪物!$C:$M,11,FALSE))</f>
        <v/>
      </c>
      <c r="J771" s="3" t="str">
        <f t="shared" si="99"/>
        <v/>
      </c>
      <c r="K771" s="3"/>
      <c r="L771" s="3" t="str">
        <f>IF(B771="","",VLOOKUP(VLOOKUP(Y771&amp;"_"&amp;Z771&amp;"_"&amp;AA771,[1]挑战模式!$A:$AS,14+AB771,FALSE),[1]怪物!$B:$J,7,FALSE))</f>
        <v/>
      </c>
      <c r="M771" s="10" t="str">
        <f t="shared" si="100"/>
        <v/>
      </c>
      <c r="N771" s="3" t="str">
        <f t="shared" si="101"/>
        <v/>
      </c>
      <c r="O771" s="3" t="str">
        <f t="shared" si="102"/>
        <v/>
      </c>
      <c r="P771" s="3" t="str">
        <f t="shared" si="103"/>
        <v/>
      </c>
      <c r="Q771" s="3"/>
      <c r="R771" s="3"/>
      <c r="S771" s="3"/>
      <c r="T771" s="3" t="str">
        <f>IF(B771="","",IF(VLOOKUP(D771,[1]怪物!$C:$I,7,FALSE)="","",VLOOKUP(D771,[1]怪物!$C:$I,7,FALSE)))</f>
        <v/>
      </c>
      <c r="Y771" s="3">
        <v>0</v>
      </c>
      <c r="Z771" s="3">
        <v>16</v>
      </c>
      <c r="AA771" s="3">
        <v>8</v>
      </c>
      <c r="AB771" s="3">
        <v>4</v>
      </c>
    </row>
    <row r="772" spans="2:28" x14ac:dyDescent="0.2">
      <c r="B772" t="str">
        <f>IF(ISNA(VLOOKUP(Y772&amp;"_"&amp;Z772&amp;"_"&amp;AA772,[1]挑战模式!$A:$AS,1,FALSE)),"",IF(VLOOKUP(Y772&amp;"_"&amp;Z772&amp;"_"&amp;AA772,[1]挑战模式!$A:$AS,14+AB772,FALSE)="","","Unit_Monster_Season"&amp;Y772&amp;"_Challenge"&amp;Z772&amp;"_"&amp;AA772&amp;"_"&amp;AB772))</f>
        <v/>
      </c>
      <c r="D772" s="3" t="str">
        <f>IF(B772="","",VLOOKUP(VLOOKUP(Y772&amp;"_"&amp;Z772&amp;"_"&amp;AA772,[1]挑战模式!$A:$AS,14+AB772,FALSE),[1]怪物!$B:$J,2,FALSE))</f>
        <v/>
      </c>
      <c r="E772" s="3" t="str">
        <f>IF(B772="","",VLOOKUP(VLOOKUP(Y772&amp;"_"&amp;Z772&amp;"_"&amp;AA772,[1]挑战模式!$A:$AS,14+AB772,FALSE),[1]怪物!$B:$J,6,FALSE)*VLOOKUP(Y772&amp;"_"&amp;Z772&amp;"_"&amp;AA772,[1]挑战模式!$A:$AS,10,FALSE))</f>
        <v/>
      </c>
      <c r="F772" s="3" t="str">
        <f t="shared" si="96"/>
        <v/>
      </c>
      <c r="G772" s="3" t="str">
        <f t="shared" si="97"/>
        <v/>
      </c>
      <c r="H772" s="3" t="str">
        <f t="shared" si="98"/>
        <v/>
      </c>
      <c r="I772" s="3" t="str">
        <f>IF(D772="","",VLOOKUP(D772,[1]怪物!$C:$M,11,FALSE))</f>
        <v/>
      </c>
      <c r="J772" s="3" t="str">
        <f t="shared" si="99"/>
        <v/>
      </c>
      <c r="K772" s="3"/>
      <c r="L772" s="3" t="str">
        <f>IF(B772="","",VLOOKUP(VLOOKUP(Y772&amp;"_"&amp;Z772&amp;"_"&amp;AA772,[1]挑战模式!$A:$AS,14+AB772,FALSE),[1]怪物!$B:$J,7,FALSE))</f>
        <v/>
      </c>
      <c r="M772" s="10" t="str">
        <f t="shared" si="100"/>
        <v/>
      </c>
      <c r="N772" s="3" t="str">
        <f t="shared" si="101"/>
        <v/>
      </c>
      <c r="O772" s="3" t="str">
        <f t="shared" si="102"/>
        <v/>
      </c>
      <c r="P772" s="3" t="str">
        <f t="shared" si="103"/>
        <v/>
      </c>
      <c r="Q772" s="3"/>
      <c r="R772" s="3"/>
      <c r="S772" s="3"/>
      <c r="T772" s="3" t="str">
        <f>IF(B772="","",IF(VLOOKUP(D772,[1]怪物!$C:$I,7,FALSE)="","",VLOOKUP(D772,[1]怪物!$C:$I,7,FALSE)))</f>
        <v/>
      </c>
      <c r="Y772" s="3">
        <v>0</v>
      </c>
      <c r="Z772" s="3">
        <v>16</v>
      </c>
      <c r="AA772" s="3">
        <v>8</v>
      </c>
      <c r="AB772" s="3">
        <v>5</v>
      </c>
    </row>
    <row r="773" spans="2:28" x14ac:dyDescent="0.2">
      <c r="B773" t="str">
        <f>IF(ISNA(VLOOKUP(Y773&amp;"_"&amp;Z773&amp;"_"&amp;AA773,[1]挑战模式!$A:$AS,1,FALSE)),"",IF(VLOOKUP(Y773&amp;"_"&amp;Z773&amp;"_"&amp;AA773,[1]挑战模式!$A:$AS,14+AB773,FALSE)="","","Unit_Monster_Season"&amp;Y773&amp;"_Challenge"&amp;Z773&amp;"_"&amp;AA773&amp;"_"&amp;AB773))</f>
        <v/>
      </c>
      <c r="D773" s="3" t="str">
        <f>IF(B773="","",VLOOKUP(VLOOKUP(Y773&amp;"_"&amp;Z773&amp;"_"&amp;AA773,[1]挑战模式!$A:$AS,14+AB773,FALSE),[1]怪物!$B:$J,2,FALSE))</f>
        <v/>
      </c>
      <c r="E773" s="3" t="str">
        <f>IF(B773="","",VLOOKUP(VLOOKUP(Y773&amp;"_"&amp;Z773&amp;"_"&amp;AA773,[1]挑战模式!$A:$AS,14+AB773,FALSE),[1]怪物!$B:$J,6,FALSE)*VLOOKUP(Y773&amp;"_"&amp;Z773&amp;"_"&amp;AA773,[1]挑战模式!$A:$AS,10,FALSE))</f>
        <v/>
      </c>
      <c r="F773" s="3" t="str">
        <f t="shared" si="96"/>
        <v/>
      </c>
      <c r="G773" s="3" t="str">
        <f t="shared" si="97"/>
        <v/>
      </c>
      <c r="H773" s="3" t="str">
        <f t="shared" si="98"/>
        <v/>
      </c>
      <c r="I773" s="3" t="str">
        <f>IF(D773="","",VLOOKUP(D773,[1]怪物!$C:$M,11,FALSE))</f>
        <v/>
      </c>
      <c r="J773" s="3" t="str">
        <f t="shared" si="99"/>
        <v/>
      </c>
      <c r="K773" s="3"/>
      <c r="L773" s="3" t="str">
        <f>IF(B773="","",VLOOKUP(VLOOKUP(Y773&amp;"_"&amp;Z773&amp;"_"&amp;AA773,[1]挑战模式!$A:$AS,14+AB773,FALSE),[1]怪物!$B:$J,7,FALSE))</f>
        <v/>
      </c>
      <c r="M773" s="10" t="str">
        <f t="shared" si="100"/>
        <v/>
      </c>
      <c r="N773" s="3" t="str">
        <f t="shared" si="101"/>
        <v/>
      </c>
      <c r="O773" s="3" t="str">
        <f t="shared" si="102"/>
        <v/>
      </c>
      <c r="P773" s="3" t="str">
        <f t="shared" si="103"/>
        <v/>
      </c>
      <c r="Q773" s="3"/>
      <c r="R773" s="3"/>
      <c r="S773" s="3"/>
      <c r="T773" s="3" t="str">
        <f>IF(B773="","",IF(VLOOKUP(D773,[1]怪物!$C:$I,7,FALSE)="","",VLOOKUP(D773,[1]怪物!$C:$I,7,FALSE)))</f>
        <v/>
      </c>
      <c r="Y773" s="3">
        <v>0</v>
      </c>
      <c r="Z773" s="3">
        <v>16</v>
      </c>
      <c r="AA773" s="3">
        <v>8</v>
      </c>
      <c r="AB773" s="3">
        <v>6</v>
      </c>
    </row>
    <row r="774" spans="2:28" x14ac:dyDescent="0.2">
      <c r="B774" t="str">
        <f ca="1">IF(ISNA(VLOOKUP(Y774&amp;"_"&amp;Z774&amp;"_"&amp;AA774,[1]挑战模式!$A:$AS,1,FALSE)),"",IF(VLOOKUP(Y774&amp;"_"&amp;Z774&amp;"_"&amp;AA774,[1]挑战模式!$A:$AS,14+AB774,FALSE)="","","Unit_Monster_Season"&amp;Y774&amp;"_Challenge"&amp;Z774&amp;"_"&amp;AA774&amp;"_"&amp;AB774))</f>
        <v>Unit_Monster_Season0_Challenge17_1_1</v>
      </c>
      <c r="D774" s="3" t="str">
        <f ca="1">IF(B774="","",VLOOKUP(VLOOKUP(Y774&amp;"_"&amp;Z774&amp;"_"&amp;AA774,[1]挑战模式!$A:$AS,14+AB774,FALSE),[1]怪物!$B:$J,2,FALSE))</f>
        <v>ResUnit_Imp1</v>
      </c>
      <c r="E774" s="3">
        <f ca="1">IF(B774="","",VLOOKUP(VLOOKUP(Y774&amp;"_"&amp;Z774&amp;"_"&amp;AA774,[1]挑战模式!$A:$AS,14+AB774,FALSE),[1]怪物!$B:$J,6,FALSE)*VLOOKUP(Y774&amp;"_"&amp;Z774&amp;"_"&amp;AA774,[1]挑战模式!$A:$AS,10,FALSE))</f>
        <v>2.8</v>
      </c>
      <c r="F774" s="3">
        <f t="shared" ca="1" si="96"/>
        <v>400</v>
      </c>
      <c r="G774" s="3" t="str">
        <f t="shared" ca="1" si="97"/>
        <v>TRUE</v>
      </c>
      <c r="H774" s="3" t="str">
        <f t="shared" ca="1" si="98"/>
        <v>1</v>
      </c>
      <c r="I774" s="3">
        <f ca="1">IF(D774="","",VLOOKUP(D774,[1]怪物!$C:$M,11,FALSE))</f>
        <v>1</v>
      </c>
      <c r="J774" s="3" t="str">
        <f t="shared" ca="1" si="99"/>
        <v>0.5</v>
      </c>
      <c r="K774" s="3"/>
      <c r="L774" s="3">
        <f ca="1">IF(B774="","",VLOOKUP(VLOOKUP(Y774&amp;"_"&amp;Z774&amp;"_"&amp;AA774,[1]挑战模式!$A:$AS,14+AB774,FALSE),[1]怪物!$B:$J,7,FALSE))</f>
        <v>1</v>
      </c>
      <c r="M774" s="10" t="str">
        <f t="shared" ca="1" si="100"/>
        <v>Monster_Season0_Challenge17_1_1</v>
      </c>
      <c r="N774" s="3" t="str">
        <f t="shared" ca="1" si="101"/>
        <v>DeathShow_1</v>
      </c>
      <c r="O774" s="3" t="str">
        <f t="shared" ca="1" si="102"/>
        <v>Timeline_Idle1</v>
      </c>
      <c r="P774" s="3" t="str">
        <f t="shared" ca="1" si="103"/>
        <v>Timeline_Move1</v>
      </c>
      <c r="Q774" s="3"/>
      <c r="R774" s="3"/>
      <c r="S774" s="3"/>
      <c r="T774" s="3" t="str">
        <f ca="1">IF(B774="","",IF(VLOOKUP(D774,[1]怪物!$C:$I,7,FALSE)="","",VLOOKUP(D774,[1]怪物!$C:$I,7,FALSE)))</f>
        <v>Skill_Monster_Imp1,NormalAttack</v>
      </c>
      <c r="Y774" s="3">
        <v>0</v>
      </c>
      <c r="Z774" s="3">
        <v>17</v>
      </c>
      <c r="AA774" s="3">
        <v>1</v>
      </c>
      <c r="AB774" s="3">
        <v>1</v>
      </c>
    </row>
    <row r="775" spans="2:28" x14ac:dyDescent="0.2">
      <c r="B775" t="str">
        <f ca="1">IF(ISNA(VLOOKUP(Y775&amp;"_"&amp;Z775&amp;"_"&amp;AA775,[1]挑战模式!$A:$AS,1,FALSE)),"",IF(VLOOKUP(Y775&amp;"_"&amp;Z775&amp;"_"&amp;AA775,[1]挑战模式!$A:$AS,14+AB775,FALSE)="","","Unit_Monster_Season"&amp;Y775&amp;"_Challenge"&amp;Z775&amp;"_"&amp;AA775&amp;"_"&amp;AB775))</f>
        <v/>
      </c>
      <c r="D775" s="3" t="str">
        <f ca="1">IF(B775="","",VLOOKUP(VLOOKUP(Y775&amp;"_"&amp;Z775&amp;"_"&amp;AA775,[1]挑战模式!$A:$AS,14+AB775,FALSE),[1]怪物!$B:$J,2,FALSE))</f>
        <v/>
      </c>
      <c r="E775" s="3" t="str">
        <f ca="1">IF(B775="","",VLOOKUP(VLOOKUP(Y775&amp;"_"&amp;Z775&amp;"_"&amp;AA775,[1]挑战模式!$A:$AS,14+AB775,FALSE),[1]怪物!$B:$J,6,FALSE)*VLOOKUP(Y775&amp;"_"&amp;Z775&amp;"_"&amp;AA775,[1]挑战模式!$A:$AS,10,FALSE))</f>
        <v/>
      </c>
      <c r="F775" s="3" t="str">
        <f t="shared" ca="1" si="96"/>
        <v/>
      </c>
      <c r="G775" s="3" t="str">
        <f t="shared" ca="1" si="97"/>
        <v/>
      </c>
      <c r="H775" s="3" t="str">
        <f t="shared" ca="1" si="98"/>
        <v/>
      </c>
      <c r="I775" s="3" t="str">
        <f ca="1">IF(D775="","",VLOOKUP(D775,[1]怪物!$C:$M,11,FALSE))</f>
        <v/>
      </c>
      <c r="J775" s="3" t="str">
        <f t="shared" ca="1" si="99"/>
        <v/>
      </c>
      <c r="K775" s="3"/>
      <c r="L775" s="3" t="str">
        <f ca="1">IF(B775="","",VLOOKUP(VLOOKUP(Y775&amp;"_"&amp;Z775&amp;"_"&amp;AA775,[1]挑战模式!$A:$AS,14+AB775,FALSE),[1]怪物!$B:$J,7,FALSE))</f>
        <v/>
      </c>
      <c r="M775" s="10" t="str">
        <f t="shared" ca="1" si="100"/>
        <v/>
      </c>
      <c r="N775" s="3" t="str">
        <f t="shared" ca="1" si="101"/>
        <v/>
      </c>
      <c r="O775" s="3" t="str">
        <f t="shared" ca="1" si="102"/>
        <v/>
      </c>
      <c r="P775" s="3" t="str">
        <f t="shared" ca="1" si="103"/>
        <v/>
      </c>
      <c r="Q775" s="3"/>
      <c r="R775" s="3"/>
      <c r="S775" s="3"/>
      <c r="T775" s="3" t="str">
        <f ca="1">IF(B775="","",IF(VLOOKUP(D775,[1]怪物!$C:$I,7,FALSE)="","",VLOOKUP(D775,[1]怪物!$C:$I,7,FALSE)))</f>
        <v/>
      </c>
      <c r="Y775" s="3">
        <v>0</v>
      </c>
      <c r="Z775" s="3">
        <v>17</v>
      </c>
      <c r="AA775" s="3">
        <v>1</v>
      </c>
      <c r="AB775" s="3">
        <v>2</v>
      </c>
    </row>
    <row r="776" spans="2:28" x14ac:dyDescent="0.2">
      <c r="B776" t="str">
        <f ca="1">IF(ISNA(VLOOKUP(Y776&amp;"_"&amp;Z776&amp;"_"&amp;AA776,[1]挑战模式!$A:$AS,1,FALSE)),"",IF(VLOOKUP(Y776&amp;"_"&amp;Z776&amp;"_"&amp;AA776,[1]挑战模式!$A:$AS,14+AB776,FALSE)="","","Unit_Monster_Season"&amp;Y776&amp;"_Challenge"&amp;Z776&amp;"_"&amp;AA776&amp;"_"&amp;AB776))</f>
        <v/>
      </c>
      <c r="D776" s="3" t="str">
        <f ca="1">IF(B776="","",VLOOKUP(VLOOKUP(Y776&amp;"_"&amp;Z776&amp;"_"&amp;AA776,[1]挑战模式!$A:$AS,14+AB776,FALSE),[1]怪物!$B:$J,2,FALSE))</f>
        <v/>
      </c>
      <c r="E776" s="3" t="str">
        <f ca="1">IF(B776="","",VLOOKUP(VLOOKUP(Y776&amp;"_"&amp;Z776&amp;"_"&amp;AA776,[1]挑战模式!$A:$AS,14+AB776,FALSE),[1]怪物!$B:$J,6,FALSE)*VLOOKUP(Y776&amp;"_"&amp;Z776&amp;"_"&amp;AA776,[1]挑战模式!$A:$AS,10,FALSE))</f>
        <v/>
      </c>
      <c r="F776" s="3" t="str">
        <f t="shared" ca="1" si="96"/>
        <v/>
      </c>
      <c r="G776" s="3" t="str">
        <f t="shared" ca="1" si="97"/>
        <v/>
      </c>
      <c r="H776" s="3" t="str">
        <f t="shared" ca="1" si="98"/>
        <v/>
      </c>
      <c r="I776" s="3" t="str">
        <f ca="1">IF(D776="","",VLOOKUP(D776,[1]怪物!$C:$M,11,FALSE))</f>
        <v/>
      </c>
      <c r="J776" s="3" t="str">
        <f t="shared" ca="1" si="99"/>
        <v/>
      </c>
      <c r="K776" s="3"/>
      <c r="L776" s="3" t="str">
        <f ca="1">IF(B776="","",VLOOKUP(VLOOKUP(Y776&amp;"_"&amp;Z776&amp;"_"&amp;AA776,[1]挑战模式!$A:$AS,14+AB776,FALSE),[1]怪物!$B:$J,7,FALSE))</f>
        <v/>
      </c>
      <c r="M776" s="10" t="str">
        <f t="shared" ca="1" si="100"/>
        <v/>
      </c>
      <c r="N776" s="3" t="str">
        <f t="shared" ca="1" si="101"/>
        <v/>
      </c>
      <c r="O776" s="3" t="str">
        <f t="shared" ca="1" si="102"/>
        <v/>
      </c>
      <c r="P776" s="3" t="str">
        <f t="shared" ca="1" si="103"/>
        <v/>
      </c>
      <c r="Q776" s="3"/>
      <c r="R776" s="3"/>
      <c r="S776" s="3"/>
      <c r="T776" s="3" t="str">
        <f ca="1">IF(B776="","",IF(VLOOKUP(D776,[1]怪物!$C:$I,7,FALSE)="","",VLOOKUP(D776,[1]怪物!$C:$I,7,FALSE)))</f>
        <v/>
      </c>
      <c r="Y776" s="3">
        <v>0</v>
      </c>
      <c r="Z776" s="3">
        <v>17</v>
      </c>
      <c r="AA776" s="3">
        <v>1</v>
      </c>
      <c r="AB776" s="3">
        <v>3</v>
      </c>
    </row>
    <row r="777" spans="2:28" x14ac:dyDescent="0.2">
      <c r="B777" t="str">
        <f ca="1">IF(ISNA(VLOOKUP(Y777&amp;"_"&amp;Z777&amp;"_"&amp;AA777,[1]挑战模式!$A:$AS,1,FALSE)),"",IF(VLOOKUP(Y777&amp;"_"&amp;Z777&amp;"_"&amp;AA777,[1]挑战模式!$A:$AS,14+AB777,FALSE)="","","Unit_Monster_Season"&amp;Y777&amp;"_Challenge"&amp;Z777&amp;"_"&amp;AA777&amp;"_"&amp;AB777))</f>
        <v/>
      </c>
      <c r="D777" s="3" t="str">
        <f ca="1">IF(B777="","",VLOOKUP(VLOOKUP(Y777&amp;"_"&amp;Z777&amp;"_"&amp;AA777,[1]挑战模式!$A:$AS,14+AB777,FALSE),[1]怪物!$B:$J,2,FALSE))</f>
        <v/>
      </c>
      <c r="E777" s="3" t="str">
        <f ca="1">IF(B777="","",VLOOKUP(VLOOKUP(Y777&amp;"_"&amp;Z777&amp;"_"&amp;AA777,[1]挑战模式!$A:$AS,14+AB777,FALSE),[1]怪物!$B:$J,6,FALSE)*VLOOKUP(Y777&amp;"_"&amp;Z777&amp;"_"&amp;AA777,[1]挑战模式!$A:$AS,10,FALSE))</f>
        <v/>
      </c>
      <c r="F777" s="3" t="str">
        <f t="shared" ca="1" si="96"/>
        <v/>
      </c>
      <c r="G777" s="3" t="str">
        <f t="shared" ca="1" si="97"/>
        <v/>
      </c>
      <c r="H777" s="3" t="str">
        <f t="shared" ca="1" si="98"/>
        <v/>
      </c>
      <c r="I777" s="3" t="str">
        <f ca="1">IF(D777="","",VLOOKUP(D777,[1]怪物!$C:$M,11,FALSE))</f>
        <v/>
      </c>
      <c r="J777" s="3" t="str">
        <f t="shared" ca="1" si="99"/>
        <v/>
      </c>
      <c r="K777" s="3"/>
      <c r="L777" s="3" t="str">
        <f ca="1">IF(B777="","",VLOOKUP(VLOOKUP(Y777&amp;"_"&amp;Z777&amp;"_"&amp;AA777,[1]挑战模式!$A:$AS,14+AB777,FALSE),[1]怪物!$B:$J,7,FALSE))</f>
        <v/>
      </c>
      <c r="M777" s="10" t="str">
        <f t="shared" ca="1" si="100"/>
        <v/>
      </c>
      <c r="N777" s="3" t="str">
        <f t="shared" ca="1" si="101"/>
        <v/>
      </c>
      <c r="O777" s="3" t="str">
        <f t="shared" ca="1" si="102"/>
        <v/>
      </c>
      <c r="P777" s="3" t="str">
        <f t="shared" ca="1" si="103"/>
        <v/>
      </c>
      <c r="Q777" s="3"/>
      <c r="R777" s="3"/>
      <c r="S777" s="3"/>
      <c r="T777" s="3" t="str">
        <f ca="1">IF(B777="","",IF(VLOOKUP(D777,[1]怪物!$C:$I,7,FALSE)="","",VLOOKUP(D777,[1]怪物!$C:$I,7,FALSE)))</f>
        <v/>
      </c>
      <c r="Y777" s="3">
        <v>0</v>
      </c>
      <c r="Z777" s="3">
        <v>17</v>
      </c>
      <c r="AA777" s="3">
        <v>1</v>
      </c>
      <c r="AB777" s="3">
        <v>4</v>
      </c>
    </row>
    <row r="778" spans="2:28" x14ac:dyDescent="0.2">
      <c r="B778" t="str">
        <f ca="1">IF(ISNA(VLOOKUP(Y778&amp;"_"&amp;Z778&amp;"_"&amp;AA778,[1]挑战模式!$A:$AS,1,FALSE)),"",IF(VLOOKUP(Y778&amp;"_"&amp;Z778&amp;"_"&amp;AA778,[1]挑战模式!$A:$AS,14+AB778,FALSE)="","","Unit_Monster_Season"&amp;Y778&amp;"_Challenge"&amp;Z778&amp;"_"&amp;AA778&amp;"_"&amp;AB778))</f>
        <v/>
      </c>
      <c r="D778" s="3" t="str">
        <f ca="1">IF(B778="","",VLOOKUP(VLOOKUP(Y778&amp;"_"&amp;Z778&amp;"_"&amp;AA778,[1]挑战模式!$A:$AS,14+AB778,FALSE),[1]怪物!$B:$J,2,FALSE))</f>
        <v/>
      </c>
      <c r="E778" s="3" t="str">
        <f ca="1">IF(B778="","",VLOOKUP(VLOOKUP(Y778&amp;"_"&amp;Z778&amp;"_"&amp;AA778,[1]挑战模式!$A:$AS,14+AB778,FALSE),[1]怪物!$B:$J,6,FALSE)*VLOOKUP(Y778&amp;"_"&amp;Z778&amp;"_"&amp;AA778,[1]挑战模式!$A:$AS,10,FALSE))</f>
        <v/>
      </c>
      <c r="F778" s="3" t="str">
        <f t="shared" ca="1" si="96"/>
        <v/>
      </c>
      <c r="G778" s="3" t="str">
        <f t="shared" ca="1" si="97"/>
        <v/>
      </c>
      <c r="H778" s="3" t="str">
        <f t="shared" ca="1" si="98"/>
        <v/>
      </c>
      <c r="I778" s="3" t="str">
        <f ca="1">IF(D778="","",VLOOKUP(D778,[1]怪物!$C:$M,11,FALSE))</f>
        <v/>
      </c>
      <c r="J778" s="3" t="str">
        <f t="shared" ca="1" si="99"/>
        <v/>
      </c>
      <c r="K778" s="3"/>
      <c r="L778" s="3" t="str">
        <f ca="1">IF(B778="","",VLOOKUP(VLOOKUP(Y778&amp;"_"&amp;Z778&amp;"_"&amp;AA778,[1]挑战模式!$A:$AS,14+AB778,FALSE),[1]怪物!$B:$J,7,FALSE))</f>
        <v/>
      </c>
      <c r="M778" s="10" t="str">
        <f t="shared" ca="1" si="100"/>
        <v/>
      </c>
      <c r="N778" s="3" t="str">
        <f t="shared" ca="1" si="101"/>
        <v/>
      </c>
      <c r="O778" s="3" t="str">
        <f t="shared" ca="1" si="102"/>
        <v/>
      </c>
      <c r="P778" s="3" t="str">
        <f t="shared" ca="1" si="103"/>
        <v/>
      </c>
      <c r="Q778" s="3"/>
      <c r="R778" s="3"/>
      <c r="S778" s="3"/>
      <c r="T778" s="3" t="str">
        <f ca="1">IF(B778="","",IF(VLOOKUP(D778,[1]怪物!$C:$I,7,FALSE)="","",VLOOKUP(D778,[1]怪物!$C:$I,7,FALSE)))</f>
        <v/>
      </c>
      <c r="Y778" s="3">
        <v>0</v>
      </c>
      <c r="Z778" s="3">
        <v>17</v>
      </c>
      <c r="AA778" s="3">
        <v>1</v>
      </c>
      <c r="AB778" s="3">
        <v>5</v>
      </c>
    </row>
    <row r="779" spans="2:28" x14ac:dyDescent="0.2">
      <c r="B779" t="str">
        <f ca="1">IF(ISNA(VLOOKUP(Y779&amp;"_"&amp;Z779&amp;"_"&amp;AA779,[1]挑战模式!$A:$AS,1,FALSE)),"",IF(VLOOKUP(Y779&amp;"_"&amp;Z779&amp;"_"&amp;AA779,[1]挑战模式!$A:$AS,14+AB779,FALSE)="","","Unit_Monster_Season"&amp;Y779&amp;"_Challenge"&amp;Z779&amp;"_"&amp;AA779&amp;"_"&amp;AB779))</f>
        <v/>
      </c>
      <c r="D779" s="3" t="str">
        <f ca="1">IF(B779="","",VLOOKUP(VLOOKUP(Y779&amp;"_"&amp;Z779&amp;"_"&amp;AA779,[1]挑战模式!$A:$AS,14+AB779,FALSE),[1]怪物!$B:$J,2,FALSE))</f>
        <v/>
      </c>
      <c r="E779" s="3" t="str">
        <f ca="1">IF(B779="","",VLOOKUP(VLOOKUP(Y779&amp;"_"&amp;Z779&amp;"_"&amp;AA779,[1]挑战模式!$A:$AS,14+AB779,FALSE),[1]怪物!$B:$J,6,FALSE)*VLOOKUP(Y779&amp;"_"&amp;Z779&amp;"_"&amp;AA779,[1]挑战模式!$A:$AS,10,FALSE))</f>
        <v/>
      </c>
      <c r="F779" s="3" t="str">
        <f t="shared" ca="1" si="96"/>
        <v/>
      </c>
      <c r="G779" s="3" t="str">
        <f t="shared" ca="1" si="97"/>
        <v/>
      </c>
      <c r="H779" s="3" t="str">
        <f t="shared" ca="1" si="98"/>
        <v/>
      </c>
      <c r="I779" s="3" t="str">
        <f ca="1">IF(D779="","",VLOOKUP(D779,[1]怪物!$C:$M,11,FALSE))</f>
        <v/>
      </c>
      <c r="J779" s="3" t="str">
        <f t="shared" ca="1" si="99"/>
        <v/>
      </c>
      <c r="K779" s="3"/>
      <c r="L779" s="3" t="str">
        <f ca="1">IF(B779="","",VLOOKUP(VLOOKUP(Y779&amp;"_"&amp;Z779&amp;"_"&amp;AA779,[1]挑战模式!$A:$AS,14+AB779,FALSE),[1]怪物!$B:$J,7,FALSE))</f>
        <v/>
      </c>
      <c r="M779" s="10" t="str">
        <f t="shared" ca="1" si="100"/>
        <v/>
      </c>
      <c r="N779" s="3" t="str">
        <f t="shared" ca="1" si="101"/>
        <v/>
      </c>
      <c r="O779" s="3" t="str">
        <f t="shared" ca="1" si="102"/>
        <v/>
      </c>
      <c r="P779" s="3" t="str">
        <f t="shared" ca="1" si="103"/>
        <v/>
      </c>
      <c r="Q779" s="3"/>
      <c r="R779" s="3"/>
      <c r="S779" s="3"/>
      <c r="T779" s="3" t="str">
        <f ca="1">IF(B779="","",IF(VLOOKUP(D779,[1]怪物!$C:$I,7,FALSE)="","",VLOOKUP(D779,[1]怪物!$C:$I,7,FALSE)))</f>
        <v/>
      </c>
      <c r="Y779" s="3">
        <v>0</v>
      </c>
      <c r="Z779" s="3">
        <v>17</v>
      </c>
      <c r="AA779" s="3">
        <v>1</v>
      </c>
      <c r="AB779" s="3">
        <v>6</v>
      </c>
    </row>
    <row r="780" spans="2:28" x14ac:dyDescent="0.2">
      <c r="B780" t="str">
        <f ca="1">IF(ISNA(VLOOKUP(Y780&amp;"_"&amp;Z780&amp;"_"&amp;AA780,[1]挑战模式!$A:$AS,1,FALSE)),"",IF(VLOOKUP(Y780&amp;"_"&amp;Z780&amp;"_"&amp;AA780,[1]挑战模式!$A:$AS,14+AB780,FALSE)="","","Unit_Monster_Season"&amp;Y780&amp;"_Challenge"&amp;Z780&amp;"_"&amp;AA780&amp;"_"&amp;AB780))</f>
        <v>Unit_Monster_Season0_Challenge17_2_1</v>
      </c>
      <c r="D780" s="3" t="str">
        <f ca="1">IF(B780="","",VLOOKUP(VLOOKUP(Y780&amp;"_"&amp;Z780&amp;"_"&amp;AA780,[1]挑战模式!$A:$AS,14+AB780,FALSE),[1]怪物!$B:$J,2,FALSE))</f>
        <v>ResUnit_Imp1</v>
      </c>
      <c r="E780" s="3">
        <f ca="1">IF(B780="","",VLOOKUP(VLOOKUP(Y780&amp;"_"&amp;Z780&amp;"_"&amp;AA780,[1]挑战模式!$A:$AS,14+AB780,FALSE),[1]怪物!$B:$J,6,FALSE)*VLOOKUP(Y780&amp;"_"&amp;Z780&amp;"_"&amp;AA780,[1]挑战模式!$A:$AS,10,FALSE))</f>
        <v>2.8</v>
      </c>
      <c r="F780" s="3">
        <f t="shared" ca="1" si="96"/>
        <v>400</v>
      </c>
      <c r="G780" s="3" t="str">
        <f t="shared" ca="1" si="97"/>
        <v>TRUE</v>
      </c>
      <c r="H780" s="3" t="str">
        <f t="shared" ca="1" si="98"/>
        <v>1</v>
      </c>
      <c r="I780" s="3">
        <f ca="1">IF(D780="","",VLOOKUP(D780,[1]怪物!$C:$M,11,FALSE))</f>
        <v>1</v>
      </c>
      <c r="J780" s="3" t="str">
        <f t="shared" ca="1" si="99"/>
        <v>0.5</v>
      </c>
      <c r="K780" s="3"/>
      <c r="L780" s="3">
        <f ca="1">IF(B780="","",VLOOKUP(VLOOKUP(Y780&amp;"_"&amp;Z780&amp;"_"&amp;AA780,[1]挑战模式!$A:$AS,14+AB780,FALSE),[1]怪物!$B:$J,7,FALSE))</f>
        <v>1</v>
      </c>
      <c r="M780" s="10" t="str">
        <f t="shared" ca="1" si="100"/>
        <v>Monster_Season0_Challenge17_2_1</v>
      </c>
      <c r="N780" s="3" t="str">
        <f t="shared" ca="1" si="101"/>
        <v>DeathShow_1</v>
      </c>
      <c r="O780" s="3" t="str">
        <f t="shared" ca="1" si="102"/>
        <v>Timeline_Idle1</v>
      </c>
      <c r="P780" s="3" t="str">
        <f t="shared" ca="1" si="103"/>
        <v>Timeline_Move1</v>
      </c>
      <c r="Q780" s="3"/>
      <c r="R780" s="3"/>
      <c r="S780" s="3"/>
      <c r="T780" s="3" t="str">
        <f ca="1">IF(B780="","",IF(VLOOKUP(D780,[1]怪物!$C:$I,7,FALSE)="","",VLOOKUP(D780,[1]怪物!$C:$I,7,FALSE)))</f>
        <v>Skill_Monster_Imp1,NormalAttack</v>
      </c>
      <c r="Y780" s="3">
        <v>0</v>
      </c>
      <c r="Z780" s="3">
        <v>17</v>
      </c>
      <c r="AA780" s="3">
        <v>2</v>
      </c>
      <c r="AB780" s="3">
        <v>1</v>
      </c>
    </row>
    <row r="781" spans="2:28" x14ac:dyDescent="0.2">
      <c r="B781" t="str">
        <f ca="1">IF(ISNA(VLOOKUP(Y781&amp;"_"&amp;Z781&amp;"_"&amp;AA781,[1]挑战模式!$A:$AS,1,FALSE)),"",IF(VLOOKUP(Y781&amp;"_"&amp;Z781&amp;"_"&amp;AA781,[1]挑战模式!$A:$AS,14+AB781,FALSE)="","","Unit_Monster_Season"&amp;Y781&amp;"_Challenge"&amp;Z781&amp;"_"&amp;AA781&amp;"_"&amp;AB781))</f>
        <v>Unit_Monster_Season0_Challenge17_2_2</v>
      </c>
      <c r="D781" s="3" t="str">
        <f ca="1">IF(B781="","",VLOOKUP(VLOOKUP(Y781&amp;"_"&amp;Z781&amp;"_"&amp;AA781,[1]挑战模式!$A:$AS,14+AB781,FALSE),[1]怪物!$B:$J,2,FALSE))</f>
        <v>ResUnit_StoneGolem1</v>
      </c>
      <c r="E781" s="3">
        <f ca="1">IF(B781="","",VLOOKUP(VLOOKUP(Y781&amp;"_"&amp;Z781&amp;"_"&amp;AA781,[1]挑战模式!$A:$AS,14+AB781,FALSE),[1]怪物!$B:$J,6,FALSE)*VLOOKUP(Y781&amp;"_"&amp;Z781&amp;"_"&amp;AA781,[1]挑战模式!$A:$AS,10,FALSE))</f>
        <v>2.8</v>
      </c>
      <c r="F781" s="3">
        <f t="shared" ca="1" si="96"/>
        <v>400</v>
      </c>
      <c r="G781" s="3" t="str">
        <f t="shared" ca="1" si="97"/>
        <v>TRUE</v>
      </c>
      <c r="H781" s="3" t="str">
        <f t="shared" ca="1" si="98"/>
        <v>1</v>
      </c>
      <c r="I781" s="3">
        <f ca="1">IF(D781="","",VLOOKUP(D781,[1]怪物!$C:$M,11,FALSE))</f>
        <v>1</v>
      </c>
      <c r="J781" s="3" t="str">
        <f t="shared" ca="1" si="99"/>
        <v>0.5</v>
      </c>
      <c r="K781" s="3"/>
      <c r="L781" s="3">
        <f ca="1">IF(B781="","",VLOOKUP(VLOOKUP(Y781&amp;"_"&amp;Z781&amp;"_"&amp;AA781,[1]挑战模式!$A:$AS,14+AB781,FALSE),[1]怪物!$B:$J,7,FALSE))</f>
        <v>1</v>
      </c>
      <c r="M781" s="10" t="str">
        <f t="shared" ca="1" si="100"/>
        <v>Monster_Season0_Challenge17_2_2</v>
      </c>
      <c r="N781" s="3" t="str">
        <f t="shared" ca="1" si="101"/>
        <v>DeathShow_1</v>
      </c>
      <c r="O781" s="3" t="str">
        <f t="shared" ca="1" si="102"/>
        <v>Timeline_Idle1</v>
      </c>
      <c r="P781" s="3" t="str">
        <f t="shared" ca="1" si="103"/>
        <v>Timeline_Move1</v>
      </c>
      <c r="Q781" s="3"/>
      <c r="R781" s="3"/>
      <c r="S781" s="3"/>
      <c r="T781" s="3" t="str">
        <f ca="1">IF(B781="","",IF(VLOOKUP(D781,[1]怪物!$C:$I,7,FALSE)="","",VLOOKUP(D781,[1]怪物!$C:$I,7,FALSE)))</f>
        <v>Skill_Monster_StoneGolem1,NormalAttack</v>
      </c>
      <c r="Y781" s="3">
        <v>0</v>
      </c>
      <c r="Z781" s="3">
        <v>17</v>
      </c>
      <c r="AA781" s="3">
        <v>2</v>
      </c>
      <c r="AB781" s="3">
        <v>2</v>
      </c>
    </row>
    <row r="782" spans="2:28" x14ac:dyDescent="0.2">
      <c r="B782" t="str">
        <f ca="1">IF(ISNA(VLOOKUP(Y782&amp;"_"&amp;Z782&amp;"_"&amp;AA782,[1]挑战模式!$A:$AS,1,FALSE)),"",IF(VLOOKUP(Y782&amp;"_"&amp;Z782&amp;"_"&amp;AA782,[1]挑战模式!$A:$AS,14+AB782,FALSE)="","","Unit_Monster_Season"&amp;Y782&amp;"_Challenge"&amp;Z782&amp;"_"&amp;AA782&amp;"_"&amp;AB782))</f>
        <v/>
      </c>
      <c r="D782" s="3" t="str">
        <f ca="1">IF(B782="","",VLOOKUP(VLOOKUP(Y782&amp;"_"&amp;Z782&amp;"_"&amp;AA782,[1]挑战模式!$A:$AS,14+AB782,FALSE),[1]怪物!$B:$J,2,FALSE))</f>
        <v/>
      </c>
      <c r="E782" s="3" t="str">
        <f ca="1">IF(B782="","",VLOOKUP(VLOOKUP(Y782&amp;"_"&amp;Z782&amp;"_"&amp;AA782,[1]挑战模式!$A:$AS,14+AB782,FALSE),[1]怪物!$B:$J,6,FALSE)*VLOOKUP(Y782&amp;"_"&amp;Z782&amp;"_"&amp;AA782,[1]挑战模式!$A:$AS,10,FALSE))</f>
        <v/>
      </c>
      <c r="F782" s="3" t="str">
        <f t="shared" ca="1" si="96"/>
        <v/>
      </c>
      <c r="G782" s="3" t="str">
        <f t="shared" ca="1" si="97"/>
        <v/>
      </c>
      <c r="H782" s="3" t="str">
        <f t="shared" ca="1" si="98"/>
        <v/>
      </c>
      <c r="I782" s="3" t="str">
        <f ca="1">IF(D782="","",VLOOKUP(D782,[1]怪物!$C:$M,11,FALSE))</f>
        <v/>
      </c>
      <c r="J782" s="3" t="str">
        <f t="shared" ca="1" si="99"/>
        <v/>
      </c>
      <c r="K782" s="3"/>
      <c r="L782" s="3" t="str">
        <f ca="1">IF(B782="","",VLOOKUP(VLOOKUP(Y782&amp;"_"&amp;Z782&amp;"_"&amp;AA782,[1]挑战模式!$A:$AS,14+AB782,FALSE),[1]怪物!$B:$J,7,FALSE))</f>
        <v/>
      </c>
      <c r="M782" s="10" t="str">
        <f t="shared" ca="1" si="100"/>
        <v/>
      </c>
      <c r="N782" s="3" t="str">
        <f t="shared" ca="1" si="101"/>
        <v/>
      </c>
      <c r="O782" s="3" t="str">
        <f t="shared" ca="1" si="102"/>
        <v/>
      </c>
      <c r="P782" s="3" t="str">
        <f t="shared" ca="1" si="103"/>
        <v/>
      </c>
      <c r="T782" s="3" t="str">
        <f ca="1">IF(B782="","",IF(VLOOKUP(D782,[1]怪物!$C:$I,7,FALSE)="","",VLOOKUP(D782,[1]怪物!$C:$I,7,FALSE)))</f>
        <v/>
      </c>
      <c r="Y782" s="3">
        <v>0</v>
      </c>
      <c r="Z782" s="3">
        <v>17</v>
      </c>
      <c r="AA782" s="3">
        <v>2</v>
      </c>
      <c r="AB782" s="3">
        <v>3</v>
      </c>
    </row>
    <row r="783" spans="2:28" x14ac:dyDescent="0.2">
      <c r="B783" t="str">
        <f ca="1">IF(ISNA(VLOOKUP(Y783&amp;"_"&amp;Z783&amp;"_"&amp;AA783,[1]挑战模式!$A:$AS,1,FALSE)),"",IF(VLOOKUP(Y783&amp;"_"&amp;Z783&amp;"_"&amp;AA783,[1]挑战模式!$A:$AS,14+AB783,FALSE)="","","Unit_Monster_Season"&amp;Y783&amp;"_Challenge"&amp;Z783&amp;"_"&amp;AA783&amp;"_"&amp;AB783))</f>
        <v/>
      </c>
      <c r="D783" s="3" t="str">
        <f ca="1">IF(B783="","",VLOOKUP(VLOOKUP(Y783&amp;"_"&amp;Z783&amp;"_"&amp;AA783,[1]挑战模式!$A:$AS,14+AB783,FALSE),[1]怪物!$B:$J,2,FALSE))</f>
        <v/>
      </c>
      <c r="E783" s="3" t="str">
        <f ca="1">IF(B783="","",VLOOKUP(VLOOKUP(Y783&amp;"_"&amp;Z783&amp;"_"&amp;AA783,[1]挑战模式!$A:$AS,14+AB783,FALSE),[1]怪物!$B:$J,6,FALSE)*VLOOKUP(Y783&amp;"_"&amp;Z783&amp;"_"&amp;AA783,[1]挑战模式!$A:$AS,10,FALSE))</f>
        <v/>
      </c>
      <c r="F783" s="3" t="str">
        <f t="shared" ca="1" si="96"/>
        <v/>
      </c>
      <c r="G783" s="3" t="str">
        <f t="shared" ca="1" si="97"/>
        <v/>
      </c>
      <c r="H783" s="3" t="str">
        <f t="shared" ca="1" si="98"/>
        <v/>
      </c>
      <c r="I783" s="3" t="str">
        <f ca="1">IF(D783="","",VLOOKUP(D783,[1]怪物!$C:$M,11,FALSE))</f>
        <v/>
      </c>
      <c r="J783" s="3" t="str">
        <f t="shared" ca="1" si="99"/>
        <v/>
      </c>
      <c r="K783" s="3"/>
      <c r="L783" s="3" t="str">
        <f ca="1">IF(B783="","",VLOOKUP(VLOOKUP(Y783&amp;"_"&amp;Z783&amp;"_"&amp;AA783,[1]挑战模式!$A:$AS,14+AB783,FALSE),[1]怪物!$B:$J,7,FALSE))</f>
        <v/>
      </c>
      <c r="M783" s="10" t="str">
        <f t="shared" ca="1" si="100"/>
        <v/>
      </c>
      <c r="N783" s="3" t="str">
        <f t="shared" ca="1" si="101"/>
        <v/>
      </c>
      <c r="O783" s="3" t="str">
        <f t="shared" ca="1" si="102"/>
        <v/>
      </c>
      <c r="P783" s="3" t="str">
        <f t="shared" ca="1" si="103"/>
        <v/>
      </c>
      <c r="Q783" s="3"/>
      <c r="R783" s="3"/>
      <c r="S783" s="3"/>
      <c r="T783" s="3" t="str">
        <f ca="1">IF(B783="","",IF(VLOOKUP(D783,[1]怪物!$C:$I,7,FALSE)="","",VLOOKUP(D783,[1]怪物!$C:$I,7,FALSE)))</f>
        <v/>
      </c>
      <c r="Y783" s="3">
        <v>0</v>
      </c>
      <c r="Z783" s="3">
        <v>17</v>
      </c>
      <c r="AA783" s="3">
        <v>2</v>
      </c>
      <c r="AB783" s="3">
        <v>4</v>
      </c>
    </row>
    <row r="784" spans="2:28" x14ac:dyDescent="0.2">
      <c r="B784" t="str">
        <f ca="1">IF(ISNA(VLOOKUP(Y784&amp;"_"&amp;Z784&amp;"_"&amp;AA784,[1]挑战模式!$A:$AS,1,FALSE)),"",IF(VLOOKUP(Y784&amp;"_"&amp;Z784&amp;"_"&amp;AA784,[1]挑战模式!$A:$AS,14+AB784,FALSE)="","","Unit_Monster_Season"&amp;Y784&amp;"_Challenge"&amp;Z784&amp;"_"&amp;AA784&amp;"_"&amp;AB784))</f>
        <v/>
      </c>
      <c r="D784" s="3" t="str">
        <f ca="1">IF(B784="","",VLOOKUP(VLOOKUP(Y784&amp;"_"&amp;Z784&amp;"_"&amp;AA784,[1]挑战模式!$A:$AS,14+AB784,FALSE),[1]怪物!$B:$J,2,FALSE))</f>
        <v/>
      </c>
      <c r="E784" s="3" t="str">
        <f ca="1">IF(B784="","",VLOOKUP(VLOOKUP(Y784&amp;"_"&amp;Z784&amp;"_"&amp;AA784,[1]挑战模式!$A:$AS,14+AB784,FALSE),[1]怪物!$B:$J,6,FALSE)*VLOOKUP(Y784&amp;"_"&amp;Z784&amp;"_"&amp;AA784,[1]挑战模式!$A:$AS,10,FALSE))</f>
        <v/>
      </c>
      <c r="F784" s="3" t="str">
        <f t="shared" ca="1" si="96"/>
        <v/>
      </c>
      <c r="G784" s="3" t="str">
        <f t="shared" ca="1" si="97"/>
        <v/>
      </c>
      <c r="H784" s="3" t="str">
        <f t="shared" ca="1" si="98"/>
        <v/>
      </c>
      <c r="I784" s="3" t="str">
        <f ca="1">IF(D784="","",VLOOKUP(D784,[1]怪物!$C:$M,11,FALSE))</f>
        <v/>
      </c>
      <c r="J784" s="3" t="str">
        <f t="shared" ca="1" si="99"/>
        <v/>
      </c>
      <c r="K784" s="3"/>
      <c r="L784" s="3" t="str">
        <f ca="1">IF(B784="","",VLOOKUP(VLOOKUP(Y784&amp;"_"&amp;Z784&amp;"_"&amp;AA784,[1]挑战模式!$A:$AS,14+AB784,FALSE),[1]怪物!$B:$J,7,FALSE))</f>
        <v/>
      </c>
      <c r="M784" s="10" t="str">
        <f t="shared" ca="1" si="100"/>
        <v/>
      </c>
      <c r="N784" s="3" t="str">
        <f t="shared" ca="1" si="101"/>
        <v/>
      </c>
      <c r="O784" s="3" t="str">
        <f t="shared" ca="1" si="102"/>
        <v/>
      </c>
      <c r="P784" s="3" t="str">
        <f t="shared" ca="1" si="103"/>
        <v/>
      </c>
      <c r="Q784" s="3"/>
      <c r="R784" s="3"/>
      <c r="S784" s="3"/>
      <c r="T784" s="3" t="str">
        <f ca="1">IF(B784="","",IF(VLOOKUP(D784,[1]怪物!$C:$I,7,FALSE)="","",VLOOKUP(D784,[1]怪物!$C:$I,7,FALSE)))</f>
        <v/>
      </c>
      <c r="Y784" s="3">
        <v>0</v>
      </c>
      <c r="Z784" s="3">
        <v>17</v>
      </c>
      <c r="AA784" s="3">
        <v>2</v>
      </c>
      <c r="AB784" s="3">
        <v>5</v>
      </c>
    </row>
    <row r="785" spans="2:28" x14ac:dyDescent="0.2">
      <c r="B785" t="str">
        <f ca="1">IF(ISNA(VLOOKUP(Y785&amp;"_"&amp;Z785&amp;"_"&amp;AA785,[1]挑战模式!$A:$AS,1,FALSE)),"",IF(VLOOKUP(Y785&amp;"_"&amp;Z785&amp;"_"&amp;AA785,[1]挑战模式!$A:$AS,14+AB785,FALSE)="","","Unit_Monster_Season"&amp;Y785&amp;"_Challenge"&amp;Z785&amp;"_"&amp;AA785&amp;"_"&amp;AB785))</f>
        <v/>
      </c>
      <c r="D785" s="3" t="str">
        <f ca="1">IF(B785="","",VLOOKUP(VLOOKUP(Y785&amp;"_"&amp;Z785&amp;"_"&amp;AA785,[1]挑战模式!$A:$AS,14+AB785,FALSE),[1]怪物!$B:$J,2,FALSE))</f>
        <v/>
      </c>
      <c r="E785" s="3" t="str">
        <f ca="1">IF(B785="","",VLOOKUP(VLOOKUP(Y785&amp;"_"&amp;Z785&amp;"_"&amp;AA785,[1]挑战模式!$A:$AS,14+AB785,FALSE),[1]怪物!$B:$J,6,FALSE)*VLOOKUP(Y785&amp;"_"&amp;Z785&amp;"_"&amp;AA785,[1]挑战模式!$A:$AS,10,FALSE))</f>
        <v/>
      </c>
      <c r="F785" s="3" t="str">
        <f t="shared" ca="1" si="96"/>
        <v/>
      </c>
      <c r="G785" s="3" t="str">
        <f t="shared" ca="1" si="97"/>
        <v/>
      </c>
      <c r="H785" s="3" t="str">
        <f t="shared" ca="1" si="98"/>
        <v/>
      </c>
      <c r="I785" s="3" t="str">
        <f ca="1">IF(D785="","",VLOOKUP(D785,[1]怪物!$C:$M,11,FALSE))</f>
        <v/>
      </c>
      <c r="J785" s="3" t="str">
        <f t="shared" ca="1" si="99"/>
        <v/>
      </c>
      <c r="K785" s="3"/>
      <c r="L785" s="3" t="str">
        <f ca="1">IF(B785="","",VLOOKUP(VLOOKUP(Y785&amp;"_"&amp;Z785&amp;"_"&amp;AA785,[1]挑战模式!$A:$AS,14+AB785,FALSE),[1]怪物!$B:$J,7,FALSE))</f>
        <v/>
      </c>
      <c r="M785" s="10" t="str">
        <f t="shared" ca="1" si="100"/>
        <v/>
      </c>
      <c r="N785" s="3" t="str">
        <f t="shared" ca="1" si="101"/>
        <v/>
      </c>
      <c r="O785" s="3" t="str">
        <f t="shared" ca="1" si="102"/>
        <v/>
      </c>
      <c r="P785" s="3" t="str">
        <f t="shared" ca="1" si="103"/>
        <v/>
      </c>
      <c r="Q785" s="3"/>
      <c r="R785" s="3"/>
      <c r="S785" s="3"/>
      <c r="T785" s="3" t="str">
        <f ca="1">IF(B785="","",IF(VLOOKUP(D785,[1]怪物!$C:$I,7,FALSE)="","",VLOOKUP(D785,[1]怪物!$C:$I,7,FALSE)))</f>
        <v/>
      </c>
      <c r="Y785" s="3">
        <v>0</v>
      </c>
      <c r="Z785" s="3">
        <v>17</v>
      </c>
      <c r="AA785" s="3">
        <v>2</v>
      </c>
      <c r="AB785" s="3">
        <v>6</v>
      </c>
    </row>
    <row r="786" spans="2:28" x14ac:dyDescent="0.2">
      <c r="B786" t="str">
        <f ca="1">IF(ISNA(VLOOKUP(Y786&amp;"_"&amp;Z786&amp;"_"&amp;AA786,[1]挑战模式!$A:$AS,1,FALSE)),"",IF(VLOOKUP(Y786&amp;"_"&amp;Z786&amp;"_"&amp;AA786,[1]挑战模式!$A:$AS,14+AB786,FALSE)="","","Unit_Monster_Season"&amp;Y786&amp;"_Challenge"&amp;Z786&amp;"_"&amp;AA786&amp;"_"&amp;AB786))</f>
        <v>Unit_Monster_Season0_Challenge17_3_1</v>
      </c>
      <c r="D786" s="3" t="str">
        <f ca="1">IF(B786="","",VLOOKUP(VLOOKUP(Y786&amp;"_"&amp;Z786&amp;"_"&amp;AA786,[1]挑战模式!$A:$AS,14+AB786,FALSE),[1]怪物!$B:$J,2,FALSE))</f>
        <v>ResUnit_StoneGolem1</v>
      </c>
      <c r="E786" s="3">
        <f ca="1">IF(B786="","",VLOOKUP(VLOOKUP(Y786&amp;"_"&amp;Z786&amp;"_"&amp;AA786,[1]挑战模式!$A:$AS,14+AB786,FALSE),[1]怪物!$B:$J,6,FALSE)*VLOOKUP(Y786&amp;"_"&amp;Z786&amp;"_"&amp;AA786,[1]挑战模式!$A:$AS,10,FALSE))</f>
        <v>2.8</v>
      </c>
      <c r="F786" s="3">
        <f t="shared" ca="1" si="96"/>
        <v>400</v>
      </c>
      <c r="G786" s="3" t="str">
        <f t="shared" ca="1" si="97"/>
        <v>TRUE</v>
      </c>
      <c r="H786" s="3" t="str">
        <f t="shared" ca="1" si="98"/>
        <v>1</v>
      </c>
      <c r="I786" s="3">
        <f ca="1">IF(D786="","",VLOOKUP(D786,[1]怪物!$C:$M,11,FALSE))</f>
        <v>1</v>
      </c>
      <c r="J786" s="3" t="str">
        <f t="shared" ca="1" si="99"/>
        <v>0.5</v>
      </c>
      <c r="K786" s="3"/>
      <c r="L786" s="3">
        <f ca="1">IF(B786="","",VLOOKUP(VLOOKUP(Y786&amp;"_"&amp;Z786&amp;"_"&amp;AA786,[1]挑战模式!$A:$AS,14+AB786,FALSE),[1]怪物!$B:$J,7,FALSE))</f>
        <v>1</v>
      </c>
      <c r="M786" s="10" t="str">
        <f t="shared" ca="1" si="100"/>
        <v>Monster_Season0_Challenge17_3_1</v>
      </c>
      <c r="N786" s="3" t="str">
        <f t="shared" ca="1" si="101"/>
        <v>DeathShow_1</v>
      </c>
      <c r="O786" s="3" t="str">
        <f t="shared" ca="1" si="102"/>
        <v>Timeline_Idle1</v>
      </c>
      <c r="P786" s="3" t="str">
        <f t="shared" ca="1" si="103"/>
        <v>Timeline_Move1</v>
      </c>
      <c r="Q786" s="3"/>
      <c r="R786" s="3"/>
      <c r="S786" s="3"/>
      <c r="T786" s="3" t="str">
        <f ca="1">IF(B786="","",IF(VLOOKUP(D786,[1]怪物!$C:$I,7,FALSE)="","",VLOOKUP(D786,[1]怪物!$C:$I,7,FALSE)))</f>
        <v>Skill_Monster_StoneGolem1,NormalAttack</v>
      </c>
      <c r="Y786" s="3">
        <v>0</v>
      </c>
      <c r="Z786" s="3">
        <v>17</v>
      </c>
      <c r="AA786" s="3">
        <v>3</v>
      </c>
      <c r="AB786" s="3">
        <v>1</v>
      </c>
    </row>
    <row r="787" spans="2:28" x14ac:dyDescent="0.2">
      <c r="B787" t="str">
        <f ca="1">IF(ISNA(VLOOKUP(Y787&amp;"_"&amp;Z787&amp;"_"&amp;AA787,[1]挑战模式!$A:$AS,1,FALSE)),"",IF(VLOOKUP(Y787&amp;"_"&amp;Z787&amp;"_"&amp;AA787,[1]挑战模式!$A:$AS,14+AB787,FALSE)="","","Unit_Monster_Season"&amp;Y787&amp;"_Challenge"&amp;Z787&amp;"_"&amp;AA787&amp;"_"&amp;AB787))</f>
        <v>Unit_Monster_Season0_Challenge17_3_2</v>
      </c>
      <c r="D787" s="3" t="str">
        <f ca="1">IF(B787="","",VLOOKUP(VLOOKUP(Y787&amp;"_"&amp;Z787&amp;"_"&amp;AA787,[1]挑战模式!$A:$AS,14+AB787,FALSE),[1]怪物!$B:$J,2,FALSE))</f>
        <v>ResUnit_Gui2</v>
      </c>
      <c r="E787" s="3">
        <f ca="1">IF(B787="","",VLOOKUP(VLOOKUP(Y787&amp;"_"&amp;Z787&amp;"_"&amp;AA787,[1]挑战模式!$A:$AS,14+AB787,FALSE),[1]怪物!$B:$J,6,FALSE)*VLOOKUP(Y787&amp;"_"&amp;Z787&amp;"_"&amp;AA787,[1]挑战模式!$A:$AS,10,FALSE))</f>
        <v>2.8</v>
      </c>
      <c r="F787" s="3">
        <f t="shared" ca="1" si="96"/>
        <v>400</v>
      </c>
      <c r="G787" s="3" t="str">
        <f t="shared" ca="1" si="97"/>
        <v>TRUE</v>
      </c>
      <c r="H787" s="3" t="str">
        <f t="shared" ca="1" si="98"/>
        <v>1</v>
      </c>
      <c r="I787" s="3">
        <f ca="1">IF(D787="","",VLOOKUP(D787,[1]怪物!$C:$M,11,FALSE))</f>
        <v>1</v>
      </c>
      <c r="J787" s="3" t="str">
        <f t="shared" ca="1" si="99"/>
        <v>0.5</v>
      </c>
      <c r="K787" s="3"/>
      <c r="L787" s="3">
        <f ca="1">IF(B787="","",VLOOKUP(VLOOKUP(Y787&amp;"_"&amp;Z787&amp;"_"&amp;AA787,[1]挑战模式!$A:$AS,14+AB787,FALSE),[1]怪物!$B:$J,7,FALSE))</f>
        <v>1.25</v>
      </c>
      <c r="M787" s="10" t="str">
        <f t="shared" ca="1" si="100"/>
        <v>Monster_Season0_Challenge17_3_2</v>
      </c>
      <c r="N787" s="3" t="str">
        <f t="shared" ca="1" si="101"/>
        <v>DeathShow_1</v>
      </c>
      <c r="O787" s="3" t="str">
        <f t="shared" ca="1" si="102"/>
        <v>Timeline_Idle1</v>
      </c>
      <c r="P787" s="3" t="str">
        <f t="shared" ca="1" si="103"/>
        <v>Timeline_Move1</v>
      </c>
      <c r="Q787" s="3"/>
      <c r="R787" s="3"/>
      <c r="S787" s="3"/>
      <c r="T787" s="3" t="str">
        <f ca="1">IF(B787="","",IF(VLOOKUP(D787,[1]怪物!$C:$I,7,FALSE)="","",VLOOKUP(D787,[1]怪物!$C:$I,7,FALSE)))</f>
        <v>Skill_Monster_Gui2,NormalAttack</v>
      </c>
      <c r="Y787" s="3">
        <v>0</v>
      </c>
      <c r="Z787" s="3">
        <v>17</v>
      </c>
      <c r="AA787" s="3">
        <v>3</v>
      </c>
      <c r="AB787" s="3">
        <v>2</v>
      </c>
    </row>
    <row r="788" spans="2:28" x14ac:dyDescent="0.2">
      <c r="B788" t="str">
        <f ca="1">IF(ISNA(VLOOKUP(Y788&amp;"_"&amp;Z788&amp;"_"&amp;AA788,[1]挑战模式!$A:$AS,1,FALSE)),"",IF(VLOOKUP(Y788&amp;"_"&amp;Z788&amp;"_"&amp;AA788,[1]挑战模式!$A:$AS,14+AB788,FALSE)="","","Unit_Monster_Season"&amp;Y788&amp;"_Challenge"&amp;Z788&amp;"_"&amp;AA788&amp;"_"&amp;AB788))</f>
        <v/>
      </c>
      <c r="D788" s="3" t="str">
        <f ca="1">IF(B788="","",VLOOKUP(VLOOKUP(Y788&amp;"_"&amp;Z788&amp;"_"&amp;AA788,[1]挑战模式!$A:$AS,14+AB788,FALSE),[1]怪物!$B:$J,2,FALSE))</f>
        <v/>
      </c>
      <c r="E788" s="3" t="str">
        <f ca="1">IF(B788="","",VLOOKUP(VLOOKUP(Y788&amp;"_"&amp;Z788&amp;"_"&amp;AA788,[1]挑战模式!$A:$AS,14+AB788,FALSE),[1]怪物!$B:$J,6,FALSE)*VLOOKUP(Y788&amp;"_"&amp;Z788&amp;"_"&amp;AA788,[1]挑战模式!$A:$AS,10,FALSE))</f>
        <v/>
      </c>
      <c r="F788" s="3" t="str">
        <f t="shared" ca="1" si="96"/>
        <v/>
      </c>
      <c r="G788" s="3" t="str">
        <f t="shared" ca="1" si="97"/>
        <v/>
      </c>
      <c r="H788" s="3" t="str">
        <f t="shared" ca="1" si="98"/>
        <v/>
      </c>
      <c r="I788" s="3" t="str">
        <f ca="1">IF(D788="","",VLOOKUP(D788,[1]怪物!$C:$M,11,FALSE))</f>
        <v/>
      </c>
      <c r="J788" s="3" t="str">
        <f t="shared" ca="1" si="99"/>
        <v/>
      </c>
      <c r="K788" s="3"/>
      <c r="L788" s="3" t="str">
        <f ca="1">IF(B788="","",VLOOKUP(VLOOKUP(Y788&amp;"_"&amp;Z788&amp;"_"&amp;AA788,[1]挑战模式!$A:$AS,14+AB788,FALSE),[1]怪物!$B:$J,7,FALSE))</f>
        <v/>
      </c>
      <c r="M788" s="10" t="str">
        <f t="shared" ca="1" si="100"/>
        <v/>
      </c>
      <c r="N788" s="3" t="str">
        <f t="shared" ca="1" si="101"/>
        <v/>
      </c>
      <c r="O788" s="3" t="str">
        <f t="shared" ca="1" si="102"/>
        <v/>
      </c>
      <c r="P788" s="3" t="str">
        <f t="shared" ca="1" si="103"/>
        <v/>
      </c>
      <c r="Q788" s="3"/>
      <c r="R788" s="3"/>
      <c r="S788" s="3"/>
      <c r="T788" s="3" t="str">
        <f ca="1">IF(B788="","",IF(VLOOKUP(D788,[1]怪物!$C:$I,7,FALSE)="","",VLOOKUP(D788,[1]怪物!$C:$I,7,FALSE)))</f>
        <v/>
      </c>
      <c r="Y788" s="3">
        <v>0</v>
      </c>
      <c r="Z788" s="3">
        <v>17</v>
      </c>
      <c r="AA788" s="3">
        <v>3</v>
      </c>
      <c r="AB788" s="3">
        <v>3</v>
      </c>
    </row>
    <row r="789" spans="2:28" x14ac:dyDescent="0.2">
      <c r="B789" t="str">
        <f ca="1">IF(ISNA(VLOOKUP(Y789&amp;"_"&amp;Z789&amp;"_"&amp;AA789,[1]挑战模式!$A:$AS,1,FALSE)),"",IF(VLOOKUP(Y789&amp;"_"&amp;Z789&amp;"_"&amp;AA789,[1]挑战模式!$A:$AS,14+AB789,FALSE)="","","Unit_Monster_Season"&amp;Y789&amp;"_Challenge"&amp;Z789&amp;"_"&amp;AA789&amp;"_"&amp;AB789))</f>
        <v/>
      </c>
      <c r="D789" s="3" t="str">
        <f ca="1">IF(B789="","",VLOOKUP(VLOOKUP(Y789&amp;"_"&amp;Z789&amp;"_"&amp;AA789,[1]挑战模式!$A:$AS,14+AB789,FALSE),[1]怪物!$B:$J,2,FALSE))</f>
        <v/>
      </c>
      <c r="E789" s="3" t="str">
        <f ca="1">IF(B789="","",VLOOKUP(VLOOKUP(Y789&amp;"_"&amp;Z789&amp;"_"&amp;AA789,[1]挑战模式!$A:$AS,14+AB789,FALSE),[1]怪物!$B:$J,6,FALSE)*VLOOKUP(Y789&amp;"_"&amp;Z789&amp;"_"&amp;AA789,[1]挑战模式!$A:$AS,10,FALSE))</f>
        <v/>
      </c>
      <c r="F789" s="3" t="str">
        <f t="shared" ca="1" si="96"/>
        <v/>
      </c>
      <c r="G789" s="3" t="str">
        <f t="shared" ca="1" si="97"/>
        <v/>
      </c>
      <c r="H789" s="3" t="str">
        <f t="shared" ca="1" si="98"/>
        <v/>
      </c>
      <c r="I789" s="3" t="str">
        <f ca="1">IF(D789="","",VLOOKUP(D789,[1]怪物!$C:$M,11,FALSE))</f>
        <v/>
      </c>
      <c r="J789" s="3" t="str">
        <f t="shared" ca="1" si="99"/>
        <v/>
      </c>
      <c r="K789" s="3"/>
      <c r="L789" s="3" t="str">
        <f ca="1">IF(B789="","",VLOOKUP(VLOOKUP(Y789&amp;"_"&amp;Z789&amp;"_"&amp;AA789,[1]挑战模式!$A:$AS,14+AB789,FALSE),[1]怪物!$B:$J,7,FALSE))</f>
        <v/>
      </c>
      <c r="M789" s="10" t="str">
        <f t="shared" ca="1" si="100"/>
        <v/>
      </c>
      <c r="N789" s="3" t="str">
        <f t="shared" ca="1" si="101"/>
        <v/>
      </c>
      <c r="O789" s="3" t="str">
        <f t="shared" ca="1" si="102"/>
        <v/>
      </c>
      <c r="P789" s="3" t="str">
        <f t="shared" ca="1" si="103"/>
        <v/>
      </c>
      <c r="Q789" s="3"/>
      <c r="R789" s="3"/>
      <c r="S789" s="3"/>
      <c r="T789" s="3" t="str">
        <f ca="1">IF(B789="","",IF(VLOOKUP(D789,[1]怪物!$C:$I,7,FALSE)="","",VLOOKUP(D789,[1]怪物!$C:$I,7,FALSE)))</f>
        <v/>
      </c>
      <c r="Y789" s="3">
        <v>0</v>
      </c>
      <c r="Z789" s="3">
        <v>17</v>
      </c>
      <c r="AA789" s="3">
        <v>3</v>
      </c>
      <c r="AB789" s="3">
        <v>4</v>
      </c>
    </row>
    <row r="790" spans="2:28" x14ac:dyDescent="0.2">
      <c r="B790" t="str">
        <f ca="1">IF(ISNA(VLOOKUP(Y790&amp;"_"&amp;Z790&amp;"_"&amp;AA790,[1]挑战模式!$A:$AS,1,FALSE)),"",IF(VLOOKUP(Y790&amp;"_"&amp;Z790&amp;"_"&amp;AA790,[1]挑战模式!$A:$AS,14+AB790,FALSE)="","","Unit_Monster_Season"&amp;Y790&amp;"_Challenge"&amp;Z790&amp;"_"&amp;AA790&amp;"_"&amp;AB790))</f>
        <v/>
      </c>
      <c r="D790" s="3" t="str">
        <f ca="1">IF(B790="","",VLOOKUP(VLOOKUP(Y790&amp;"_"&amp;Z790&amp;"_"&amp;AA790,[1]挑战模式!$A:$AS,14+AB790,FALSE),[1]怪物!$B:$J,2,FALSE))</f>
        <v/>
      </c>
      <c r="E790" s="3" t="str">
        <f ca="1">IF(B790="","",VLOOKUP(VLOOKUP(Y790&amp;"_"&amp;Z790&amp;"_"&amp;AA790,[1]挑战模式!$A:$AS,14+AB790,FALSE),[1]怪物!$B:$J,6,FALSE)*VLOOKUP(Y790&amp;"_"&amp;Z790&amp;"_"&amp;AA790,[1]挑战模式!$A:$AS,10,FALSE))</f>
        <v/>
      </c>
      <c r="F790" s="3" t="str">
        <f t="shared" ca="1" si="96"/>
        <v/>
      </c>
      <c r="G790" s="3" t="str">
        <f t="shared" ca="1" si="97"/>
        <v/>
      </c>
      <c r="H790" s="3" t="str">
        <f t="shared" ca="1" si="98"/>
        <v/>
      </c>
      <c r="I790" s="3" t="str">
        <f ca="1">IF(D790="","",VLOOKUP(D790,[1]怪物!$C:$M,11,FALSE))</f>
        <v/>
      </c>
      <c r="J790" s="3" t="str">
        <f t="shared" ca="1" si="99"/>
        <v/>
      </c>
      <c r="K790" s="3"/>
      <c r="L790" s="3" t="str">
        <f ca="1">IF(B790="","",VLOOKUP(VLOOKUP(Y790&amp;"_"&amp;Z790&amp;"_"&amp;AA790,[1]挑战模式!$A:$AS,14+AB790,FALSE),[1]怪物!$B:$J,7,FALSE))</f>
        <v/>
      </c>
      <c r="M790" s="10" t="str">
        <f t="shared" ca="1" si="100"/>
        <v/>
      </c>
      <c r="N790" s="3" t="str">
        <f t="shared" ca="1" si="101"/>
        <v/>
      </c>
      <c r="O790" s="3" t="str">
        <f t="shared" ca="1" si="102"/>
        <v/>
      </c>
      <c r="P790" s="3" t="str">
        <f t="shared" ca="1" si="103"/>
        <v/>
      </c>
      <c r="Q790" s="3"/>
      <c r="R790" s="3"/>
      <c r="S790" s="3"/>
      <c r="T790" s="3" t="str">
        <f ca="1">IF(B790="","",IF(VLOOKUP(D790,[1]怪物!$C:$I,7,FALSE)="","",VLOOKUP(D790,[1]怪物!$C:$I,7,FALSE)))</f>
        <v/>
      </c>
      <c r="Y790" s="3">
        <v>0</v>
      </c>
      <c r="Z790" s="3">
        <v>17</v>
      </c>
      <c r="AA790" s="3">
        <v>3</v>
      </c>
      <c r="AB790" s="3">
        <v>5</v>
      </c>
    </row>
    <row r="791" spans="2:28" x14ac:dyDescent="0.2">
      <c r="B791" t="str">
        <f ca="1">IF(ISNA(VLOOKUP(Y791&amp;"_"&amp;Z791&amp;"_"&amp;AA791,[1]挑战模式!$A:$AS,1,FALSE)),"",IF(VLOOKUP(Y791&amp;"_"&amp;Z791&amp;"_"&amp;AA791,[1]挑战模式!$A:$AS,14+AB791,FALSE)="","","Unit_Monster_Season"&amp;Y791&amp;"_Challenge"&amp;Z791&amp;"_"&amp;AA791&amp;"_"&amp;AB791))</f>
        <v/>
      </c>
      <c r="D791" s="3" t="str">
        <f ca="1">IF(B791="","",VLOOKUP(VLOOKUP(Y791&amp;"_"&amp;Z791&amp;"_"&amp;AA791,[1]挑战模式!$A:$AS,14+AB791,FALSE),[1]怪物!$B:$J,2,FALSE))</f>
        <v/>
      </c>
      <c r="E791" s="3" t="str">
        <f ca="1">IF(B791="","",VLOOKUP(VLOOKUP(Y791&amp;"_"&amp;Z791&amp;"_"&amp;AA791,[1]挑战模式!$A:$AS,14+AB791,FALSE),[1]怪物!$B:$J,6,FALSE)*VLOOKUP(Y791&amp;"_"&amp;Z791&amp;"_"&amp;AA791,[1]挑战模式!$A:$AS,10,FALSE))</f>
        <v/>
      </c>
      <c r="F791" s="3" t="str">
        <f t="shared" ca="1" si="96"/>
        <v/>
      </c>
      <c r="G791" s="3" t="str">
        <f t="shared" ca="1" si="97"/>
        <v/>
      </c>
      <c r="H791" s="3" t="str">
        <f t="shared" ca="1" si="98"/>
        <v/>
      </c>
      <c r="I791" s="3" t="str">
        <f ca="1">IF(D791="","",VLOOKUP(D791,[1]怪物!$C:$M,11,FALSE))</f>
        <v/>
      </c>
      <c r="J791" s="3" t="str">
        <f t="shared" ca="1" si="99"/>
        <v/>
      </c>
      <c r="K791" s="3"/>
      <c r="L791" s="3" t="str">
        <f ca="1">IF(B791="","",VLOOKUP(VLOOKUP(Y791&amp;"_"&amp;Z791&amp;"_"&amp;AA791,[1]挑战模式!$A:$AS,14+AB791,FALSE),[1]怪物!$B:$J,7,FALSE))</f>
        <v/>
      </c>
      <c r="M791" s="10" t="str">
        <f t="shared" ca="1" si="100"/>
        <v/>
      </c>
      <c r="N791" s="3" t="str">
        <f t="shared" ca="1" si="101"/>
        <v/>
      </c>
      <c r="O791" s="3" t="str">
        <f t="shared" ca="1" si="102"/>
        <v/>
      </c>
      <c r="P791" s="3" t="str">
        <f t="shared" ca="1" si="103"/>
        <v/>
      </c>
      <c r="Q791" s="3"/>
      <c r="R791" s="3"/>
      <c r="S791" s="3"/>
      <c r="T791" s="3" t="str">
        <f ca="1">IF(B791="","",IF(VLOOKUP(D791,[1]怪物!$C:$I,7,FALSE)="","",VLOOKUP(D791,[1]怪物!$C:$I,7,FALSE)))</f>
        <v/>
      </c>
      <c r="Y791" s="3">
        <v>0</v>
      </c>
      <c r="Z791" s="3">
        <v>17</v>
      </c>
      <c r="AA791" s="3">
        <v>3</v>
      </c>
      <c r="AB791" s="3">
        <v>6</v>
      </c>
    </row>
    <row r="792" spans="2:28" x14ac:dyDescent="0.2">
      <c r="B792" t="str">
        <f ca="1">IF(ISNA(VLOOKUP(Y792&amp;"_"&amp;Z792&amp;"_"&amp;AA792,[1]挑战模式!$A:$AS,1,FALSE)),"",IF(VLOOKUP(Y792&amp;"_"&amp;Z792&amp;"_"&amp;AA792,[1]挑战模式!$A:$AS,14+AB792,FALSE)="","","Unit_Monster_Season"&amp;Y792&amp;"_Challenge"&amp;Z792&amp;"_"&amp;AA792&amp;"_"&amp;AB792))</f>
        <v>Unit_Monster_Season0_Challenge17_4_1</v>
      </c>
      <c r="D792" s="3" t="str">
        <f ca="1">IF(B792="","",VLOOKUP(VLOOKUP(Y792&amp;"_"&amp;Z792&amp;"_"&amp;AA792,[1]挑战模式!$A:$AS,14+AB792,FALSE),[1]怪物!$B:$J,2,FALSE))</f>
        <v>ResUnit_StoneGolem1</v>
      </c>
      <c r="E792" s="3">
        <f ca="1">IF(B792="","",VLOOKUP(VLOOKUP(Y792&amp;"_"&amp;Z792&amp;"_"&amp;AA792,[1]挑战模式!$A:$AS,14+AB792,FALSE),[1]怪物!$B:$J,6,FALSE)*VLOOKUP(Y792&amp;"_"&amp;Z792&amp;"_"&amp;AA792,[1]挑战模式!$A:$AS,10,FALSE))</f>
        <v>2.8</v>
      </c>
      <c r="F792" s="3">
        <f t="shared" ca="1" si="96"/>
        <v>400</v>
      </c>
      <c r="G792" s="3" t="str">
        <f t="shared" ca="1" si="97"/>
        <v>TRUE</v>
      </c>
      <c r="H792" s="3" t="str">
        <f t="shared" ca="1" si="98"/>
        <v>1</v>
      </c>
      <c r="I792" s="3">
        <f ca="1">IF(D792="","",VLOOKUP(D792,[1]怪物!$C:$M,11,FALSE))</f>
        <v>1</v>
      </c>
      <c r="J792" s="3" t="str">
        <f t="shared" ca="1" si="99"/>
        <v>0.5</v>
      </c>
      <c r="K792" s="3"/>
      <c r="L792" s="3">
        <f ca="1">IF(B792="","",VLOOKUP(VLOOKUP(Y792&amp;"_"&amp;Z792&amp;"_"&amp;AA792,[1]挑战模式!$A:$AS,14+AB792,FALSE),[1]怪物!$B:$J,7,FALSE))</f>
        <v>1</v>
      </c>
      <c r="M792" s="10" t="str">
        <f t="shared" ca="1" si="100"/>
        <v>Monster_Season0_Challenge17_4_1</v>
      </c>
      <c r="N792" s="3" t="str">
        <f t="shared" ca="1" si="101"/>
        <v>DeathShow_1</v>
      </c>
      <c r="O792" s="3" t="str">
        <f t="shared" ca="1" si="102"/>
        <v>Timeline_Idle1</v>
      </c>
      <c r="P792" s="3" t="str">
        <f t="shared" ca="1" si="103"/>
        <v>Timeline_Move1</v>
      </c>
      <c r="Q792" s="3"/>
      <c r="R792" s="3"/>
      <c r="S792" s="3"/>
      <c r="T792" s="3" t="str">
        <f ca="1">IF(B792="","",IF(VLOOKUP(D792,[1]怪物!$C:$I,7,FALSE)="","",VLOOKUP(D792,[1]怪物!$C:$I,7,FALSE)))</f>
        <v>Skill_Monster_StoneGolem1,NormalAttack</v>
      </c>
      <c r="Y792" s="3">
        <v>0</v>
      </c>
      <c r="Z792" s="3">
        <v>17</v>
      </c>
      <c r="AA792" s="3">
        <v>4</v>
      </c>
      <c r="AB792" s="3">
        <v>1</v>
      </c>
    </row>
    <row r="793" spans="2:28" x14ac:dyDescent="0.2">
      <c r="B793" t="str">
        <f ca="1">IF(ISNA(VLOOKUP(Y793&amp;"_"&amp;Z793&amp;"_"&amp;AA793,[1]挑战模式!$A:$AS,1,FALSE)),"",IF(VLOOKUP(Y793&amp;"_"&amp;Z793&amp;"_"&amp;AA793,[1]挑战模式!$A:$AS,14+AB793,FALSE)="","","Unit_Monster_Season"&amp;Y793&amp;"_Challenge"&amp;Z793&amp;"_"&amp;AA793&amp;"_"&amp;AB793))</f>
        <v>Unit_Monster_Season0_Challenge17_4_2</v>
      </c>
      <c r="D793" s="3" t="str">
        <f ca="1">IF(B793="","",VLOOKUP(VLOOKUP(Y793&amp;"_"&amp;Z793&amp;"_"&amp;AA793,[1]挑战模式!$A:$AS,14+AB793,FALSE),[1]怪物!$B:$J,2,FALSE))</f>
        <v>ResUnit_Gui2</v>
      </c>
      <c r="E793" s="3">
        <f ca="1">IF(B793="","",VLOOKUP(VLOOKUP(Y793&amp;"_"&amp;Z793&amp;"_"&amp;AA793,[1]挑战模式!$A:$AS,14+AB793,FALSE),[1]怪物!$B:$J,6,FALSE)*VLOOKUP(Y793&amp;"_"&amp;Z793&amp;"_"&amp;AA793,[1]挑战模式!$A:$AS,10,FALSE))</f>
        <v>2.8</v>
      </c>
      <c r="F793" s="3">
        <f t="shared" ca="1" si="96"/>
        <v>400</v>
      </c>
      <c r="G793" s="3" t="str">
        <f t="shared" ca="1" si="97"/>
        <v>TRUE</v>
      </c>
      <c r="H793" s="3" t="str">
        <f t="shared" ca="1" si="98"/>
        <v>1</v>
      </c>
      <c r="I793" s="3">
        <f ca="1">IF(D793="","",VLOOKUP(D793,[1]怪物!$C:$M,11,FALSE))</f>
        <v>1</v>
      </c>
      <c r="J793" s="3" t="str">
        <f t="shared" ca="1" si="99"/>
        <v>0.5</v>
      </c>
      <c r="K793" s="3"/>
      <c r="L793" s="3">
        <f ca="1">IF(B793="","",VLOOKUP(VLOOKUP(Y793&amp;"_"&amp;Z793&amp;"_"&amp;AA793,[1]挑战模式!$A:$AS,14+AB793,FALSE),[1]怪物!$B:$J,7,FALSE))</f>
        <v>1.25</v>
      </c>
      <c r="M793" s="10" t="str">
        <f t="shared" ca="1" si="100"/>
        <v>Monster_Season0_Challenge17_4_2</v>
      </c>
      <c r="N793" s="3" t="str">
        <f t="shared" ca="1" si="101"/>
        <v>DeathShow_1</v>
      </c>
      <c r="O793" s="3" t="str">
        <f t="shared" ca="1" si="102"/>
        <v>Timeline_Idle1</v>
      </c>
      <c r="P793" s="3" t="str">
        <f t="shared" ca="1" si="103"/>
        <v>Timeline_Move1</v>
      </c>
      <c r="Q793" s="3"/>
      <c r="R793" s="3"/>
      <c r="S793" s="3"/>
      <c r="T793" s="3" t="str">
        <f ca="1">IF(B793="","",IF(VLOOKUP(D793,[1]怪物!$C:$I,7,FALSE)="","",VLOOKUP(D793,[1]怪物!$C:$I,7,FALSE)))</f>
        <v>Skill_Monster_Gui2,NormalAttack</v>
      </c>
      <c r="Y793" s="3">
        <v>0</v>
      </c>
      <c r="Z793" s="3">
        <v>17</v>
      </c>
      <c r="AA793" s="3">
        <v>4</v>
      </c>
      <c r="AB793" s="3">
        <v>2</v>
      </c>
    </row>
    <row r="794" spans="2:28" x14ac:dyDescent="0.2">
      <c r="B794" t="str">
        <f ca="1">IF(ISNA(VLOOKUP(Y794&amp;"_"&amp;Z794&amp;"_"&amp;AA794,[1]挑战模式!$A:$AS,1,FALSE)),"",IF(VLOOKUP(Y794&amp;"_"&amp;Z794&amp;"_"&amp;AA794,[1]挑战模式!$A:$AS,14+AB794,FALSE)="","","Unit_Monster_Season"&amp;Y794&amp;"_Challenge"&amp;Z794&amp;"_"&amp;AA794&amp;"_"&amp;AB794))</f>
        <v>Unit_Monster_Season0_Challenge17_4_3</v>
      </c>
      <c r="D794" s="3" t="str">
        <f ca="1">IF(B794="","",VLOOKUP(VLOOKUP(Y794&amp;"_"&amp;Z794&amp;"_"&amp;AA794,[1]挑战模式!$A:$AS,14+AB794,FALSE),[1]怪物!$B:$J,2,FALSE))</f>
        <v>ResUnit_Scorpid2</v>
      </c>
      <c r="E794" s="3">
        <f ca="1">IF(B794="","",VLOOKUP(VLOOKUP(Y794&amp;"_"&amp;Z794&amp;"_"&amp;AA794,[1]挑战模式!$A:$AS,14+AB794,FALSE),[1]怪物!$B:$J,6,FALSE)*VLOOKUP(Y794&amp;"_"&amp;Z794&amp;"_"&amp;AA794,[1]挑战模式!$A:$AS,10,FALSE))</f>
        <v>2.8</v>
      </c>
      <c r="F794" s="3">
        <f t="shared" ca="1" si="96"/>
        <v>400</v>
      </c>
      <c r="G794" s="3" t="str">
        <f t="shared" ca="1" si="97"/>
        <v>TRUE</v>
      </c>
      <c r="H794" s="3" t="str">
        <f t="shared" ca="1" si="98"/>
        <v>1</v>
      </c>
      <c r="I794" s="3">
        <f ca="1">IF(D794="","",VLOOKUP(D794,[1]怪物!$C:$M,11,FALSE))</f>
        <v>1</v>
      </c>
      <c r="J794" s="3" t="str">
        <f t="shared" ca="1" si="99"/>
        <v>0.5</v>
      </c>
      <c r="K794" s="3"/>
      <c r="L794" s="3">
        <f ca="1">IF(B794="","",VLOOKUP(VLOOKUP(Y794&amp;"_"&amp;Z794&amp;"_"&amp;AA794,[1]挑战模式!$A:$AS,14+AB794,FALSE),[1]怪物!$B:$J,7,FALSE))</f>
        <v>1.25</v>
      </c>
      <c r="M794" s="10" t="str">
        <f t="shared" ca="1" si="100"/>
        <v>Monster_Season0_Challenge17_4_3</v>
      </c>
      <c r="N794" s="3" t="str">
        <f t="shared" ca="1" si="101"/>
        <v>DeathShow_1</v>
      </c>
      <c r="O794" s="3" t="str">
        <f t="shared" ca="1" si="102"/>
        <v>Timeline_Idle1</v>
      </c>
      <c r="P794" s="3" t="str">
        <f t="shared" ca="1" si="103"/>
        <v>Timeline_Move1</v>
      </c>
      <c r="Q794" s="3"/>
      <c r="R794" s="3"/>
      <c r="S794" s="3"/>
      <c r="T794" s="3" t="str">
        <f ca="1">IF(B794="","",IF(VLOOKUP(D794,[1]怪物!$C:$I,7,FALSE)="","",VLOOKUP(D794,[1]怪物!$C:$I,7,FALSE)))</f>
        <v>Skill_Monster_Scorpid2,InitiativeSkill</v>
      </c>
      <c r="Y794" s="3">
        <v>0</v>
      </c>
      <c r="Z794" s="3">
        <v>17</v>
      </c>
      <c r="AA794" s="3">
        <v>4</v>
      </c>
      <c r="AB794" s="3">
        <v>3</v>
      </c>
    </row>
    <row r="795" spans="2:28" x14ac:dyDescent="0.2">
      <c r="B795" t="str">
        <f ca="1">IF(ISNA(VLOOKUP(Y795&amp;"_"&amp;Z795&amp;"_"&amp;AA795,[1]挑战模式!$A:$AS,1,FALSE)),"",IF(VLOOKUP(Y795&amp;"_"&amp;Z795&amp;"_"&amp;AA795,[1]挑战模式!$A:$AS,14+AB795,FALSE)="","","Unit_Monster_Season"&amp;Y795&amp;"_Challenge"&amp;Z795&amp;"_"&amp;AA795&amp;"_"&amp;AB795))</f>
        <v/>
      </c>
      <c r="D795" s="3" t="str">
        <f ca="1">IF(B795="","",VLOOKUP(VLOOKUP(Y795&amp;"_"&amp;Z795&amp;"_"&amp;AA795,[1]挑战模式!$A:$AS,14+AB795,FALSE),[1]怪物!$B:$J,2,FALSE))</f>
        <v/>
      </c>
      <c r="E795" s="3" t="str">
        <f ca="1">IF(B795="","",VLOOKUP(VLOOKUP(Y795&amp;"_"&amp;Z795&amp;"_"&amp;AA795,[1]挑战模式!$A:$AS,14+AB795,FALSE),[1]怪物!$B:$J,6,FALSE)*VLOOKUP(Y795&amp;"_"&amp;Z795&amp;"_"&amp;AA795,[1]挑战模式!$A:$AS,10,FALSE))</f>
        <v/>
      </c>
      <c r="F795" s="3" t="str">
        <f t="shared" ca="1" si="96"/>
        <v/>
      </c>
      <c r="G795" s="3" t="str">
        <f t="shared" ca="1" si="97"/>
        <v/>
      </c>
      <c r="H795" s="3" t="str">
        <f t="shared" ca="1" si="98"/>
        <v/>
      </c>
      <c r="I795" s="3" t="str">
        <f ca="1">IF(D795="","",VLOOKUP(D795,[1]怪物!$C:$M,11,FALSE))</f>
        <v/>
      </c>
      <c r="J795" s="3" t="str">
        <f t="shared" ca="1" si="99"/>
        <v/>
      </c>
      <c r="K795" s="3"/>
      <c r="L795" s="3" t="str">
        <f ca="1">IF(B795="","",VLOOKUP(VLOOKUP(Y795&amp;"_"&amp;Z795&amp;"_"&amp;AA795,[1]挑战模式!$A:$AS,14+AB795,FALSE),[1]怪物!$B:$J,7,FALSE))</f>
        <v/>
      </c>
      <c r="M795" s="10" t="str">
        <f t="shared" ca="1" si="100"/>
        <v/>
      </c>
      <c r="N795" s="3" t="str">
        <f t="shared" ca="1" si="101"/>
        <v/>
      </c>
      <c r="O795" s="3" t="str">
        <f t="shared" ca="1" si="102"/>
        <v/>
      </c>
      <c r="P795" s="3" t="str">
        <f t="shared" ca="1" si="103"/>
        <v/>
      </c>
      <c r="Q795" s="3"/>
      <c r="R795" s="3"/>
      <c r="S795" s="3"/>
      <c r="T795" s="3" t="str">
        <f ca="1">IF(B795="","",IF(VLOOKUP(D795,[1]怪物!$C:$I,7,FALSE)="","",VLOOKUP(D795,[1]怪物!$C:$I,7,FALSE)))</f>
        <v/>
      </c>
      <c r="Y795" s="3">
        <v>0</v>
      </c>
      <c r="Z795" s="3">
        <v>17</v>
      </c>
      <c r="AA795" s="3">
        <v>4</v>
      </c>
      <c r="AB795" s="3">
        <v>4</v>
      </c>
    </row>
    <row r="796" spans="2:28" x14ac:dyDescent="0.2">
      <c r="B796" t="str">
        <f ca="1">IF(ISNA(VLOOKUP(Y796&amp;"_"&amp;Z796&amp;"_"&amp;AA796,[1]挑战模式!$A:$AS,1,FALSE)),"",IF(VLOOKUP(Y796&amp;"_"&amp;Z796&amp;"_"&amp;AA796,[1]挑战模式!$A:$AS,14+AB796,FALSE)="","","Unit_Monster_Season"&amp;Y796&amp;"_Challenge"&amp;Z796&amp;"_"&amp;AA796&amp;"_"&amp;AB796))</f>
        <v/>
      </c>
      <c r="D796" s="3" t="str">
        <f ca="1">IF(B796="","",VLOOKUP(VLOOKUP(Y796&amp;"_"&amp;Z796&amp;"_"&amp;AA796,[1]挑战模式!$A:$AS,14+AB796,FALSE),[1]怪物!$B:$J,2,FALSE))</f>
        <v/>
      </c>
      <c r="E796" s="3" t="str">
        <f ca="1">IF(B796="","",VLOOKUP(VLOOKUP(Y796&amp;"_"&amp;Z796&amp;"_"&amp;AA796,[1]挑战模式!$A:$AS,14+AB796,FALSE),[1]怪物!$B:$J,6,FALSE)*VLOOKUP(Y796&amp;"_"&amp;Z796&amp;"_"&amp;AA796,[1]挑战模式!$A:$AS,10,FALSE))</f>
        <v/>
      </c>
      <c r="F796" s="3" t="str">
        <f t="shared" ca="1" si="96"/>
        <v/>
      </c>
      <c r="G796" s="3" t="str">
        <f t="shared" ca="1" si="97"/>
        <v/>
      </c>
      <c r="H796" s="3" t="str">
        <f t="shared" ca="1" si="98"/>
        <v/>
      </c>
      <c r="I796" s="3" t="str">
        <f ca="1">IF(D796="","",VLOOKUP(D796,[1]怪物!$C:$M,11,FALSE))</f>
        <v/>
      </c>
      <c r="J796" s="3" t="str">
        <f t="shared" ca="1" si="99"/>
        <v/>
      </c>
      <c r="K796" s="3"/>
      <c r="L796" s="3" t="str">
        <f ca="1">IF(B796="","",VLOOKUP(VLOOKUP(Y796&amp;"_"&amp;Z796&amp;"_"&amp;AA796,[1]挑战模式!$A:$AS,14+AB796,FALSE),[1]怪物!$B:$J,7,FALSE))</f>
        <v/>
      </c>
      <c r="M796" s="10" t="str">
        <f t="shared" ca="1" si="100"/>
        <v/>
      </c>
      <c r="N796" s="3" t="str">
        <f t="shared" ca="1" si="101"/>
        <v/>
      </c>
      <c r="O796" s="3" t="str">
        <f t="shared" ca="1" si="102"/>
        <v/>
      </c>
      <c r="P796" s="3" t="str">
        <f t="shared" ca="1" si="103"/>
        <v/>
      </c>
      <c r="Q796" s="3"/>
      <c r="R796" s="3"/>
      <c r="S796" s="3"/>
      <c r="T796" s="3" t="str">
        <f ca="1">IF(B796="","",IF(VLOOKUP(D796,[1]怪物!$C:$I,7,FALSE)="","",VLOOKUP(D796,[1]怪物!$C:$I,7,FALSE)))</f>
        <v/>
      </c>
      <c r="Y796" s="3">
        <v>0</v>
      </c>
      <c r="Z796" s="3">
        <v>17</v>
      </c>
      <c r="AA796" s="3">
        <v>4</v>
      </c>
      <c r="AB796" s="3">
        <v>5</v>
      </c>
    </row>
    <row r="797" spans="2:28" x14ac:dyDescent="0.2">
      <c r="B797" t="str">
        <f ca="1">IF(ISNA(VLOOKUP(Y797&amp;"_"&amp;Z797&amp;"_"&amp;AA797,[1]挑战模式!$A:$AS,1,FALSE)),"",IF(VLOOKUP(Y797&amp;"_"&amp;Z797&amp;"_"&amp;AA797,[1]挑战模式!$A:$AS,14+AB797,FALSE)="","","Unit_Monster_Season"&amp;Y797&amp;"_Challenge"&amp;Z797&amp;"_"&amp;AA797&amp;"_"&amp;AB797))</f>
        <v/>
      </c>
      <c r="D797" s="3" t="str">
        <f ca="1">IF(B797="","",VLOOKUP(VLOOKUP(Y797&amp;"_"&amp;Z797&amp;"_"&amp;AA797,[1]挑战模式!$A:$AS,14+AB797,FALSE),[1]怪物!$B:$J,2,FALSE))</f>
        <v/>
      </c>
      <c r="E797" s="3" t="str">
        <f ca="1">IF(B797="","",VLOOKUP(VLOOKUP(Y797&amp;"_"&amp;Z797&amp;"_"&amp;AA797,[1]挑战模式!$A:$AS,14+AB797,FALSE),[1]怪物!$B:$J,6,FALSE)*VLOOKUP(Y797&amp;"_"&amp;Z797&amp;"_"&amp;AA797,[1]挑战模式!$A:$AS,10,FALSE))</f>
        <v/>
      </c>
      <c r="F797" s="3" t="str">
        <f t="shared" ca="1" si="96"/>
        <v/>
      </c>
      <c r="G797" s="3" t="str">
        <f t="shared" ca="1" si="97"/>
        <v/>
      </c>
      <c r="H797" s="3" t="str">
        <f t="shared" ca="1" si="98"/>
        <v/>
      </c>
      <c r="I797" s="3" t="str">
        <f ca="1">IF(D797="","",VLOOKUP(D797,[1]怪物!$C:$M,11,FALSE))</f>
        <v/>
      </c>
      <c r="J797" s="3" t="str">
        <f t="shared" ca="1" si="99"/>
        <v/>
      </c>
      <c r="K797" s="3"/>
      <c r="L797" s="3" t="str">
        <f ca="1">IF(B797="","",VLOOKUP(VLOOKUP(Y797&amp;"_"&amp;Z797&amp;"_"&amp;AA797,[1]挑战模式!$A:$AS,14+AB797,FALSE),[1]怪物!$B:$J,7,FALSE))</f>
        <v/>
      </c>
      <c r="M797" s="10" t="str">
        <f t="shared" ca="1" si="100"/>
        <v/>
      </c>
      <c r="N797" s="3" t="str">
        <f t="shared" ca="1" si="101"/>
        <v/>
      </c>
      <c r="O797" s="3" t="str">
        <f t="shared" ca="1" si="102"/>
        <v/>
      </c>
      <c r="P797" s="3" t="str">
        <f t="shared" ca="1" si="103"/>
        <v/>
      </c>
      <c r="Q797" s="3"/>
      <c r="R797" s="3"/>
      <c r="S797" s="3"/>
      <c r="T797" s="3" t="str">
        <f ca="1">IF(B797="","",IF(VLOOKUP(D797,[1]怪物!$C:$I,7,FALSE)="","",VLOOKUP(D797,[1]怪物!$C:$I,7,FALSE)))</f>
        <v/>
      </c>
      <c r="Y797" s="3">
        <v>0</v>
      </c>
      <c r="Z797" s="3">
        <v>17</v>
      </c>
      <c r="AA797" s="3">
        <v>4</v>
      </c>
      <c r="AB797" s="3">
        <v>6</v>
      </c>
    </row>
    <row r="798" spans="2:28" x14ac:dyDescent="0.2">
      <c r="B798" t="str">
        <f ca="1">IF(ISNA(VLOOKUP(Y798&amp;"_"&amp;Z798&amp;"_"&amp;AA798,[1]挑战模式!$A:$AS,1,FALSE)),"",IF(VLOOKUP(Y798&amp;"_"&amp;Z798&amp;"_"&amp;AA798,[1]挑战模式!$A:$AS,14+AB798,FALSE)="","","Unit_Monster_Season"&amp;Y798&amp;"_Challenge"&amp;Z798&amp;"_"&amp;AA798&amp;"_"&amp;AB798))</f>
        <v>Unit_Monster_Season0_Challenge17_5_1</v>
      </c>
      <c r="D798" s="3" t="str">
        <f ca="1">IF(B798="","",VLOOKUP(VLOOKUP(Y798&amp;"_"&amp;Z798&amp;"_"&amp;AA798,[1]挑战模式!$A:$AS,14+AB798,FALSE),[1]怪物!$B:$J,2,FALSE))</f>
        <v>ResUnit_Gui2</v>
      </c>
      <c r="E798" s="3">
        <f ca="1">IF(B798="","",VLOOKUP(VLOOKUP(Y798&amp;"_"&amp;Z798&amp;"_"&amp;AA798,[1]挑战模式!$A:$AS,14+AB798,FALSE),[1]怪物!$B:$J,6,FALSE)*VLOOKUP(Y798&amp;"_"&amp;Z798&amp;"_"&amp;AA798,[1]挑战模式!$A:$AS,10,FALSE))</f>
        <v>2.8</v>
      </c>
      <c r="F798" s="3">
        <f t="shared" ca="1" si="96"/>
        <v>400</v>
      </c>
      <c r="G798" s="3" t="str">
        <f t="shared" ca="1" si="97"/>
        <v>TRUE</v>
      </c>
      <c r="H798" s="3" t="str">
        <f t="shared" ca="1" si="98"/>
        <v>1</v>
      </c>
      <c r="I798" s="3">
        <f ca="1">IF(D798="","",VLOOKUP(D798,[1]怪物!$C:$M,11,FALSE))</f>
        <v>1</v>
      </c>
      <c r="J798" s="3" t="str">
        <f t="shared" ca="1" si="99"/>
        <v>0.5</v>
      </c>
      <c r="K798" s="3"/>
      <c r="L798" s="3">
        <f ca="1">IF(B798="","",VLOOKUP(VLOOKUP(Y798&amp;"_"&amp;Z798&amp;"_"&amp;AA798,[1]挑战模式!$A:$AS,14+AB798,FALSE),[1]怪物!$B:$J,7,FALSE))</f>
        <v>1.25</v>
      </c>
      <c r="M798" s="10" t="str">
        <f t="shared" ca="1" si="100"/>
        <v>Monster_Season0_Challenge17_5_1</v>
      </c>
      <c r="N798" s="3" t="str">
        <f t="shared" ca="1" si="101"/>
        <v>DeathShow_1</v>
      </c>
      <c r="O798" s="3" t="str">
        <f t="shared" ca="1" si="102"/>
        <v>Timeline_Idle1</v>
      </c>
      <c r="P798" s="3" t="str">
        <f t="shared" ca="1" si="103"/>
        <v>Timeline_Move1</v>
      </c>
      <c r="Q798" s="3"/>
      <c r="R798" s="3"/>
      <c r="S798" s="3"/>
      <c r="T798" s="3" t="str">
        <f ca="1">IF(B798="","",IF(VLOOKUP(D798,[1]怪物!$C:$I,7,FALSE)="","",VLOOKUP(D798,[1]怪物!$C:$I,7,FALSE)))</f>
        <v>Skill_Monster_Gui2,NormalAttack</v>
      </c>
      <c r="Y798" s="3">
        <v>0</v>
      </c>
      <c r="Z798" s="3">
        <v>17</v>
      </c>
      <c r="AA798" s="3">
        <v>5</v>
      </c>
      <c r="AB798" s="3">
        <v>1</v>
      </c>
    </row>
    <row r="799" spans="2:28" x14ac:dyDescent="0.2">
      <c r="B799" t="str">
        <f ca="1">IF(ISNA(VLOOKUP(Y799&amp;"_"&amp;Z799&amp;"_"&amp;AA799,[1]挑战模式!$A:$AS,1,FALSE)),"",IF(VLOOKUP(Y799&amp;"_"&amp;Z799&amp;"_"&amp;AA799,[1]挑战模式!$A:$AS,14+AB799,FALSE)="","","Unit_Monster_Season"&amp;Y799&amp;"_Challenge"&amp;Z799&amp;"_"&amp;AA799&amp;"_"&amp;AB799))</f>
        <v>Unit_Monster_Season0_Challenge17_5_2</v>
      </c>
      <c r="D799" s="3" t="str">
        <f ca="1">IF(B799="","",VLOOKUP(VLOOKUP(Y799&amp;"_"&amp;Z799&amp;"_"&amp;AA799,[1]挑战模式!$A:$AS,14+AB799,FALSE),[1]怪物!$B:$J,2,FALSE))</f>
        <v>ResUnit_Scorpid2</v>
      </c>
      <c r="E799" s="3">
        <f ca="1">IF(B799="","",VLOOKUP(VLOOKUP(Y799&amp;"_"&amp;Z799&amp;"_"&amp;AA799,[1]挑战模式!$A:$AS,14+AB799,FALSE),[1]怪物!$B:$J,6,FALSE)*VLOOKUP(Y799&amp;"_"&amp;Z799&amp;"_"&amp;AA799,[1]挑战模式!$A:$AS,10,FALSE))</f>
        <v>2.8</v>
      </c>
      <c r="F799" s="3">
        <f t="shared" ca="1" si="96"/>
        <v>400</v>
      </c>
      <c r="G799" s="3" t="str">
        <f t="shared" ca="1" si="97"/>
        <v>TRUE</v>
      </c>
      <c r="H799" s="3" t="str">
        <f t="shared" ca="1" si="98"/>
        <v>1</v>
      </c>
      <c r="I799" s="3">
        <f ca="1">IF(D799="","",VLOOKUP(D799,[1]怪物!$C:$M,11,FALSE))</f>
        <v>1</v>
      </c>
      <c r="J799" s="3" t="str">
        <f t="shared" ca="1" si="99"/>
        <v>0.5</v>
      </c>
      <c r="K799" s="3"/>
      <c r="L799" s="3">
        <f ca="1">IF(B799="","",VLOOKUP(VLOOKUP(Y799&amp;"_"&amp;Z799&amp;"_"&amp;AA799,[1]挑战模式!$A:$AS,14+AB799,FALSE),[1]怪物!$B:$J,7,FALSE))</f>
        <v>1.25</v>
      </c>
      <c r="M799" s="10" t="str">
        <f t="shared" ca="1" si="100"/>
        <v>Monster_Season0_Challenge17_5_2</v>
      </c>
      <c r="N799" s="3" t="str">
        <f t="shared" ca="1" si="101"/>
        <v>DeathShow_1</v>
      </c>
      <c r="O799" s="3" t="str">
        <f t="shared" ca="1" si="102"/>
        <v>Timeline_Idle1</v>
      </c>
      <c r="P799" s="3" t="str">
        <f t="shared" ca="1" si="103"/>
        <v>Timeline_Move1</v>
      </c>
      <c r="Q799" s="3"/>
      <c r="R799" s="3"/>
      <c r="S799" s="3"/>
      <c r="T799" s="3" t="str">
        <f ca="1">IF(B799="","",IF(VLOOKUP(D799,[1]怪物!$C:$I,7,FALSE)="","",VLOOKUP(D799,[1]怪物!$C:$I,7,FALSE)))</f>
        <v>Skill_Monster_Scorpid2,InitiativeSkill</v>
      </c>
      <c r="Y799" s="3">
        <v>0</v>
      </c>
      <c r="Z799" s="3">
        <v>17</v>
      </c>
      <c r="AA799" s="3">
        <v>5</v>
      </c>
      <c r="AB799" s="3">
        <v>2</v>
      </c>
    </row>
    <row r="800" spans="2:28" x14ac:dyDescent="0.2">
      <c r="B800" t="str">
        <f ca="1">IF(ISNA(VLOOKUP(Y800&amp;"_"&amp;Z800&amp;"_"&amp;AA800,[1]挑战模式!$A:$AS,1,FALSE)),"",IF(VLOOKUP(Y800&amp;"_"&amp;Z800&amp;"_"&amp;AA800,[1]挑战模式!$A:$AS,14+AB800,FALSE)="","","Unit_Monster_Season"&amp;Y800&amp;"_Challenge"&amp;Z800&amp;"_"&amp;AA800&amp;"_"&amp;AB800))</f>
        <v>Unit_Monster_Season0_Challenge17_5_3</v>
      </c>
      <c r="D800" s="3" t="str">
        <f ca="1">IF(B800="","",VLOOKUP(VLOOKUP(Y800&amp;"_"&amp;Z800&amp;"_"&amp;AA800,[1]挑战模式!$A:$AS,14+AB800,FALSE),[1]怪物!$B:$J,2,FALSE))</f>
        <v>ResUnit_Imp1</v>
      </c>
      <c r="E800" s="3">
        <f ca="1">IF(B800="","",VLOOKUP(VLOOKUP(Y800&amp;"_"&amp;Z800&amp;"_"&amp;AA800,[1]挑战模式!$A:$AS,14+AB800,FALSE),[1]怪物!$B:$J,6,FALSE)*VLOOKUP(Y800&amp;"_"&amp;Z800&amp;"_"&amp;AA800,[1]挑战模式!$A:$AS,10,FALSE))</f>
        <v>2.8</v>
      </c>
      <c r="F800" s="3">
        <f t="shared" ca="1" si="96"/>
        <v>400</v>
      </c>
      <c r="G800" s="3" t="str">
        <f t="shared" ca="1" si="97"/>
        <v>TRUE</v>
      </c>
      <c r="H800" s="3" t="str">
        <f t="shared" ca="1" si="98"/>
        <v>1</v>
      </c>
      <c r="I800" s="3">
        <f ca="1">IF(D800="","",VLOOKUP(D800,[1]怪物!$C:$M,11,FALSE))</f>
        <v>1</v>
      </c>
      <c r="J800" s="3" t="str">
        <f t="shared" ca="1" si="99"/>
        <v>0.5</v>
      </c>
      <c r="K800" s="3"/>
      <c r="L800" s="3">
        <f ca="1">IF(B800="","",VLOOKUP(VLOOKUP(Y800&amp;"_"&amp;Z800&amp;"_"&amp;AA800,[1]挑战模式!$A:$AS,14+AB800,FALSE),[1]怪物!$B:$J,7,FALSE))</f>
        <v>1</v>
      </c>
      <c r="M800" s="10" t="str">
        <f t="shared" ca="1" si="100"/>
        <v>Monster_Season0_Challenge17_5_3</v>
      </c>
      <c r="N800" s="3" t="str">
        <f t="shared" ca="1" si="101"/>
        <v>DeathShow_1</v>
      </c>
      <c r="O800" s="3" t="str">
        <f t="shared" ca="1" si="102"/>
        <v>Timeline_Idle1</v>
      </c>
      <c r="P800" s="3" t="str">
        <f t="shared" ca="1" si="103"/>
        <v>Timeline_Move1</v>
      </c>
      <c r="Q800" s="3"/>
      <c r="R800" s="3"/>
      <c r="S800" s="3"/>
      <c r="T800" s="3" t="str">
        <f ca="1">IF(B800="","",IF(VLOOKUP(D800,[1]怪物!$C:$I,7,FALSE)="","",VLOOKUP(D800,[1]怪物!$C:$I,7,FALSE)))</f>
        <v>Skill_Monster_Imp1,NormalAttack</v>
      </c>
      <c r="Y800" s="3">
        <v>0</v>
      </c>
      <c r="Z800" s="3">
        <v>17</v>
      </c>
      <c r="AA800" s="3">
        <v>5</v>
      </c>
      <c r="AB800" s="3">
        <v>3</v>
      </c>
    </row>
    <row r="801" spans="2:28" x14ac:dyDescent="0.2">
      <c r="B801" t="str">
        <f ca="1">IF(ISNA(VLOOKUP(Y801&amp;"_"&amp;Z801&amp;"_"&amp;AA801,[1]挑战模式!$A:$AS,1,FALSE)),"",IF(VLOOKUP(Y801&amp;"_"&amp;Z801&amp;"_"&amp;AA801,[1]挑战模式!$A:$AS,14+AB801,FALSE)="","","Unit_Monster_Season"&amp;Y801&amp;"_Challenge"&amp;Z801&amp;"_"&amp;AA801&amp;"_"&amp;AB801))</f>
        <v/>
      </c>
      <c r="D801" s="3" t="str">
        <f ca="1">IF(B801="","",VLOOKUP(VLOOKUP(Y801&amp;"_"&amp;Z801&amp;"_"&amp;AA801,[1]挑战模式!$A:$AS,14+AB801,FALSE),[1]怪物!$B:$J,2,FALSE))</f>
        <v/>
      </c>
      <c r="E801" s="3" t="str">
        <f ca="1">IF(B801="","",VLOOKUP(VLOOKUP(Y801&amp;"_"&amp;Z801&amp;"_"&amp;AA801,[1]挑战模式!$A:$AS,14+AB801,FALSE),[1]怪物!$B:$J,6,FALSE)*VLOOKUP(Y801&amp;"_"&amp;Z801&amp;"_"&amp;AA801,[1]挑战模式!$A:$AS,10,FALSE))</f>
        <v/>
      </c>
      <c r="F801" s="3" t="str">
        <f t="shared" ca="1" si="96"/>
        <v/>
      </c>
      <c r="G801" s="3" t="str">
        <f t="shared" ca="1" si="97"/>
        <v/>
      </c>
      <c r="H801" s="3" t="str">
        <f t="shared" ca="1" si="98"/>
        <v/>
      </c>
      <c r="I801" s="3" t="str">
        <f ca="1">IF(D801="","",VLOOKUP(D801,[1]怪物!$C:$M,11,FALSE))</f>
        <v/>
      </c>
      <c r="J801" s="3" t="str">
        <f t="shared" ca="1" si="99"/>
        <v/>
      </c>
      <c r="K801" s="3"/>
      <c r="L801" s="3" t="str">
        <f ca="1">IF(B801="","",VLOOKUP(VLOOKUP(Y801&amp;"_"&amp;Z801&amp;"_"&amp;AA801,[1]挑战模式!$A:$AS,14+AB801,FALSE),[1]怪物!$B:$J,7,FALSE))</f>
        <v/>
      </c>
      <c r="M801" s="10" t="str">
        <f t="shared" ca="1" si="100"/>
        <v/>
      </c>
      <c r="N801" s="3" t="str">
        <f t="shared" ca="1" si="101"/>
        <v/>
      </c>
      <c r="O801" s="3" t="str">
        <f t="shared" ca="1" si="102"/>
        <v/>
      </c>
      <c r="P801" s="3" t="str">
        <f t="shared" ca="1" si="103"/>
        <v/>
      </c>
      <c r="Q801" s="3"/>
      <c r="R801" s="3"/>
      <c r="S801" s="3"/>
      <c r="T801" s="3" t="str">
        <f ca="1">IF(B801="","",IF(VLOOKUP(D801,[1]怪物!$C:$I,7,FALSE)="","",VLOOKUP(D801,[1]怪物!$C:$I,7,FALSE)))</f>
        <v/>
      </c>
      <c r="Y801" s="3">
        <v>0</v>
      </c>
      <c r="Z801" s="3">
        <v>17</v>
      </c>
      <c r="AA801" s="3">
        <v>5</v>
      </c>
      <c r="AB801" s="3">
        <v>4</v>
      </c>
    </row>
    <row r="802" spans="2:28" x14ac:dyDescent="0.2">
      <c r="B802" t="str">
        <f ca="1">IF(ISNA(VLOOKUP(Y802&amp;"_"&amp;Z802&amp;"_"&amp;AA802,[1]挑战模式!$A:$AS,1,FALSE)),"",IF(VLOOKUP(Y802&amp;"_"&amp;Z802&amp;"_"&amp;AA802,[1]挑战模式!$A:$AS,14+AB802,FALSE)="","","Unit_Monster_Season"&amp;Y802&amp;"_Challenge"&amp;Z802&amp;"_"&amp;AA802&amp;"_"&amp;AB802))</f>
        <v/>
      </c>
      <c r="D802" s="3" t="str">
        <f ca="1">IF(B802="","",VLOOKUP(VLOOKUP(Y802&amp;"_"&amp;Z802&amp;"_"&amp;AA802,[1]挑战模式!$A:$AS,14+AB802,FALSE),[1]怪物!$B:$J,2,FALSE))</f>
        <v/>
      </c>
      <c r="E802" s="3" t="str">
        <f ca="1">IF(B802="","",VLOOKUP(VLOOKUP(Y802&amp;"_"&amp;Z802&amp;"_"&amp;AA802,[1]挑战模式!$A:$AS,14+AB802,FALSE),[1]怪物!$B:$J,6,FALSE)*VLOOKUP(Y802&amp;"_"&amp;Z802&amp;"_"&amp;AA802,[1]挑战模式!$A:$AS,10,FALSE))</f>
        <v/>
      </c>
      <c r="F802" s="3" t="str">
        <f t="shared" ca="1" si="96"/>
        <v/>
      </c>
      <c r="G802" s="3" t="str">
        <f t="shared" ca="1" si="97"/>
        <v/>
      </c>
      <c r="H802" s="3" t="str">
        <f t="shared" ca="1" si="98"/>
        <v/>
      </c>
      <c r="I802" s="3" t="str">
        <f ca="1">IF(D802="","",VLOOKUP(D802,[1]怪物!$C:$M,11,FALSE))</f>
        <v/>
      </c>
      <c r="J802" s="3" t="str">
        <f t="shared" ca="1" si="99"/>
        <v/>
      </c>
      <c r="K802" s="3"/>
      <c r="L802" s="3" t="str">
        <f ca="1">IF(B802="","",VLOOKUP(VLOOKUP(Y802&amp;"_"&amp;Z802&amp;"_"&amp;AA802,[1]挑战模式!$A:$AS,14+AB802,FALSE),[1]怪物!$B:$J,7,FALSE))</f>
        <v/>
      </c>
      <c r="M802" s="10" t="str">
        <f t="shared" ca="1" si="100"/>
        <v/>
      </c>
      <c r="N802" s="3" t="str">
        <f t="shared" ca="1" si="101"/>
        <v/>
      </c>
      <c r="O802" s="3" t="str">
        <f t="shared" ca="1" si="102"/>
        <v/>
      </c>
      <c r="P802" s="3" t="str">
        <f t="shared" ca="1" si="103"/>
        <v/>
      </c>
      <c r="Q802" s="3"/>
      <c r="R802" s="3"/>
      <c r="S802" s="3"/>
      <c r="T802" s="3" t="str">
        <f ca="1">IF(B802="","",IF(VLOOKUP(D802,[1]怪物!$C:$I,7,FALSE)="","",VLOOKUP(D802,[1]怪物!$C:$I,7,FALSE)))</f>
        <v/>
      </c>
      <c r="Y802" s="3">
        <v>0</v>
      </c>
      <c r="Z802" s="3">
        <v>17</v>
      </c>
      <c r="AA802" s="3">
        <v>5</v>
      </c>
      <c r="AB802" s="3">
        <v>5</v>
      </c>
    </row>
    <row r="803" spans="2:28" x14ac:dyDescent="0.2">
      <c r="B803" t="str">
        <f ca="1">IF(ISNA(VLOOKUP(Y803&amp;"_"&amp;Z803&amp;"_"&amp;AA803,[1]挑战模式!$A:$AS,1,FALSE)),"",IF(VLOOKUP(Y803&amp;"_"&amp;Z803&amp;"_"&amp;AA803,[1]挑战模式!$A:$AS,14+AB803,FALSE)="","","Unit_Monster_Season"&amp;Y803&amp;"_Challenge"&amp;Z803&amp;"_"&amp;AA803&amp;"_"&amp;AB803))</f>
        <v/>
      </c>
      <c r="D803" s="3" t="str">
        <f ca="1">IF(B803="","",VLOOKUP(VLOOKUP(Y803&amp;"_"&amp;Z803&amp;"_"&amp;AA803,[1]挑战模式!$A:$AS,14+AB803,FALSE),[1]怪物!$B:$J,2,FALSE))</f>
        <v/>
      </c>
      <c r="E803" s="3" t="str">
        <f ca="1">IF(B803="","",VLOOKUP(VLOOKUP(Y803&amp;"_"&amp;Z803&amp;"_"&amp;AA803,[1]挑战模式!$A:$AS,14+AB803,FALSE),[1]怪物!$B:$J,6,FALSE)*VLOOKUP(Y803&amp;"_"&amp;Z803&amp;"_"&amp;AA803,[1]挑战模式!$A:$AS,10,FALSE))</f>
        <v/>
      </c>
      <c r="F803" s="3" t="str">
        <f t="shared" ca="1" si="96"/>
        <v/>
      </c>
      <c r="G803" s="3" t="str">
        <f t="shared" ca="1" si="97"/>
        <v/>
      </c>
      <c r="H803" s="3" t="str">
        <f t="shared" ca="1" si="98"/>
        <v/>
      </c>
      <c r="I803" s="3" t="str">
        <f ca="1">IF(D803="","",VLOOKUP(D803,[1]怪物!$C:$M,11,FALSE))</f>
        <v/>
      </c>
      <c r="J803" s="3" t="str">
        <f t="shared" ca="1" si="99"/>
        <v/>
      </c>
      <c r="K803" s="3"/>
      <c r="L803" s="3" t="str">
        <f ca="1">IF(B803="","",VLOOKUP(VLOOKUP(Y803&amp;"_"&amp;Z803&amp;"_"&amp;AA803,[1]挑战模式!$A:$AS,14+AB803,FALSE),[1]怪物!$B:$J,7,FALSE))</f>
        <v/>
      </c>
      <c r="M803" s="10" t="str">
        <f t="shared" ca="1" si="100"/>
        <v/>
      </c>
      <c r="N803" s="3" t="str">
        <f t="shared" ca="1" si="101"/>
        <v/>
      </c>
      <c r="O803" s="3" t="str">
        <f t="shared" ca="1" si="102"/>
        <v/>
      </c>
      <c r="P803" s="3" t="str">
        <f t="shared" ca="1" si="103"/>
        <v/>
      </c>
      <c r="Q803" s="3"/>
      <c r="R803" s="3"/>
      <c r="S803" s="3"/>
      <c r="T803" s="3" t="str">
        <f ca="1">IF(B803="","",IF(VLOOKUP(D803,[1]怪物!$C:$I,7,FALSE)="","",VLOOKUP(D803,[1]怪物!$C:$I,7,FALSE)))</f>
        <v/>
      </c>
      <c r="Y803" s="3">
        <v>0</v>
      </c>
      <c r="Z803" s="3">
        <v>17</v>
      </c>
      <c r="AA803" s="3">
        <v>5</v>
      </c>
      <c r="AB803" s="3">
        <v>6</v>
      </c>
    </row>
    <row r="804" spans="2:28" x14ac:dyDescent="0.2">
      <c r="B804" t="str">
        <f ca="1">IF(ISNA(VLOOKUP(Y804&amp;"_"&amp;Z804&amp;"_"&amp;AA804,[1]挑战模式!$A:$AS,1,FALSE)),"",IF(VLOOKUP(Y804&amp;"_"&amp;Z804&amp;"_"&amp;AA804,[1]挑战模式!$A:$AS,14+AB804,FALSE)="","","Unit_Monster_Season"&amp;Y804&amp;"_Challenge"&amp;Z804&amp;"_"&amp;AA804&amp;"_"&amp;AB804))</f>
        <v>Unit_Monster_Season0_Challenge17_6_1</v>
      </c>
      <c r="D804" s="3" t="str">
        <f ca="1">IF(B804="","",VLOOKUP(VLOOKUP(Y804&amp;"_"&amp;Z804&amp;"_"&amp;AA804,[1]挑战模式!$A:$AS,14+AB804,FALSE),[1]怪物!$B:$J,2,FALSE))</f>
        <v>ResUnit_StoneGolem1</v>
      </c>
      <c r="E804" s="3">
        <f ca="1">IF(B804="","",VLOOKUP(VLOOKUP(Y804&amp;"_"&amp;Z804&amp;"_"&amp;AA804,[1]挑战模式!$A:$AS,14+AB804,FALSE),[1]怪物!$B:$J,6,FALSE)*VLOOKUP(Y804&amp;"_"&amp;Z804&amp;"_"&amp;AA804,[1]挑战模式!$A:$AS,10,FALSE))</f>
        <v>2.8</v>
      </c>
      <c r="F804" s="3">
        <f t="shared" ca="1" si="96"/>
        <v>400</v>
      </c>
      <c r="G804" s="3" t="str">
        <f t="shared" ca="1" si="97"/>
        <v>TRUE</v>
      </c>
      <c r="H804" s="3" t="str">
        <f t="shared" ca="1" si="98"/>
        <v>1</v>
      </c>
      <c r="I804" s="3">
        <f ca="1">IF(D804="","",VLOOKUP(D804,[1]怪物!$C:$M,11,FALSE))</f>
        <v>1</v>
      </c>
      <c r="J804" s="3" t="str">
        <f t="shared" ca="1" si="99"/>
        <v>0.5</v>
      </c>
      <c r="K804" s="3"/>
      <c r="L804" s="3">
        <f ca="1">IF(B804="","",VLOOKUP(VLOOKUP(Y804&amp;"_"&amp;Z804&amp;"_"&amp;AA804,[1]挑战模式!$A:$AS,14+AB804,FALSE),[1]怪物!$B:$J,7,FALSE))</f>
        <v>1</v>
      </c>
      <c r="M804" s="10" t="str">
        <f t="shared" ca="1" si="100"/>
        <v>Monster_Season0_Challenge17_6_1</v>
      </c>
      <c r="N804" s="3" t="str">
        <f t="shared" ca="1" si="101"/>
        <v>DeathShow_1</v>
      </c>
      <c r="O804" s="3" t="str">
        <f t="shared" ca="1" si="102"/>
        <v>Timeline_Idle1</v>
      </c>
      <c r="P804" s="3" t="str">
        <f t="shared" ca="1" si="103"/>
        <v>Timeline_Move1</v>
      </c>
      <c r="Q804" s="3"/>
      <c r="R804" s="3"/>
      <c r="S804" s="3"/>
      <c r="T804" s="3" t="str">
        <f ca="1">IF(B804="","",IF(VLOOKUP(D804,[1]怪物!$C:$I,7,FALSE)="","",VLOOKUP(D804,[1]怪物!$C:$I,7,FALSE)))</f>
        <v>Skill_Monster_StoneGolem1,NormalAttack</v>
      </c>
      <c r="Y804" s="3">
        <v>0</v>
      </c>
      <c r="Z804" s="3">
        <v>17</v>
      </c>
      <c r="AA804" s="3">
        <v>6</v>
      </c>
      <c r="AB804" s="3">
        <v>1</v>
      </c>
    </row>
    <row r="805" spans="2:28" x14ac:dyDescent="0.2">
      <c r="B805" t="str">
        <f ca="1">IF(ISNA(VLOOKUP(Y805&amp;"_"&amp;Z805&amp;"_"&amp;AA805,[1]挑战模式!$A:$AS,1,FALSE)),"",IF(VLOOKUP(Y805&amp;"_"&amp;Z805&amp;"_"&amp;AA805,[1]挑战模式!$A:$AS,14+AB805,FALSE)="","","Unit_Monster_Season"&amp;Y805&amp;"_Challenge"&amp;Z805&amp;"_"&amp;AA805&amp;"_"&amp;AB805))</f>
        <v>Unit_Monster_Season0_Challenge17_6_2</v>
      </c>
      <c r="D805" s="3" t="str">
        <f ca="1">IF(B805="","",VLOOKUP(VLOOKUP(Y805&amp;"_"&amp;Z805&amp;"_"&amp;AA805,[1]挑战模式!$A:$AS,14+AB805,FALSE),[1]怪物!$B:$J,2,FALSE))</f>
        <v>ResUnit_Gui2</v>
      </c>
      <c r="E805" s="3">
        <f ca="1">IF(B805="","",VLOOKUP(VLOOKUP(Y805&amp;"_"&amp;Z805&amp;"_"&amp;AA805,[1]挑战模式!$A:$AS,14+AB805,FALSE),[1]怪物!$B:$J,6,FALSE)*VLOOKUP(Y805&amp;"_"&amp;Z805&amp;"_"&amp;AA805,[1]挑战模式!$A:$AS,10,FALSE))</f>
        <v>2.8</v>
      </c>
      <c r="F805" s="3">
        <f t="shared" ca="1" si="96"/>
        <v>400</v>
      </c>
      <c r="G805" s="3" t="str">
        <f t="shared" ca="1" si="97"/>
        <v>TRUE</v>
      </c>
      <c r="H805" s="3" t="str">
        <f t="shared" ca="1" si="98"/>
        <v>1</v>
      </c>
      <c r="I805" s="3">
        <f ca="1">IF(D805="","",VLOOKUP(D805,[1]怪物!$C:$M,11,FALSE))</f>
        <v>1</v>
      </c>
      <c r="J805" s="3" t="str">
        <f t="shared" ca="1" si="99"/>
        <v>0.5</v>
      </c>
      <c r="K805" s="3"/>
      <c r="L805" s="3">
        <f ca="1">IF(B805="","",VLOOKUP(VLOOKUP(Y805&amp;"_"&amp;Z805&amp;"_"&amp;AA805,[1]挑战模式!$A:$AS,14+AB805,FALSE),[1]怪物!$B:$J,7,FALSE))</f>
        <v>1.25</v>
      </c>
      <c r="M805" s="10" t="str">
        <f t="shared" ca="1" si="100"/>
        <v>Monster_Season0_Challenge17_6_2</v>
      </c>
      <c r="N805" s="3" t="str">
        <f t="shared" ca="1" si="101"/>
        <v>DeathShow_1</v>
      </c>
      <c r="O805" s="3" t="str">
        <f t="shared" ca="1" si="102"/>
        <v>Timeline_Idle1</v>
      </c>
      <c r="P805" s="3" t="str">
        <f t="shared" ca="1" si="103"/>
        <v>Timeline_Move1</v>
      </c>
      <c r="Q805" s="3"/>
      <c r="R805" s="3"/>
      <c r="S805" s="3"/>
      <c r="T805" s="3" t="str">
        <f ca="1">IF(B805="","",IF(VLOOKUP(D805,[1]怪物!$C:$I,7,FALSE)="","",VLOOKUP(D805,[1]怪物!$C:$I,7,FALSE)))</f>
        <v>Skill_Monster_Gui2,NormalAttack</v>
      </c>
      <c r="Y805" s="3">
        <v>0</v>
      </c>
      <c r="Z805" s="3">
        <v>17</v>
      </c>
      <c r="AA805" s="3">
        <v>6</v>
      </c>
      <c r="AB805" s="3">
        <v>2</v>
      </c>
    </row>
    <row r="806" spans="2:28" x14ac:dyDescent="0.2">
      <c r="B806" t="str">
        <f ca="1">IF(ISNA(VLOOKUP(Y806&amp;"_"&amp;Z806&amp;"_"&amp;AA806,[1]挑战模式!$A:$AS,1,FALSE)),"",IF(VLOOKUP(Y806&amp;"_"&amp;Z806&amp;"_"&amp;AA806,[1]挑战模式!$A:$AS,14+AB806,FALSE)="","","Unit_Monster_Season"&amp;Y806&amp;"_Challenge"&amp;Z806&amp;"_"&amp;AA806&amp;"_"&amp;AB806))</f>
        <v>Unit_Monster_Season0_Challenge17_6_3</v>
      </c>
      <c r="D806" s="3" t="str">
        <f ca="1">IF(B806="","",VLOOKUP(VLOOKUP(Y806&amp;"_"&amp;Z806&amp;"_"&amp;AA806,[1]挑战模式!$A:$AS,14+AB806,FALSE),[1]怪物!$B:$J,2,FALSE))</f>
        <v>ResUnit_Scorpid2</v>
      </c>
      <c r="E806" s="3">
        <f ca="1">IF(B806="","",VLOOKUP(VLOOKUP(Y806&amp;"_"&amp;Z806&amp;"_"&amp;AA806,[1]挑战模式!$A:$AS,14+AB806,FALSE),[1]怪物!$B:$J,6,FALSE)*VLOOKUP(Y806&amp;"_"&amp;Z806&amp;"_"&amp;AA806,[1]挑战模式!$A:$AS,10,FALSE))</f>
        <v>2.8</v>
      </c>
      <c r="F806" s="3">
        <f t="shared" ca="1" si="96"/>
        <v>400</v>
      </c>
      <c r="G806" s="3" t="str">
        <f t="shared" ca="1" si="97"/>
        <v>TRUE</v>
      </c>
      <c r="H806" s="3" t="str">
        <f t="shared" ca="1" si="98"/>
        <v>1</v>
      </c>
      <c r="I806" s="3">
        <f ca="1">IF(D806="","",VLOOKUP(D806,[1]怪物!$C:$M,11,FALSE))</f>
        <v>1</v>
      </c>
      <c r="J806" s="3" t="str">
        <f t="shared" ca="1" si="99"/>
        <v>0.5</v>
      </c>
      <c r="K806" s="3"/>
      <c r="L806" s="3">
        <f ca="1">IF(B806="","",VLOOKUP(VLOOKUP(Y806&amp;"_"&amp;Z806&amp;"_"&amp;AA806,[1]挑战模式!$A:$AS,14+AB806,FALSE),[1]怪物!$B:$J,7,FALSE))</f>
        <v>1.25</v>
      </c>
      <c r="M806" s="10" t="str">
        <f t="shared" ca="1" si="100"/>
        <v>Monster_Season0_Challenge17_6_3</v>
      </c>
      <c r="N806" s="3" t="str">
        <f t="shared" ca="1" si="101"/>
        <v>DeathShow_1</v>
      </c>
      <c r="O806" s="3" t="str">
        <f t="shared" ca="1" si="102"/>
        <v>Timeline_Idle1</v>
      </c>
      <c r="P806" s="3" t="str">
        <f t="shared" ca="1" si="103"/>
        <v>Timeline_Move1</v>
      </c>
      <c r="Q806" s="3"/>
      <c r="R806" s="3"/>
      <c r="S806" s="3"/>
      <c r="T806" s="3" t="str">
        <f ca="1">IF(B806="","",IF(VLOOKUP(D806,[1]怪物!$C:$I,7,FALSE)="","",VLOOKUP(D806,[1]怪物!$C:$I,7,FALSE)))</f>
        <v>Skill_Monster_Scorpid2,InitiativeSkill</v>
      </c>
      <c r="Y806" s="3">
        <v>0</v>
      </c>
      <c r="Z806" s="3">
        <v>17</v>
      </c>
      <c r="AA806" s="3">
        <v>6</v>
      </c>
      <c r="AB806" s="3">
        <v>3</v>
      </c>
    </row>
    <row r="807" spans="2:28" x14ac:dyDescent="0.2">
      <c r="B807" t="str">
        <f ca="1">IF(ISNA(VLOOKUP(Y807&amp;"_"&amp;Z807&amp;"_"&amp;AA807,[1]挑战模式!$A:$AS,1,FALSE)),"",IF(VLOOKUP(Y807&amp;"_"&amp;Z807&amp;"_"&amp;AA807,[1]挑战模式!$A:$AS,14+AB807,FALSE)="","","Unit_Monster_Season"&amp;Y807&amp;"_Challenge"&amp;Z807&amp;"_"&amp;AA807&amp;"_"&amp;AB807))</f>
        <v>Unit_Monster_Season0_Challenge17_6_4</v>
      </c>
      <c r="D807" s="3" t="str">
        <f ca="1">IF(B807="","",VLOOKUP(VLOOKUP(Y807&amp;"_"&amp;Z807&amp;"_"&amp;AA807,[1]挑战模式!$A:$AS,14+AB807,FALSE),[1]怪物!$B:$J,2,FALSE))</f>
        <v>ResUnit_Imp1</v>
      </c>
      <c r="E807" s="3">
        <f ca="1">IF(B807="","",VLOOKUP(VLOOKUP(Y807&amp;"_"&amp;Z807&amp;"_"&amp;AA807,[1]挑战模式!$A:$AS,14+AB807,FALSE),[1]怪物!$B:$J,6,FALSE)*VLOOKUP(Y807&amp;"_"&amp;Z807&amp;"_"&amp;AA807,[1]挑战模式!$A:$AS,10,FALSE))</f>
        <v>2.8</v>
      </c>
      <c r="F807" s="3">
        <f t="shared" ref="F807:F870" ca="1" si="104">IF(B807="","",400)</f>
        <v>400</v>
      </c>
      <c r="G807" s="3" t="str">
        <f t="shared" ref="G807:G870" ca="1" si="105">IF(B807="","","TRUE")</f>
        <v>TRUE</v>
      </c>
      <c r="H807" s="3" t="str">
        <f t="shared" ref="H807:H870" ca="1" si="106">IF(B807="","","1")</f>
        <v>1</v>
      </c>
      <c r="I807" s="3">
        <f ca="1">IF(D807="","",VLOOKUP(D807,[1]怪物!$C:$M,11,FALSE))</f>
        <v>1</v>
      </c>
      <c r="J807" s="3" t="str">
        <f t="shared" ref="J807:J870" ca="1" si="107">IF(B807="","","0.5")</f>
        <v>0.5</v>
      </c>
      <c r="K807" s="3"/>
      <c r="L807" s="3">
        <f ca="1">IF(B807="","",VLOOKUP(VLOOKUP(Y807&amp;"_"&amp;Z807&amp;"_"&amp;AA807,[1]挑战模式!$A:$AS,14+AB807,FALSE),[1]怪物!$B:$J,7,FALSE))</f>
        <v>1</v>
      </c>
      <c r="M807" s="10" t="str">
        <f t="shared" ref="M807:M870" ca="1" si="108">IF(B807="","",RIGHT(B807,LEN(B807)-5))</f>
        <v>Monster_Season0_Challenge17_6_4</v>
      </c>
      <c r="N807" s="3" t="str">
        <f t="shared" ref="N807:N870" ca="1" si="109">IF(B807="","","DeathShow_1")</f>
        <v>DeathShow_1</v>
      </c>
      <c r="O807" s="3" t="str">
        <f t="shared" ref="O807:O870" ca="1" si="110">IF(B807="","","Timeline_Idle1")</f>
        <v>Timeline_Idle1</v>
      </c>
      <c r="P807" s="3" t="str">
        <f t="shared" ref="P807:P870" ca="1" si="111">IF(B807="","","Timeline_Move1")</f>
        <v>Timeline_Move1</v>
      </c>
      <c r="Q807" s="3"/>
      <c r="R807" s="3"/>
      <c r="S807" s="3"/>
      <c r="T807" s="3" t="str">
        <f ca="1">IF(B807="","",IF(VLOOKUP(D807,[1]怪物!$C:$I,7,FALSE)="","",VLOOKUP(D807,[1]怪物!$C:$I,7,FALSE)))</f>
        <v>Skill_Monster_Imp1,NormalAttack</v>
      </c>
      <c r="Y807" s="3">
        <v>0</v>
      </c>
      <c r="Z807" s="3">
        <v>17</v>
      </c>
      <c r="AA807" s="3">
        <v>6</v>
      </c>
      <c r="AB807" s="3">
        <v>4</v>
      </c>
    </row>
    <row r="808" spans="2:28" x14ac:dyDescent="0.2">
      <c r="B808" t="str">
        <f ca="1">IF(ISNA(VLOOKUP(Y808&amp;"_"&amp;Z808&amp;"_"&amp;AA808,[1]挑战模式!$A:$AS,1,FALSE)),"",IF(VLOOKUP(Y808&amp;"_"&amp;Z808&amp;"_"&amp;AA808,[1]挑战模式!$A:$AS,14+AB808,FALSE)="","","Unit_Monster_Season"&amp;Y808&amp;"_Challenge"&amp;Z808&amp;"_"&amp;AA808&amp;"_"&amp;AB808))</f>
        <v/>
      </c>
      <c r="D808" s="3" t="str">
        <f ca="1">IF(B808="","",VLOOKUP(VLOOKUP(Y808&amp;"_"&amp;Z808&amp;"_"&amp;AA808,[1]挑战模式!$A:$AS,14+AB808,FALSE),[1]怪物!$B:$J,2,FALSE))</f>
        <v/>
      </c>
      <c r="E808" s="3" t="str">
        <f ca="1">IF(B808="","",VLOOKUP(VLOOKUP(Y808&amp;"_"&amp;Z808&amp;"_"&amp;AA808,[1]挑战模式!$A:$AS,14+AB808,FALSE),[1]怪物!$B:$J,6,FALSE)*VLOOKUP(Y808&amp;"_"&amp;Z808&amp;"_"&amp;AA808,[1]挑战模式!$A:$AS,10,FALSE))</f>
        <v/>
      </c>
      <c r="F808" s="3" t="str">
        <f t="shared" ca="1" si="104"/>
        <v/>
      </c>
      <c r="G808" s="3" t="str">
        <f t="shared" ca="1" si="105"/>
        <v/>
      </c>
      <c r="H808" s="3" t="str">
        <f t="shared" ca="1" si="106"/>
        <v/>
      </c>
      <c r="I808" s="3" t="str">
        <f ca="1">IF(D808="","",VLOOKUP(D808,[1]怪物!$C:$M,11,FALSE))</f>
        <v/>
      </c>
      <c r="J808" s="3" t="str">
        <f t="shared" ca="1" si="107"/>
        <v/>
      </c>
      <c r="K808" s="3"/>
      <c r="L808" s="3" t="str">
        <f ca="1">IF(B808="","",VLOOKUP(VLOOKUP(Y808&amp;"_"&amp;Z808&amp;"_"&amp;AA808,[1]挑战模式!$A:$AS,14+AB808,FALSE),[1]怪物!$B:$J,7,FALSE))</f>
        <v/>
      </c>
      <c r="M808" s="10" t="str">
        <f t="shared" ca="1" si="108"/>
        <v/>
      </c>
      <c r="N808" s="3" t="str">
        <f t="shared" ca="1" si="109"/>
        <v/>
      </c>
      <c r="O808" s="3" t="str">
        <f t="shared" ca="1" si="110"/>
        <v/>
      </c>
      <c r="P808" s="3" t="str">
        <f t="shared" ca="1" si="111"/>
        <v/>
      </c>
      <c r="Q808" s="3"/>
      <c r="R808" s="3"/>
      <c r="S808" s="3"/>
      <c r="T808" s="3" t="str">
        <f ca="1">IF(B808="","",IF(VLOOKUP(D808,[1]怪物!$C:$I,7,FALSE)="","",VLOOKUP(D808,[1]怪物!$C:$I,7,FALSE)))</f>
        <v/>
      </c>
      <c r="Y808" s="3">
        <v>0</v>
      </c>
      <c r="Z808" s="3">
        <v>17</v>
      </c>
      <c r="AA808" s="3">
        <v>6</v>
      </c>
      <c r="AB808" s="3">
        <v>5</v>
      </c>
    </row>
    <row r="809" spans="2:28" x14ac:dyDescent="0.2">
      <c r="B809" t="str">
        <f ca="1">IF(ISNA(VLOOKUP(Y809&amp;"_"&amp;Z809&amp;"_"&amp;AA809,[1]挑战模式!$A:$AS,1,FALSE)),"",IF(VLOOKUP(Y809&amp;"_"&amp;Z809&amp;"_"&amp;AA809,[1]挑战模式!$A:$AS,14+AB809,FALSE)="","","Unit_Monster_Season"&amp;Y809&amp;"_Challenge"&amp;Z809&amp;"_"&amp;AA809&amp;"_"&amp;AB809))</f>
        <v/>
      </c>
      <c r="D809" s="3" t="str">
        <f ca="1">IF(B809="","",VLOOKUP(VLOOKUP(Y809&amp;"_"&amp;Z809&amp;"_"&amp;AA809,[1]挑战模式!$A:$AS,14+AB809,FALSE),[1]怪物!$B:$J,2,FALSE))</f>
        <v/>
      </c>
      <c r="E809" s="3" t="str">
        <f ca="1">IF(B809="","",VLOOKUP(VLOOKUP(Y809&amp;"_"&amp;Z809&amp;"_"&amp;AA809,[1]挑战模式!$A:$AS,14+AB809,FALSE),[1]怪物!$B:$J,6,FALSE)*VLOOKUP(Y809&amp;"_"&amp;Z809&amp;"_"&amp;AA809,[1]挑战模式!$A:$AS,10,FALSE))</f>
        <v/>
      </c>
      <c r="F809" s="3" t="str">
        <f t="shared" ca="1" si="104"/>
        <v/>
      </c>
      <c r="G809" s="3" t="str">
        <f t="shared" ca="1" si="105"/>
        <v/>
      </c>
      <c r="H809" s="3" t="str">
        <f t="shared" ca="1" si="106"/>
        <v/>
      </c>
      <c r="I809" s="3" t="str">
        <f ca="1">IF(D809="","",VLOOKUP(D809,[1]怪物!$C:$M,11,FALSE))</f>
        <v/>
      </c>
      <c r="J809" s="3" t="str">
        <f t="shared" ca="1" si="107"/>
        <v/>
      </c>
      <c r="K809" s="3"/>
      <c r="L809" s="3" t="str">
        <f ca="1">IF(B809="","",VLOOKUP(VLOOKUP(Y809&amp;"_"&amp;Z809&amp;"_"&amp;AA809,[1]挑战模式!$A:$AS,14+AB809,FALSE),[1]怪物!$B:$J,7,FALSE))</f>
        <v/>
      </c>
      <c r="M809" s="10" t="str">
        <f t="shared" ca="1" si="108"/>
        <v/>
      </c>
      <c r="N809" s="3" t="str">
        <f t="shared" ca="1" si="109"/>
        <v/>
      </c>
      <c r="O809" s="3" t="str">
        <f t="shared" ca="1" si="110"/>
        <v/>
      </c>
      <c r="P809" s="3" t="str">
        <f t="shared" ca="1" si="111"/>
        <v/>
      </c>
      <c r="Q809" s="3"/>
      <c r="R809" s="3"/>
      <c r="S809" s="3"/>
      <c r="T809" s="3" t="str">
        <f ca="1">IF(B809="","",IF(VLOOKUP(D809,[1]怪物!$C:$I,7,FALSE)="","",VLOOKUP(D809,[1]怪物!$C:$I,7,FALSE)))</f>
        <v/>
      </c>
      <c r="Y809" s="3">
        <v>0</v>
      </c>
      <c r="Z809" s="3">
        <v>17</v>
      </c>
      <c r="AA809" s="3">
        <v>6</v>
      </c>
      <c r="AB809" s="3">
        <v>6</v>
      </c>
    </row>
    <row r="810" spans="2:28" x14ac:dyDescent="0.2">
      <c r="B810" t="str">
        <f>IF(ISNA(VLOOKUP(Y810&amp;"_"&amp;Z810&amp;"_"&amp;AA810,[1]挑战模式!$A:$AS,1,FALSE)),"",IF(VLOOKUP(Y810&amp;"_"&amp;Z810&amp;"_"&amp;AA810,[1]挑战模式!$A:$AS,14+AB810,FALSE)="","","Unit_Monster_Season"&amp;Y810&amp;"_Challenge"&amp;Z810&amp;"_"&amp;AA810&amp;"_"&amp;AB810))</f>
        <v/>
      </c>
      <c r="D810" s="3" t="str">
        <f>IF(B810="","",VLOOKUP(VLOOKUP(Y810&amp;"_"&amp;Z810&amp;"_"&amp;AA810,[1]挑战模式!$A:$AS,14+AB810,FALSE),[1]怪物!$B:$J,2,FALSE))</f>
        <v/>
      </c>
      <c r="E810" s="3" t="str">
        <f>IF(B810="","",VLOOKUP(VLOOKUP(Y810&amp;"_"&amp;Z810&amp;"_"&amp;AA810,[1]挑战模式!$A:$AS,14+AB810,FALSE),[1]怪物!$B:$J,6,FALSE)*VLOOKUP(Y810&amp;"_"&amp;Z810&amp;"_"&amp;AA810,[1]挑战模式!$A:$AS,10,FALSE))</f>
        <v/>
      </c>
      <c r="F810" s="3" t="str">
        <f t="shared" si="104"/>
        <v/>
      </c>
      <c r="G810" s="3" t="str">
        <f t="shared" si="105"/>
        <v/>
      </c>
      <c r="H810" s="3" t="str">
        <f t="shared" si="106"/>
        <v/>
      </c>
      <c r="I810" s="3" t="str">
        <f>IF(D810="","",VLOOKUP(D810,[1]怪物!$C:$M,11,FALSE))</f>
        <v/>
      </c>
      <c r="J810" s="3" t="str">
        <f t="shared" si="107"/>
        <v/>
      </c>
      <c r="K810" s="3"/>
      <c r="L810" s="3" t="str">
        <f>IF(B810="","",VLOOKUP(VLOOKUP(Y810&amp;"_"&amp;Z810&amp;"_"&amp;AA810,[1]挑战模式!$A:$AS,14+AB810,FALSE),[1]怪物!$B:$J,7,FALSE))</f>
        <v/>
      </c>
      <c r="M810" s="10" t="str">
        <f t="shared" si="108"/>
        <v/>
      </c>
      <c r="N810" s="3" t="str">
        <f t="shared" si="109"/>
        <v/>
      </c>
      <c r="O810" s="3" t="str">
        <f t="shared" si="110"/>
        <v/>
      </c>
      <c r="P810" s="3" t="str">
        <f t="shared" si="111"/>
        <v/>
      </c>
      <c r="Q810" s="3"/>
      <c r="R810" s="3"/>
      <c r="S810" s="3"/>
      <c r="T810" s="3" t="str">
        <f>IF(B810="","",IF(VLOOKUP(D810,[1]怪物!$C:$I,7,FALSE)="","",VLOOKUP(D810,[1]怪物!$C:$I,7,FALSE)))</f>
        <v/>
      </c>
      <c r="Y810" s="3">
        <v>0</v>
      </c>
      <c r="Z810" s="3">
        <v>17</v>
      </c>
      <c r="AA810" s="3">
        <v>7</v>
      </c>
      <c r="AB810" s="3">
        <v>1</v>
      </c>
    </row>
    <row r="811" spans="2:28" x14ac:dyDescent="0.2">
      <c r="B811" t="str">
        <f>IF(ISNA(VLOOKUP(Y811&amp;"_"&amp;Z811&amp;"_"&amp;AA811,[1]挑战模式!$A:$AS,1,FALSE)),"",IF(VLOOKUP(Y811&amp;"_"&amp;Z811&amp;"_"&amp;AA811,[1]挑战模式!$A:$AS,14+AB811,FALSE)="","","Unit_Monster_Season"&amp;Y811&amp;"_Challenge"&amp;Z811&amp;"_"&amp;AA811&amp;"_"&amp;AB811))</f>
        <v/>
      </c>
      <c r="D811" s="3" t="str">
        <f>IF(B811="","",VLOOKUP(VLOOKUP(Y811&amp;"_"&amp;Z811&amp;"_"&amp;AA811,[1]挑战模式!$A:$AS,14+AB811,FALSE),[1]怪物!$B:$J,2,FALSE))</f>
        <v/>
      </c>
      <c r="E811" s="3" t="str">
        <f>IF(B811="","",VLOOKUP(VLOOKUP(Y811&amp;"_"&amp;Z811&amp;"_"&amp;AA811,[1]挑战模式!$A:$AS,14+AB811,FALSE),[1]怪物!$B:$J,6,FALSE)*VLOOKUP(Y811&amp;"_"&amp;Z811&amp;"_"&amp;AA811,[1]挑战模式!$A:$AS,10,FALSE))</f>
        <v/>
      </c>
      <c r="F811" s="3" t="str">
        <f t="shared" si="104"/>
        <v/>
      </c>
      <c r="G811" s="3" t="str">
        <f t="shared" si="105"/>
        <v/>
      </c>
      <c r="H811" s="3" t="str">
        <f t="shared" si="106"/>
        <v/>
      </c>
      <c r="I811" s="3" t="str">
        <f>IF(D811="","",VLOOKUP(D811,[1]怪物!$C:$M,11,FALSE))</f>
        <v/>
      </c>
      <c r="J811" s="3" t="str">
        <f t="shared" si="107"/>
        <v/>
      </c>
      <c r="K811" s="3"/>
      <c r="L811" s="3" t="str">
        <f>IF(B811="","",VLOOKUP(VLOOKUP(Y811&amp;"_"&amp;Z811&amp;"_"&amp;AA811,[1]挑战模式!$A:$AS,14+AB811,FALSE),[1]怪物!$B:$J,7,FALSE))</f>
        <v/>
      </c>
      <c r="M811" s="10" t="str">
        <f t="shared" si="108"/>
        <v/>
      </c>
      <c r="N811" s="3" t="str">
        <f t="shared" si="109"/>
        <v/>
      </c>
      <c r="O811" s="3" t="str">
        <f t="shared" si="110"/>
        <v/>
      </c>
      <c r="P811" s="3" t="str">
        <f t="shared" si="111"/>
        <v/>
      </c>
      <c r="Q811" s="3"/>
      <c r="R811" s="3"/>
      <c r="S811" s="3"/>
      <c r="T811" s="3" t="str">
        <f>IF(B811="","",IF(VLOOKUP(D811,[1]怪物!$C:$I,7,FALSE)="","",VLOOKUP(D811,[1]怪物!$C:$I,7,FALSE)))</f>
        <v/>
      </c>
      <c r="Y811" s="3">
        <v>0</v>
      </c>
      <c r="Z811" s="3">
        <v>17</v>
      </c>
      <c r="AA811" s="3">
        <v>7</v>
      </c>
      <c r="AB811" s="3">
        <v>2</v>
      </c>
    </row>
    <row r="812" spans="2:28" x14ac:dyDescent="0.2">
      <c r="B812" t="str">
        <f>IF(ISNA(VLOOKUP(Y812&amp;"_"&amp;Z812&amp;"_"&amp;AA812,[1]挑战模式!$A:$AS,1,FALSE)),"",IF(VLOOKUP(Y812&amp;"_"&amp;Z812&amp;"_"&amp;AA812,[1]挑战模式!$A:$AS,14+AB812,FALSE)="","","Unit_Monster_Season"&amp;Y812&amp;"_Challenge"&amp;Z812&amp;"_"&amp;AA812&amp;"_"&amp;AB812))</f>
        <v/>
      </c>
      <c r="D812" s="3" t="str">
        <f>IF(B812="","",VLOOKUP(VLOOKUP(Y812&amp;"_"&amp;Z812&amp;"_"&amp;AA812,[1]挑战模式!$A:$AS,14+AB812,FALSE),[1]怪物!$B:$J,2,FALSE))</f>
        <v/>
      </c>
      <c r="E812" s="3" t="str">
        <f>IF(B812="","",VLOOKUP(VLOOKUP(Y812&amp;"_"&amp;Z812&amp;"_"&amp;AA812,[1]挑战模式!$A:$AS,14+AB812,FALSE),[1]怪物!$B:$J,6,FALSE)*VLOOKUP(Y812&amp;"_"&amp;Z812&amp;"_"&amp;AA812,[1]挑战模式!$A:$AS,10,FALSE))</f>
        <v/>
      </c>
      <c r="F812" s="3" t="str">
        <f t="shared" si="104"/>
        <v/>
      </c>
      <c r="G812" s="3" t="str">
        <f t="shared" si="105"/>
        <v/>
      </c>
      <c r="H812" s="3" t="str">
        <f t="shared" si="106"/>
        <v/>
      </c>
      <c r="I812" s="3" t="str">
        <f>IF(D812="","",VLOOKUP(D812,[1]怪物!$C:$M,11,FALSE))</f>
        <v/>
      </c>
      <c r="J812" s="3" t="str">
        <f t="shared" si="107"/>
        <v/>
      </c>
      <c r="K812" s="3"/>
      <c r="L812" s="3" t="str">
        <f>IF(B812="","",VLOOKUP(VLOOKUP(Y812&amp;"_"&amp;Z812&amp;"_"&amp;AA812,[1]挑战模式!$A:$AS,14+AB812,FALSE),[1]怪物!$B:$J,7,FALSE))</f>
        <v/>
      </c>
      <c r="M812" s="10" t="str">
        <f t="shared" si="108"/>
        <v/>
      </c>
      <c r="N812" s="3" t="str">
        <f t="shared" si="109"/>
        <v/>
      </c>
      <c r="O812" s="3" t="str">
        <f t="shared" si="110"/>
        <v/>
      </c>
      <c r="P812" s="3" t="str">
        <f t="shared" si="111"/>
        <v/>
      </c>
      <c r="Q812" s="3"/>
      <c r="R812" s="3"/>
      <c r="S812" s="3"/>
      <c r="T812" s="3" t="str">
        <f>IF(B812="","",IF(VLOOKUP(D812,[1]怪物!$C:$I,7,FALSE)="","",VLOOKUP(D812,[1]怪物!$C:$I,7,FALSE)))</f>
        <v/>
      </c>
      <c r="Y812" s="3">
        <v>0</v>
      </c>
      <c r="Z812" s="3">
        <v>17</v>
      </c>
      <c r="AA812" s="3">
        <v>7</v>
      </c>
      <c r="AB812" s="3">
        <v>3</v>
      </c>
    </row>
    <row r="813" spans="2:28" x14ac:dyDescent="0.2">
      <c r="B813" t="str">
        <f>IF(ISNA(VLOOKUP(Y813&amp;"_"&amp;Z813&amp;"_"&amp;AA813,[1]挑战模式!$A:$AS,1,FALSE)),"",IF(VLOOKUP(Y813&amp;"_"&amp;Z813&amp;"_"&amp;AA813,[1]挑战模式!$A:$AS,14+AB813,FALSE)="","","Unit_Monster_Season"&amp;Y813&amp;"_Challenge"&amp;Z813&amp;"_"&amp;AA813&amp;"_"&amp;AB813))</f>
        <v/>
      </c>
      <c r="D813" s="3" t="str">
        <f>IF(B813="","",VLOOKUP(VLOOKUP(Y813&amp;"_"&amp;Z813&amp;"_"&amp;AA813,[1]挑战模式!$A:$AS,14+AB813,FALSE),[1]怪物!$B:$J,2,FALSE))</f>
        <v/>
      </c>
      <c r="E813" s="3" t="str">
        <f>IF(B813="","",VLOOKUP(VLOOKUP(Y813&amp;"_"&amp;Z813&amp;"_"&amp;AA813,[1]挑战模式!$A:$AS,14+AB813,FALSE),[1]怪物!$B:$J,6,FALSE)*VLOOKUP(Y813&amp;"_"&amp;Z813&amp;"_"&amp;AA813,[1]挑战模式!$A:$AS,10,FALSE))</f>
        <v/>
      </c>
      <c r="F813" s="3" t="str">
        <f t="shared" si="104"/>
        <v/>
      </c>
      <c r="G813" s="3" t="str">
        <f t="shared" si="105"/>
        <v/>
      </c>
      <c r="H813" s="3" t="str">
        <f t="shared" si="106"/>
        <v/>
      </c>
      <c r="I813" s="3" t="str">
        <f>IF(D813="","",VLOOKUP(D813,[1]怪物!$C:$M,11,FALSE))</f>
        <v/>
      </c>
      <c r="J813" s="3" t="str">
        <f t="shared" si="107"/>
        <v/>
      </c>
      <c r="K813" s="3"/>
      <c r="L813" s="3" t="str">
        <f>IF(B813="","",VLOOKUP(VLOOKUP(Y813&amp;"_"&amp;Z813&amp;"_"&amp;AA813,[1]挑战模式!$A:$AS,14+AB813,FALSE),[1]怪物!$B:$J,7,FALSE))</f>
        <v/>
      </c>
      <c r="M813" s="10" t="str">
        <f t="shared" si="108"/>
        <v/>
      </c>
      <c r="N813" s="3" t="str">
        <f t="shared" si="109"/>
        <v/>
      </c>
      <c r="O813" s="3" t="str">
        <f t="shared" si="110"/>
        <v/>
      </c>
      <c r="P813" s="3" t="str">
        <f t="shared" si="111"/>
        <v/>
      </c>
      <c r="Q813" s="3"/>
      <c r="R813" s="3"/>
      <c r="S813" s="3"/>
      <c r="T813" s="3" t="str">
        <f>IF(B813="","",IF(VLOOKUP(D813,[1]怪物!$C:$I,7,FALSE)="","",VLOOKUP(D813,[1]怪物!$C:$I,7,FALSE)))</f>
        <v/>
      </c>
      <c r="Y813" s="3">
        <v>0</v>
      </c>
      <c r="Z813" s="3">
        <v>17</v>
      </c>
      <c r="AA813" s="3">
        <v>7</v>
      </c>
      <c r="AB813" s="3">
        <v>4</v>
      </c>
    </row>
    <row r="814" spans="2:28" x14ac:dyDescent="0.2">
      <c r="B814" t="str">
        <f>IF(ISNA(VLOOKUP(Y814&amp;"_"&amp;Z814&amp;"_"&amp;AA814,[1]挑战模式!$A:$AS,1,FALSE)),"",IF(VLOOKUP(Y814&amp;"_"&amp;Z814&amp;"_"&amp;AA814,[1]挑战模式!$A:$AS,14+AB814,FALSE)="","","Unit_Monster_Season"&amp;Y814&amp;"_Challenge"&amp;Z814&amp;"_"&amp;AA814&amp;"_"&amp;AB814))</f>
        <v/>
      </c>
      <c r="D814" s="3" t="str">
        <f>IF(B814="","",VLOOKUP(VLOOKUP(Y814&amp;"_"&amp;Z814&amp;"_"&amp;AA814,[1]挑战模式!$A:$AS,14+AB814,FALSE),[1]怪物!$B:$J,2,FALSE))</f>
        <v/>
      </c>
      <c r="E814" s="3" t="str">
        <f>IF(B814="","",VLOOKUP(VLOOKUP(Y814&amp;"_"&amp;Z814&amp;"_"&amp;AA814,[1]挑战模式!$A:$AS,14+AB814,FALSE),[1]怪物!$B:$J,6,FALSE)*VLOOKUP(Y814&amp;"_"&amp;Z814&amp;"_"&amp;AA814,[1]挑战模式!$A:$AS,10,FALSE))</f>
        <v/>
      </c>
      <c r="F814" s="3" t="str">
        <f t="shared" si="104"/>
        <v/>
      </c>
      <c r="G814" s="3" t="str">
        <f t="shared" si="105"/>
        <v/>
      </c>
      <c r="H814" s="3" t="str">
        <f t="shared" si="106"/>
        <v/>
      </c>
      <c r="I814" s="3" t="str">
        <f>IF(D814="","",VLOOKUP(D814,[1]怪物!$C:$M,11,FALSE))</f>
        <v/>
      </c>
      <c r="J814" s="3" t="str">
        <f t="shared" si="107"/>
        <v/>
      </c>
      <c r="K814" s="3"/>
      <c r="L814" s="3" t="str">
        <f>IF(B814="","",VLOOKUP(VLOOKUP(Y814&amp;"_"&amp;Z814&amp;"_"&amp;AA814,[1]挑战模式!$A:$AS,14+AB814,FALSE),[1]怪物!$B:$J,7,FALSE))</f>
        <v/>
      </c>
      <c r="M814" s="10" t="str">
        <f t="shared" si="108"/>
        <v/>
      </c>
      <c r="N814" s="3" t="str">
        <f t="shared" si="109"/>
        <v/>
      </c>
      <c r="O814" s="3" t="str">
        <f t="shared" si="110"/>
        <v/>
      </c>
      <c r="P814" s="3" t="str">
        <f t="shared" si="111"/>
        <v/>
      </c>
      <c r="Q814" s="3"/>
      <c r="R814" s="3"/>
      <c r="S814" s="3"/>
      <c r="T814" s="3" t="str">
        <f>IF(B814="","",IF(VLOOKUP(D814,[1]怪物!$C:$I,7,FALSE)="","",VLOOKUP(D814,[1]怪物!$C:$I,7,FALSE)))</f>
        <v/>
      </c>
      <c r="Y814" s="3">
        <v>0</v>
      </c>
      <c r="Z814" s="3">
        <v>17</v>
      </c>
      <c r="AA814" s="3">
        <v>7</v>
      </c>
      <c r="AB814" s="3">
        <v>5</v>
      </c>
    </row>
    <row r="815" spans="2:28" x14ac:dyDescent="0.2">
      <c r="B815" t="str">
        <f>IF(ISNA(VLOOKUP(Y815&amp;"_"&amp;Z815&amp;"_"&amp;AA815,[1]挑战模式!$A:$AS,1,FALSE)),"",IF(VLOOKUP(Y815&amp;"_"&amp;Z815&amp;"_"&amp;AA815,[1]挑战模式!$A:$AS,14+AB815,FALSE)="","","Unit_Monster_Season"&amp;Y815&amp;"_Challenge"&amp;Z815&amp;"_"&amp;AA815&amp;"_"&amp;AB815))</f>
        <v/>
      </c>
      <c r="D815" s="3" t="str">
        <f>IF(B815="","",VLOOKUP(VLOOKUP(Y815&amp;"_"&amp;Z815&amp;"_"&amp;AA815,[1]挑战模式!$A:$AS,14+AB815,FALSE),[1]怪物!$B:$J,2,FALSE))</f>
        <v/>
      </c>
      <c r="E815" s="3" t="str">
        <f>IF(B815="","",VLOOKUP(VLOOKUP(Y815&amp;"_"&amp;Z815&amp;"_"&amp;AA815,[1]挑战模式!$A:$AS,14+AB815,FALSE),[1]怪物!$B:$J,6,FALSE)*VLOOKUP(Y815&amp;"_"&amp;Z815&amp;"_"&amp;AA815,[1]挑战模式!$A:$AS,10,FALSE))</f>
        <v/>
      </c>
      <c r="F815" s="3" t="str">
        <f t="shared" si="104"/>
        <v/>
      </c>
      <c r="G815" s="3" t="str">
        <f t="shared" si="105"/>
        <v/>
      </c>
      <c r="H815" s="3" t="str">
        <f t="shared" si="106"/>
        <v/>
      </c>
      <c r="I815" s="3" t="str">
        <f>IF(D815="","",VLOOKUP(D815,[1]怪物!$C:$M,11,FALSE))</f>
        <v/>
      </c>
      <c r="J815" s="3" t="str">
        <f t="shared" si="107"/>
        <v/>
      </c>
      <c r="K815" s="3"/>
      <c r="L815" s="3" t="str">
        <f>IF(B815="","",VLOOKUP(VLOOKUP(Y815&amp;"_"&amp;Z815&amp;"_"&amp;AA815,[1]挑战模式!$A:$AS,14+AB815,FALSE),[1]怪物!$B:$J,7,FALSE))</f>
        <v/>
      </c>
      <c r="M815" s="10" t="str">
        <f t="shared" si="108"/>
        <v/>
      </c>
      <c r="N815" s="3" t="str">
        <f t="shared" si="109"/>
        <v/>
      </c>
      <c r="O815" s="3" t="str">
        <f t="shared" si="110"/>
        <v/>
      </c>
      <c r="P815" s="3" t="str">
        <f t="shared" si="111"/>
        <v/>
      </c>
      <c r="Q815" s="3"/>
      <c r="R815" s="3"/>
      <c r="S815" s="3"/>
      <c r="T815" s="3" t="str">
        <f>IF(B815="","",IF(VLOOKUP(D815,[1]怪物!$C:$I,7,FALSE)="","",VLOOKUP(D815,[1]怪物!$C:$I,7,FALSE)))</f>
        <v/>
      </c>
      <c r="Y815" s="3">
        <v>0</v>
      </c>
      <c r="Z815" s="3">
        <v>17</v>
      </c>
      <c r="AA815" s="3">
        <v>7</v>
      </c>
      <c r="AB815" s="3">
        <v>6</v>
      </c>
    </row>
    <row r="816" spans="2:28" x14ac:dyDescent="0.2">
      <c r="B816" t="str">
        <f>IF(ISNA(VLOOKUP(Y816&amp;"_"&amp;Z816&amp;"_"&amp;AA816,[1]挑战模式!$A:$AS,1,FALSE)),"",IF(VLOOKUP(Y816&amp;"_"&amp;Z816&amp;"_"&amp;AA816,[1]挑战模式!$A:$AS,14+AB816,FALSE)="","","Unit_Monster_Season"&amp;Y816&amp;"_Challenge"&amp;Z816&amp;"_"&amp;AA816&amp;"_"&amp;AB816))</f>
        <v/>
      </c>
      <c r="D816" s="3" t="str">
        <f>IF(B816="","",VLOOKUP(VLOOKUP(Y816&amp;"_"&amp;Z816&amp;"_"&amp;AA816,[1]挑战模式!$A:$AS,14+AB816,FALSE),[1]怪物!$B:$J,2,FALSE))</f>
        <v/>
      </c>
      <c r="E816" s="3" t="str">
        <f>IF(B816="","",VLOOKUP(VLOOKUP(Y816&amp;"_"&amp;Z816&amp;"_"&amp;AA816,[1]挑战模式!$A:$AS,14+AB816,FALSE),[1]怪物!$B:$J,6,FALSE)*VLOOKUP(Y816&amp;"_"&amp;Z816&amp;"_"&amp;AA816,[1]挑战模式!$A:$AS,10,FALSE))</f>
        <v/>
      </c>
      <c r="F816" s="3" t="str">
        <f t="shared" si="104"/>
        <v/>
      </c>
      <c r="G816" s="3" t="str">
        <f t="shared" si="105"/>
        <v/>
      </c>
      <c r="H816" s="3" t="str">
        <f t="shared" si="106"/>
        <v/>
      </c>
      <c r="I816" s="3" t="str">
        <f>IF(D816="","",VLOOKUP(D816,[1]怪物!$C:$M,11,FALSE))</f>
        <v/>
      </c>
      <c r="J816" s="3" t="str">
        <f t="shared" si="107"/>
        <v/>
      </c>
      <c r="K816" s="3"/>
      <c r="L816" s="3" t="str">
        <f>IF(B816="","",VLOOKUP(VLOOKUP(Y816&amp;"_"&amp;Z816&amp;"_"&amp;AA816,[1]挑战模式!$A:$AS,14+AB816,FALSE),[1]怪物!$B:$J,7,FALSE))</f>
        <v/>
      </c>
      <c r="M816" s="10" t="str">
        <f t="shared" si="108"/>
        <v/>
      </c>
      <c r="N816" s="3" t="str">
        <f t="shared" si="109"/>
        <v/>
      </c>
      <c r="O816" s="3" t="str">
        <f t="shared" si="110"/>
        <v/>
      </c>
      <c r="P816" s="3" t="str">
        <f t="shared" si="111"/>
        <v/>
      </c>
      <c r="Q816" s="3"/>
      <c r="R816" s="3"/>
      <c r="S816" s="3"/>
      <c r="T816" s="3" t="str">
        <f>IF(B816="","",IF(VLOOKUP(D816,[1]怪物!$C:$I,7,FALSE)="","",VLOOKUP(D816,[1]怪物!$C:$I,7,FALSE)))</f>
        <v/>
      </c>
      <c r="Y816" s="3">
        <v>0</v>
      </c>
      <c r="Z816" s="3">
        <v>17</v>
      </c>
      <c r="AA816" s="3">
        <v>8</v>
      </c>
      <c r="AB816" s="3">
        <v>1</v>
      </c>
    </row>
    <row r="817" spans="2:28" x14ac:dyDescent="0.2">
      <c r="B817" t="str">
        <f>IF(ISNA(VLOOKUP(Y817&amp;"_"&amp;Z817&amp;"_"&amp;AA817,[1]挑战模式!$A:$AS,1,FALSE)),"",IF(VLOOKUP(Y817&amp;"_"&amp;Z817&amp;"_"&amp;AA817,[1]挑战模式!$A:$AS,14+AB817,FALSE)="","","Unit_Monster_Season"&amp;Y817&amp;"_Challenge"&amp;Z817&amp;"_"&amp;AA817&amp;"_"&amp;AB817))</f>
        <v/>
      </c>
      <c r="D817" s="3" t="str">
        <f>IF(B817="","",VLOOKUP(VLOOKUP(Y817&amp;"_"&amp;Z817&amp;"_"&amp;AA817,[1]挑战模式!$A:$AS,14+AB817,FALSE),[1]怪物!$B:$J,2,FALSE))</f>
        <v/>
      </c>
      <c r="E817" s="3" t="str">
        <f>IF(B817="","",VLOOKUP(VLOOKUP(Y817&amp;"_"&amp;Z817&amp;"_"&amp;AA817,[1]挑战模式!$A:$AS,14+AB817,FALSE),[1]怪物!$B:$J,6,FALSE)*VLOOKUP(Y817&amp;"_"&amp;Z817&amp;"_"&amp;AA817,[1]挑战模式!$A:$AS,10,FALSE))</f>
        <v/>
      </c>
      <c r="F817" s="3" t="str">
        <f t="shared" si="104"/>
        <v/>
      </c>
      <c r="G817" s="3" t="str">
        <f t="shared" si="105"/>
        <v/>
      </c>
      <c r="H817" s="3" t="str">
        <f t="shared" si="106"/>
        <v/>
      </c>
      <c r="I817" s="3" t="str">
        <f>IF(D817="","",VLOOKUP(D817,[1]怪物!$C:$M,11,FALSE))</f>
        <v/>
      </c>
      <c r="J817" s="3" t="str">
        <f t="shared" si="107"/>
        <v/>
      </c>
      <c r="K817" s="3"/>
      <c r="L817" s="3" t="str">
        <f>IF(B817="","",VLOOKUP(VLOOKUP(Y817&amp;"_"&amp;Z817&amp;"_"&amp;AA817,[1]挑战模式!$A:$AS,14+AB817,FALSE),[1]怪物!$B:$J,7,FALSE))</f>
        <v/>
      </c>
      <c r="M817" s="10" t="str">
        <f t="shared" si="108"/>
        <v/>
      </c>
      <c r="N817" s="3" t="str">
        <f t="shared" si="109"/>
        <v/>
      </c>
      <c r="O817" s="3" t="str">
        <f t="shared" si="110"/>
        <v/>
      </c>
      <c r="P817" s="3" t="str">
        <f t="shared" si="111"/>
        <v/>
      </c>
      <c r="Q817" s="3"/>
      <c r="R817" s="3"/>
      <c r="S817" s="3"/>
      <c r="T817" s="3" t="str">
        <f>IF(B817="","",IF(VLOOKUP(D817,[1]怪物!$C:$I,7,FALSE)="","",VLOOKUP(D817,[1]怪物!$C:$I,7,FALSE)))</f>
        <v/>
      </c>
      <c r="Y817" s="3">
        <v>0</v>
      </c>
      <c r="Z817" s="3">
        <v>17</v>
      </c>
      <c r="AA817" s="3">
        <v>8</v>
      </c>
      <c r="AB817" s="3">
        <v>2</v>
      </c>
    </row>
    <row r="818" spans="2:28" x14ac:dyDescent="0.2">
      <c r="B818" t="str">
        <f>IF(ISNA(VLOOKUP(Y818&amp;"_"&amp;Z818&amp;"_"&amp;AA818,[1]挑战模式!$A:$AS,1,FALSE)),"",IF(VLOOKUP(Y818&amp;"_"&amp;Z818&amp;"_"&amp;AA818,[1]挑战模式!$A:$AS,14+AB818,FALSE)="","","Unit_Monster_Season"&amp;Y818&amp;"_Challenge"&amp;Z818&amp;"_"&amp;AA818&amp;"_"&amp;AB818))</f>
        <v/>
      </c>
      <c r="D818" s="3" t="str">
        <f>IF(B818="","",VLOOKUP(VLOOKUP(Y818&amp;"_"&amp;Z818&amp;"_"&amp;AA818,[1]挑战模式!$A:$AS,14+AB818,FALSE),[1]怪物!$B:$J,2,FALSE))</f>
        <v/>
      </c>
      <c r="E818" s="3" t="str">
        <f>IF(B818="","",VLOOKUP(VLOOKUP(Y818&amp;"_"&amp;Z818&amp;"_"&amp;AA818,[1]挑战模式!$A:$AS,14+AB818,FALSE),[1]怪物!$B:$J,6,FALSE)*VLOOKUP(Y818&amp;"_"&amp;Z818&amp;"_"&amp;AA818,[1]挑战模式!$A:$AS,10,FALSE))</f>
        <v/>
      </c>
      <c r="F818" s="3" t="str">
        <f t="shared" si="104"/>
        <v/>
      </c>
      <c r="G818" s="3" t="str">
        <f t="shared" si="105"/>
        <v/>
      </c>
      <c r="H818" s="3" t="str">
        <f t="shared" si="106"/>
        <v/>
      </c>
      <c r="I818" s="3" t="str">
        <f>IF(D818="","",VLOOKUP(D818,[1]怪物!$C:$M,11,FALSE))</f>
        <v/>
      </c>
      <c r="J818" s="3" t="str">
        <f t="shared" si="107"/>
        <v/>
      </c>
      <c r="K818" s="3"/>
      <c r="L818" s="3" t="str">
        <f>IF(B818="","",VLOOKUP(VLOOKUP(Y818&amp;"_"&amp;Z818&amp;"_"&amp;AA818,[1]挑战模式!$A:$AS,14+AB818,FALSE),[1]怪物!$B:$J,7,FALSE))</f>
        <v/>
      </c>
      <c r="M818" s="10" t="str">
        <f t="shared" si="108"/>
        <v/>
      </c>
      <c r="N818" s="3" t="str">
        <f t="shared" si="109"/>
        <v/>
      </c>
      <c r="O818" s="3" t="str">
        <f t="shared" si="110"/>
        <v/>
      </c>
      <c r="P818" s="3" t="str">
        <f t="shared" si="111"/>
        <v/>
      </c>
      <c r="Q818" s="3"/>
      <c r="R818" s="3"/>
      <c r="S818" s="3"/>
      <c r="T818" s="3" t="str">
        <f>IF(B818="","",IF(VLOOKUP(D818,[1]怪物!$C:$I,7,FALSE)="","",VLOOKUP(D818,[1]怪物!$C:$I,7,FALSE)))</f>
        <v/>
      </c>
      <c r="Y818" s="3">
        <v>0</v>
      </c>
      <c r="Z818" s="3">
        <v>17</v>
      </c>
      <c r="AA818" s="3">
        <v>8</v>
      </c>
      <c r="AB818" s="3">
        <v>3</v>
      </c>
    </row>
    <row r="819" spans="2:28" x14ac:dyDescent="0.2">
      <c r="B819" t="str">
        <f>IF(ISNA(VLOOKUP(Y819&amp;"_"&amp;Z819&amp;"_"&amp;AA819,[1]挑战模式!$A:$AS,1,FALSE)),"",IF(VLOOKUP(Y819&amp;"_"&amp;Z819&amp;"_"&amp;AA819,[1]挑战模式!$A:$AS,14+AB819,FALSE)="","","Unit_Monster_Season"&amp;Y819&amp;"_Challenge"&amp;Z819&amp;"_"&amp;AA819&amp;"_"&amp;AB819))</f>
        <v/>
      </c>
      <c r="D819" s="3" t="str">
        <f>IF(B819="","",VLOOKUP(VLOOKUP(Y819&amp;"_"&amp;Z819&amp;"_"&amp;AA819,[1]挑战模式!$A:$AS,14+AB819,FALSE),[1]怪物!$B:$J,2,FALSE))</f>
        <v/>
      </c>
      <c r="E819" s="3" t="str">
        <f>IF(B819="","",VLOOKUP(VLOOKUP(Y819&amp;"_"&amp;Z819&amp;"_"&amp;AA819,[1]挑战模式!$A:$AS,14+AB819,FALSE),[1]怪物!$B:$J,6,FALSE)*VLOOKUP(Y819&amp;"_"&amp;Z819&amp;"_"&amp;AA819,[1]挑战模式!$A:$AS,10,FALSE))</f>
        <v/>
      </c>
      <c r="F819" s="3" t="str">
        <f t="shared" si="104"/>
        <v/>
      </c>
      <c r="G819" s="3" t="str">
        <f t="shared" si="105"/>
        <v/>
      </c>
      <c r="H819" s="3" t="str">
        <f t="shared" si="106"/>
        <v/>
      </c>
      <c r="I819" s="3" t="str">
        <f>IF(D819="","",VLOOKUP(D819,[1]怪物!$C:$M,11,FALSE))</f>
        <v/>
      </c>
      <c r="J819" s="3" t="str">
        <f t="shared" si="107"/>
        <v/>
      </c>
      <c r="K819" s="3"/>
      <c r="L819" s="3" t="str">
        <f>IF(B819="","",VLOOKUP(VLOOKUP(Y819&amp;"_"&amp;Z819&amp;"_"&amp;AA819,[1]挑战模式!$A:$AS,14+AB819,FALSE),[1]怪物!$B:$J,7,FALSE))</f>
        <v/>
      </c>
      <c r="M819" s="10" t="str">
        <f t="shared" si="108"/>
        <v/>
      </c>
      <c r="N819" s="3" t="str">
        <f t="shared" si="109"/>
        <v/>
      </c>
      <c r="O819" s="3" t="str">
        <f t="shared" si="110"/>
        <v/>
      </c>
      <c r="P819" s="3" t="str">
        <f t="shared" si="111"/>
        <v/>
      </c>
      <c r="Q819" s="3"/>
      <c r="R819" s="3"/>
      <c r="S819" s="3"/>
      <c r="T819" s="3" t="str">
        <f>IF(B819="","",IF(VLOOKUP(D819,[1]怪物!$C:$I,7,FALSE)="","",VLOOKUP(D819,[1]怪物!$C:$I,7,FALSE)))</f>
        <v/>
      </c>
      <c r="Y819" s="3">
        <v>0</v>
      </c>
      <c r="Z819" s="3">
        <v>17</v>
      </c>
      <c r="AA819" s="3">
        <v>8</v>
      </c>
      <c r="AB819" s="3">
        <v>4</v>
      </c>
    </row>
    <row r="820" spans="2:28" x14ac:dyDescent="0.2">
      <c r="B820" t="str">
        <f>IF(ISNA(VLOOKUP(Y820&amp;"_"&amp;Z820&amp;"_"&amp;AA820,[1]挑战模式!$A:$AS,1,FALSE)),"",IF(VLOOKUP(Y820&amp;"_"&amp;Z820&amp;"_"&amp;AA820,[1]挑战模式!$A:$AS,14+AB820,FALSE)="","","Unit_Monster_Season"&amp;Y820&amp;"_Challenge"&amp;Z820&amp;"_"&amp;AA820&amp;"_"&amp;AB820))</f>
        <v/>
      </c>
      <c r="D820" s="3" t="str">
        <f>IF(B820="","",VLOOKUP(VLOOKUP(Y820&amp;"_"&amp;Z820&amp;"_"&amp;AA820,[1]挑战模式!$A:$AS,14+AB820,FALSE),[1]怪物!$B:$J,2,FALSE))</f>
        <v/>
      </c>
      <c r="E820" s="3" t="str">
        <f>IF(B820="","",VLOOKUP(VLOOKUP(Y820&amp;"_"&amp;Z820&amp;"_"&amp;AA820,[1]挑战模式!$A:$AS,14+AB820,FALSE),[1]怪物!$B:$J,6,FALSE)*VLOOKUP(Y820&amp;"_"&amp;Z820&amp;"_"&amp;AA820,[1]挑战模式!$A:$AS,10,FALSE))</f>
        <v/>
      </c>
      <c r="F820" s="3" t="str">
        <f t="shared" si="104"/>
        <v/>
      </c>
      <c r="G820" s="3" t="str">
        <f t="shared" si="105"/>
        <v/>
      </c>
      <c r="H820" s="3" t="str">
        <f t="shared" si="106"/>
        <v/>
      </c>
      <c r="I820" s="3" t="str">
        <f>IF(D820="","",VLOOKUP(D820,[1]怪物!$C:$M,11,FALSE))</f>
        <v/>
      </c>
      <c r="J820" s="3" t="str">
        <f t="shared" si="107"/>
        <v/>
      </c>
      <c r="K820" s="3"/>
      <c r="L820" s="3" t="str">
        <f>IF(B820="","",VLOOKUP(VLOOKUP(Y820&amp;"_"&amp;Z820&amp;"_"&amp;AA820,[1]挑战模式!$A:$AS,14+AB820,FALSE),[1]怪物!$B:$J,7,FALSE))</f>
        <v/>
      </c>
      <c r="M820" s="10" t="str">
        <f t="shared" si="108"/>
        <v/>
      </c>
      <c r="N820" s="3" t="str">
        <f t="shared" si="109"/>
        <v/>
      </c>
      <c r="O820" s="3" t="str">
        <f t="shared" si="110"/>
        <v/>
      </c>
      <c r="P820" s="3" t="str">
        <f t="shared" si="111"/>
        <v/>
      </c>
      <c r="Q820" s="3"/>
      <c r="R820" s="3"/>
      <c r="S820" s="3"/>
      <c r="T820" s="3" t="str">
        <f>IF(B820="","",IF(VLOOKUP(D820,[1]怪物!$C:$I,7,FALSE)="","",VLOOKUP(D820,[1]怪物!$C:$I,7,FALSE)))</f>
        <v/>
      </c>
      <c r="Y820" s="3">
        <v>0</v>
      </c>
      <c r="Z820" s="3">
        <v>17</v>
      </c>
      <c r="AA820" s="3">
        <v>8</v>
      </c>
      <c r="AB820" s="3">
        <v>5</v>
      </c>
    </row>
    <row r="821" spans="2:28" x14ac:dyDescent="0.2">
      <c r="B821" t="str">
        <f>IF(ISNA(VLOOKUP(Y821&amp;"_"&amp;Z821&amp;"_"&amp;AA821,[1]挑战模式!$A:$AS,1,FALSE)),"",IF(VLOOKUP(Y821&amp;"_"&amp;Z821&amp;"_"&amp;AA821,[1]挑战模式!$A:$AS,14+AB821,FALSE)="","","Unit_Monster_Season"&amp;Y821&amp;"_Challenge"&amp;Z821&amp;"_"&amp;AA821&amp;"_"&amp;AB821))</f>
        <v/>
      </c>
      <c r="D821" s="3" t="str">
        <f>IF(B821="","",VLOOKUP(VLOOKUP(Y821&amp;"_"&amp;Z821&amp;"_"&amp;AA821,[1]挑战模式!$A:$AS,14+AB821,FALSE),[1]怪物!$B:$J,2,FALSE))</f>
        <v/>
      </c>
      <c r="E821" s="3" t="str">
        <f>IF(B821="","",VLOOKUP(VLOOKUP(Y821&amp;"_"&amp;Z821&amp;"_"&amp;AA821,[1]挑战模式!$A:$AS,14+AB821,FALSE),[1]怪物!$B:$J,6,FALSE)*VLOOKUP(Y821&amp;"_"&amp;Z821&amp;"_"&amp;AA821,[1]挑战模式!$A:$AS,10,FALSE))</f>
        <v/>
      </c>
      <c r="F821" s="3" t="str">
        <f t="shared" si="104"/>
        <v/>
      </c>
      <c r="G821" s="3" t="str">
        <f t="shared" si="105"/>
        <v/>
      </c>
      <c r="H821" s="3" t="str">
        <f t="shared" si="106"/>
        <v/>
      </c>
      <c r="I821" s="3" t="str">
        <f>IF(D821="","",VLOOKUP(D821,[1]怪物!$C:$M,11,FALSE))</f>
        <v/>
      </c>
      <c r="J821" s="3" t="str">
        <f t="shared" si="107"/>
        <v/>
      </c>
      <c r="K821" s="3"/>
      <c r="L821" s="3" t="str">
        <f>IF(B821="","",VLOOKUP(VLOOKUP(Y821&amp;"_"&amp;Z821&amp;"_"&amp;AA821,[1]挑战模式!$A:$AS,14+AB821,FALSE),[1]怪物!$B:$J,7,FALSE))</f>
        <v/>
      </c>
      <c r="M821" s="10" t="str">
        <f t="shared" si="108"/>
        <v/>
      </c>
      <c r="N821" s="3" t="str">
        <f t="shared" si="109"/>
        <v/>
      </c>
      <c r="O821" s="3" t="str">
        <f t="shared" si="110"/>
        <v/>
      </c>
      <c r="P821" s="3" t="str">
        <f t="shared" si="111"/>
        <v/>
      </c>
      <c r="Q821" s="3"/>
      <c r="R821" s="3"/>
      <c r="S821" s="3"/>
      <c r="T821" s="3" t="str">
        <f>IF(B821="","",IF(VLOOKUP(D821,[1]怪物!$C:$I,7,FALSE)="","",VLOOKUP(D821,[1]怪物!$C:$I,7,FALSE)))</f>
        <v/>
      </c>
      <c r="Y821" s="3">
        <v>0</v>
      </c>
      <c r="Z821" s="3">
        <v>17</v>
      </c>
      <c r="AA821" s="3">
        <v>8</v>
      </c>
      <c r="AB821" s="3">
        <v>6</v>
      </c>
    </row>
    <row r="822" spans="2:28" x14ac:dyDescent="0.2">
      <c r="B822" t="str">
        <f ca="1">IF(ISNA(VLOOKUP(Y822&amp;"_"&amp;Z822&amp;"_"&amp;AA822,[1]挑战模式!$A:$AS,1,FALSE)),"",IF(VLOOKUP(Y822&amp;"_"&amp;Z822&amp;"_"&amp;AA822,[1]挑战模式!$A:$AS,14+AB822,FALSE)="","","Unit_Monster_Season"&amp;Y822&amp;"_Challenge"&amp;Z822&amp;"_"&amp;AA822&amp;"_"&amp;AB822))</f>
        <v>Unit_Monster_Season0_Challenge18_1_1</v>
      </c>
      <c r="D822" s="3" t="str">
        <f ca="1">IF(B822="","",VLOOKUP(VLOOKUP(Y822&amp;"_"&amp;Z822&amp;"_"&amp;AA822,[1]挑战模式!$A:$AS,14+AB822,FALSE),[1]怪物!$B:$J,2,FALSE))</f>
        <v>ResUnit_StoneGolem2</v>
      </c>
      <c r="E822" s="3">
        <f ca="1">IF(B822="","",VLOOKUP(VLOOKUP(Y822&amp;"_"&amp;Z822&amp;"_"&amp;AA822,[1]挑战模式!$A:$AS,14+AB822,FALSE),[1]怪物!$B:$J,6,FALSE)*VLOOKUP(Y822&amp;"_"&amp;Z822&amp;"_"&amp;AA822,[1]挑战模式!$A:$AS,10,FALSE))</f>
        <v>2.86</v>
      </c>
      <c r="F822" s="3">
        <f t="shared" ca="1" si="104"/>
        <v>400</v>
      </c>
      <c r="G822" s="3" t="str">
        <f t="shared" ca="1" si="105"/>
        <v>TRUE</v>
      </c>
      <c r="H822" s="3" t="str">
        <f t="shared" ca="1" si="106"/>
        <v>1</v>
      </c>
      <c r="I822" s="3">
        <f ca="1">IF(D822="","",VLOOKUP(D822,[1]怪物!$C:$M,11,FALSE))</f>
        <v>1</v>
      </c>
      <c r="J822" s="3" t="str">
        <f t="shared" ca="1" si="107"/>
        <v>0.5</v>
      </c>
      <c r="K822" s="3"/>
      <c r="L822" s="3">
        <f ca="1">IF(B822="","",VLOOKUP(VLOOKUP(Y822&amp;"_"&amp;Z822&amp;"_"&amp;AA822,[1]挑战模式!$A:$AS,14+AB822,FALSE),[1]怪物!$B:$J,7,FALSE))</f>
        <v>1.25</v>
      </c>
      <c r="M822" s="10" t="str">
        <f t="shared" ca="1" si="108"/>
        <v>Monster_Season0_Challenge18_1_1</v>
      </c>
      <c r="N822" s="3" t="str">
        <f t="shared" ca="1" si="109"/>
        <v>DeathShow_1</v>
      </c>
      <c r="O822" s="3" t="str">
        <f t="shared" ca="1" si="110"/>
        <v>Timeline_Idle1</v>
      </c>
      <c r="P822" s="3" t="str">
        <f t="shared" ca="1" si="111"/>
        <v>Timeline_Move1</v>
      </c>
      <c r="Q822" s="3"/>
      <c r="R822" s="3"/>
      <c r="S822" s="3"/>
      <c r="T822" s="3" t="str">
        <f ca="1">IF(B822="","",IF(VLOOKUP(D822,[1]怪物!$C:$I,7,FALSE)="","",VLOOKUP(D822,[1]怪物!$C:$I,7,FALSE)))</f>
        <v>Skill_Monster_StoneGolem2,InitiativeSkill</v>
      </c>
      <c r="Y822" s="3">
        <v>0</v>
      </c>
      <c r="Z822" s="3">
        <v>18</v>
      </c>
      <c r="AA822" s="3">
        <v>1</v>
      </c>
      <c r="AB822" s="3">
        <v>1</v>
      </c>
    </row>
    <row r="823" spans="2:28" x14ac:dyDescent="0.2">
      <c r="B823" t="str">
        <f ca="1">IF(ISNA(VLOOKUP(Y823&amp;"_"&amp;Z823&amp;"_"&amp;AA823,[1]挑战模式!$A:$AS,1,FALSE)),"",IF(VLOOKUP(Y823&amp;"_"&amp;Z823&amp;"_"&amp;AA823,[1]挑战模式!$A:$AS,14+AB823,FALSE)="","","Unit_Monster_Season"&amp;Y823&amp;"_Challenge"&amp;Z823&amp;"_"&amp;AA823&amp;"_"&amp;AB823))</f>
        <v/>
      </c>
      <c r="D823" s="3" t="str">
        <f ca="1">IF(B823="","",VLOOKUP(VLOOKUP(Y823&amp;"_"&amp;Z823&amp;"_"&amp;AA823,[1]挑战模式!$A:$AS,14+AB823,FALSE),[1]怪物!$B:$J,2,FALSE))</f>
        <v/>
      </c>
      <c r="E823" s="3" t="str">
        <f ca="1">IF(B823="","",VLOOKUP(VLOOKUP(Y823&amp;"_"&amp;Z823&amp;"_"&amp;AA823,[1]挑战模式!$A:$AS,14+AB823,FALSE),[1]怪物!$B:$J,6,FALSE)*VLOOKUP(Y823&amp;"_"&amp;Z823&amp;"_"&amp;AA823,[1]挑战模式!$A:$AS,10,FALSE))</f>
        <v/>
      </c>
      <c r="F823" s="3" t="str">
        <f t="shared" ca="1" si="104"/>
        <v/>
      </c>
      <c r="G823" s="3" t="str">
        <f t="shared" ca="1" si="105"/>
        <v/>
      </c>
      <c r="H823" s="3" t="str">
        <f t="shared" ca="1" si="106"/>
        <v/>
      </c>
      <c r="I823" s="3" t="str">
        <f ca="1">IF(D823="","",VLOOKUP(D823,[1]怪物!$C:$M,11,FALSE))</f>
        <v/>
      </c>
      <c r="J823" s="3" t="str">
        <f t="shared" ca="1" si="107"/>
        <v/>
      </c>
      <c r="K823" s="3"/>
      <c r="L823" s="3" t="str">
        <f ca="1">IF(B823="","",VLOOKUP(VLOOKUP(Y823&amp;"_"&amp;Z823&amp;"_"&amp;AA823,[1]挑战模式!$A:$AS,14+AB823,FALSE),[1]怪物!$B:$J,7,FALSE))</f>
        <v/>
      </c>
      <c r="M823" s="10" t="str">
        <f t="shared" ca="1" si="108"/>
        <v/>
      </c>
      <c r="N823" s="3" t="str">
        <f t="shared" ca="1" si="109"/>
        <v/>
      </c>
      <c r="O823" s="3" t="str">
        <f t="shared" ca="1" si="110"/>
        <v/>
      </c>
      <c r="P823" s="3" t="str">
        <f t="shared" ca="1" si="111"/>
        <v/>
      </c>
      <c r="Q823" s="3"/>
      <c r="R823" s="3"/>
      <c r="S823" s="3"/>
      <c r="T823" s="3" t="str">
        <f ca="1">IF(B823="","",IF(VLOOKUP(D823,[1]怪物!$C:$I,7,FALSE)="","",VLOOKUP(D823,[1]怪物!$C:$I,7,FALSE)))</f>
        <v/>
      </c>
      <c r="Y823" s="3">
        <v>0</v>
      </c>
      <c r="Z823" s="3">
        <v>18</v>
      </c>
      <c r="AA823" s="3">
        <v>1</v>
      </c>
      <c r="AB823" s="3">
        <v>2</v>
      </c>
    </row>
    <row r="824" spans="2:28" x14ac:dyDescent="0.2">
      <c r="B824" t="str">
        <f ca="1">IF(ISNA(VLOOKUP(Y824&amp;"_"&amp;Z824&amp;"_"&amp;AA824,[1]挑战模式!$A:$AS,1,FALSE)),"",IF(VLOOKUP(Y824&amp;"_"&amp;Z824&amp;"_"&amp;AA824,[1]挑战模式!$A:$AS,14+AB824,FALSE)="","","Unit_Monster_Season"&amp;Y824&amp;"_Challenge"&amp;Z824&amp;"_"&amp;AA824&amp;"_"&amp;AB824))</f>
        <v/>
      </c>
      <c r="D824" s="3" t="str">
        <f ca="1">IF(B824="","",VLOOKUP(VLOOKUP(Y824&amp;"_"&amp;Z824&amp;"_"&amp;AA824,[1]挑战模式!$A:$AS,14+AB824,FALSE),[1]怪物!$B:$J,2,FALSE))</f>
        <v/>
      </c>
      <c r="E824" s="3" t="str">
        <f ca="1">IF(B824="","",VLOOKUP(VLOOKUP(Y824&amp;"_"&amp;Z824&amp;"_"&amp;AA824,[1]挑战模式!$A:$AS,14+AB824,FALSE),[1]怪物!$B:$J,6,FALSE)*VLOOKUP(Y824&amp;"_"&amp;Z824&amp;"_"&amp;AA824,[1]挑战模式!$A:$AS,10,FALSE))</f>
        <v/>
      </c>
      <c r="F824" s="3" t="str">
        <f t="shared" ca="1" si="104"/>
        <v/>
      </c>
      <c r="G824" s="3" t="str">
        <f t="shared" ca="1" si="105"/>
        <v/>
      </c>
      <c r="H824" s="3" t="str">
        <f t="shared" ca="1" si="106"/>
        <v/>
      </c>
      <c r="I824" s="3" t="str">
        <f ca="1">IF(D824="","",VLOOKUP(D824,[1]怪物!$C:$M,11,FALSE))</f>
        <v/>
      </c>
      <c r="J824" s="3" t="str">
        <f t="shared" ca="1" si="107"/>
        <v/>
      </c>
      <c r="K824" s="3"/>
      <c r="L824" s="3" t="str">
        <f ca="1">IF(B824="","",VLOOKUP(VLOOKUP(Y824&amp;"_"&amp;Z824&amp;"_"&amp;AA824,[1]挑战模式!$A:$AS,14+AB824,FALSE),[1]怪物!$B:$J,7,FALSE))</f>
        <v/>
      </c>
      <c r="M824" s="10" t="str">
        <f t="shared" ca="1" si="108"/>
        <v/>
      </c>
      <c r="N824" s="3" t="str">
        <f t="shared" ca="1" si="109"/>
        <v/>
      </c>
      <c r="O824" s="3" t="str">
        <f t="shared" ca="1" si="110"/>
        <v/>
      </c>
      <c r="P824" s="3" t="str">
        <f t="shared" ca="1" si="111"/>
        <v/>
      </c>
      <c r="Q824" s="3"/>
      <c r="R824" s="3"/>
      <c r="S824" s="3"/>
      <c r="T824" s="3" t="str">
        <f ca="1">IF(B824="","",IF(VLOOKUP(D824,[1]怪物!$C:$I,7,FALSE)="","",VLOOKUP(D824,[1]怪物!$C:$I,7,FALSE)))</f>
        <v/>
      </c>
      <c r="Y824" s="3">
        <v>0</v>
      </c>
      <c r="Z824" s="3">
        <v>18</v>
      </c>
      <c r="AA824" s="3">
        <v>1</v>
      </c>
      <c r="AB824" s="3">
        <v>3</v>
      </c>
    </row>
    <row r="825" spans="2:28" x14ac:dyDescent="0.2">
      <c r="B825" t="str">
        <f ca="1">IF(ISNA(VLOOKUP(Y825&amp;"_"&amp;Z825&amp;"_"&amp;AA825,[1]挑战模式!$A:$AS,1,FALSE)),"",IF(VLOOKUP(Y825&amp;"_"&amp;Z825&amp;"_"&amp;AA825,[1]挑战模式!$A:$AS,14+AB825,FALSE)="","","Unit_Monster_Season"&amp;Y825&amp;"_Challenge"&amp;Z825&amp;"_"&amp;AA825&amp;"_"&amp;AB825))</f>
        <v/>
      </c>
      <c r="D825" s="3" t="str">
        <f ca="1">IF(B825="","",VLOOKUP(VLOOKUP(Y825&amp;"_"&amp;Z825&amp;"_"&amp;AA825,[1]挑战模式!$A:$AS,14+AB825,FALSE),[1]怪物!$B:$J,2,FALSE))</f>
        <v/>
      </c>
      <c r="E825" s="3" t="str">
        <f ca="1">IF(B825="","",VLOOKUP(VLOOKUP(Y825&amp;"_"&amp;Z825&amp;"_"&amp;AA825,[1]挑战模式!$A:$AS,14+AB825,FALSE),[1]怪物!$B:$J,6,FALSE)*VLOOKUP(Y825&amp;"_"&amp;Z825&amp;"_"&amp;AA825,[1]挑战模式!$A:$AS,10,FALSE))</f>
        <v/>
      </c>
      <c r="F825" s="3" t="str">
        <f t="shared" ca="1" si="104"/>
        <v/>
      </c>
      <c r="G825" s="3" t="str">
        <f t="shared" ca="1" si="105"/>
        <v/>
      </c>
      <c r="H825" s="3" t="str">
        <f t="shared" ca="1" si="106"/>
        <v/>
      </c>
      <c r="I825" s="3" t="str">
        <f ca="1">IF(D825="","",VLOOKUP(D825,[1]怪物!$C:$M,11,FALSE))</f>
        <v/>
      </c>
      <c r="J825" s="3" t="str">
        <f t="shared" ca="1" si="107"/>
        <v/>
      </c>
      <c r="K825" s="3"/>
      <c r="L825" s="3" t="str">
        <f ca="1">IF(B825="","",VLOOKUP(VLOOKUP(Y825&amp;"_"&amp;Z825&amp;"_"&amp;AA825,[1]挑战模式!$A:$AS,14+AB825,FALSE),[1]怪物!$B:$J,7,FALSE))</f>
        <v/>
      </c>
      <c r="M825" s="10" t="str">
        <f t="shared" ca="1" si="108"/>
        <v/>
      </c>
      <c r="N825" s="3" t="str">
        <f t="shared" ca="1" si="109"/>
        <v/>
      </c>
      <c r="O825" s="3" t="str">
        <f t="shared" ca="1" si="110"/>
        <v/>
      </c>
      <c r="P825" s="3" t="str">
        <f t="shared" ca="1" si="111"/>
        <v/>
      </c>
      <c r="Q825" s="3"/>
      <c r="R825" s="3"/>
      <c r="S825" s="3"/>
      <c r="T825" s="3" t="str">
        <f ca="1">IF(B825="","",IF(VLOOKUP(D825,[1]怪物!$C:$I,7,FALSE)="","",VLOOKUP(D825,[1]怪物!$C:$I,7,FALSE)))</f>
        <v/>
      </c>
      <c r="Y825" s="3">
        <v>0</v>
      </c>
      <c r="Z825" s="3">
        <v>18</v>
      </c>
      <c r="AA825" s="3">
        <v>1</v>
      </c>
      <c r="AB825" s="3">
        <v>4</v>
      </c>
    </row>
    <row r="826" spans="2:28" x14ac:dyDescent="0.2">
      <c r="B826" t="str">
        <f ca="1">IF(ISNA(VLOOKUP(Y826&amp;"_"&amp;Z826&amp;"_"&amp;AA826,[1]挑战模式!$A:$AS,1,FALSE)),"",IF(VLOOKUP(Y826&amp;"_"&amp;Z826&amp;"_"&amp;AA826,[1]挑战模式!$A:$AS,14+AB826,FALSE)="","","Unit_Monster_Season"&amp;Y826&amp;"_Challenge"&amp;Z826&amp;"_"&amp;AA826&amp;"_"&amp;AB826))</f>
        <v/>
      </c>
      <c r="D826" s="3" t="str">
        <f ca="1">IF(B826="","",VLOOKUP(VLOOKUP(Y826&amp;"_"&amp;Z826&amp;"_"&amp;AA826,[1]挑战模式!$A:$AS,14+AB826,FALSE),[1]怪物!$B:$J,2,FALSE))</f>
        <v/>
      </c>
      <c r="E826" s="3" t="str">
        <f ca="1">IF(B826="","",VLOOKUP(VLOOKUP(Y826&amp;"_"&amp;Z826&amp;"_"&amp;AA826,[1]挑战模式!$A:$AS,14+AB826,FALSE),[1]怪物!$B:$J,6,FALSE)*VLOOKUP(Y826&amp;"_"&amp;Z826&amp;"_"&amp;AA826,[1]挑战模式!$A:$AS,10,FALSE))</f>
        <v/>
      </c>
      <c r="F826" s="3" t="str">
        <f t="shared" ca="1" si="104"/>
        <v/>
      </c>
      <c r="G826" s="3" t="str">
        <f t="shared" ca="1" si="105"/>
        <v/>
      </c>
      <c r="H826" s="3" t="str">
        <f t="shared" ca="1" si="106"/>
        <v/>
      </c>
      <c r="I826" s="3" t="str">
        <f ca="1">IF(D826="","",VLOOKUP(D826,[1]怪物!$C:$M,11,FALSE))</f>
        <v/>
      </c>
      <c r="J826" s="3" t="str">
        <f t="shared" ca="1" si="107"/>
        <v/>
      </c>
      <c r="K826" s="3"/>
      <c r="L826" s="3" t="str">
        <f ca="1">IF(B826="","",VLOOKUP(VLOOKUP(Y826&amp;"_"&amp;Z826&amp;"_"&amp;AA826,[1]挑战模式!$A:$AS,14+AB826,FALSE),[1]怪物!$B:$J,7,FALSE))</f>
        <v/>
      </c>
      <c r="M826" s="10" t="str">
        <f t="shared" ca="1" si="108"/>
        <v/>
      </c>
      <c r="N826" s="3" t="str">
        <f t="shared" ca="1" si="109"/>
        <v/>
      </c>
      <c r="O826" s="3" t="str">
        <f t="shared" ca="1" si="110"/>
        <v/>
      </c>
      <c r="P826" s="3" t="str">
        <f t="shared" ca="1" si="111"/>
        <v/>
      </c>
      <c r="Q826" s="3"/>
      <c r="R826" s="3"/>
      <c r="S826" s="3"/>
      <c r="T826" s="3" t="str">
        <f ca="1">IF(B826="","",IF(VLOOKUP(D826,[1]怪物!$C:$I,7,FALSE)="","",VLOOKUP(D826,[1]怪物!$C:$I,7,FALSE)))</f>
        <v/>
      </c>
      <c r="Y826" s="3">
        <v>0</v>
      </c>
      <c r="Z826" s="3">
        <v>18</v>
      </c>
      <c r="AA826" s="3">
        <v>1</v>
      </c>
      <c r="AB826" s="3">
        <v>5</v>
      </c>
    </row>
    <row r="827" spans="2:28" x14ac:dyDescent="0.2">
      <c r="B827" t="str">
        <f ca="1">IF(ISNA(VLOOKUP(Y827&amp;"_"&amp;Z827&amp;"_"&amp;AA827,[1]挑战模式!$A:$AS,1,FALSE)),"",IF(VLOOKUP(Y827&amp;"_"&amp;Z827&amp;"_"&amp;AA827,[1]挑战模式!$A:$AS,14+AB827,FALSE)="","","Unit_Monster_Season"&amp;Y827&amp;"_Challenge"&amp;Z827&amp;"_"&amp;AA827&amp;"_"&amp;AB827))</f>
        <v/>
      </c>
      <c r="D827" s="3" t="str">
        <f ca="1">IF(B827="","",VLOOKUP(VLOOKUP(Y827&amp;"_"&amp;Z827&amp;"_"&amp;AA827,[1]挑战模式!$A:$AS,14+AB827,FALSE),[1]怪物!$B:$J,2,FALSE))</f>
        <v/>
      </c>
      <c r="E827" s="3" t="str">
        <f ca="1">IF(B827="","",VLOOKUP(VLOOKUP(Y827&amp;"_"&amp;Z827&amp;"_"&amp;AA827,[1]挑战模式!$A:$AS,14+AB827,FALSE),[1]怪物!$B:$J,6,FALSE)*VLOOKUP(Y827&amp;"_"&amp;Z827&amp;"_"&amp;AA827,[1]挑战模式!$A:$AS,10,FALSE))</f>
        <v/>
      </c>
      <c r="F827" s="3" t="str">
        <f t="shared" ca="1" si="104"/>
        <v/>
      </c>
      <c r="G827" s="3" t="str">
        <f t="shared" ca="1" si="105"/>
        <v/>
      </c>
      <c r="H827" s="3" t="str">
        <f t="shared" ca="1" si="106"/>
        <v/>
      </c>
      <c r="I827" s="3" t="str">
        <f ca="1">IF(D827="","",VLOOKUP(D827,[1]怪物!$C:$M,11,FALSE))</f>
        <v/>
      </c>
      <c r="J827" s="3" t="str">
        <f t="shared" ca="1" si="107"/>
        <v/>
      </c>
      <c r="K827" s="3"/>
      <c r="L827" s="3" t="str">
        <f ca="1">IF(B827="","",VLOOKUP(VLOOKUP(Y827&amp;"_"&amp;Z827&amp;"_"&amp;AA827,[1]挑战模式!$A:$AS,14+AB827,FALSE),[1]怪物!$B:$J,7,FALSE))</f>
        <v/>
      </c>
      <c r="M827" s="10" t="str">
        <f t="shared" ca="1" si="108"/>
        <v/>
      </c>
      <c r="N827" s="3" t="str">
        <f t="shared" ca="1" si="109"/>
        <v/>
      </c>
      <c r="O827" s="3" t="str">
        <f t="shared" ca="1" si="110"/>
        <v/>
      </c>
      <c r="P827" s="3" t="str">
        <f t="shared" ca="1" si="111"/>
        <v/>
      </c>
      <c r="Q827" s="3"/>
      <c r="R827" s="3"/>
      <c r="S827" s="3"/>
      <c r="T827" s="3" t="str">
        <f ca="1">IF(B827="","",IF(VLOOKUP(D827,[1]怪物!$C:$I,7,FALSE)="","",VLOOKUP(D827,[1]怪物!$C:$I,7,FALSE)))</f>
        <v/>
      </c>
      <c r="Y827" s="3">
        <v>0</v>
      </c>
      <c r="Z827" s="3">
        <v>18</v>
      </c>
      <c r="AA827" s="3">
        <v>1</v>
      </c>
      <c r="AB827" s="3">
        <v>6</v>
      </c>
    </row>
    <row r="828" spans="2:28" x14ac:dyDescent="0.2">
      <c r="B828" t="str">
        <f ca="1">IF(ISNA(VLOOKUP(Y828&amp;"_"&amp;Z828&amp;"_"&amp;AA828,[1]挑战模式!$A:$AS,1,FALSE)),"",IF(VLOOKUP(Y828&amp;"_"&amp;Z828&amp;"_"&amp;AA828,[1]挑战模式!$A:$AS,14+AB828,FALSE)="","","Unit_Monster_Season"&amp;Y828&amp;"_Challenge"&amp;Z828&amp;"_"&amp;AA828&amp;"_"&amp;AB828))</f>
        <v>Unit_Monster_Season0_Challenge18_2_1</v>
      </c>
      <c r="D828" s="3" t="str">
        <f ca="1">IF(B828="","",VLOOKUP(VLOOKUP(Y828&amp;"_"&amp;Z828&amp;"_"&amp;AA828,[1]挑战模式!$A:$AS,14+AB828,FALSE),[1]怪物!$B:$J,2,FALSE))</f>
        <v>ResUnit_StoneGolem2</v>
      </c>
      <c r="E828" s="3">
        <f ca="1">IF(B828="","",VLOOKUP(VLOOKUP(Y828&amp;"_"&amp;Z828&amp;"_"&amp;AA828,[1]挑战模式!$A:$AS,14+AB828,FALSE),[1]怪物!$B:$J,6,FALSE)*VLOOKUP(Y828&amp;"_"&amp;Z828&amp;"_"&amp;AA828,[1]挑战模式!$A:$AS,10,FALSE))</f>
        <v>2.86</v>
      </c>
      <c r="F828" s="3">
        <f t="shared" ca="1" si="104"/>
        <v>400</v>
      </c>
      <c r="G828" s="3" t="str">
        <f t="shared" ca="1" si="105"/>
        <v>TRUE</v>
      </c>
      <c r="H828" s="3" t="str">
        <f t="shared" ca="1" si="106"/>
        <v>1</v>
      </c>
      <c r="I828" s="3">
        <f ca="1">IF(D828="","",VLOOKUP(D828,[1]怪物!$C:$M,11,FALSE))</f>
        <v>1</v>
      </c>
      <c r="J828" s="3" t="str">
        <f t="shared" ca="1" si="107"/>
        <v>0.5</v>
      </c>
      <c r="K828" s="3"/>
      <c r="L828" s="3">
        <f ca="1">IF(B828="","",VLOOKUP(VLOOKUP(Y828&amp;"_"&amp;Z828&amp;"_"&amp;AA828,[1]挑战模式!$A:$AS,14+AB828,FALSE),[1]怪物!$B:$J,7,FALSE))</f>
        <v>1.25</v>
      </c>
      <c r="M828" s="10" t="str">
        <f t="shared" ca="1" si="108"/>
        <v>Monster_Season0_Challenge18_2_1</v>
      </c>
      <c r="N828" s="3" t="str">
        <f t="shared" ca="1" si="109"/>
        <v>DeathShow_1</v>
      </c>
      <c r="O828" s="3" t="str">
        <f t="shared" ca="1" si="110"/>
        <v>Timeline_Idle1</v>
      </c>
      <c r="P828" s="3" t="str">
        <f t="shared" ca="1" si="111"/>
        <v>Timeline_Move1</v>
      </c>
      <c r="Q828" s="3"/>
      <c r="R828" s="3"/>
      <c r="S828" s="3"/>
      <c r="T828" s="3" t="str">
        <f ca="1">IF(B828="","",IF(VLOOKUP(D828,[1]怪物!$C:$I,7,FALSE)="","",VLOOKUP(D828,[1]怪物!$C:$I,7,FALSE)))</f>
        <v>Skill_Monster_StoneGolem2,InitiativeSkill</v>
      </c>
      <c r="Y828" s="3">
        <v>0</v>
      </c>
      <c r="Z828" s="3">
        <v>18</v>
      </c>
      <c r="AA828" s="3">
        <v>2</v>
      </c>
      <c r="AB828" s="3">
        <v>1</v>
      </c>
    </row>
    <row r="829" spans="2:28" x14ac:dyDescent="0.2">
      <c r="B829" t="str">
        <f ca="1">IF(ISNA(VLOOKUP(Y829&amp;"_"&amp;Z829&amp;"_"&amp;AA829,[1]挑战模式!$A:$AS,1,FALSE)),"",IF(VLOOKUP(Y829&amp;"_"&amp;Z829&amp;"_"&amp;AA829,[1]挑战模式!$A:$AS,14+AB829,FALSE)="","","Unit_Monster_Season"&amp;Y829&amp;"_Challenge"&amp;Z829&amp;"_"&amp;AA829&amp;"_"&amp;AB829))</f>
        <v>Unit_Monster_Season0_Challenge18_2_2</v>
      </c>
      <c r="D829" s="3" t="str">
        <f ca="1">IF(B829="","",VLOOKUP(VLOOKUP(Y829&amp;"_"&amp;Z829&amp;"_"&amp;AA829,[1]挑战模式!$A:$AS,14+AB829,FALSE),[1]怪物!$B:$J,2,FALSE))</f>
        <v>ResUnit_Gui2</v>
      </c>
      <c r="E829" s="3">
        <f ca="1">IF(B829="","",VLOOKUP(VLOOKUP(Y829&amp;"_"&amp;Z829&amp;"_"&amp;AA829,[1]挑战模式!$A:$AS,14+AB829,FALSE),[1]怪物!$B:$J,6,FALSE)*VLOOKUP(Y829&amp;"_"&amp;Z829&amp;"_"&amp;AA829,[1]挑战模式!$A:$AS,10,FALSE))</f>
        <v>2.86</v>
      </c>
      <c r="F829" s="3">
        <f t="shared" ca="1" si="104"/>
        <v>400</v>
      </c>
      <c r="G829" s="3" t="str">
        <f t="shared" ca="1" si="105"/>
        <v>TRUE</v>
      </c>
      <c r="H829" s="3" t="str">
        <f t="shared" ca="1" si="106"/>
        <v>1</v>
      </c>
      <c r="I829" s="3">
        <f ca="1">IF(D829="","",VLOOKUP(D829,[1]怪物!$C:$M,11,FALSE))</f>
        <v>1</v>
      </c>
      <c r="J829" s="3" t="str">
        <f t="shared" ca="1" si="107"/>
        <v>0.5</v>
      </c>
      <c r="K829" s="3"/>
      <c r="L829" s="3">
        <f ca="1">IF(B829="","",VLOOKUP(VLOOKUP(Y829&amp;"_"&amp;Z829&amp;"_"&amp;AA829,[1]挑战模式!$A:$AS,14+AB829,FALSE),[1]怪物!$B:$J,7,FALSE))</f>
        <v>1.25</v>
      </c>
      <c r="M829" s="10" t="str">
        <f t="shared" ca="1" si="108"/>
        <v>Monster_Season0_Challenge18_2_2</v>
      </c>
      <c r="N829" s="3" t="str">
        <f t="shared" ca="1" si="109"/>
        <v>DeathShow_1</v>
      </c>
      <c r="O829" s="3" t="str">
        <f t="shared" ca="1" si="110"/>
        <v>Timeline_Idle1</v>
      </c>
      <c r="P829" s="3" t="str">
        <f t="shared" ca="1" si="111"/>
        <v>Timeline_Move1</v>
      </c>
      <c r="Q829" s="3"/>
      <c r="R829" s="3"/>
      <c r="S829" s="3"/>
      <c r="T829" s="3" t="str">
        <f ca="1">IF(B829="","",IF(VLOOKUP(D829,[1]怪物!$C:$I,7,FALSE)="","",VLOOKUP(D829,[1]怪物!$C:$I,7,FALSE)))</f>
        <v>Skill_Monster_Gui2,NormalAttack</v>
      </c>
      <c r="Y829" s="3">
        <v>0</v>
      </c>
      <c r="Z829" s="3">
        <v>18</v>
      </c>
      <c r="AA829" s="3">
        <v>2</v>
      </c>
      <c r="AB829" s="3">
        <v>2</v>
      </c>
    </row>
    <row r="830" spans="2:28" x14ac:dyDescent="0.2">
      <c r="B830" t="str">
        <f ca="1">IF(ISNA(VLOOKUP(Y830&amp;"_"&amp;Z830&amp;"_"&amp;AA830,[1]挑战模式!$A:$AS,1,FALSE)),"",IF(VLOOKUP(Y830&amp;"_"&amp;Z830&amp;"_"&amp;AA830,[1]挑战模式!$A:$AS,14+AB830,FALSE)="","","Unit_Monster_Season"&amp;Y830&amp;"_Challenge"&amp;Z830&amp;"_"&amp;AA830&amp;"_"&amp;AB830))</f>
        <v/>
      </c>
      <c r="D830" s="3" t="str">
        <f ca="1">IF(B830="","",VLOOKUP(VLOOKUP(Y830&amp;"_"&amp;Z830&amp;"_"&amp;AA830,[1]挑战模式!$A:$AS,14+AB830,FALSE),[1]怪物!$B:$J,2,FALSE))</f>
        <v/>
      </c>
      <c r="E830" s="3" t="str">
        <f ca="1">IF(B830="","",VLOOKUP(VLOOKUP(Y830&amp;"_"&amp;Z830&amp;"_"&amp;AA830,[1]挑战模式!$A:$AS,14+AB830,FALSE),[1]怪物!$B:$J,6,FALSE)*VLOOKUP(Y830&amp;"_"&amp;Z830&amp;"_"&amp;AA830,[1]挑战模式!$A:$AS,10,FALSE))</f>
        <v/>
      </c>
      <c r="F830" s="3" t="str">
        <f t="shared" ca="1" si="104"/>
        <v/>
      </c>
      <c r="G830" s="3" t="str">
        <f t="shared" ca="1" si="105"/>
        <v/>
      </c>
      <c r="H830" s="3" t="str">
        <f t="shared" ca="1" si="106"/>
        <v/>
      </c>
      <c r="I830" s="3" t="str">
        <f ca="1">IF(D830="","",VLOOKUP(D830,[1]怪物!$C:$M,11,FALSE))</f>
        <v/>
      </c>
      <c r="J830" s="3" t="str">
        <f t="shared" ca="1" si="107"/>
        <v/>
      </c>
      <c r="K830" s="3"/>
      <c r="L830" s="3" t="str">
        <f ca="1">IF(B830="","",VLOOKUP(VLOOKUP(Y830&amp;"_"&amp;Z830&amp;"_"&amp;AA830,[1]挑战模式!$A:$AS,14+AB830,FALSE),[1]怪物!$B:$J,7,FALSE))</f>
        <v/>
      </c>
      <c r="M830" s="10" t="str">
        <f t="shared" ca="1" si="108"/>
        <v/>
      </c>
      <c r="N830" s="3" t="str">
        <f t="shared" ca="1" si="109"/>
        <v/>
      </c>
      <c r="O830" s="3" t="str">
        <f t="shared" ca="1" si="110"/>
        <v/>
      </c>
      <c r="P830" s="3" t="str">
        <f t="shared" ca="1" si="111"/>
        <v/>
      </c>
      <c r="Q830" s="3"/>
      <c r="R830" s="3"/>
      <c r="S830" s="3"/>
      <c r="T830" s="3" t="str">
        <f ca="1">IF(B830="","",IF(VLOOKUP(D830,[1]怪物!$C:$I,7,FALSE)="","",VLOOKUP(D830,[1]怪物!$C:$I,7,FALSE)))</f>
        <v/>
      </c>
      <c r="Y830" s="3">
        <v>0</v>
      </c>
      <c r="Z830" s="3">
        <v>18</v>
      </c>
      <c r="AA830" s="3">
        <v>2</v>
      </c>
      <c r="AB830" s="3">
        <v>3</v>
      </c>
    </row>
    <row r="831" spans="2:28" x14ac:dyDescent="0.2">
      <c r="B831" t="str">
        <f ca="1">IF(ISNA(VLOOKUP(Y831&amp;"_"&amp;Z831&amp;"_"&amp;AA831,[1]挑战模式!$A:$AS,1,FALSE)),"",IF(VLOOKUP(Y831&amp;"_"&amp;Z831&amp;"_"&amp;AA831,[1]挑战模式!$A:$AS,14+AB831,FALSE)="","","Unit_Monster_Season"&amp;Y831&amp;"_Challenge"&amp;Z831&amp;"_"&amp;AA831&amp;"_"&amp;AB831))</f>
        <v/>
      </c>
      <c r="D831" s="3" t="str">
        <f ca="1">IF(B831="","",VLOOKUP(VLOOKUP(Y831&amp;"_"&amp;Z831&amp;"_"&amp;AA831,[1]挑战模式!$A:$AS,14+AB831,FALSE),[1]怪物!$B:$J,2,FALSE))</f>
        <v/>
      </c>
      <c r="E831" s="3" t="str">
        <f ca="1">IF(B831="","",VLOOKUP(VLOOKUP(Y831&amp;"_"&amp;Z831&amp;"_"&amp;AA831,[1]挑战模式!$A:$AS,14+AB831,FALSE),[1]怪物!$B:$J,6,FALSE)*VLOOKUP(Y831&amp;"_"&amp;Z831&amp;"_"&amp;AA831,[1]挑战模式!$A:$AS,10,FALSE))</f>
        <v/>
      </c>
      <c r="F831" s="3" t="str">
        <f t="shared" ca="1" si="104"/>
        <v/>
      </c>
      <c r="G831" s="3" t="str">
        <f t="shared" ca="1" si="105"/>
        <v/>
      </c>
      <c r="H831" s="3" t="str">
        <f t="shared" ca="1" si="106"/>
        <v/>
      </c>
      <c r="I831" s="3" t="str">
        <f ca="1">IF(D831="","",VLOOKUP(D831,[1]怪物!$C:$M,11,FALSE))</f>
        <v/>
      </c>
      <c r="J831" s="3" t="str">
        <f t="shared" ca="1" si="107"/>
        <v/>
      </c>
      <c r="K831" s="3"/>
      <c r="L831" s="3" t="str">
        <f ca="1">IF(B831="","",VLOOKUP(VLOOKUP(Y831&amp;"_"&amp;Z831&amp;"_"&amp;AA831,[1]挑战模式!$A:$AS,14+AB831,FALSE),[1]怪物!$B:$J,7,FALSE))</f>
        <v/>
      </c>
      <c r="M831" s="10" t="str">
        <f t="shared" ca="1" si="108"/>
        <v/>
      </c>
      <c r="N831" s="3" t="str">
        <f t="shared" ca="1" si="109"/>
        <v/>
      </c>
      <c r="O831" s="3" t="str">
        <f t="shared" ca="1" si="110"/>
        <v/>
      </c>
      <c r="P831" s="3" t="str">
        <f t="shared" ca="1" si="111"/>
        <v/>
      </c>
      <c r="Q831" s="3"/>
      <c r="R831" s="3"/>
      <c r="S831" s="3"/>
      <c r="T831" s="3" t="str">
        <f ca="1">IF(B831="","",IF(VLOOKUP(D831,[1]怪物!$C:$I,7,FALSE)="","",VLOOKUP(D831,[1]怪物!$C:$I,7,FALSE)))</f>
        <v/>
      </c>
      <c r="Y831" s="3">
        <v>0</v>
      </c>
      <c r="Z831" s="3">
        <v>18</v>
      </c>
      <c r="AA831" s="3">
        <v>2</v>
      </c>
      <c r="AB831" s="3">
        <v>4</v>
      </c>
    </row>
    <row r="832" spans="2:28" x14ac:dyDescent="0.2">
      <c r="B832" t="str">
        <f ca="1">IF(ISNA(VLOOKUP(Y832&amp;"_"&amp;Z832&amp;"_"&amp;AA832,[1]挑战模式!$A:$AS,1,FALSE)),"",IF(VLOOKUP(Y832&amp;"_"&amp;Z832&amp;"_"&amp;AA832,[1]挑战模式!$A:$AS,14+AB832,FALSE)="","","Unit_Monster_Season"&amp;Y832&amp;"_Challenge"&amp;Z832&amp;"_"&amp;AA832&amp;"_"&amp;AB832))</f>
        <v/>
      </c>
      <c r="D832" s="3" t="str">
        <f ca="1">IF(B832="","",VLOOKUP(VLOOKUP(Y832&amp;"_"&amp;Z832&amp;"_"&amp;AA832,[1]挑战模式!$A:$AS,14+AB832,FALSE),[1]怪物!$B:$J,2,FALSE))</f>
        <v/>
      </c>
      <c r="E832" s="3" t="str">
        <f ca="1">IF(B832="","",VLOOKUP(VLOOKUP(Y832&amp;"_"&amp;Z832&amp;"_"&amp;AA832,[1]挑战模式!$A:$AS,14+AB832,FALSE),[1]怪物!$B:$J,6,FALSE)*VLOOKUP(Y832&amp;"_"&amp;Z832&amp;"_"&amp;AA832,[1]挑战模式!$A:$AS,10,FALSE))</f>
        <v/>
      </c>
      <c r="F832" s="3" t="str">
        <f t="shared" ca="1" si="104"/>
        <v/>
      </c>
      <c r="G832" s="3" t="str">
        <f t="shared" ca="1" si="105"/>
        <v/>
      </c>
      <c r="H832" s="3" t="str">
        <f t="shared" ca="1" si="106"/>
        <v/>
      </c>
      <c r="I832" s="3" t="str">
        <f ca="1">IF(D832="","",VLOOKUP(D832,[1]怪物!$C:$M,11,FALSE))</f>
        <v/>
      </c>
      <c r="J832" s="3" t="str">
        <f t="shared" ca="1" si="107"/>
        <v/>
      </c>
      <c r="K832" s="3"/>
      <c r="L832" s="3" t="str">
        <f ca="1">IF(B832="","",VLOOKUP(VLOOKUP(Y832&amp;"_"&amp;Z832&amp;"_"&amp;AA832,[1]挑战模式!$A:$AS,14+AB832,FALSE),[1]怪物!$B:$J,7,FALSE))</f>
        <v/>
      </c>
      <c r="M832" s="10" t="str">
        <f t="shared" ca="1" si="108"/>
        <v/>
      </c>
      <c r="N832" s="3" t="str">
        <f t="shared" ca="1" si="109"/>
        <v/>
      </c>
      <c r="O832" s="3" t="str">
        <f t="shared" ca="1" si="110"/>
        <v/>
      </c>
      <c r="P832" s="3" t="str">
        <f t="shared" ca="1" si="111"/>
        <v/>
      </c>
      <c r="Q832" s="3"/>
      <c r="R832" s="3"/>
      <c r="S832" s="3"/>
      <c r="T832" s="3" t="str">
        <f ca="1">IF(B832="","",IF(VLOOKUP(D832,[1]怪物!$C:$I,7,FALSE)="","",VLOOKUP(D832,[1]怪物!$C:$I,7,FALSE)))</f>
        <v/>
      </c>
      <c r="Y832" s="3">
        <v>0</v>
      </c>
      <c r="Z832" s="3">
        <v>18</v>
      </c>
      <c r="AA832" s="3">
        <v>2</v>
      </c>
      <c r="AB832" s="3">
        <v>5</v>
      </c>
    </row>
    <row r="833" spans="2:28" x14ac:dyDescent="0.2">
      <c r="B833" t="str">
        <f ca="1">IF(ISNA(VLOOKUP(Y833&amp;"_"&amp;Z833&amp;"_"&amp;AA833,[1]挑战模式!$A:$AS,1,FALSE)),"",IF(VLOOKUP(Y833&amp;"_"&amp;Z833&amp;"_"&amp;AA833,[1]挑战模式!$A:$AS,14+AB833,FALSE)="","","Unit_Monster_Season"&amp;Y833&amp;"_Challenge"&amp;Z833&amp;"_"&amp;AA833&amp;"_"&amp;AB833))</f>
        <v/>
      </c>
      <c r="D833" s="3" t="str">
        <f ca="1">IF(B833="","",VLOOKUP(VLOOKUP(Y833&amp;"_"&amp;Z833&amp;"_"&amp;AA833,[1]挑战模式!$A:$AS,14+AB833,FALSE),[1]怪物!$B:$J,2,FALSE))</f>
        <v/>
      </c>
      <c r="E833" s="3" t="str">
        <f ca="1">IF(B833="","",VLOOKUP(VLOOKUP(Y833&amp;"_"&amp;Z833&amp;"_"&amp;AA833,[1]挑战模式!$A:$AS,14+AB833,FALSE),[1]怪物!$B:$J,6,FALSE)*VLOOKUP(Y833&amp;"_"&amp;Z833&amp;"_"&amp;AA833,[1]挑战模式!$A:$AS,10,FALSE))</f>
        <v/>
      </c>
      <c r="F833" s="3" t="str">
        <f t="shared" ca="1" si="104"/>
        <v/>
      </c>
      <c r="G833" s="3" t="str">
        <f t="shared" ca="1" si="105"/>
        <v/>
      </c>
      <c r="H833" s="3" t="str">
        <f t="shared" ca="1" si="106"/>
        <v/>
      </c>
      <c r="I833" s="3" t="str">
        <f ca="1">IF(D833="","",VLOOKUP(D833,[1]怪物!$C:$M,11,FALSE))</f>
        <v/>
      </c>
      <c r="J833" s="3" t="str">
        <f t="shared" ca="1" si="107"/>
        <v/>
      </c>
      <c r="K833" s="3"/>
      <c r="L833" s="3" t="str">
        <f ca="1">IF(B833="","",VLOOKUP(VLOOKUP(Y833&amp;"_"&amp;Z833&amp;"_"&amp;AA833,[1]挑战模式!$A:$AS,14+AB833,FALSE),[1]怪物!$B:$J,7,FALSE))</f>
        <v/>
      </c>
      <c r="M833" s="10" t="str">
        <f t="shared" ca="1" si="108"/>
        <v/>
      </c>
      <c r="N833" s="3" t="str">
        <f t="shared" ca="1" si="109"/>
        <v/>
      </c>
      <c r="O833" s="3" t="str">
        <f t="shared" ca="1" si="110"/>
        <v/>
      </c>
      <c r="P833" s="3" t="str">
        <f t="shared" ca="1" si="111"/>
        <v/>
      </c>
      <c r="T833" s="3" t="str">
        <f ca="1">IF(B833="","",IF(VLOOKUP(D833,[1]怪物!$C:$I,7,FALSE)="","",VLOOKUP(D833,[1]怪物!$C:$I,7,FALSE)))</f>
        <v/>
      </c>
      <c r="Y833" s="3">
        <v>0</v>
      </c>
      <c r="Z833" s="3">
        <v>18</v>
      </c>
      <c r="AA833" s="3">
        <v>2</v>
      </c>
      <c r="AB833" s="3">
        <v>6</v>
      </c>
    </row>
    <row r="834" spans="2:28" x14ac:dyDescent="0.2">
      <c r="B834" t="str">
        <f ca="1">IF(ISNA(VLOOKUP(Y834&amp;"_"&amp;Z834&amp;"_"&amp;AA834,[1]挑战模式!$A:$AS,1,FALSE)),"",IF(VLOOKUP(Y834&amp;"_"&amp;Z834&amp;"_"&amp;AA834,[1]挑战模式!$A:$AS,14+AB834,FALSE)="","","Unit_Monster_Season"&amp;Y834&amp;"_Challenge"&amp;Z834&amp;"_"&amp;AA834&amp;"_"&amp;AB834))</f>
        <v>Unit_Monster_Season0_Challenge18_3_1</v>
      </c>
      <c r="D834" s="3" t="str">
        <f ca="1">IF(B834="","",VLOOKUP(VLOOKUP(Y834&amp;"_"&amp;Z834&amp;"_"&amp;AA834,[1]挑战模式!$A:$AS,14+AB834,FALSE),[1]怪物!$B:$J,2,FALSE))</f>
        <v>ResUnit_Gui2</v>
      </c>
      <c r="E834" s="3">
        <f ca="1">IF(B834="","",VLOOKUP(VLOOKUP(Y834&amp;"_"&amp;Z834&amp;"_"&amp;AA834,[1]挑战模式!$A:$AS,14+AB834,FALSE),[1]怪物!$B:$J,6,FALSE)*VLOOKUP(Y834&amp;"_"&amp;Z834&amp;"_"&amp;AA834,[1]挑战模式!$A:$AS,10,FALSE))</f>
        <v>2.86</v>
      </c>
      <c r="F834" s="3">
        <f t="shared" ca="1" si="104"/>
        <v>400</v>
      </c>
      <c r="G834" s="3" t="str">
        <f t="shared" ca="1" si="105"/>
        <v>TRUE</v>
      </c>
      <c r="H834" s="3" t="str">
        <f t="shared" ca="1" si="106"/>
        <v>1</v>
      </c>
      <c r="I834" s="3">
        <f ca="1">IF(D834="","",VLOOKUP(D834,[1]怪物!$C:$M,11,FALSE))</f>
        <v>1</v>
      </c>
      <c r="J834" s="3" t="str">
        <f t="shared" ca="1" si="107"/>
        <v>0.5</v>
      </c>
      <c r="K834" s="3"/>
      <c r="L834" s="3">
        <f ca="1">IF(B834="","",VLOOKUP(VLOOKUP(Y834&amp;"_"&amp;Z834&amp;"_"&amp;AA834,[1]挑战模式!$A:$AS,14+AB834,FALSE),[1]怪物!$B:$J,7,FALSE))</f>
        <v>1.25</v>
      </c>
      <c r="M834" s="10" t="str">
        <f t="shared" ca="1" si="108"/>
        <v>Monster_Season0_Challenge18_3_1</v>
      </c>
      <c r="N834" s="3" t="str">
        <f t="shared" ca="1" si="109"/>
        <v>DeathShow_1</v>
      </c>
      <c r="O834" s="3" t="str">
        <f t="shared" ca="1" si="110"/>
        <v>Timeline_Idle1</v>
      </c>
      <c r="P834" s="3" t="str">
        <f t="shared" ca="1" si="111"/>
        <v>Timeline_Move1</v>
      </c>
      <c r="Q834" s="3"/>
      <c r="R834" s="3"/>
      <c r="S834" s="3"/>
      <c r="T834" s="3" t="str">
        <f ca="1">IF(B834="","",IF(VLOOKUP(D834,[1]怪物!$C:$I,7,FALSE)="","",VLOOKUP(D834,[1]怪物!$C:$I,7,FALSE)))</f>
        <v>Skill_Monster_Gui2,NormalAttack</v>
      </c>
      <c r="Y834" s="3">
        <v>0</v>
      </c>
      <c r="Z834" s="3">
        <v>18</v>
      </c>
      <c r="AA834" s="3">
        <v>3</v>
      </c>
      <c r="AB834" s="3">
        <v>1</v>
      </c>
    </row>
    <row r="835" spans="2:28" x14ac:dyDescent="0.2">
      <c r="B835" t="str">
        <f ca="1">IF(ISNA(VLOOKUP(Y835&amp;"_"&amp;Z835&amp;"_"&amp;AA835,[1]挑战模式!$A:$AS,1,FALSE)),"",IF(VLOOKUP(Y835&amp;"_"&amp;Z835&amp;"_"&amp;AA835,[1]挑战模式!$A:$AS,14+AB835,FALSE)="","","Unit_Monster_Season"&amp;Y835&amp;"_Challenge"&amp;Z835&amp;"_"&amp;AA835&amp;"_"&amp;AB835))</f>
        <v>Unit_Monster_Season0_Challenge18_3_2</v>
      </c>
      <c r="D835" s="3" t="str">
        <f ca="1">IF(B835="","",VLOOKUP(VLOOKUP(Y835&amp;"_"&amp;Z835&amp;"_"&amp;AA835,[1]挑战模式!$A:$AS,14+AB835,FALSE),[1]怪物!$B:$J,2,FALSE))</f>
        <v>ResUnit_Scorpid2</v>
      </c>
      <c r="E835" s="3">
        <f ca="1">IF(B835="","",VLOOKUP(VLOOKUP(Y835&amp;"_"&amp;Z835&amp;"_"&amp;AA835,[1]挑战模式!$A:$AS,14+AB835,FALSE),[1]怪物!$B:$J,6,FALSE)*VLOOKUP(Y835&amp;"_"&amp;Z835&amp;"_"&amp;AA835,[1]挑战模式!$A:$AS,10,FALSE))</f>
        <v>2.86</v>
      </c>
      <c r="F835" s="3">
        <f t="shared" ca="1" si="104"/>
        <v>400</v>
      </c>
      <c r="G835" s="3" t="str">
        <f t="shared" ca="1" si="105"/>
        <v>TRUE</v>
      </c>
      <c r="H835" s="3" t="str">
        <f t="shared" ca="1" si="106"/>
        <v>1</v>
      </c>
      <c r="I835" s="3">
        <f ca="1">IF(D835="","",VLOOKUP(D835,[1]怪物!$C:$M,11,FALSE))</f>
        <v>1</v>
      </c>
      <c r="J835" s="3" t="str">
        <f t="shared" ca="1" si="107"/>
        <v>0.5</v>
      </c>
      <c r="K835" s="3"/>
      <c r="L835" s="3">
        <f ca="1">IF(B835="","",VLOOKUP(VLOOKUP(Y835&amp;"_"&amp;Z835&amp;"_"&amp;AA835,[1]挑战模式!$A:$AS,14+AB835,FALSE),[1]怪物!$B:$J,7,FALSE))</f>
        <v>1.25</v>
      </c>
      <c r="M835" s="10" t="str">
        <f t="shared" ca="1" si="108"/>
        <v>Monster_Season0_Challenge18_3_2</v>
      </c>
      <c r="N835" s="3" t="str">
        <f t="shared" ca="1" si="109"/>
        <v>DeathShow_1</v>
      </c>
      <c r="O835" s="3" t="str">
        <f t="shared" ca="1" si="110"/>
        <v>Timeline_Idle1</v>
      </c>
      <c r="P835" s="3" t="str">
        <f t="shared" ca="1" si="111"/>
        <v>Timeline_Move1</v>
      </c>
      <c r="Q835" s="3"/>
      <c r="R835" s="3"/>
      <c r="S835" s="3"/>
      <c r="T835" s="3" t="str">
        <f ca="1">IF(B835="","",IF(VLOOKUP(D835,[1]怪物!$C:$I,7,FALSE)="","",VLOOKUP(D835,[1]怪物!$C:$I,7,FALSE)))</f>
        <v>Skill_Monster_Scorpid2,InitiativeSkill</v>
      </c>
      <c r="Y835" s="3">
        <v>0</v>
      </c>
      <c r="Z835" s="3">
        <v>18</v>
      </c>
      <c r="AA835" s="3">
        <v>3</v>
      </c>
      <c r="AB835" s="3">
        <v>2</v>
      </c>
    </row>
    <row r="836" spans="2:28" x14ac:dyDescent="0.2">
      <c r="B836" t="str">
        <f ca="1">IF(ISNA(VLOOKUP(Y836&amp;"_"&amp;Z836&amp;"_"&amp;AA836,[1]挑战模式!$A:$AS,1,FALSE)),"",IF(VLOOKUP(Y836&amp;"_"&amp;Z836&amp;"_"&amp;AA836,[1]挑战模式!$A:$AS,14+AB836,FALSE)="","","Unit_Monster_Season"&amp;Y836&amp;"_Challenge"&amp;Z836&amp;"_"&amp;AA836&amp;"_"&amp;AB836))</f>
        <v/>
      </c>
      <c r="D836" s="3" t="str">
        <f ca="1">IF(B836="","",VLOOKUP(VLOOKUP(Y836&amp;"_"&amp;Z836&amp;"_"&amp;AA836,[1]挑战模式!$A:$AS,14+AB836,FALSE),[1]怪物!$B:$J,2,FALSE))</f>
        <v/>
      </c>
      <c r="E836" s="3" t="str">
        <f ca="1">IF(B836="","",VLOOKUP(VLOOKUP(Y836&amp;"_"&amp;Z836&amp;"_"&amp;AA836,[1]挑战模式!$A:$AS,14+AB836,FALSE),[1]怪物!$B:$J,6,FALSE)*VLOOKUP(Y836&amp;"_"&amp;Z836&amp;"_"&amp;AA836,[1]挑战模式!$A:$AS,10,FALSE))</f>
        <v/>
      </c>
      <c r="F836" s="3" t="str">
        <f t="shared" ca="1" si="104"/>
        <v/>
      </c>
      <c r="G836" s="3" t="str">
        <f t="shared" ca="1" si="105"/>
        <v/>
      </c>
      <c r="H836" s="3" t="str">
        <f t="shared" ca="1" si="106"/>
        <v/>
      </c>
      <c r="I836" s="3" t="str">
        <f ca="1">IF(D836="","",VLOOKUP(D836,[1]怪物!$C:$M,11,FALSE))</f>
        <v/>
      </c>
      <c r="J836" s="3" t="str">
        <f t="shared" ca="1" si="107"/>
        <v/>
      </c>
      <c r="K836" s="3"/>
      <c r="L836" s="3" t="str">
        <f ca="1">IF(B836="","",VLOOKUP(VLOOKUP(Y836&amp;"_"&amp;Z836&amp;"_"&amp;AA836,[1]挑战模式!$A:$AS,14+AB836,FALSE),[1]怪物!$B:$J,7,FALSE))</f>
        <v/>
      </c>
      <c r="M836" s="10" t="str">
        <f t="shared" ca="1" si="108"/>
        <v/>
      </c>
      <c r="N836" s="3" t="str">
        <f t="shared" ca="1" si="109"/>
        <v/>
      </c>
      <c r="O836" s="3" t="str">
        <f t="shared" ca="1" si="110"/>
        <v/>
      </c>
      <c r="P836" s="3" t="str">
        <f t="shared" ca="1" si="111"/>
        <v/>
      </c>
      <c r="Q836" s="3"/>
      <c r="R836" s="3"/>
      <c r="S836" s="3"/>
      <c r="T836" s="3" t="str">
        <f ca="1">IF(B836="","",IF(VLOOKUP(D836,[1]怪物!$C:$I,7,FALSE)="","",VLOOKUP(D836,[1]怪物!$C:$I,7,FALSE)))</f>
        <v/>
      </c>
      <c r="Y836" s="3">
        <v>0</v>
      </c>
      <c r="Z836" s="3">
        <v>18</v>
      </c>
      <c r="AA836" s="3">
        <v>3</v>
      </c>
      <c r="AB836" s="3">
        <v>3</v>
      </c>
    </row>
    <row r="837" spans="2:28" x14ac:dyDescent="0.2">
      <c r="B837" t="str">
        <f ca="1">IF(ISNA(VLOOKUP(Y837&amp;"_"&amp;Z837&amp;"_"&amp;AA837,[1]挑战模式!$A:$AS,1,FALSE)),"",IF(VLOOKUP(Y837&amp;"_"&amp;Z837&amp;"_"&amp;AA837,[1]挑战模式!$A:$AS,14+AB837,FALSE)="","","Unit_Monster_Season"&amp;Y837&amp;"_Challenge"&amp;Z837&amp;"_"&amp;AA837&amp;"_"&amp;AB837))</f>
        <v/>
      </c>
      <c r="D837" s="3" t="str">
        <f ca="1">IF(B837="","",VLOOKUP(VLOOKUP(Y837&amp;"_"&amp;Z837&amp;"_"&amp;AA837,[1]挑战模式!$A:$AS,14+AB837,FALSE),[1]怪物!$B:$J,2,FALSE))</f>
        <v/>
      </c>
      <c r="E837" s="3" t="str">
        <f ca="1">IF(B837="","",VLOOKUP(VLOOKUP(Y837&amp;"_"&amp;Z837&amp;"_"&amp;AA837,[1]挑战模式!$A:$AS,14+AB837,FALSE),[1]怪物!$B:$J,6,FALSE)*VLOOKUP(Y837&amp;"_"&amp;Z837&amp;"_"&amp;AA837,[1]挑战模式!$A:$AS,10,FALSE))</f>
        <v/>
      </c>
      <c r="F837" s="3" t="str">
        <f t="shared" ca="1" si="104"/>
        <v/>
      </c>
      <c r="G837" s="3" t="str">
        <f t="shared" ca="1" si="105"/>
        <v/>
      </c>
      <c r="H837" s="3" t="str">
        <f t="shared" ca="1" si="106"/>
        <v/>
      </c>
      <c r="I837" s="3" t="str">
        <f ca="1">IF(D837="","",VLOOKUP(D837,[1]怪物!$C:$M,11,FALSE))</f>
        <v/>
      </c>
      <c r="J837" s="3" t="str">
        <f t="shared" ca="1" si="107"/>
        <v/>
      </c>
      <c r="K837" s="3"/>
      <c r="L837" s="3" t="str">
        <f ca="1">IF(B837="","",VLOOKUP(VLOOKUP(Y837&amp;"_"&amp;Z837&amp;"_"&amp;AA837,[1]挑战模式!$A:$AS,14+AB837,FALSE),[1]怪物!$B:$J,7,FALSE))</f>
        <v/>
      </c>
      <c r="M837" s="10" t="str">
        <f t="shared" ca="1" si="108"/>
        <v/>
      </c>
      <c r="N837" s="3" t="str">
        <f t="shared" ca="1" si="109"/>
        <v/>
      </c>
      <c r="O837" s="3" t="str">
        <f t="shared" ca="1" si="110"/>
        <v/>
      </c>
      <c r="P837" s="3" t="str">
        <f t="shared" ca="1" si="111"/>
        <v/>
      </c>
      <c r="Q837" s="3"/>
      <c r="R837" s="3"/>
      <c r="S837" s="3"/>
      <c r="T837" s="3" t="str">
        <f ca="1">IF(B837="","",IF(VLOOKUP(D837,[1]怪物!$C:$I,7,FALSE)="","",VLOOKUP(D837,[1]怪物!$C:$I,7,FALSE)))</f>
        <v/>
      </c>
      <c r="Y837" s="3">
        <v>0</v>
      </c>
      <c r="Z837" s="3">
        <v>18</v>
      </c>
      <c r="AA837" s="3">
        <v>3</v>
      </c>
      <c r="AB837" s="3">
        <v>4</v>
      </c>
    </row>
    <row r="838" spans="2:28" x14ac:dyDescent="0.2">
      <c r="B838" t="str">
        <f ca="1">IF(ISNA(VLOOKUP(Y838&amp;"_"&amp;Z838&amp;"_"&amp;AA838,[1]挑战模式!$A:$AS,1,FALSE)),"",IF(VLOOKUP(Y838&amp;"_"&amp;Z838&amp;"_"&amp;AA838,[1]挑战模式!$A:$AS,14+AB838,FALSE)="","","Unit_Monster_Season"&amp;Y838&amp;"_Challenge"&amp;Z838&amp;"_"&amp;AA838&amp;"_"&amp;AB838))</f>
        <v/>
      </c>
      <c r="D838" s="3" t="str">
        <f ca="1">IF(B838="","",VLOOKUP(VLOOKUP(Y838&amp;"_"&amp;Z838&amp;"_"&amp;AA838,[1]挑战模式!$A:$AS,14+AB838,FALSE),[1]怪物!$B:$J,2,FALSE))</f>
        <v/>
      </c>
      <c r="E838" s="3" t="str">
        <f ca="1">IF(B838="","",VLOOKUP(VLOOKUP(Y838&amp;"_"&amp;Z838&amp;"_"&amp;AA838,[1]挑战模式!$A:$AS,14+AB838,FALSE),[1]怪物!$B:$J,6,FALSE)*VLOOKUP(Y838&amp;"_"&amp;Z838&amp;"_"&amp;AA838,[1]挑战模式!$A:$AS,10,FALSE))</f>
        <v/>
      </c>
      <c r="F838" s="3" t="str">
        <f t="shared" ca="1" si="104"/>
        <v/>
      </c>
      <c r="G838" s="3" t="str">
        <f t="shared" ca="1" si="105"/>
        <v/>
      </c>
      <c r="H838" s="3" t="str">
        <f t="shared" ca="1" si="106"/>
        <v/>
      </c>
      <c r="I838" s="3" t="str">
        <f ca="1">IF(D838="","",VLOOKUP(D838,[1]怪物!$C:$M,11,FALSE))</f>
        <v/>
      </c>
      <c r="J838" s="3" t="str">
        <f t="shared" ca="1" si="107"/>
        <v/>
      </c>
      <c r="K838" s="3"/>
      <c r="L838" s="3" t="str">
        <f ca="1">IF(B838="","",VLOOKUP(VLOOKUP(Y838&amp;"_"&amp;Z838&amp;"_"&amp;AA838,[1]挑战模式!$A:$AS,14+AB838,FALSE),[1]怪物!$B:$J,7,FALSE))</f>
        <v/>
      </c>
      <c r="M838" s="10" t="str">
        <f t="shared" ca="1" si="108"/>
        <v/>
      </c>
      <c r="N838" s="3" t="str">
        <f t="shared" ca="1" si="109"/>
        <v/>
      </c>
      <c r="O838" s="3" t="str">
        <f t="shared" ca="1" si="110"/>
        <v/>
      </c>
      <c r="P838" s="3" t="str">
        <f t="shared" ca="1" si="111"/>
        <v/>
      </c>
      <c r="Q838" s="3"/>
      <c r="R838" s="3"/>
      <c r="S838" s="3"/>
      <c r="T838" s="3" t="str">
        <f ca="1">IF(B838="","",IF(VLOOKUP(D838,[1]怪物!$C:$I,7,FALSE)="","",VLOOKUP(D838,[1]怪物!$C:$I,7,FALSE)))</f>
        <v/>
      </c>
      <c r="Y838" s="3">
        <v>0</v>
      </c>
      <c r="Z838" s="3">
        <v>18</v>
      </c>
      <c r="AA838" s="3">
        <v>3</v>
      </c>
      <c r="AB838" s="3">
        <v>5</v>
      </c>
    </row>
    <row r="839" spans="2:28" x14ac:dyDescent="0.2">
      <c r="B839" t="str">
        <f ca="1">IF(ISNA(VLOOKUP(Y839&amp;"_"&amp;Z839&amp;"_"&amp;AA839,[1]挑战模式!$A:$AS,1,FALSE)),"",IF(VLOOKUP(Y839&amp;"_"&amp;Z839&amp;"_"&amp;AA839,[1]挑战模式!$A:$AS,14+AB839,FALSE)="","","Unit_Monster_Season"&amp;Y839&amp;"_Challenge"&amp;Z839&amp;"_"&amp;AA839&amp;"_"&amp;AB839))</f>
        <v/>
      </c>
      <c r="D839" s="3" t="str">
        <f ca="1">IF(B839="","",VLOOKUP(VLOOKUP(Y839&amp;"_"&amp;Z839&amp;"_"&amp;AA839,[1]挑战模式!$A:$AS,14+AB839,FALSE),[1]怪物!$B:$J,2,FALSE))</f>
        <v/>
      </c>
      <c r="E839" s="3" t="str">
        <f ca="1">IF(B839="","",VLOOKUP(VLOOKUP(Y839&amp;"_"&amp;Z839&amp;"_"&amp;AA839,[1]挑战模式!$A:$AS,14+AB839,FALSE),[1]怪物!$B:$J,6,FALSE)*VLOOKUP(Y839&amp;"_"&amp;Z839&amp;"_"&amp;AA839,[1]挑战模式!$A:$AS,10,FALSE))</f>
        <v/>
      </c>
      <c r="F839" s="3" t="str">
        <f t="shared" ca="1" si="104"/>
        <v/>
      </c>
      <c r="G839" s="3" t="str">
        <f t="shared" ca="1" si="105"/>
        <v/>
      </c>
      <c r="H839" s="3" t="str">
        <f t="shared" ca="1" si="106"/>
        <v/>
      </c>
      <c r="I839" s="3" t="str">
        <f ca="1">IF(D839="","",VLOOKUP(D839,[1]怪物!$C:$M,11,FALSE))</f>
        <v/>
      </c>
      <c r="J839" s="3" t="str">
        <f t="shared" ca="1" si="107"/>
        <v/>
      </c>
      <c r="K839" s="3"/>
      <c r="L839" s="3" t="str">
        <f ca="1">IF(B839="","",VLOOKUP(VLOOKUP(Y839&amp;"_"&amp;Z839&amp;"_"&amp;AA839,[1]挑战模式!$A:$AS,14+AB839,FALSE),[1]怪物!$B:$J,7,FALSE))</f>
        <v/>
      </c>
      <c r="M839" s="10" t="str">
        <f t="shared" ca="1" si="108"/>
        <v/>
      </c>
      <c r="N839" s="3" t="str">
        <f t="shared" ca="1" si="109"/>
        <v/>
      </c>
      <c r="O839" s="3" t="str">
        <f t="shared" ca="1" si="110"/>
        <v/>
      </c>
      <c r="P839" s="3" t="str">
        <f t="shared" ca="1" si="111"/>
        <v/>
      </c>
      <c r="Q839" s="3"/>
      <c r="R839" s="3"/>
      <c r="S839" s="3"/>
      <c r="T839" s="3" t="str">
        <f ca="1">IF(B839="","",IF(VLOOKUP(D839,[1]怪物!$C:$I,7,FALSE)="","",VLOOKUP(D839,[1]怪物!$C:$I,7,FALSE)))</f>
        <v/>
      </c>
      <c r="Y839" s="3">
        <v>0</v>
      </c>
      <c r="Z839" s="3">
        <v>18</v>
      </c>
      <c r="AA839" s="3">
        <v>3</v>
      </c>
      <c r="AB839" s="3">
        <v>6</v>
      </c>
    </row>
    <row r="840" spans="2:28" x14ac:dyDescent="0.2">
      <c r="B840" t="str">
        <f ca="1">IF(ISNA(VLOOKUP(Y840&amp;"_"&amp;Z840&amp;"_"&amp;AA840,[1]挑战模式!$A:$AS,1,FALSE)),"",IF(VLOOKUP(Y840&amp;"_"&amp;Z840&amp;"_"&amp;AA840,[1]挑战模式!$A:$AS,14+AB840,FALSE)="","","Unit_Monster_Season"&amp;Y840&amp;"_Challenge"&amp;Z840&amp;"_"&amp;AA840&amp;"_"&amp;AB840))</f>
        <v>Unit_Monster_Season0_Challenge18_4_1</v>
      </c>
      <c r="D840" s="3" t="str">
        <f ca="1">IF(B840="","",VLOOKUP(VLOOKUP(Y840&amp;"_"&amp;Z840&amp;"_"&amp;AA840,[1]挑战模式!$A:$AS,14+AB840,FALSE),[1]怪物!$B:$J,2,FALSE))</f>
        <v>ResUnit_Gui2</v>
      </c>
      <c r="E840" s="3">
        <f ca="1">IF(B840="","",VLOOKUP(VLOOKUP(Y840&amp;"_"&amp;Z840&amp;"_"&amp;AA840,[1]挑战模式!$A:$AS,14+AB840,FALSE),[1]怪物!$B:$J,6,FALSE)*VLOOKUP(Y840&amp;"_"&amp;Z840&amp;"_"&amp;AA840,[1]挑战模式!$A:$AS,10,FALSE))</f>
        <v>2.86</v>
      </c>
      <c r="F840" s="3">
        <f t="shared" ca="1" si="104"/>
        <v>400</v>
      </c>
      <c r="G840" s="3" t="str">
        <f t="shared" ca="1" si="105"/>
        <v>TRUE</v>
      </c>
      <c r="H840" s="3" t="str">
        <f t="shared" ca="1" si="106"/>
        <v>1</v>
      </c>
      <c r="I840" s="3">
        <f ca="1">IF(D840="","",VLOOKUP(D840,[1]怪物!$C:$M,11,FALSE))</f>
        <v>1</v>
      </c>
      <c r="J840" s="3" t="str">
        <f t="shared" ca="1" si="107"/>
        <v>0.5</v>
      </c>
      <c r="K840" s="3"/>
      <c r="L840" s="3">
        <f ca="1">IF(B840="","",VLOOKUP(VLOOKUP(Y840&amp;"_"&amp;Z840&amp;"_"&amp;AA840,[1]挑战模式!$A:$AS,14+AB840,FALSE),[1]怪物!$B:$J,7,FALSE))</f>
        <v>1.25</v>
      </c>
      <c r="M840" s="10" t="str">
        <f t="shared" ca="1" si="108"/>
        <v>Monster_Season0_Challenge18_4_1</v>
      </c>
      <c r="N840" s="3" t="str">
        <f t="shared" ca="1" si="109"/>
        <v>DeathShow_1</v>
      </c>
      <c r="O840" s="3" t="str">
        <f t="shared" ca="1" si="110"/>
        <v>Timeline_Idle1</v>
      </c>
      <c r="P840" s="3" t="str">
        <f t="shared" ca="1" si="111"/>
        <v>Timeline_Move1</v>
      </c>
      <c r="Q840" s="3"/>
      <c r="R840" s="3"/>
      <c r="S840" s="3"/>
      <c r="T840" s="3" t="str">
        <f ca="1">IF(B840="","",IF(VLOOKUP(D840,[1]怪物!$C:$I,7,FALSE)="","",VLOOKUP(D840,[1]怪物!$C:$I,7,FALSE)))</f>
        <v>Skill_Monster_Gui2,NormalAttack</v>
      </c>
      <c r="Y840" s="3">
        <v>0</v>
      </c>
      <c r="Z840" s="3">
        <v>18</v>
      </c>
      <c r="AA840" s="3">
        <v>4</v>
      </c>
      <c r="AB840" s="3">
        <v>1</v>
      </c>
    </row>
    <row r="841" spans="2:28" x14ac:dyDescent="0.2">
      <c r="B841" t="str">
        <f ca="1">IF(ISNA(VLOOKUP(Y841&amp;"_"&amp;Z841&amp;"_"&amp;AA841,[1]挑战模式!$A:$AS,1,FALSE)),"",IF(VLOOKUP(Y841&amp;"_"&amp;Z841&amp;"_"&amp;AA841,[1]挑战模式!$A:$AS,14+AB841,FALSE)="","","Unit_Monster_Season"&amp;Y841&amp;"_Challenge"&amp;Z841&amp;"_"&amp;AA841&amp;"_"&amp;AB841))</f>
        <v>Unit_Monster_Season0_Challenge18_4_2</v>
      </c>
      <c r="D841" s="3" t="str">
        <f ca="1">IF(B841="","",VLOOKUP(VLOOKUP(Y841&amp;"_"&amp;Z841&amp;"_"&amp;AA841,[1]挑战模式!$A:$AS,14+AB841,FALSE),[1]怪物!$B:$J,2,FALSE))</f>
        <v>ResUnit_Scorpid2</v>
      </c>
      <c r="E841" s="3">
        <f ca="1">IF(B841="","",VLOOKUP(VLOOKUP(Y841&amp;"_"&amp;Z841&amp;"_"&amp;AA841,[1]挑战模式!$A:$AS,14+AB841,FALSE),[1]怪物!$B:$J,6,FALSE)*VLOOKUP(Y841&amp;"_"&amp;Z841&amp;"_"&amp;AA841,[1]挑战模式!$A:$AS,10,FALSE))</f>
        <v>2.86</v>
      </c>
      <c r="F841" s="3">
        <f t="shared" ca="1" si="104"/>
        <v>400</v>
      </c>
      <c r="G841" s="3" t="str">
        <f t="shared" ca="1" si="105"/>
        <v>TRUE</v>
      </c>
      <c r="H841" s="3" t="str">
        <f t="shared" ca="1" si="106"/>
        <v>1</v>
      </c>
      <c r="I841" s="3">
        <f ca="1">IF(D841="","",VLOOKUP(D841,[1]怪物!$C:$M,11,FALSE))</f>
        <v>1</v>
      </c>
      <c r="J841" s="3" t="str">
        <f t="shared" ca="1" si="107"/>
        <v>0.5</v>
      </c>
      <c r="K841" s="3"/>
      <c r="L841" s="3">
        <f ca="1">IF(B841="","",VLOOKUP(VLOOKUP(Y841&amp;"_"&amp;Z841&amp;"_"&amp;AA841,[1]挑战模式!$A:$AS,14+AB841,FALSE),[1]怪物!$B:$J,7,FALSE))</f>
        <v>1.25</v>
      </c>
      <c r="M841" s="10" t="str">
        <f t="shared" ca="1" si="108"/>
        <v>Monster_Season0_Challenge18_4_2</v>
      </c>
      <c r="N841" s="3" t="str">
        <f t="shared" ca="1" si="109"/>
        <v>DeathShow_1</v>
      </c>
      <c r="O841" s="3" t="str">
        <f t="shared" ca="1" si="110"/>
        <v>Timeline_Idle1</v>
      </c>
      <c r="P841" s="3" t="str">
        <f t="shared" ca="1" si="111"/>
        <v>Timeline_Move1</v>
      </c>
      <c r="Q841" s="3"/>
      <c r="R841" s="3"/>
      <c r="S841" s="3"/>
      <c r="T841" s="3" t="str">
        <f ca="1">IF(B841="","",IF(VLOOKUP(D841,[1]怪物!$C:$I,7,FALSE)="","",VLOOKUP(D841,[1]怪物!$C:$I,7,FALSE)))</f>
        <v>Skill_Monster_Scorpid2,InitiativeSkill</v>
      </c>
      <c r="Y841" s="3">
        <v>0</v>
      </c>
      <c r="Z841" s="3">
        <v>18</v>
      </c>
      <c r="AA841" s="3">
        <v>4</v>
      </c>
      <c r="AB841" s="3">
        <v>2</v>
      </c>
    </row>
    <row r="842" spans="2:28" x14ac:dyDescent="0.2">
      <c r="B842" t="str">
        <f ca="1">IF(ISNA(VLOOKUP(Y842&amp;"_"&amp;Z842&amp;"_"&amp;AA842,[1]挑战模式!$A:$AS,1,FALSE)),"",IF(VLOOKUP(Y842&amp;"_"&amp;Z842&amp;"_"&amp;AA842,[1]挑战模式!$A:$AS,14+AB842,FALSE)="","","Unit_Monster_Season"&amp;Y842&amp;"_Challenge"&amp;Z842&amp;"_"&amp;AA842&amp;"_"&amp;AB842))</f>
        <v>Unit_Monster_Season0_Challenge18_4_3</v>
      </c>
      <c r="D842" s="3" t="str">
        <f ca="1">IF(B842="","",VLOOKUP(VLOOKUP(Y842&amp;"_"&amp;Z842&amp;"_"&amp;AA842,[1]挑战模式!$A:$AS,14+AB842,FALSE),[1]怪物!$B:$J,2,FALSE))</f>
        <v>ResUnit_Imp1</v>
      </c>
      <c r="E842" s="3">
        <f ca="1">IF(B842="","",VLOOKUP(VLOOKUP(Y842&amp;"_"&amp;Z842&amp;"_"&amp;AA842,[1]挑战模式!$A:$AS,14+AB842,FALSE),[1]怪物!$B:$J,6,FALSE)*VLOOKUP(Y842&amp;"_"&amp;Z842&amp;"_"&amp;AA842,[1]挑战模式!$A:$AS,10,FALSE))</f>
        <v>2.86</v>
      </c>
      <c r="F842" s="3">
        <f t="shared" ca="1" si="104"/>
        <v>400</v>
      </c>
      <c r="G842" s="3" t="str">
        <f t="shared" ca="1" si="105"/>
        <v>TRUE</v>
      </c>
      <c r="H842" s="3" t="str">
        <f t="shared" ca="1" si="106"/>
        <v>1</v>
      </c>
      <c r="I842" s="3">
        <f ca="1">IF(D842="","",VLOOKUP(D842,[1]怪物!$C:$M,11,FALSE))</f>
        <v>1</v>
      </c>
      <c r="J842" s="3" t="str">
        <f t="shared" ca="1" si="107"/>
        <v>0.5</v>
      </c>
      <c r="K842" s="3"/>
      <c r="L842" s="3">
        <f ca="1">IF(B842="","",VLOOKUP(VLOOKUP(Y842&amp;"_"&amp;Z842&amp;"_"&amp;AA842,[1]挑战模式!$A:$AS,14+AB842,FALSE),[1]怪物!$B:$J,7,FALSE))</f>
        <v>1</v>
      </c>
      <c r="M842" s="10" t="str">
        <f t="shared" ca="1" si="108"/>
        <v>Monster_Season0_Challenge18_4_3</v>
      </c>
      <c r="N842" s="3" t="str">
        <f t="shared" ca="1" si="109"/>
        <v>DeathShow_1</v>
      </c>
      <c r="O842" s="3" t="str">
        <f t="shared" ca="1" si="110"/>
        <v>Timeline_Idle1</v>
      </c>
      <c r="P842" s="3" t="str">
        <f t="shared" ca="1" si="111"/>
        <v>Timeline_Move1</v>
      </c>
      <c r="Q842" s="3"/>
      <c r="R842" s="3"/>
      <c r="S842" s="3"/>
      <c r="T842" s="3" t="str">
        <f ca="1">IF(B842="","",IF(VLOOKUP(D842,[1]怪物!$C:$I,7,FALSE)="","",VLOOKUP(D842,[1]怪物!$C:$I,7,FALSE)))</f>
        <v>Skill_Monster_Imp1,NormalAttack</v>
      </c>
      <c r="Y842" s="3">
        <v>0</v>
      </c>
      <c r="Z842" s="3">
        <v>18</v>
      </c>
      <c r="AA842" s="3">
        <v>4</v>
      </c>
      <c r="AB842" s="3">
        <v>3</v>
      </c>
    </row>
    <row r="843" spans="2:28" x14ac:dyDescent="0.2">
      <c r="B843" t="str">
        <f ca="1">IF(ISNA(VLOOKUP(Y843&amp;"_"&amp;Z843&amp;"_"&amp;AA843,[1]挑战模式!$A:$AS,1,FALSE)),"",IF(VLOOKUP(Y843&amp;"_"&amp;Z843&amp;"_"&amp;AA843,[1]挑战模式!$A:$AS,14+AB843,FALSE)="","","Unit_Monster_Season"&amp;Y843&amp;"_Challenge"&amp;Z843&amp;"_"&amp;AA843&amp;"_"&amp;AB843))</f>
        <v/>
      </c>
      <c r="D843" s="3" t="str">
        <f ca="1">IF(B843="","",VLOOKUP(VLOOKUP(Y843&amp;"_"&amp;Z843&amp;"_"&amp;AA843,[1]挑战模式!$A:$AS,14+AB843,FALSE),[1]怪物!$B:$J,2,FALSE))</f>
        <v/>
      </c>
      <c r="E843" s="3" t="str">
        <f ca="1">IF(B843="","",VLOOKUP(VLOOKUP(Y843&amp;"_"&amp;Z843&amp;"_"&amp;AA843,[1]挑战模式!$A:$AS,14+AB843,FALSE),[1]怪物!$B:$J,6,FALSE)*VLOOKUP(Y843&amp;"_"&amp;Z843&amp;"_"&amp;AA843,[1]挑战模式!$A:$AS,10,FALSE))</f>
        <v/>
      </c>
      <c r="F843" s="3" t="str">
        <f t="shared" ca="1" si="104"/>
        <v/>
      </c>
      <c r="G843" s="3" t="str">
        <f t="shared" ca="1" si="105"/>
        <v/>
      </c>
      <c r="H843" s="3" t="str">
        <f t="shared" ca="1" si="106"/>
        <v/>
      </c>
      <c r="I843" s="3" t="str">
        <f ca="1">IF(D843="","",VLOOKUP(D843,[1]怪物!$C:$M,11,FALSE))</f>
        <v/>
      </c>
      <c r="J843" s="3" t="str">
        <f t="shared" ca="1" si="107"/>
        <v/>
      </c>
      <c r="K843" s="3"/>
      <c r="L843" s="3" t="str">
        <f ca="1">IF(B843="","",VLOOKUP(VLOOKUP(Y843&amp;"_"&amp;Z843&amp;"_"&amp;AA843,[1]挑战模式!$A:$AS,14+AB843,FALSE),[1]怪物!$B:$J,7,FALSE))</f>
        <v/>
      </c>
      <c r="M843" s="10" t="str">
        <f t="shared" ca="1" si="108"/>
        <v/>
      </c>
      <c r="N843" s="3" t="str">
        <f t="shared" ca="1" si="109"/>
        <v/>
      </c>
      <c r="O843" s="3" t="str">
        <f t="shared" ca="1" si="110"/>
        <v/>
      </c>
      <c r="P843" s="3" t="str">
        <f t="shared" ca="1" si="111"/>
        <v/>
      </c>
      <c r="Q843" s="3"/>
      <c r="R843" s="3"/>
      <c r="S843" s="3"/>
      <c r="T843" s="3" t="str">
        <f ca="1">IF(B843="","",IF(VLOOKUP(D843,[1]怪物!$C:$I,7,FALSE)="","",VLOOKUP(D843,[1]怪物!$C:$I,7,FALSE)))</f>
        <v/>
      </c>
      <c r="Y843" s="3">
        <v>0</v>
      </c>
      <c r="Z843" s="3">
        <v>18</v>
      </c>
      <c r="AA843" s="3">
        <v>4</v>
      </c>
      <c r="AB843" s="3">
        <v>4</v>
      </c>
    </row>
    <row r="844" spans="2:28" x14ac:dyDescent="0.2">
      <c r="B844" t="str">
        <f ca="1">IF(ISNA(VLOOKUP(Y844&amp;"_"&amp;Z844&amp;"_"&amp;AA844,[1]挑战模式!$A:$AS,1,FALSE)),"",IF(VLOOKUP(Y844&amp;"_"&amp;Z844&amp;"_"&amp;AA844,[1]挑战模式!$A:$AS,14+AB844,FALSE)="","","Unit_Monster_Season"&amp;Y844&amp;"_Challenge"&amp;Z844&amp;"_"&amp;AA844&amp;"_"&amp;AB844))</f>
        <v/>
      </c>
      <c r="D844" s="3" t="str">
        <f ca="1">IF(B844="","",VLOOKUP(VLOOKUP(Y844&amp;"_"&amp;Z844&amp;"_"&amp;AA844,[1]挑战模式!$A:$AS,14+AB844,FALSE),[1]怪物!$B:$J,2,FALSE))</f>
        <v/>
      </c>
      <c r="E844" s="3" t="str">
        <f ca="1">IF(B844="","",VLOOKUP(VLOOKUP(Y844&amp;"_"&amp;Z844&amp;"_"&amp;AA844,[1]挑战模式!$A:$AS,14+AB844,FALSE),[1]怪物!$B:$J,6,FALSE)*VLOOKUP(Y844&amp;"_"&amp;Z844&amp;"_"&amp;AA844,[1]挑战模式!$A:$AS,10,FALSE))</f>
        <v/>
      </c>
      <c r="F844" s="3" t="str">
        <f t="shared" ca="1" si="104"/>
        <v/>
      </c>
      <c r="G844" s="3" t="str">
        <f t="shared" ca="1" si="105"/>
        <v/>
      </c>
      <c r="H844" s="3" t="str">
        <f t="shared" ca="1" si="106"/>
        <v/>
      </c>
      <c r="I844" s="3" t="str">
        <f ca="1">IF(D844="","",VLOOKUP(D844,[1]怪物!$C:$M,11,FALSE))</f>
        <v/>
      </c>
      <c r="J844" s="3" t="str">
        <f t="shared" ca="1" si="107"/>
        <v/>
      </c>
      <c r="K844" s="3"/>
      <c r="L844" s="3" t="str">
        <f ca="1">IF(B844="","",VLOOKUP(VLOOKUP(Y844&amp;"_"&amp;Z844&amp;"_"&amp;AA844,[1]挑战模式!$A:$AS,14+AB844,FALSE),[1]怪物!$B:$J,7,FALSE))</f>
        <v/>
      </c>
      <c r="M844" s="10" t="str">
        <f t="shared" ca="1" si="108"/>
        <v/>
      </c>
      <c r="N844" s="3" t="str">
        <f t="shared" ca="1" si="109"/>
        <v/>
      </c>
      <c r="O844" s="3" t="str">
        <f t="shared" ca="1" si="110"/>
        <v/>
      </c>
      <c r="P844" s="3" t="str">
        <f t="shared" ca="1" si="111"/>
        <v/>
      </c>
      <c r="Q844" s="3"/>
      <c r="R844" s="3"/>
      <c r="S844" s="3"/>
      <c r="T844" s="3" t="str">
        <f ca="1">IF(B844="","",IF(VLOOKUP(D844,[1]怪物!$C:$I,7,FALSE)="","",VLOOKUP(D844,[1]怪物!$C:$I,7,FALSE)))</f>
        <v/>
      </c>
      <c r="Y844" s="3">
        <v>0</v>
      </c>
      <c r="Z844" s="3">
        <v>18</v>
      </c>
      <c r="AA844" s="3">
        <v>4</v>
      </c>
      <c r="AB844" s="3">
        <v>5</v>
      </c>
    </row>
    <row r="845" spans="2:28" x14ac:dyDescent="0.2">
      <c r="B845" t="str">
        <f ca="1">IF(ISNA(VLOOKUP(Y845&amp;"_"&amp;Z845&amp;"_"&amp;AA845,[1]挑战模式!$A:$AS,1,FALSE)),"",IF(VLOOKUP(Y845&amp;"_"&amp;Z845&amp;"_"&amp;AA845,[1]挑战模式!$A:$AS,14+AB845,FALSE)="","","Unit_Monster_Season"&amp;Y845&amp;"_Challenge"&amp;Z845&amp;"_"&amp;AA845&amp;"_"&amp;AB845))</f>
        <v/>
      </c>
      <c r="D845" s="3" t="str">
        <f ca="1">IF(B845="","",VLOOKUP(VLOOKUP(Y845&amp;"_"&amp;Z845&amp;"_"&amp;AA845,[1]挑战模式!$A:$AS,14+AB845,FALSE),[1]怪物!$B:$J,2,FALSE))</f>
        <v/>
      </c>
      <c r="E845" s="3" t="str">
        <f ca="1">IF(B845="","",VLOOKUP(VLOOKUP(Y845&amp;"_"&amp;Z845&amp;"_"&amp;AA845,[1]挑战模式!$A:$AS,14+AB845,FALSE),[1]怪物!$B:$J,6,FALSE)*VLOOKUP(Y845&amp;"_"&amp;Z845&amp;"_"&amp;AA845,[1]挑战模式!$A:$AS,10,FALSE))</f>
        <v/>
      </c>
      <c r="F845" s="3" t="str">
        <f t="shared" ca="1" si="104"/>
        <v/>
      </c>
      <c r="G845" s="3" t="str">
        <f t="shared" ca="1" si="105"/>
        <v/>
      </c>
      <c r="H845" s="3" t="str">
        <f t="shared" ca="1" si="106"/>
        <v/>
      </c>
      <c r="I845" s="3" t="str">
        <f ca="1">IF(D845="","",VLOOKUP(D845,[1]怪物!$C:$M,11,FALSE))</f>
        <v/>
      </c>
      <c r="J845" s="3" t="str">
        <f t="shared" ca="1" si="107"/>
        <v/>
      </c>
      <c r="K845" s="3"/>
      <c r="L845" s="3" t="str">
        <f ca="1">IF(B845="","",VLOOKUP(VLOOKUP(Y845&amp;"_"&amp;Z845&amp;"_"&amp;AA845,[1]挑战模式!$A:$AS,14+AB845,FALSE),[1]怪物!$B:$J,7,FALSE))</f>
        <v/>
      </c>
      <c r="M845" s="10" t="str">
        <f t="shared" ca="1" si="108"/>
        <v/>
      </c>
      <c r="N845" s="3" t="str">
        <f t="shared" ca="1" si="109"/>
        <v/>
      </c>
      <c r="O845" s="3" t="str">
        <f t="shared" ca="1" si="110"/>
        <v/>
      </c>
      <c r="P845" s="3" t="str">
        <f t="shared" ca="1" si="111"/>
        <v/>
      </c>
      <c r="Q845" s="3"/>
      <c r="R845" s="3"/>
      <c r="S845" s="3"/>
      <c r="T845" s="3" t="str">
        <f ca="1">IF(B845="","",IF(VLOOKUP(D845,[1]怪物!$C:$I,7,FALSE)="","",VLOOKUP(D845,[1]怪物!$C:$I,7,FALSE)))</f>
        <v/>
      </c>
      <c r="Y845" s="3">
        <v>0</v>
      </c>
      <c r="Z845" s="3">
        <v>18</v>
      </c>
      <c r="AA845" s="3">
        <v>4</v>
      </c>
      <c r="AB845" s="3">
        <v>6</v>
      </c>
    </row>
    <row r="846" spans="2:28" x14ac:dyDescent="0.2">
      <c r="B846" t="str">
        <f ca="1">IF(ISNA(VLOOKUP(Y846&amp;"_"&amp;Z846&amp;"_"&amp;AA846,[1]挑战模式!$A:$AS,1,FALSE)),"",IF(VLOOKUP(Y846&amp;"_"&amp;Z846&amp;"_"&amp;AA846,[1]挑战模式!$A:$AS,14+AB846,FALSE)="","","Unit_Monster_Season"&amp;Y846&amp;"_Challenge"&amp;Z846&amp;"_"&amp;AA846&amp;"_"&amp;AB846))</f>
        <v>Unit_Monster_Season0_Challenge18_5_1</v>
      </c>
      <c r="D846" s="3" t="str">
        <f ca="1">IF(B846="","",VLOOKUP(VLOOKUP(Y846&amp;"_"&amp;Z846&amp;"_"&amp;AA846,[1]挑战模式!$A:$AS,14+AB846,FALSE),[1]怪物!$B:$J,2,FALSE))</f>
        <v>ResUnit_Scorpid2</v>
      </c>
      <c r="E846" s="3">
        <f ca="1">IF(B846="","",VLOOKUP(VLOOKUP(Y846&amp;"_"&amp;Z846&amp;"_"&amp;AA846,[1]挑战模式!$A:$AS,14+AB846,FALSE),[1]怪物!$B:$J,6,FALSE)*VLOOKUP(Y846&amp;"_"&amp;Z846&amp;"_"&amp;AA846,[1]挑战模式!$A:$AS,10,FALSE))</f>
        <v>2.86</v>
      </c>
      <c r="F846" s="3">
        <f t="shared" ca="1" si="104"/>
        <v>400</v>
      </c>
      <c r="G846" s="3" t="str">
        <f t="shared" ca="1" si="105"/>
        <v>TRUE</v>
      </c>
      <c r="H846" s="3" t="str">
        <f t="shared" ca="1" si="106"/>
        <v>1</v>
      </c>
      <c r="I846" s="3">
        <f ca="1">IF(D846="","",VLOOKUP(D846,[1]怪物!$C:$M,11,FALSE))</f>
        <v>1</v>
      </c>
      <c r="J846" s="3" t="str">
        <f t="shared" ca="1" si="107"/>
        <v>0.5</v>
      </c>
      <c r="K846" s="3"/>
      <c r="L846" s="3">
        <f ca="1">IF(B846="","",VLOOKUP(VLOOKUP(Y846&amp;"_"&amp;Z846&amp;"_"&amp;AA846,[1]挑战模式!$A:$AS,14+AB846,FALSE),[1]怪物!$B:$J,7,FALSE))</f>
        <v>1.25</v>
      </c>
      <c r="M846" s="10" t="str">
        <f t="shared" ca="1" si="108"/>
        <v>Monster_Season0_Challenge18_5_1</v>
      </c>
      <c r="N846" s="3" t="str">
        <f t="shared" ca="1" si="109"/>
        <v>DeathShow_1</v>
      </c>
      <c r="O846" s="3" t="str">
        <f t="shared" ca="1" si="110"/>
        <v>Timeline_Idle1</v>
      </c>
      <c r="P846" s="3" t="str">
        <f t="shared" ca="1" si="111"/>
        <v>Timeline_Move1</v>
      </c>
      <c r="Q846" s="3"/>
      <c r="R846" s="3"/>
      <c r="S846" s="3"/>
      <c r="T846" s="3" t="str">
        <f ca="1">IF(B846="","",IF(VLOOKUP(D846,[1]怪物!$C:$I,7,FALSE)="","",VLOOKUP(D846,[1]怪物!$C:$I,7,FALSE)))</f>
        <v>Skill_Monster_Scorpid2,InitiativeSkill</v>
      </c>
      <c r="Y846" s="3">
        <v>0</v>
      </c>
      <c r="Z846" s="3">
        <v>18</v>
      </c>
      <c r="AA846" s="3">
        <v>5</v>
      </c>
      <c r="AB846" s="3">
        <v>1</v>
      </c>
    </row>
    <row r="847" spans="2:28" x14ac:dyDescent="0.2">
      <c r="B847" t="str">
        <f ca="1">IF(ISNA(VLOOKUP(Y847&amp;"_"&amp;Z847&amp;"_"&amp;AA847,[1]挑战模式!$A:$AS,1,FALSE)),"",IF(VLOOKUP(Y847&amp;"_"&amp;Z847&amp;"_"&amp;AA847,[1]挑战模式!$A:$AS,14+AB847,FALSE)="","","Unit_Monster_Season"&amp;Y847&amp;"_Challenge"&amp;Z847&amp;"_"&amp;AA847&amp;"_"&amp;AB847))</f>
        <v>Unit_Monster_Season0_Challenge18_5_2</v>
      </c>
      <c r="D847" s="3" t="str">
        <f ca="1">IF(B847="","",VLOOKUP(VLOOKUP(Y847&amp;"_"&amp;Z847&amp;"_"&amp;AA847,[1]挑战模式!$A:$AS,14+AB847,FALSE),[1]怪物!$B:$J,2,FALSE))</f>
        <v>ResUnit_Imp1</v>
      </c>
      <c r="E847" s="3">
        <f ca="1">IF(B847="","",VLOOKUP(VLOOKUP(Y847&amp;"_"&amp;Z847&amp;"_"&amp;AA847,[1]挑战模式!$A:$AS,14+AB847,FALSE),[1]怪物!$B:$J,6,FALSE)*VLOOKUP(Y847&amp;"_"&amp;Z847&amp;"_"&amp;AA847,[1]挑战模式!$A:$AS,10,FALSE))</f>
        <v>2.86</v>
      </c>
      <c r="F847" s="3">
        <f t="shared" ca="1" si="104"/>
        <v>400</v>
      </c>
      <c r="G847" s="3" t="str">
        <f t="shared" ca="1" si="105"/>
        <v>TRUE</v>
      </c>
      <c r="H847" s="3" t="str">
        <f t="shared" ca="1" si="106"/>
        <v>1</v>
      </c>
      <c r="I847" s="3">
        <f ca="1">IF(D847="","",VLOOKUP(D847,[1]怪物!$C:$M,11,FALSE))</f>
        <v>1</v>
      </c>
      <c r="J847" s="3" t="str">
        <f t="shared" ca="1" si="107"/>
        <v>0.5</v>
      </c>
      <c r="K847" s="3"/>
      <c r="L847" s="3">
        <f ca="1">IF(B847="","",VLOOKUP(VLOOKUP(Y847&amp;"_"&amp;Z847&amp;"_"&amp;AA847,[1]挑战模式!$A:$AS,14+AB847,FALSE),[1]怪物!$B:$J,7,FALSE))</f>
        <v>1</v>
      </c>
      <c r="M847" s="10" t="str">
        <f t="shared" ca="1" si="108"/>
        <v>Monster_Season0_Challenge18_5_2</v>
      </c>
      <c r="N847" s="3" t="str">
        <f t="shared" ca="1" si="109"/>
        <v>DeathShow_1</v>
      </c>
      <c r="O847" s="3" t="str">
        <f t="shared" ca="1" si="110"/>
        <v>Timeline_Idle1</v>
      </c>
      <c r="P847" s="3" t="str">
        <f t="shared" ca="1" si="111"/>
        <v>Timeline_Move1</v>
      </c>
      <c r="Q847" s="3"/>
      <c r="R847" s="3"/>
      <c r="S847" s="3"/>
      <c r="T847" s="3" t="str">
        <f ca="1">IF(B847="","",IF(VLOOKUP(D847,[1]怪物!$C:$I,7,FALSE)="","",VLOOKUP(D847,[1]怪物!$C:$I,7,FALSE)))</f>
        <v>Skill_Monster_Imp1,NormalAttack</v>
      </c>
      <c r="Y847" s="3">
        <v>0</v>
      </c>
      <c r="Z847" s="3">
        <v>18</v>
      </c>
      <c r="AA847" s="3">
        <v>5</v>
      </c>
      <c r="AB847" s="3">
        <v>2</v>
      </c>
    </row>
    <row r="848" spans="2:28" x14ac:dyDescent="0.2">
      <c r="B848" t="str">
        <f ca="1">IF(ISNA(VLOOKUP(Y848&amp;"_"&amp;Z848&amp;"_"&amp;AA848,[1]挑战模式!$A:$AS,1,FALSE)),"",IF(VLOOKUP(Y848&amp;"_"&amp;Z848&amp;"_"&amp;AA848,[1]挑战模式!$A:$AS,14+AB848,FALSE)="","","Unit_Monster_Season"&amp;Y848&amp;"_Challenge"&amp;Z848&amp;"_"&amp;AA848&amp;"_"&amp;AB848))</f>
        <v>Unit_Monster_Season0_Challenge18_5_3</v>
      </c>
      <c r="D848" s="3" t="str">
        <f ca="1">IF(B848="","",VLOOKUP(VLOOKUP(Y848&amp;"_"&amp;Z848&amp;"_"&amp;AA848,[1]挑战模式!$A:$AS,14+AB848,FALSE),[1]怪物!$B:$J,2,FALSE))</f>
        <v>ResUnit_StoneGolem2</v>
      </c>
      <c r="E848" s="3">
        <f ca="1">IF(B848="","",VLOOKUP(VLOOKUP(Y848&amp;"_"&amp;Z848&amp;"_"&amp;AA848,[1]挑战模式!$A:$AS,14+AB848,FALSE),[1]怪物!$B:$J,6,FALSE)*VLOOKUP(Y848&amp;"_"&amp;Z848&amp;"_"&amp;AA848,[1]挑战模式!$A:$AS,10,FALSE))</f>
        <v>2.86</v>
      </c>
      <c r="F848" s="3">
        <f t="shared" ca="1" si="104"/>
        <v>400</v>
      </c>
      <c r="G848" s="3" t="str">
        <f t="shared" ca="1" si="105"/>
        <v>TRUE</v>
      </c>
      <c r="H848" s="3" t="str">
        <f t="shared" ca="1" si="106"/>
        <v>1</v>
      </c>
      <c r="I848" s="3">
        <f ca="1">IF(D848="","",VLOOKUP(D848,[1]怪物!$C:$M,11,FALSE))</f>
        <v>1</v>
      </c>
      <c r="J848" s="3" t="str">
        <f t="shared" ca="1" si="107"/>
        <v>0.5</v>
      </c>
      <c r="K848" s="3"/>
      <c r="L848" s="3">
        <f ca="1">IF(B848="","",VLOOKUP(VLOOKUP(Y848&amp;"_"&amp;Z848&amp;"_"&amp;AA848,[1]挑战模式!$A:$AS,14+AB848,FALSE),[1]怪物!$B:$J,7,FALSE))</f>
        <v>1.25</v>
      </c>
      <c r="M848" s="10" t="str">
        <f t="shared" ca="1" si="108"/>
        <v>Monster_Season0_Challenge18_5_3</v>
      </c>
      <c r="N848" s="3" t="str">
        <f t="shared" ca="1" si="109"/>
        <v>DeathShow_1</v>
      </c>
      <c r="O848" s="3" t="str">
        <f t="shared" ca="1" si="110"/>
        <v>Timeline_Idle1</v>
      </c>
      <c r="P848" s="3" t="str">
        <f t="shared" ca="1" si="111"/>
        <v>Timeline_Move1</v>
      </c>
      <c r="Q848" s="3"/>
      <c r="R848" s="3"/>
      <c r="S848" s="3"/>
      <c r="T848" s="3" t="str">
        <f ca="1">IF(B848="","",IF(VLOOKUP(D848,[1]怪物!$C:$I,7,FALSE)="","",VLOOKUP(D848,[1]怪物!$C:$I,7,FALSE)))</f>
        <v>Skill_Monster_StoneGolem2,InitiativeSkill</v>
      </c>
      <c r="Y848" s="3">
        <v>0</v>
      </c>
      <c r="Z848" s="3">
        <v>18</v>
      </c>
      <c r="AA848" s="3">
        <v>5</v>
      </c>
      <c r="AB848" s="3">
        <v>3</v>
      </c>
    </row>
    <row r="849" spans="2:28" x14ac:dyDescent="0.2">
      <c r="B849" t="str">
        <f ca="1">IF(ISNA(VLOOKUP(Y849&amp;"_"&amp;Z849&amp;"_"&amp;AA849,[1]挑战模式!$A:$AS,1,FALSE)),"",IF(VLOOKUP(Y849&amp;"_"&amp;Z849&amp;"_"&amp;AA849,[1]挑战模式!$A:$AS,14+AB849,FALSE)="","","Unit_Monster_Season"&amp;Y849&amp;"_Challenge"&amp;Z849&amp;"_"&amp;AA849&amp;"_"&amp;AB849))</f>
        <v/>
      </c>
      <c r="D849" s="3" t="str">
        <f ca="1">IF(B849="","",VLOOKUP(VLOOKUP(Y849&amp;"_"&amp;Z849&amp;"_"&amp;AA849,[1]挑战模式!$A:$AS,14+AB849,FALSE),[1]怪物!$B:$J,2,FALSE))</f>
        <v/>
      </c>
      <c r="E849" s="3" t="str">
        <f ca="1">IF(B849="","",VLOOKUP(VLOOKUP(Y849&amp;"_"&amp;Z849&amp;"_"&amp;AA849,[1]挑战模式!$A:$AS,14+AB849,FALSE),[1]怪物!$B:$J,6,FALSE)*VLOOKUP(Y849&amp;"_"&amp;Z849&amp;"_"&amp;AA849,[1]挑战模式!$A:$AS,10,FALSE))</f>
        <v/>
      </c>
      <c r="F849" s="3" t="str">
        <f t="shared" ca="1" si="104"/>
        <v/>
      </c>
      <c r="G849" s="3" t="str">
        <f t="shared" ca="1" si="105"/>
        <v/>
      </c>
      <c r="H849" s="3" t="str">
        <f t="shared" ca="1" si="106"/>
        <v/>
      </c>
      <c r="I849" s="3" t="str">
        <f ca="1">IF(D849="","",VLOOKUP(D849,[1]怪物!$C:$M,11,FALSE))</f>
        <v/>
      </c>
      <c r="J849" s="3" t="str">
        <f t="shared" ca="1" si="107"/>
        <v/>
      </c>
      <c r="K849" s="3"/>
      <c r="L849" s="3" t="str">
        <f ca="1">IF(B849="","",VLOOKUP(VLOOKUP(Y849&amp;"_"&amp;Z849&amp;"_"&amp;AA849,[1]挑战模式!$A:$AS,14+AB849,FALSE),[1]怪物!$B:$J,7,FALSE))</f>
        <v/>
      </c>
      <c r="M849" s="10" t="str">
        <f t="shared" ca="1" si="108"/>
        <v/>
      </c>
      <c r="N849" s="3" t="str">
        <f t="shared" ca="1" si="109"/>
        <v/>
      </c>
      <c r="O849" s="3" t="str">
        <f t="shared" ca="1" si="110"/>
        <v/>
      </c>
      <c r="P849" s="3" t="str">
        <f t="shared" ca="1" si="111"/>
        <v/>
      </c>
      <c r="Q849" s="3"/>
      <c r="R849" s="3"/>
      <c r="S849" s="3"/>
      <c r="T849" s="3" t="str">
        <f ca="1">IF(B849="","",IF(VLOOKUP(D849,[1]怪物!$C:$I,7,FALSE)="","",VLOOKUP(D849,[1]怪物!$C:$I,7,FALSE)))</f>
        <v/>
      </c>
      <c r="Y849" s="3">
        <v>0</v>
      </c>
      <c r="Z849" s="3">
        <v>18</v>
      </c>
      <c r="AA849" s="3">
        <v>5</v>
      </c>
      <c r="AB849" s="3">
        <v>4</v>
      </c>
    </row>
    <row r="850" spans="2:28" x14ac:dyDescent="0.2">
      <c r="B850" t="str">
        <f ca="1">IF(ISNA(VLOOKUP(Y850&amp;"_"&amp;Z850&amp;"_"&amp;AA850,[1]挑战模式!$A:$AS,1,FALSE)),"",IF(VLOOKUP(Y850&amp;"_"&amp;Z850&amp;"_"&amp;AA850,[1]挑战模式!$A:$AS,14+AB850,FALSE)="","","Unit_Monster_Season"&amp;Y850&amp;"_Challenge"&amp;Z850&amp;"_"&amp;AA850&amp;"_"&amp;AB850))</f>
        <v/>
      </c>
      <c r="D850" s="3" t="str">
        <f ca="1">IF(B850="","",VLOOKUP(VLOOKUP(Y850&amp;"_"&amp;Z850&amp;"_"&amp;AA850,[1]挑战模式!$A:$AS,14+AB850,FALSE),[1]怪物!$B:$J,2,FALSE))</f>
        <v/>
      </c>
      <c r="E850" s="3" t="str">
        <f ca="1">IF(B850="","",VLOOKUP(VLOOKUP(Y850&amp;"_"&amp;Z850&amp;"_"&amp;AA850,[1]挑战模式!$A:$AS,14+AB850,FALSE),[1]怪物!$B:$J,6,FALSE)*VLOOKUP(Y850&amp;"_"&amp;Z850&amp;"_"&amp;AA850,[1]挑战模式!$A:$AS,10,FALSE))</f>
        <v/>
      </c>
      <c r="F850" s="3" t="str">
        <f t="shared" ca="1" si="104"/>
        <v/>
      </c>
      <c r="G850" s="3" t="str">
        <f t="shared" ca="1" si="105"/>
        <v/>
      </c>
      <c r="H850" s="3" t="str">
        <f t="shared" ca="1" si="106"/>
        <v/>
      </c>
      <c r="I850" s="3" t="str">
        <f ca="1">IF(D850="","",VLOOKUP(D850,[1]怪物!$C:$M,11,FALSE))</f>
        <v/>
      </c>
      <c r="J850" s="3" t="str">
        <f t="shared" ca="1" si="107"/>
        <v/>
      </c>
      <c r="K850" s="3"/>
      <c r="L850" s="3" t="str">
        <f ca="1">IF(B850="","",VLOOKUP(VLOOKUP(Y850&amp;"_"&amp;Z850&amp;"_"&amp;AA850,[1]挑战模式!$A:$AS,14+AB850,FALSE),[1]怪物!$B:$J,7,FALSE))</f>
        <v/>
      </c>
      <c r="M850" s="10" t="str">
        <f t="shared" ca="1" si="108"/>
        <v/>
      </c>
      <c r="N850" s="3" t="str">
        <f t="shared" ca="1" si="109"/>
        <v/>
      </c>
      <c r="O850" s="3" t="str">
        <f t="shared" ca="1" si="110"/>
        <v/>
      </c>
      <c r="P850" s="3" t="str">
        <f t="shared" ca="1" si="111"/>
        <v/>
      </c>
      <c r="Q850" s="3"/>
      <c r="R850" s="3"/>
      <c r="S850" s="3"/>
      <c r="T850" s="3" t="str">
        <f ca="1">IF(B850="","",IF(VLOOKUP(D850,[1]怪物!$C:$I,7,FALSE)="","",VLOOKUP(D850,[1]怪物!$C:$I,7,FALSE)))</f>
        <v/>
      </c>
      <c r="Y850" s="3">
        <v>0</v>
      </c>
      <c r="Z850" s="3">
        <v>18</v>
      </c>
      <c r="AA850" s="3">
        <v>5</v>
      </c>
      <c r="AB850" s="3">
        <v>5</v>
      </c>
    </row>
    <row r="851" spans="2:28" x14ac:dyDescent="0.2">
      <c r="B851" t="str">
        <f ca="1">IF(ISNA(VLOOKUP(Y851&amp;"_"&amp;Z851&amp;"_"&amp;AA851,[1]挑战模式!$A:$AS,1,FALSE)),"",IF(VLOOKUP(Y851&amp;"_"&amp;Z851&amp;"_"&amp;AA851,[1]挑战模式!$A:$AS,14+AB851,FALSE)="","","Unit_Monster_Season"&amp;Y851&amp;"_Challenge"&amp;Z851&amp;"_"&amp;AA851&amp;"_"&amp;AB851))</f>
        <v/>
      </c>
      <c r="D851" s="3" t="str">
        <f ca="1">IF(B851="","",VLOOKUP(VLOOKUP(Y851&amp;"_"&amp;Z851&amp;"_"&amp;AA851,[1]挑战模式!$A:$AS,14+AB851,FALSE),[1]怪物!$B:$J,2,FALSE))</f>
        <v/>
      </c>
      <c r="E851" s="3" t="str">
        <f ca="1">IF(B851="","",VLOOKUP(VLOOKUP(Y851&amp;"_"&amp;Z851&amp;"_"&amp;AA851,[1]挑战模式!$A:$AS,14+AB851,FALSE),[1]怪物!$B:$J,6,FALSE)*VLOOKUP(Y851&amp;"_"&amp;Z851&amp;"_"&amp;AA851,[1]挑战模式!$A:$AS,10,FALSE))</f>
        <v/>
      </c>
      <c r="F851" s="3" t="str">
        <f t="shared" ca="1" si="104"/>
        <v/>
      </c>
      <c r="G851" s="3" t="str">
        <f t="shared" ca="1" si="105"/>
        <v/>
      </c>
      <c r="H851" s="3" t="str">
        <f t="shared" ca="1" si="106"/>
        <v/>
      </c>
      <c r="I851" s="3" t="str">
        <f ca="1">IF(D851="","",VLOOKUP(D851,[1]怪物!$C:$M,11,FALSE))</f>
        <v/>
      </c>
      <c r="J851" s="3" t="str">
        <f t="shared" ca="1" si="107"/>
        <v/>
      </c>
      <c r="K851" s="3"/>
      <c r="L851" s="3" t="str">
        <f ca="1">IF(B851="","",VLOOKUP(VLOOKUP(Y851&amp;"_"&amp;Z851&amp;"_"&amp;AA851,[1]挑战模式!$A:$AS,14+AB851,FALSE),[1]怪物!$B:$J,7,FALSE))</f>
        <v/>
      </c>
      <c r="M851" s="10" t="str">
        <f t="shared" ca="1" si="108"/>
        <v/>
      </c>
      <c r="N851" s="3" t="str">
        <f t="shared" ca="1" si="109"/>
        <v/>
      </c>
      <c r="O851" s="3" t="str">
        <f t="shared" ca="1" si="110"/>
        <v/>
      </c>
      <c r="P851" s="3" t="str">
        <f t="shared" ca="1" si="111"/>
        <v/>
      </c>
      <c r="Q851" s="3"/>
      <c r="R851" s="3"/>
      <c r="S851" s="3"/>
      <c r="T851" s="3" t="str">
        <f ca="1">IF(B851="","",IF(VLOOKUP(D851,[1]怪物!$C:$I,7,FALSE)="","",VLOOKUP(D851,[1]怪物!$C:$I,7,FALSE)))</f>
        <v/>
      </c>
      <c r="Y851" s="3">
        <v>0</v>
      </c>
      <c r="Z851" s="3">
        <v>18</v>
      </c>
      <c r="AA851" s="3">
        <v>5</v>
      </c>
      <c r="AB851" s="3">
        <v>6</v>
      </c>
    </row>
    <row r="852" spans="2:28" x14ac:dyDescent="0.2">
      <c r="B852" t="str">
        <f ca="1">IF(ISNA(VLOOKUP(Y852&amp;"_"&amp;Z852&amp;"_"&amp;AA852,[1]挑战模式!$A:$AS,1,FALSE)),"",IF(VLOOKUP(Y852&amp;"_"&amp;Z852&amp;"_"&amp;AA852,[1]挑战模式!$A:$AS,14+AB852,FALSE)="","","Unit_Monster_Season"&amp;Y852&amp;"_Challenge"&amp;Z852&amp;"_"&amp;AA852&amp;"_"&amp;AB852))</f>
        <v>Unit_Monster_Season0_Challenge18_6_1</v>
      </c>
      <c r="D852" s="3" t="str">
        <f ca="1">IF(B852="","",VLOOKUP(VLOOKUP(Y852&amp;"_"&amp;Z852&amp;"_"&amp;AA852,[1]挑战模式!$A:$AS,14+AB852,FALSE),[1]怪物!$B:$J,2,FALSE))</f>
        <v>ResUnit_Gui2</v>
      </c>
      <c r="E852" s="3">
        <f ca="1">IF(B852="","",VLOOKUP(VLOOKUP(Y852&amp;"_"&amp;Z852&amp;"_"&amp;AA852,[1]挑战模式!$A:$AS,14+AB852,FALSE),[1]怪物!$B:$J,6,FALSE)*VLOOKUP(Y852&amp;"_"&amp;Z852&amp;"_"&amp;AA852,[1]挑战模式!$A:$AS,10,FALSE))</f>
        <v>2.86</v>
      </c>
      <c r="F852" s="3">
        <f t="shared" ca="1" si="104"/>
        <v>400</v>
      </c>
      <c r="G852" s="3" t="str">
        <f t="shared" ca="1" si="105"/>
        <v>TRUE</v>
      </c>
      <c r="H852" s="3" t="str">
        <f t="shared" ca="1" si="106"/>
        <v>1</v>
      </c>
      <c r="I852" s="3">
        <f ca="1">IF(D852="","",VLOOKUP(D852,[1]怪物!$C:$M,11,FALSE))</f>
        <v>1</v>
      </c>
      <c r="J852" s="3" t="str">
        <f t="shared" ca="1" si="107"/>
        <v>0.5</v>
      </c>
      <c r="K852" s="3"/>
      <c r="L852" s="3">
        <f ca="1">IF(B852="","",VLOOKUP(VLOOKUP(Y852&amp;"_"&amp;Z852&amp;"_"&amp;AA852,[1]挑战模式!$A:$AS,14+AB852,FALSE),[1]怪物!$B:$J,7,FALSE))</f>
        <v>1.25</v>
      </c>
      <c r="M852" s="10" t="str">
        <f t="shared" ca="1" si="108"/>
        <v>Monster_Season0_Challenge18_6_1</v>
      </c>
      <c r="N852" s="3" t="str">
        <f t="shared" ca="1" si="109"/>
        <v>DeathShow_1</v>
      </c>
      <c r="O852" s="3" t="str">
        <f t="shared" ca="1" si="110"/>
        <v>Timeline_Idle1</v>
      </c>
      <c r="P852" s="3" t="str">
        <f t="shared" ca="1" si="111"/>
        <v>Timeline_Move1</v>
      </c>
      <c r="Q852" s="3"/>
      <c r="R852" s="3"/>
      <c r="S852" s="3"/>
      <c r="T852" s="3" t="str">
        <f ca="1">IF(B852="","",IF(VLOOKUP(D852,[1]怪物!$C:$I,7,FALSE)="","",VLOOKUP(D852,[1]怪物!$C:$I,7,FALSE)))</f>
        <v>Skill_Monster_Gui2,NormalAttack</v>
      </c>
      <c r="Y852" s="3">
        <v>0</v>
      </c>
      <c r="Z852" s="3">
        <v>18</v>
      </c>
      <c r="AA852" s="3">
        <v>6</v>
      </c>
      <c r="AB852" s="3">
        <v>1</v>
      </c>
    </row>
    <row r="853" spans="2:28" x14ac:dyDescent="0.2">
      <c r="B853" t="str">
        <f ca="1">IF(ISNA(VLOOKUP(Y853&amp;"_"&amp;Z853&amp;"_"&amp;AA853,[1]挑战模式!$A:$AS,1,FALSE)),"",IF(VLOOKUP(Y853&amp;"_"&amp;Z853&amp;"_"&amp;AA853,[1]挑战模式!$A:$AS,14+AB853,FALSE)="","","Unit_Monster_Season"&amp;Y853&amp;"_Challenge"&amp;Z853&amp;"_"&amp;AA853&amp;"_"&amp;AB853))</f>
        <v>Unit_Monster_Season0_Challenge18_6_2</v>
      </c>
      <c r="D853" s="3" t="str">
        <f ca="1">IF(B853="","",VLOOKUP(VLOOKUP(Y853&amp;"_"&amp;Z853&amp;"_"&amp;AA853,[1]挑战模式!$A:$AS,14+AB853,FALSE),[1]怪物!$B:$J,2,FALSE))</f>
        <v>ResUnit_Scorpid2</v>
      </c>
      <c r="E853" s="3">
        <f ca="1">IF(B853="","",VLOOKUP(VLOOKUP(Y853&amp;"_"&amp;Z853&amp;"_"&amp;AA853,[1]挑战模式!$A:$AS,14+AB853,FALSE),[1]怪物!$B:$J,6,FALSE)*VLOOKUP(Y853&amp;"_"&amp;Z853&amp;"_"&amp;AA853,[1]挑战模式!$A:$AS,10,FALSE))</f>
        <v>2.86</v>
      </c>
      <c r="F853" s="3">
        <f t="shared" ca="1" si="104"/>
        <v>400</v>
      </c>
      <c r="G853" s="3" t="str">
        <f t="shared" ca="1" si="105"/>
        <v>TRUE</v>
      </c>
      <c r="H853" s="3" t="str">
        <f t="shared" ca="1" si="106"/>
        <v>1</v>
      </c>
      <c r="I853" s="3">
        <f ca="1">IF(D853="","",VLOOKUP(D853,[1]怪物!$C:$M,11,FALSE))</f>
        <v>1</v>
      </c>
      <c r="J853" s="3" t="str">
        <f t="shared" ca="1" si="107"/>
        <v>0.5</v>
      </c>
      <c r="K853" s="3"/>
      <c r="L853" s="3">
        <f ca="1">IF(B853="","",VLOOKUP(VLOOKUP(Y853&amp;"_"&amp;Z853&amp;"_"&amp;AA853,[1]挑战模式!$A:$AS,14+AB853,FALSE),[1]怪物!$B:$J,7,FALSE))</f>
        <v>1.25</v>
      </c>
      <c r="M853" s="10" t="str">
        <f t="shared" ca="1" si="108"/>
        <v>Monster_Season0_Challenge18_6_2</v>
      </c>
      <c r="N853" s="3" t="str">
        <f t="shared" ca="1" si="109"/>
        <v>DeathShow_1</v>
      </c>
      <c r="O853" s="3" t="str">
        <f t="shared" ca="1" si="110"/>
        <v>Timeline_Idle1</v>
      </c>
      <c r="P853" s="3" t="str">
        <f t="shared" ca="1" si="111"/>
        <v>Timeline_Move1</v>
      </c>
      <c r="Q853" s="3"/>
      <c r="R853" s="3"/>
      <c r="S853" s="3"/>
      <c r="T853" s="3" t="str">
        <f ca="1">IF(B853="","",IF(VLOOKUP(D853,[1]怪物!$C:$I,7,FALSE)="","",VLOOKUP(D853,[1]怪物!$C:$I,7,FALSE)))</f>
        <v>Skill_Monster_Scorpid2,InitiativeSkill</v>
      </c>
      <c r="Y853" s="3">
        <v>0</v>
      </c>
      <c r="Z853" s="3">
        <v>18</v>
      </c>
      <c r="AA853" s="3">
        <v>6</v>
      </c>
      <c r="AB853" s="3">
        <v>2</v>
      </c>
    </row>
    <row r="854" spans="2:28" x14ac:dyDescent="0.2">
      <c r="B854" t="str">
        <f ca="1">IF(ISNA(VLOOKUP(Y854&amp;"_"&amp;Z854&amp;"_"&amp;AA854,[1]挑战模式!$A:$AS,1,FALSE)),"",IF(VLOOKUP(Y854&amp;"_"&amp;Z854&amp;"_"&amp;AA854,[1]挑战模式!$A:$AS,14+AB854,FALSE)="","","Unit_Monster_Season"&amp;Y854&amp;"_Challenge"&amp;Z854&amp;"_"&amp;AA854&amp;"_"&amp;AB854))</f>
        <v>Unit_Monster_Season0_Challenge18_6_3</v>
      </c>
      <c r="D854" s="3" t="str">
        <f ca="1">IF(B854="","",VLOOKUP(VLOOKUP(Y854&amp;"_"&amp;Z854&amp;"_"&amp;AA854,[1]挑战模式!$A:$AS,14+AB854,FALSE),[1]怪物!$B:$J,2,FALSE))</f>
        <v>ResUnit_Imp1</v>
      </c>
      <c r="E854" s="3">
        <f ca="1">IF(B854="","",VLOOKUP(VLOOKUP(Y854&amp;"_"&amp;Z854&amp;"_"&amp;AA854,[1]挑战模式!$A:$AS,14+AB854,FALSE),[1]怪物!$B:$J,6,FALSE)*VLOOKUP(Y854&amp;"_"&amp;Z854&amp;"_"&amp;AA854,[1]挑战模式!$A:$AS,10,FALSE))</f>
        <v>2.86</v>
      </c>
      <c r="F854" s="3">
        <f t="shared" ca="1" si="104"/>
        <v>400</v>
      </c>
      <c r="G854" s="3" t="str">
        <f t="shared" ca="1" si="105"/>
        <v>TRUE</v>
      </c>
      <c r="H854" s="3" t="str">
        <f t="shared" ca="1" si="106"/>
        <v>1</v>
      </c>
      <c r="I854" s="3">
        <f ca="1">IF(D854="","",VLOOKUP(D854,[1]怪物!$C:$M,11,FALSE))</f>
        <v>1</v>
      </c>
      <c r="J854" s="3" t="str">
        <f t="shared" ca="1" si="107"/>
        <v>0.5</v>
      </c>
      <c r="K854" s="3"/>
      <c r="L854" s="3">
        <f ca="1">IF(B854="","",VLOOKUP(VLOOKUP(Y854&amp;"_"&amp;Z854&amp;"_"&amp;AA854,[1]挑战模式!$A:$AS,14+AB854,FALSE),[1]怪物!$B:$J,7,FALSE))</f>
        <v>1</v>
      </c>
      <c r="M854" s="10" t="str">
        <f t="shared" ca="1" si="108"/>
        <v>Monster_Season0_Challenge18_6_3</v>
      </c>
      <c r="N854" s="3" t="str">
        <f t="shared" ca="1" si="109"/>
        <v>DeathShow_1</v>
      </c>
      <c r="O854" s="3" t="str">
        <f t="shared" ca="1" si="110"/>
        <v>Timeline_Idle1</v>
      </c>
      <c r="P854" s="3" t="str">
        <f t="shared" ca="1" si="111"/>
        <v>Timeline_Move1</v>
      </c>
      <c r="Q854" s="3"/>
      <c r="R854" s="3"/>
      <c r="S854" s="3"/>
      <c r="T854" s="3" t="str">
        <f ca="1">IF(B854="","",IF(VLOOKUP(D854,[1]怪物!$C:$I,7,FALSE)="","",VLOOKUP(D854,[1]怪物!$C:$I,7,FALSE)))</f>
        <v>Skill_Monster_Imp1,NormalAttack</v>
      </c>
      <c r="Y854" s="3">
        <v>0</v>
      </c>
      <c r="Z854" s="3">
        <v>18</v>
      </c>
      <c r="AA854" s="3">
        <v>6</v>
      </c>
      <c r="AB854" s="3">
        <v>3</v>
      </c>
    </row>
    <row r="855" spans="2:28" x14ac:dyDescent="0.2">
      <c r="B855" t="str">
        <f ca="1">IF(ISNA(VLOOKUP(Y855&amp;"_"&amp;Z855&amp;"_"&amp;AA855,[1]挑战模式!$A:$AS,1,FALSE)),"",IF(VLOOKUP(Y855&amp;"_"&amp;Z855&amp;"_"&amp;AA855,[1]挑战模式!$A:$AS,14+AB855,FALSE)="","","Unit_Monster_Season"&amp;Y855&amp;"_Challenge"&amp;Z855&amp;"_"&amp;AA855&amp;"_"&amp;AB855))</f>
        <v>Unit_Monster_Season0_Challenge18_6_4</v>
      </c>
      <c r="D855" s="3" t="str">
        <f ca="1">IF(B855="","",VLOOKUP(VLOOKUP(Y855&amp;"_"&amp;Z855&amp;"_"&amp;AA855,[1]挑战模式!$A:$AS,14+AB855,FALSE),[1]怪物!$B:$J,2,FALSE))</f>
        <v>ResUnit_StoneGolem2</v>
      </c>
      <c r="E855" s="3">
        <f ca="1">IF(B855="","",VLOOKUP(VLOOKUP(Y855&amp;"_"&amp;Z855&amp;"_"&amp;AA855,[1]挑战模式!$A:$AS,14+AB855,FALSE),[1]怪物!$B:$J,6,FALSE)*VLOOKUP(Y855&amp;"_"&amp;Z855&amp;"_"&amp;AA855,[1]挑战模式!$A:$AS,10,FALSE))</f>
        <v>2.86</v>
      </c>
      <c r="F855" s="3">
        <f t="shared" ca="1" si="104"/>
        <v>400</v>
      </c>
      <c r="G855" s="3" t="str">
        <f t="shared" ca="1" si="105"/>
        <v>TRUE</v>
      </c>
      <c r="H855" s="3" t="str">
        <f t="shared" ca="1" si="106"/>
        <v>1</v>
      </c>
      <c r="I855" s="3">
        <f ca="1">IF(D855="","",VLOOKUP(D855,[1]怪物!$C:$M,11,FALSE))</f>
        <v>1</v>
      </c>
      <c r="J855" s="3" t="str">
        <f t="shared" ca="1" si="107"/>
        <v>0.5</v>
      </c>
      <c r="K855" s="3"/>
      <c r="L855" s="3">
        <f ca="1">IF(B855="","",VLOOKUP(VLOOKUP(Y855&amp;"_"&amp;Z855&amp;"_"&amp;AA855,[1]挑战模式!$A:$AS,14+AB855,FALSE),[1]怪物!$B:$J,7,FALSE))</f>
        <v>1.25</v>
      </c>
      <c r="M855" s="10" t="str">
        <f t="shared" ca="1" si="108"/>
        <v>Monster_Season0_Challenge18_6_4</v>
      </c>
      <c r="N855" s="3" t="str">
        <f t="shared" ca="1" si="109"/>
        <v>DeathShow_1</v>
      </c>
      <c r="O855" s="3" t="str">
        <f t="shared" ca="1" si="110"/>
        <v>Timeline_Idle1</v>
      </c>
      <c r="P855" s="3" t="str">
        <f t="shared" ca="1" si="111"/>
        <v>Timeline_Move1</v>
      </c>
      <c r="Q855" s="3"/>
      <c r="R855" s="3"/>
      <c r="S855" s="3"/>
      <c r="T855" s="3" t="str">
        <f ca="1">IF(B855="","",IF(VLOOKUP(D855,[1]怪物!$C:$I,7,FALSE)="","",VLOOKUP(D855,[1]怪物!$C:$I,7,FALSE)))</f>
        <v>Skill_Monster_StoneGolem2,InitiativeSkill</v>
      </c>
      <c r="Y855" s="3">
        <v>0</v>
      </c>
      <c r="Z855" s="3">
        <v>18</v>
      </c>
      <c r="AA855" s="3">
        <v>6</v>
      </c>
      <c r="AB855" s="3">
        <v>4</v>
      </c>
    </row>
    <row r="856" spans="2:28" x14ac:dyDescent="0.2">
      <c r="B856" t="str">
        <f ca="1">IF(ISNA(VLOOKUP(Y856&amp;"_"&amp;Z856&amp;"_"&amp;AA856,[1]挑战模式!$A:$AS,1,FALSE)),"",IF(VLOOKUP(Y856&amp;"_"&amp;Z856&amp;"_"&amp;AA856,[1]挑战模式!$A:$AS,14+AB856,FALSE)="","","Unit_Monster_Season"&amp;Y856&amp;"_Challenge"&amp;Z856&amp;"_"&amp;AA856&amp;"_"&amp;AB856))</f>
        <v/>
      </c>
      <c r="D856" s="3" t="str">
        <f ca="1">IF(B856="","",VLOOKUP(VLOOKUP(Y856&amp;"_"&amp;Z856&amp;"_"&amp;AA856,[1]挑战模式!$A:$AS,14+AB856,FALSE),[1]怪物!$B:$J,2,FALSE))</f>
        <v/>
      </c>
      <c r="E856" s="3" t="str">
        <f ca="1">IF(B856="","",VLOOKUP(VLOOKUP(Y856&amp;"_"&amp;Z856&amp;"_"&amp;AA856,[1]挑战模式!$A:$AS,14+AB856,FALSE),[1]怪物!$B:$J,6,FALSE)*VLOOKUP(Y856&amp;"_"&amp;Z856&amp;"_"&amp;AA856,[1]挑战模式!$A:$AS,10,FALSE))</f>
        <v/>
      </c>
      <c r="F856" s="3" t="str">
        <f t="shared" ca="1" si="104"/>
        <v/>
      </c>
      <c r="G856" s="3" t="str">
        <f t="shared" ca="1" si="105"/>
        <v/>
      </c>
      <c r="H856" s="3" t="str">
        <f t="shared" ca="1" si="106"/>
        <v/>
      </c>
      <c r="I856" s="3" t="str">
        <f ca="1">IF(D856="","",VLOOKUP(D856,[1]怪物!$C:$M,11,FALSE))</f>
        <v/>
      </c>
      <c r="J856" s="3" t="str">
        <f t="shared" ca="1" si="107"/>
        <v/>
      </c>
      <c r="K856" s="3"/>
      <c r="L856" s="3" t="str">
        <f ca="1">IF(B856="","",VLOOKUP(VLOOKUP(Y856&amp;"_"&amp;Z856&amp;"_"&amp;AA856,[1]挑战模式!$A:$AS,14+AB856,FALSE),[1]怪物!$B:$J,7,FALSE))</f>
        <v/>
      </c>
      <c r="M856" s="10" t="str">
        <f t="shared" ca="1" si="108"/>
        <v/>
      </c>
      <c r="N856" s="3" t="str">
        <f t="shared" ca="1" si="109"/>
        <v/>
      </c>
      <c r="O856" s="3" t="str">
        <f t="shared" ca="1" si="110"/>
        <v/>
      </c>
      <c r="P856" s="3" t="str">
        <f t="shared" ca="1" si="111"/>
        <v/>
      </c>
      <c r="Q856" s="3"/>
      <c r="R856" s="3"/>
      <c r="S856" s="3"/>
      <c r="T856" s="3" t="str">
        <f ca="1">IF(B856="","",IF(VLOOKUP(D856,[1]怪物!$C:$I,7,FALSE)="","",VLOOKUP(D856,[1]怪物!$C:$I,7,FALSE)))</f>
        <v/>
      </c>
      <c r="Y856" s="3">
        <v>0</v>
      </c>
      <c r="Z856" s="3">
        <v>18</v>
      </c>
      <c r="AA856" s="3">
        <v>6</v>
      </c>
      <c r="AB856" s="3">
        <v>5</v>
      </c>
    </row>
    <row r="857" spans="2:28" x14ac:dyDescent="0.2">
      <c r="B857" t="str">
        <f ca="1">IF(ISNA(VLOOKUP(Y857&amp;"_"&amp;Z857&amp;"_"&amp;AA857,[1]挑战模式!$A:$AS,1,FALSE)),"",IF(VLOOKUP(Y857&amp;"_"&amp;Z857&amp;"_"&amp;AA857,[1]挑战模式!$A:$AS,14+AB857,FALSE)="","","Unit_Monster_Season"&amp;Y857&amp;"_Challenge"&amp;Z857&amp;"_"&amp;AA857&amp;"_"&amp;AB857))</f>
        <v/>
      </c>
      <c r="D857" s="3" t="str">
        <f ca="1">IF(B857="","",VLOOKUP(VLOOKUP(Y857&amp;"_"&amp;Z857&amp;"_"&amp;AA857,[1]挑战模式!$A:$AS,14+AB857,FALSE),[1]怪物!$B:$J,2,FALSE))</f>
        <v/>
      </c>
      <c r="E857" s="3" t="str">
        <f ca="1">IF(B857="","",VLOOKUP(VLOOKUP(Y857&amp;"_"&amp;Z857&amp;"_"&amp;AA857,[1]挑战模式!$A:$AS,14+AB857,FALSE),[1]怪物!$B:$J,6,FALSE)*VLOOKUP(Y857&amp;"_"&amp;Z857&amp;"_"&amp;AA857,[1]挑战模式!$A:$AS,10,FALSE))</f>
        <v/>
      </c>
      <c r="F857" s="3" t="str">
        <f t="shared" ca="1" si="104"/>
        <v/>
      </c>
      <c r="G857" s="3" t="str">
        <f t="shared" ca="1" si="105"/>
        <v/>
      </c>
      <c r="H857" s="3" t="str">
        <f t="shared" ca="1" si="106"/>
        <v/>
      </c>
      <c r="I857" s="3" t="str">
        <f ca="1">IF(D857="","",VLOOKUP(D857,[1]怪物!$C:$M,11,FALSE))</f>
        <v/>
      </c>
      <c r="J857" s="3" t="str">
        <f t="shared" ca="1" si="107"/>
        <v/>
      </c>
      <c r="K857" s="3"/>
      <c r="L857" s="3" t="str">
        <f ca="1">IF(B857="","",VLOOKUP(VLOOKUP(Y857&amp;"_"&amp;Z857&amp;"_"&amp;AA857,[1]挑战模式!$A:$AS,14+AB857,FALSE),[1]怪物!$B:$J,7,FALSE))</f>
        <v/>
      </c>
      <c r="M857" s="10" t="str">
        <f t="shared" ca="1" si="108"/>
        <v/>
      </c>
      <c r="N857" s="3" t="str">
        <f t="shared" ca="1" si="109"/>
        <v/>
      </c>
      <c r="O857" s="3" t="str">
        <f t="shared" ca="1" si="110"/>
        <v/>
      </c>
      <c r="P857" s="3" t="str">
        <f t="shared" ca="1" si="111"/>
        <v/>
      </c>
      <c r="Q857" s="3"/>
      <c r="R857" s="3"/>
      <c r="S857" s="3"/>
      <c r="T857" s="3" t="str">
        <f ca="1">IF(B857="","",IF(VLOOKUP(D857,[1]怪物!$C:$I,7,FALSE)="","",VLOOKUP(D857,[1]怪物!$C:$I,7,FALSE)))</f>
        <v/>
      </c>
      <c r="Y857" s="3">
        <v>0</v>
      </c>
      <c r="Z857" s="3">
        <v>18</v>
      </c>
      <c r="AA857" s="3">
        <v>6</v>
      </c>
      <c r="AB857" s="3">
        <v>6</v>
      </c>
    </row>
    <row r="858" spans="2:28" x14ac:dyDescent="0.2">
      <c r="B858" t="str">
        <f>IF(ISNA(VLOOKUP(Y858&amp;"_"&amp;Z858&amp;"_"&amp;AA858,[1]挑战模式!$A:$AS,1,FALSE)),"",IF(VLOOKUP(Y858&amp;"_"&amp;Z858&amp;"_"&amp;AA858,[1]挑战模式!$A:$AS,14+AB858,FALSE)="","","Unit_Monster_Season"&amp;Y858&amp;"_Challenge"&amp;Z858&amp;"_"&amp;AA858&amp;"_"&amp;AB858))</f>
        <v/>
      </c>
      <c r="D858" s="3" t="str">
        <f>IF(B858="","",VLOOKUP(VLOOKUP(Y858&amp;"_"&amp;Z858&amp;"_"&amp;AA858,[1]挑战模式!$A:$AS,14+AB858,FALSE),[1]怪物!$B:$J,2,FALSE))</f>
        <v/>
      </c>
      <c r="E858" s="3" t="str">
        <f>IF(B858="","",VLOOKUP(VLOOKUP(Y858&amp;"_"&amp;Z858&amp;"_"&amp;AA858,[1]挑战模式!$A:$AS,14+AB858,FALSE),[1]怪物!$B:$J,6,FALSE)*VLOOKUP(Y858&amp;"_"&amp;Z858&amp;"_"&amp;AA858,[1]挑战模式!$A:$AS,10,FALSE))</f>
        <v/>
      </c>
      <c r="F858" s="3" t="str">
        <f t="shared" si="104"/>
        <v/>
      </c>
      <c r="G858" s="3" t="str">
        <f t="shared" si="105"/>
        <v/>
      </c>
      <c r="H858" s="3" t="str">
        <f t="shared" si="106"/>
        <v/>
      </c>
      <c r="I858" s="3" t="str">
        <f>IF(D858="","",VLOOKUP(D858,[1]怪物!$C:$M,11,FALSE))</f>
        <v/>
      </c>
      <c r="J858" s="3" t="str">
        <f t="shared" si="107"/>
        <v/>
      </c>
      <c r="K858" s="3"/>
      <c r="L858" s="3" t="str">
        <f>IF(B858="","",VLOOKUP(VLOOKUP(Y858&amp;"_"&amp;Z858&amp;"_"&amp;AA858,[1]挑战模式!$A:$AS,14+AB858,FALSE),[1]怪物!$B:$J,7,FALSE))</f>
        <v/>
      </c>
      <c r="M858" s="10" t="str">
        <f t="shared" si="108"/>
        <v/>
      </c>
      <c r="N858" s="3" t="str">
        <f t="shared" si="109"/>
        <v/>
      </c>
      <c r="O858" s="3" t="str">
        <f t="shared" si="110"/>
        <v/>
      </c>
      <c r="P858" s="3" t="str">
        <f t="shared" si="111"/>
        <v/>
      </c>
      <c r="Q858" s="3"/>
      <c r="R858" s="3"/>
      <c r="S858" s="3"/>
      <c r="T858" s="3" t="str">
        <f>IF(B858="","",IF(VLOOKUP(D858,[1]怪物!$C:$I,7,FALSE)="","",VLOOKUP(D858,[1]怪物!$C:$I,7,FALSE)))</f>
        <v/>
      </c>
      <c r="Y858" s="3">
        <v>0</v>
      </c>
      <c r="Z858" s="3">
        <v>18</v>
      </c>
      <c r="AA858" s="3">
        <v>7</v>
      </c>
      <c r="AB858" s="3">
        <v>1</v>
      </c>
    </row>
    <row r="859" spans="2:28" x14ac:dyDescent="0.2">
      <c r="B859" t="str">
        <f>IF(ISNA(VLOOKUP(Y859&amp;"_"&amp;Z859&amp;"_"&amp;AA859,[1]挑战模式!$A:$AS,1,FALSE)),"",IF(VLOOKUP(Y859&amp;"_"&amp;Z859&amp;"_"&amp;AA859,[1]挑战模式!$A:$AS,14+AB859,FALSE)="","","Unit_Monster_Season"&amp;Y859&amp;"_Challenge"&amp;Z859&amp;"_"&amp;AA859&amp;"_"&amp;AB859))</f>
        <v/>
      </c>
      <c r="D859" s="3" t="str">
        <f>IF(B859="","",VLOOKUP(VLOOKUP(Y859&amp;"_"&amp;Z859&amp;"_"&amp;AA859,[1]挑战模式!$A:$AS,14+AB859,FALSE),[1]怪物!$B:$J,2,FALSE))</f>
        <v/>
      </c>
      <c r="E859" s="3" t="str">
        <f>IF(B859="","",VLOOKUP(VLOOKUP(Y859&amp;"_"&amp;Z859&amp;"_"&amp;AA859,[1]挑战模式!$A:$AS,14+AB859,FALSE),[1]怪物!$B:$J,6,FALSE)*VLOOKUP(Y859&amp;"_"&amp;Z859&amp;"_"&amp;AA859,[1]挑战模式!$A:$AS,10,FALSE))</f>
        <v/>
      </c>
      <c r="F859" s="3" t="str">
        <f t="shared" si="104"/>
        <v/>
      </c>
      <c r="G859" s="3" t="str">
        <f t="shared" si="105"/>
        <v/>
      </c>
      <c r="H859" s="3" t="str">
        <f t="shared" si="106"/>
        <v/>
      </c>
      <c r="I859" s="3" t="str">
        <f>IF(D859="","",VLOOKUP(D859,[1]怪物!$C:$M,11,FALSE))</f>
        <v/>
      </c>
      <c r="J859" s="3" t="str">
        <f t="shared" si="107"/>
        <v/>
      </c>
      <c r="K859" s="3"/>
      <c r="L859" s="3" t="str">
        <f>IF(B859="","",VLOOKUP(VLOOKUP(Y859&amp;"_"&amp;Z859&amp;"_"&amp;AA859,[1]挑战模式!$A:$AS,14+AB859,FALSE),[1]怪物!$B:$J,7,FALSE))</f>
        <v/>
      </c>
      <c r="M859" s="10" t="str">
        <f t="shared" si="108"/>
        <v/>
      </c>
      <c r="N859" s="3" t="str">
        <f t="shared" si="109"/>
        <v/>
      </c>
      <c r="O859" s="3" t="str">
        <f t="shared" si="110"/>
        <v/>
      </c>
      <c r="P859" s="3" t="str">
        <f t="shared" si="111"/>
        <v/>
      </c>
      <c r="Q859" s="3"/>
      <c r="R859" s="3"/>
      <c r="S859" s="3"/>
      <c r="T859" s="3" t="str">
        <f>IF(B859="","",IF(VLOOKUP(D859,[1]怪物!$C:$I,7,FALSE)="","",VLOOKUP(D859,[1]怪物!$C:$I,7,FALSE)))</f>
        <v/>
      </c>
      <c r="Y859" s="3">
        <v>0</v>
      </c>
      <c r="Z859" s="3">
        <v>18</v>
      </c>
      <c r="AA859" s="3">
        <v>7</v>
      </c>
      <c r="AB859" s="3">
        <v>2</v>
      </c>
    </row>
    <row r="860" spans="2:28" x14ac:dyDescent="0.2">
      <c r="B860" t="str">
        <f>IF(ISNA(VLOOKUP(Y860&amp;"_"&amp;Z860&amp;"_"&amp;AA860,[1]挑战模式!$A:$AS,1,FALSE)),"",IF(VLOOKUP(Y860&amp;"_"&amp;Z860&amp;"_"&amp;AA860,[1]挑战模式!$A:$AS,14+AB860,FALSE)="","","Unit_Monster_Season"&amp;Y860&amp;"_Challenge"&amp;Z860&amp;"_"&amp;AA860&amp;"_"&amp;AB860))</f>
        <v/>
      </c>
      <c r="D860" s="3" t="str">
        <f>IF(B860="","",VLOOKUP(VLOOKUP(Y860&amp;"_"&amp;Z860&amp;"_"&amp;AA860,[1]挑战模式!$A:$AS,14+AB860,FALSE),[1]怪物!$B:$J,2,FALSE))</f>
        <v/>
      </c>
      <c r="E860" s="3" t="str">
        <f>IF(B860="","",VLOOKUP(VLOOKUP(Y860&amp;"_"&amp;Z860&amp;"_"&amp;AA860,[1]挑战模式!$A:$AS,14+AB860,FALSE),[1]怪物!$B:$J,6,FALSE)*VLOOKUP(Y860&amp;"_"&amp;Z860&amp;"_"&amp;AA860,[1]挑战模式!$A:$AS,10,FALSE))</f>
        <v/>
      </c>
      <c r="F860" s="3" t="str">
        <f t="shared" si="104"/>
        <v/>
      </c>
      <c r="G860" s="3" t="str">
        <f t="shared" si="105"/>
        <v/>
      </c>
      <c r="H860" s="3" t="str">
        <f t="shared" si="106"/>
        <v/>
      </c>
      <c r="I860" s="3" t="str">
        <f>IF(D860="","",VLOOKUP(D860,[1]怪物!$C:$M,11,FALSE))</f>
        <v/>
      </c>
      <c r="J860" s="3" t="str">
        <f t="shared" si="107"/>
        <v/>
      </c>
      <c r="K860" s="3"/>
      <c r="L860" s="3" t="str">
        <f>IF(B860="","",VLOOKUP(VLOOKUP(Y860&amp;"_"&amp;Z860&amp;"_"&amp;AA860,[1]挑战模式!$A:$AS,14+AB860,FALSE),[1]怪物!$B:$J,7,FALSE))</f>
        <v/>
      </c>
      <c r="M860" s="10" t="str">
        <f t="shared" si="108"/>
        <v/>
      </c>
      <c r="N860" s="3" t="str">
        <f t="shared" si="109"/>
        <v/>
      </c>
      <c r="O860" s="3" t="str">
        <f t="shared" si="110"/>
        <v/>
      </c>
      <c r="P860" s="3" t="str">
        <f t="shared" si="111"/>
        <v/>
      </c>
      <c r="Q860" s="3"/>
      <c r="R860" s="3"/>
      <c r="S860" s="3"/>
      <c r="T860" s="3" t="str">
        <f>IF(B860="","",IF(VLOOKUP(D860,[1]怪物!$C:$I,7,FALSE)="","",VLOOKUP(D860,[1]怪物!$C:$I,7,FALSE)))</f>
        <v/>
      </c>
      <c r="Y860" s="3">
        <v>0</v>
      </c>
      <c r="Z860" s="3">
        <v>18</v>
      </c>
      <c r="AA860" s="3">
        <v>7</v>
      </c>
      <c r="AB860" s="3">
        <v>3</v>
      </c>
    </row>
    <row r="861" spans="2:28" x14ac:dyDescent="0.2">
      <c r="B861" t="str">
        <f>IF(ISNA(VLOOKUP(Y861&amp;"_"&amp;Z861&amp;"_"&amp;AA861,[1]挑战模式!$A:$AS,1,FALSE)),"",IF(VLOOKUP(Y861&amp;"_"&amp;Z861&amp;"_"&amp;AA861,[1]挑战模式!$A:$AS,14+AB861,FALSE)="","","Unit_Monster_Season"&amp;Y861&amp;"_Challenge"&amp;Z861&amp;"_"&amp;AA861&amp;"_"&amp;AB861))</f>
        <v/>
      </c>
      <c r="D861" s="3" t="str">
        <f>IF(B861="","",VLOOKUP(VLOOKUP(Y861&amp;"_"&amp;Z861&amp;"_"&amp;AA861,[1]挑战模式!$A:$AS,14+AB861,FALSE),[1]怪物!$B:$J,2,FALSE))</f>
        <v/>
      </c>
      <c r="E861" s="3" t="str">
        <f>IF(B861="","",VLOOKUP(VLOOKUP(Y861&amp;"_"&amp;Z861&amp;"_"&amp;AA861,[1]挑战模式!$A:$AS,14+AB861,FALSE),[1]怪物!$B:$J,6,FALSE)*VLOOKUP(Y861&amp;"_"&amp;Z861&amp;"_"&amp;AA861,[1]挑战模式!$A:$AS,10,FALSE))</f>
        <v/>
      </c>
      <c r="F861" s="3" t="str">
        <f t="shared" si="104"/>
        <v/>
      </c>
      <c r="G861" s="3" t="str">
        <f t="shared" si="105"/>
        <v/>
      </c>
      <c r="H861" s="3" t="str">
        <f t="shared" si="106"/>
        <v/>
      </c>
      <c r="I861" s="3" t="str">
        <f>IF(D861="","",VLOOKUP(D861,[1]怪物!$C:$M,11,FALSE))</f>
        <v/>
      </c>
      <c r="J861" s="3" t="str">
        <f t="shared" si="107"/>
        <v/>
      </c>
      <c r="K861" s="3"/>
      <c r="L861" s="3" t="str">
        <f>IF(B861="","",VLOOKUP(VLOOKUP(Y861&amp;"_"&amp;Z861&amp;"_"&amp;AA861,[1]挑战模式!$A:$AS,14+AB861,FALSE),[1]怪物!$B:$J,7,FALSE))</f>
        <v/>
      </c>
      <c r="M861" s="10" t="str">
        <f t="shared" si="108"/>
        <v/>
      </c>
      <c r="N861" s="3" t="str">
        <f t="shared" si="109"/>
        <v/>
      </c>
      <c r="O861" s="3" t="str">
        <f t="shared" si="110"/>
        <v/>
      </c>
      <c r="P861" s="3" t="str">
        <f t="shared" si="111"/>
        <v/>
      </c>
      <c r="Q861" s="3"/>
      <c r="R861" s="3"/>
      <c r="S861" s="3"/>
      <c r="T861" s="3" t="str">
        <f>IF(B861="","",IF(VLOOKUP(D861,[1]怪物!$C:$I,7,FALSE)="","",VLOOKUP(D861,[1]怪物!$C:$I,7,FALSE)))</f>
        <v/>
      </c>
      <c r="Y861" s="3">
        <v>0</v>
      </c>
      <c r="Z861" s="3">
        <v>18</v>
      </c>
      <c r="AA861" s="3">
        <v>7</v>
      </c>
      <c r="AB861" s="3">
        <v>4</v>
      </c>
    </row>
    <row r="862" spans="2:28" x14ac:dyDescent="0.2">
      <c r="B862" t="str">
        <f>IF(ISNA(VLOOKUP(Y862&amp;"_"&amp;Z862&amp;"_"&amp;AA862,[1]挑战模式!$A:$AS,1,FALSE)),"",IF(VLOOKUP(Y862&amp;"_"&amp;Z862&amp;"_"&amp;AA862,[1]挑战模式!$A:$AS,14+AB862,FALSE)="","","Unit_Monster_Season"&amp;Y862&amp;"_Challenge"&amp;Z862&amp;"_"&amp;AA862&amp;"_"&amp;AB862))</f>
        <v/>
      </c>
      <c r="D862" s="3" t="str">
        <f>IF(B862="","",VLOOKUP(VLOOKUP(Y862&amp;"_"&amp;Z862&amp;"_"&amp;AA862,[1]挑战模式!$A:$AS,14+AB862,FALSE),[1]怪物!$B:$J,2,FALSE))</f>
        <v/>
      </c>
      <c r="E862" s="3" t="str">
        <f>IF(B862="","",VLOOKUP(VLOOKUP(Y862&amp;"_"&amp;Z862&amp;"_"&amp;AA862,[1]挑战模式!$A:$AS,14+AB862,FALSE),[1]怪物!$B:$J,6,FALSE)*VLOOKUP(Y862&amp;"_"&amp;Z862&amp;"_"&amp;AA862,[1]挑战模式!$A:$AS,10,FALSE))</f>
        <v/>
      </c>
      <c r="F862" s="3" t="str">
        <f t="shared" si="104"/>
        <v/>
      </c>
      <c r="G862" s="3" t="str">
        <f t="shared" si="105"/>
        <v/>
      </c>
      <c r="H862" s="3" t="str">
        <f t="shared" si="106"/>
        <v/>
      </c>
      <c r="I862" s="3" t="str">
        <f>IF(D862="","",VLOOKUP(D862,[1]怪物!$C:$M,11,FALSE))</f>
        <v/>
      </c>
      <c r="J862" s="3" t="str">
        <f t="shared" si="107"/>
        <v/>
      </c>
      <c r="K862" s="3"/>
      <c r="L862" s="3" t="str">
        <f>IF(B862="","",VLOOKUP(VLOOKUP(Y862&amp;"_"&amp;Z862&amp;"_"&amp;AA862,[1]挑战模式!$A:$AS,14+AB862,FALSE),[1]怪物!$B:$J,7,FALSE))</f>
        <v/>
      </c>
      <c r="M862" s="10" t="str">
        <f t="shared" si="108"/>
        <v/>
      </c>
      <c r="N862" s="3" t="str">
        <f t="shared" si="109"/>
        <v/>
      </c>
      <c r="O862" s="3" t="str">
        <f t="shared" si="110"/>
        <v/>
      </c>
      <c r="P862" s="3" t="str">
        <f t="shared" si="111"/>
        <v/>
      </c>
      <c r="Q862" s="3"/>
      <c r="R862" s="3"/>
      <c r="S862" s="3"/>
      <c r="T862" s="3" t="str">
        <f>IF(B862="","",IF(VLOOKUP(D862,[1]怪物!$C:$I,7,FALSE)="","",VLOOKUP(D862,[1]怪物!$C:$I,7,FALSE)))</f>
        <v/>
      </c>
      <c r="Y862" s="3">
        <v>0</v>
      </c>
      <c r="Z862" s="3">
        <v>18</v>
      </c>
      <c r="AA862" s="3">
        <v>7</v>
      </c>
      <c r="AB862" s="3">
        <v>5</v>
      </c>
    </row>
    <row r="863" spans="2:28" x14ac:dyDescent="0.2">
      <c r="B863" t="str">
        <f>IF(ISNA(VLOOKUP(Y863&amp;"_"&amp;Z863&amp;"_"&amp;AA863,[1]挑战模式!$A:$AS,1,FALSE)),"",IF(VLOOKUP(Y863&amp;"_"&amp;Z863&amp;"_"&amp;AA863,[1]挑战模式!$A:$AS,14+AB863,FALSE)="","","Unit_Monster_Season"&amp;Y863&amp;"_Challenge"&amp;Z863&amp;"_"&amp;AA863&amp;"_"&amp;AB863))</f>
        <v/>
      </c>
      <c r="D863" s="3" t="str">
        <f>IF(B863="","",VLOOKUP(VLOOKUP(Y863&amp;"_"&amp;Z863&amp;"_"&amp;AA863,[1]挑战模式!$A:$AS,14+AB863,FALSE),[1]怪物!$B:$J,2,FALSE))</f>
        <v/>
      </c>
      <c r="E863" s="3" t="str">
        <f>IF(B863="","",VLOOKUP(VLOOKUP(Y863&amp;"_"&amp;Z863&amp;"_"&amp;AA863,[1]挑战模式!$A:$AS,14+AB863,FALSE),[1]怪物!$B:$J,6,FALSE)*VLOOKUP(Y863&amp;"_"&amp;Z863&amp;"_"&amp;AA863,[1]挑战模式!$A:$AS,10,FALSE))</f>
        <v/>
      </c>
      <c r="F863" s="3" t="str">
        <f t="shared" si="104"/>
        <v/>
      </c>
      <c r="G863" s="3" t="str">
        <f t="shared" si="105"/>
        <v/>
      </c>
      <c r="H863" s="3" t="str">
        <f t="shared" si="106"/>
        <v/>
      </c>
      <c r="I863" s="3" t="str">
        <f>IF(D863="","",VLOOKUP(D863,[1]怪物!$C:$M,11,FALSE))</f>
        <v/>
      </c>
      <c r="J863" s="3" t="str">
        <f t="shared" si="107"/>
        <v/>
      </c>
      <c r="K863" s="3"/>
      <c r="L863" s="3" t="str">
        <f>IF(B863="","",VLOOKUP(VLOOKUP(Y863&amp;"_"&amp;Z863&amp;"_"&amp;AA863,[1]挑战模式!$A:$AS,14+AB863,FALSE),[1]怪物!$B:$J,7,FALSE))</f>
        <v/>
      </c>
      <c r="M863" s="10" t="str">
        <f t="shared" si="108"/>
        <v/>
      </c>
      <c r="N863" s="3" t="str">
        <f t="shared" si="109"/>
        <v/>
      </c>
      <c r="O863" s="3" t="str">
        <f t="shared" si="110"/>
        <v/>
      </c>
      <c r="P863" s="3" t="str">
        <f t="shared" si="111"/>
        <v/>
      </c>
      <c r="Q863" s="3"/>
      <c r="R863" s="3"/>
      <c r="S863" s="3"/>
      <c r="T863" s="3" t="str">
        <f>IF(B863="","",IF(VLOOKUP(D863,[1]怪物!$C:$I,7,FALSE)="","",VLOOKUP(D863,[1]怪物!$C:$I,7,FALSE)))</f>
        <v/>
      </c>
      <c r="Y863" s="3">
        <v>0</v>
      </c>
      <c r="Z863" s="3">
        <v>18</v>
      </c>
      <c r="AA863" s="3">
        <v>7</v>
      </c>
      <c r="AB863" s="3">
        <v>6</v>
      </c>
    </row>
    <row r="864" spans="2:28" x14ac:dyDescent="0.2">
      <c r="B864" t="str">
        <f>IF(ISNA(VLOOKUP(Y864&amp;"_"&amp;Z864&amp;"_"&amp;AA864,[1]挑战模式!$A:$AS,1,FALSE)),"",IF(VLOOKUP(Y864&amp;"_"&amp;Z864&amp;"_"&amp;AA864,[1]挑战模式!$A:$AS,14+AB864,FALSE)="","","Unit_Monster_Season"&amp;Y864&amp;"_Challenge"&amp;Z864&amp;"_"&amp;AA864&amp;"_"&amp;AB864))</f>
        <v/>
      </c>
      <c r="D864" s="3" t="str">
        <f>IF(B864="","",VLOOKUP(VLOOKUP(Y864&amp;"_"&amp;Z864&amp;"_"&amp;AA864,[1]挑战模式!$A:$AS,14+AB864,FALSE),[1]怪物!$B:$J,2,FALSE))</f>
        <v/>
      </c>
      <c r="E864" s="3" t="str">
        <f>IF(B864="","",VLOOKUP(VLOOKUP(Y864&amp;"_"&amp;Z864&amp;"_"&amp;AA864,[1]挑战模式!$A:$AS,14+AB864,FALSE),[1]怪物!$B:$J,6,FALSE)*VLOOKUP(Y864&amp;"_"&amp;Z864&amp;"_"&amp;AA864,[1]挑战模式!$A:$AS,10,FALSE))</f>
        <v/>
      </c>
      <c r="F864" s="3" t="str">
        <f t="shared" si="104"/>
        <v/>
      </c>
      <c r="G864" s="3" t="str">
        <f t="shared" si="105"/>
        <v/>
      </c>
      <c r="H864" s="3" t="str">
        <f t="shared" si="106"/>
        <v/>
      </c>
      <c r="I864" s="3" t="str">
        <f>IF(D864="","",VLOOKUP(D864,[1]怪物!$C:$M,11,FALSE))</f>
        <v/>
      </c>
      <c r="J864" s="3" t="str">
        <f t="shared" si="107"/>
        <v/>
      </c>
      <c r="K864" s="3"/>
      <c r="L864" s="3" t="str">
        <f>IF(B864="","",VLOOKUP(VLOOKUP(Y864&amp;"_"&amp;Z864&amp;"_"&amp;AA864,[1]挑战模式!$A:$AS,14+AB864,FALSE),[1]怪物!$B:$J,7,FALSE))</f>
        <v/>
      </c>
      <c r="M864" s="10" t="str">
        <f t="shared" si="108"/>
        <v/>
      </c>
      <c r="N864" s="3" t="str">
        <f t="shared" si="109"/>
        <v/>
      </c>
      <c r="O864" s="3" t="str">
        <f t="shared" si="110"/>
        <v/>
      </c>
      <c r="P864" s="3" t="str">
        <f t="shared" si="111"/>
        <v/>
      </c>
      <c r="Q864" s="3"/>
      <c r="R864" s="3"/>
      <c r="S864" s="3"/>
      <c r="T864" s="3" t="str">
        <f>IF(B864="","",IF(VLOOKUP(D864,[1]怪物!$C:$I,7,FALSE)="","",VLOOKUP(D864,[1]怪物!$C:$I,7,FALSE)))</f>
        <v/>
      </c>
      <c r="Y864" s="3">
        <v>0</v>
      </c>
      <c r="Z864" s="3">
        <v>18</v>
      </c>
      <c r="AA864" s="3">
        <v>8</v>
      </c>
      <c r="AB864" s="3">
        <v>1</v>
      </c>
    </row>
    <row r="865" spans="2:28" x14ac:dyDescent="0.2">
      <c r="B865" t="str">
        <f>IF(ISNA(VLOOKUP(Y865&amp;"_"&amp;Z865&amp;"_"&amp;AA865,[1]挑战模式!$A:$AS,1,FALSE)),"",IF(VLOOKUP(Y865&amp;"_"&amp;Z865&amp;"_"&amp;AA865,[1]挑战模式!$A:$AS,14+AB865,FALSE)="","","Unit_Monster_Season"&amp;Y865&amp;"_Challenge"&amp;Z865&amp;"_"&amp;AA865&amp;"_"&amp;AB865))</f>
        <v/>
      </c>
      <c r="D865" s="3" t="str">
        <f>IF(B865="","",VLOOKUP(VLOOKUP(Y865&amp;"_"&amp;Z865&amp;"_"&amp;AA865,[1]挑战模式!$A:$AS,14+AB865,FALSE),[1]怪物!$B:$J,2,FALSE))</f>
        <v/>
      </c>
      <c r="E865" s="3" t="str">
        <f>IF(B865="","",VLOOKUP(VLOOKUP(Y865&amp;"_"&amp;Z865&amp;"_"&amp;AA865,[1]挑战模式!$A:$AS,14+AB865,FALSE),[1]怪物!$B:$J,6,FALSE)*VLOOKUP(Y865&amp;"_"&amp;Z865&amp;"_"&amp;AA865,[1]挑战模式!$A:$AS,10,FALSE))</f>
        <v/>
      </c>
      <c r="F865" s="3" t="str">
        <f t="shared" si="104"/>
        <v/>
      </c>
      <c r="G865" s="3" t="str">
        <f t="shared" si="105"/>
        <v/>
      </c>
      <c r="H865" s="3" t="str">
        <f t="shared" si="106"/>
        <v/>
      </c>
      <c r="I865" s="3" t="str">
        <f>IF(D865="","",VLOOKUP(D865,[1]怪物!$C:$M,11,FALSE))</f>
        <v/>
      </c>
      <c r="J865" s="3" t="str">
        <f t="shared" si="107"/>
        <v/>
      </c>
      <c r="K865" s="3"/>
      <c r="L865" s="3" t="str">
        <f>IF(B865="","",VLOOKUP(VLOOKUP(Y865&amp;"_"&amp;Z865&amp;"_"&amp;AA865,[1]挑战模式!$A:$AS,14+AB865,FALSE),[1]怪物!$B:$J,7,FALSE))</f>
        <v/>
      </c>
      <c r="M865" s="10" t="str">
        <f t="shared" si="108"/>
        <v/>
      </c>
      <c r="N865" s="3" t="str">
        <f t="shared" si="109"/>
        <v/>
      </c>
      <c r="O865" s="3" t="str">
        <f t="shared" si="110"/>
        <v/>
      </c>
      <c r="P865" s="3" t="str">
        <f t="shared" si="111"/>
        <v/>
      </c>
      <c r="Q865" s="3"/>
      <c r="R865" s="3"/>
      <c r="S865" s="3"/>
      <c r="T865" s="3" t="str">
        <f>IF(B865="","",IF(VLOOKUP(D865,[1]怪物!$C:$I,7,FALSE)="","",VLOOKUP(D865,[1]怪物!$C:$I,7,FALSE)))</f>
        <v/>
      </c>
      <c r="Y865" s="3">
        <v>0</v>
      </c>
      <c r="Z865" s="3">
        <v>18</v>
      </c>
      <c r="AA865" s="3">
        <v>8</v>
      </c>
      <c r="AB865" s="3">
        <v>2</v>
      </c>
    </row>
    <row r="866" spans="2:28" x14ac:dyDescent="0.2">
      <c r="B866" t="str">
        <f>IF(ISNA(VLOOKUP(Y866&amp;"_"&amp;Z866&amp;"_"&amp;AA866,[1]挑战模式!$A:$AS,1,FALSE)),"",IF(VLOOKUP(Y866&amp;"_"&amp;Z866&amp;"_"&amp;AA866,[1]挑战模式!$A:$AS,14+AB866,FALSE)="","","Unit_Monster_Season"&amp;Y866&amp;"_Challenge"&amp;Z866&amp;"_"&amp;AA866&amp;"_"&amp;AB866))</f>
        <v/>
      </c>
      <c r="D866" s="3" t="str">
        <f>IF(B866="","",VLOOKUP(VLOOKUP(Y866&amp;"_"&amp;Z866&amp;"_"&amp;AA866,[1]挑战模式!$A:$AS,14+AB866,FALSE),[1]怪物!$B:$J,2,FALSE))</f>
        <v/>
      </c>
      <c r="E866" s="3" t="str">
        <f>IF(B866="","",VLOOKUP(VLOOKUP(Y866&amp;"_"&amp;Z866&amp;"_"&amp;AA866,[1]挑战模式!$A:$AS,14+AB866,FALSE),[1]怪物!$B:$J,6,FALSE)*VLOOKUP(Y866&amp;"_"&amp;Z866&amp;"_"&amp;AA866,[1]挑战模式!$A:$AS,10,FALSE))</f>
        <v/>
      </c>
      <c r="F866" s="3" t="str">
        <f t="shared" si="104"/>
        <v/>
      </c>
      <c r="G866" s="3" t="str">
        <f t="shared" si="105"/>
        <v/>
      </c>
      <c r="H866" s="3" t="str">
        <f t="shared" si="106"/>
        <v/>
      </c>
      <c r="I866" s="3" t="str">
        <f>IF(D866="","",VLOOKUP(D866,[1]怪物!$C:$M,11,FALSE))</f>
        <v/>
      </c>
      <c r="J866" s="3" t="str">
        <f t="shared" si="107"/>
        <v/>
      </c>
      <c r="K866" s="3"/>
      <c r="L866" s="3" t="str">
        <f>IF(B866="","",VLOOKUP(VLOOKUP(Y866&amp;"_"&amp;Z866&amp;"_"&amp;AA866,[1]挑战模式!$A:$AS,14+AB866,FALSE),[1]怪物!$B:$J,7,FALSE))</f>
        <v/>
      </c>
      <c r="M866" s="10" t="str">
        <f t="shared" si="108"/>
        <v/>
      </c>
      <c r="N866" s="3" t="str">
        <f t="shared" si="109"/>
        <v/>
      </c>
      <c r="O866" s="3" t="str">
        <f t="shared" si="110"/>
        <v/>
      </c>
      <c r="P866" s="3" t="str">
        <f t="shared" si="111"/>
        <v/>
      </c>
      <c r="Q866" s="3"/>
      <c r="R866" s="3"/>
      <c r="S866" s="3"/>
      <c r="T866" s="3" t="str">
        <f>IF(B866="","",IF(VLOOKUP(D866,[1]怪物!$C:$I,7,FALSE)="","",VLOOKUP(D866,[1]怪物!$C:$I,7,FALSE)))</f>
        <v/>
      </c>
      <c r="Y866" s="3">
        <v>0</v>
      </c>
      <c r="Z866" s="3">
        <v>18</v>
      </c>
      <c r="AA866" s="3">
        <v>8</v>
      </c>
      <c r="AB866" s="3">
        <v>3</v>
      </c>
    </row>
    <row r="867" spans="2:28" x14ac:dyDescent="0.2">
      <c r="B867" t="str">
        <f>IF(ISNA(VLOOKUP(Y867&amp;"_"&amp;Z867&amp;"_"&amp;AA867,[1]挑战模式!$A:$AS,1,FALSE)),"",IF(VLOOKUP(Y867&amp;"_"&amp;Z867&amp;"_"&amp;AA867,[1]挑战模式!$A:$AS,14+AB867,FALSE)="","","Unit_Monster_Season"&amp;Y867&amp;"_Challenge"&amp;Z867&amp;"_"&amp;AA867&amp;"_"&amp;AB867))</f>
        <v/>
      </c>
      <c r="D867" s="3" t="str">
        <f>IF(B867="","",VLOOKUP(VLOOKUP(Y867&amp;"_"&amp;Z867&amp;"_"&amp;AA867,[1]挑战模式!$A:$AS,14+AB867,FALSE),[1]怪物!$B:$J,2,FALSE))</f>
        <v/>
      </c>
      <c r="E867" s="3" t="str">
        <f>IF(B867="","",VLOOKUP(VLOOKUP(Y867&amp;"_"&amp;Z867&amp;"_"&amp;AA867,[1]挑战模式!$A:$AS,14+AB867,FALSE),[1]怪物!$B:$J,6,FALSE)*VLOOKUP(Y867&amp;"_"&amp;Z867&amp;"_"&amp;AA867,[1]挑战模式!$A:$AS,10,FALSE))</f>
        <v/>
      </c>
      <c r="F867" s="3" t="str">
        <f t="shared" si="104"/>
        <v/>
      </c>
      <c r="G867" s="3" t="str">
        <f t="shared" si="105"/>
        <v/>
      </c>
      <c r="H867" s="3" t="str">
        <f t="shared" si="106"/>
        <v/>
      </c>
      <c r="I867" s="3" t="str">
        <f>IF(D867="","",VLOOKUP(D867,[1]怪物!$C:$M,11,FALSE))</f>
        <v/>
      </c>
      <c r="J867" s="3" t="str">
        <f t="shared" si="107"/>
        <v/>
      </c>
      <c r="K867" s="3"/>
      <c r="L867" s="3" t="str">
        <f>IF(B867="","",VLOOKUP(VLOOKUP(Y867&amp;"_"&amp;Z867&amp;"_"&amp;AA867,[1]挑战模式!$A:$AS,14+AB867,FALSE),[1]怪物!$B:$J,7,FALSE))</f>
        <v/>
      </c>
      <c r="M867" s="10" t="str">
        <f t="shared" si="108"/>
        <v/>
      </c>
      <c r="N867" s="3" t="str">
        <f t="shared" si="109"/>
        <v/>
      </c>
      <c r="O867" s="3" t="str">
        <f t="shared" si="110"/>
        <v/>
      </c>
      <c r="P867" s="3" t="str">
        <f t="shared" si="111"/>
        <v/>
      </c>
      <c r="Q867" s="3"/>
      <c r="R867" s="3"/>
      <c r="S867" s="3"/>
      <c r="T867" s="3" t="str">
        <f>IF(B867="","",IF(VLOOKUP(D867,[1]怪物!$C:$I,7,FALSE)="","",VLOOKUP(D867,[1]怪物!$C:$I,7,FALSE)))</f>
        <v/>
      </c>
      <c r="Y867" s="3">
        <v>0</v>
      </c>
      <c r="Z867" s="3">
        <v>18</v>
      </c>
      <c r="AA867" s="3">
        <v>8</v>
      </c>
      <c r="AB867" s="3">
        <v>4</v>
      </c>
    </row>
    <row r="868" spans="2:28" x14ac:dyDescent="0.2">
      <c r="B868" t="str">
        <f>IF(ISNA(VLOOKUP(Y868&amp;"_"&amp;Z868&amp;"_"&amp;AA868,[1]挑战模式!$A:$AS,1,FALSE)),"",IF(VLOOKUP(Y868&amp;"_"&amp;Z868&amp;"_"&amp;AA868,[1]挑战模式!$A:$AS,14+AB868,FALSE)="","","Unit_Monster_Season"&amp;Y868&amp;"_Challenge"&amp;Z868&amp;"_"&amp;AA868&amp;"_"&amp;AB868))</f>
        <v/>
      </c>
      <c r="D868" s="3" t="str">
        <f>IF(B868="","",VLOOKUP(VLOOKUP(Y868&amp;"_"&amp;Z868&amp;"_"&amp;AA868,[1]挑战模式!$A:$AS,14+AB868,FALSE),[1]怪物!$B:$J,2,FALSE))</f>
        <v/>
      </c>
      <c r="E868" s="3" t="str">
        <f>IF(B868="","",VLOOKUP(VLOOKUP(Y868&amp;"_"&amp;Z868&amp;"_"&amp;AA868,[1]挑战模式!$A:$AS,14+AB868,FALSE),[1]怪物!$B:$J,6,FALSE)*VLOOKUP(Y868&amp;"_"&amp;Z868&amp;"_"&amp;AA868,[1]挑战模式!$A:$AS,10,FALSE))</f>
        <v/>
      </c>
      <c r="F868" s="3" t="str">
        <f t="shared" si="104"/>
        <v/>
      </c>
      <c r="G868" s="3" t="str">
        <f t="shared" si="105"/>
        <v/>
      </c>
      <c r="H868" s="3" t="str">
        <f t="shared" si="106"/>
        <v/>
      </c>
      <c r="I868" s="3" t="str">
        <f>IF(D868="","",VLOOKUP(D868,[1]怪物!$C:$M,11,FALSE))</f>
        <v/>
      </c>
      <c r="J868" s="3" t="str">
        <f t="shared" si="107"/>
        <v/>
      </c>
      <c r="K868" s="3"/>
      <c r="L868" s="3" t="str">
        <f>IF(B868="","",VLOOKUP(VLOOKUP(Y868&amp;"_"&amp;Z868&amp;"_"&amp;AA868,[1]挑战模式!$A:$AS,14+AB868,FALSE),[1]怪物!$B:$J,7,FALSE))</f>
        <v/>
      </c>
      <c r="M868" s="10" t="str">
        <f t="shared" si="108"/>
        <v/>
      </c>
      <c r="N868" s="3" t="str">
        <f t="shared" si="109"/>
        <v/>
      </c>
      <c r="O868" s="3" t="str">
        <f t="shared" si="110"/>
        <v/>
      </c>
      <c r="P868" s="3" t="str">
        <f t="shared" si="111"/>
        <v/>
      </c>
      <c r="Q868" s="3"/>
      <c r="R868" s="3"/>
      <c r="S868" s="3"/>
      <c r="T868" s="3" t="str">
        <f>IF(B868="","",IF(VLOOKUP(D868,[1]怪物!$C:$I,7,FALSE)="","",VLOOKUP(D868,[1]怪物!$C:$I,7,FALSE)))</f>
        <v/>
      </c>
      <c r="Y868" s="3">
        <v>0</v>
      </c>
      <c r="Z868" s="3">
        <v>18</v>
      </c>
      <c r="AA868" s="3">
        <v>8</v>
      </c>
      <c r="AB868" s="3">
        <v>5</v>
      </c>
    </row>
    <row r="869" spans="2:28" x14ac:dyDescent="0.2">
      <c r="B869" t="str">
        <f>IF(ISNA(VLOOKUP(Y869&amp;"_"&amp;Z869&amp;"_"&amp;AA869,[1]挑战模式!$A:$AS,1,FALSE)),"",IF(VLOOKUP(Y869&amp;"_"&amp;Z869&amp;"_"&amp;AA869,[1]挑战模式!$A:$AS,14+AB869,FALSE)="","","Unit_Monster_Season"&amp;Y869&amp;"_Challenge"&amp;Z869&amp;"_"&amp;AA869&amp;"_"&amp;AB869))</f>
        <v/>
      </c>
      <c r="D869" s="3" t="str">
        <f>IF(B869="","",VLOOKUP(VLOOKUP(Y869&amp;"_"&amp;Z869&amp;"_"&amp;AA869,[1]挑战模式!$A:$AS,14+AB869,FALSE),[1]怪物!$B:$J,2,FALSE))</f>
        <v/>
      </c>
      <c r="E869" s="3" t="str">
        <f>IF(B869="","",VLOOKUP(VLOOKUP(Y869&amp;"_"&amp;Z869&amp;"_"&amp;AA869,[1]挑战模式!$A:$AS,14+AB869,FALSE),[1]怪物!$B:$J,6,FALSE)*VLOOKUP(Y869&amp;"_"&amp;Z869&amp;"_"&amp;AA869,[1]挑战模式!$A:$AS,10,FALSE))</f>
        <v/>
      </c>
      <c r="F869" s="3" t="str">
        <f t="shared" si="104"/>
        <v/>
      </c>
      <c r="G869" s="3" t="str">
        <f t="shared" si="105"/>
        <v/>
      </c>
      <c r="H869" s="3" t="str">
        <f t="shared" si="106"/>
        <v/>
      </c>
      <c r="I869" s="3" t="str">
        <f>IF(D869="","",VLOOKUP(D869,[1]怪物!$C:$M,11,FALSE))</f>
        <v/>
      </c>
      <c r="J869" s="3" t="str">
        <f t="shared" si="107"/>
        <v/>
      </c>
      <c r="K869" s="3"/>
      <c r="L869" s="3" t="str">
        <f>IF(B869="","",VLOOKUP(VLOOKUP(Y869&amp;"_"&amp;Z869&amp;"_"&amp;AA869,[1]挑战模式!$A:$AS,14+AB869,FALSE),[1]怪物!$B:$J,7,FALSE))</f>
        <v/>
      </c>
      <c r="M869" s="10" t="str">
        <f t="shared" si="108"/>
        <v/>
      </c>
      <c r="N869" s="3" t="str">
        <f t="shared" si="109"/>
        <v/>
      </c>
      <c r="O869" s="3" t="str">
        <f t="shared" si="110"/>
        <v/>
      </c>
      <c r="P869" s="3" t="str">
        <f t="shared" si="111"/>
        <v/>
      </c>
      <c r="Q869" s="3"/>
      <c r="R869" s="3"/>
      <c r="S869" s="3"/>
      <c r="T869" s="3" t="str">
        <f>IF(B869="","",IF(VLOOKUP(D869,[1]怪物!$C:$I,7,FALSE)="","",VLOOKUP(D869,[1]怪物!$C:$I,7,FALSE)))</f>
        <v/>
      </c>
      <c r="Y869" s="3">
        <v>0</v>
      </c>
      <c r="Z869" s="3">
        <v>18</v>
      </c>
      <c r="AA869" s="3">
        <v>8</v>
      </c>
      <c r="AB869" s="3">
        <v>6</v>
      </c>
    </row>
    <row r="870" spans="2:28" x14ac:dyDescent="0.2">
      <c r="B870" t="str">
        <f ca="1">IF(ISNA(VLOOKUP(Y870&amp;"_"&amp;Z870&amp;"_"&amp;AA870,[1]挑战模式!$A:$AS,1,FALSE)),"",IF(VLOOKUP(Y870&amp;"_"&amp;Z870&amp;"_"&amp;AA870,[1]挑战模式!$A:$AS,14+AB870,FALSE)="","","Unit_Monster_Season"&amp;Y870&amp;"_Challenge"&amp;Z870&amp;"_"&amp;AA870&amp;"_"&amp;AB870))</f>
        <v>Unit_Monster_Season0_Challenge19_1_1</v>
      </c>
      <c r="D870" s="3" t="str">
        <f ca="1">IF(B870="","",VLOOKUP(VLOOKUP(Y870&amp;"_"&amp;Z870&amp;"_"&amp;AA870,[1]挑战模式!$A:$AS,14+AB870,FALSE),[1]怪物!$B:$J,2,FALSE))</f>
        <v>ResUnit_Spirit2</v>
      </c>
      <c r="E870" s="3">
        <f ca="1">IF(B870="","",VLOOKUP(VLOOKUP(Y870&amp;"_"&amp;Z870&amp;"_"&amp;AA870,[1]挑战模式!$A:$AS,14+AB870,FALSE),[1]怪物!$B:$J,6,FALSE)*VLOOKUP(Y870&amp;"_"&amp;Z870&amp;"_"&amp;AA870,[1]挑战模式!$A:$AS,10,FALSE))</f>
        <v>2.9</v>
      </c>
      <c r="F870" s="3">
        <f t="shared" ca="1" si="104"/>
        <v>400</v>
      </c>
      <c r="G870" s="3" t="str">
        <f t="shared" ca="1" si="105"/>
        <v>TRUE</v>
      </c>
      <c r="H870" s="3" t="str">
        <f t="shared" ca="1" si="106"/>
        <v>1</v>
      </c>
      <c r="I870" s="3">
        <f ca="1">IF(D870="","",VLOOKUP(D870,[1]怪物!$C:$M,11,FALSE))</f>
        <v>1</v>
      </c>
      <c r="J870" s="3" t="str">
        <f t="shared" ca="1" si="107"/>
        <v>0.5</v>
      </c>
      <c r="K870" s="3"/>
      <c r="L870" s="3">
        <f ca="1">IF(B870="","",VLOOKUP(VLOOKUP(Y870&amp;"_"&amp;Z870&amp;"_"&amp;AA870,[1]挑战模式!$A:$AS,14+AB870,FALSE),[1]怪物!$B:$J,7,FALSE))</f>
        <v>1.25</v>
      </c>
      <c r="M870" s="10" t="str">
        <f t="shared" ca="1" si="108"/>
        <v>Monster_Season0_Challenge19_1_1</v>
      </c>
      <c r="N870" s="3" t="str">
        <f t="shared" ca="1" si="109"/>
        <v>DeathShow_1</v>
      </c>
      <c r="O870" s="3" t="str">
        <f t="shared" ca="1" si="110"/>
        <v>Timeline_Idle1</v>
      </c>
      <c r="P870" s="3" t="str">
        <f t="shared" ca="1" si="111"/>
        <v>Timeline_Move1</v>
      </c>
      <c r="Q870" s="3"/>
      <c r="R870" s="3"/>
      <c r="S870" s="3"/>
      <c r="T870" s="3" t="str">
        <f ca="1">IF(B870="","",IF(VLOOKUP(D870,[1]怪物!$C:$I,7,FALSE)="","",VLOOKUP(D870,[1]怪物!$C:$I,7,FALSE)))</f>
        <v>Skill_Monster_Spirit2,NormalAttack</v>
      </c>
      <c r="Y870" s="3">
        <v>0</v>
      </c>
      <c r="Z870" s="3">
        <v>19</v>
      </c>
      <c r="AA870" s="3">
        <v>1</v>
      </c>
      <c r="AB870" s="3">
        <v>1</v>
      </c>
    </row>
    <row r="871" spans="2:28" x14ac:dyDescent="0.2">
      <c r="B871" t="str">
        <f ca="1">IF(ISNA(VLOOKUP(Y871&amp;"_"&amp;Z871&amp;"_"&amp;AA871,[1]挑战模式!$A:$AS,1,FALSE)),"",IF(VLOOKUP(Y871&amp;"_"&amp;Z871&amp;"_"&amp;AA871,[1]挑战模式!$A:$AS,14+AB871,FALSE)="","","Unit_Monster_Season"&amp;Y871&amp;"_Challenge"&amp;Z871&amp;"_"&amp;AA871&amp;"_"&amp;AB871))</f>
        <v/>
      </c>
      <c r="D871" s="3" t="str">
        <f ca="1">IF(B871="","",VLOOKUP(VLOOKUP(Y871&amp;"_"&amp;Z871&amp;"_"&amp;AA871,[1]挑战模式!$A:$AS,14+AB871,FALSE),[1]怪物!$B:$J,2,FALSE))</f>
        <v/>
      </c>
      <c r="E871" s="3" t="str">
        <f ca="1">IF(B871="","",VLOOKUP(VLOOKUP(Y871&amp;"_"&amp;Z871&amp;"_"&amp;AA871,[1]挑战模式!$A:$AS,14+AB871,FALSE),[1]怪物!$B:$J,6,FALSE)*VLOOKUP(Y871&amp;"_"&amp;Z871&amp;"_"&amp;AA871,[1]挑战模式!$A:$AS,10,FALSE))</f>
        <v/>
      </c>
      <c r="F871" s="3" t="str">
        <f t="shared" ref="F871:F934" ca="1" si="112">IF(B871="","",400)</f>
        <v/>
      </c>
      <c r="G871" s="3" t="str">
        <f t="shared" ref="G871:G934" ca="1" si="113">IF(B871="","","TRUE")</f>
        <v/>
      </c>
      <c r="H871" s="3" t="str">
        <f t="shared" ref="H871:H934" ca="1" si="114">IF(B871="","","1")</f>
        <v/>
      </c>
      <c r="I871" s="3" t="str">
        <f ca="1">IF(D871="","",VLOOKUP(D871,[1]怪物!$C:$M,11,FALSE))</f>
        <v/>
      </c>
      <c r="J871" s="3" t="str">
        <f t="shared" ref="J871:J934" ca="1" si="115">IF(B871="","","0.5")</f>
        <v/>
      </c>
      <c r="K871" s="3"/>
      <c r="L871" s="3" t="str">
        <f ca="1">IF(B871="","",VLOOKUP(VLOOKUP(Y871&amp;"_"&amp;Z871&amp;"_"&amp;AA871,[1]挑战模式!$A:$AS,14+AB871,FALSE),[1]怪物!$B:$J,7,FALSE))</f>
        <v/>
      </c>
      <c r="M871" s="10" t="str">
        <f t="shared" ref="M871:M934" ca="1" si="116">IF(B871="","",RIGHT(B871,LEN(B871)-5))</f>
        <v/>
      </c>
      <c r="N871" s="3" t="str">
        <f t="shared" ref="N871:N934" ca="1" si="117">IF(B871="","","DeathShow_1")</f>
        <v/>
      </c>
      <c r="O871" s="3" t="str">
        <f t="shared" ref="O871:O934" ca="1" si="118">IF(B871="","","Timeline_Idle1")</f>
        <v/>
      </c>
      <c r="P871" s="3" t="str">
        <f t="shared" ref="P871:P934" ca="1" si="119">IF(B871="","","Timeline_Move1")</f>
        <v/>
      </c>
      <c r="Q871" s="3"/>
      <c r="R871" s="3"/>
      <c r="S871" s="3"/>
      <c r="T871" s="3" t="str">
        <f ca="1">IF(B871="","",IF(VLOOKUP(D871,[1]怪物!$C:$I,7,FALSE)="","",VLOOKUP(D871,[1]怪物!$C:$I,7,FALSE)))</f>
        <v/>
      </c>
      <c r="Y871" s="3">
        <v>0</v>
      </c>
      <c r="Z871" s="3">
        <v>19</v>
      </c>
      <c r="AA871" s="3">
        <v>1</v>
      </c>
      <c r="AB871" s="3">
        <v>2</v>
      </c>
    </row>
    <row r="872" spans="2:28" x14ac:dyDescent="0.2">
      <c r="B872" t="str">
        <f ca="1">IF(ISNA(VLOOKUP(Y872&amp;"_"&amp;Z872&amp;"_"&amp;AA872,[1]挑战模式!$A:$AS,1,FALSE)),"",IF(VLOOKUP(Y872&amp;"_"&amp;Z872&amp;"_"&amp;AA872,[1]挑战模式!$A:$AS,14+AB872,FALSE)="","","Unit_Monster_Season"&amp;Y872&amp;"_Challenge"&amp;Z872&amp;"_"&amp;AA872&amp;"_"&amp;AB872))</f>
        <v/>
      </c>
      <c r="D872" s="3" t="str">
        <f ca="1">IF(B872="","",VLOOKUP(VLOOKUP(Y872&amp;"_"&amp;Z872&amp;"_"&amp;AA872,[1]挑战模式!$A:$AS,14+AB872,FALSE),[1]怪物!$B:$J,2,FALSE))</f>
        <v/>
      </c>
      <c r="E872" s="3" t="str">
        <f ca="1">IF(B872="","",VLOOKUP(VLOOKUP(Y872&amp;"_"&amp;Z872&amp;"_"&amp;AA872,[1]挑战模式!$A:$AS,14+AB872,FALSE),[1]怪物!$B:$J,6,FALSE)*VLOOKUP(Y872&amp;"_"&amp;Z872&amp;"_"&amp;AA872,[1]挑战模式!$A:$AS,10,FALSE))</f>
        <v/>
      </c>
      <c r="F872" s="3" t="str">
        <f t="shared" ca="1" si="112"/>
        <v/>
      </c>
      <c r="G872" s="3" t="str">
        <f t="shared" ca="1" si="113"/>
        <v/>
      </c>
      <c r="H872" s="3" t="str">
        <f t="shared" ca="1" si="114"/>
        <v/>
      </c>
      <c r="I872" s="3" t="str">
        <f ca="1">IF(D872="","",VLOOKUP(D872,[1]怪物!$C:$M,11,FALSE))</f>
        <v/>
      </c>
      <c r="J872" s="3" t="str">
        <f t="shared" ca="1" si="115"/>
        <v/>
      </c>
      <c r="K872" s="3"/>
      <c r="L872" s="3" t="str">
        <f ca="1">IF(B872="","",VLOOKUP(VLOOKUP(Y872&amp;"_"&amp;Z872&amp;"_"&amp;AA872,[1]挑战模式!$A:$AS,14+AB872,FALSE),[1]怪物!$B:$J,7,FALSE))</f>
        <v/>
      </c>
      <c r="M872" s="10" t="str">
        <f t="shared" ca="1" si="116"/>
        <v/>
      </c>
      <c r="N872" s="3" t="str">
        <f t="shared" ca="1" si="117"/>
        <v/>
      </c>
      <c r="O872" s="3" t="str">
        <f t="shared" ca="1" si="118"/>
        <v/>
      </c>
      <c r="P872" s="3" t="str">
        <f t="shared" ca="1" si="119"/>
        <v/>
      </c>
      <c r="Q872" s="3"/>
      <c r="R872" s="3"/>
      <c r="S872" s="3"/>
      <c r="T872" s="3" t="str">
        <f ca="1">IF(B872="","",IF(VLOOKUP(D872,[1]怪物!$C:$I,7,FALSE)="","",VLOOKUP(D872,[1]怪物!$C:$I,7,FALSE)))</f>
        <v/>
      </c>
      <c r="Y872" s="3">
        <v>0</v>
      </c>
      <c r="Z872" s="3">
        <v>19</v>
      </c>
      <c r="AA872" s="3">
        <v>1</v>
      </c>
      <c r="AB872" s="3">
        <v>3</v>
      </c>
    </row>
    <row r="873" spans="2:28" x14ac:dyDescent="0.2">
      <c r="B873" t="str">
        <f ca="1">IF(ISNA(VLOOKUP(Y873&amp;"_"&amp;Z873&amp;"_"&amp;AA873,[1]挑战模式!$A:$AS,1,FALSE)),"",IF(VLOOKUP(Y873&amp;"_"&amp;Z873&amp;"_"&amp;AA873,[1]挑战模式!$A:$AS,14+AB873,FALSE)="","","Unit_Monster_Season"&amp;Y873&amp;"_Challenge"&amp;Z873&amp;"_"&amp;AA873&amp;"_"&amp;AB873))</f>
        <v/>
      </c>
      <c r="D873" s="3" t="str">
        <f ca="1">IF(B873="","",VLOOKUP(VLOOKUP(Y873&amp;"_"&amp;Z873&amp;"_"&amp;AA873,[1]挑战模式!$A:$AS,14+AB873,FALSE),[1]怪物!$B:$J,2,FALSE))</f>
        <v/>
      </c>
      <c r="E873" s="3" t="str">
        <f ca="1">IF(B873="","",VLOOKUP(VLOOKUP(Y873&amp;"_"&amp;Z873&amp;"_"&amp;AA873,[1]挑战模式!$A:$AS,14+AB873,FALSE),[1]怪物!$B:$J,6,FALSE)*VLOOKUP(Y873&amp;"_"&amp;Z873&amp;"_"&amp;AA873,[1]挑战模式!$A:$AS,10,FALSE))</f>
        <v/>
      </c>
      <c r="F873" s="3" t="str">
        <f t="shared" ca="1" si="112"/>
        <v/>
      </c>
      <c r="G873" s="3" t="str">
        <f t="shared" ca="1" si="113"/>
        <v/>
      </c>
      <c r="H873" s="3" t="str">
        <f t="shared" ca="1" si="114"/>
        <v/>
      </c>
      <c r="I873" s="3" t="str">
        <f ca="1">IF(D873="","",VLOOKUP(D873,[1]怪物!$C:$M,11,FALSE))</f>
        <v/>
      </c>
      <c r="J873" s="3" t="str">
        <f t="shared" ca="1" si="115"/>
        <v/>
      </c>
      <c r="K873" s="3"/>
      <c r="L873" s="3" t="str">
        <f ca="1">IF(B873="","",VLOOKUP(VLOOKUP(Y873&amp;"_"&amp;Z873&amp;"_"&amp;AA873,[1]挑战模式!$A:$AS,14+AB873,FALSE),[1]怪物!$B:$J,7,FALSE))</f>
        <v/>
      </c>
      <c r="M873" s="10" t="str">
        <f t="shared" ca="1" si="116"/>
        <v/>
      </c>
      <c r="N873" s="3" t="str">
        <f t="shared" ca="1" si="117"/>
        <v/>
      </c>
      <c r="O873" s="3" t="str">
        <f t="shared" ca="1" si="118"/>
        <v/>
      </c>
      <c r="P873" s="3" t="str">
        <f t="shared" ca="1" si="119"/>
        <v/>
      </c>
      <c r="Q873" s="3"/>
      <c r="R873" s="3"/>
      <c r="S873" s="3"/>
      <c r="T873" s="3" t="str">
        <f ca="1">IF(B873="","",IF(VLOOKUP(D873,[1]怪物!$C:$I,7,FALSE)="","",VLOOKUP(D873,[1]怪物!$C:$I,7,FALSE)))</f>
        <v/>
      </c>
      <c r="Y873" s="3">
        <v>0</v>
      </c>
      <c r="Z873" s="3">
        <v>19</v>
      </c>
      <c r="AA873" s="3">
        <v>1</v>
      </c>
      <c r="AB873" s="3">
        <v>4</v>
      </c>
    </row>
    <row r="874" spans="2:28" x14ac:dyDescent="0.2">
      <c r="B874" t="str">
        <f ca="1">IF(ISNA(VLOOKUP(Y874&amp;"_"&amp;Z874&amp;"_"&amp;AA874,[1]挑战模式!$A:$AS,1,FALSE)),"",IF(VLOOKUP(Y874&amp;"_"&amp;Z874&amp;"_"&amp;AA874,[1]挑战模式!$A:$AS,14+AB874,FALSE)="","","Unit_Monster_Season"&amp;Y874&amp;"_Challenge"&amp;Z874&amp;"_"&amp;AA874&amp;"_"&amp;AB874))</f>
        <v/>
      </c>
      <c r="D874" s="3" t="str">
        <f ca="1">IF(B874="","",VLOOKUP(VLOOKUP(Y874&amp;"_"&amp;Z874&amp;"_"&amp;AA874,[1]挑战模式!$A:$AS,14+AB874,FALSE),[1]怪物!$B:$J,2,FALSE))</f>
        <v/>
      </c>
      <c r="E874" s="3" t="str">
        <f ca="1">IF(B874="","",VLOOKUP(VLOOKUP(Y874&amp;"_"&amp;Z874&amp;"_"&amp;AA874,[1]挑战模式!$A:$AS,14+AB874,FALSE),[1]怪物!$B:$J,6,FALSE)*VLOOKUP(Y874&amp;"_"&amp;Z874&amp;"_"&amp;AA874,[1]挑战模式!$A:$AS,10,FALSE))</f>
        <v/>
      </c>
      <c r="F874" s="3" t="str">
        <f t="shared" ca="1" si="112"/>
        <v/>
      </c>
      <c r="G874" s="3" t="str">
        <f t="shared" ca="1" si="113"/>
        <v/>
      </c>
      <c r="H874" s="3" t="str">
        <f t="shared" ca="1" si="114"/>
        <v/>
      </c>
      <c r="I874" s="3" t="str">
        <f ca="1">IF(D874="","",VLOOKUP(D874,[1]怪物!$C:$M,11,FALSE))</f>
        <v/>
      </c>
      <c r="J874" s="3" t="str">
        <f t="shared" ca="1" si="115"/>
        <v/>
      </c>
      <c r="K874" s="3"/>
      <c r="L874" s="3" t="str">
        <f ca="1">IF(B874="","",VLOOKUP(VLOOKUP(Y874&amp;"_"&amp;Z874&amp;"_"&amp;AA874,[1]挑战模式!$A:$AS,14+AB874,FALSE),[1]怪物!$B:$J,7,FALSE))</f>
        <v/>
      </c>
      <c r="M874" s="10" t="str">
        <f t="shared" ca="1" si="116"/>
        <v/>
      </c>
      <c r="N874" s="3" t="str">
        <f t="shared" ca="1" si="117"/>
        <v/>
      </c>
      <c r="O874" s="3" t="str">
        <f t="shared" ca="1" si="118"/>
        <v/>
      </c>
      <c r="P874" s="3" t="str">
        <f t="shared" ca="1" si="119"/>
        <v/>
      </c>
      <c r="Q874" s="3"/>
      <c r="R874" s="3"/>
      <c r="S874" s="3"/>
      <c r="T874" s="3" t="str">
        <f ca="1">IF(B874="","",IF(VLOOKUP(D874,[1]怪物!$C:$I,7,FALSE)="","",VLOOKUP(D874,[1]怪物!$C:$I,7,FALSE)))</f>
        <v/>
      </c>
      <c r="Y874" s="3">
        <v>0</v>
      </c>
      <c r="Z874" s="3">
        <v>19</v>
      </c>
      <c r="AA874" s="3">
        <v>1</v>
      </c>
      <c r="AB874" s="3">
        <v>5</v>
      </c>
    </row>
    <row r="875" spans="2:28" x14ac:dyDescent="0.2">
      <c r="B875" t="str">
        <f ca="1">IF(ISNA(VLOOKUP(Y875&amp;"_"&amp;Z875&amp;"_"&amp;AA875,[1]挑战模式!$A:$AS,1,FALSE)),"",IF(VLOOKUP(Y875&amp;"_"&amp;Z875&amp;"_"&amp;AA875,[1]挑战模式!$A:$AS,14+AB875,FALSE)="","","Unit_Monster_Season"&amp;Y875&amp;"_Challenge"&amp;Z875&amp;"_"&amp;AA875&amp;"_"&amp;AB875))</f>
        <v/>
      </c>
      <c r="D875" s="3" t="str">
        <f ca="1">IF(B875="","",VLOOKUP(VLOOKUP(Y875&amp;"_"&amp;Z875&amp;"_"&amp;AA875,[1]挑战模式!$A:$AS,14+AB875,FALSE),[1]怪物!$B:$J,2,FALSE))</f>
        <v/>
      </c>
      <c r="E875" s="3" t="str">
        <f ca="1">IF(B875="","",VLOOKUP(VLOOKUP(Y875&amp;"_"&amp;Z875&amp;"_"&amp;AA875,[1]挑战模式!$A:$AS,14+AB875,FALSE),[1]怪物!$B:$J,6,FALSE)*VLOOKUP(Y875&amp;"_"&amp;Z875&amp;"_"&amp;AA875,[1]挑战模式!$A:$AS,10,FALSE))</f>
        <v/>
      </c>
      <c r="F875" s="3" t="str">
        <f t="shared" ca="1" si="112"/>
        <v/>
      </c>
      <c r="G875" s="3" t="str">
        <f t="shared" ca="1" si="113"/>
        <v/>
      </c>
      <c r="H875" s="3" t="str">
        <f t="shared" ca="1" si="114"/>
        <v/>
      </c>
      <c r="I875" s="3" t="str">
        <f ca="1">IF(D875="","",VLOOKUP(D875,[1]怪物!$C:$M,11,FALSE))</f>
        <v/>
      </c>
      <c r="J875" s="3" t="str">
        <f t="shared" ca="1" si="115"/>
        <v/>
      </c>
      <c r="K875" s="3"/>
      <c r="L875" s="3" t="str">
        <f ca="1">IF(B875="","",VLOOKUP(VLOOKUP(Y875&amp;"_"&amp;Z875&amp;"_"&amp;AA875,[1]挑战模式!$A:$AS,14+AB875,FALSE),[1]怪物!$B:$J,7,FALSE))</f>
        <v/>
      </c>
      <c r="M875" s="10" t="str">
        <f t="shared" ca="1" si="116"/>
        <v/>
      </c>
      <c r="N875" s="3" t="str">
        <f t="shared" ca="1" si="117"/>
        <v/>
      </c>
      <c r="O875" s="3" t="str">
        <f t="shared" ca="1" si="118"/>
        <v/>
      </c>
      <c r="P875" s="3" t="str">
        <f t="shared" ca="1" si="119"/>
        <v/>
      </c>
      <c r="Q875" s="3"/>
      <c r="R875" s="3"/>
      <c r="S875" s="3"/>
      <c r="T875" s="3" t="str">
        <f ca="1">IF(B875="","",IF(VLOOKUP(D875,[1]怪物!$C:$I,7,FALSE)="","",VLOOKUP(D875,[1]怪物!$C:$I,7,FALSE)))</f>
        <v/>
      </c>
      <c r="Y875" s="3">
        <v>0</v>
      </c>
      <c r="Z875" s="3">
        <v>19</v>
      </c>
      <c r="AA875" s="3">
        <v>1</v>
      </c>
      <c r="AB875" s="3">
        <v>6</v>
      </c>
    </row>
    <row r="876" spans="2:28" x14ac:dyDescent="0.2">
      <c r="B876" t="str">
        <f ca="1">IF(ISNA(VLOOKUP(Y876&amp;"_"&amp;Z876&amp;"_"&amp;AA876,[1]挑战模式!$A:$AS,1,FALSE)),"",IF(VLOOKUP(Y876&amp;"_"&amp;Z876&amp;"_"&amp;AA876,[1]挑战模式!$A:$AS,14+AB876,FALSE)="","","Unit_Monster_Season"&amp;Y876&amp;"_Challenge"&amp;Z876&amp;"_"&amp;AA876&amp;"_"&amp;AB876))</f>
        <v>Unit_Monster_Season0_Challenge19_2_1</v>
      </c>
      <c r="D876" s="3" t="str">
        <f ca="1">IF(B876="","",VLOOKUP(VLOOKUP(Y876&amp;"_"&amp;Z876&amp;"_"&amp;AA876,[1]挑战模式!$A:$AS,14+AB876,FALSE),[1]怪物!$B:$J,2,FALSE))</f>
        <v>ResUnit_Spirit2</v>
      </c>
      <c r="E876" s="3">
        <f ca="1">IF(B876="","",VLOOKUP(VLOOKUP(Y876&amp;"_"&amp;Z876&amp;"_"&amp;AA876,[1]挑战模式!$A:$AS,14+AB876,FALSE),[1]怪物!$B:$J,6,FALSE)*VLOOKUP(Y876&amp;"_"&amp;Z876&amp;"_"&amp;AA876,[1]挑战模式!$A:$AS,10,FALSE))</f>
        <v>2.9</v>
      </c>
      <c r="F876" s="3">
        <f t="shared" ca="1" si="112"/>
        <v>400</v>
      </c>
      <c r="G876" s="3" t="str">
        <f t="shared" ca="1" si="113"/>
        <v>TRUE</v>
      </c>
      <c r="H876" s="3" t="str">
        <f t="shared" ca="1" si="114"/>
        <v>1</v>
      </c>
      <c r="I876" s="3">
        <f ca="1">IF(D876="","",VLOOKUP(D876,[1]怪物!$C:$M,11,FALSE))</f>
        <v>1</v>
      </c>
      <c r="J876" s="3" t="str">
        <f t="shared" ca="1" si="115"/>
        <v>0.5</v>
      </c>
      <c r="K876" s="3"/>
      <c r="L876" s="3">
        <f ca="1">IF(B876="","",VLOOKUP(VLOOKUP(Y876&amp;"_"&amp;Z876&amp;"_"&amp;AA876,[1]挑战模式!$A:$AS,14+AB876,FALSE),[1]怪物!$B:$J,7,FALSE))</f>
        <v>1.25</v>
      </c>
      <c r="M876" s="10" t="str">
        <f t="shared" ca="1" si="116"/>
        <v>Monster_Season0_Challenge19_2_1</v>
      </c>
      <c r="N876" s="3" t="str">
        <f t="shared" ca="1" si="117"/>
        <v>DeathShow_1</v>
      </c>
      <c r="O876" s="3" t="str">
        <f t="shared" ca="1" si="118"/>
        <v>Timeline_Idle1</v>
      </c>
      <c r="P876" s="3" t="str">
        <f t="shared" ca="1" si="119"/>
        <v>Timeline_Move1</v>
      </c>
      <c r="Q876" s="3"/>
      <c r="R876" s="3"/>
      <c r="S876" s="3"/>
      <c r="T876" s="3" t="str">
        <f ca="1">IF(B876="","",IF(VLOOKUP(D876,[1]怪物!$C:$I,7,FALSE)="","",VLOOKUP(D876,[1]怪物!$C:$I,7,FALSE)))</f>
        <v>Skill_Monster_Spirit2,NormalAttack</v>
      </c>
      <c r="Y876" s="3">
        <v>0</v>
      </c>
      <c r="Z876" s="3">
        <v>19</v>
      </c>
      <c r="AA876" s="3">
        <v>2</v>
      </c>
      <c r="AB876" s="3">
        <v>1</v>
      </c>
    </row>
    <row r="877" spans="2:28" x14ac:dyDescent="0.2">
      <c r="B877" t="str">
        <f ca="1">IF(ISNA(VLOOKUP(Y877&amp;"_"&amp;Z877&amp;"_"&amp;AA877,[1]挑战模式!$A:$AS,1,FALSE)),"",IF(VLOOKUP(Y877&amp;"_"&amp;Z877&amp;"_"&amp;AA877,[1]挑战模式!$A:$AS,14+AB877,FALSE)="","","Unit_Monster_Season"&amp;Y877&amp;"_Challenge"&amp;Z877&amp;"_"&amp;AA877&amp;"_"&amp;AB877))</f>
        <v>Unit_Monster_Season0_Challenge19_2_2</v>
      </c>
      <c r="D877" s="3" t="str">
        <f ca="1">IF(B877="","",VLOOKUP(VLOOKUP(Y877&amp;"_"&amp;Z877&amp;"_"&amp;AA877,[1]挑战模式!$A:$AS,14+AB877,FALSE),[1]怪物!$B:$J,2,FALSE))</f>
        <v>ResUnit_Scorpid2</v>
      </c>
      <c r="E877" s="3">
        <f ca="1">IF(B877="","",VLOOKUP(VLOOKUP(Y877&amp;"_"&amp;Z877&amp;"_"&amp;AA877,[1]挑战模式!$A:$AS,14+AB877,FALSE),[1]怪物!$B:$J,6,FALSE)*VLOOKUP(Y877&amp;"_"&amp;Z877&amp;"_"&amp;AA877,[1]挑战模式!$A:$AS,10,FALSE))</f>
        <v>2.9</v>
      </c>
      <c r="F877" s="3">
        <f t="shared" ca="1" si="112"/>
        <v>400</v>
      </c>
      <c r="G877" s="3" t="str">
        <f t="shared" ca="1" si="113"/>
        <v>TRUE</v>
      </c>
      <c r="H877" s="3" t="str">
        <f t="shared" ca="1" si="114"/>
        <v>1</v>
      </c>
      <c r="I877" s="3">
        <f ca="1">IF(D877="","",VLOOKUP(D877,[1]怪物!$C:$M,11,FALSE))</f>
        <v>1</v>
      </c>
      <c r="J877" s="3" t="str">
        <f t="shared" ca="1" si="115"/>
        <v>0.5</v>
      </c>
      <c r="K877" s="3"/>
      <c r="L877" s="3">
        <f ca="1">IF(B877="","",VLOOKUP(VLOOKUP(Y877&amp;"_"&amp;Z877&amp;"_"&amp;AA877,[1]挑战模式!$A:$AS,14+AB877,FALSE),[1]怪物!$B:$J,7,FALSE))</f>
        <v>1.25</v>
      </c>
      <c r="M877" s="10" t="str">
        <f t="shared" ca="1" si="116"/>
        <v>Monster_Season0_Challenge19_2_2</v>
      </c>
      <c r="N877" s="3" t="str">
        <f t="shared" ca="1" si="117"/>
        <v>DeathShow_1</v>
      </c>
      <c r="O877" s="3" t="str">
        <f t="shared" ca="1" si="118"/>
        <v>Timeline_Idle1</v>
      </c>
      <c r="P877" s="3" t="str">
        <f t="shared" ca="1" si="119"/>
        <v>Timeline_Move1</v>
      </c>
      <c r="Q877" s="3"/>
      <c r="R877" s="3"/>
      <c r="S877" s="3"/>
      <c r="T877" s="3" t="str">
        <f ca="1">IF(B877="","",IF(VLOOKUP(D877,[1]怪物!$C:$I,7,FALSE)="","",VLOOKUP(D877,[1]怪物!$C:$I,7,FALSE)))</f>
        <v>Skill_Monster_Scorpid2,InitiativeSkill</v>
      </c>
      <c r="Y877" s="3">
        <v>0</v>
      </c>
      <c r="Z877" s="3">
        <v>19</v>
      </c>
      <c r="AA877" s="3">
        <v>2</v>
      </c>
      <c r="AB877" s="3">
        <v>2</v>
      </c>
    </row>
    <row r="878" spans="2:28" x14ac:dyDescent="0.2">
      <c r="B878" t="str">
        <f ca="1">IF(ISNA(VLOOKUP(Y878&amp;"_"&amp;Z878&amp;"_"&amp;AA878,[1]挑战模式!$A:$AS,1,FALSE)),"",IF(VLOOKUP(Y878&amp;"_"&amp;Z878&amp;"_"&amp;AA878,[1]挑战模式!$A:$AS,14+AB878,FALSE)="","","Unit_Monster_Season"&amp;Y878&amp;"_Challenge"&amp;Z878&amp;"_"&amp;AA878&amp;"_"&amp;AB878))</f>
        <v/>
      </c>
      <c r="D878" s="3" t="str">
        <f ca="1">IF(B878="","",VLOOKUP(VLOOKUP(Y878&amp;"_"&amp;Z878&amp;"_"&amp;AA878,[1]挑战模式!$A:$AS,14+AB878,FALSE),[1]怪物!$B:$J,2,FALSE))</f>
        <v/>
      </c>
      <c r="E878" s="3" t="str">
        <f ca="1">IF(B878="","",VLOOKUP(VLOOKUP(Y878&amp;"_"&amp;Z878&amp;"_"&amp;AA878,[1]挑战模式!$A:$AS,14+AB878,FALSE),[1]怪物!$B:$J,6,FALSE)*VLOOKUP(Y878&amp;"_"&amp;Z878&amp;"_"&amp;AA878,[1]挑战模式!$A:$AS,10,FALSE))</f>
        <v/>
      </c>
      <c r="F878" s="3" t="str">
        <f t="shared" ca="1" si="112"/>
        <v/>
      </c>
      <c r="G878" s="3" t="str">
        <f t="shared" ca="1" si="113"/>
        <v/>
      </c>
      <c r="H878" s="3" t="str">
        <f t="shared" ca="1" si="114"/>
        <v/>
      </c>
      <c r="I878" s="3" t="str">
        <f ca="1">IF(D878="","",VLOOKUP(D878,[1]怪物!$C:$M,11,FALSE))</f>
        <v/>
      </c>
      <c r="J878" s="3" t="str">
        <f t="shared" ca="1" si="115"/>
        <v/>
      </c>
      <c r="K878" s="3"/>
      <c r="L878" s="3" t="str">
        <f ca="1">IF(B878="","",VLOOKUP(VLOOKUP(Y878&amp;"_"&amp;Z878&amp;"_"&amp;AA878,[1]挑战模式!$A:$AS,14+AB878,FALSE),[1]怪物!$B:$J,7,FALSE))</f>
        <v/>
      </c>
      <c r="M878" s="10" t="str">
        <f t="shared" ca="1" si="116"/>
        <v/>
      </c>
      <c r="N878" s="3" t="str">
        <f t="shared" ca="1" si="117"/>
        <v/>
      </c>
      <c r="O878" s="3" t="str">
        <f t="shared" ca="1" si="118"/>
        <v/>
      </c>
      <c r="P878" s="3" t="str">
        <f t="shared" ca="1" si="119"/>
        <v/>
      </c>
      <c r="Q878" s="3"/>
      <c r="R878" s="3"/>
      <c r="S878" s="3"/>
      <c r="T878" s="3" t="str">
        <f ca="1">IF(B878="","",IF(VLOOKUP(D878,[1]怪物!$C:$I,7,FALSE)="","",VLOOKUP(D878,[1]怪物!$C:$I,7,FALSE)))</f>
        <v/>
      </c>
      <c r="Y878" s="3">
        <v>0</v>
      </c>
      <c r="Z878" s="3">
        <v>19</v>
      </c>
      <c r="AA878" s="3">
        <v>2</v>
      </c>
      <c r="AB878" s="3">
        <v>3</v>
      </c>
    </row>
    <row r="879" spans="2:28" x14ac:dyDescent="0.2">
      <c r="B879" t="str">
        <f ca="1">IF(ISNA(VLOOKUP(Y879&amp;"_"&amp;Z879&amp;"_"&amp;AA879,[1]挑战模式!$A:$AS,1,FALSE)),"",IF(VLOOKUP(Y879&amp;"_"&amp;Z879&amp;"_"&amp;AA879,[1]挑战模式!$A:$AS,14+AB879,FALSE)="","","Unit_Monster_Season"&amp;Y879&amp;"_Challenge"&amp;Z879&amp;"_"&amp;AA879&amp;"_"&amp;AB879))</f>
        <v/>
      </c>
      <c r="D879" s="3" t="str">
        <f ca="1">IF(B879="","",VLOOKUP(VLOOKUP(Y879&amp;"_"&amp;Z879&amp;"_"&amp;AA879,[1]挑战模式!$A:$AS,14+AB879,FALSE),[1]怪物!$B:$J,2,FALSE))</f>
        <v/>
      </c>
      <c r="E879" s="3" t="str">
        <f ca="1">IF(B879="","",VLOOKUP(VLOOKUP(Y879&amp;"_"&amp;Z879&amp;"_"&amp;AA879,[1]挑战模式!$A:$AS,14+AB879,FALSE),[1]怪物!$B:$J,6,FALSE)*VLOOKUP(Y879&amp;"_"&amp;Z879&amp;"_"&amp;AA879,[1]挑战模式!$A:$AS,10,FALSE))</f>
        <v/>
      </c>
      <c r="F879" s="3" t="str">
        <f t="shared" ca="1" si="112"/>
        <v/>
      </c>
      <c r="G879" s="3" t="str">
        <f t="shared" ca="1" si="113"/>
        <v/>
      </c>
      <c r="H879" s="3" t="str">
        <f t="shared" ca="1" si="114"/>
        <v/>
      </c>
      <c r="I879" s="3" t="str">
        <f ca="1">IF(D879="","",VLOOKUP(D879,[1]怪物!$C:$M,11,FALSE))</f>
        <v/>
      </c>
      <c r="J879" s="3" t="str">
        <f t="shared" ca="1" si="115"/>
        <v/>
      </c>
      <c r="K879" s="3"/>
      <c r="L879" s="3" t="str">
        <f ca="1">IF(B879="","",VLOOKUP(VLOOKUP(Y879&amp;"_"&amp;Z879&amp;"_"&amp;AA879,[1]挑战模式!$A:$AS,14+AB879,FALSE),[1]怪物!$B:$J,7,FALSE))</f>
        <v/>
      </c>
      <c r="M879" s="10" t="str">
        <f t="shared" ca="1" si="116"/>
        <v/>
      </c>
      <c r="N879" s="3" t="str">
        <f t="shared" ca="1" si="117"/>
        <v/>
      </c>
      <c r="O879" s="3" t="str">
        <f t="shared" ca="1" si="118"/>
        <v/>
      </c>
      <c r="P879" s="3" t="str">
        <f t="shared" ca="1" si="119"/>
        <v/>
      </c>
      <c r="Q879" s="3"/>
      <c r="R879" s="3"/>
      <c r="S879" s="3"/>
      <c r="T879" s="3" t="str">
        <f ca="1">IF(B879="","",IF(VLOOKUP(D879,[1]怪物!$C:$I,7,FALSE)="","",VLOOKUP(D879,[1]怪物!$C:$I,7,FALSE)))</f>
        <v/>
      </c>
      <c r="Y879" s="3">
        <v>0</v>
      </c>
      <c r="Z879" s="3">
        <v>19</v>
      </c>
      <c r="AA879" s="3">
        <v>2</v>
      </c>
      <c r="AB879" s="3">
        <v>4</v>
      </c>
    </row>
    <row r="880" spans="2:28" x14ac:dyDescent="0.2">
      <c r="B880" t="str">
        <f ca="1">IF(ISNA(VLOOKUP(Y880&amp;"_"&amp;Z880&amp;"_"&amp;AA880,[1]挑战模式!$A:$AS,1,FALSE)),"",IF(VLOOKUP(Y880&amp;"_"&amp;Z880&amp;"_"&amp;AA880,[1]挑战模式!$A:$AS,14+AB880,FALSE)="","","Unit_Monster_Season"&amp;Y880&amp;"_Challenge"&amp;Z880&amp;"_"&amp;AA880&amp;"_"&amp;AB880))</f>
        <v/>
      </c>
      <c r="D880" s="3" t="str">
        <f ca="1">IF(B880="","",VLOOKUP(VLOOKUP(Y880&amp;"_"&amp;Z880&amp;"_"&amp;AA880,[1]挑战模式!$A:$AS,14+AB880,FALSE),[1]怪物!$B:$J,2,FALSE))</f>
        <v/>
      </c>
      <c r="E880" s="3" t="str">
        <f ca="1">IF(B880="","",VLOOKUP(VLOOKUP(Y880&amp;"_"&amp;Z880&amp;"_"&amp;AA880,[1]挑战模式!$A:$AS,14+AB880,FALSE),[1]怪物!$B:$J,6,FALSE)*VLOOKUP(Y880&amp;"_"&amp;Z880&amp;"_"&amp;AA880,[1]挑战模式!$A:$AS,10,FALSE))</f>
        <v/>
      </c>
      <c r="F880" s="3" t="str">
        <f t="shared" ca="1" si="112"/>
        <v/>
      </c>
      <c r="G880" s="3" t="str">
        <f t="shared" ca="1" si="113"/>
        <v/>
      </c>
      <c r="H880" s="3" t="str">
        <f t="shared" ca="1" si="114"/>
        <v/>
      </c>
      <c r="I880" s="3" t="str">
        <f ca="1">IF(D880="","",VLOOKUP(D880,[1]怪物!$C:$M,11,FALSE))</f>
        <v/>
      </c>
      <c r="J880" s="3" t="str">
        <f t="shared" ca="1" si="115"/>
        <v/>
      </c>
      <c r="K880" s="3"/>
      <c r="L880" s="3" t="str">
        <f ca="1">IF(B880="","",VLOOKUP(VLOOKUP(Y880&amp;"_"&amp;Z880&amp;"_"&amp;AA880,[1]挑战模式!$A:$AS,14+AB880,FALSE),[1]怪物!$B:$J,7,FALSE))</f>
        <v/>
      </c>
      <c r="M880" s="10" t="str">
        <f t="shared" ca="1" si="116"/>
        <v/>
      </c>
      <c r="N880" s="3" t="str">
        <f t="shared" ca="1" si="117"/>
        <v/>
      </c>
      <c r="O880" s="3" t="str">
        <f t="shared" ca="1" si="118"/>
        <v/>
      </c>
      <c r="P880" s="3" t="str">
        <f t="shared" ca="1" si="119"/>
        <v/>
      </c>
      <c r="Q880" s="3"/>
      <c r="R880" s="3"/>
      <c r="S880" s="3"/>
      <c r="T880" s="3" t="str">
        <f ca="1">IF(B880="","",IF(VLOOKUP(D880,[1]怪物!$C:$I,7,FALSE)="","",VLOOKUP(D880,[1]怪物!$C:$I,7,FALSE)))</f>
        <v/>
      </c>
      <c r="Y880" s="3">
        <v>0</v>
      </c>
      <c r="Z880" s="3">
        <v>19</v>
      </c>
      <c r="AA880" s="3">
        <v>2</v>
      </c>
      <c r="AB880" s="3">
        <v>5</v>
      </c>
    </row>
    <row r="881" spans="2:28" x14ac:dyDescent="0.2">
      <c r="B881" t="str">
        <f ca="1">IF(ISNA(VLOOKUP(Y881&amp;"_"&amp;Z881&amp;"_"&amp;AA881,[1]挑战模式!$A:$AS,1,FALSE)),"",IF(VLOOKUP(Y881&amp;"_"&amp;Z881&amp;"_"&amp;AA881,[1]挑战模式!$A:$AS,14+AB881,FALSE)="","","Unit_Monster_Season"&amp;Y881&amp;"_Challenge"&amp;Z881&amp;"_"&amp;AA881&amp;"_"&amp;AB881))</f>
        <v/>
      </c>
      <c r="D881" s="3" t="str">
        <f ca="1">IF(B881="","",VLOOKUP(VLOOKUP(Y881&amp;"_"&amp;Z881&amp;"_"&amp;AA881,[1]挑战模式!$A:$AS,14+AB881,FALSE),[1]怪物!$B:$J,2,FALSE))</f>
        <v/>
      </c>
      <c r="E881" s="3" t="str">
        <f ca="1">IF(B881="","",VLOOKUP(VLOOKUP(Y881&amp;"_"&amp;Z881&amp;"_"&amp;AA881,[1]挑战模式!$A:$AS,14+AB881,FALSE),[1]怪物!$B:$J,6,FALSE)*VLOOKUP(Y881&amp;"_"&amp;Z881&amp;"_"&amp;AA881,[1]挑战模式!$A:$AS,10,FALSE))</f>
        <v/>
      </c>
      <c r="F881" s="3" t="str">
        <f t="shared" ca="1" si="112"/>
        <v/>
      </c>
      <c r="G881" s="3" t="str">
        <f t="shared" ca="1" si="113"/>
        <v/>
      </c>
      <c r="H881" s="3" t="str">
        <f t="shared" ca="1" si="114"/>
        <v/>
      </c>
      <c r="I881" s="3" t="str">
        <f ca="1">IF(D881="","",VLOOKUP(D881,[1]怪物!$C:$M,11,FALSE))</f>
        <v/>
      </c>
      <c r="J881" s="3" t="str">
        <f t="shared" ca="1" si="115"/>
        <v/>
      </c>
      <c r="K881" s="3"/>
      <c r="L881" s="3" t="str">
        <f ca="1">IF(B881="","",VLOOKUP(VLOOKUP(Y881&amp;"_"&amp;Z881&amp;"_"&amp;AA881,[1]挑战模式!$A:$AS,14+AB881,FALSE),[1]怪物!$B:$J,7,FALSE))</f>
        <v/>
      </c>
      <c r="M881" s="10" t="str">
        <f t="shared" ca="1" si="116"/>
        <v/>
      </c>
      <c r="N881" s="3" t="str">
        <f t="shared" ca="1" si="117"/>
        <v/>
      </c>
      <c r="O881" s="3" t="str">
        <f t="shared" ca="1" si="118"/>
        <v/>
      </c>
      <c r="P881" s="3" t="str">
        <f t="shared" ca="1" si="119"/>
        <v/>
      </c>
      <c r="Q881" s="3"/>
      <c r="R881" s="3"/>
      <c r="S881" s="3"/>
      <c r="T881" s="3" t="str">
        <f ca="1">IF(B881="","",IF(VLOOKUP(D881,[1]怪物!$C:$I,7,FALSE)="","",VLOOKUP(D881,[1]怪物!$C:$I,7,FALSE)))</f>
        <v/>
      </c>
      <c r="Y881" s="3">
        <v>0</v>
      </c>
      <c r="Z881" s="3">
        <v>19</v>
      </c>
      <c r="AA881" s="3">
        <v>2</v>
      </c>
      <c r="AB881" s="3">
        <v>6</v>
      </c>
    </row>
    <row r="882" spans="2:28" x14ac:dyDescent="0.2">
      <c r="B882" t="str">
        <f ca="1">IF(ISNA(VLOOKUP(Y882&amp;"_"&amp;Z882&amp;"_"&amp;AA882,[1]挑战模式!$A:$AS,1,FALSE)),"",IF(VLOOKUP(Y882&amp;"_"&amp;Z882&amp;"_"&amp;AA882,[1]挑战模式!$A:$AS,14+AB882,FALSE)="","","Unit_Monster_Season"&amp;Y882&amp;"_Challenge"&amp;Z882&amp;"_"&amp;AA882&amp;"_"&amp;AB882))</f>
        <v>Unit_Monster_Season0_Challenge19_3_1</v>
      </c>
      <c r="D882" s="3" t="str">
        <f ca="1">IF(B882="","",VLOOKUP(VLOOKUP(Y882&amp;"_"&amp;Z882&amp;"_"&amp;AA882,[1]挑战模式!$A:$AS,14+AB882,FALSE),[1]怪物!$B:$J,2,FALSE))</f>
        <v>ResUnit_Scorpid2</v>
      </c>
      <c r="E882" s="3">
        <f ca="1">IF(B882="","",VLOOKUP(VLOOKUP(Y882&amp;"_"&amp;Z882&amp;"_"&amp;AA882,[1]挑战模式!$A:$AS,14+AB882,FALSE),[1]怪物!$B:$J,6,FALSE)*VLOOKUP(Y882&amp;"_"&amp;Z882&amp;"_"&amp;AA882,[1]挑战模式!$A:$AS,10,FALSE))</f>
        <v>2.9</v>
      </c>
      <c r="F882" s="3">
        <f t="shared" ca="1" si="112"/>
        <v>400</v>
      </c>
      <c r="G882" s="3" t="str">
        <f t="shared" ca="1" si="113"/>
        <v>TRUE</v>
      </c>
      <c r="H882" s="3" t="str">
        <f t="shared" ca="1" si="114"/>
        <v>1</v>
      </c>
      <c r="I882" s="3">
        <f ca="1">IF(D882="","",VLOOKUP(D882,[1]怪物!$C:$M,11,FALSE))</f>
        <v>1</v>
      </c>
      <c r="J882" s="3" t="str">
        <f t="shared" ca="1" si="115"/>
        <v>0.5</v>
      </c>
      <c r="K882" s="3"/>
      <c r="L882" s="3">
        <f ca="1">IF(B882="","",VLOOKUP(VLOOKUP(Y882&amp;"_"&amp;Z882&amp;"_"&amp;AA882,[1]挑战模式!$A:$AS,14+AB882,FALSE),[1]怪物!$B:$J,7,FALSE))</f>
        <v>1.25</v>
      </c>
      <c r="M882" s="10" t="str">
        <f t="shared" ca="1" si="116"/>
        <v>Monster_Season0_Challenge19_3_1</v>
      </c>
      <c r="N882" s="3" t="str">
        <f t="shared" ca="1" si="117"/>
        <v>DeathShow_1</v>
      </c>
      <c r="O882" s="3" t="str">
        <f t="shared" ca="1" si="118"/>
        <v>Timeline_Idle1</v>
      </c>
      <c r="P882" s="3" t="str">
        <f t="shared" ca="1" si="119"/>
        <v>Timeline_Move1</v>
      </c>
      <c r="Q882" s="3"/>
      <c r="R882" s="3"/>
      <c r="S882" s="3"/>
      <c r="T882" s="3" t="str">
        <f ca="1">IF(B882="","",IF(VLOOKUP(D882,[1]怪物!$C:$I,7,FALSE)="","",VLOOKUP(D882,[1]怪物!$C:$I,7,FALSE)))</f>
        <v>Skill_Monster_Scorpid2,InitiativeSkill</v>
      </c>
      <c r="Y882" s="3">
        <v>0</v>
      </c>
      <c r="Z882" s="3">
        <v>19</v>
      </c>
      <c r="AA882" s="3">
        <v>3</v>
      </c>
      <c r="AB882" s="3">
        <v>1</v>
      </c>
    </row>
    <row r="883" spans="2:28" x14ac:dyDescent="0.2">
      <c r="B883" t="str">
        <f ca="1">IF(ISNA(VLOOKUP(Y883&amp;"_"&amp;Z883&amp;"_"&amp;AA883,[1]挑战模式!$A:$AS,1,FALSE)),"",IF(VLOOKUP(Y883&amp;"_"&amp;Z883&amp;"_"&amp;AA883,[1]挑战模式!$A:$AS,14+AB883,FALSE)="","","Unit_Monster_Season"&amp;Y883&amp;"_Challenge"&amp;Z883&amp;"_"&amp;AA883&amp;"_"&amp;AB883))</f>
        <v>Unit_Monster_Season0_Challenge19_3_2</v>
      </c>
      <c r="D883" s="3" t="str">
        <f ca="1">IF(B883="","",VLOOKUP(VLOOKUP(Y883&amp;"_"&amp;Z883&amp;"_"&amp;AA883,[1]挑战模式!$A:$AS,14+AB883,FALSE),[1]怪物!$B:$J,2,FALSE))</f>
        <v>ResUnit_Imp1</v>
      </c>
      <c r="E883" s="3">
        <f ca="1">IF(B883="","",VLOOKUP(VLOOKUP(Y883&amp;"_"&amp;Z883&amp;"_"&amp;AA883,[1]挑战模式!$A:$AS,14+AB883,FALSE),[1]怪物!$B:$J,6,FALSE)*VLOOKUP(Y883&amp;"_"&amp;Z883&amp;"_"&amp;AA883,[1]挑战模式!$A:$AS,10,FALSE))</f>
        <v>2.9</v>
      </c>
      <c r="F883" s="3">
        <f t="shared" ca="1" si="112"/>
        <v>400</v>
      </c>
      <c r="G883" s="3" t="str">
        <f t="shared" ca="1" si="113"/>
        <v>TRUE</v>
      </c>
      <c r="H883" s="3" t="str">
        <f t="shared" ca="1" si="114"/>
        <v>1</v>
      </c>
      <c r="I883" s="3">
        <f ca="1">IF(D883="","",VLOOKUP(D883,[1]怪物!$C:$M,11,FALSE))</f>
        <v>1</v>
      </c>
      <c r="J883" s="3" t="str">
        <f t="shared" ca="1" si="115"/>
        <v>0.5</v>
      </c>
      <c r="K883" s="3"/>
      <c r="L883" s="3">
        <f ca="1">IF(B883="","",VLOOKUP(VLOOKUP(Y883&amp;"_"&amp;Z883&amp;"_"&amp;AA883,[1]挑战模式!$A:$AS,14+AB883,FALSE),[1]怪物!$B:$J,7,FALSE))</f>
        <v>1</v>
      </c>
      <c r="M883" s="10" t="str">
        <f t="shared" ca="1" si="116"/>
        <v>Monster_Season0_Challenge19_3_2</v>
      </c>
      <c r="N883" s="3" t="str">
        <f t="shared" ca="1" si="117"/>
        <v>DeathShow_1</v>
      </c>
      <c r="O883" s="3" t="str">
        <f t="shared" ca="1" si="118"/>
        <v>Timeline_Idle1</v>
      </c>
      <c r="P883" s="3" t="str">
        <f t="shared" ca="1" si="119"/>
        <v>Timeline_Move1</v>
      </c>
      <c r="Q883" s="3"/>
      <c r="R883" s="3"/>
      <c r="S883" s="3"/>
      <c r="T883" s="3" t="str">
        <f ca="1">IF(B883="","",IF(VLOOKUP(D883,[1]怪物!$C:$I,7,FALSE)="","",VLOOKUP(D883,[1]怪物!$C:$I,7,FALSE)))</f>
        <v>Skill_Monster_Imp1,NormalAttack</v>
      </c>
      <c r="Y883" s="3">
        <v>0</v>
      </c>
      <c r="Z883" s="3">
        <v>19</v>
      </c>
      <c r="AA883" s="3">
        <v>3</v>
      </c>
      <c r="AB883" s="3">
        <v>2</v>
      </c>
    </row>
    <row r="884" spans="2:28" x14ac:dyDescent="0.2">
      <c r="B884" t="str">
        <f ca="1">IF(ISNA(VLOOKUP(Y884&amp;"_"&amp;Z884&amp;"_"&amp;AA884,[1]挑战模式!$A:$AS,1,FALSE)),"",IF(VLOOKUP(Y884&amp;"_"&amp;Z884&amp;"_"&amp;AA884,[1]挑战模式!$A:$AS,14+AB884,FALSE)="","","Unit_Monster_Season"&amp;Y884&amp;"_Challenge"&amp;Z884&amp;"_"&amp;AA884&amp;"_"&amp;AB884))</f>
        <v/>
      </c>
      <c r="D884" s="3" t="str">
        <f ca="1">IF(B884="","",VLOOKUP(VLOOKUP(Y884&amp;"_"&amp;Z884&amp;"_"&amp;AA884,[1]挑战模式!$A:$AS,14+AB884,FALSE),[1]怪物!$B:$J,2,FALSE))</f>
        <v/>
      </c>
      <c r="E884" s="3" t="str">
        <f ca="1">IF(B884="","",VLOOKUP(VLOOKUP(Y884&amp;"_"&amp;Z884&amp;"_"&amp;AA884,[1]挑战模式!$A:$AS,14+AB884,FALSE),[1]怪物!$B:$J,6,FALSE)*VLOOKUP(Y884&amp;"_"&amp;Z884&amp;"_"&amp;AA884,[1]挑战模式!$A:$AS,10,FALSE))</f>
        <v/>
      </c>
      <c r="F884" s="3" t="str">
        <f t="shared" ca="1" si="112"/>
        <v/>
      </c>
      <c r="G884" s="3" t="str">
        <f t="shared" ca="1" si="113"/>
        <v/>
      </c>
      <c r="H884" s="3" t="str">
        <f t="shared" ca="1" si="114"/>
        <v/>
      </c>
      <c r="I884" s="3" t="str">
        <f ca="1">IF(D884="","",VLOOKUP(D884,[1]怪物!$C:$M,11,FALSE))</f>
        <v/>
      </c>
      <c r="J884" s="3" t="str">
        <f t="shared" ca="1" si="115"/>
        <v/>
      </c>
      <c r="K884" s="3"/>
      <c r="L884" s="3" t="str">
        <f ca="1">IF(B884="","",VLOOKUP(VLOOKUP(Y884&amp;"_"&amp;Z884&amp;"_"&amp;AA884,[1]挑战模式!$A:$AS,14+AB884,FALSE),[1]怪物!$B:$J,7,FALSE))</f>
        <v/>
      </c>
      <c r="M884" s="10" t="str">
        <f t="shared" ca="1" si="116"/>
        <v/>
      </c>
      <c r="N884" s="3" t="str">
        <f t="shared" ca="1" si="117"/>
        <v/>
      </c>
      <c r="O884" s="3" t="str">
        <f t="shared" ca="1" si="118"/>
        <v/>
      </c>
      <c r="P884" s="3" t="str">
        <f t="shared" ca="1" si="119"/>
        <v/>
      </c>
      <c r="T884" s="3" t="str">
        <f ca="1">IF(B884="","",IF(VLOOKUP(D884,[1]怪物!$C:$I,7,FALSE)="","",VLOOKUP(D884,[1]怪物!$C:$I,7,FALSE)))</f>
        <v/>
      </c>
      <c r="Y884" s="3">
        <v>0</v>
      </c>
      <c r="Z884" s="3">
        <v>19</v>
      </c>
      <c r="AA884" s="3">
        <v>3</v>
      </c>
      <c r="AB884" s="3">
        <v>3</v>
      </c>
    </row>
    <row r="885" spans="2:28" x14ac:dyDescent="0.2">
      <c r="B885" t="str">
        <f ca="1">IF(ISNA(VLOOKUP(Y885&amp;"_"&amp;Z885&amp;"_"&amp;AA885,[1]挑战模式!$A:$AS,1,FALSE)),"",IF(VLOOKUP(Y885&amp;"_"&amp;Z885&amp;"_"&amp;AA885,[1]挑战模式!$A:$AS,14+AB885,FALSE)="","","Unit_Monster_Season"&amp;Y885&amp;"_Challenge"&amp;Z885&amp;"_"&amp;AA885&amp;"_"&amp;AB885))</f>
        <v/>
      </c>
      <c r="D885" s="3" t="str">
        <f ca="1">IF(B885="","",VLOOKUP(VLOOKUP(Y885&amp;"_"&amp;Z885&amp;"_"&amp;AA885,[1]挑战模式!$A:$AS,14+AB885,FALSE),[1]怪物!$B:$J,2,FALSE))</f>
        <v/>
      </c>
      <c r="E885" s="3" t="str">
        <f ca="1">IF(B885="","",VLOOKUP(VLOOKUP(Y885&amp;"_"&amp;Z885&amp;"_"&amp;AA885,[1]挑战模式!$A:$AS,14+AB885,FALSE),[1]怪物!$B:$J,6,FALSE)*VLOOKUP(Y885&amp;"_"&amp;Z885&amp;"_"&amp;AA885,[1]挑战模式!$A:$AS,10,FALSE))</f>
        <v/>
      </c>
      <c r="F885" s="3" t="str">
        <f t="shared" ca="1" si="112"/>
        <v/>
      </c>
      <c r="G885" s="3" t="str">
        <f t="shared" ca="1" si="113"/>
        <v/>
      </c>
      <c r="H885" s="3" t="str">
        <f t="shared" ca="1" si="114"/>
        <v/>
      </c>
      <c r="I885" s="3" t="str">
        <f ca="1">IF(D885="","",VLOOKUP(D885,[1]怪物!$C:$M,11,FALSE))</f>
        <v/>
      </c>
      <c r="J885" s="3" t="str">
        <f t="shared" ca="1" si="115"/>
        <v/>
      </c>
      <c r="K885" s="3"/>
      <c r="L885" s="3" t="str">
        <f ca="1">IF(B885="","",VLOOKUP(VLOOKUP(Y885&amp;"_"&amp;Z885&amp;"_"&amp;AA885,[1]挑战模式!$A:$AS,14+AB885,FALSE),[1]怪物!$B:$J,7,FALSE))</f>
        <v/>
      </c>
      <c r="M885" s="10" t="str">
        <f t="shared" ca="1" si="116"/>
        <v/>
      </c>
      <c r="N885" s="3" t="str">
        <f t="shared" ca="1" si="117"/>
        <v/>
      </c>
      <c r="O885" s="3" t="str">
        <f t="shared" ca="1" si="118"/>
        <v/>
      </c>
      <c r="P885" s="3" t="str">
        <f t="shared" ca="1" si="119"/>
        <v/>
      </c>
      <c r="T885" s="3" t="str">
        <f ca="1">IF(B885="","",IF(VLOOKUP(D885,[1]怪物!$C:$I,7,FALSE)="","",VLOOKUP(D885,[1]怪物!$C:$I,7,FALSE)))</f>
        <v/>
      </c>
      <c r="Y885" s="3">
        <v>0</v>
      </c>
      <c r="Z885" s="3">
        <v>19</v>
      </c>
      <c r="AA885" s="3">
        <v>3</v>
      </c>
      <c r="AB885" s="3">
        <v>4</v>
      </c>
    </row>
    <row r="886" spans="2:28" x14ac:dyDescent="0.2">
      <c r="B886" t="str">
        <f ca="1">IF(ISNA(VLOOKUP(Y886&amp;"_"&amp;Z886&amp;"_"&amp;AA886,[1]挑战模式!$A:$AS,1,FALSE)),"",IF(VLOOKUP(Y886&amp;"_"&amp;Z886&amp;"_"&amp;AA886,[1]挑战模式!$A:$AS,14+AB886,FALSE)="","","Unit_Monster_Season"&amp;Y886&amp;"_Challenge"&amp;Z886&amp;"_"&amp;AA886&amp;"_"&amp;AB886))</f>
        <v/>
      </c>
      <c r="D886" s="3" t="str">
        <f ca="1">IF(B886="","",VLOOKUP(VLOOKUP(Y886&amp;"_"&amp;Z886&amp;"_"&amp;AA886,[1]挑战模式!$A:$AS,14+AB886,FALSE),[1]怪物!$B:$J,2,FALSE))</f>
        <v/>
      </c>
      <c r="E886" s="3" t="str">
        <f ca="1">IF(B886="","",VLOOKUP(VLOOKUP(Y886&amp;"_"&amp;Z886&amp;"_"&amp;AA886,[1]挑战模式!$A:$AS,14+AB886,FALSE),[1]怪物!$B:$J,6,FALSE)*VLOOKUP(Y886&amp;"_"&amp;Z886&amp;"_"&amp;AA886,[1]挑战模式!$A:$AS,10,FALSE))</f>
        <v/>
      </c>
      <c r="F886" s="3" t="str">
        <f t="shared" ca="1" si="112"/>
        <v/>
      </c>
      <c r="G886" s="3" t="str">
        <f t="shared" ca="1" si="113"/>
        <v/>
      </c>
      <c r="H886" s="3" t="str">
        <f t="shared" ca="1" si="114"/>
        <v/>
      </c>
      <c r="I886" s="3" t="str">
        <f ca="1">IF(D886="","",VLOOKUP(D886,[1]怪物!$C:$M,11,FALSE))</f>
        <v/>
      </c>
      <c r="J886" s="3" t="str">
        <f t="shared" ca="1" si="115"/>
        <v/>
      </c>
      <c r="K886" s="3"/>
      <c r="L886" s="3" t="str">
        <f ca="1">IF(B886="","",VLOOKUP(VLOOKUP(Y886&amp;"_"&amp;Z886&amp;"_"&amp;AA886,[1]挑战模式!$A:$AS,14+AB886,FALSE),[1]怪物!$B:$J,7,FALSE))</f>
        <v/>
      </c>
      <c r="M886" s="10" t="str">
        <f t="shared" ca="1" si="116"/>
        <v/>
      </c>
      <c r="N886" s="3" t="str">
        <f t="shared" ca="1" si="117"/>
        <v/>
      </c>
      <c r="O886" s="3" t="str">
        <f t="shared" ca="1" si="118"/>
        <v/>
      </c>
      <c r="P886" s="3" t="str">
        <f t="shared" ca="1" si="119"/>
        <v/>
      </c>
      <c r="T886" s="3" t="str">
        <f ca="1">IF(B886="","",IF(VLOOKUP(D886,[1]怪物!$C:$I,7,FALSE)="","",VLOOKUP(D886,[1]怪物!$C:$I,7,FALSE)))</f>
        <v/>
      </c>
      <c r="Y886" s="3">
        <v>0</v>
      </c>
      <c r="Z886" s="3">
        <v>19</v>
      </c>
      <c r="AA886" s="3">
        <v>3</v>
      </c>
      <c r="AB886" s="3">
        <v>5</v>
      </c>
    </row>
    <row r="887" spans="2:28" x14ac:dyDescent="0.2">
      <c r="B887" t="str">
        <f ca="1">IF(ISNA(VLOOKUP(Y887&amp;"_"&amp;Z887&amp;"_"&amp;AA887,[1]挑战模式!$A:$AS,1,FALSE)),"",IF(VLOOKUP(Y887&amp;"_"&amp;Z887&amp;"_"&amp;AA887,[1]挑战模式!$A:$AS,14+AB887,FALSE)="","","Unit_Monster_Season"&amp;Y887&amp;"_Challenge"&amp;Z887&amp;"_"&amp;AA887&amp;"_"&amp;AB887))</f>
        <v/>
      </c>
      <c r="D887" s="3" t="str">
        <f ca="1">IF(B887="","",VLOOKUP(VLOOKUP(Y887&amp;"_"&amp;Z887&amp;"_"&amp;AA887,[1]挑战模式!$A:$AS,14+AB887,FALSE),[1]怪物!$B:$J,2,FALSE))</f>
        <v/>
      </c>
      <c r="E887" s="3" t="str">
        <f ca="1">IF(B887="","",VLOOKUP(VLOOKUP(Y887&amp;"_"&amp;Z887&amp;"_"&amp;AA887,[1]挑战模式!$A:$AS,14+AB887,FALSE),[1]怪物!$B:$J,6,FALSE)*VLOOKUP(Y887&amp;"_"&amp;Z887&amp;"_"&amp;AA887,[1]挑战模式!$A:$AS,10,FALSE))</f>
        <v/>
      </c>
      <c r="F887" s="3" t="str">
        <f t="shared" ca="1" si="112"/>
        <v/>
      </c>
      <c r="G887" s="3" t="str">
        <f t="shared" ca="1" si="113"/>
        <v/>
      </c>
      <c r="H887" s="3" t="str">
        <f t="shared" ca="1" si="114"/>
        <v/>
      </c>
      <c r="I887" s="3" t="str">
        <f ca="1">IF(D887="","",VLOOKUP(D887,[1]怪物!$C:$M,11,FALSE))</f>
        <v/>
      </c>
      <c r="J887" s="3" t="str">
        <f t="shared" ca="1" si="115"/>
        <v/>
      </c>
      <c r="K887" s="3"/>
      <c r="L887" s="3" t="str">
        <f ca="1">IF(B887="","",VLOOKUP(VLOOKUP(Y887&amp;"_"&amp;Z887&amp;"_"&amp;AA887,[1]挑战模式!$A:$AS,14+AB887,FALSE),[1]怪物!$B:$J,7,FALSE))</f>
        <v/>
      </c>
      <c r="M887" s="10" t="str">
        <f t="shared" ca="1" si="116"/>
        <v/>
      </c>
      <c r="N887" s="3" t="str">
        <f t="shared" ca="1" si="117"/>
        <v/>
      </c>
      <c r="O887" s="3" t="str">
        <f t="shared" ca="1" si="118"/>
        <v/>
      </c>
      <c r="P887" s="3" t="str">
        <f t="shared" ca="1" si="119"/>
        <v/>
      </c>
      <c r="T887" s="3" t="str">
        <f ca="1">IF(B887="","",IF(VLOOKUP(D887,[1]怪物!$C:$I,7,FALSE)="","",VLOOKUP(D887,[1]怪物!$C:$I,7,FALSE)))</f>
        <v/>
      </c>
      <c r="Y887" s="3">
        <v>0</v>
      </c>
      <c r="Z887" s="3">
        <v>19</v>
      </c>
      <c r="AA887" s="3">
        <v>3</v>
      </c>
      <c r="AB887" s="3">
        <v>6</v>
      </c>
    </row>
    <row r="888" spans="2:28" x14ac:dyDescent="0.2">
      <c r="B888" t="str">
        <f ca="1">IF(ISNA(VLOOKUP(Y888&amp;"_"&amp;Z888&amp;"_"&amp;AA888,[1]挑战模式!$A:$AS,1,FALSE)),"",IF(VLOOKUP(Y888&amp;"_"&amp;Z888&amp;"_"&amp;AA888,[1]挑战模式!$A:$AS,14+AB888,FALSE)="","","Unit_Monster_Season"&amp;Y888&amp;"_Challenge"&amp;Z888&amp;"_"&amp;AA888&amp;"_"&amp;AB888))</f>
        <v>Unit_Monster_Season0_Challenge19_4_1</v>
      </c>
      <c r="D888" s="3" t="str">
        <f ca="1">IF(B888="","",VLOOKUP(VLOOKUP(Y888&amp;"_"&amp;Z888&amp;"_"&amp;AA888,[1]挑战模式!$A:$AS,14+AB888,FALSE),[1]怪物!$B:$J,2,FALSE))</f>
        <v>ResUnit_Scorpid2</v>
      </c>
      <c r="E888" s="3">
        <f ca="1">IF(B888="","",VLOOKUP(VLOOKUP(Y888&amp;"_"&amp;Z888&amp;"_"&amp;AA888,[1]挑战模式!$A:$AS,14+AB888,FALSE),[1]怪物!$B:$J,6,FALSE)*VLOOKUP(Y888&amp;"_"&amp;Z888&amp;"_"&amp;AA888,[1]挑战模式!$A:$AS,10,FALSE))</f>
        <v>2.9</v>
      </c>
      <c r="F888" s="3">
        <f t="shared" ca="1" si="112"/>
        <v>400</v>
      </c>
      <c r="G888" s="3" t="str">
        <f t="shared" ca="1" si="113"/>
        <v>TRUE</v>
      </c>
      <c r="H888" s="3" t="str">
        <f t="shared" ca="1" si="114"/>
        <v>1</v>
      </c>
      <c r="I888" s="3">
        <f ca="1">IF(D888="","",VLOOKUP(D888,[1]怪物!$C:$M,11,FALSE))</f>
        <v>1</v>
      </c>
      <c r="J888" s="3" t="str">
        <f t="shared" ca="1" si="115"/>
        <v>0.5</v>
      </c>
      <c r="K888" s="3"/>
      <c r="L888" s="3">
        <f ca="1">IF(B888="","",VLOOKUP(VLOOKUP(Y888&amp;"_"&amp;Z888&amp;"_"&amp;AA888,[1]挑战模式!$A:$AS,14+AB888,FALSE),[1]怪物!$B:$J,7,FALSE))</f>
        <v>1.25</v>
      </c>
      <c r="M888" s="10" t="str">
        <f t="shared" ca="1" si="116"/>
        <v>Monster_Season0_Challenge19_4_1</v>
      </c>
      <c r="N888" s="3" t="str">
        <f t="shared" ca="1" si="117"/>
        <v>DeathShow_1</v>
      </c>
      <c r="O888" s="3" t="str">
        <f t="shared" ca="1" si="118"/>
        <v>Timeline_Idle1</v>
      </c>
      <c r="P888" s="3" t="str">
        <f t="shared" ca="1" si="119"/>
        <v>Timeline_Move1</v>
      </c>
      <c r="T888" s="3" t="str">
        <f ca="1">IF(B888="","",IF(VLOOKUP(D888,[1]怪物!$C:$I,7,FALSE)="","",VLOOKUP(D888,[1]怪物!$C:$I,7,FALSE)))</f>
        <v>Skill_Monster_Scorpid2,InitiativeSkill</v>
      </c>
      <c r="Y888" s="3">
        <v>0</v>
      </c>
      <c r="Z888" s="3">
        <v>19</v>
      </c>
      <c r="AA888" s="3">
        <v>4</v>
      </c>
      <c r="AB888" s="3">
        <v>1</v>
      </c>
    </row>
    <row r="889" spans="2:28" x14ac:dyDescent="0.2">
      <c r="B889" t="str">
        <f ca="1">IF(ISNA(VLOOKUP(Y889&amp;"_"&amp;Z889&amp;"_"&amp;AA889,[1]挑战模式!$A:$AS,1,FALSE)),"",IF(VLOOKUP(Y889&amp;"_"&amp;Z889&amp;"_"&amp;AA889,[1]挑战模式!$A:$AS,14+AB889,FALSE)="","","Unit_Monster_Season"&amp;Y889&amp;"_Challenge"&amp;Z889&amp;"_"&amp;AA889&amp;"_"&amp;AB889))</f>
        <v>Unit_Monster_Season0_Challenge19_4_2</v>
      </c>
      <c r="D889" s="3" t="str">
        <f ca="1">IF(B889="","",VLOOKUP(VLOOKUP(Y889&amp;"_"&amp;Z889&amp;"_"&amp;AA889,[1]挑战模式!$A:$AS,14+AB889,FALSE),[1]怪物!$B:$J,2,FALSE))</f>
        <v>ResUnit_Imp1</v>
      </c>
      <c r="E889" s="3">
        <f ca="1">IF(B889="","",VLOOKUP(VLOOKUP(Y889&amp;"_"&amp;Z889&amp;"_"&amp;AA889,[1]挑战模式!$A:$AS,14+AB889,FALSE),[1]怪物!$B:$J,6,FALSE)*VLOOKUP(Y889&amp;"_"&amp;Z889&amp;"_"&amp;AA889,[1]挑战模式!$A:$AS,10,FALSE))</f>
        <v>2.9</v>
      </c>
      <c r="F889" s="3">
        <f t="shared" ca="1" si="112"/>
        <v>400</v>
      </c>
      <c r="G889" s="3" t="str">
        <f t="shared" ca="1" si="113"/>
        <v>TRUE</v>
      </c>
      <c r="H889" s="3" t="str">
        <f t="shared" ca="1" si="114"/>
        <v>1</v>
      </c>
      <c r="I889" s="3">
        <f ca="1">IF(D889="","",VLOOKUP(D889,[1]怪物!$C:$M,11,FALSE))</f>
        <v>1</v>
      </c>
      <c r="J889" s="3" t="str">
        <f t="shared" ca="1" si="115"/>
        <v>0.5</v>
      </c>
      <c r="K889" s="3"/>
      <c r="L889" s="3">
        <f ca="1">IF(B889="","",VLOOKUP(VLOOKUP(Y889&amp;"_"&amp;Z889&amp;"_"&amp;AA889,[1]挑战模式!$A:$AS,14+AB889,FALSE),[1]怪物!$B:$J,7,FALSE))</f>
        <v>1</v>
      </c>
      <c r="M889" s="10" t="str">
        <f t="shared" ca="1" si="116"/>
        <v>Monster_Season0_Challenge19_4_2</v>
      </c>
      <c r="N889" s="3" t="str">
        <f t="shared" ca="1" si="117"/>
        <v>DeathShow_1</v>
      </c>
      <c r="O889" s="3" t="str">
        <f t="shared" ca="1" si="118"/>
        <v>Timeline_Idle1</v>
      </c>
      <c r="P889" s="3" t="str">
        <f t="shared" ca="1" si="119"/>
        <v>Timeline_Move1</v>
      </c>
      <c r="T889" s="3" t="str">
        <f ca="1">IF(B889="","",IF(VLOOKUP(D889,[1]怪物!$C:$I,7,FALSE)="","",VLOOKUP(D889,[1]怪物!$C:$I,7,FALSE)))</f>
        <v>Skill_Monster_Imp1,NormalAttack</v>
      </c>
      <c r="Y889" s="3">
        <v>0</v>
      </c>
      <c r="Z889" s="3">
        <v>19</v>
      </c>
      <c r="AA889" s="3">
        <v>4</v>
      </c>
      <c r="AB889" s="3">
        <v>2</v>
      </c>
    </row>
    <row r="890" spans="2:28" x14ac:dyDescent="0.2">
      <c r="B890" t="str">
        <f ca="1">IF(ISNA(VLOOKUP(Y890&amp;"_"&amp;Z890&amp;"_"&amp;AA890,[1]挑战模式!$A:$AS,1,FALSE)),"",IF(VLOOKUP(Y890&amp;"_"&amp;Z890&amp;"_"&amp;AA890,[1]挑战模式!$A:$AS,14+AB890,FALSE)="","","Unit_Monster_Season"&amp;Y890&amp;"_Challenge"&amp;Z890&amp;"_"&amp;AA890&amp;"_"&amp;AB890))</f>
        <v>Unit_Monster_Season0_Challenge19_4_3</v>
      </c>
      <c r="D890" s="3" t="str">
        <f ca="1">IF(B890="","",VLOOKUP(VLOOKUP(Y890&amp;"_"&amp;Z890&amp;"_"&amp;AA890,[1]挑战模式!$A:$AS,14+AB890,FALSE),[1]怪物!$B:$J,2,FALSE))</f>
        <v>ResUnit_StoneGolem2</v>
      </c>
      <c r="E890" s="3">
        <f ca="1">IF(B890="","",VLOOKUP(VLOOKUP(Y890&amp;"_"&amp;Z890&amp;"_"&amp;AA890,[1]挑战模式!$A:$AS,14+AB890,FALSE),[1]怪物!$B:$J,6,FALSE)*VLOOKUP(Y890&amp;"_"&amp;Z890&amp;"_"&amp;AA890,[1]挑战模式!$A:$AS,10,FALSE))</f>
        <v>2.9</v>
      </c>
      <c r="F890" s="3">
        <f t="shared" ca="1" si="112"/>
        <v>400</v>
      </c>
      <c r="G890" s="3" t="str">
        <f t="shared" ca="1" si="113"/>
        <v>TRUE</v>
      </c>
      <c r="H890" s="3" t="str">
        <f t="shared" ca="1" si="114"/>
        <v>1</v>
      </c>
      <c r="I890" s="3">
        <f ca="1">IF(D890="","",VLOOKUP(D890,[1]怪物!$C:$M,11,FALSE))</f>
        <v>1</v>
      </c>
      <c r="J890" s="3" t="str">
        <f t="shared" ca="1" si="115"/>
        <v>0.5</v>
      </c>
      <c r="K890" s="3"/>
      <c r="L890" s="3">
        <f ca="1">IF(B890="","",VLOOKUP(VLOOKUP(Y890&amp;"_"&amp;Z890&amp;"_"&amp;AA890,[1]挑战模式!$A:$AS,14+AB890,FALSE),[1]怪物!$B:$J,7,FALSE))</f>
        <v>1.25</v>
      </c>
      <c r="M890" s="10" t="str">
        <f t="shared" ca="1" si="116"/>
        <v>Monster_Season0_Challenge19_4_3</v>
      </c>
      <c r="N890" s="3" t="str">
        <f t="shared" ca="1" si="117"/>
        <v>DeathShow_1</v>
      </c>
      <c r="O890" s="3" t="str">
        <f t="shared" ca="1" si="118"/>
        <v>Timeline_Idle1</v>
      </c>
      <c r="P890" s="3" t="str">
        <f t="shared" ca="1" si="119"/>
        <v>Timeline_Move1</v>
      </c>
      <c r="T890" s="3" t="str">
        <f ca="1">IF(B890="","",IF(VLOOKUP(D890,[1]怪物!$C:$I,7,FALSE)="","",VLOOKUP(D890,[1]怪物!$C:$I,7,FALSE)))</f>
        <v>Skill_Monster_StoneGolem2,InitiativeSkill</v>
      </c>
      <c r="Y890" s="3">
        <v>0</v>
      </c>
      <c r="Z890" s="3">
        <v>19</v>
      </c>
      <c r="AA890" s="3">
        <v>4</v>
      </c>
      <c r="AB890" s="3">
        <v>3</v>
      </c>
    </row>
    <row r="891" spans="2:28" x14ac:dyDescent="0.2">
      <c r="B891" t="str">
        <f ca="1">IF(ISNA(VLOOKUP(Y891&amp;"_"&amp;Z891&amp;"_"&amp;AA891,[1]挑战模式!$A:$AS,1,FALSE)),"",IF(VLOOKUP(Y891&amp;"_"&amp;Z891&amp;"_"&amp;AA891,[1]挑战模式!$A:$AS,14+AB891,FALSE)="","","Unit_Monster_Season"&amp;Y891&amp;"_Challenge"&amp;Z891&amp;"_"&amp;AA891&amp;"_"&amp;AB891))</f>
        <v/>
      </c>
      <c r="D891" s="3" t="str">
        <f ca="1">IF(B891="","",VLOOKUP(VLOOKUP(Y891&amp;"_"&amp;Z891&amp;"_"&amp;AA891,[1]挑战模式!$A:$AS,14+AB891,FALSE),[1]怪物!$B:$J,2,FALSE))</f>
        <v/>
      </c>
      <c r="E891" s="3" t="str">
        <f ca="1">IF(B891="","",VLOOKUP(VLOOKUP(Y891&amp;"_"&amp;Z891&amp;"_"&amp;AA891,[1]挑战模式!$A:$AS,14+AB891,FALSE),[1]怪物!$B:$J,6,FALSE)*VLOOKUP(Y891&amp;"_"&amp;Z891&amp;"_"&amp;AA891,[1]挑战模式!$A:$AS,10,FALSE))</f>
        <v/>
      </c>
      <c r="F891" s="3" t="str">
        <f t="shared" ca="1" si="112"/>
        <v/>
      </c>
      <c r="G891" s="3" t="str">
        <f t="shared" ca="1" si="113"/>
        <v/>
      </c>
      <c r="H891" s="3" t="str">
        <f t="shared" ca="1" si="114"/>
        <v/>
      </c>
      <c r="I891" s="3" t="str">
        <f ca="1">IF(D891="","",VLOOKUP(D891,[1]怪物!$C:$M,11,FALSE))</f>
        <v/>
      </c>
      <c r="J891" s="3" t="str">
        <f t="shared" ca="1" si="115"/>
        <v/>
      </c>
      <c r="K891" s="3"/>
      <c r="L891" s="3" t="str">
        <f ca="1">IF(B891="","",VLOOKUP(VLOOKUP(Y891&amp;"_"&amp;Z891&amp;"_"&amp;AA891,[1]挑战模式!$A:$AS,14+AB891,FALSE),[1]怪物!$B:$J,7,FALSE))</f>
        <v/>
      </c>
      <c r="M891" s="10" t="str">
        <f t="shared" ca="1" si="116"/>
        <v/>
      </c>
      <c r="N891" s="3" t="str">
        <f t="shared" ca="1" si="117"/>
        <v/>
      </c>
      <c r="O891" s="3" t="str">
        <f t="shared" ca="1" si="118"/>
        <v/>
      </c>
      <c r="P891" s="3" t="str">
        <f t="shared" ca="1" si="119"/>
        <v/>
      </c>
      <c r="T891" s="3" t="str">
        <f ca="1">IF(B891="","",IF(VLOOKUP(D891,[1]怪物!$C:$I,7,FALSE)="","",VLOOKUP(D891,[1]怪物!$C:$I,7,FALSE)))</f>
        <v/>
      </c>
      <c r="Y891" s="3">
        <v>0</v>
      </c>
      <c r="Z891" s="3">
        <v>19</v>
      </c>
      <c r="AA891" s="3">
        <v>4</v>
      </c>
      <c r="AB891" s="3">
        <v>4</v>
      </c>
    </row>
    <row r="892" spans="2:28" x14ac:dyDescent="0.2">
      <c r="B892" t="str">
        <f ca="1">IF(ISNA(VLOOKUP(Y892&amp;"_"&amp;Z892&amp;"_"&amp;AA892,[1]挑战模式!$A:$AS,1,FALSE)),"",IF(VLOOKUP(Y892&amp;"_"&amp;Z892&amp;"_"&amp;AA892,[1]挑战模式!$A:$AS,14+AB892,FALSE)="","","Unit_Monster_Season"&amp;Y892&amp;"_Challenge"&amp;Z892&amp;"_"&amp;AA892&amp;"_"&amp;AB892))</f>
        <v/>
      </c>
      <c r="D892" s="3" t="str">
        <f ca="1">IF(B892="","",VLOOKUP(VLOOKUP(Y892&amp;"_"&amp;Z892&amp;"_"&amp;AA892,[1]挑战模式!$A:$AS,14+AB892,FALSE),[1]怪物!$B:$J,2,FALSE))</f>
        <v/>
      </c>
      <c r="E892" s="3" t="str">
        <f ca="1">IF(B892="","",VLOOKUP(VLOOKUP(Y892&amp;"_"&amp;Z892&amp;"_"&amp;AA892,[1]挑战模式!$A:$AS,14+AB892,FALSE),[1]怪物!$B:$J,6,FALSE)*VLOOKUP(Y892&amp;"_"&amp;Z892&amp;"_"&amp;AA892,[1]挑战模式!$A:$AS,10,FALSE))</f>
        <v/>
      </c>
      <c r="F892" s="3" t="str">
        <f t="shared" ca="1" si="112"/>
        <v/>
      </c>
      <c r="G892" s="3" t="str">
        <f t="shared" ca="1" si="113"/>
        <v/>
      </c>
      <c r="H892" s="3" t="str">
        <f t="shared" ca="1" si="114"/>
        <v/>
      </c>
      <c r="I892" s="3" t="str">
        <f ca="1">IF(D892="","",VLOOKUP(D892,[1]怪物!$C:$M,11,FALSE))</f>
        <v/>
      </c>
      <c r="J892" s="3" t="str">
        <f t="shared" ca="1" si="115"/>
        <v/>
      </c>
      <c r="K892" s="3"/>
      <c r="L892" s="3" t="str">
        <f ca="1">IF(B892="","",VLOOKUP(VLOOKUP(Y892&amp;"_"&amp;Z892&amp;"_"&amp;AA892,[1]挑战模式!$A:$AS,14+AB892,FALSE),[1]怪物!$B:$J,7,FALSE))</f>
        <v/>
      </c>
      <c r="M892" s="10" t="str">
        <f t="shared" ca="1" si="116"/>
        <v/>
      </c>
      <c r="N892" s="3" t="str">
        <f t="shared" ca="1" si="117"/>
        <v/>
      </c>
      <c r="O892" s="3" t="str">
        <f t="shared" ca="1" si="118"/>
        <v/>
      </c>
      <c r="P892" s="3" t="str">
        <f t="shared" ca="1" si="119"/>
        <v/>
      </c>
      <c r="T892" s="3" t="str">
        <f ca="1">IF(B892="","",IF(VLOOKUP(D892,[1]怪物!$C:$I,7,FALSE)="","",VLOOKUP(D892,[1]怪物!$C:$I,7,FALSE)))</f>
        <v/>
      </c>
      <c r="Y892" s="3">
        <v>0</v>
      </c>
      <c r="Z892" s="3">
        <v>19</v>
      </c>
      <c r="AA892" s="3">
        <v>4</v>
      </c>
      <c r="AB892" s="3">
        <v>5</v>
      </c>
    </row>
    <row r="893" spans="2:28" x14ac:dyDescent="0.2">
      <c r="B893" t="str">
        <f ca="1">IF(ISNA(VLOOKUP(Y893&amp;"_"&amp;Z893&amp;"_"&amp;AA893,[1]挑战模式!$A:$AS,1,FALSE)),"",IF(VLOOKUP(Y893&amp;"_"&amp;Z893&amp;"_"&amp;AA893,[1]挑战模式!$A:$AS,14+AB893,FALSE)="","","Unit_Monster_Season"&amp;Y893&amp;"_Challenge"&amp;Z893&amp;"_"&amp;AA893&amp;"_"&amp;AB893))</f>
        <v/>
      </c>
      <c r="D893" s="3" t="str">
        <f ca="1">IF(B893="","",VLOOKUP(VLOOKUP(Y893&amp;"_"&amp;Z893&amp;"_"&amp;AA893,[1]挑战模式!$A:$AS,14+AB893,FALSE),[1]怪物!$B:$J,2,FALSE))</f>
        <v/>
      </c>
      <c r="E893" s="3" t="str">
        <f ca="1">IF(B893="","",VLOOKUP(VLOOKUP(Y893&amp;"_"&amp;Z893&amp;"_"&amp;AA893,[1]挑战模式!$A:$AS,14+AB893,FALSE),[1]怪物!$B:$J,6,FALSE)*VLOOKUP(Y893&amp;"_"&amp;Z893&amp;"_"&amp;AA893,[1]挑战模式!$A:$AS,10,FALSE))</f>
        <v/>
      </c>
      <c r="F893" s="3" t="str">
        <f t="shared" ca="1" si="112"/>
        <v/>
      </c>
      <c r="G893" s="3" t="str">
        <f t="shared" ca="1" si="113"/>
        <v/>
      </c>
      <c r="H893" s="3" t="str">
        <f t="shared" ca="1" si="114"/>
        <v/>
      </c>
      <c r="I893" s="3" t="str">
        <f ca="1">IF(D893="","",VLOOKUP(D893,[1]怪物!$C:$M,11,FALSE))</f>
        <v/>
      </c>
      <c r="J893" s="3" t="str">
        <f t="shared" ca="1" si="115"/>
        <v/>
      </c>
      <c r="K893" s="3"/>
      <c r="L893" s="3" t="str">
        <f ca="1">IF(B893="","",VLOOKUP(VLOOKUP(Y893&amp;"_"&amp;Z893&amp;"_"&amp;AA893,[1]挑战模式!$A:$AS,14+AB893,FALSE),[1]怪物!$B:$J,7,FALSE))</f>
        <v/>
      </c>
      <c r="M893" s="10" t="str">
        <f t="shared" ca="1" si="116"/>
        <v/>
      </c>
      <c r="N893" s="3" t="str">
        <f t="shared" ca="1" si="117"/>
        <v/>
      </c>
      <c r="O893" s="3" t="str">
        <f t="shared" ca="1" si="118"/>
        <v/>
      </c>
      <c r="P893" s="3" t="str">
        <f t="shared" ca="1" si="119"/>
        <v/>
      </c>
      <c r="T893" s="3" t="str">
        <f ca="1">IF(B893="","",IF(VLOOKUP(D893,[1]怪物!$C:$I,7,FALSE)="","",VLOOKUP(D893,[1]怪物!$C:$I,7,FALSE)))</f>
        <v/>
      </c>
      <c r="Y893" s="3">
        <v>0</v>
      </c>
      <c r="Z893" s="3">
        <v>19</v>
      </c>
      <c r="AA893" s="3">
        <v>4</v>
      </c>
      <c r="AB893" s="3">
        <v>6</v>
      </c>
    </row>
    <row r="894" spans="2:28" x14ac:dyDescent="0.2">
      <c r="B894" t="str">
        <f ca="1">IF(ISNA(VLOOKUP(Y894&amp;"_"&amp;Z894&amp;"_"&amp;AA894,[1]挑战模式!$A:$AS,1,FALSE)),"",IF(VLOOKUP(Y894&amp;"_"&amp;Z894&amp;"_"&amp;AA894,[1]挑战模式!$A:$AS,14+AB894,FALSE)="","","Unit_Monster_Season"&amp;Y894&amp;"_Challenge"&amp;Z894&amp;"_"&amp;AA894&amp;"_"&amp;AB894))</f>
        <v>Unit_Monster_Season0_Challenge19_5_1</v>
      </c>
      <c r="D894" s="3" t="str">
        <f ca="1">IF(B894="","",VLOOKUP(VLOOKUP(Y894&amp;"_"&amp;Z894&amp;"_"&amp;AA894,[1]挑战模式!$A:$AS,14+AB894,FALSE),[1]怪物!$B:$J,2,FALSE))</f>
        <v>ResUnit_Imp1</v>
      </c>
      <c r="E894" s="3">
        <f ca="1">IF(B894="","",VLOOKUP(VLOOKUP(Y894&amp;"_"&amp;Z894&amp;"_"&amp;AA894,[1]挑战模式!$A:$AS,14+AB894,FALSE),[1]怪物!$B:$J,6,FALSE)*VLOOKUP(Y894&amp;"_"&amp;Z894&amp;"_"&amp;AA894,[1]挑战模式!$A:$AS,10,FALSE))</f>
        <v>2.9</v>
      </c>
      <c r="F894" s="3">
        <f t="shared" ca="1" si="112"/>
        <v>400</v>
      </c>
      <c r="G894" s="3" t="str">
        <f t="shared" ca="1" si="113"/>
        <v>TRUE</v>
      </c>
      <c r="H894" s="3" t="str">
        <f t="shared" ca="1" si="114"/>
        <v>1</v>
      </c>
      <c r="I894" s="3">
        <f ca="1">IF(D894="","",VLOOKUP(D894,[1]怪物!$C:$M,11,FALSE))</f>
        <v>1</v>
      </c>
      <c r="J894" s="3" t="str">
        <f t="shared" ca="1" si="115"/>
        <v>0.5</v>
      </c>
      <c r="K894" s="3"/>
      <c r="L894" s="3">
        <f ca="1">IF(B894="","",VLOOKUP(VLOOKUP(Y894&amp;"_"&amp;Z894&amp;"_"&amp;AA894,[1]挑战模式!$A:$AS,14+AB894,FALSE),[1]怪物!$B:$J,7,FALSE))</f>
        <v>1</v>
      </c>
      <c r="M894" s="10" t="str">
        <f t="shared" ca="1" si="116"/>
        <v>Monster_Season0_Challenge19_5_1</v>
      </c>
      <c r="N894" s="3" t="str">
        <f t="shared" ca="1" si="117"/>
        <v>DeathShow_1</v>
      </c>
      <c r="O894" s="3" t="str">
        <f t="shared" ca="1" si="118"/>
        <v>Timeline_Idle1</v>
      </c>
      <c r="P894" s="3" t="str">
        <f t="shared" ca="1" si="119"/>
        <v>Timeline_Move1</v>
      </c>
      <c r="T894" s="3" t="str">
        <f ca="1">IF(B894="","",IF(VLOOKUP(D894,[1]怪物!$C:$I,7,FALSE)="","",VLOOKUP(D894,[1]怪物!$C:$I,7,FALSE)))</f>
        <v>Skill_Monster_Imp1,NormalAttack</v>
      </c>
      <c r="Y894" s="3">
        <v>0</v>
      </c>
      <c r="Z894" s="3">
        <v>19</v>
      </c>
      <c r="AA894" s="3">
        <v>5</v>
      </c>
      <c r="AB894" s="3">
        <v>1</v>
      </c>
    </row>
    <row r="895" spans="2:28" x14ac:dyDescent="0.2">
      <c r="B895" t="str">
        <f ca="1">IF(ISNA(VLOOKUP(Y895&amp;"_"&amp;Z895&amp;"_"&amp;AA895,[1]挑战模式!$A:$AS,1,FALSE)),"",IF(VLOOKUP(Y895&amp;"_"&amp;Z895&amp;"_"&amp;AA895,[1]挑战模式!$A:$AS,14+AB895,FALSE)="","","Unit_Monster_Season"&amp;Y895&amp;"_Challenge"&amp;Z895&amp;"_"&amp;AA895&amp;"_"&amp;AB895))</f>
        <v>Unit_Monster_Season0_Challenge19_5_2</v>
      </c>
      <c r="D895" s="3" t="str">
        <f ca="1">IF(B895="","",VLOOKUP(VLOOKUP(Y895&amp;"_"&amp;Z895&amp;"_"&amp;AA895,[1]挑战模式!$A:$AS,14+AB895,FALSE),[1]怪物!$B:$J,2,FALSE))</f>
        <v>ResUnit_StoneGolem2</v>
      </c>
      <c r="E895" s="3">
        <f ca="1">IF(B895="","",VLOOKUP(VLOOKUP(Y895&amp;"_"&amp;Z895&amp;"_"&amp;AA895,[1]挑战模式!$A:$AS,14+AB895,FALSE),[1]怪物!$B:$J,6,FALSE)*VLOOKUP(Y895&amp;"_"&amp;Z895&amp;"_"&amp;AA895,[1]挑战模式!$A:$AS,10,FALSE))</f>
        <v>2.9</v>
      </c>
      <c r="F895" s="3">
        <f t="shared" ca="1" si="112"/>
        <v>400</v>
      </c>
      <c r="G895" s="3" t="str">
        <f t="shared" ca="1" si="113"/>
        <v>TRUE</v>
      </c>
      <c r="H895" s="3" t="str">
        <f t="shared" ca="1" si="114"/>
        <v>1</v>
      </c>
      <c r="I895" s="3">
        <f ca="1">IF(D895="","",VLOOKUP(D895,[1]怪物!$C:$M,11,FALSE))</f>
        <v>1</v>
      </c>
      <c r="J895" s="3" t="str">
        <f t="shared" ca="1" si="115"/>
        <v>0.5</v>
      </c>
      <c r="K895" s="3"/>
      <c r="L895" s="3">
        <f ca="1">IF(B895="","",VLOOKUP(VLOOKUP(Y895&amp;"_"&amp;Z895&amp;"_"&amp;AA895,[1]挑战模式!$A:$AS,14+AB895,FALSE),[1]怪物!$B:$J,7,FALSE))</f>
        <v>1.25</v>
      </c>
      <c r="M895" s="10" t="str">
        <f t="shared" ca="1" si="116"/>
        <v>Monster_Season0_Challenge19_5_2</v>
      </c>
      <c r="N895" s="3" t="str">
        <f t="shared" ca="1" si="117"/>
        <v>DeathShow_1</v>
      </c>
      <c r="O895" s="3" t="str">
        <f t="shared" ca="1" si="118"/>
        <v>Timeline_Idle1</v>
      </c>
      <c r="P895" s="3" t="str">
        <f t="shared" ca="1" si="119"/>
        <v>Timeline_Move1</v>
      </c>
      <c r="T895" s="3" t="str">
        <f ca="1">IF(B895="","",IF(VLOOKUP(D895,[1]怪物!$C:$I,7,FALSE)="","",VLOOKUP(D895,[1]怪物!$C:$I,7,FALSE)))</f>
        <v>Skill_Monster_StoneGolem2,InitiativeSkill</v>
      </c>
      <c r="Y895" s="3">
        <v>0</v>
      </c>
      <c r="Z895" s="3">
        <v>19</v>
      </c>
      <c r="AA895" s="3">
        <v>5</v>
      </c>
      <c r="AB895" s="3">
        <v>2</v>
      </c>
    </row>
    <row r="896" spans="2:28" x14ac:dyDescent="0.2">
      <c r="B896" t="str">
        <f ca="1">IF(ISNA(VLOOKUP(Y896&amp;"_"&amp;Z896&amp;"_"&amp;AA896,[1]挑战模式!$A:$AS,1,FALSE)),"",IF(VLOOKUP(Y896&amp;"_"&amp;Z896&amp;"_"&amp;AA896,[1]挑战模式!$A:$AS,14+AB896,FALSE)="","","Unit_Monster_Season"&amp;Y896&amp;"_Challenge"&amp;Z896&amp;"_"&amp;AA896&amp;"_"&amp;AB896))</f>
        <v>Unit_Monster_Season0_Challenge19_5_3</v>
      </c>
      <c r="D896" s="3" t="str">
        <f ca="1">IF(B896="","",VLOOKUP(VLOOKUP(Y896&amp;"_"&amp;Z896&amp;"_"&amp;AA896,[1]挑战模式!$A:$AS,14+AB896,FALSE),[1]怪物!$B:$J,2,FALSE))</f>
        <v>ResUnit_Spirit2</v>
      </c>
      <c r="E896" s="3">
        <f ca="1">IF(B896="","",VLOOKUP(VLOOKUP(Y896&amp;"_"&amp;Z896&amp;"_"&amp;AA896,[1]挑战模式!$A:$AS,14+AB896,FALSE),[1]怪物!$B:$J,6,FALSE)*VLOOKUP(Y896&amp;"_"&amp;Z896&amp;"_"&amp;AA896,[1]挑战模式!$A:$AS,10,FALSE))</f>
        <v>2.9</v>
      </c>
      <c r="F896" s="3">
        <f t="shared" ca="1" si="112"/>
        <v>400</v>
      </c>
      <c r="G896" s="3" t="str">
        <f t="shared" ca="1" si="113"/>
        <v>TRUE</v>
      </c>
      <c r="H896" s="3" t="str">
        <f t="shared" ca="1" si="114"/>
        <v>1</v>
      </c>
      <c r="I896" s="3">
        <f ca="1">IF(D896="","",VLOOKUP(D896,[1]怪物!$C:$M,11,FALSE))</f>
        <v>1</v>
      </c>
      <c r="J896" s="3" t="str">
        <f t="shared" ca="1" si="115"/>
        <v>0.5</v>
      </c>
      <c r="K896" s="3"/>
      <c r="L896" s="3">
        <f ca="1">IF(B896="","",VLOOKUP(VLOOKUP(Y896&amp;"_"&amp;Z896&amp;"_"&amp;AA896,[1]挑战模式!$A:$AS,14+AB896,FALSE),[1]怪物!$B:$J,7,FALSE))</f>
        <v>1.25</v>
      </c>
      <c r="M896" s="10" t="str">
        <f t="shared" ca="1" si="116"/>
        <v>Monster_Season0_Challenge19_5_3</v>
      </c>
      <c r="N896" s="3" t="str">
        <f t="shared" ca="1" si="117"/>
        <v>DeathShow_1</v>
      </c>
      <c r="O896" s="3" t="str">
        <f t="shared" ca="1" si="118"/>
        <v>Timeline_Idle1</v>
      </c>
      <c r="P896" s="3" t="str">
        <f t="shared" ca="1" si="119"/>
        <v>Timeline_Move1</v>
      </c>
      <c r="T896" s="3" t="str">
        <f ca="1">IF(B896="","",IF(VLOOKUP(D896,[1]怪物!$C:$I,7,FALSE)="","",VLOOKUP(D896,[1]怪物!$C:$I,7,FALSE)))</f>
        <v>Skill_Monster_Spirit2,NormalAttack</v>
      </c>
      <c r="Y896" s="3">
        <v>0</v>
      </c>
      <c r="Z896" s="3">
        <v>19</v>
      </c>
      <c r="AA896" s="3">
        <v>5</v>
      </c>
      <c r="AB896" s="3">
        <v>3</v>
      </c>
    </row>
    <row r="897" spans="2:28" x14ac:dyDescent="0.2">
      <c r="B897" t="str">
        <f ca="1">IF(ISNA(VLOOKUP(Y897&amp;"_"&amp;Z897&amp;"_"&amp;AA897,[1]挑战模式!$A:$AS,1,FALSE)),"",IF(VLOOKUP(Y897&amp;"_"&amp;Z897&amp;"_"&amp;AA897,[1]挑战模式!$A:$AS,14+AB897,FALSE)="","","Unit_Monster_Season"&amp;Y897&amp;"_Challenge"&amp;Z897&amp;"_"&amp;AA897&amp;"_"&amp;AB897))</f>
        <v/>
      </c>
      <c r="D897" s="3" t="str">
        <f ca="1">IF(B897="","",VLOOKUP(VLOOKUP(Y897&amp;"_"&amp;Z897&amp;"_"&amp;AA897,[1]挑战模式!$A:$AS,14+AB897,FALSE),[1]怪物!$B:$J,2,FALSE))</f>
        <v/>
      </c>
      <c r="E897" s="3" t="str">
        <f ca="1">IF(B897="","",VLOOKUP(VLOOKUP(Y897&amp;"_"&amp;Z897&amp;"_"&amp;AA897,[1]挑战模式!$A:$AS,14+AB897,FALSE),[1]怪物!$B:$J,6,FALSE)*VLOOKUP(Y897&amp;"_"&amp;Z897&amp;"_"&amp;AA897,[1]挑战模式!$A:$AS,10,FALSE))</f>
        <v/>
      </c>
      <c r="F897" s="3" t="str">
        <f t="shared" ca="1" si="112"/>
        <v/>
      </c>
      <c r="G897" s="3" t="str">
        <f t="shared" ca="1" si="113"/>
        <v/>
      </c>
      <c r="H897" s="3" t="str">
        <f t="shared" ca="1" si="114"/>
        <v/>
      </c>
      <c r="I897" s="3" t="str">
        <f ca="1">IF(D897="","",VLOOKUP(D897,[1]怪物!$C:$M,11,FALSE))</f>
        <v/>
      </c>
      <c r="J897" s="3" t="str">
        <f t="shared" ca="1" si="115"/>
        <v/>
      </c>
      <c r="K897" s="3"/>
      <c r="L897" s="3" t="str">
        <f ca="1">IF(B897="","",VLOOKUP(VLOOKUP(Y897&amp;"_"&amp;Z897&amp;"_"&amp;AA897,[1]挑战模式!$A:$AS,14+AB897,FALSE),[1]怪物!$B:$J,7,FALSE))</f>
        <v/>
      </c>
      <c r="M897" s="10" t="str">
        <f t="shared" ca="1" si="116"/>
        <v/>
      </c>
      <c r="N897" s="3" t="str">
        <f t="shared" ca="1" si="117"/>
        <v/>
      </c>
      <c r="O897" s="3" t="str">
        <f t="shared" ca="1" si="118"/>
        <v/>
      </c>
      <c r="P897" s="3" t="str">
        <f t="shared" ca="1" si="119"/>
        <v/>
      </c>
      <c r="T897" s="3" t="str">
        <f ca="1">IF(B897="","",IF(VLOOKUP(D897,[1]怪物!$C:$I,7,FALSE)="","",VLOOKUP(D897,[1]怪物!$C:$I,7,FALSE)))</f>
        <v/>
      </c>
      <c r="Y897" s="3">
        <v>0</v>
      </c>
      <c r="Z897" s="3">
        <v>19</v>
      </c>
      <c r="AA897" s="3">
        <v>5</v>
      </c>
      <c r="AB897" s="3">
        <v>4</v>
      </c>
    </row>
    <row r="898" spans="2:28" x14ac:dyDescent="0.2">
      <c r="B898" t="str">
        <f ca="1">IF(ISNA(VLOOKUP(Y898&amp;"_"&amp;Z898&amp;"_"&amp;AA898,[1]挑战模式!$A:$AS,1,FALSE)),"",IF(VLOOKUP(Y898&amp;"_"&amp;Z898&amp;"_"&amp;AA898,[1]挑战模式!$A:$AS,14+AB898,FALSE)="","","Unit_Monster_Season"&amp;Y898&amp;"_Challenge"&amp;Z898&amp;"_"&amp;AA898&amp;"_"&amp;AB898))</f>
        <v/>
      </c>
      <c r="D898" s="3" t="str">
        <f ca="1">IF(B898="","",VLOOKUP(VLOOKUP(Y898&amp;"_"&amp;Z898&amp;"_"&amp;AA898,[1]挑战模式!$A:$AS,14+AB898,FALSE),[1]怪物!$B:$J,2,FALSE))</f>
        <v/>
      </c>
      <c r="E898" s="3" t="str">
        <f ca="1">IF(B898="","",VLOOKUP(VLOOKUP(Y898&amp;"_"&amp;Z898&amp;"_"&amp;AA898,[1]挑战模式!$A:$AS,14+AB898,FALSE),[1]怪物!$B:$J,6,FALSE)*VLOOKUP(Y898&amp;"_"&amp;Z898&amp;"_"&amp;AA898,[1]挑战模式!$A:$AS,10,FALSE))</f>
        <v/>
      </c>
      <c r="F898" s="3" t="str">
        <f t="shared" ca="1" si="112"/>
        <v/>
      </c>
      <c r="G898" s="3" t="str">
        <f t="shared" ca="1" si="113"/>
        <v/>
      </c>
      <c r="H898" s="3" t="str">
        <f t="shared" ca="1" si="114"/>
        <v/>
      </c>
      <c r="I898" s="3" t="str">
        <f ca="1">IF(D898="","",VLOOKUP(D898,[1]怪物!$C:$M,11,FALSE))</f>
        <v/>
      </c>
      <c r="J898" s="3" t="str">
        <f t="shared" ca="1" si="115"/>
        <v/>
      </c>
      <c r="K898" s="3"/>
      <c r="L898" s="3" t="str">
        <f ca="1">IF(B898="","",VLOOKUP(VLOOKUP(Y898&amp;"_"&amp;Z898&amp;"_"&amp;AA898,[1]挑战模式!$A:$AS,14+AB898,FALSE),[1]怪物!$B:$J,7,FALSE))</f>
        <v/>
      </c>
      <c r="M898" s="10" t="str">
        <f t="shared" ca="1" si="116"/>
        <v/>
      </c>
      <c r="N898" s="3" t="str">
        <f t="shared" ca="1" si="117"/>
        <v/>
      </c>
      <c r="O898" s="3" t="str">
        <f t="shared" ca="1" si="118"/>
        <v/>
      </c>
      <c r="P898" s="3" t="str">
        <f t="shared" ca="1" si="119"/>
        <v/>
      </c>
      <c r="T898" s="3" t="str">
        <f ca="1">IF(B898="","",IF(VLOOKUP(D898,[1]怪物!$C:$I,7,FALSE)="","",VLOOKUP(D898,[1]怪物!$C:$I,7,FALSE)))</f>
        <v/>
      </c>
      <c r="Y898" s="3">
        <v>0</v>
      </c>
      <c r="Z898" s="3">
        <v>19</v>
      </c>
      <c r="AA898" s="3">
        <v>5</v>
      </c>
      <c r="AB898" s="3">
        <v>5</v>
      </c>
    </row>
    <row r="899" spans="2:28" x14ac:dyDescent="0.2">
      <c r="B899" t="str">
        <f ca="1">IF(ISNA(VLOOKUP(Y899&amp;"_"&amp;Z899&amp;"_"&amp;AA899,[1]挑战模式!$A:$AS,1,FALSE)),"",IF(VLOOKUP(Y899&amp;"_"&amp;Z899&amp;"_"&amp;AA899,[1]挑战模式!$A:$AS,14+AB899,FALSE)="","","Unit_Monster_Season"&amp;Y899&amp;"_Challenge"&amp;Z899&amp;"_"&amp;AA899&amp;"_"&amp;AB899))</f>
        <v/>
      </c>
      <c r="D899" s="3" t="str">
        <f ca="1">IF(B899="","",VLOOKUP(VLOOKUP(Y899&amp;"_"&amp;Z899&amp;"_"&amp;AA899,[1]挑战模式!$A:$AS,14+AB899,FALSE),[1]怪物!$B:$J,2,FALSE))</f>
        <v/>
      </c>
      <c r="E899" s="3" t="str">
        <f ca="1">IF(B899="","",VLOOKUP(VLOOKUP(Y899&amp;"_"&amp;Z899&amp;"_"&amp;AA899,[1]挑战模式!$A:$AS,14+AB899,FALSE),[1]怪物!$B:$J,6,FALSE)*VLOOKUP(Y899&amp;"_"&amp;Z899&amp;"_"&amp;AA899,[1]挑战模式!$A:$AS,10,FALSE))</f>
        <v/>
      </c>
      <c r="F899" s="3" t="str">
        <f t="shared" ca="1" si="112"/>
        <v/>
      </c>
      <c r="G899" s="3" t="str">
        <f t="shared" ca="1" si="113"/>
        <v/>
      </c>
      <c r="H899" s="3" t="str">
        <f t="shared" ca="1" si="114"/>
        <v/>
      </c>
      <c r="I899" s="3" t="str">
        <f ca="1">IF(D899="","",VLOOKUP(D899,[1]怪物!$C:$M,11,FALSE))</f>
        <v/>
      </c>
      <c r="J899" s="3" t="str">
        <f t="shared" ca="1" si="115"/>
        <v/>
      </c>
      <c r="K899" s="3"/>
      <c r="L899" s="3" t="str">
        <f ca="1">IF(B899="","",VLOOKUP(VLOOKUP(Y899&amp;"_"&amp;Z899&amp;"_"&amp;AA899,[1]挑战模式!$A:$AS,14+AB899,FALSE),[1]怪物!$B:$J,7,FALSE))</f>
        <v/>
      </c>
      <c r="M899" s="10" t="str">
        <f t="shared" ca="1" si="116"/>
        <v/>
      </c>
      <c r="N899" s="3" t="str">
        <f t="shared" ca="1" si="117"/>
        <v/>
      </c>
      <c r="O899" s="3" t="str">
        <f t="shared" ca="1" si="118"/>
        <v/>
      </c>
      <c r="P899" s="3" t="str">
        <f t="shared" ca="1" si="119"/>
        <v/>
      </c>
      <c r="T899" s="3" t="str">
        <f ca="1">IF(B899="","",IF(VLOOKUP(D899,[1]怪物!$C:$I,7,FALSE)="","",VLOOKUP(D899,[1]怪物!$C:$I,7,FALSE)))</f>
        <v/>
      </c>
      <c r="Y899" s="3">
        <v>0</v>
      </c>
      <c r="Z899" s="3">
        <v>19</v>
      </c>
      <c r="AA899" s="3">
        <v>5</v>
      </c>
      <c r="AB899" s="3">
        <v>6</v>
      </c>
    </row>
    <row r="900" spans="2:28" x14ac:dyDescent="0.2">
      <c r="B900" t="str">
        <f ca="1">IF(ISNA(VLOOKUP(Y900&amp;"_"&amp;Z900&amp;"_"&amp;AA900,[1]挑战模式!$A:$AS,1,FALSE)),"",IF(VLOOKUP(Y900&amp;"_"&amp;Z900&amp;"_"&amp;AA900,[1]挑战模式!$A:$AS,14+AB900,FALSE)="","","Unit_Monster_Season"&amp;Y900&amp;"_Challenge"&amp;Z900&amp;"_"&amp;AA900&amp;"_"&amp;AB900))</f>
        <v>Unit_Monster_Season0_Challenge19_6_1</v>
      </c>
      <c r="D900" s="3" t="str">
        <f ca="1">IF(B900="","",VLOOKUP(VLOOKUP(Y900&amp;"_"&amp;Z900&amp;"_"&amp;AA900,[1]挑战模式!$A:$AS,14+AB900,FALSE),[1]怪物!$B:$J,2,FALSE))</f>
        <v>ResUnit_Scorpid2</v>
      </c>
      <c r="E900" s="3">
        <f ca="1">IF(B900="","",VLOOKUP(VLOOKUP(Y900&amp;"_"&amp;Z900&amp;"_"&amp;AA900,[1]挑战模式!$A:$AS,14+AB900,FALSE),[1]怪物!$B:$J,6,FALSE)*VLOOKUP(Y900&amp;"_"&amp;Z900&amp;"_"&amp;AA900,[1]挑战模式!$A:$AS,10,FALSE))</f>
        <v>2.9</v>
      </c>
      <c r="F900" s="3">
        <f t="shared" ca="1" si="112"/>
        <v>400</v>
      </c>
      <c r="G900" s="3" t="str">
        <f t="shared" ca="1" si="113"/>
        <v>TRUE</v>
      </c>
      <c r="H900" s="3" t="str">
        <f t="shared" ca="1" si="114"/>
        <v>1</v>
      </c>
      <c r="I900" s="3">
        <f ca="1">IF(D900="","",VLOOKUP(D900,[1]怪物!$C:$M,11,FALSE))</f>
        <v>1</v>
      </c>
      <c r="J900" s="3" t="str">
        <f t="shared" ca="1" si="115"/>
        <v>0.5</v>
      </c>
      <c r="K900" s="3"/>
      <c r="L900" s="3">
        <f ca="1">IF(B900="","",VLOOKUP(VLOOKUP(Y900&amp;"_"&amp;Z900&amp;"_"&amp;AA900,[1]挑战模式!$A:$AS,14+AB900,FALSE),[1]怪物!$B:$J,7,FALSE))</f>
        <v>1.25</v>
      </c>
      <c r="M900" s="10" t="str">
        <f t="shared" ca="1" si="116"/>
        <v>Monster_Season0_Challenge19_6_1</v>
      </c>
      <c r="N900" s="3" t="str">
        <f t="shared" ca="1" si="117"/>
        <v>DeathShow_1</v>
      </c>
      <c r="O900" s="3" t="str">
        <f t="shared" ca="1" si="118"/>
        <v>Timeline_Idle1</v>
      </c>
      <c r="P900" s="3" t="str">
        <f t="shared" ca="1" si="119"/>
        <v>Timeline_Move1</v>
      </c>
      <c r="T900" s="3" t="str">
        <f ca="1">IF(B900="","",IF(VLOOKUP(D900,[1]怪物!$C:$I,7,FALSE)="","",VLOOKUP(D900,[1]怪物!$C:$I,7,FALSE)))</f>
        <v>Skill_Monster_Scorpid2,InitiativeSkill</v>
      </c>
      <c r="Y900" s="3">
        <v>0</v>
      </c>
      <c r="Z900" s="3">
        <v>19</v>
      </c>
      <c r="AA900" s="3">
        <v>6</v>
      </c>
      <c r="AB900" s="3">
        <v>1</v>
      </c>
    </row>
    <row r="901" spans="2:28" x14ac:dyDescent="0.2">
      <c r="B901" t="str">
        <f ca="1">IF(ISNA(VLOOKUP(Y901&amp;"_"&amp;Z901&amp;"_"&amp;AA901,[1]挑战模式!$A:$AS,1,FALSE)),"",IF(VLOOKUP(Y901&amp;"_"&amp;Z901&amp;"_"&amp;AA901,[1]挑战模式!$A:$AS,14+AB901,FALSE)="","","Unit_Monster_Season"&amp;Y901&amp;"_Challenge"&amp;Z901&amp;"_"&amp;AA901&amp;"_"&amp;AB901))</f>
        <v>Unit_Monster_Season0_Challenge19_6_2</v>
      </c>
      <c r="D901" s="3" t="str">
        <f ca="1">IF(B901="","",VLOOKUP(VLOOKUP(Y901&amp;"_"&amp;Z901&amp;"_"&amp;AA901,[1]挑战模式!$A:$AS,14+AB901,FALSE),[1]怪物!$B:$J,2,FALSE))</f>
        <v>ResUnit_Imp1</v>
      </c>
      <c r="E901" s="3">
        <f ca="1">IF(B901="","",VLOOKUP(VLOOKUP(Y901&amp;"_"&amp;Z901&amp;"_"&amp;AA901,[1]挑战模式!$A:$AS,14+AB901,FALSE),[1]怪物!$B:$J,6,FALSE)*VLOOKUP(Y901&amp;"_"&amp;Z901&amp;"_"&amp;AA901,[1]挑战模式!$A:$AS,10,FALSE))</f>
        <v>2.9</v>
      </c>
      <c r="F901" s="3">
        <f t="shared" ca="1" si="112"/>
        <v>400</v>
      </c>
      <c r="G901" s="3" t="str">
        <f t="shared" ca="1" si="113"/>
        <v>TRUE</v>
      </c>
      <c r="H901" s="3" t="str">
        <f t="shared" ca="1" si="114"/>
        <v>1</v>
      </c>
      <c r="I901" s="3">
        <f ca="1">IF(D901="","",VLOOKUP(D901,[1]怪物!$C:$M,11,FALSE))</f>
        <v>1</v>
      </c>
      <c r="J901" s="3" t="str">
        <f t="shared" ca="1" si="115"/>
        <v>0.5</v>
      </c>
      <c r="K901" s="3"/>
      <c r="L901" s="3">
        <f ca="1">IF(B901="","",VLOOKUP(VLOOKUP(Y901&amp;"_"&amp;Z901&amp;"_"&amp;AA901,[1]挑战模式!$A:$AS,14+AB901,FALSE),[1]怪物!$B:$J,7,FALSE))</f>
        <v>1</v>
      </c>
      <c r="M901" s="10" t="str">
        <f t="shared" ca="1" si="116"/>
        <v>Monster_Season0_Challenge19_6_2</v>
      </c>
      <c r="N901" s="3" t="str">
        <f t="shared" ca="1" si="117"/>
        <v>DeathShow_1</v>
      </c>
      <c r="O901" s="3" t="str">
        <f t="shared" ca="1" si="118"/>
        <v>Timeline_Idle1</v>
      </c>
      <c r="P901" s="3" t="str">
        <f t="shared" ca="1" si="119"/>
        <v>Timeline_Move1</v>
      </c>
      <c r="T901" s="3" t="str">
        <f ca="1">IF(B901="","",IF(VLOOKUP(D901,[1]怪物!$C:$I,7,FALSE)="","",VLOOKUP(D901,[1]怪物!$C:$I,7,FALSE)))</f>
        <v>Skill_Monster_Imp1,NormalAttack</v>
      </c>
      <c r="Y901" s="3">
        <v>0</v>
      </c>
      <c r="Z901" s="3">
        <v>19</v>
      </c>
      <c r="AA901" s="3">
        <v>6</v>
      </c>
      <c r="AB901" s="3">
        <v>2</v>
      </c>
    </row>
    <row r="902" spans="2:28" x14ac:dyDescent="0.2">
      <c r="B902" t="str">
        <f ca="1">IF(ISNA(VLOOKUP(Y902&amp;"_"&amp;Z902&amp;"_"&amp;AA902,[1]挑战模式!$A:$AS,1,FALSE)),"",IF(VLOOKUP(Y902&amp;"_"&amp;Z902&amp;"_"&amp;AA902,[1]挑战模式!$A:$AS,14+AB902,FALSE)="","","Unit_Monster_Season"&amp;Y902&amp;"_Challenge"&amp;Z902&amp;"_"&amp;AA902&amp;"_"&amp;AB902))</f>
        <v>Unit_Monster_Season0_Challenge19_6_3</v>
      </c>
      <c r="D902" s="3" t="str">
        <f ca="1">IF(B902="","",VLOOKUP(VLOOKUP(Y902&amp;"_"&amp;Z902&amp;"_"&amp;AA902,[1]挑战模式!$A:$AS,14+AB902,FALSE),[1]怪物!$B:$J,2,FALSE))</f>
        <v>ResUnit_StoneGolem2</v>
      </c>
      <c r="E902" s="3">
        <f ca="1">IF(B902="","",VLOOKUP(VLOOKUP(Y902&amp;"_"&amp;Z902&amp;"_"&amp;AA902,[1]挑战模式!$A:$AS,14+AB902,FALSE),[1]怪物!$B:$J,6,FALSE)*VLOOKUP(Y902&amp;"_"&amp;Z902&amp;"_"&amp;AA902,[1]挑战模式!$A:$AS,10,FALSE))</f>
        <v>2.9</v>
      </c>
      <c r="F902" s="3">
        <f t="shared" ca="1" si="112"/>
        <v>400</v>
      </c>
      <c r="G902" s="3" t="str">
        <f t="shared" ca="1" si="113"/>
        <v>TRUE</v>
      </c>
      <c r="H902" s="3" t="str">
        <f t="shared" ca="1" si="114"/>
        <v>1</v>
      </c>
      <c r="I902" s="3">
        <f ca="1">IF(D902="","",VLOOKUP(D902,[1]怪物!$C:$M,11,FALSE))</f>
        <v>1</v>
      </c>
      <c r="J902" s="3" t="str">
        <f t="shared" ca="1" si="115"/>
        <v>0.5</v>
      </c>
      <c r="K902" s="3"/>
      <c r="L902" s="3">
        <f ca="1">IF(B902="","",VLOOKUP(VLOOKUP(Y902&amp;"_"&amp;Z902&amp;"_"&amp;AA902,[1]挑战模式!$A:$AS,14+AB902,FALSE),[1]怪物!$B:$J,7,FALSE))</f>
        <v>1.25</v>
      </c>
      <c r="M902" s="10" t="str">
        <f t="shared" ca="1" si="116"/>
        <v>Monster_Season0_Challenge19_6_3</v>
      </c>
      <c r="N902" s="3" t="str">
        <f t="shared" ca="1" si="117"/>
        <v>DeathShow_1</v>
      </c>
      <c r="O902" s="3" t="str">
        <f t="shared" ca="1" si="118"/>
        <v>Timeline_Idle1</v>
      </c>
      <c r="P902" s="3" t="str">
        <f t="shared" ca="1" si="119"/>
        <v>Timeline_Move1</v>
      </c>
      <c r="T902" s="3" t="str">
        <f ca="1">IF(B902="","",IF(VLOOKUP(D902,[1]怪物!$C:$I,7,FALSE)="","",VLOOKUP(D902,[1]怪物!$C:$I,7,FALSE)))</f>
        <v>Skill_Monster_StoneGolem2,InitiativeSkill</v>
      </c>
      <c r="Y902" s="3">
        <v>0</v>
      </c>
      <c r="Z902" s="3">
        <v>19</v>
      </c>
      <c r="AA902" s="3">
        <v>6</v>
      </c>
      <c r="AB902" s="3">
        <v>3</v>
      </c>
    </row>
    <row r="903" spans="2:28" x14ac:dyDescent="0.2">
      <c r="B903" t="str">
        <f ca="1">IF(ISNA(VLOOKUP(Y903&amp;"_"&amp;Z903&amp;"_"&amp;AA903,[1]挑战模式!$A:$AS,1,FALSE)),"",IF(VLOOKUP(Y903&amp;"_"&amp;Z903&amp;"_"&amp;AA903,[1]挑战模式!$A:$AS,14+AB903,FALSE)="","","Unit_Monster_Season"&amp;Y903&amp;"_Challenge"&amp;Z903&amp;"_"&amp;AA903&amp;"_"&amp;AB903))</f>
        <v>Unit_Monster_Season0_Challenge19_6_4</v>
      </c>
      <c r="D903" s="3" t="str">
        <f ca="1">IF(B903="","",VLOOKUP(VLOOKUP(Y903&amp;"_"&amp;Z903&amp;"_"&amp;AA903,[1]挑战模式!$A:$AS,14+AB903,FALSE),[1]怪物!$B:$J,2,FALSE))</f>
        <v>ResUnit_Spirit2</v>
      </c>
      <c r="E903" s="3">
        <f ca="1">IF(B903="","",VLOOKUP(VLOOKUP(Y903&amp;"_"&amp;Z903&amp;"_"&amp;AA903,[1]挑战模式!$A:$AS,14+AB903,FALSE),[1]怪物!$B:$J,6,FALSE)*VLOOKUP(Y903&amp;"_"&amp;Z903&amp;"_"&amp;AA903,[1]挑战模式!$A:$AS,10,FALSE))</f>
        <v>2.9</v>
      </c>
      <c r="F903" s="3">
        <f t="shared" ca="1" si="112"/>
        <v>400</v>
      </c>
      <c r="G903" s="3" t="str">
        <f t="shared" ca="1" si="113"/>
        <v>TRUE</v>
      </c>
      <c r="H903" s="3" t="str">
        <f t="shared" ca="1" si="114"/>
        <v>1</v>
      </c>
      <c r="I903" s="3">
        <f ca="1">IF(D903="","",VLOOKUP(D903,[1]怪物!$C:$M,11,FALSE))</f>
        <v>1</v>
      </c>
      <c r="J903" s="3" t="str">
        <f t="shared" ca="1" si="115"/>
        <v>0.5</v>
      </c>
      <c r="K903" s="3"/>
      <c r="L903" s="3">
        <f ca="1">IF(B903="","",VLOOKUP(VLOOKUP(Y903&amp;"_"&amp;Z903&amp;"_"&amp;AA903,[1]挑战模式!$A:$AS,14+AB903,FALSE),[1]怪物!$B:$J,7,FALSE))</f>
        <v>1.25</v>
      </c>
      <c r="M903" s="10" t="str">
        <f t="shared" ca="1" si="116"/>
        <v>Monster_Season0_Challenge19_6_4</v>
      </c>
      <c r="N903" s="3" t="str">
        <f t="shared" ca="1" si="117"/>
        <v>DeathShow_1</v>
      </c>
      <c r="O903" s="3" t="str">
        <f t="shared" ca="1" si="118"/>
        <v>Timeline_Idle1</v>
      </c>
      <c r="P903" s="3" t="str">
        <f t="shared" ca="1" si="119"/>
        <v>Timeline_Move1</v>
      </c>
      <c r="T903" s="3" t="str">
        <f ca="1">IF(B903="","",IF(VLOOKUP(D903,[1]怪物!$C:$I,7,FALSE)="","",VLOOKUP(D903,[1]怪物!$C:$I,7,FALSE)))</f>
        <v>Skill_Monster_Spirit2,NormalAttack</v>
      </c>
      <c r="Y903" s="3">
        <v>0</v>
      </c>
      <c r="Z903" s="3">
        <v>19</v>
      </c>
      <c r="AA903" s="3">
        <v>6</v>
      </c>
      <c r="AB903" s="3">
        <v>4</v>
      </c>
    </row>
    <row r="904" spans="2:28" x14ac:dyDescent="0.2">
      <c r="B904" t="str">
        <f ca="1">IF(ISNA(VLOOKUP(Y904&amp;"_"&amp;Z904&amp;"_"&amp;AA904,[1]挑战模式!$A:$AS,1,FALSE)),"",IF(VLOOKUP(Y904&amp;"_"&amp;Z904&amp;"_"&amp;AA904,[1]挑战模式!$A:$AS,14+AB904,FALSE)="","","Unit_Monster_Season"&amp;Y904&amp;"_Challenge"&amp;Z904&amp;"_"&amp;AA904&amp;"_"&amp;AB904))</f>
        <v/>
      </c>
      <c r="D904" s="3" t="str">
        <f ca="1">IF(B904="","",VLOOKUP(VLOOKUP(Y904&amp;"_"&amp;Z904&amp;"_"&amp;AA904,[1]挑战模式!$A:$AS,14+AB904,FALSE),[1]怪物!$B:$J,2,FALSE))</f>
        <v/>
      </c>
      <c r="E904" s="3" t="str">
        <f ca="1">IF(B904="","",VLOOKUP(VLOOKUP(Y904&amp;"_"&amp;Z904&amp;"_"&amp;AA904,[1]挑战模式!$A:$AS,14+AB904,FALSE),[1]怪物!$B:$J,6,FALSE)*VLOOKUP(Y904&amp;"_"&amp;Z904&amp;"_"&amp;AA904,[1]挑战模式!$A:$AS,10,FALSE))</f>
        <v/>
      </c>
      <c r="F904" s="3" t="str">
        <f t="shared" ca="1" si="112"/>
        <v/>
      </c>
      <c r="G904" s="3" t="str">
        <f t="shared" ca="1" si="113"/>
        <v/>
      </c>
      <c r="H904" s="3" t="str">
        <f t="shared" ca="1" si="114"/>
        <v/>
      </c>
      <c r="I904" s="3" t="str">
        <f ca="1">IF(D904="","",VLOOKUP(D904,[1]怪物!$C:$M,11,FALSE))</f>
        <v/>
      </c>
      <c r="J904" s="3" t="str">
        <f t="shared" ca="1" si="115"/>
        <v/>
      </c>
      <c r="K904" s="3"/>
      <c r="L904" s="3" t="str">
        <f ca="1">IF(B904="","",VLOOKUP(VLOOKUP(Y904&amp;"_"&amp;Z904&amp;"_"&amp;AA904,[1]挑战模式!$A:$AS,14+AB904,FALSE),[1]怪物!$B:$J,7,FALSE))</f>
        <v/>
      </c>
      <c r="M904" s="10" t="str">
        <f t="shared" ca="1" si="116"/>
        <v/>
      </c>
      <c r="N904" s="3" t="str">
        <f t="shared" ca="1" si="117"/>
        <v/>
      </c>
      <c r="O904" s="3" t="str">
        <f t="shared" ca="1" si="118"/>
        <v/>
      </c>
      <c r="P904" s="3" t="str">
        <f t="shared" ca="1" si="119"/>
        <v/>
      </c>
      <c r="T904" s="3" t="str">
        <f ca="1">IF(B904="","",IF(VLOOKUP(D904,[1]怪物!$C:$I,7,FALSE)="","",VLOOKUP(D904,[1]怪物!$C:$I,7,FALSE)))</f>
        <v/>
      </c>
      <c r="Y904" s="3">
        <v>0</v>
      </c>
      <c r="Z904" s="3">
        <v>19</v>
      </c>
      <c r="AA904" s="3">
        <v>6</v>
      </c>
      <c r="AB904" s="3">
        <v>5</v>
      </c>
    </row>
    <row r="905" spans="2:28" x14ac:dyDescent="0.2">
      <c r="B905" t="str">
        <f ca="1">IF(ISNA(VLOOKUP(Y905&amp;"_"&amp;Z905&amp;"_"&amp;AA905,[1]挑战模式!$A:$AS,1,FALSE)),"",IF(VLOOKUP(Y905&amp;"_"&amp;Z905&amp;"_"&amp;AA905,[1]挑战模式!$A:$AS,14+AB905,FALSE)="","","Unit_Monster_Season"&amp;Y905&amp;"_Challenge"&amp;Z905&amp;"_"&amp;AA905&amp;"_"&amp;AB905))</f>
        <v/>
      </c>
      <c r="D905" s="3" t="str">
        <f ca="1">IF(B905="","",VLOOKUP(VLOOKUP(Y905&amp;"_"&amp;Z905&amp;"_"&amp;AA905,[1]挑战模式!$A:$AS,14+AB905,FALSE),[1]怪物!$B:$J,2,FALSE))</f>
        <v/>
      </c>
      <c r="E905" s="3" t="str">
        <f ca="1">IF(B905="","",VLOOKUP(VLOOKUP(Y905&amp;"_"&amp;Z905&amp;"_"&amp;AA905,[1]挑战模式!$A:$AS,14+AB905,FALSE),[1]怪物!$B:$J,6,FALSE)*VLOOKUP(Y905&amp;"_"&amp;Z905&amp;"_"&amp;AA905,[1]挑战模式!$A:$AS,10,FALSE))</f>
        <v/>
      </c>
      <c r="F905" s="3" t="str">
        <f t="shared" ca="1" si="112"/>
        <v/>
      </c>
      <c r="G905" s="3" t="str">
        <f t="shared" ca="1" si="113"/>
        <v/>
      </c>
      <c r="H905" s="3" t="str">
        <f t="shared" ca="1" si="114"/>
        <v/>
      </c>
      <c r="I905" s="3" t="str">
        <f ca="1">IF(D905="","",VLOOKUP(D905,[1]怪物!$C:$M,11,FALSE))</f>
        <v/>
      </c>
      <c r="J905" s="3" t="str">
        <f t="shared" ca="1" si="115"/>
        <v/>
      </c>
      <c r="K905" s="3"/>
      <c r="L905" s="3" t="str">
        <f ca="1">IF(B905="","",VLOOKUP(VLOOKUP(Y905&amp;"_"&amp;Z905&amp;"_"&amp;AA905,[1]挑战模式!$A:$AS,14+AB905,FALSE),[1]怪物!$B:$J,7,FALSE))</f>
        <v/>
      </c>
      <c r="M905" s="10" t="str">
        <f t="shared" ca="1" si="116"/>
        <v/>
      </c>
      <c r="N905" s="3" t="str">
        <f t="shared" ca="1" si="117"/>
        <v/>
      </c>
      <c r="O905" s="3" t="str">
        <f t="shared" ca="1" si="118"/>
        <v/>
      </c>
      <c r="P905" s="3" t="str">
        <f t="shared" ca="1" si="119"/>
        <v/>
      </c>
      <c r="T905" s="3" t="str">
        <f ca="1">IF(B905="","",IF(VLOOKUP(D905,[1]怪物!$C:$I,7,FALSE)="","",VLOOKUP(D905,[1]怪物!$C:$I,7,FALSE)))</f>
        <v/>
      </c>
      <c r="Y905" s="3">
        <v>0</v>
      </c>
      <c r="Z905" s="3">
        <v>19</v>
      </c>
      <c r="AA905" s="3">
        <v>6</v>
      </c>
      <c r="AB905" s="3">
        <v>6</v>
      </c>
    </row>
    <row r="906" spans="2:28" x14ac:dyDescent="0.2">
      <c r="B906" t="str">
        <f>IF(ISNA(VLOOKUP(Y906&amp;"_"&amp;Z906&amp;"_"&amp;AA906,[1]挑战模式!$A:$AS,1,FALSE)),"",IF(VLOOKUP(Y906&amp;"_"&amp;Z906&amp;"_"&amp;AA906,[1]挑战模式!$A:$AS,14+AB906,FALSE)="","","Unit_Monster_Season"&amp;Y906&amp;"_Challenge"&amp;Z906&amp;"_"&amp;AA906&amp;"_"&amp;AB906))</f>
        <v/>
      </c>
      <c r="D906" s="3" t="str">
        <f>IF(B906="","",VLOOKUP(VLOOKUP(Y906&amp;"_"&amp;Z906&amp;"_"&amp;AA906,[1]挑战模式!$A:$AS,14+AB906,FALSE),[1]怪物!$B:$J,2,FALSE))</f>
        <v/>
      </c>
      <c r="E906" s="3" t="str">
        <f>IF(B906="","",VLOOKUP(VLOOKUP(Y906&amp;"_"&amp;Z906&amp;"_"&amp;AA906,[1]挑战模式!$A:$AS,14+AB906,FALSE),[1]怪物!$B:$J,6,FALSE)*VLOOKUP(Y906&amp;"_"&amp;Z906&amp;"_"&amp;AA906,[1]挑战模式!$A:$AS,10,FALSE))</f>
        <v/>
      </c>
      <c r="F906" s="3" t="str">
        <f t="shared" si="112"/>
        <v/>
      </c>
      <c r="G906" s="3" t="str">
        <f t="shared" si="113"/>
        <v/>
      </c>
      <c r="H906" s="3" t="str">
        <f t="shared" si="114"/>
        <v/>
      </c>
      <c r="I906" s="3" t="str">
        <f>IF(D906="","",VLOOKUP(D906,[1]怪物!$C:$M,11,FALSE))</f>
        <v/>
      </c>
      <c r="J906" s="3" t="str">
        <f t="shared" si="115"/>
        <v/>
      </c>
      <c r="K906" s="3"/>
      <c r="L906" s="3" t="str">
        <f>IF(B906="","",VLOOKUP(VLOOKUP(Y906&amp;"_"&amp;Z906&amp;"_"&amp;AA906,[1]挑战模式!$A:$AS,14+AB906,FALSE),[1]怪物!$B:$J,7,FALSE))</f>
        <v/>
      </c>
      <c r="M906" s="10" t="str">
        <f t="shared" si="116"/>
        <v/>
      </c>
      <c r="N906" s="3" t="str">
        <f t="shared" si="117"/>
        <v/>
      </c>
      <c r="O906" s="3" t="str">
        <f t="shared" si="118"/>
        <v/>
      </c>
      <c r="P906" s="3" t="str">
        <f t="shared" si="119"/>
        <v/>
      </c>
      <c r="T906" s="3" t="str">
        <f>IF(B906="","",IF(VLOOKUP(D906,[1]怪物!$C:$I,7,FALSE)="","",VLOOKUP(D906,[1]怪物!$C:$I,7,FALSE)))</f>
        <v/>
      </c>
      <c r="Y906" s="3">
        <v>0</v>
      </c>
      <c r="Z906" s="3">
        <v>19</v>
      </c>
      <c r="AA906" s="3">
        <v>7</v>
      </c>
      <c r="AB906" s="3">
        <v>1</v>
      </c>
    </row>
    <row r="907" spans="2:28" x14ac:dyDescent="0.2">
      <c r="B907" t="str">
        <f>IF(ISNA(VLOOKUP(Y907&amp;"_"&amp;Z907&amp;"_"&amp;AA907,[1]挑战模式!$A:$AS,1,FALSE)),"",IF(VLOOKUP(Y907&amp;"_"&amp;Z907&amp;"_"&amp;AA907,[1]挑战模式!$A:$AS,14+AB907,FALSE)="","","Unit_Monster_Season"&amp;Y907&amp;"_Challenge"&amp;Z907&amp;"_"&amp;AA907&amp;"_"&amp;AB907))</f>
        <v/>
      </c>
      <c r="D907" s="3" t="str">
        <f>IF(B907="","",VLOOKUP(VLOOKUP(Y907&amp;"_"&amp;Z907&amp;"_"&amp;AA907,[1]挑战模式!$A:$AS,14+AB907,FALSE),[1]怪物!$B:$J,2,FALSE))</f>
        <v/>
      </c>
      <c r="E907" s="3" t="str">
        <f>IF(B907="","",VLOOKUP(VLOOKUP(Y907&amp;"_"&amp;Z907&amp;"_"&amp;AA907,[1]挑战模式!$A:$AS,14+AB907,FALSE),[1]怪物!$B:$J,6,FALSE)*VLOOKUP(Y907&amp;"_"&amp;Z907&amp;"_"&amp;AA907,[1]挑战模式!$A:$AS,10,FALSE))</f>
        <v/>
      </c>
      <c r="F907" s="3" t="str">
        <f t="shared" si="112"/>
        <v/>
      </c>
      <c r="G907" s="3" t="str">
        <f t="shared" si="113"/>
        <v/>
      </c>
      <c r="H907" s="3" t="str">
        <f t="shared" si="114"/>
        <v/>
      </c>
      <c r="I907" s="3" t="str">
        <f>IF(D907="","",VLOOKUP(D907,[1]怪物!$C:$M,11,FALSE))</f>
        <v/>
      </c>
      <c r="J907" s="3" t="str">
        <f t="shared" si="115"/>
        <v/>
      </c>
      <c r="K907" s="3"/>
      <c r="L907" s="3" t="str">
        <f>IF(B907="","",VLOOKUP(VLOOKUP(Y907&amp;"_"&amp;Z907&amp;"_"&amp;AA907,[1]挑战模式!$A:$AS,14+AB907,FALSE),[1]怪物!$B:$J,7,FALSE))</f>
        <v/>
      </c>
      <c r="M907" s="10" t="str">
        <f t="shared" si="116"/>
        <v/>
      </c>
      <c r="N907" s="3" t="str">
        <f t="shared" si="117"/>
        <v/>
      </c>
      <c r="O907" s="3" t="str">
        <f t="shared" si="118"/>
        <v/>
      </c>
      <c r="P907" s="3" t="str">
        <f t="shared" si="119"/>
        <v/>
      </c>
      <c r="T907" s="3" t="str">
        <f>IF(B907="","",IF(VLOOKUP(D907,[1]怪物!$C:$I,7,FALSE)="","",VLOOKUP(D907,[1]怪物!$C:$I,7,FALSE)))</f>
        <v/>
      </c>
      <c r="Y907" s="3">
        <v>0</v>
      </c>
      <c r="Z907" s="3">
        <v>19</v>
      </c>
      <c r="AA907" s="3">
        <v>7</v>
      </c>
      <c r="AB907" s="3">
        <v>2</v>
      </c>
    </row>
    <row r="908" spans="2:28" x14ac:dyDescent="0.2">
      <c r="B908" t="str">
        <f>IF(ISNA(VLOOKUP(Y908&amp;"_"&amp;Z908&amp;"_"&amp;AA908,[1]挑战模式!$A:$AS,1,FALSE)),"",IF(VLOOKUP(Y908&amp;"_"&amp;Z908&amp;"_"&amp;AA908,[1]挑战模式!$A:$AS,14+AB908,FALSE)="","","Unit_Monster_Season"&amp;Y908&amp;"_Challenge"&amp;Z908&amp;"_"&amp;AA908&amp;"_"&amp;AB908))</f>
        <v/>
      </c>
      <c r="D908" s="3" t="str">
        <f>IF(B908="","",VLOOKUP(VLOOKUP(Y908&amp;"_"&amp;Z908&amp;"_"&amp;AA908,[1]挑战模式!$A:$AS,14+AB908,FALSE),[1]怪物!$B:$J,2,FALSE))</f>
        <v/>
      </c>
      <c r="E908" s="3" t="str">
        <f>IF(B908="","",VLOOKUP(VLOOKUP(Y908&amp;"_"&amp;Z908&amp;"_"&amp;AA908,[1]挑战模式!$A:$AS,14+AB908,FALSE),[1]怪物!$B:$J,6,FALSE)*VLOOKUP(Y908&amp;"_"&amp;Z908&amp;"_"&amp;AA908,[1]挑战模式!$A:$AS,10,FALSE))</f>
        <v/>
      </c>
      <c r="F908" s="3" t="str">
        <f t="shared" si="112"/>
        <v/>
      </c>
      <c r="G908" s="3" t="str">
        <f t="shared" si="113"/>
        <v/>
      </c>
      <c r="H908" s="3" t="str">
        <f t="shared" si="114"/>
        <v/>
      </c>
      <c r="I908" s="3" t="str">
        <f>IF(D908="","",VLOOKUP(D908,[1]怪物!$C:$M,11,FALSE))</f>
        <v/>
      </c>
      <c r="J908" s="3" t="str">
        <f t="shared" si="115"/>
        <v/>
      </c>
      <c r="K908" s="3"/>
      <c r="L908" s="3" t="str">
        <f>IF(B908="","",VLOOKUP(VLOOKUP(Y908&amp;"_"&amp;Z908&amp;"_"&amp;AA908,[1]挑战模式!$A:$AS,14+AB908,FALSE),[1]怪物!$B:$J,7,FALSE))</f>
        <v/>
      </c>
      <c r="M908" s="10" t="str">
        <f t="shared" si="116"/>
        <v/>
      </c>
      <c r="N908" s="3" t="str">
        <f t="shared" si="117"/>
        <v/>
      </c>
      <c r="O908" s="3" t="str">
        <f t="shared" si="118"/>
        <v/>
      </c>
      <c r="P908" s="3" t="str">
        <f t="shared" si="119"/>
        <v/>
      </c>
      <c r="T908" s="3" t="str">
        <f>IF(B908="","",IF(VLOOKUP(D908,[1]怪物!$C:$I,7,FALSE)="","",VLOOKUP(D908,[1]怪物!$C:$I,7,FALSE)))</f>
        <v/>
      </c>
      <c r="Y908" s="3">
        <v>0</v>
      </c>
      <c r="Z908" s="3">
        <v>19</v>
      </c>
      <c r="AA908" s="3">
        <v>7</v>
      </c>
      <c r="AB908" s="3">
        <v>3</v>
      </c>
    </row>
    <row r="909" spans="2:28" x14ac:dyDescent="0.2">
      <c r="B909" t="str">
        <f>IF(ISNA(VLOOKUP(Y909&amp;"_"&amp;Z909&amp;"_"&amp;AA909,[1]挑战模式!$A:$AS,1,FALSE)),"",IF(VLOOKUP(Y909&amp;"_"&amp;Z909&amp;"_"&amp;AA909,[1]挑战模式!$A:$AS,14+AB909,FALSE)="","","Unit_Monster_Season"&amp;Y909&amp;"_Challenge"&amp;Z909&amp;"_"&amp;AA909&amp;"_"&amp;AB909))</f>
        <v/>
      </c>
      <c r="D909" s="3" t="str">
        <f>IF(B909="","",VLOOKUP(VLOOKUP(Y909&amp;"_"&amp;Z909&amp;"_"&amp;AA909,[1]挑战模式!$A:$AS,14+AB909,FALSE),[1]怪物!$B:$J,2,FALSE))</f>
        <v/>
      </c>
      <c r="E909" s="3" t="str">
        <f>IF(B909="","",VLOOKUP(VLOOKUP(Y909&amp;"_"&amp;Z909&amp;"_"&amp;AA909,[1]挑战模式!$A:$AS,14+AB909,FALSE),[1]怪物!$B:$J,6,FALSE)*VLOOKUP(Y909&amp;"_"&amp;Z909&amp;"_"&amp;AA909,[1]挑战模式!$A:$AS,10,FALSE))</f>
        <v/>
      </c>
      <c r="F909" s="3" t="str">
        <f t="shared" si="112"/>
        <v/>
      </c>
      <c r="G909" s="3" t="str">
        <f t="shared" si="113"/>
        <v/>
      </c>
      <c r="H909" s="3" t="str">
        <f t="shared" si="114"/>
        <v/>
      </c>
      <c r="I909" s="3" t="str">
        <f>IF(D909="","",VLOOKUP(D909,[1]怪物!$C:$M,11,FALSE))</f>
        <v/>
      </c>
      <c r="J909" s="3" t="str">
        <f t="shared" si="115"/>
        <v/>
      </c>
      <c r="K909" s="3"/>
      <c r="L909" s="3" t="str">
        <f>IF(B909="","",VLOOKUP(VLOOKUP(Y909&amp;"_"&amp;Z909&amp;"_"&amp;AA909,[1]挑战模式!$A:$AS,14+AB909,FALSE),[1]怪物!$B:$J,7,FALSE))</f>
        <v/>
      </c>
      <c r="M909" s="10" t="str">
        <f t="shared" si="116"/>
        <v/>
      </c>
      <c r="N909" s="3" t="str">
        <f t="shared" si="117"/>
        <v/>
      </c>
      <c r="O909" s="3" t="str">
        <f t="shared" si="118"/>
        <v/>
      </c>
      <c r="P909" s="3" t="str">
        <f t="shared" si="119"/>
        <v/>
      </c>
      <c r="T909" s="3" t="str">
        <f>IF(B909="","",IF(VLOOKUP(D909,[1]怪物!$C:$I,7,FALSE)="","",VLOOKUP(D909,[1]怪物!$C:$I,7,FALSE)))</f>
        <v/>
      </c>
      <c r="Y909" s="3">
        <v>0</v>
      </c>
      <c r="Z909" s="3">
        <v>19</v>
      </c>
      <c r="AA909" s="3">
        <v>7</v>
      </c>
      <c r="AB909" s="3">
        <v>4</v>
      </c>
    </row>
    <row r="910" spans="2:28" x14ac:dyDescent="0.2">
      <c r="B910" t="str">
        <f>IF(ISNA(VLOOKUP(Y910&amp;"_"&amp;Z910&amp;"_"&amp;AA910,[1]挑战模式!$A:$AS,1,FALSE)),"",IF(VLOOKUP(Y910&amp;"_"&amp;Z910&amp;"_"&amp;AA910,[1]挑战模式!$A:$AS,14+AB910,FALSE)="","","Unit_Monster_Season"&amp;Y910&amp;"_Challenge"&amp;Z910&amp;"_"&amp;AA910&amp;"_"&amp;AB910))</f>
        <v/>
      </c>
      <c r="D910" s="3" t="str">
        <f>IF(B910="","",VLOOKUP(VLOOKUP(Y910&amp;"_"&amp;Z910&amp;"_"&amp;AA910,[1]挑战模式!$A:$AS,14+AB910,FALSE),[1]怪物!$B:$J,2,FALSE))</f>
        <v/>
      </c>
      <c r="E910" s="3" t="str">
        <f>IF(B910="","",VLOOKUP(VLOOKUP(Y910&amp;"_"&amp;Z910&amp;"_"&amp;AA910,[1]挑战模式!$A:$AS,14+AB910,FALSE),[1]怪物!$B:$J,6,FALSE)*VLOOKUP(Y910&amp;"_"&amp;Z910&amp;"_"&amp;AA910,[1]挑战模式!$A:$AS,10,FALSE))</f>
        <v/>
      </c>
      <c r="F910" s="3" t="str">
        <f t="shared" si="112"/>
        <v/>
      </c>
      <c r="G910" s="3" t="str">
        <f t="shared" si="113"/>
        <v/>
      </c>
      <c r="H910" s="3" t="str">
        <f t="shared" si="114"/>
        <v/>
      </c>
      <c r="I910" s="3" t="str">
        <f>IF(D910="","",VLOOKUP(D910,[1]怪物!$C:$M,11,FALSE))</f>
        <v/>
      </c>
      <c r="J910" s="3" t="str">
        <f t="shared" si="115"/>
        <v/>
      </c>
      <c r="K910" s="3"/>
      <c r="L910" s="3" t="str">
        <f>IF(B910="","",VLOOKUP(VLOOKUP(Y910&amp;"_"&amp;Z910&amp;"_"&amp;AA910,[1]挑战模式!$A:$AS,14+AB910,FALSE),[1]怪物!$B:$J,7,FALSE))</f>
        <v/>
      </c>
      <c r="M910" s="10" t="str">
        <f t="shared" si="116"/>
        <v/>
      </c>
      <c r="N910" s="3" t="str">
        <f t="shared" si="117"/>
        <v/>
      </c>
      <c r="O910" s="3" t="str">
        <f t="shared" si="118"/>
        <v/>
      </c>
      <c r="P910" s="3" t="str">
        <f t="shared" si="119"/>
        <v/>
      </c>
      <c r="T910" s="3" t="str">
        <f>IF(B910="","",IF(VLOOKUP(D910,[1]怪物!$C:$I,7,FALSE)="","",VLOOKUP(D910,[1]怪物!$C:$I,7,FALSE)))</f>
        <v/>
      </c>
      <c r="Y910" s="3">
        <v>0</v>
      </c>
      <c r="Z910" s="3">
        <v>19</v>
      </c>
      <c r="AA910" s="3">
        <v>7</v>
      </c>
      <c r="AB910" s="3">
        <v>5</v>
      </c>
    </row>
    <row r="911" spans="2:28" x14ac:dyDescent="0.2">
      <c r="B911" t="str">
        <f>IF(ISNA(VLOOKUP(Y911&amp;"_"&amp;Z911&amp;"_"&amp;AA911,[1]挑战模式!$A:$AS,1,FALSE)),"",IF(VLOOKUP(Y911&amp;"_"&amp;Z911&amp;"_"&amp;AA911,[1]挑战模式!$A:$AS,14+AB911,FALSE)="","","Unit_Monster_Season"&amp;Y911&amp;"_Challenge"&amp;Z911&amp;"_"&amp;AA911&amp;"_"&amp;AB911))</f>
        <v/>
      </c>
      <c r="D911" s="3" t="str">
        <f>IF(B911="","",VLOOKUP(VLOOKUP(Y911&amp;"_"&amp;Z911&amp;"_"&amp;AA911,[1]挑战模式!$A:$AS,14+AB911,FALSE),[1]怪物!$B:$J,2,FALSE))</f>
        <v/>
      </c>
      <c r="E911" s="3" t="str">
        <f>IF(B911="","",VLOOKUP(VLOOKUP(Y911&amp;"_"&amp;Z911&amp;"_"&amp;AA911,[1]挑战模式!$A:$AS,14+AB911,FALSE),[1]怪物!$B:$J,6,FALSE)*VLOOKUP(Y911&amp;"_"&amp;Z911&amp;"_"&amp;AA911,[1]挑战模式!$A:$AS,10,FALSE))</f>
        <v/>
      </c>
      <c r="F911" s="3" t="str">
        <f t="shared" si="112"/>
        <v/>
      </c>
      <c r="G911" s="3" t="str">
        <f t="shared" si="113"/>
        <v/>
      </c>
      <c r="H911" s="3" t="str">
        <f t="shared" si="114"/>
        <v/>
      </c>
      <c r="I911" s="3" t="str">
        <f>IF(D911="","",VLOOKUP(D911,[1]怪物!$C:$M,11,FALSE))</f>
        <v/>
      </c>
      <c r="J911" s="3" t="str">
        <f t="shared" si="115"/>
        <v/>
      </c>
      <c r="K911" s="3"/>
      <c r="L911" s="3" t="str">
        <f>IF(B911="","",VLOOKUP(VLOOKUP(Y911&amp;"_"&amp;Z911&amp;"_"&amp;AA911,[1]挑战模式!$A:$AS,14+AB911,FALSE),[1]怪物!$B:$J,7,FALSE))</f>
        <v/>
      </c>
      <c r="M911" s="10" t="str">
        <f t="shared" si="116"/>
        <v/>
      </c>
      <c r="N911" s="3" t="str">
        <f t="shared" si="117"/>
        <v/>
      </c>
      <c r="O911" s="3" t="str">
        <f t="shared" si="118"/>
        <v/>
      </c>
      <c r="P911" s="3" t="str">
        <f t="shared" si="119"/>
        <v/>
      </c>
      <c r="T911" s="3" t="str">
        <f>IF(B911="","",IF(VLOOKUP(D911,[1]怪物!$C:$I,7,FALSE)="","",VLOOKUP(D911,[1]怪物!$C:$I,7,FALSE)))</f>
        <v/>
      </c>
      <c r="Y911" s="3">
        <v>0</v>
      </c>
      <c r="Z911" s="3">
        <v>19</v>
      </c>
      <c r="AA911" s="3">
        <v>7</v>
      </c>
      <c r="AB911" s="3">
        <v>6</v>
      </c>
    </row>
    <row r="912" spans="2:28" x14ac:dyDescent="0.2">
      <c r="B912" t="str">
        <f>IF(ISNA(VLOOKUP(Y912&amp;"_"&amp;Z912&amp;"_"&amp;AA912,[1]挑战模式!$A:$AS,1,FALSE)),"",IF(VLOOKUP(Y912&amp;"_"&amp;Z912&amp;"_"&amp;AA912,[1]挑战模式!$A:$AS,14+AB912,FALSE)="","","Unit_Monster_Season"&amp;Y912&amp;"_Challenge"&amp;Z912&amp;"_"&amp;AA912&amp;"_"&amp;AB912))</f>
        <v/>
      </c>
      <c r="D912" s="3" t="str">
        <f>IF(B912="","",VLOOKUP(VLOOKUP(Y912&amp;"_"&amp;Z912&amp;"_"&amp;AA912,[1]挑战模式!$A:$AS,14+AB912,FALSE),[1]怪物!$B:$J,2,FALSE))</f>
        <v/>
      </c>
      <c r="E912" s="3" t="str">
        <f>IF(B912="","",VLOOKUP(VLOOKUP(Y912&amp;"_"&amp;Z912&amp;"_"&amp;AA912,[1]挑战模式!$A:$AS,14+AB912,FALSE),[1]怪物!$B:$J,6,FALSE)*VLOOKUP(Y912&amp;"_"&amp;Z912&amp;"_"&amp;AA912,[1]挑战模式!$A:$AS,10,FALSE))</f>
        <v/>
      </c>
      <c r="F912" s="3" t="str">
        <f t="shared" si="112"/>
        <v/>
      </c>
      <c r="G912" s="3" t="str">
        <f t="shared" si="113"/>
        <v/>
      </c>
      <c r="H912" s="3" t="str">
        <f t="shared" si="114"/>
        <v/>
      </c>
      <c r="I912" s="3" t="str">
        <f>IF(D912="","",VLOOKUP(D912,[1]怪物!$C:$M,11,FALSE))</f>
        <v/>
      </c>
      <c r="J912" s="3" t="str">
        <f t="shared" si="115"/>
        <v/>
      </c>
      <c r="K912" s="3"/>
      <c r="L912" s="3" t="str">
        <f>IF(B912="","",VLOOKUP(VLOOKUP(Y912&amp;"_"&amp;Z912&amp;"_"&amp;AA912,[1]挑战模式!$A:$AS,14+AB912,FALSE),[1]怪物!$B:$J,7,FALSE))</f>
        <v/>
      </c>
      <c r="M912" s="10" t="str">
        <f t="shared" si="116"/>
        <v/>
      </c>
      <c r="N912" s="3" t="str">
        <f t="shared" si="117"/>
        <v/>
      </c>
      <c r="O912" s="3" t="str">
        <f t="shared" si="118"/>
        <v/>
      </c>
      <c r="P912" s="3" t="str">
        <f t="shared" si="119"/>
        <v/>
      </c>
      <c r="T912" s="3" t="str">
        <f>IF(B912="","",IF(VLOOKUP(D912,[1]怪物!$C:$I,7,FALSE)="","",VLOOKUP(D912,[1]怪物!$C:$I,7,FALSE)))</f>
        <v/>
      </c>
      <c r="Y912" s="3">
        <v>0</v>
      </c>
      <c r="Z912" s="3">
        <v>19</v>
      </c>
      <c r="AA912" s="3">
        <v>8</v>
      </c>
      <c r="AB912" s="3">
        <v>1</v>
      </c>
    </row>
    <row r="913" spans="2:28" x14ac:dyDescent="0.2">
      <c r="B913" t="str">
        <f>IF(ISNA(VLOOKUP(Y913&amp;"_"&amp;Z913&amp;"_"&amp;AA913,[1]挑战模式!$A:$AS,1,FALSE)),"",IF(VLOOKUP(Y913&amp;"_"&amp;Z913&amp;"_"&amp;AA913,[1]挑战模式!$A:$AS,14+AB913,FALSE)="","","Unit_Monster_Season"&amp;Y913&amp;"_Challenge"&amp;Z913&amp;"_"&amp;AA913&amp;"_"&amp;AB913))</f>
        <v/>
      </c>
      <c r="D913" s="3" t="str">
        <f>IF(B913="","",VLOOKUP(VLOOKUP(Y913&amp;"_"&amp;Z913&amp;"_"&amp;AA913,[1]挑战模式!$A:$AS,14+AB913,FALSE),[1]怪物!$B:$J,2,FALSE))</f>
        <v/>
      </c>
      <c r="E913" s="3" t="str">
        <f>IF(B913="","",VLOOKUP(VLOOKUP(Y913&amp;"_"&amp;Z913&amp;"_"&amp;AA913,[1]挑战模式!$A:$AS,14+AB913,FALSE),[1]怪物!$B:$J,6,FALSE)*VLOOKUP(Y913&amp;"_"&amp;Z913&amp;"_"&amp;AA913,[1]挑战模式!$A:$AS,10,FALSE))</f>
        <v/>
      </c>
      <c r="F913" s="3" t="str">
        <f t="shared" si="112"/>
        <v/>
      </c>
      <c r="G913" s="3" t="str">
        <f t="shared" si="113"/>
        <v/>
      </c>
      <c r="H913" s="3" t="str">
        <f t="shared" si="114"/>
        <v/>
      </c>
      <c r="I913" s="3" t="str">
        <f>IF(D913="","",VLOOKUP(D913,[1]怪物!$C:$M,11,FALSE))</f>
        <v/>
      </c>
      <c r="J913" s="3" t="str">
        <f t="shared" si="115"/>
        <v/>
      </c>
      <c r="K913" s="3"/>
      <c r="L913" s="3" t="str">
        <f>IF(B913="","",VLOOKUP(VLOOKUP(Y913&amp;"_"&amp;Z913&amp;"_"&amp;AA913,[1]挑战模式!$A:$AS,14+AB913,FALSE),[1]怪物!$B:$J,7,FALSE))</f>
        <v/>
      </c>
      <c r="M913" s="10" t="str">
        <f t="shared" si="116"/>
        <v/>
      </c>
      <c r="N913" s="3" t="str">
        <f t="shared" si="117"/>
        <v/>
      </c>
      <c r="O913" s="3" t="str">
        <f t="shared" si="118"/>
        <v/>
      </c>
      <c r="P913" s="3" t="str">
        <f t="shared" si="119"/>
        <v/>
      </c>
      <c r="T913" s="3" t="str">
        <f>IF(B913="","",IF(VLOOKUP(D913,[1]怪物!$C:$I,7,FALSE)="","",VLOOKUP(D913,[1]怪物!$C:$I,7,FALSE)))</f>
        <v/>
      </c>
      <c r="Y913" s="3">
        <v>0</v>
      </c>
      <c r="Z913" s="3">
        <v>19</v>
      </c>
      <c r="AA913" s="3">
        <v>8</v>
      </c>
      <c r="AB913" s="3">
        <v>2</v>
      </c>
    </row>
    <row r="914" spans="2:28" x14ac:dyDescent="0.2">
      <c r="B914" t="str">
        <f>IF(ISNA(VLOOKUP(Y914&amp;"_"&amp;Z914&amp;"_"&amp;AA914,[1]挑战模式!$A:$AS,1,FALSE)),"",IF(VLOOKUP(Y914&amp;"_"&amp;Z914&amp;"_"&amp;AA914,[1]挑战模式!$A:$AS,14+AB914,FALSE)="","","Unit_Monster_Season"&amp;Y914&amp;"_Challenge"&amp;Z914&amp;"_"&amp;AA914&amp;"_"&amp;AB914))</f>
        <v/>
      </c>
      <c r="D914" s="3" t="str">
        <f>IF(B914="","",VLOOKUP(VLOOKUP(Y914&amp;"_"&amp;Z914&amp;"_"&amp;AA914,[1]挑战模式!$A:$AS,14+AB914,FALSE),[1]怪物!$B:$J,2,FALSE))</f>
        <v/>
      </c>
      <c r="E914" s="3" t="str">
        <f>IF(B914="","",VLOOKUP(VLOOKUP(Y914&amp;"_"&amp;Z914&amp;"_"&amp;AA914,[1]挑战模式!$A:$AS,14+AB914,FALSE),[1]怪物!$B:$J,6,FALSE)*VLOOKUP(Y914&amp;"_"&amp;Z914&amp;"_"&amp;AA914,[1]挑战模式!$A:$AS,10,FALSE))</f>
        <v/>
      </c>
      <c r="F914" s="3" t="str">
        <f t="shared" si="112"/>
        <v/>
      </c>
      <c r="G914" s="3" t="str">
        <f t="shared" si="113"/>
        <v/>
      </c>
      <c r="H914" s="3" t="str">
        <f t="shared" si="114"/>
        <v/>
      </c>
      <c r="I914" s="3" t="str">
        <f>IF(D914="","",VLOOKUP(D914,[1]怪物!$C:$M,11,FALSE))</f>
        <v/>
      </c>
      <c r="J914" s="3" t="str">
        <f t="shared" si="115"/>
        <v/>
      </c>
      <c r="K914" s="3"/>
      <c r="L914" s="3" t="str">
        <f>IF(B914="","",VLOOKUP(VLOOKUP(Y914&amp;"_"&amp;Z914&amp;"_"&amp;AA914,[1]挑战模式!$A:$AS,14+AB914,FALSE),[1]怪物!$B:$J,7,FALSE))</f>
        <v/>
      </c>
      <c r="M914" s="10" t="str">
        <f t="shared" si="116"/>
        <v/>
      </c>
      <c r="N914" s="3" t="str">
        <f t="shared" si="117"/>
        <v/>
      </c>
      <c r="O914" s="3" t="str">
        <f t="shared" si="118"/>
        <v/>
      </c>
      <c r="P914" s="3" t="str">
        <f t="shared" si="119"/>
        <v/>
      </c>
      <c r="T914" s="3" t="str">
        <f>IF(B914="","",IF(VLOOKUP(D914,[1]怪物!$C:$I,7,FALSE)="","",VLOOKUP(D914,[1]怪物!$C:$I,7,FALSE)))</f>
        <v/>
      </c>
      <c r="Y914" s="3">
        <v>0</v>
      </c>
      <c r="Z914" s="3">
        <v>19</v>
      </c>
      <c r="AA914" s="3">
        <v>8</v>
      </c>
      <c r="AB914" s="3">
        <v>3</v>
      </c>
    </row>
    <row r="915" spans="2:28" x14ac:dyDescent="0.2">
      <c r="B915" t="str">
        <f>IF(ISNA(VLOOKUP(Y915&amp;"_"&amp;Z915&amp;"_"&amp;AA915,[1]挑战模式!$A:$AS,1,FALSE)),"",IF(VLOOKUP(Y915&amp;"_"&amp;Z915&amp;"_"&amp;AA915,[1]挑战模式!$A:$AS,14+AB915,FALSE)="","","Unit_Monster_Season"&amp;Y915&amp;"_Challenge"&amp;Z915&amp;"_"&amp;AA915&amp;"_"&amp;AB915))</f>
        <v/>
      </c>
      <c r="D915" s="3" t="str">
        <f>IF(B915="","",VLOOKUP(VLOOKUP(Y915&amp;"_"&amp;Z915&amp;"_"&amp;AA915,[1]挑战模式!$A:$AS,14+AB915,FALSE),[1]怪物!$B:$J,2,FALSE))</f>
        <v/>
      </c>
      <c r="E915" s="3" t="str">
        <f>IF(B915="","",VLOOKUP(VLOOKUP(Y915&amp;"_"&amp;Z915&amp;"_"&amp;AA915,[1]挑战模式!$A:$AS,14+AB915,FALSE),[1]怪物!$B:$J,6,FALSE)*VLOOKUP(Y915&amp;"_"&amp;Z915&amp;"_"&amp;AA915,[1]挑战模式!$A:$AS,10,FALSE))</f>
        <v/>
      </c>
      <c r="F915" s="3" t="str">
        <f t="shared" si="112"/>
        <v/>
      </c>
      <c r="G915" s="3" t="str">
        <f t="shared" si="113"/>
        <v/>
      </c>
      <c r="H915" s="3" t="str">
        <f t="shared" si="114"/>
        <v/>
      </c>
      <c r="I915" s="3" t="str">
        <f>IF(D915="","",VLOOKUP(D915,[1]怪物!$C:$M,11,FALSE))</f>
        <v/>
      </c>
      <c r="J915" s="3" t="str">
        <f t="shared" si="115"/>
        <v/>
      </c>
      <c r="K915" s="3"/>
      <c r="L915" s="3" t="str">
        <f>IF(B915="","",VLOOKUP(VLOOKUP(Y915&amp;"_"&amp;Z915&amp;"_"&amp;AA915,[1]挑战模式!$A:$AS,14+AB915,FALSE),[1]怪物!$B:$J,7,FALSE))</f>
        <v/>
      </c>
      <c r="M915" s="10" t="str">
        <f t="shared" si="116"/>
        <v/>
      </c>
      <c r="N915" s="3" t="str">
        <f t="shared" si="117"/>
        <v/>
      </c>
      <c r="O915" s="3" t="str">
        <f t="shared" si="118"/>
        <v/>
      </c>
      <c r="P915" s="3" t="str">
        <f t="shared" si="119"/>
        <v/>
      </c>
      <c r="T915" s="3" t="str">
        <f>IF(B915="","",IF(VLOOKUP(D915,[1]怪物!$C:$I,7,FALSE)="","",VLOOKUP(D915,[1]怪物!$C:$I,7,FALSE)))</f>
        <v/>
      </c>
      <c r="Y915" s="3">
        <v>0</v>
      </c>
      <c r="Z915" s="3">
        <v>19</v>
      </c>
      <c r="AA915" s="3">
        <v>8</v>
      </c>
      <c r="AB915" s="3">
        <v>4</v>
      </c>
    </row>
    <row r="916" spans="2:28" x14ac:dyDescent="0.2">
      <c r="B916" t="str">
        <f>IF(ISNA(VLOOKUP(Y916&amp;"_"&amp;Z916&amp;"_"&amp;AA916,[1]挑战模式!$A:$AS,1,FALSE)),"",IF(VLOOKUP(Y916&amp;"_"&amp;Z916&amp;"_"&amp;AA916,[1]挑战模式!$A:$AS,14+AB916,FALSE)="","","Unit_Monster_Season"&amp;Y916&amp;"_Challenge"&amp;Z916&amp;"_"&amp;AA916&amp;"_"&amp;AB916))</f>
        <v/>
      </c>
      <c r="D916" s="3" t="str">
        <f>IF(B916="","",VLOOKUP(VLOOKUP(Y916&amp;"_"&amp;Z916&amp;"_"&amp;AA916,[1]挑战模式!$A:$AS,14+AB916,FALSE),[1]怪物!$B:$J,2,FALSE))</f>
        <v/>
      </c>
      <c r="E916" s="3" t="str">
        <f>IF(B916="","",VLOOKUP(VLOOKUP(Y916&amp;"_"&amp;Z916&amp;"_"&amp;AA916,[1]挑战模式!$A:$AS,14+AB916,FALSE),[1]怪物!$B:$J,6,FALSE)*VLOOKUP(Y916&amp;"_"&amp;Z916&amp;"_"&amp;AA916,[1]挑战模式!$A:$AS,10,FALSE))</f>
        <v/>
      </c>
      <c r="F916" s="3" t="str">
        <f t="shared" si="112"/>
        <v/>
      </c>
      <c r="G916" s="3" t="str">
        <f t="shared" si="113"/>
        <v/>
      </c>
      <c r="H916" s="3" t="str">
        <f t="shared" si="114"/>
        <v/>
      </c>
      <c r="I916" s="3" t="str">
        <f>IF(D916="","",VLOOKUP(D916,[1]怪物!$C:$M,11,FALSE))</f>
        <v/>
      </c>
      <c r="J916" s="3" t="str">
        <f t="shared" si="115"/>
        <v/>
      </c>
      <c r="K916" s="3"/>
      <c r="L916" s="3" t="str">
        <f>IF(B916="","",VLOOKUP(VLOOKUP(Y916&amp;"_"&amp;Z916&amp;"_"&amp;AA916,[1]挑战模式!$A:$AS,14+AB916,FALSE),[1]怪物!$B:$J,7,FALSE))</f>
        <v/>
      </c>
      <c r="M916" s="10" t="str">
        <f t="shared" si="116"/>
        <v/>
      </c>
      <c r="N916" s="3" t="str">
        <f t="shared" si="117"/>
        <v/>
      </c>
      <c r="O916" s="3" t="str">
        <f t="shared" si="118"/>
        <v/>
      </c>
      <c r="P916" s="3" t="str">
        <f t="shared" si="119"/>
        <v/>
      </c>
      <c r="T916" s="3" t="str">
        <f>IF(B916="","",IF(VLOOKUP(D916,[1]怪物!$C:$I,7,FALSE)="","",VLOOKUP(D916,[1]怪物!$C:$I,7,FALSE)))</f>
        <v/>
      </c>
      <c r="Y916" s="3">
        <v>0</v>
      </c>
      <c r="Z916" s="3">
        <v>19</v>
      </c>
      <c r="AA916" s="3">
        <v>8</v>
      </c>
      <c r="AB916" s="3">
        <v>5</v>
      </c>
    </row>
    <row r="917" spans="2:28" x14ac:dyDescent="0.2">
      <c r="B917" t="str">
        <f>IF(ISNA(VLOOKUP(Y917&amp;"_"&amp;Z917&amp;"_"&amp;AA917,[1]挑战模式!$A:$AS,1,FALSE)),"",IF(VLOOKUP(Y917&amp;"_"&amp;Z917&amp;"_"&amp;AA917,[1]挑战模式!$A:$AS,14+AB917,FALSE)="","","Unit_Monster_Season"&amp;Y917&amp;"_Challenge"&amp;Z917&amp;"_"&amp;AA917&amp;"_"&amp;AB917))</f>
        <v/>
      </c>
      <c r="D917" s="3" t="str">
        <f>IF(B917="","",VLOOKUP(VLOOKUP(Y917&amp;"_"&amp;Z917&amp;"_"&amp;AA917,[1]挑战模式!$A:$AS,14+AB917,FALSE),[1]怪物!$B:$J,2,FALSE))</f>
        <v/>
      </c>
      <c r="E917" s="3" t="str">
        <f>IF(B917="","",VLOOKUP(VLOOKUP(Y917&amp;"_"&amp;Z917&amp;"_"&amp;AA917,[1]挑战模式!$A:$AS,14+AB917,FALSE),[1]怪物!$B:$J,6,FALSE)*VLOOKUP(Y917&amp;"_"&amp;Z917&amp;"_"&amp;AA917,[1]挑战模式!$A:$AS,10,FALSE))</f>
        <v/>
      </c>
      <c r="F917" s="3" t="str">
        <f t="shared" si="112"/>
        <v/>
      </c>
      <c r="G917" s="3" t="str">
        <f t="shared" si="113"/>
        <v/>
      </c>
      <c r="H917" s="3" t="str">
        <f t="shared" si="114"/>
        <v/>
      </c>
      <c r="I917" s="3" t="str">
        <f>IF(D917="","",VLOOKUP(D917,[1]怪物!$C:$M,11,FALSE))</f>
        <v/>
      </c>
      <c r="J917" s="3" t="str">
        <f t="shared" si="115"/>
        <v/>
      </c>
      <c r="K917" s="3"/>
      <c r="L917" s="3" t="str">
        <f>IF(B917="","",VLOOKUP(VLOOKUP(Y917&amp;"_"&amp;Z917&amp;"_"&amp;AA917,[1]挑战模式!$A:$AS,14+AB917,FALSE),[1]怪物!$B:$J,7,FALSE))</f>
        <v/>
      </c>
      <c r="M917" s="10" t="str">
        <f t="shared" si="116"/>
        <v/>
      </c>
      <c r="N917" s="3" t="str">
        <f t="shared" si="117"/>
        <v/>
      </c>
      <c r="O917" s="3" t="str">
        <f t="shared" si="118"/>
        <v/>
      </c>
      <c r="P917" s="3" t="str">
        <f t="shared" si="119"/>
        <v/>
      </c>
      <c r="T917" s="3" t="str">
        <f>IF(B917="","",IF(VLOOKUP(D917,[1]怪物!$C:$I,7,FALSE)="","",VLOOKUP(D917,[1]怪物!$C:$I,7,FALSE)))</f>
        <v/>
      </c>
      <c r="Y917" s="3">
        <v>0</v>
      </c>
      <c r="Z917" s="3">
        <v>19</v>
      </c>
      <c r="AA917" s="3">
        <v>8</v>
      </c>
      <c r="AB917" s="3">
        <v>6</v>
      </c>
    </row>
    <row r="918" spans="2:28" x14ac:dyDescent="0.2">
      <c r="B918" t="str">
        <f ca="1">IF(ISNA(VLOOKUP(Y918&amp;"_"&amp;Z918&amp;"_"&amp;AA918,[1]挑战模式!$A:$AS,1,FALSE)),"",IF(VLOOKUP(Y918&amp;"_"&amp;Z918&amp;"_"&amp;AA918,[1]挑战模式!$A:$AS,14+AB918,FALSE)="","","Unit_Monster_Season"&amp;Y918&amp;"_Challenge"&amp;Z918&amp;"_"&amp;AA918&amp;"_"&amp;AB918))</f>
        <v>Unit_Monster_Season0_Challenge20_1_1</v>
      </c>
      <c r="D918" s="3" t="str">
        <f ca="1">IF(B918="","",VLOOKUP(VLOOKUP(Y918&amp;"_"&amp;Z918&amp;"_"&amp;AA918,[1]挑战模式!$A:$AS,14+AB918,FALSE),[1]怪物!$B:$J,2,FALSE))</f>
        <v>ResUnit_ZhongZi2</v>
      </c>
      <c r="E918" s="3">
        <f ca="1">IF(B918="","",VLOOKUP(VLOOKUP(Y918&amp;"_"&amp;Z918&amp;"_"&amp;AA918,[1]挑战模式!$A:$AS,14+AB918,FALSE),[1]怪物!$B:$J,6,FALSE)*VLOOKUP(Y918&amp;"_"&amp;Z918&amp;"_"&amp;AA918,[1]挑战模式!$A:$AS,10,FALSE))</f>
        <v>2.96</v>
      </c>
      <c r="F918" s="3">
        <f t="shared" ca="1" si="112"/>
        <v>400</v>
      </c>
      <c r="G918" s="3" t="str">
        <f t="shared" ca="1" si="113"/>
        <v>TRUE</v>
      </c>
      <c r="H918" s="3" t="str">
        <f t="shared" ca="1" si="114"/>
        <v>1</v>
      </c>
      <c r="I918" s="3">
        <f ca="1">IF(D918="","",VLOOKUP(D918,[1]怪物!$C:$M,11,FALSE))</f>
        <v>1</v>
      </c>
      <c r="J918" s="3" t="str">
        <f t="shared" ca="1" si="115"/>
        <v>0.5</v>
      </c>
      <c r="K918" s="3"/>
      <c r="L918" s="3">
        <f ca="1">IF(B918="","",VLOOKUP(VLOOKUP(Y918&amp;"_"&amp;Z918&amp;"_"&amp;AA918,[1]挑战模式!$A:$AS,14+AB918,FALSE),[1]怪物!$B:$J,7,FALSE))</f>
        <v>1.25</v>
      </c>
      <c r="M918" s="10" t="str">
        <f t="shared" ca="1" si="116"/>
        <v>Monster_Season0_Challenge20_1_1</v>
      </c>
      <c r="N918" s="3" t="str">
        <f t="shared" ca="1" si="117"/>
        <v>DeathShow_1</v>
      </c>
      <c r="O918" s="3" t="str">
        <f t="shared" ca="1" si="118"/>
        <v>Timeline_Idle1</v>
      </c>
      <c r="P918" s="3" t="str">
        <f t="shared" ca="1" si="119"/>
        <v>Timeline_Move1</v>
      </c>
      <c r="T918" s="3" t="str">
        <f ca="1">IF(B918="","",IF(VLOOKUP(D918,[1]怪物!$C:$I,7,FALSE)="","",VLOOKUP(D918,[1]怪物!$C:$I,7,FALSE)))</f>
        <v>Skill_Monster_ZhongZi2,NormalAttack</v>
      </c>
      <c r="Y918" s="3">
        <v>0</v>
      </c>
      <c r="Z918" s="3">
        <v>20</v>
      </c>
      <c r="AA918" s="3">
        <v>1</v>
      </c>
      <c r="AB918" s="3">
        <v>1</v>
      </c>
    </row>
    <row r="919" spans="2:28" x14ac:dyDescent="0.2">
      <c r="B919" t="str">
        <f ca="1">IF(ISNA(VLOOKUP(Y919&amp;"_"&amp;Z919&amp;"_"&amp;AA919,[1]挑战模式!$A:$AS,1,FALSE)),"",IF(VLOOKUP(Y919&amp;"_"&amp;Z919&amp;"_"&amp;AA919,[1]挑战模式!$A:$AS,14+AB919,FALSE)="","","Unit_Monster_Season"&amp;Y919&amp;"_Challenge"&amp;Z919&amp;"_"&amp;AA919&amp;"_"&amp;AB919))</f>
        <v/>
      </c>
      <c r="D919" s="3" t="str">
        <f ca="1">IF(B919="","",VLOOKUP(VLOOKUP(Y919&amp;"_"&amp;Z919&amp;"_"&amp;AA919,[1]挑战模式!$A:$AS,14+AB919,FALSE),[1]怪物!$B:$J,2,FALSE))</f>
        <v/>
      </c>
      <c r="E919" s="3" t="str">
        <f ca="1">IF(B919="","",VLOOKUP(VLOOKUP(Y919&amp;"_"&amp;Z919&amp;"_"&amp;AA919,[1]挑战模式!$A:$AS,14+AB919,FALSE),[1]怪物!$B:$J,6,FALSE)*VLOOKUP(Y919&amp;"_"&amp;Z919&amp;"_"&amp;AA919,[1]挑战模式!$A:$AS,10,FALSE))</f>
        <v/>
      </c>
      <c r="F919" s="3" t="str">
        <f t="shared" ca="1" si="112"/>
        <v/>
      </c>
      <c r="G919" s="3" t="str">
        <f t="shared" ca="1" si="113"/>
        <v/>
      </c>
      <c r="H919" s="3" t="str">
        <f t="shared" ca="1" si="114"/>
        <v/>
      </c>
      <c r="I919" s="3" t="str">
        <f ca="1">IF(D919="","",VLOOKUP(D919,[1]怪物!$C:$M,11,FALSE))</f>
        <v/>
      </c>
      <c r="J919" s="3" t="str">
        <f t="shared" ca="1" si="115"/>
        <v/>
      </c>
      <c r="K919" s="3"/>
      <c r="L919" s="3" t="str">
        <f ca="1">IF(B919="","",VLOOKUP(VLOOKUP(Y919&amp;"_"&amp;Z919&amp;"_"&amp;AA919,[1]挑战模式!$A:$AS,14+AB919,FALSE),[1]怪物!$B:$J,7,FALSE))</f>
        <v/>
      </c>
      <c r="M919" s="10" t="str">
        <f t="shared" ca="1" si="116"/>
        <v/>
      </c>
      <c r="N919" s="3" t="str">
        <f t="shared" ca="1" si="117"/>
        <v/>
      </c>
      <c r="O919" s="3" t="str">
        <f t="shared" ca="1" si="118"/>
        <v/>
      </c>
      <c r="P919" s="3" t="str">
        <f t="shared" ca="1" si="119"/>
        <v/>
      </c>
      <c r="T919" s="3" t="str">
        <f ca="1">IF(B919="","",IF(VLOOKUP(D919,[1]怪物!$C:$I,7,FALSE)="","",VLOOKUP(D919,[1]怪物!$C:$I,7,FALSE)))</f>
        <v/>
      </c>
      <c r="Y919" s="3">
        <v>0</v>
      </c>
      <c r="Z919" s="3">
        <v>20</v>
      </c>
      <c r="AA919" s="3">
        <v>1</v>
      </c>
      <c r="AB919" s="3">
        <v>2</v>
      </c>
    </row>
    <row r="920" spans="2:28" x14ac:dyDescent="0.2">
      <c r="B920" t="str">
        <f ca="1">IF(ISNA(VLOOKUP(Y920&amp;"_"&amp;Z920&amp;"_"&amp;AA920,[1]挑战模式!$A:$AS,1,FALSE)),"",IF(VLOOKUP(Y920&amp;"_"&amp;Z920&amp;"_"&amp;AA920,[1]挑战模式!$A:$AS,14+AB920,FALSE)="","","Unit_Monster_Season"&amp;Y920&amp;"_Challenge"&amp;Z920&amp;"_"&amp;AA920&amp;"_"&amp;AB920))</f>
        <v/>
      </c>
      <c r="D920" s="3" t="str">
        <f ca="1">IF(B920="","",VLOOKUP(VLOOKUP(Y920&amp;"_"&amp;Z920&amp;"_"&amp;AA920,[1]挑战模式!$A:$AS,14+AB920,FALSE),[1]怪物!$B:$J,2,FALSE))</f>
        <v/>
      </c>
      <c r="E920" s="3" t="str">
        <f ca="1">IF(B920="","",VLOOKUP(VLOOKUP(Y920&amp;"_"&amp;Z920&amp;"_"&amp;AA920,[1]挑战模式!$A:$AS,14+AB920,FALSE),[1]怪物!$B:$J,6,FALSE)*VLOOKUP(Y920&amp;"_"&amp;Z920&amp;"_"&amp;AA920,[1]挑战模式!$A:$AS,10,FALSE))</f>
        <v/>
      </c>
      <c r="F920" s="3" t="str">
        <f t="shared" ca="1" si="112"/>
        <v/>
      </c>
      <c r="G920" s="3" t="str">
        <f t="shared" ca="1" si="113"/>
        <v/>
      </c>
      <c r="H920" s="3" t="str">
        <f t="shared" ca="1" si="114"/>
        <v/>
      </c>
      <c r="I920" s="3" t="str">
        <f ca="1">IF(D920="","",VLOOKUP(D920,[1]怪物!$C:$M,11,FALSE))</f>
        <v/>
      </c>
      <c r="J920" s="3" t="str">
        <f t="shared" ca="1" si="115"/>
        <v/>
      </c>
      <c r="K920" s="3"/>
      <c r="L920" s="3" t="str">
        <f ca="1">IF(B920="","",VLOOKUP(VLOOKUP(Y920&amp;"_"&amp;Z920&amp;"_"&amp;AA920,[1]挑战模式!$A:$AS,14+AB920,FALSE),[1]怪物!$B:$J,7,FALSE))</f>
        <v/>
      </c>
      <c r="M920" s="10" t="str">
        <f t="shared" ca="1" si="116"/>
        <v/>
      </c>
      <c r="N920" s="3" t="str">
        <f t="shared" ca="1" si="117"/>
        <v/>
      </c>
      <c r="O920" s="3" t="str">
        <f t="shared" ca="1" si="118"/>
        <v/>
      </c>
      <c r="P920" s="3" t="str">
        <f t="shared" ca="1" si="119"/>
        <v/>
      </c>
      <c r="T920" s="3" t="str">
        <f ca="1">IF(B920="","",IF(VLOOKUP(D920,[1]怪物!$C:$I,7,FALSE)="","",VLOOKUP(D920,[1]怪物!$C:$I,7,FALSE)))</f>
        <v/>
      </c>
      <c r="Y920" s="3">
        <v>0</v>
      </c>
      <c r="Z920" s="3">
        <v>20</v>
      </c>
      <c r="AA920" s="3">
        <v>1</v>
      </c>
      <c r="AB920" s="3">
        <v>3</v>
      </c>
    </row>
    <row r="921" spans="2:28" x14ac:dyDescent="0.2">
      <c r="B921" t="str">
        <f ca="1">IF(ISNA(VLOOKUP(Y921&amp;"_"&amp;Z921&amp;"_"&amp;AA921,[1]挑战模式!$A:$AS,1,FALSE)),"",IF(VLOOKUP(Y921&amp;"_"&amp;Z921&amp;"_"&amp;AA921,[1]挑战模式!$A:$AS,14+AB921,FALSE)="","","Unit_Monster_Season"&amp;Y921&amp;"_Challenge"&amp;Z921&amp;"_"&amp;AA921&amp;"_"&amp;AB921))</f>
        <v/>
      </c>
      <c r="D921" s="3" t="str">
        <f ca="1">IF(B921="","",VLOOKUP(VLOOKUP(Y921&amp;"_"&amp;Z921&amp;"_"&amp;AA921,[1]挑战模式!$A:$AS,14+AB921,FALSE),[1]怪物!$B:$J,2,FALSE))</f>
        <v/>
      </c>
      <c r="E921" s="3" t="str">
        <f ca="1">IF(B921="","",VLOOKUP(VLOOKUP(Y921&amp;"_"&amp;Z921&amp;"_"&amp;AA921,[1]挑战模式!$A:$AS,14+AB921,FALSE),[1]怪物!$B:$J,6,FALSE)*VLOOKUP(Y921&amp;"_"&amp;Z921&amp;"_"&amp;AA921,[1]挑战模式!$A:$AS,10,FALSE))</f>
        <v/>
      </c>
      <c r="F921" s="3" t="str">
        <f t="shared" ca="1" si="112"/>
        <v/>
      </c>
      <c r="G921" s="3" t="str">
        <f t="shared" ca="1" si="113"/>
        <v/>
      </c>
      <c r="H921" s="3" t="str">
        <f t="shared" ca="1" si="114"/>
        <v/>
      </c>
      <c r="I921" s="3" t="str">
        <f ca="1">IF(D921="","",VLOOKUP(D921,[1]怪物!$C:$M,11,FALSE))</f>
        <v/>
      </c>
      <c r="J921" s="3" t="str">
        <f t="shared" ca="1" si="115"/>
        <v/>
      </c>
      <c r="K921" s="3"/>
      <c r="L921" s="3" t="str">
        <f ca="1">IF(B921="","",VLOOKUP(VLOOKUP(Y921&amp;"_"&amp;Z921&amp;"_"&amp;AA921,[1]挑战模式!$A:$AS,14+AB921,FALSE),[1]怪物!$B:$J,7,FALSE))</f>
        <v/>
      </c>
      <c r="M921" s="10" t="str">
        <f t="shared" ca="1" si="116"/>
        <v/>
      </c>
      <c r="N921" s="3" t="str">
        <f t="shared" ca="1" si="117"/>
        <v/>
      </c>
      <c r="O921" s="3" t="str">
        <f t="shared" ca="1" si="118"/>
        <v/>
      </c>
      <c r="P921" s="3" t="str">
        <f t="shared" ca="1" si="119"/>
        <v/>
      </c>
      <c r="T921" s="3" t="str">
        <f ca="1">IF(B921="","",IF(VLOOKUP(D921,[1]怪物!$C:$I,7,FALSE)="","",VLOOKUP(D921,[1]怪物!$C:$I,7,FALSE)))</f>
        <v/>
      </c>
      <c r="Y921" s="3">
        <v>0</v>
      </c>
      <c r="Z921" s="3">
        <v>20</v>
      </c>
      <c r="AA921" s="3">
        <v>1</v>
      </c>
      <c r="AB921" s="3">
        <v>4</v>
      </c>
    </row>
    <row r="922" spans="2:28" x14ac:dyDescent="0.2">
      <c r="B922" t="str">
        <f ca="1">IF(ISNA(VLOOKUP(Y922&amp;"_"&amp;Z922&amp;"_"&amp;AA922,[1]挑战模式!$A:$AS,1,FALSE)),"",IF(VLOOKUP(Y922&amp;"_"&amp;Z922&amp;"_"&amp;AA922,[1]挑战模式!$A:$AS,14+AB922,FALSE)="","","Unit_Monster_Season"&amp;Y922&amp;"_Challenge"&amp;Z922&amp;"_"&amp;AA922&amp;"_"&amp;AB922))</f>
        <v/>
      </c>
      <c r="D922" s="3" t="str">
        <f ca="1">IF(B922="","",VLOOKUP(VLOOKUP(Y922&amp;"_"&amp;Z922&amp;"_"&amp;AA922,[1]挑战模式!$A:$AS,14+AB922,FALSE),[1]怪物!$B:$J,2,FALSE))</f>
        <v/>
      </c>
      <c r="E922" s="3" t="str">
        <f ca="1">IF(B922="","",VLOOKUP(VLOOKUP(Y922&amp;"_"&amp;Z922&amp;"_"&amp;AA922,[1]挑战模式!$A:$AS,14+AB922,FALSE),[1]怪物!$B:$J,6,FALSE)*VLOOKUP(Y922&amp;"_"&amp;Z922&amp;"_"&amp;AA922,[1]挑战模式!$A:$AS,10,FALSE))</f>
        <v/>
      </c>
      <c r="F922" s="3" t="str">
        <f t="shared" ca="1" si="112"/>
        <v/>
      </c>
      <c r="G922" s="3" t="str">
        <f t="shared" ca="1" si="113"/>
        <v/>
      </c>
      <c r="H922" s="3" t="str">
        <f t="shared" ca="1" si="114"/>
        <v/>
      </c>
      <c r="I922" s="3" t="str">
        <f ca="1">IF(D922="","",VLOOKUP(D922,[1]怪物!$C:$M,11,FALSE))</f>
        <v/>
      </c>
      <c r="J922" s="3" t="str">
        <f t="shared" ca="1" si="115"/>
        <v/>
      </c>
      <c r="K922" s="3"/>
      <c r="L922" s="3" t="str">
        <f ca="1">IF(B922="","",VLOOKUP(VLOOKUP(Y922&amp;"_"&amp;Z922&amp;"_"&amp;AA922,[1]挑战模式!$A:$AS,14+AB922,FALSE),[1]怪物!$B:$J,7,FALSE))</f>
        <v/>
      </c>
      <c r="M922" s="10" t="str">
        <f t="shared" ca="1" si="116"/>
        <v/>
      </c>
      <c r="N922" s="3" t="str">
        <f t="shared" ca="1" si="117"/>
        <v/>
      </c>
      <c r="O922" s="3" t="str">
        <f t="shared" ca="1" si="118"/>
        <v/>
      </c>
      <c r="P922" s="3" t="str">
        <f t="shared" ca="1" si="119"/>
        <v/>
      </c>
      <c r="T922" s="3" t="str">
        <f ca="1">IF(B922="","",IF(VLOOKUP(D922,[1]怪物!$C:$I,7,FALSE)="","",VLOOKUP(D922,[1]怪物!$C:$I,7,FALSE)))</f>
        <v/>
      </c>
      <c r="Y922" s="3">
        <v>0</v>
      </c>
      <c r="Z922" s="3">
        <v>20</v>
      </c>
      <c r="AA922" s="3">
        <v>1</v>
      </c>
      <c r="AB922" s="3">
        <v>5</v>
      </c>
    </row>
    <row r="923" spans="2:28" x14ac:dyDescent="0.2">
      <c r="B923" t="str">
        <f ca="1">IF(ISNA(VLOOKUP(Y923&amp;"_"&amp;Z923&amp;"_"&amp;AA923,[1]挑战模式!$A:$AS,1,FALSE)),"",IF(VLOOKUP(Y923&amp;"_"&amp;Z923&amp;"_"&amp;AA923,[1]挑战模式!$A:$AS,14+AB923,FALSE)="","","Unit_Monster_Season"&amp;Y923&amp;"_Challenge"&amp;Z923&amp;"_"&amp;AA923&amp;"_"&amp;AB923))</f>
        <v/>
      </c>
      <c r="D923" s="3" t="str">
        <f ca="1">IF(B923="","",VLOOKUP(VLOOKUP(Y923&amp;"_"&amp;Z923&amp;"_"&amp;AA923,[1]挑战模式!$A:$AS,14+AB923,FALSE),[1]怪物!$B:$J,2,FALSE))</f>
        <v/>
      </c>
      <c r="E923" s="3" t="str">
        <f ca="1">IF(B923="","",VLOOKUP(VLOOKUP(Y923&amp;"_"&amp;Z923&amp;"_"&amp;AA923,[1]挑战模式!$A:$AS,14+AB923,FALSE),[1]怪物!$B:$J,6,FALSE)*VLOOKUP(Y923&amp;"_"&amp;Z923&amp;"_"&amp;AA923,[1]挑战模式!$A:$AS,10,FALSE))</f>
        <v/>
      </c>
      <c r="F923" s="3" t="str">
        <f t="shared" ca="1" si="112"/>
        <v/>
      </c>
      <c r="G923" s="3" t="str">
        <f t="shared" ca="1" si="113"/>
        <v/>
      </c>
      <c r="H923" s="3" t="str">
        <f t="shared" ca="1" si="114"/>
        <v/>
      </c>
      <c r="I923" s="3" t="str">
        <f ca="1">IF(D923="","",VLOOKUP(D923,[1]怪物!$C:$M,11,FALSE))</f>
        <v/>
      </c>
      <c r="J923" s="3" t="str">
        <f t="shared" ca="1" si="115"/>
        <v/>
      </c>
      <c r="K923" s="3"/>
      <c r="L923" s="3" t="str">
        <f ca="1">IF(B923="","",VLOOKUP(VLOOKUP(Y923&amp;"_"&amp;Z923&amp;"_"&amp;AA923,[1]挑战模式!$A:$AS,14+AB923,FALSE),[1]怪物!$B:$J,7,FALSE))</f>
        <v/>
      </c>
      <c r="M923" s="10" t="str">
        <f t="shared" ca="1" si="116"/>
        <v/>
      </c>
      <c r="N923" s="3" t="str">
        <f t="shared" ca="1" si="117"/>
        <v/>
      </c>
      <c r="O923" s="3" t="str">
        <f t="shared" ca="1" si="118"/>
        <v/>
      </c>
      <c r="P923" s="3" t="str">
        <f t="shared" ca="1" si="119"/>
        <v/>
      </c>
      <c r="T923" s="3" t="str">
        <f ca="1">IF(B923="","",IF(VLOOKUP(D923,[1]怪物!$C:$I,7,FALSE)="","",VLOOKUP(D923,[1]怪物!$C:$I,7,FALSE)))</f>
        <v/>
      </c>
      <c r="Y923" s="3">
        <v>0</v>
      </c>
      <c r="Z923" s="3">
        <v>20</v>
      </c>
      <c r="AA923" s="3">
        <v>1</v>
      </c>
      <c r="AB923" s="3">
        <v>6</v>
      </c>
    </row>
    <row r="924" spans="2:28" x14ac:dyDescent="0.2">
      <c r="B924" t="str">
        <f ca="1">IF(ISNA(VLOOKUP(Y924&amp;"_"&amp;Z924&amp;"_"&amp;AA924,[1]挑战模式!$A:$AS,1,FALSE)),"",IF(VLOOKUP(Y924&amp;"_"&amp;Z924&amp;"_"&amp;AA924,[1]挑战模式!$A:$AS,14+AB924,FALSE)="","","Unit_Monster_Season"&amp;Y924&amp;"_Challenge"&amp;Z924&amp;"_"&amp;AA924&amp;"_"&amp;AB924))</f>
        <v>Unit_Monster_Season0_Challenge20_2_1</v>
      </c>
      <c r="D924" s="3" t="str">
        <f ca="1">IF(B924="","",VLOOKUP(VLOOKUP(Y924&amp;"_"&amp;Z924&amp;"_"&amp;AA924,[1]挑战模式!$A:$AS,14+AB924,FALSE),[1]怪物!$B:$J,2,FALSE))</f>
        <v>ResUnit_ZhongZi2</v>
      </c>
      <c r="E924" s="3">
        <f ca="1">IF(B924="","",VLOOKUP(VLOOKUP(Y924&amp;"_"&amp;Z924&amp;"_"&amp;AA924,[1]挑战模式!$A:$AS,14+AB924,FALSE),[1]怪物!$B:$J,6,FALSE)*VLOOKUP(Y924&amp;"_"&amp;Z924&amp;"_"&amp;AA924,[1]挑战模式!$A:$AS,10,FALSE))</f>
        <v>2.96</v>
      </c>
      <c r="F924" s="3">
        <f t="shared" ca="1" si="112"/>
        <v>400</v>
      </c>
      <c r="G924" s="3" t="str">
        <f t="shared" ca="1" si="113"/>
        <v>TRUE</v>
      </c>
      <c r="H924" s="3" t="str">
        <f t="shared" ca="1" si="114"/>
        <v>1</v>
      </c>
      <c r="I924" s="3">
        <f ca="1">IF(D924="","",VLOOKUP(D924,[1]怪物!$C:$M,11,FALSE))</f>
        <v>1</v>
      </c>
      <c r="J924" s="3" t="str">
        <f t="shared" ca="1" si="115"/>
        <v>0.5</v>
      </c>
      <c r="K924" s="3"/>
      <c r="L924" s="3">
        <f ca="1">IF(B924="","",VLOOKUP(VLOOKUP(Y924&amp;"_"&amp;Z924&amp;"_"&amp;AA924,[1]挑战模式!$A:$AS,14+AB924,FALSE),[1]怪物!$B:$J,7,FALSE))</f>
        <v>1.25</v>
      </c>
      <c r="M924" s="10" t="str">
        <f t="shared" ca="1" si="116"/>
        <v>Monster_Season0_Challenge20_2_1</v>
      </c>
      <c r="N924" s="3" t="str">
        <f t="shared" ca="1" si="117"/>
        <v>DeathShow_1</v>
      </c>
      <c r="O924" s="3" t="str">
        <f t="shared" ca="1" si="118"/>
        <v>Timeline_Idle1</v>
      </c>
      <c r="P924" s="3" t="str">
        <f t="shared" ca="1" si="119"/>
        <v>Timeline_Move1</v>
      </c>
      <c r="T924" s="3" t="str">
        <f ca="1">IF(B924="","",IF(VLOOKUP(D924,[1]怪物!$C:$I,7,FALSE)="","",VLOOKUP(D924,[1]怪物!$C:$I,7,FALSE)))</f>
        <v>Skill_Monster_ZhongZi2,NormalAttack</v>
      </c>
      <c r="Y924" s="3">
        <v>0</v>
      </c>
      <c r="Z924" s="3">
        <v>20</v>
      </c>
      <c r="AA924" s="3">
        <v>2</v>
      </c>
      <c r="AB924" s="3">
        <v>1</v>
      </c>
    </row>
    <row r="925" spans="2:28" x14ac:dyDescent="0.2">
      <c r="B925" t="str">
        <f ca="1">IF(ISNA(VLOOKUP(Y925&amp;"_"&amp;Z925&amp;"_"&amp;AA925,[1]挑战模式!$A:$AS,1,FALSE)),"",IF(VLOOKUP(Y925&amp;"_"&amp;Z925&amp;"_"&amp;AA925,[1]挑战模式!$A:$AS,14+AB925,FALSE)="","","Unit_Monster_Season"&amp;Y925&amp;"_Challenge"&amp;Z925&amp;"_"&amp;AA925&amp;"_"&amp;AB925))</f>
        <v>Unit_Monster_Season0_Challenge20_2_2</v>
      </c>
      <c r="D925" s="3" t="str">
        <f ca="1">IF(B925="","",VLOOKUP(VLOOKUP(Y925&amp;"_"&amp;Z925&amp;"_"&amp;AA925,[1]挑战模式!$A:$AS,14+AB925,FALSE),[1]怪物!$B:$J,2,FALSE))</f>
        <v>ResUnit_Scorpid2</v>
      </c>
      <c r="E925" s="3">
        <f ca="1">IF(B925="","",VLOOKUP(VLOOKUP(Y925&amp;"_"&amp;Z925&amp;"_"&amp;AA925,[1]挑战模式!$A:$AS,14+AB925,FALSE),[1]怪物!$B:$J,6,FALSE)*VLOOKUP(Y925&amp;"_"&amp;Z925&amp;"_"&amp;AA925,[1]挑战模式!$A:$AS,10,FALSE))</f>
        <v>2.96</v>
      </c>
      <c r="F925" s="3">
        <f t="shared" ca="1" si="112"/>
        <v>400</v>
      </c>
      <c r="G925" s="3" t="str">
        <f t="shared" ca="1" si="113"/>
        <v>TRUE</v>
      </c>
      <c r="H925" s="3" t="str">
        <f t="shared" ca="1" si="114"/>
        <v>1</v>
      </c>
      <c r="I925" s="3">
        <f ca="1">IF(D925="","",VLOOKUP(D925,[1]怪物!$C:$M,11,FALSE))</f>
        <v>1</v>
      </c>
      <c r="J925" s="3" t="str">
        <f t="shared" ca="1" si="115"/>
        <v>0.5</v>
      </c>
      <c r="K925" s="3"/>
      <c r="L925" s="3">
        <f ca="1">IF(B925="","",VLOOKUP(VLOOKUP(Y925&amp;"_"&amp;Z925&amp;"_"&amp;AA925,[1]挑战模式!$A:$AS,14+AB925,FALSE),[1]怪物!$B:$J,7,FALSE))</f>
        <v>1.25</v>
      </c>
      <c r="M925" s="10" t="str">
        <f t="shared" ca="1" si="116"/>
        <v>Monster_Season0_Challenge20_2_2</v>
      </c>
      <c r="N925" s="3" t="str">
        <f t="shared" ca="1" si="117"/>
        <v>DeathShow_1</v>
      </c>
      <c r="O925" s="3" t="str">
        <f t="shared" ca="1" si="118"/>
        <v>Timeline_Idle1</v>
      </c>
      <c r="P925" s="3" t="str">
        <f t="shared" ca="1" si="119"/>
        <v>Timeline_Move1</v>
      </c>
      <c r="T925" s="3" t="str">
        <f ca="1">IF(B925="","",IF(VLOOKUP(D925,[1]怪物!$C:$I,7,FALSE)="","",VLOOKUP(D925,[1]怪物!$C:$I,7,FALSE)))</f>
        <v>Skill_Monster_Scorpid2,InitiativeSkill</v>
      </c>
      <c r="Y925" s="3">
        <v>0</v>
      </c>
      <c r="Z925" s="3">
        <v>20</v>
      </c>
      <c r="AA925" s="3">
        <v>2</v>
      </c>
      <c r="AB925" s="3">
        <v>2</v>
      </c>
    </row>
    <row r="926" spans="2:28" x14ac:dyDescent="0.2">
      <c r="B926" t="str">
        <f ca="1">IF(ISNA(VLOOKUP(Y926&amp;"_"&amp;Z926&amp;"_"&amp;AA926,[1]挑战模式!$A:$AS,1,FALSE)),"",IF(VLOOKUP(Y926&amp;"_"&amp;Z926&amp;"_"&amp;AA926,[1]挑战模式!$A:$AS,14+AB926,FALSE)="","","Unit_Monster_Season"&amp;Y926&amp;"_Challenge"&amp;Z926&amp;"_"&amp;AA926&amp;"_"&amp;AB926))</f>
        <v/>
      </c>
      <c r="D926" s="3" t="str">
        <f ca="1">IF(B926="","",VLOOKUP(VLOOKUP(Y926&amp;"_"&amp;Z926&amp;"_"&amp;AA926,[1]挑战模式!$A:$AS,14+AB926,FALSE),[1]怪物!$B:$J,2,FALSE))</f>
        <v/>
      </c>
      <c r="E926" s="3" t="str">
        <f ca="1">IF(B926="","",VLOOKUP(VLOOKUP(Y926&amp;"_"&amp;Z926&amp;"_"&amp;AA926,[1]挑战模式!$A:$AS,14+AB926,FALSE),[1]怪物!$B:$J,6,FALSE)*VLOOKUP(Y926&amp;"_"&amp;Z926&amp;"_"&amp;AA926,[1]挑战模式!$A:$AS,10,FALSE))</f>
        <v/>
      </c>
      <c r="F926" s="3" t="str">
        <f t="shared" ca="1" si="112"/>
        <v/>
      </c>
      <c r="G926" s="3" t="str">
        <f t="shared" ca="1" si="113"/>
        <v/>
      </c>
      <c r="H926" s="3" t="str">
        <f t="shared" ca="1" si="114"/>
        <v/>
      </c>
      <c r="I926" s="3" t="str">
        <f ca="1">IF(D926="","",VLOOKUP(D926,[1]怪物!$C:$M,11,FALSE))</f>
        <v/>
      </c>
      <c r="J926" s="3" t="str">
        <f t="shared" ca="1" si="115"/>
        <v/>
      </c>
      <c r="K926" s="3"/>
      <c r="L926" s="3" t="str">
        <f ca="1">IF(B926="","",VLOOKUP(VLOOKUP(Y926&amp;"_"&amp;Z926&amp;"_"&amp;AA926,[1]挑战模式!$A:$AS,14+AB926,FALSE),[1]怪物!$B:$J,7,FALSE))</f>
        <v/>
      </c>
      <c r="M926" s="10" t="str">
        <f t="shared" ca="1" si="116"/>
        <v/>
      </c>
      <c r="N926" s="3" t="str">
        <f t="shared" ca="1" si="117"/>
        <v/>
      </c>
      <c r="O926" s="3" t="str">
        <f t="shared" ca="1" si="118"/>
        <v/>
      </c>
      <c r="P926" s="3" t="str">
        <f t="shared" ca="1" si="119"/>
        <v/>
      </c>
      <c r="T926" s="3" t="str">
        <f ca="1">IF(B926="","",IF(VLOOKUP(D926,[1]怪物!$C:$I,7,FALSE)="","",VLOOKUP(D926,[1]怪物!$C:$I,7,FALSE)))</f>
        <v/>
      </c>
      <c r="Y926" s="3">
        <v>0</v>
      </c>
      <c r="Z926" s="3">
        <v>20</v>
      </c>
      <c r="AA926" s="3">
        <v>2</v>
      </c>
      <c r="AB926" s="3">
        <v>3</v>
      </c>
    </row>
    <row r="927" spans="2:28" x14ac:dyDescent="0.2">
      <c r="B927" t="str">
        <f ca="1">IF(ISNA(VLOOKUP(Y927&amp;"_"&amp;Z927&amp;"_"&amp;AA927,[1]挑战模式!$A:$AS,1,FALSE)),"",IF(VLOOKUP(Y927&amp;"_"&amp;Z927&amp;"_"&amp;AA927,[1]挑战模式!$A:$AS,14+AB927,FALSE)="","","Unit_Monster_Season"&amp;Y927&amp;"_Challenge"&amp;Z927&amp;"_"&amp;AA927&amp;"_"&amp;AB927))</f>
        <v/>
      </c>
      <c r="D927" s="3" t="str">
        <f ca="1">IF(B927="","",VLOOKUP(VLOOKUP(Y927&amp;"_"&amp;Z927&amp;"_"&amp;AA927,[1]挑战模式!$A:$AS,14+AB927,FALSE),[1]怪物!$B:$J,2,FALSE))</f>
        <v/>
      </c>
      <c r="E927" s="3" t="str">
        <f ca="1">IF(B927="","",VLOOKUP(VLOOKUP(Y927&amp;"_"&amp;Z927&amp;"_"&amp;AA927,[1]挑战模式!$A:$AS,14+AB927,FALSE),[1]怪物!$B:$J,6,FALSE)*VLOOKUP(Y927&amp;"_"&amp;Z927&amp;"_"&amp;AA927,[1]挑战模式!$A:$AS,10,FALSE))</f>
        <v/>
      </c>
      <c r="F927" s="3" t="str">
        <f t="shared" ca="1" si="112"/>
        <v/>
      </c>
      <c r="G927" s="3" t="str">
        <f t="shared" ca="1" si="113"/>
        <v/>
      </c>
      <c r="H927" s="3" t="str">
        <f t="shared" ca="1" si="114"/>
        <v/>
      </c>
      <c r="I927" s="3" t="str">
        <f ca="1">IF(D927="","",VLOOKUP(D927,[1]怪物!$C:$M,11,FALSE))</f>
        <v/>
      </c>
      <c r="J927" s="3" t="str">
        <f t="shared" ca="1" si="115"/>
        <v/>
      </c>
      <c r="K927" s="3"/>
      <c r="L927" s="3" t="str">
        <f ca="1">IF(B927="","",VLOOKUP(VLOOKUP(Y927&amp;"_"&amp;Z927&amp;"_"&amp;AA927,[1]挑战模式!$A:$AS,14+AB927,FALSE),[1]怪物!$B:$J,7,FALSE))</f>
        <v/>
      </c>
      <c r="M927" s="10" t="str">
        <f t="shared" ca="1" si="116"/>
        <v/>
      </c>
      <c r="N927" s="3" t="str">
        <f t="shared" ca="1" si="117"/>
        <v/>
      </c>
      <c r="O927" s="3" t="str">
        <f t="shared" ca="1" si="118"/>
        <v/>
      </c>
      <c r="P927" s="3" t="str">
        <f t="shared" ca="1" si="119"/>
        <v/>
      </c>
      <c r="T927" s="3" t="str">
        <f ca="1">IF(B927="","",IF(VLOOKUP(D927,[1]怪物!$C:$I,7,FALSE)="","",VLOOKUP(D927,[1]怪物!$C:$I,7,FALSE)))</f>
        <v/>
      </c>
      <c r="Y927" s="3">
        <v>0</v>
      </c>
      <c r="Z927" s="3">
        <v>20</v>
      </c>
      <c r="AA927" s="3">
        <v>2</v>
      </c>
      <c r="AB927" s="3">
        <v>4</v>
      </c>
    </row>
    <row r="928" spans="2:28" x14ac:dyDescent="0.2">
      <c r="B928" t="str">
        <f ca="1">IF(ISNA(VLOOKUP(Y928&amp;"_"&amp;Z928&amp;"_"&amp;AA928,[1]挑战模式!$A:$AS,1,FALSE)),"",IF(VLOOKUP(Y928&amp;"_"&amp;Z928&amp;"_"&amp;AA928,[1]挑战模式!$A:$AS,14+AB928,FALSE)="","","Unit_Monster_Season"&amp;Y928&amp;"_Challenge"&amp;Z928&amp;"_"&amp;AA928&amp;"_"&amp;AB928))</f>
        <v/>
      </c>
      <c r="D928" s="3" t="str">
        <f ca="1">IF(B928="","",VLOOKUP(VLOOKUP(Y928&amp;"_"&amp;Z928&amp;"_"&amp;AA928,[1]挑战模式!$A:$AS,14+AB928,FALSE),[1]怪物!$B:$J,2,FALSE))</f>
        <v/>
      </c>
      <c r="E928" s="3" t="str">
        <f ca="1">IF(B928="","",VLOOKUP(VLOOKUP(Y928&amp;"_"&amp;Z928&amp;"_"&amp;AA928,[1]挑战模式!$A:$AS,14+AB928,FALSE),[1]怪物!$B:$J,6,FALSE)*VLOOKUP(Y928&amp;"_"&amp;Z928&amp;"_"&amp;AA928,[1]挑战模式!$A:$AS,10,FALSE))</f>
        <v/>
      </c>
      <c r="F928" s="3" t="str">
        <f t="shared" ca="1" si="112"/>
        <v/>
      </c>
      <c r="G928" s="3" t="str">
        <f t="shared" ca="1" si="113"/>
        <v/>
      </c>
      <c r="H928" s="3" t="str">
        <f t="shared" ca="1" si="114"/>
        <v/>
      </c>
      <c r="I928" s="3" t="str">
        <f ca="1">IF(D928="","",VLOOKUP(D928,[1]怪物!$C:$M,11,FALSE))</f>
        <v/>
      </c>
      <c r="J928" s="3" t="str">
        <f t="shared" ca="1" si="115"/>
        <v/>
      </c>
      <c r="K928" s="3"/>
      <c r="L928" s="3" t="str">
        <f ca="1">IF(B928="","",VLOOKUP(VLOOKUP(Y928&amp;"_"&amp;Z928&amp;"_"&amp;AA928,[1]挑战模式!$A:$AS,14+AB928,FALSE),[1]怪物!$B:$J,7,FALSE))</f>
        <v/>
      </c>
      <c r="M928" s="10" t="str">
        <f t="shared" ca="1" si="116"/>
        <v/>
      </c>
      <c r="N928" s="3" t="str">
        <f t="shared" ca="1" si="117"/>
        <v/>
      </c>
      <c r="O928" s="3" t="str">
        <f t="shared" ca="1" si="118"/>
        <v/>
      </c>
      <c r="P928" s="3" t="str">
        <f t="shared" ca="1" si="119"/>
        <v/>
      </c>
      <c r="T928" s="3" t="str">
        <f ca="1">IF(B928="","",IF(VLOOKUP(D928,[1]怪物!$C:$I,7,FALSE)="","",VLOOKUP(D928,[1]怪物!$C:$I,7,FALSE)))</f>
        <v/>
      </c>
      <c r="Y928" s="3">
        <v>0</v>
      </c>
      <c r="Z928" s="3">
        <v>20</v>
      </c>
      <c r="AA928" s="3">
        <v>2</v>
      </c>
      <c r="AB928" s="3">
        <v>5</v>
      </c>
    </row>
    <row r="929" spans="2:28" x14ac:dyDescent="0.2">
      <c r="B929" t="str">
        <f ca="1">IF(ISNA(VLOOKUP(Y929&amp;"_"&amp;Z929&amp;"_"&amp;AA929,[1]挑战模式!$A:$AS,1,FALSE)),"",IF(VLOOKUP(Y929&amp;"_"&amp;Z929&amp;"_"&amp;AA929,[1]挑战模式!$A:$AS,14+AB929,FALSE)="","","Unit_Monster_Season"&amp;Y929&amp;"_Challenge"&amp;Z929&amp;"_"&amp;AA929&amp;"_"&amp;AB929))</f>
        <v/>
      </c>
      <c r="D929" s="3" t="str">
        <f ca="1">IF(B929="","",VLOOKUP(VLOOKUP(Y929&amp;"_"&amp;Z929&amp;"_"&amp;AA929,[1]挑战模式!$A:$AS,14+AB929,FALSE),[1]怪物!$B:$J,2,FALSE))</f>
        <v/>
      </c>
      <c r="E929" s="3" t="str">
        <f ca="1">IF(B929="","",VLOOKUP(VLOOKUP(Y929&amp;"_"&amp;Z929&amp;"_"&amp;AA929,[1]挑战模式!$A:$AS,14+AB929,FALSE),[1]怪物!$B:$J,6,FALSE)*VLOOKUP(Y929&amp;"_"&amp;Z929&amp;"_"&amp;AA929,[1]挑战模式!$A:$AS,10,FALSE))</f>
        <v/>
      </c>
      <c r="F929" s="3" t="str">
        <f t="shared" ca="1" si="112"/>
        <v/>
      </c>
      <c r="G929" s="3" t="str">
        <f t="shared" ca="1" si="113"/>
        <v/>
      </c>
      <c r="H929" s="3" t="str">
        <f t="shared" ca="1" si="114"/>
        <v/>
      </c>
      <c r="I929" s="3" t="str">
        <f ca="1">IF(D929="","",VLOOKUP(D929,[1]怪物!$C:$M,11,FALSE))</f>
        <v/>
      </c>
      <c r="J929" s="3" t="str">
        <f t="shared" ca="1" si="115"/>
        <v/>
      </c>
      <c r="K929" s="3"/>
      <c r="L929" s="3" t="str">
        <f ca="1">IF(B929="","",VLOOKUP(VLOOKUP(Y929&amp;"_"&amp;Z929&amp;"_"&amp;AA929,[1]挑战模式!$A:$AS,14+AB929,FALSE),[1]怪物!$B:$J,7,FALSE))</f>
        <v/>
      </c>
      <c r="M929" s="10" t="str">
        <f t="shared" ca="1" si="116"/>
        <v/>
      </c>
      <c r="N929" s="3" t="str">
        <f t="shared" ca="1" si="117"/>
        <v/>
      </c>
      <c r="O929" s="3" t="str">
        <f t="shared" ca="1" si="118"/>
        <v/>
      </c>
      <c r="P929" s="3" t="str">
        <f t="shared" ca="1" si="119"/>
        <v/>
      </c>
      <c r="T929" s="3" t="str">
        <f ca="1">IF(B929="","",IF(VLOOKUP(D929,[1]怪物!$C:$I,7,FALSE)="","",VLOOKUP(D929,[1]怪物!$C:$I,7,FALSE)))</f>
        <v/>
      </c>
      <c r="Y929" s="3">
        <v>0</v>
      </c>
      <c r="Z929" s="3">
        <v>20</v>
      </c>
      <c r="AA929" s="3">
        <v>2</v>
      </c>
      <c r="AB929" s="3">
        <v>6</v>
      </c>
    </row>
    <row r="930" spans="2:28" x14ac:dyDescent="0.2">
      <c r="B930" t="str">
        <f ca="1">IF(ISNA(VLOOKUP(Y930&amp;"_"&amp;Z930&amp;"_"&amp;AA930,[1]挑战模式!$A:$AS,1,FALSE)),"",IF(VLOOKUP(Y930&amp;"_"&amp;Z930&amp;"_"&amp;AA930,[1]挑战模式!$A:$AS,14+AB930,FALSE)="","","Unit_Monster_Season"&amp;Y930&amp;"_Challenge"&amp;Z930&amp;"_"&amp;AA930&amp;"_"&amp;AB930))</f>
        <v>Unit_Monster_Season0_Challenge20_3_1</v>
      </c>
      <c r="D930" s="3" t="str">
        <f ca="1">IF(B930="","",VLOOKUP(VLOOKUP(Y930&amp;"_"&amp;Z930&amp;"_"&amp;AA930,[1]挑战模式!$A:$AS,14+AB930,FALSE),[1]怪物!$B:$J,2,FALSE))</f>
        <v>ResUnit_Scorpid2</v>
      </c>
      <c r="E930" s="3">
        <f ca="1">IF(B930="","",VLOOKUP(VLOOKUP(Y930&amp;"_"&amp;Z930&amp;"_"&amp;AA930,[1]挑战模式!$A:$AS,14+AB930,FALSE),[1]怪物!$B:$J,6,FALSE)*VLOOKUP(Y930&amp;"_"&amp;Z930&amp;"_"&amp;AA930,[1]挑战模式!$A:$AS,10,FALSE))</f>
        <v>2.96</v>
      </c>
      <c r="F930" s="3">
        <f t="shared" ca="1" si="112"/>
        <v>400</v>
      </c>
      <c r="G930" s="3" t="str">
        <f t="shared" ca="1" si="113"/>
        <v>TRUE</v>
      </c>
      <c r="H930" s="3" t="str">
        <f t="shared" ca="1" si="114"/>
        <v>1</v>
      </c>
      <c r="I930" s="3">
        <f ca="1">IF(D930="","",VLOOKUP(D930,[1]怪物!$C:$M,11,FALSE))</f>
        <v>1</v>
      </c>
      <c r="J930" s="3" t="str">
        <f t="shared" ca="1" si="115"/>
        <v>0.5</v>
      </c>
      <c r="K930" s="3"/>
      <c r="L930" s="3">
        <f ca="1">IF(B930="","",VLOOKUP(VLOOKUP(Y930&amp;"_"&amp;Z930&amp;"_"&amp;AA930,[1]挑战模式!$A:$AS,14+AB930,FALSE),[1]怪物!$B:$J,7,FALSE))</f>
        <v>1.25</v>
      </c>
      <c r="M930" s="10" t="str">
        <f t="shared" ca="1" si="116"/>
        <v>Monster_Season0_Challenge20_3_1</v>
      </c>
      <c r="N930" s="3" t="str">
        <f t="shared" ca="1" si="117"/>
        <v>DeathShow_1</v>
      </c>
      <c r="O930" s="3" t="str">
        <f t="shared" ca="1" si="118"/>
        <v>Timeline_Idle1</v>
      </c>
      <c r="P930" s="3" t="str">
        <f t="shared" ca="1" si="119"/>
        <v>Timeline_Move1</v>
      </c>
      <c r="T930" s="3" t="str">
        <f ca="1">IF(B930="","",IF(VLOOKUP(D930,[1]怪物!$C:$I,7,FALSE)="","",VLOOKUP(D930,[1]怪物!$C:$I,7,FALSE)))</f>
        <v>Skill_Monster_Scorpid2,InitiativeSkill</v>
      </c>
      <c r="Y930" s="3">
        <v>0</v>
      </c>
      <c r="Z930" s="3">
        <v>20</v>
      </c>
      <c r="AA930" s="3">
        <v>3</v>
      </c>
      <c r="AB930" s="3">
        <v>1</v>
      </c>
    </row>
    <row r="931" spans="2:28" x14ac:dyDescent="0.2">
      <c r="B931" t="str">
        <f ca="1">IF(ISNA(VLOOKUP(Y931&amp;"_"&amp;Z931&amp;"_"&amp;AA931,[1]挑战模式!$A:$AS,1,FALSE)),"",IF(VLOOKUP(Y931&amp;"_"&amp;Z931&amp;"_"&amp;AA931,[1]挑战模式!$A:$AS,14+AB931,FALSE)="","","Unit_Monster_Season"&amp;Y931&amp;"_Challenge"&amp;Z931&amp;"_"&amp;AA931&amp;"_"&amp;AB931))</f>
        <v>Unit_Monster_Season0_Challenge20_3_2</v>
      </c>
      <c r="D931" s="3" t="str">
        <f ca="1">IF(B931="","",VLOOKUP(VLOOKUP(Y931&amp;"_"&amp;Z931&amp;"_"&amp;AA931,[1]挑战模式!$A:$AS,14+AB931,FALSE),[1]怪物!$B:$J,2,FALSE))</f>
        <v>ResUnit_Imp1</v>
      </c>
      <c r="E931" s="3">
        <f ca="1">IF(B931="","",VLOOKUP(VLOOKUP(Y931&amp;"_"&amp;Z931&amp;"_"&amp;AA931,[1]挑战模式!$A:$AS,14+AB931,FALSE),[1]怪物!$B:$J,6,FALSE)*VLOOKUP(Y931&amp;"_"&amp;Z931&amp;"_"&amp;AA931,[1]挑战模式!$A:$AS,10,FALSE))</f>
        <v>2.96</v>
      </c>
      <c r="F931" s="3">
        <f t="shared" ca="1" si="112"/>
        <v>400</v>
      </c>
      <c r="G931" s="3" t="str">
        <f t="shared" ca="1" si="113"/>
        <v>TRUE</v>
      </c>
      <c r="H931" s="3" t="str">
        <f t="shared" ca="1" si="114"/>
        <v>1</v>
      </c>
      <c r="I931" s="3">
        <f ca="1">IF(D931="","",VLOOKUP(D931,[1]怪物!$C:$M,11,FALSE))</f>
        <v>1</v>
      </c>
      <c r="J931" s="3" t="str">
        <f t="shared" ca="1" si="115"/>
        <v>0.5</v>
      </c>
      <c r="K931" s="3"/>
      <c r="L931" s="3">
        <f ca="1">IF(B931="","",VLOOKUP(VLOOKUP(Y931&amp;"_"&amp;Z931&amp;"_"&amp;AA931,[1]挑战模式!$A:$AS,14+AB931,FALSE),[1]怪物!$B:$J,7,FALSE))</f>
        <v>1</v>
      </c>
      <c r="M931" s="10" t="str">
        <f t="shared" ca="1" si="116"/>
        <v>Monster_Season0_Challenge20_3_2</v>
      </c>
      <c r="N931" s="3" t="str">
        <f t="shared" ca="1" si="117"/>
        <v>DeathShow_1</v>
      </c>
      <c r="O931" s="3" t="str">
        <f t="shared" ca="1" si="118"/>
        <v>Timeline_Idle1</v>
      </c>
      <c r="P931" s="3" t="str">
        <f t="shared" ca="1" si="119"/>
        <v>Timeline_Move1</v>
      </c>
      <c r="T931" s="3" t="str">
        <f ca="1">IF(B931="","",IF(VLOOKUP(D931,[1]怪物!$C:$I,7,FALSE)="","",VLOOKUP(D931,[1]怪物!$C:$I,7,FALSE)))</f>
        <v>Skill_Monster_Imp1,NormalAttack</v>
      </c>
      <c r="Y931" s="3">
        <v>0</v>
      </c>
      <c r="Z931" s="3">
        <v>20</v>
      </c>
      <c r="AA931" s="3">
        <v>3</v>
      </c>
      <c r="AB931" s="3">
        <v>2</v>
      </c>
    </row>
    <row r="932" spans="2:28" x14ac:dyDescent="0.2">
      <c r="B932" t="str">
        <f ca="1">IF(ISNA(VLOOKUP(Y932&amp;"_"&amp;Z932&amp;"_"&amp;AA932,[1]挑战模式!$A:$AS,1,FALSE)),"",IF(VLOOKUP(Y932&amp;"_"&amp;Z932&amp;"_"&amp;AA932,[1]挑战模式!$A:$AS,14+AB932,FALSE)="","","Unit_Monster_Season"&amp;Y932&amp;"_Challenge"&amp;Z932&amp;"_"&amp;AA932&amp;"_"&amp;AB932))</f>
        <v/>
      </c>
      <c r="D932" s="3" t="str">
        <f ca="1">IF(B932="","",VLOOKUP(VLOOKUP(Y932&amp;"_"&amp;Z932&amp;"_"&amp;AA932,[1]挑战模式!$A:$AS,14+AB932,FALSE),[1]怪物!$B:$J,2,FALSE))</f>
        <v/>
      </c>
      <c r="E932" s="3" t="str">
        <f ca="1">IF(B932="","",VLOOKUP(VLOOKUP(Y932&amp;"_"&amp;Z932&amp;"_"&amp;AA932,[1]挑战模式!$A:$AS,14+AB932,FALSE),[1]怪物!$B:$J,6,FALSE)*VLOOKUP(Y932&amp;"_"&amp;Z932&amp;"_"&amp;AA932,[1]挑战模式!$A:$AS,10,FALSE))</f>
        <v/>
      </c>
      <c r="F932" s="3" t="str">
        <f t="shared" ca="1" si="112"/>
        <v/>
      </c>
      <c r="G932" s="3" t="str">
        <f t="shared" ca="1" si="113"/>
        <v/>
      </c>
      <c r="H932" s="3" t="str">
        <f t="shared" ca="1" si="114"/>
        <v/>
      </c>
      <c r="I932" s="3" t="str">
        <f ca="1">IF(D932="","",VLOOKUP(D932,[1]怪物!$C:$M,11,FALSE))</f>
        <v/>
      </c>
      <c r="J932" s="3" t="str">
        <f t="shared" ca="1" si="115"/>
        <v/>
      </c>
      <c r="K932" s="3"/>
      <c r="L932" s="3" t="str">
        <f ca="1">IF(B932="","",VLOOKUP(VLOOKUP(Y932&amp;"_"&amp;Z932&amp;"_"&amp;AA932,[1]挑战模式!$A:$AS,14+AB932,FALSE),[1]怪物!$B:$J,7,FALSE))</f>
        <v/>
      </c>
      <c r="M932" s="10" t="str">
        <f t="shared" ca="1" si="116"/>
        <v/>
      </c>
      <c r="N932" s="3" t="str">
        <f t="shared" ca="1" si="117"/>
        <v/>
      </c>
      <c r="O932" s="3" t="str">
        <f t="shared" ca="1" si="118"/>
        <v/>
      </c>
      <c r="P932" s="3" t="str">
        <f t="shared" ca="1" si="119"/>
        <v/>
      </c>
      <c r="T932" s="3" t="str">
        <f ca="1">IF(B932="","",IF(VLOOKUP(D932,[1]怪物!$C:$I,7,FALSE)="","",VLOOKUP(D932,[1]怪物!$C:$I,7,FALSE)))</f>
        <v/>
      </c>
      <c r="Y932" s="3">
        <v>0</v>
      </c>
      <c r="Z932" s="3">
        <v>20</v>
      </c>
      <c r="AA932" s="3">
        <v>3</v>
      </c>
      <c r="AB932" s="3">
        <v>3</v>
      </c>
    </row>
    <row r="933" spans="2:28" x14ac:dyDescent="0.2">
      <c r="B933" t="str">
        <f ca="1">IF(ISNA(VLOOKUP(Y933&amp;"_"&amp;Z933&amp;"_"&amp;AA933,[1]挑战模式!$A:$AS,1,FALSE)),"",IF(VLOOKUP(Y933&amp;"_"&amp;Z933&amp;"_"&amp;AA933,[1]挑战模式!$A:$AS,14+AB933,FALSE)="","","Unit_Monster_Season"&amp;Y933&amp;"_Challenge"&amp;Z933&amp;"_"&amp;AA933&amp;"_"&amp;AB933))</f>
        <v/>
      </c>
      <c r="D933" s="3" t="str">
        <f ca="1">IF(B933="","",VLOOKUP(VLOOKUP(Y933&amp;"_"&amp;Z933&amp;"_"&amp;AA933,[1]挑战模式!$A:$AS,14+AB933,FALSE),[1]怪物!$B:$J,2,FALSE))</f>
        <v/>
      </c>
      <c r="E933" s="3" t="str">
        <f ca="1">IF(B933="","",VLOOKUP(VLOOKUP(Y933&amp;"_"&amp;Z933&amp;"_"&amp;AA933,[1]挑战模式!$A:$AS,14+AB933,FALSE),[1]怪物!$B:$J,6,FALSE)*VLOOKUP(Y933&amp;"_"&amp;Z933&amp;"_"&amp;AA933,[1]挑战模式!$A:$AS,10,FALSE))</f>
        <v/>
      </c>
      <c r="F933" s="3" t="str">
        <f t="shared" ca="1" si="112"/>
        <v/>
      </c>
      <c r="G933" s="3" t="str">
        <f t="shared" ca="1" si="113"/>
        <v/>
      </c>
      <c r="H933" s="3" t="str">
        <f t="shared" ca="1" si="114"/>
        <v/>
      </c>
      <c r="I933" s="3" t="str">
        <f ca="1">IF(D933="","",VLOOKUP(D933,[1]怪物!$C:$M,11,FALSE))</f>
        <v/>
      </c>
      <c r="J933" s="3" t="str">
        <f t="shared" ca="1" si="115"/>
        <v/>
      </c>
      <c r="K933" s="3"/>
      <c r="L933" s="3" t="str">
        <f ca="1">IF(B933="","",VLOOKUP(VLOOKUP(Y933&amp;"_"&amp;Z933&amp;"_"&amp;AA933,[1]挑战模式!$A:$AS,14+AB933,FALSE),[1]怪物!$B:$J,7,FALSE))</f>
        <v/>
      </c>
      <c r="M933" s="10" t="str">
        <f t="shared" ca="1" si="116"/>
        <v/>
      </c>
      <c r="N933" s="3" t="str">
        <f t="shared" ca="1" si="117"/>
        <v/>
      </c>
      <c r="O933" s="3" t="str">
        <f t="shared" ca="1" si="118"/>
        <v/>
      </c>
      <c r="P933" s="3" t="str">
        <f t="shared" ca="1" si="119"/>
        <v/>
      </c>
      <c r="T933" s="3" t="str">
        <f ca="1">IF(B933="","",IF(VLOOKUP(D933,[1]怪物!$C:$I,7,FALSE)="","",VLOOKUP(D933,[1]怪物!$C:$I,7,FALSE)))</f>
        <v/>
      </c>
      <c r="Y933" s="3">
        <v>0</v>
      </c>
      <c r="Z933" s="3">
        <v>20</v>
      </c>
      <c r="AA933" s="3">
        <v>3</v>
      </c>
      <c r="AB933" s="3">
        <v>4</v>
      </c>
    </row>
    <row r="934" spans="2:28" x14ac:dyDescent="0.2">
      <c r="B934" t="str">
        <f ca="1">IF(ISNA(VLOOKUP(Y934&amp;"_"&amp;Z934&amp;"_"&amp;AA934,[1]挑战模式!$A:$AS,1,FALSE)),"",IF(VLOOKUP(Y934&amp;"_"&amp;Z934&amp;"_"&amp;AA934,[1]挑战模式!$A:$AS,14+AB934,FALSE)="","","Unit_Monster_Season"&amp;Y934&amp;"_Challenge"&amp;Z934&amp;"_"&amp;AA934&amp;"_"&amp;AB934))</f>
        <v/>
      </c>
      <c r="D934" s="3" t="str">
        <f ca="1">IF(B934="","",VLOOKUP(VLOOKUP(Y934&amp;"_"&amp;Z934&amp;"_"&amp;AA934,[1]挑战模式!$A:$AS,14+AB934,FALSE),[1]怪物!$B:$J,2,FALSE))</f>
        <v/>
      </c>
      <c r="E934" s="3" t="str">
        <f ca="1">IF(B934="","",VLOOKUP(VLOOKUP(Y934&amp;"_"&amp;Z934&amp;"_"&amp;AA934,[1]挑战模式!$A:$AS,14+AB934,FALSE),[1]怪物!$B:$J,6,FALSE)*VLOOKUP(Y934&amp;"_"&amp;Z934&amp;"_"&amp;AA934,[1]挑战模式!$A:$AS,10,FALSE))</f>
        <v/>
      </c>
      <c r="F934" s="3" t="str">
        <f t="shared" ca="1" si="112"/>
        <v/>
      </c>
      <c r="G934" s="3" t="str">
        <f t="shared" ca="1" si="113"/>
        <v/>
      </c>
      <c r="H934" s="3" t="str">
        <f t="shared" ca="1" si="114"/>
        <v/>
      </c>
      <c r="I934" s="3" t="str">
        <f ca="1">IF(D934="","",VLOOKUP(D934,[1]怪物!$C:$M,11,FALSE))</f>
        <v/>
      </c>
      <c r="J934" s="3" t="str">
        <f t="shared" ca="1" si="115"/>
        <v/>
      </c>
      <c r="K934" s="3"/>
      <c r="L934" s="3" t="str">
        <f ca="1">IF(B934="","",VLOOKUP(VLOOKUP(Y934&amp;"_"&amp;Z934&amp;"_"&amp;AA934,[1]挑战模式!$A:$AS,14+AB934,FALSE),[1]怪物!$B:$J,7,FALSE))</f>
        <v/>
      </c>
      <c r="M934" s="10" t="str">
        <f t="shared" ca="1" si="116"/>
        <v/>
      </c>
      <c r="N934" s="3" t="str">
        <f t="shared" ca="1" si="117"/>
        <v/>
      </c>
      <c r="O934" s="3" t="str">
        <f t="shared" ca="1" si="118"/>
        <v/>
      </c>
      <c r="P934" s="3" t="str">
        <f t="shared" ca="1" si="119"/>
        <v/>
      </c>
      <c r="T934" s="3" t="str">
        <f ca="1">IF(B934="","",IF(VLOOKUP(D934,[1]怪物!$C:$I,7,FALSE)="","",VLOOKUP(D934,[1]怪物!$C:$I,7,FALSE)))</f>
        <v/>
      </c>
      <c r="Y934" s="3">
        <v>0</v>
      </c>
      <c r="Z934" s="3">
        <v>20</v>
      </c>
      <c r="AA934" s="3">
        <v>3</v>
      </c>
      <c r="AB934" s="3">
        <v>5</v>
      </c>
    </row>
    <row r="935" spans="2:28" x14ac:dyDescent="0.2">
      <c r="B935" t="str">
        <f ca="1">IF(ISNA(VLOOKUP(Y935&amp;"_"&amp;Z935&amp;"_"&amp;AA935,[1]挑战模式!$A:$AS,1,FALSE)),"",IF(VLOOKUP(Y935&amp;"_"&amp;Z935&amp;"_"&amp;AA935,[1]挑战模式!$A:$AS,14+AB935,FALSE)="","","Unit_Monster_Season"&amp;Y935&amp;"_Challenge"&amp;Z935&amp;"_"&amp;AA935&amp;"_"&amp;AB935))</f>
        <v/>
      </c>
      <c r="D935" s="3" t="str">
        <f ca="1">IF(B935="","",VLOOKUP(VLOOKUP(Y935&amp;"_"&amp;Z935&amp;"_"&amp;AA935,[1]挑战模式!$A:$AS,14+AB935,FALSE),[1]怪物!$B:$J,2,FALSE))</f>
        <v/>
      </c>
      <c r="E935" s="3" t="str">
        <f ca="1">IF(B935="","",VLOOKUP(VLOOKUP(Y935&amp;"_"&amp;Z935&amp;"_"&amp;AA935,[1]挑战模式!$A:$AS,14+AB935,FALSE),[1]怪物!$B:$J,6,FALSE)*VLOOKUP(Y935&amp;"_"&amp;Z935&amp;"_"&amp;AA935,[1]挑战模式!$A:$AS,10,FALSE))</f>
        <v/>
      </c>
      <c r="F935" s="3" t="str">
        <f t="shared" ref="F935:F965" ca="1" si="120">IF(B935="","",400)</f>
        <v/>
      </c>
      <c r="G935" s="3" t="str">
        <f t="shared" ref="G935:G965" ca="1" si="121">IF(B935="","","TRUE")</f>
        <v/>
      </c>
      <c r="H935" s="3" t="str">
        <f t="shared" ref="H935:H965" ca="1" si="122">IF(B935="","","1")</f>
        <v/>
      </c>
      <c r="I935" s="3" t="str">
        <f ca="1">IF(D935="","",VLOOKUP(D935,[1]怪物!$C:$M,11,FALSE))</f>
        <v/>
      </c>
      <c r="J935" s="3" t="str">
        <f t="shared" ref="J935:J965" ca="1" si="123">IF(B935="","","0.5")</f>
        <v/>
      </c>
      <c r="K935" s="3"/>
      <c r="L935" s="3" t="str">
        <f ca="1">IF(B935="","",VLOOKUP(VLOOKUP(Y935&amp;"_"&amp;Z935&amp;"_"&amp;AA935,[1]挑战模式!$A:$AS,14+AB935,FALSE),[1]怪物!$B:$J,7,FALSE))</f>
        <v/>
      </c>
      <c r="M935" s="10" t="str">
        <f t="shared" ref="M935:M965" ca="1" si="124">IF(B935="","",RIGHT(B935,LEN(B935)-5))</f>
        <v/>
      </c>
      <c r="N935" s="3" t="str">
        <f t="shared" ref="N935:N965" ca="1" si="125">IF(B935="","","DeathShow_1")</f>
        <v/>
      </c>
      <c r="O935" s="3" t="str">
        <f t="shared" ref="O935:O965" ca="1" si="126">IF(B935="","","Timeline_Idle1")</f>
        <v/>
      </c>
      <c r="P935" s="3" t="str">
        <f t="shared" ref="P935:P965" ca="1" si="127">IF(B935="","","Timeline_Move1")</f>
        <v/>
      </c>
      <c r="T935" s="3" t="str">
        <f ca="1">IF(B935="","",IF(VLOOKUP(D935,[1]怪物!$C:$I,7,FALSE)="","",VLOOKUP(D935,[1]怪物!$C:$I,7,FALSE)))</f>
        <v/>
      </c>
      <c r="Y935" s="3">
        <v>0</v>
      </c>
      <c r="Z935" s="3">
        <v>20</v>
      </c>
      <c r="AA935" s="3">
        <v>3</v>
      </c>
      <c r="AB935" s="3">
        <v>6</v>
      </c>
    </row>
    <row r="936" spans="2:28" x14ac:dyDescent="0.2">
      <c r="B936" t="str">
        <f ca="1">IF(ISNA(VLOOKUP(Y936&amp;"_"&amp;Z936&amp;"_"&amp;AA936,[1]挑战模式!$A:$AS,1,FALSE)),"",IF(VLOOKUP(Y936&amp;"_"&amp;Z936&amp;"_"&amp;AA936,[1]挑战模式!$A:$AS,14+AB936,FALSE)="","","Unit_Monster_Season"&amp;Y936&amp;"_Challenge"&amp;Z936&amp;"_"&amp;AA936&amp;"_"&amp;AB936))</f>
        <v>Unit_Monster_Season0_Challenge20_4_1</v>
      </c>
      <c r="D936" s="3" t="str">
        <f ca="1">IF(B936="","",VLOOKUP(VLOOKUP(Y936&amp;"_"&amp;Z936&amp;"_"&amp;AA936,[1]挑战模式!$A:$AS,14+AB936,FALSE),[1]怪物!$B:$J,2,FALSE))</f>
        <v>ResUnit_Scorpid2</v>
      </c>
      <c r="E936" s="3">
        <f ca="1">IF(B936="","",VLOOKUP(VLOOKUP(Y936&amp;"_"&amp;Z936&amp;"_"&amp;AA936,[1]挑战模式!$A:$AS,14+AB936,FALSE),[1]怪物!$B:$J,6,FALSE)*VLOOKUP(Y936&amp;"_"&amp;Z936&amp;"_"&amp;AA936,[1]挑战模式!$A:$AS,10,FALSE))</f>
        <v>2.96</v>
      </c>
      <c r="F936" s="3">
        <f t="shared" ca="1" si="120"/>
        <v>400</v>
      </c>
      <c r="G936" s="3" t="str">
        <f t="shared" ca="1" si="121"/>
        <v>TRUE</v>
      </c>
      <c r="H936" s="3" t="str">
        <f t="shared" ca="1" si="122"/>
        <v>1</v>
      </c>
      <c r="I936" s="3">
        <f ca="1">IF(D936="","",VLOOKUP(D936,[1]怪物!$C:$M,11,FALSE))</f>
        <v>1</v>
      </c>
      <c r="J936" s="3" t="str">
        <f t="shared" ca="1" si="123"/>
        <v>0.5</v>
      </c>
      <c r="K936" s="3"/>
      <c r="L936" s="3">
        <f ca="1">IF(B936="","",VLOOKUP(VLOOKUP(Y936&amp;"_"&amp;Z936&amp;"_"&amp;AA936,[1]挑战模式!$A:$AS,14+AB936,FALSE),[1]怪物!$B:$J,7,FALSE))</f>
        <v>1.25</v>
      </c>
      <c r="M936" s="10" t="str">
        <f t="shared" ca="1" si="124"/>
        <v>Monster_Season0_Challenge20_4_1</v>
      </c>
      <c r="N936" s="3" t="str">
        <f t="shared" ca="1" si="125"/>
        <v>DeathShow_1</v>
      </c>
      <c r="O936" s="3" t="str">
        <f t="shared" ca="1" si="126"/>
        <v>Timeline_Idle1</v>
      </c>
      <c r="P936" s="3" t="str">
        <f t="shared" ca="1" si="127"/>
        <v>Timeline_Move1</v>
      </c>
      <c r="T936" s="3" t="str">
        <f ca="1">IF(B936="","",IF(VLOOKUP(D936,[1]怪物!$C:$I,7,FALSE)="","",VLOOKUP(D936,[1]怪物!$C:$I,7,FALSE)))</f>
        <v>Skill_Monster_Scorpid2,InitiativeSkill</v>
      </c>
      <c r="Y936" s="3">
        <v>0</v>
      </c>
      <c r="Z936" s="3">
        <v>20</v>
      </c>
      <c r="AA936" s="3">
        <v>4</v>
      </c>
      <c r="AB936" s="3">
        <v>1</v>
      </c>
    </row>
    <row r="937" spans="2:28" x14ac:dyDescent="0.2">
      <c r="B937" t="str">
        <f ca="1">IF(ISNA(VLOOKUP(Y937&amp;"_"&amp;Z937&amp;"_"&amp;AA937,[1]挑战模式!$A:$AS,1,FALSE)),"",IF(VLOOKUP(Y937&amp;"_"&amp;Z937&amp;"_"&amp;AA937,[1]挑战模式!$A:$AS,14+AB937,FALSE)="","","Unit_Monster_Season"&amp;Y937&amp;"_Challenge"&amp;Z937&amp;"_"&amp;AA937&amp;"_"&amp;AB937))</f>
        <v>Unit_Monster_Season0_Challenge20_4_2</v>
      </c>
      <c r="D937" s="3" t="str">
        <f ca="1">IF(B937="","",VLOOKUP(VLOOKUP(Y937&amp;"_"&amp;Z937&amp;"_"&amp;AA937,[1]挑战模式!$A:$AS,14+AB937,FALSE),[1]怪物!$B:$J,2,FALSE))</f>
        <v>ResUnit_Imp1</v>
      </c>
      <c r="E937" s="3">
        <f ca="1">IF(B937="","",VLOOKUP(VLOOKUP(Y937&amp;"_"&amp;Z937&amp;"_"&amp;AA937,[1]挑战模式!$A:$AS,14+AB937,FALSE),[1]怪物!$B:$J,6,FALSE)*VLOOKUP(Y937&amp;"_"&amp;Z937&amp;"_"&amp;AA937,[1]挑战模式!$A:$AS,10,FALSE))</f>
        <v>2.96</v>
      </c>
      <c r="F937" s="3">
        <f t="shared" ca="1" si="120"/>
        <v>400</v>
      </c>
      <c r="G937" s="3" t="str">
        <f t="shared" ca="1" si="121"/>
        <v>TRUE</v>
      </c>
      <c r="H937" s="3" t="str">
        <f t="shared" ca="1" si="122"/>
        <v>1</v>
      </c>
      <c r="I937" s="3">
        <f ca="1">IF(D937="","",VLOOKUP(D937,[1]怪物!$C:$M,11,FALSE))</f>
        <v>1</v>
      </c>
      <c r="J937" s="3" t="str">
        <f t="shared" ca="1" si="123"/>
        <v>0.5</v>
      </c>
      <c r="K937" s="3"/>
      <c r="L937" s="3">
        <f ca="1">IF(B937="","",VLOOKUP(VLOOKUP(Y937&amp;"_"&amp;Z937&amp;"_"&amp;AA937,[1]挑战模式!$A:$AS,14+AB937,FALSE),[1]怪物!$B:$J,7,FALSE))</f>
        <v>1</v>
      </c>
      <c r="M937" s="10" t="str">
        <f t="shared" ca="1" si="124"/>
        <v>Monster_Season0_Challenge20_4_2</v>
      </c>
      <c r="N937" s="3" t="str">
        <f t="shared" ca="1" si="125"/>
        <v>DeathShow_1</v>
      </c>
      <c r="O937" s="3" t="str">
        <f t="shared" ca="1" si="126"/>
        <v>Timeline_Idle1</v>
      </c>
      <c r="P937" s="3" t="str">
        <f t="shared" ca="1" si="127"/>
        <v>Timeline_Move1</v>
      </c>
      <c r="T937" s="3" t="str">
        <f ca="1">IF(B937="","",IF(VLOOKUP(D937,[1]怪物!$C:$I,7,FALSE)="","",VLOOKUP(D937,[1]怪物!$C:$I,7,FALSE)))</f>
        <v>Skill_Monster_Imp1,NormalAttack</v>
      </c>
      <c r="Y937" s="3">
        <v>0</v>
      </c>
      <c r="Z937" s="3">
        <v>20</v>
      </c>
      <c r="AA937" s="3">
        <v>4</v>
      </c>
      <c r="AB937" s="3">
        <v>2</v>
      </c>
    </row>
    <row r="938" spans="2:28" x14ac:dyDescent="0.2">
      <c r="B938" t="str">
        <f ca="1">IF(ISNA(VLOOKUP(Y938&amp;"_"&amp;Z938&amp;"_"&amp;AA938,[1]挑战模式!$A:$AS,1,FALSE)),"",IF(VLOOKUP(Y938&amp;"_"&amp;Z938&amp;"_"&amp;AA938,[1]挑战模式!$A:$AS,14+AB938,FALSE)="","","Unit_Monster_Season"&amp;Y938&amp;"_Challenge"&amp;Z938&amp;"_"&amp;AA938&amp;"_"&amp;AB938))</f>
        <v>Unit_Monster_Season0_Challenge20_4_3</v>
      </c>
      <c r="D938" s="3" t="str">
        <f ca="1">IF(B938="","",VLOOKUP(VLOOKUP(Y938&amp;"_"&amp;Z938&amp;"_"&amp;AA938,[1]挑战模式!$A:$AS,14+AB938,FALSE),[1]怪物!$B:$J,2,FALSE))</f>
        <v>ResUnit_Imp1</v>
      </c>
      <c r="E938" s="3">
        <f ca="1">IF(B938="","",VLOOKUP(VLOOKUP(Y938&amp;"_"&amp;Z938&amp;"_"&amp;AA938,[1]挑战模式!$A:$AS,14+AB938,FALSE),[1]怪物!$B:$J,6,FALSE)*VLOOKUP(Y938&amp;"_"&amp;Z938&amp;"_"&amp;AA938,[1]挑战模式!$A:$AS,10,FALSE))</f>
        <v>2.96</v>
      </c>
      <c r="F938" s="3">
        <f t="shared" ca="1" si="120"/>
        <v>400</v>
      </c>
      <c r="G938" s="3" t="str">
        <f t="shared" ca="1" si="121"/>
        <v>TRUE</v>
      </c>
      <c r="H938" s="3" t="str">
        <f t="shared" ca="1" si="122"/>
        <v>1</v>
      </c>
      <c r="I938" s="3">
        <f ca="1">IF(D938="","",VLOOKUP(D938,[1]怪物!$C:$M,11,FALSE))</f>
        <v>1</v>
      </c>
      <c r="J938" s="3" t="str">
        <f t="shared" ca="1" si="123"/>
        <v>0.5</v>
      </c>
      <c r="K938" s="3"/>
      <c r="L938" s="3">
        <f ca="1">IF(B938="","",VLOOKUP(VLOOKUP(Y938&amp;"_"&amp;Z938&amp;"_"&amp;AA938,[1]挑战模式!$A:$AS,14+AB938,FALSE),[1]怪物!$B:$J,7,FALSE))</f>
        <v>1</v>
      </c>
      <c r="M938" s="10" t="str">
        <f t="shared" ca="1" si="124"/>
        <v>Monster_Season0_Challenge20_4_3</v>
      </c>
      <c r="N938" s="3" t="str">
        <f t="shared" ca="1" si="125"/>
        <v>DeathShow_1</v>
      </c>
      <c r="O938" s="3" t="str">
        <f t="shared" ca="1" si="126"/>
        <v>Timeline_Idle1</v>
      </c>
      <c r="P938" s="3" t="str">
        <f t="shared" ca="1" si="127"/>
        <v>Timeline_Move1</v>
      </c>
      <c r="T938" s="3" t="str">
        <f ca="1">IF(B938="","",IF(VLOOKUP(D938,[1]怪物!$C:$I,7,FALSE)="","",VLOOKUP(D938,[1]怪物!$C:$I,7,FALSE)))</f>
        <v>Skill_Monster_Imp1,NormalAttack</v>
      </c>
      <c r="Y938" s="3">
        <v>0</v>
      </c>
      <c r="Z938" s="3">
        <v>20</v>
      </c>
      <c r="AA938" s="3">
        <v>4</v>
      </c>
      <c r="AB938" s="3">
        <v>3</v>
      </c>
    </row>
    <row r="939" spans="2:28" x14ac:dyDescent="0.2">
      <c r="B939" t="str">
        <f ca="1">IF(ISNA(VLOOKUP(Y939&amp;"_"&amp;Z939&amp;"_"&amp;AA939,[1]挑战模式!$A:$AS,1,FALSE)),"",IF(VLOOKUP(Y939&amp;"_"&amp;Z939&amp;"_"&amp;AA939,[1]挑战模式!$A:$AS,14+AB939,FALSE)="","","Unit_Monster_Season"&amp;Y939&amp;"_Challenge"&amp;Z939&amp;"_"&amp;AA939&amp;"_"&amp;AB939))</f>
        <v/>
      </c>
      <c r="D939" s="3" t="str">
        <f ca="1">IF(B939="","",VLOOKUP(VLOOKUP(Y939&amp;"_"&amp;Z939&amp;"_"&amp;AA939,[1]挑战模式!$A:$AS,14+AB939,FALSE),[1]怪物!$B:$J,2,FALSE))</f>
        <v/>
      </c>
      <c r="E939" s="3" t="str">
        <f ca="1">IF(B939="","",VLOOKUP(VLOOKUP(Y939&amp;"_"&amp;Z939&amp;"_"&amp;AA939,[1]挑战模式!$A:$AS,14+AB939,FALSE),[1]怪物!$B:$J,6,FALSE)*VLOOKUP(Y939&amp;"_"&amp;Z939&amp;"_"&amp;AA939,[1]挑战模式!$A:$AS,10,FALSE))</f>
        <v/>
      </c>
      <c r="F939" s="3" t="str">
        <f t="shared" ca="1" si="120"/>
        <v/>
      </c>
      <c r="G939" s="3" t="str">
        <f t="shared" ca="1" si="121"/>
        <v/>
      </c>
      <c r="H939" s="3" t="str">
        <f t="shared" ca="1" si="122"/>
        <v/>
      </c>
      <c r="I939" s="3" t="str">
        <f ca="1">IF(D939="","",VLOOKUP(D939,[1]怪物!$C:$M,11,FALSE))</f>
        <v/>
      </c>
      <c r="J939" s="3" t="str">
        <f t="shared" ca="1" si="123"/>
        <v/>
      </c>
      <c r="K939" s="3"/>
      <c r="L939" s="3" t="str">
        <f ca="1">IF(B939="","",VLOOKUP(VLOOKUP(Y939&amp;"_"&amp;Z939&amp;"_"&amp;AA939,[1]挑战模式!$A:$AS,14+AB939,FALSE),[1]怪物!$B:$J,7,FALSE))</f>
        <v/>
      </c>
      <c r="M939" s="10" t="str">
        <f t="shared" ca="1" si="124"/>
        <v/>
      </c>
      <c r="N939" s="3" t="str">
        <f t="shared" ca="1" si="125"/>
        <v/>
      </c>
      <c r="O939" s="3" t="str">
        <f t="shared" ca="1" si="126"/>
        <v/>
      </c>
      <c r="P939" s="3" t="str">
        <f t="shared" ca="1" si="127"/>
        <v/>
      </c>
      <c r="T939" s="3" t="str">
        <f ca="1">IF(B939="","",IF(VLOOKUP(D939,[1]怪物!$C:$I,7,FALSE)="","",VLOOKUP(D939,[1]怪物!$C:$I,7,FALSE)))</f>
        <v/>
      </c>
      <c r="Y939" s="3">
        <v>0</v>
      </c>
      <c r="Z939" s="3">
        <v>20</v>
      </c>
      <c r="AA939" s="3">
        <v>4</v>
      </c>
      <c r="AB939" s="3">
        <v>4</v>
      </c>
    </row>
    <row r="940" spans="2:28" x14ac:dyDescent="0.2">
      <c r="B940" t="str">
        <f ca="1">IF(ISNA(VLOOKUP(Y940&amp;"_"&amp;Z940&amp;"_"&amp;AA940,[1]挑战模式!$A:$AS,1,FALSE)),"",IF(VLOOKUP(Y940&amp;"_"&amp;Z940&amp;"_"&amp;AA940,[1]挑战模式!$A:$AS,14+AB940,FALSE)="","","Unit_Monster_Season"&amp;Y940&amp;"_Challenge"&amp;Z940&amp;"_"&amp;AA940&amp;"_"&amp;AB940))</f>
        <v/>
      </c>
      <c r="D940" s="3" t="str">
        <f ca="1">IF(B940="","",VLOOKUP(VLOOKUP(Y940&amp;"_"&amp;Z940&amp;"_"&amp;AA940,[1]挑战模式!$A:$AS,14+AB940,FALSE),[1]怪物!$B:$J,2,FALSE))</f>
        <v/>
      </c>
      <c r="E940" s="3" t="str">
        <f ca="1">IF(B940="","",VLOOKUP(VLOOKUP(Y940&amp;"_"&amp;Z940&amp;"_"&amp;AA940,[1]挑战模式!$A:$AS,14+AB940,FALSE),[1]怪物!$B:$J,6,FALSE)*VLOOKUP(Y940&amp;"_"&amp;Z940&amp;"_"&amp;AA940,[1]挑战模式!$A:$AS,10,FALSE))</f>
        <v/>
      </c>
      <c r="F940" s="3" t="str">
        <f t="shared" ca="1" si="120"/>
        <v/>
      </c>
      <c r="G940" s="3" t="str">
        <f t="shared" ca="1" si="121"/>
        <v/>
      </c>
      <c r="H940" s="3" t="str">
        <f t="shared" ca="1" si="122"/>
        <v/>
      </c>
      <c r="I940" s="3" t="str">
        <f ca="1">IF(D940="","",VLOOKUP(D940,[1]怪物!$C:$M,11,FALSE))</f>
        <v/>
      </c>
      <c r="J940" s="3" t="str">
        <f t="shared" ca="1" si="123"/>
        <v/>
      </c>
      <c r="K940" s="3"/>
      <c r="L940" s="3" t="str">
        <f ca="1">IF(B940="","",VLOOKUP(VLOOKUP(Y940&amp;"_"&amp;Z940&amp;"_"&amp;AA940,[1]挑战模式!$A:$AS,14+AB940,FALSE),[1]怪物!$B:$J,7,FALSE))</f>
        <v/>
      </c>
      <c r="M940" s="10" t="str">
        <f t="shared" ca="1" si="124"/>
        <v/>
      </c>
      <c r="N940" s="3" t="str">
        <f t="shared" ca="1" si="125"/>
        <v/>
      </c>
      <c r="O940" s="3" t="str">
        <f t="shared" ca="1" si="126"/>
        <v/>
      </c>
      <c r="P940" s="3" t="str">
        <f t="shared" ca="1" si="127"/>
        <v/>
      </c>
      <c r="T940" s="3" t="str">
        <f ca="1">IF(B940="","",IF(VLOOKUP(D940,[1]怪物!$C:$I,7,FALSE)="","",VLOOKUP(D940,[1]怪物!$C:$I,7,FALSE)))</f>
        <v/>
      </c>
      <c r="Y940" s="3">
        <v>0</v>
      </c>
      <c r="Z940" s="3">
        <v>20</v>
      </c>
      <c r="AA940" s="3">
        <v>4</v>
      </c>
      <c r="AB940" s="3">
        <v>5</v>
      </c>
    </row>
    <row r="941" spans="2:28" x14ac:dyDescent="0.2">
      <c r="B941" t="str">
        <f ca="1">IF(ISNA(VLOOKUP(Y941&amp;"_"&amp;Z941&amp;"_"&amp;AA941,[1]挑战模式!$A:$AS,1,FALSE)),"",IF(VLOOKUP(Y941&amp;"_"&amp;Z941&amp;"_"&amp;AA941,[1]挑战模式!$A:$AS,14+AB941,FALSE)="","","Unit_Monster_Season"&amp;Y941&amp;"_Challenge"&amp;Z941&amp;"_"&amp;AA941&amp;"_"&amp;AB941))</f>
        <v/>
      </c>
      <c r="D941" s="3" t="str">
        <f ca="1">IF(B941="","",VLOOKUP(VLOOKUP(Y941&amp;"_"&amp;Z941&amp;"_"&amp;AA941,[1]挑战模式!$A:$AS,14+AB941,FALSE),[1]怪物!$B:$J,2,FALSE))</f>
        <v/>
      </c>
      <c r="E941" s="3" t="str">
        <f ca="1">IF(B941="","",VLOOKUP(VLOOKUP(Y941&amp;"_"&amp;Z941&amp;"_"&amp;AA941,[1]挑战模式!$A:$AS,14+AB941,FALSE),[1]怪物!$B:$J,6,FALSE)*VLOOKUP(Y941&amp;"_"&amp;Z941&amp;"_"&amp;AA941,[1]挑战模式!$A:$AS,10,FALSE))</f>
        <v/>
      </c>
      <c r="F941" s="3" t="str">
        <f t="shared" ca="1" si="120"/>
        <v/>
      </c>
      <c r="G941" s="3" t="str">
        <f t="shared" ca="1" si="121"/>
        <v/>
      </c>
      <c r="H941" s="3" t="str">
        <f t="shared" ca="1" si="122"/>
        <v/>
      </c>
      <c r="I941" s="3" t="str">
        <f ca="1">IF(D941="","",VLOOKUP(D941,[1]怪物!$C:$M,11,FALSE))</f>
        <v/>
      </c>
      <c r="J941" s="3" t="str">
        <f t="shared" ca="1" si="123"/>
        <v/>
      </c>
      <c r="K941" s="3"/>
      <c r="L941" s="3" t="str">
        <f ca="1">IF(B941="","",VLOOKUP(VLOOKUP(Y941&amp;"_"&amp;Z941&amp;"_"&amp;AA941,[1]挑战模式!$A:$AS,14+AB941,FALSE),[1]怪物!$B:$J,7,FALSE))</f>
        <v/>
      </c>
      <c r="M941" s="10" t="str">
        <f t="shared" ca="1" si="124"/>
        <v/>
      </c>
      <c r="N941" s="3" t="str">
        <f t="shared" ca="1" si="125"/>
        <v/>
      </c>
      <c r="O941" s="3" t="str">
        <f t="shared" ca="1" si="126"/>
        <v/>
      </c>
      <c r="P941" s="3" t="str">
        <f t="shared" ca="1" si="127"/>
        <v/>
      </c>
      <c r="T941" s="3" t="str">
        <f ca="1">IF(B941="","",IF(VLOOKUP(D941,[1]怪物!$C:$I,7,FALSE)="","",VLOOKUP(D941,[1]怪物!$C:$I,7,FALSE)))</f>
        <v/>
      </c>
      <c r="Y941" s="3">
        <v>0</v>
      </c>
      <c r="Z941" s="3">
        <v>20</v>
      </c>
      <c r="AA941" s="3">
        <v>4</v>
      </c>
      <c r="AB941" s="3">
        <v>6</v>
      </c>
    </row>
    <row r="942" spans="2:28" x14ac:dyDescent="0.2">
      <c r="B942" t="str">
        <f ca="1">IF(ISNA(VLOOKUP(Y942&amp;"_"&amp;Z942&amp;"_"&amp;AA942,[1]挑战模式!$A:$AS,1,FALSE)),"",IF(VLOOKUP(Y942&amp;"_"&amp;Z942&amp;"_"&amp;AA942,[1]挑战模式!$A:$AS,14+AB942,FALSE)="","","Unit_Monster_Season"&amp;Y942&amp;"_Challenge"&amp;Z942&amp;"_"&amp;AA942&amp;"_"&amp;AB942))</f>
        <v>Unit_Monster_Season0_Challenge20_5_1</v>
      </c>
      <c r="D942" s="3" t="str">
        <f ca="1">IF(B942="","",VLOOKUP(VLOOKUP(Y942&amp;"_"&amp;Z942&amp;"_"&amp;AA942,[1]挑战模式!$A:$AS,14+AB942,FALSE),[1]怪物!$B:$J,2,FALSE))</f>
        <v>ResUnit_Imp1</v>
      </c>
      <c r="E942" s="3">
        <f ca="1">IF(B942="","",VLOOKUP(VLOOKUP(Y942&amp;"_"&amp;Z942&amp;"_"&amp;AA942,[1]挑战模式!$A:$AS,14+AB942,FALSE),[1]怪物!$B:$J,6,FALSE)*VLOOKUP(Y942&amp;"_"&amp;Z942&amp;"_"&amp;AA942,[1]挑战模式!$A:$AS,10,FALSE))</f>
        <v>2.96</v>
      </c>
      <c r="F942" s="3">
        <f t="shared" ca="1" si="120"/>
        <v>400</v>
      </c>
      <c r="G942" s="3" t="str">
        <f t="shared" ca="1" si="121"/>
        <v>TRUE</v>
      </c>
      <c r="H942" s="3" t="str">
        <f t="shared" ca="1" si="122"/>
        <v>1</v>
      </c>
      <c r="I942" s="3">
        <f ca="1">IF(D942="","",VLOOKUP(D942,[1]怪物!$C:$M,11,FALSE))</f>
        <v>1</v>
      </c>
      <c r="J942" s="3" t="str">
        <f t="shared" ca="1" si="123"/>
        <v>0.5</v>
      </c>
      <c r="K942" s="3"/>
      <c r="L942" s="3">
        <f ca="1">IF(B942="","",VLOOKUP(VLOOKUP(Y942&amp;"_"&amp;Z942&amp;"_"&amp;AA942,[1]挑战模式!$A:$AS,14+AB942,FALSE),[1]怪物!$B:$J,7,FALSE))</f>
        <v>1</v>
      </c>
      <c r="M942" s="10" t="str">
        <f t="shared" ca="1" si="124"/>
        <v>Monster_Season0_Challenge20_5_1</v>
      </c>
      <c r="N942" s="3" t="str">
        <f t="shared" ca="1" si="125"/>
        <v>DeathShow_1</v>
      </c>
      <c r="O942" s="3" t="str">
        <f t="shared" ca="1" si="126"/>
        <v>Timeline_Idle1</v>
      </c>
      <c r="P942" s="3" t="str">
        <f t="shared" ca="1" si="127"/>
        <v>Timeline_Move1</v>
      </c>
      <c r="T942" s="3" t="str">
        <f ca="1">IF(B942="","",IF(VLOOKUP(D942,[1]怪物!$C:$I,7,FALSE)="","",VLOOKUP(D942,[1]怪物!$C:$I,7,FALSE)))</f>
        <v>Skill_Monster_Imp1,NormalAttack</v>
      </c>
      <c r="Y942" s="3">
        <v>0</v>
      </c>
      <c r="Z942" s="3">
        <v>20</v>
      </c>
      <c r="AA942" s="3">
        <v>5</v>
      </c>
      <c r="AB942" s="3">
        <v>1</v>
      </c>
    </row>
    <row r="943" spans="2:28" x14ac:dyDescent="0.2">
      <c r="B943" t="str">
        <f ca="1">IF(ISNA(VLOOKUP(Y943&amp;"_"&amp;Z943&amp;"_"&amp;AA943,[1]挑战模式!$A:$AS,1,FALSE)),"",IF(VLOOKUP(Y943&amp;"_"&amp;Z943&amp;"_"&amp;AA943,[1]挑战模式!$A:$AS,14+AB943,FALSE)="","","Unit_Monster_Season"&amp;Y943&amp;"_Challenge"&amp;Z943&amp;"_"&amp;AA943&amp;"_"&amp;AB943))</f>
        <v>Unit_Monster_Season0_Challenge20_5_2</v>
      </c>
      <c r="D943" s="3" t="str">
        <f ca="1">IF(B943="","",VLOOKUP(VLOOKUP(Y943&amp;"_"&amp;Z943&amp;"_"&amp;AA943,[1]挑战模式!$A:$AS,14+AB943,FALSE),[1]怪物!$B:$J,2,FALSE))</f>
        <v>ResUnit_StoneGolem2</v>
      </c>
      <c r="E943" s="3">
        <f ca="1">IF(B943="","",VLOOKUP(VLOOKUP(Y943&amp;"_"&amp;Z943&amp;"_"&amp;AA943,[1]挑战模式!$A:$AS,14+AB943,FALSE),[1]怪物!$B:$J,6,FALSE)*VLOOKUP(Y943&amp;"_"&amp;Z943&amp;"_"&amp;AA943,[1]挑战模式!$A:$AS,10,FALSE))</f>
        <v>2.96</v>
      </c>
      <c r="F943" s="3">
        <f t="shared" ca="1" si="120"/>
        <v>400</v>
      </c>
      <c r="G943" s="3" t="str">
        <f t="shared" ca="1" si="121"/>
        <v>TRUE</v>
      </c>
      <c r="H943" s="3" t="str">
        <f t="shared" ca="1" si="122"/>
        <v>1</v>
      </c>
      <c r="I943" s="3">
        <f ca="1">IF(D943="","",VLOOKUP(D943,[1]怪物!$C:$M,11,FALSE))</f>
        <v>1</v>
      </c>
      <c r="J943" s="3" t="str">
        <f t="shared" ca="1" si="123"/>
        <v>0.5</v>
      </c>
      <c r="K943" s="3"/>
      <c r="L943" s="3">
        <f ca="1">IF(B943="","",VLOOKUP(VLOOKUP(Y943&amp;"_"&amp;Z943&amp;"_"&amp;AA943,[1]挑战模式!$A:$AS,14+AB943,FALSE),[1]怪物!$B:$J,7,FALSE))</f>
        <v>1.25</v>
      </c>
      <c r="M943" s="10" t="str">
        <f t="shared" ca="1" si="124"/>
        <v>Monster_Season0_Challenge20_5_2</v>
      </c>
      <c r="N943" s="3" t="str">
        <f t="shared" ca="1" si="125"/>
        <v>DeathShow_1</v>
      </c>
      <c r="O943" s="3" t="str">
        <f t="shared" ca="1" si="126"/>
        <v>Timeline_Idle1</v>
      </c>
      <c r="P943" s="3" t="str">
        <f t="shared" ca="1" si="127"/>
        <v>Timeline_Move1</v>
      </c>
      <c r="T943" s="3" t="str">
        <f ca="1">IF(B943="","",IF(VLOOKUP(D943,[1]怪物!$C:$I,7,FALSE)="","",VLOOKUP(D943,[1]怪物!$C:$I,7,FALSE)))</f>
        <v>Skill_Monster_StoneGolem2,InitiativeSkill</v>
      </c>
      <c r="Y943" s="3">
        <v>0</v>
      </c>
      <c r="Z943" s="3">
        <v>20</v>
      </c>
      <c r="AA943" s="3">
        <v>5</v>
      </c>
      <c r="AB943" s="3">
        <v>2</v>
      </c>
    </row>
    <row r="944" spans="2:28" x14ac:dyDescent="0.2">
      <c r="B944" t="str">
        <f ca="1">IF(ISNA(VLOOKUP(Y944&amp;"_"&amp;Z944&amp;"_"&amp;AA944,[1]挑战模式!$A:$AS,1,FALSE)),"",IF(VLOOKUP(Y944&amp;"_"&amp;Z944&amp;"_"&amp;AA944,[1]挑战模式!$A:$AS,14+AB944,FALSE)="","","Unit_Monster_Season"&amp;Y944&amp;"_Challenge"&amp;Z944&amp;"_"&amp;AA944&amp;"_"&amp;AB944))</f>
        <v>Unit_Monster_Season0_Challenge20_5_3</v>
      </c>
      <c r="D944" s="3" t="str">
        <f ca="1">IF(B944="","",VLOOKUP(VLOOKUP(Y944&amp;"_"&amp;Z944&amp;"_"&amp;AA944,[1]挑战模式!$A:$AS,14+AB944,FALSE),[1]怪物!$B:$J,2,FALSE))</f>
        <v>ResUnit_ZhongZi2</v>
      </c>
      <c r="E944" s="3">
        <f ca="1">IF(B944="","",VLOOKUP(VLOOKUP(Y944&amp;"_"&amp;Z944&amp;"_"&amp;AA944,[1]挑战模式!$A:$AS,14+AB944,FALSE),[1]怪物!$B:$J,6,FALSE)*VLOOKUP(Y944&amp;"_"&amp;Z944&amp;"_"&amp;AA944,[1]挑战模式!$A:$AS,10,FALSE))</f>
        <v>2.96</v>
      </c>
      <c r="F944" s="3">
        <f t="shared" ca="1" si="120"/>
        <v>400</v>
      </c>
      <c r="G944" s="3" t="str">
        <f t="shared" ca="1" si="121"/>
        <v>TRUE</v>
      </c>
      <c r="H944" s="3" t="str">
        <f t="shared" ca="1" si="122"/>
        <v>1</v>
      </c>
      <c r="I944" s="3">
        <f ca="1">IF(D944="","",VLOOKUP(D944,[1]怪物!$C:$M,11,FALSE))</f>
        <v>1</v>
      </c>
      <c r="J944" s="3" t="str">
        <f t="shared" ca="1" si="123"/>
        <v>0.5</v>
      </c>
      <c r="K944" s="3"/>
      <c r="L944" s="3">
        <f ca="1">IF(B944="","",VLOOKUP(VLOOKUP(Y944&amp;"_"&amp;Z944&amp;"_"&amp;AA944,[1]挑战模式!$A:$AS,14+AB944,FALSE),[1]怪物!$B:$J,7,FALSE))</f>
        <v>1.25</v>
      </c>
      <c r="M944" s="10" t="str">
        <f t="shared" ca="1" si="124"/>
        <v>Monster_Season0_Challenge20_5_3</v>
      </c>
      <c r="N944" s="3" t="str">
        <f t="shared" ca="1" si="125"/>
        <v>DeathShow_1</v>
      </c>
      <c r="O944" s="3" t="str">
        <f t="shared" ca="1" si="126"/>
        <v>Timeline_Idle1</v>
      </c>
      <c r="P944" s="3" t="str">
        <f t="shared" ca="1" si="127"/>
        <v>Timeline_Move1</v>
      </c>
      <c r="T944" s="3" t="str">
        <f ca="1">IF(B944="","",IF(VLOOKUP(D944,[1]怪物!$C:$I,7,FALSE)="","",VLOOKUP(D944,[1]怪物!$C:$I,7,FALSE)))</f>
        <v>Skill_Monster_ZhongZi2,NormalAttack</v>
      </c>
      <c r="Y944" s="3">
        <v>0</v>
      </c>
      <c r="Z944" s="3">
        <v>20</v>
      </c>
      <c r="AA944" s="3">
        <v>5</v>
      </c>
      <c r="AB944" s="3">
        <v>3</v>
      </c>
    </row>
    <row r="945" spans="2:28" x14ac:dyDescent="0.2">
      <c r="B945" t="str">
        <f ca="1">IF(ISNA(VLOOKUP(Y945&amp;"_"&amp;Z945&amp;"_"&amp;AA945,[1]挑战模式!$A:$AS,1,FALSE)),"",IF(VLOOKUP(Y945&amp;"_"&amp;Z945&amp;"_"&amp;AA945,[1]挑战模式!$A:$AS,14+AB945,FALSE)="","","Unit_Monster_Season"&amp;Y945&amp;"_Challenge"&amp;Z945&amp;"_"&amp;AA945&amp;"_"&amp;AB945))</f>
        <v/>
      </c>
      <c r="D945" s="3" t="str">
        <f ca="1">IF(B945="","",VLOOKUP(VLOOKUP(Y945&amp;"_"&amp;Z945&amp;"_"&amp;AA945,[1]挑战模式!$A:$AS,14+AB945,FALSE),[1]怪物!$B:$J,2,FALSE))</f>
        <v/>
      </c>
      <c r="E945" s="3" t="str">
        <f ca="1">IF(B945="","",VLOOKUP(VLOOKUP(Y945&amp;"_"&amp;Z945&amp;"_"&amp;AA945,[1]挑战模式!$A:$AS,14+AB945,FALSE),[1]怪物!$B:$J,6,FALSE)*VLOOKUP(Y945&amp;"_"&amp;Z945&amp;"_"&amp;AA945,[1]挑战模式!$A:$AS,10,FALSE))</f>
        <v/>
      </c>
      <c r="F945" s="3" t="str">
        <f t="shared" ca="1" si="120"/>
        <v/>
      </c>
      <c r="G945" s="3" t="str">
        <f t="shared" ca="1" si="121"/>
        <v/>
      </c>
      <c r="H945" s="3" t="str">
        <f t="shared" ca="1" si="122"/>
        <v/>
      </c>
      <c r="I945" s="3" t="str">
        <f ca="1">IF(D945="","",VLOOKUP(D945,[1]怪物!$C:$M,11,FALSE))</f>
        <v/>
      </c>
      <c r="J945" s="3" t="str">
        <f t="shared" ca="1" si="123"/>
        <v/>
      </c>
      <c r="K945" s="3"/>
      <c r="L945" s="3" t="str">
        <f ca="1">IF(B945="","",VLOOKUP(VLOOKUP(Y945&amp;"_"&amp;Z945&amp;"_"&amp;AA945,[1]挑战模式!$A:$AS,14+AB945,FALSE),[1]怪物!$B:$J,7,FALSE))</f>
        <v/>
      </c>
      <c r="M945" s="10" t="str">
        <f t="shared" ca="1" si="124"/>
        <v/>
      </c>
      <c r="N945" s="3" t="str">
        <f t="shared" ca="1" si="125"/>
        <v/>
      </c>
      <c r="O945" s="3" t="str">
        <f t="shared" ca="1" si="126"/>
        <v/>
      </c>
      <c r="P945" s="3" t="str">
        <f t="shared" ca="1" si="127"/>
        <v/>
      </c>
      <c r="T945" s="3" t="str">
        <f ca="1">IF(B945="","",IF(VLOOKUP(D945,[1]怪物!$C:$I,7,FALSE)="","",VLOOKUP(D945,[1]怪物!$C:$I,7,FALSE)))</f>
        <v/>
      </c>
      <c r="Y945" s="3">
        <v>0</v>
      </c>
      <c r="Z945" s="3">
        <v>20</v>
      </c>
      <c r="AA945" s="3">
        <v>5</v>
      </c>
      <c r="AB945" s="3">
        <v>4</v>
      </c>
    </row>
    <row r="946" spans="2:28" x14ac:dyDescent="0.2">
      <c r="B946" t="str">
        <f ca="1">IF(ISNA(VLOOKUP(Y946&amp;"_"&amp;Z946&amp;"_"&amp;AA946,[1]挑战模式!$A:$AS,1,FALSE)),"",IF(VLOOKUP(Y946&amp;"_"&amp;Z946&amp;"_"&amp;AA946,[1]挑战模式!$A:$AS,14+AB946,FALSE)="","","Unit_Monster_Season"&amp;Y946&amp;"_Challenge"&amp;Z946&amp;"_"&amp;AA946&amp;"_"&amp;AB946))</f>
        <v/>
      </c>
      <c r="D946" s="3" t="str">
        <f ca="1">IF(B946="","",VLOOKUP(VLOOKUP(Y946&amp;"_"&amp;Z946&amp;"_"&amp;AA946,[1]挑战模式!$A:$AS,14+AB946,FALSE),[1]怪物!$B:$J,2,FALSE))</f>
        <v/>
      </c>
      <c r="E946" s="3" t="str">
        <f ca="1">IF(B946="","",VLOOKUP(VLOOKUP(Y946&amp;"_"&amp;Z946&amp;"_"&amp;AA946,[1]挑战模式!$A:$AS,14+AB946,FALSE),[1]怪物!$B:$J,6,FALSE)*VLOOKUP(Y946&amp;"_"&amp;Z946&amp;"_"&amp;AA946,[1]挑战模式!$A:$AS,10,FALSE))</f>
        <v/>
      </c>
      <c r="F946" s="3" t="str">
        <f t="shared" ca="1" si="120"/>
        <v/>
      </c>
      <c r="G946" s="3" t="str">
        <f t="shared" ca="1" si="121"/>
        <v/>
      </c>
      <c r="H946" s="3" t="str">
        <f t="shared" ca="1" si="122"/>
        <v/>
      </c>
      <c r="I946" s="3" t="str">
        <f ca="1">IF(D946="","",VLOOKUP(D946,[1]怪物!$C:$M,11,FALSE))</f>
        <v/>
      </c>
      <c r="J946" s="3" t="str">
        <f t="shared" ca="1" si="123"/>
        <v/>
      </c>
      <c r="K946" s="3"/>
      <c r="L946" s="3" t="str">
        <f ca="1">IF(B946="","",VLOOKUP(VLOOKUP(Y946&amp;"_"&amp;Z946&amp;"_"&amp;AA946,[1]挑战模式!$A:$AS,14+AB946,FALSE),[1]怪物!$B:$J,7,FALSE))</f>
        <v/>
      </c>
      <c r="M946" s="10" t="str">
        <f t="shared" ca="1" si="124"/>
        <v/>
      </c>
      <c r="N946" s="3" t="str">
        <f t="shared" ca="1" si="125"/>
        <v/>
      </c>
      <c r="O946" s="3" t="str">
        <f t="shared" ca="1" si="126"/>
        <v/>
      </c>
      <c r="P946" s="3" t="str">
        <f t="shared" ca="1" si="127"/>
        <v/>
      </c>
      <c r="T946" s="3" t="str">
        <f ca="1">IF(B946="","",IF(VLOOKUP(D946,[1]怪物!$C:$I,7,FALSE)="","",VLOOKUP(D946,[1]怪物!$C:$I,7,FALSE)))</f>
        <v/>
      </c>
      <c r="Y946" s="3">
        <v>0</v>
      </c>
      <c r="Z946" s="3">
        <v>20</v>
      </c>
      <c r="AA946" s="3">
        <v>5</v>
      </c>
      <c r="AB946" s="3">
        <v>5</v>
      </c>
    </row>
    <row r="947" spans="2:28" x14ac:dyDescent="0.2">
      <c r="B947" t="str">
        <f ca="1">IF(ISNA(VLOOKUP(Y947&amp;"_"&amp;Z947&amp;"_"&amp;AA947,[1]挑战模式!$A:$AS,1,FALSE)),"",IF(VLOOKUP(Y947&amp;"_"&amp;Z947&amp;"_"&amp;AA947,[1]挑战模式!$A:$AS,14+AB947,FALSE)="","","Unit_Monster_Season"&amp;Y947&amp;"_Challenge"&amp;Z947&amp;"_"&amp;AA947&amp;"_"&amp;AB947))</f>
        <v/>
      </c>
      <c r="D947" s="3" t="str">
        <f ca="1">IF(B947="","",VLOOKUP(VLOOKUP(Y947&amp;"_"&amp;Z947&amp;"_"&amp;AA947,[1]挑战模式!$A:$AS,14+AB947,FALSE),[1]怪物!$B:$J,2,FALSE))</f>
        <v/>
      </c>
      <c r="E947" s="3" t="str">
        <f ca="1">IF(B947="","",VLOOKUP(VLOOKUP(Y947&amp;"_"&amp;Z947&amp;"_"&amp;AA947,[1]挑战模式!$A:$AS,14+AB947,FALSE),[1]怪物!$B:$J,6,FALSE)*VLOOKUP(Y947&amp;"_"&amp;Z947&amp;"_"&amp;AA947,[1]挑战模式!$A:$AS,10,FALSE))</f>
        <v/>
      </c>
      <c r="F947" s="3" t="str">
        <f t="shared" ca="1" si="120"/>
        <v/>
      </c>
      <c r="G947" s="3" t="str">
        <f t="shared" ca="1" si="121"/>
        <v/>
      </c>
      <c r="H947" s="3" t="str">
        <f t="shared" ca="1" si="122"/>
        <v/>
      </c>
      <c r="I947" s="3" t="str">
        <f ca="1">IF(D947="","",VLOOKUP(D947,[1]怪物!$C:$M,11,FALSE))</f>
        <v/>
      </c>
      <c r="J947" s="3" t="str">
        <f t="shared" ca="1" si="123"/>
        <v/>
      </c>
      <c r="K947" s="3"/>
      <c r="L947" s="3" t="str">
        <f ca="1">IF(B947="","",VLOOKUP(VLOOKUP(Y947&amp;"_"&amp;Z947&amp;"_"&amp;AA947,[1]挑战模式!$A:$AS,14+AB947,FALSE),[1]怪物!$B:$J,7,FALSE))</f>
        <v/>
      </c>
      <c r="M947" s="10" t="str">
        <f t="shared" ca="1" si="124"/>
        <v/>
      </c>
      <c r="N947" s="3" t="str">
        <f t="shared" ca="1" si="125"/>
        <v/>
      </c>
      <c r="O947" s="3" t="str">
        <f t="shared" ca="1" si="126"/>
        <v/>
      </c>
      <c r="P947" s="3" t="str">
        <f t="shared" ca="1" si="127"/>
        <v/>
      </c>
      <c r="T947" s="3" t="str">
        <f ca="1">IF(B947="","",IF(VLOOKUP(D947,[1]怪物!$C:$I,7,FALSE)="","",VLOOKUP(D947,[1]怪物!$C:$I,7,FALSE)))</f>
        <v/>
      </c>
      <c r="Y947" s="3">
        <v>0</v>
      </c>
      <c r="Z947" s="3">
        <v>20</v>
      </c>
      <c r="AA947" s="3">
        <v>5</v>
      </c>
      <c r="AB947" s="3">
        <v>6</v>
      </c>
    </row>
    <row r="948" spans="2:28" x14ac:dyDescent="0.2">
      <c r="B948" t="str">
        <f ca="1">IF(ISNA(VLOOKUP(Y948&amp;"_"&amp;Z948&amp;"_"&amp;AA948,[1]挑战模式!$A:$AS,1,FALSE)),"",IF(VLOOKUP(Y948&amp;"_"&amp;Z948&amp;"_"&amp;AA948,[1]挑战模式!$A:$AS,14+AB948,FALSE)="","","Unit_Monster_Season"&amp;Y948&amp;"_Challenge"&amp;Z948&amp;"_"&amp;AA948&amp;"_"&amp;AB948))</f>
        <v>Unit_Monster_Season0_Challenge20_6_1</v>
      </c>
      <c r="D948" s="3" t="str">
        <f ca="1">IF(B948="","",VLOOKUP(VLOOKUP(Y948&amp;"_"&amp;Z948&amp;"_"&amp;AA948,[1]挑战模式!$A:$AS,14+AB948,FALSE),[1]怪物!$B:$J,2,FALSE))</f>
        <v>ResUnit_Scorpid2</v>
      </c>
      <c r="E948" s="3">
        <f ca="1">IF(B948="","",VLOOKUP(VLOOKUP(Y948&amp;"_"&amp;Z948&amp;"_"&amp;AA948,[1]挑战模式!$A:$AS,14+AB948,FALSE),[1]怪物!$B:$J,6,FALSE)*VLOOKUP(Y948&amp;"_"&amp;Z948&amp;"_"&amp;AA948,[1]挑战模式!$A:$AS,10,FALSE))</f>
        <v>2.96</v>
      </c>
      <c r="F948" s="3">
        <f t="shared" ca="1" si="120"/>
        <v>400</v>
      </c>
      <c r="G948" s="3" t="str">
        <f t="shared" ca="1" si="121"/>
        <v>TRUE</v>
      </c>
      <c r="H948" s="3" t="str">
        <f t="shared" ca="1" si="122"/>
        <v>1</v>
      </c>
      <c r="I948" s="3">
        <f ca="1">IF(D948="","",VLOOKUP(D948,[1]怪物!$C:$M,11,FALSE))</f>
        <v>1</v>
      </c>
      <c r="J948" s="3" t="str">
        <f t="shared" ca="1" si="123"/>
        <v>0.5</v>
      </c>
      <c r="K948" s="3"/>
      <c r="L948" s="3">
        <f ca="1">IF(B948="","",VLOOKUP(VLOOKUP(Y948&amp;"_"&amp;Z948&amp;"_"&amp;AA948,[1]挑战模式!$A:$AS,14+AB948,FALSE),[1]怪物!$B:$J,7,FALSE))</f>
        <v>1.25</v>
      </c>
      <c r="M948" s="10" t="str">
        <f t="shared" ca="1" si="124"/>
        <v>Monster_Season0_Challenge20_6_1</v>
      </c>
      <c r="N948" s="3" t="str">
        <f t="shared" ca="1" si="125"/>
        <v>DeathShow_1</v>
      </c>
      <c r="O948" s="3" t="str">
        <f t="shared" ca="1" si="126"/>
        <v>Timeline_Idle1</v>
      </c>
      <c r="P948" s="3" t="str">
        <f t="shared" ca="1" si="127"/>
        <v>Timeline_Move1</v>
      </c>
      <c r="T948" s="3" t="str">
        <f ca="1">IF(B948="","",IF(VLOOKUP(D948,[1]怪物!$C:$I,7,FALSE)="","",VLOOKUP(D948,[1]怪物!$C:$I,7,FALSE)))</f>
        <v>Skill_Monster_Scorpid2,InitiativeSkill</v>
      </c>
      <c r="Y948" s="3">
        <v>0</v>
      </c>
      <c r="Z948" s="3">
        <v>20</v>
      </c>
      <c r="AA948" s="3">
        <v>6</v>
      </c>
      <c r="AB948" s="3">
        <v>1</v>
      </c>
    </row>
    <row r="949" spans="2:28" x14ac:dyDescent="0.2">
      <c r="B949" t="str">
        <f ca="1">IF(ISNA(VLOOKUP(Y949&amp;"_"&amp;Z949&amp;"_"&amp;AA949,[1]挑战模式!$A:$AS,1,FALSE)),"",IF(VLOOKUP(Y949&amp;"_"&amp;Z949&amp;"_"&amp;AA949,[1]挑战模式!$A:$AS,14+AB949,FALSE)="","","Unit_Monster_Season"&amp;Y949&amp;"_Challenge"&amp;Z949&amp;"_"&amp;AA949&amp;"_"&amp;AB949))</f>
        <v>Unit_Monster_Season0_Challenge20_6_2</v>
      </c>
      <c r="D949" s="3" t="str">
        <f ca="1">IF(B949="","",VLOOKUP(VLOOKUP(Y949&amp;"_"&amp;Z949&amp;"_"&amp;AA949,[1]挑战模式!$A:$AS,14+AB949,FALSE),[1]怪物!$B:$J,2,FALSE))</f>
        <v>ResUnit_Imp1</v>
      </c>
      <c r="E949" s="3">
        <f ca="1">IF(B949="","",VLOOKUP(VLOOKUP(Y949&amp;"_"&amp;Z949&amp;"_"&amp;AA949,[1]挑战模式!$A:$AS,14+AB949,FALSE),[1]怪物!$B:$J,6,FALSE)*VLOOKUP(Y949&amp;"_"&amp;Z949&amp;"_"&amp;AA949,[1]挑战模式!$A:$AS,10,FALSE))</f>
        <v>2.96</v>
      </c>
      <c r="F949" s="3">
        <f t="shared" ca="1" si="120"/>
        <v>400</v>
      </c>
      <c r="G949" s="3" t="str">
        <f t="shared" ca="1" si="121"/>
        <v>TRUE</v>
      </c>
      <c r="H949" s="3" t="str">
        <f t="shared" ca="1" si="122"/>
        <v>1</v>
      </c>
      <c r="I949" s="3">
        <f ca="1">IF(D949="","",VLOOKUP(D949,[1]怪物!$C:$M,11,FALSE))</f>
        <v>1</v>
      </c>
      <c r="J949" s="3" t="str">
        <f t="shared" ca="1" si="123"/>
        <v>0.5</v>
      </c>
      <c r="K949" s="3"/>
      <c r="L949" s="3">
        <f ca="1">IF(B949="","",VLOOKUP(VLOOKUP(Y949&amp;"_"&amp;Z949&amp;"_"&amp;AA949,[1]挑战模式!$A:$AS,14+AB949,FALSE),[1]怪物!$B:$J,7,FALSE))</f>
        <v>1</v>
      </c>
      <c r="M949" s="10" t="str">
        <f t="shared" ca="1" si="124"/>
        <v>Monster_Season0_Challenge20_6_2</v>
      </c>
      <c r="N949" s="3" t="str">
        <f t="shared" ca="1" si="125"/>
        <v>DeathShow_1</v>
      </c>
      <c r="O949" s="3" t="str">
        <f t="shared" ca="1" si="126"/>
        <v>Timeline_Idle1</v>
      </c>
      <c r="P949" s="3" t="str">
        <f t="shared" ca="1" si="127"/>
        <v>Timeline_Move1</v>
      </c>
      <c r="T949" s="3" t="str">
        <f ca="1">IF(B949="","",IF(VLOOKUP(D949,[1]怪物!$C:$I,7,FALSE)="","",VLOOKUP(D949,[1]怪物!$C:$I,7,FALSE)))</f>
        <v>Skill_Monster_Imp1,NormalAttack</v>
      </c>
      <c r="Y949" s="3">
        <v>0</v>
      </c>
      <c r="Z949" s="3">
        <v>20</v>
      </c>
      <c r="AA949" s="3">
        <v>6</v>
      </c>
      <c r="AB949" s="3">
        <v>2</v>
      </c>
    </row>
    <row r="950" spans="2:28" x14ac:dyDescent="0.2">
      <c r="B950" t="str">
        <f ca="1">IF(ISNA(VLOOKUP(Y950&amp;"_"&amp;Z950&amp;"_"&amp;AA950,[1]挑战模式!$A:$AS,1,FALSE)),"",IF(VLOOKUP(Y950&amp;"_"&amp;Z950&amp;"_"&amp;AA950,[1]挑战模式!$A:$AS,14+AB950,FALSE)="","","Unit_Monster_Season"&amp;Y950&amp;"_Challenge"&amp;Z950&amp;"_"&amp;AA950&amp;"_"&amp;AB950))</f>
        <v>Unit_Monster_Season0_Challenge20_6_3</v>
      </c>
      <c r="D950" s="3" t="str">
        <f ca="1">IF(B950="","",VLOOKUP(VLOOKUP(Y950&amp;"_"&amp;Z950&amp;"_"&amp;AA950,[1]挑战模式!$A:$AS,14+AB950,FALSE),[1]怪物!$B:$J,2,FALSE))</f>
        <v>ResUnit_StoneGolem2</v>
      </c>
      <c r="E950" s="3">
        <f ca="1">IF(B950="","",VLOOKUP(VLOOKUP(Y950&amp;"_"&amp;Z950&amp;"_"&amp;AA950,[1]挑战模式!$A:$AS,14+AB950,FALSE),[1]怪物!$B:$J,6,FALSE)*VLOOKUP(Y950&amp;"_"&amp;Z950&amp;"_"&amp;AA950,[1]挑战模式!$A:$AS,10,FALSE))</f>
        <v>2.96</v>
      </c>
      <c r="F950" s="3">
        <f t="shared" ca="1" si="120"/>
        <v>400</v>
      </c>
      <c r="G950" s="3" t="str">
        <f t="shared" ca="1" si="121"/>
        <v>TRUE</v>
      </c>
      <c r="H950" s="3" t="str">
        <f t="shared" ca="1" si="122"/>
        <v>1</v>
      </c>
      <c r="I950" s="3">
        <f ca="1">IF(D950="","",VLOOKUP(D950,[1]怪物!$C:$M,11,FALSE))</f>
        <v>1</v>
      </c>
      <c r="J950" s="3" t="str">
        <f t="shared" ca="1" si="123"/>
        <v>0.5</v>
      </c>
      <c r="K950" s="3"/>
      <c r="L950" s="3">
        <f ca="1">IF(B950="","",VLOOKUP(VLOOKUP(Y950&amp;"_"&amp;Z950&amp;"_"&amp;AA950,[1]挑战模式!$A:$AS,14+AB950,FALSE),[1]怪物!$B:$J,7,FALSE))</f>
        <v>1.25</v>
      </c>
      <c r="M950" s="10" t="str">
        <f t="shared" ca="1" si="124"/>
        <v>Monster_Season0_Challenge20_6_3</v>
      </c>
      <c r="N950" s="3" t="str">
        <f t="shared" ca="1" si="125"/>
        <v>DeathShow_1</v>
      </c>
      <c r="O950" s="3" t="str">
        <f t="shared" ca="1" si="126"/>
        <v>Timeline_Idle1</v>
      </c>
      <c r="P950" s="3" t="str">
        <f t="shared" ca="1" si="127"/>
        <v>Timeline_Move1</v>
      </c>
      <c r="T950" s="3" t="str">
        <f ca="1">IF(B950="","",IF(VLOOKUP(D950,[1]怪物!$C:$I,7,FALSE)="","",VLOOKUP(D950,[1]怪物!$C:$I,7,FALSE)))</f>
        <v>Skill_Monster_StoneGolem2,InitiativeSkill</v>
      </c>
      <c r="Y950" s="3">
        <v>0</v>
      </c>
      <c r="Z950" s="3">
        <v>20</v>
      </c>
      <c r="AA950" s="3">
        <v>6</v>
      </c>
      <c r="AB950" s="3">
        <v>3</v>
      </c>
    </row>
    <row r="951" spans="2:28" x14ac:dyDescent="0.2">
      <c r="B951" t="str">
        <f ca="1">IF(ISNA(VLOOKUP(Y951&amp;"_"&amp;Z951&amp;"_"&amp;AA951,[1]挑战模式!$A:$AS,1,FALSE)),"",IF(VLOOKUP(Y951&amp;"_"&amp;Z951&amp;"_"&amp;AA951,[1]挑战模式!$A:$AS,14+AB951,FALSE)="","","Unit_Monster_Season"&amp;Y951&amp;"_Challenge"&amp;Z951&amp;"_"&amp;AA951&amp;"_"&amp;AB951))</f>
        <v>Unit_Monster_Season0_Challenge20_6_4</v>
      </c>
      <c r="D951" s="3" t="str">
        <f ca="1">IF(B951="","",VLOOKUP(VLOOKUP(Y951&amp;"_"&amp;Z951&amp;"_"&amp;AA951,[1]挑战模式!$A:$AS,14+AB951,FALSE),[1]怪物!$B:$J,2,FALSE))</f>
        <v>ResUnit_Spirit2</v>
      </c>
      <c r="E951" s="3">
        <f ca="1">IF(B951="","",VLOOKUP(VLOOKUP(Y951&amp;"_"&amp;Z951&amp;"_"&amp;AA951,[1]挑战模式!$A:$AS,14+AB951,FALSE),[1]怪物!$B:$J,6,FALSE)*VLOOKUP(Y951&amp;"_"&amp;Z951&amp;"_"&amp;AA951,[1]挑战模式!$A:$AS,10,FALSE))</f>
        <v>2.96</v>
      </c>
      <c r="F951" s="3">
        <f t="shared" ca="1" si="120"/>
        <v>400</v>
      </c>
      <c r="G951" s="3" t="str">
        <f t="shared" ca="1" si="121"/>
        <v>TRUE</v>
      </c>
      <c r="H951" s="3" t="str">
        <f t="shared" ca="1" si="122"/>
        <v>1</v>
      </c>
      <c r="I951" s="3">
        <f ca="1">IF(D951="","",VLOOKUP(D951,[1]怪物!$C:$M,11,FALSE))</f>
        <v>1</v>
      </c>
      <c r="J951" s="3" t="str">
        <f t="shared" ca="1" si="123"/>
        <v>0.5</v>
      </c>
      <c r="K951" s="3"/>
      <c r="L951" s="3">
        <f ca="1">IF(B951="","",VLOOKUP(VLOOKUP(Y951&amp;"_"&amp;Z951&amp;"_"&amp;AA951,[1]挑战模式!$A:$AS,14+AB951,FALSE),[1]怪物!$B:$J,7,FALSE))</f>
        <v>1.25</v>
      </c>
      <c r="M951" s="10" t="str">
        <f t="shared" ca="1" si="124"/>
        <v>Monster_Season0_Challenge20_6_4</v>
      </c>
      <c r="N951" s="3" t="str">
        <f t="shared" ca="1" si="125"/>
        <v>DeathShow_1</v>
      </c>
      <c r="O951" s="3" t="str">
        <f t="shared" ca="1" si="126"/>
        <v>Timeline_Idle1</v>
      </c>
      <c r="P951" s="3" t="str">
        <f t="shared" ca="1" si="127"/>
        <v>Timeline_Move1</v>
      </c>
      <c r="T951" s="3" t="str">
        <f ca="1">IF(B951="","",IF(VLOOKUP(D951,[1]怪物!$C:$I,7,FALSE)="","",VLOOKUP(D951,[1]怪物!$C:$I,7,FALSE)))</f>
        <v>Skill_Monster_Spirit2,NormalAttack</v>
      </c>
      <c r="Y951" s="3">
        <v>0</v>
      </c>
      <c r="Z951" s="3">
        <v>20</v>
      </c>
      <c r="AA951" s="3">
        <v>6</v>
      </c>
      <c r="AB951" s="3">
        <v>4</v>
      </c>
    </row>
    <row r="952" spans="2:28" x14ac:dyDescent="0.2">
      <c r="B952" t="str">
        <f ca="1">IF(ISNA(VLOOKUP(Y952&amp;"_"&amp;Z952&amp;"_"&amp;AA952,[1]挑战模式!$A:$AS,1,FALSE)),"",IF(VLOOKUP(Y952&amp;"_"&amp;Z952&amp;"_"&amp;AA952,[1]挑战模式!$A:$AS,14+AB952,FALSE)="","","Unit_Monster_Season"&amp;Y952&amp;"_Challenge"&amp;Z952&amp;"_"&amp;AA952&amp;"_"&amp;AB952))</f>
        <v/>
      </c>
      <c r="D952" s="3" t="str">
        <f ca="1">IF(B952="","",VLOOKUP(VLOOKUP(Y952&amp;"_"&amp;Z952&amp;"_"&amp;AA952,[1]挑战模式!$A:$AS,14+AB952,FALSE),[1]怪物!$B:$J,2,FALSE))</f>
        <v/>
      </c>
      <c r="E952" s="3" t="str">
        <f ca="1">IF(B952="","",VLOOKUP(VLOOKUP(Y952&amp;"_"&amp;Z952&amp;"_"&amp;AA952,[1]挑战模式!$A:$AS,14+AB952,FALSE),[1]怪物!$B:$J,6,FALSE)*VLOOKUP(Y952&amp;"_"&amp;Z952&amp;"_"&amp;AA952,[1]挑战模式!$A:$AS,10,FALSE))</f>
        <v/>
      </c>
      <c r="F952" s="3" t="str">
        <f t="shared" ca="1" si="120"/>
        <v/>
      </c>
      <c r="G952" s="3" t="str">
        <f t="shared" ca="1" si="121"/>
        <v/>
      </c>
      <c r="H952" s="3" t="str">
        <f t="shared" ca="1" si="122"/>
        <v/>
      </c>
      <c r="I952" s="3" t="str">
        <f ca="1">IF(D952="","",VLOOKUP(D952,[1]怪物!$C:$M,11,FALSE))</f>
        <v/>
      </c>
      <c r="J952" s="3" t="str">
        <f t="shared" ca="1" si="123"/>
        <v/>
      </c>
      <c r="K952" s="3"/>
      <c r="L952" s="3" t="str">
        <f ca="1">IF(B952="","",VLOOKUP(VLOOKUP(Y952&amp;"_"&amp;Z952&amp;"_"&amp;AA952,[1]挑战模式!$A:$AS,14+AB952,FALSE),[1]怪物!$B:$J,7,FALSE))</f>
        <v/>
      </c>
      <c r="M952" s="10" t="str">
        <f t="shared" ca="1" si="124"/>
        <v/>
      </c>
      <c r="N952" s="3" t="str">
        <f t="shared" ca="1" si="125"/>
        <v/>
      </c>
      <c r="O952" s="3" t="str">
        <f t="shared" ca="1" si="126"/>
        <v/>
      </c>
      <c r="P952" s="3" t="str">
        <f t="shared" ca="1" si="127"/>
        <v/>
      </c>
      <c r="T952" s="3" t="str">
        <f ca="1">IF(B952="","",IF(VLOOKUP(D952,[1]怪物!$C:$I,7,FALSE)="","",VLOOKUP(D952,[1]怪物!$C:$I,7,FALSE)))</f>
        <v/>
      </c>
      <c r="Y952" s="3">
        <v>0</v>
      </c>
      <c r="Z952" s="3">
        <v>20</v>
      </c>
      <c r="AA952" s="3">
        <v>6</v>
      </c>
      <c r="AB952" s="3">
        <v>5</v>
      </c>
    </row>
    <row r="953" spans="2:28" x14ac:dyDescent="0.2">
      <c r="B953" t="str">
        <f ca="1">IF(ISNA(VLOOKUP(Y953&amp;"_"&amp;Z953&amp;"_"&amp;AA953,[1]挑战模式!$A:$AS,1,FALSE)),"",IF(VLOOKUP(Y953&amp;"_"&amp;Z953&amp;"_"&amp;AA953,[1]挑战模式!$A:$AS,14+AB953,FALSE)="","","Unit_Monster_Season"&amp;Y953&amp;"_Challenge"&amp;Z953&amp;"_"&amp;AA953&amp;"_"&amp;AB953))</f>
        <v/>
      </c>
      <c r="D953" s="3" t="str">
        <f ca="1">IF(B953="","",VLOOKUP(VLOOKUP(Y953&amp;"_"&amp;Z953&amp;"_"&amp;AA953,[1]挑战模式!$A:$AS,14+AB953,FALSE),[1]怪物!$B:$J,2,FALSE))</f>
        <v/>
      </c>
      <c r="E953" s="3" t="str">
        <f ca="1">IF(B953="","",VLOOKUP(VLOOKUP(Y953&amp;"_"&amp;Z953&amp;"_"&amp;AA953,[1]挑战模式!$A:$AS,14+AB953,FALSE),[1]怪物!$B:$J,6,FALSE)*VLOOKUP(Y953&amp;"_"&amp;Z953&amp;"_"&amp;AA953,[1]挑战模式!$A:$AS,10,FALSE))</f>
        <v/>
      </c>
      <c r="F953" s="3" t="str">
        <f t="shared" ca="1" si="120"/>
        <v/>
      </c>
      <c r="G953" s="3" t="str">
        <f t="shared" ca="1" si="121"/>
        <v/>
      </c>
      <c r="H953" s="3" t="str">
        <f t="shared" ca="1" si="122"/>
        <v/>
      </c>
      <c r="I953" s="3" t="str">
        <f ca="1">IF(D953="","",VLOOKUP(D953,[1]怪物!$C:$M,11,FALSE))</f>
        <v/>
      </c>
      <c r="J953" s="3" t="str">
        <f t="shared" ca="1" si="123"/>
        <v/>
      </c>
      <c r="K953" s="3"/>
      <c r="L953" s="3" t="str">
        <f ca="1">IF(B953="","",VLOOKUP(VLOOKUP(Y953&amp;"_"&amp;Z953&amp;"_"&amp;AA953,[1]挑战模式!$A:$AS,14+AB953,FALSE),[1]怪物!$B:$J,7,FALSE))</f>
        <v/>
      </c>
      <c r="M953" s="10" t="str">
        <f t="shared" ca="1" si="124"/>
        <v/>
      </c>
      <c r="N953" s="3" t="str">
        <f t="shared" ca="1" si="125"/>
        <v/>
      </c>
      <c r="O953" s="3" t="str">
        <f t="shared" ca="1" si="126"/>
        <v/>
      </c>
      <c r="P953" s="3" t="str">
        <f t="shared" ca="1" si="127"/>
        <v/>
      </c>
      <c r="T953" s="3" t="str">
        <f ca="1">IF(B953="","",IF(VLOOKUP(D953,[1]怪物!$C:$I,7,FALSE)="","",VLOOKUP(D953,[1]怪物!$C:$I,7,FALSE)))</f>
        <v/>
      </c>
      <c r="Y953" s="3">
        <v>0</v>
      </c>
      <c r="Z953" s="3">
        <v>20</v>
      </c>
      <c r="AA953" s="3">
        <v>6</v>
      </c>
      <c r="AB953" s="3">
        <v>6</v>
      </c>
    </row>
    <row r="954" spans="2:28" x14ac:dyDescent="0.2">
      <c r="B954" t="str">
        <f ca="1">IF(ISNA(VLOOKUP(Y954&amp;"_"&amp;Z954&amp;"_"&amp;AA954,[1]挑战模式!$A:$AS,1,FALSE)),"",IF(VLOOKUP(Y954&amp;"_"&amp;Z954&amp;"_"&amp;AA954,[1]挑战模式!$A:$AS,14+AB954,FALSE)="","","Unit_Monster_Season"&amp;Y954&amp;"_Challenge"&amp;Z954&amp;"_"&amp;AA954&amp;"_"&amp;AB954))</f>
        <v>Unit_Monster_Season0_Challenge20_7_1</v>
      </c>
      <c r="D954" s="3" t="str">
        <f ca="1">IF(B954="","",VLOOKUP(VLOOKUP(Y954&amp;"_"&amp;Z954&amp;"_"&amp;AA954,[1]挑战模式!$A:$AS,14+AB954,FALSE),[1]怪物!$B:$J,2,FALSE))</f>
        <v>ResUnit_Imp1</v>
      </c>
      <c r="E954" s="3">
        <f ca="1">IF(B954="","",VLOOKUP(VLOOKUP(Y954&amp;"_"&amp;Z954&amp;"_"&amp;AA954,[1]挑战模式!$A:$AS,14+AB954,FALSE),[1]怪物!$B:$J,6,FALSE)*VLOOKUP(Y954&amp;"_"&amp;Z954&amp;"_"&amp;AA954,[1]挑战模式!$A:$AS,10,FALSE))</f>
        <v>2.96</v>
      </c>
      <c r="F954" s="3">
        <f t="shared" ca="1" si="120"/>
        <v>400</v>
      </c>
      <c r="G954" s="3" t="str">
        <f t="shared" ca="1" si="121"/>
        <v>TRUE</v>
      </c>
      <c r="H954" s="3" t="str">
        <f t="shared" ca="1" si="122"/>
        <v>1</v>
      </c>
      <c r="I954" s="3">
        <f ca="1">IF(D954="","",VLOOKUP(D954,[1]怪物!$C:$M,11,FALSE))</f>
        <v>1</v>
      </c>
      <c r="J954" s="3" t="str">
        <f t="shared" ca="1" si="123"/>
        <v>0.5</v>
      </c>
      <c r="K954" s="3"/>
      <c r="L954" s="3">
        <f ca="1">IF(B954="","",VLOOKUP(VLOOKUP(Y954&amp;"_"&amp;Z954&amp;"_"&amp;AA954,[1]挑战模式!$A:$AS,14+AB954,FALSE),[1]怪物!$B:$J,7,FALSE))</f>
        <v>1</v>
      </c>
      <c r="M954" s="10" t="str">
        <f t="shared" ca="1" si="124"/>
        <v>Monster_Season0_Challenge20_7_1</v>
      </c>
      <c r="N954" s="3" t="str">
        <f t="shared" ca="1" si="125"/>
        <v>DeathShow_1</v>
      </c>
      <c r="O954" s="3" t="str">
        <f t="shared" ca="1" si="126"/>
        <v>Timeline_Idle1</v>
      </c>
      <c r="P954" s="3" t="str">
        <f t="shared" ca="1" si="127"/>
        <v>Timeline_Move1</v>
      </c>
      <c r="T954" s="3" t="str">
        <f ca="1">IF(B954="","",IF(VLOOKUP(D954,[1]怪物!$C:$I,7,FALSE)="","",VLOOKUP(D954,[1]怪物!$C:$I,7,FALSE)))</f>
        <v>Skill_Monster_Imp1,NormalAttack</v>
      </c>
      <c r="Y954" s="3">
        <v>0</v>
      </c>
      <c r="Z954" s="3">
        <v>20</v>
      </c>
      <c r="AA954" s="3">
        <v>7</v>
      </c>
      <c r="AB954" s="3">
        <v>1</v>
      </c>
    </row>
    <row r="955" spans="2:28" x14ac:dyDescent="0.2">
      <c r="B955" t="str">
        <f ca="1">IF(ISNA(VLOOKUP(Y955&amp;"_"&amp;Z955&amp;"_"&amp;AA955,[1]挑战模式!$A:$AS,1,FALSE)),"",IF(VLOOKUP(Y955&amp;"_"&amp;Z955&amp;"_"&amp;AA955,[1]挑战模式!$A:$AS,14+AB955,FALSE)="","","Unit_Monster_Season"&amp;Y955&amp;"_Challenge"&amp;Z955&amp;"_"&amp;AA955&amp;"_"&amp;AB955))</f>
        <v>Unit_Monster_Season0_Challenge20_7_2</v>
      </c>
      <c r="D955" s="3" t="str">
        <f ca="1">IF(B955="","",VLOOKUP(VLOOKUP(Y955&amp;"_"&amp;Z955&amp;"_"&amp;AA955,[1]挑战模式!$A:$AS,14+AB955,FALSE),[1]怪物!$B:$J,2,FALSE))</f>
        <v>ResUnit_StoneGolem2</v>
      </c>
      <c r="E955" s="3">
        <f ca="1">IF(B955="","",VLOOKUP(VLOOKUP(Y955&amp;"_"&amp;Z955&amp;"_"&amp;AA955,[1]挑战模式!$A:$AS,14+AB955,FALSE),[1]怪物!$B:$J,6,FALSE)*VLOOKUP(Y955&amp;"_"&amp;Z955&amp;"_"&amp;AA955,[1]挑战模式!$A:$AS,10,FALSE))</f>
        <v>2.96</v>
      </c>
      <c r="F955" s="3">
        <f t="shared" ca="1" si="120"/>
        <v>400</v>
      </c>
      <c r="G955" s="3" t="str">
        <f t="shared" ca="1" si="121"/>
        <v>TRUE</v>
      </c>
      <c r="H955" s="3" t="str">
        <f t="shared" ca="1" si="122"/>
        <v>1</v>
      </c>
      <c r="I955" s="3">
        <f ca="1">IF(D955="","",VLOOKUP(D955,[1]怪物!$C:$M,11,FALSE))</f>
        <v>1</v>
      </c>
      <c r="J955" s="3" t="str">
        <f t="shared" ca="1" si="123"/>
        <v>0.5</v>
      </c>
      <c r="K955" s="3"/>
      <c r="L955" s="3">
        <f ca="1">IF(B955="","",VLOOKUP(VLOOKUP(Y955&amp;"_"&amp;Z955&amp;"_"&amp;AA955,[1]挑战模式!$A:$AS,14+AB955,FALSE),[1]怪物!$B:$J,7,FALSE))</f>
        <v>1.25</v>
      </c>
      <c r="M955" s="10" t="str">
        <f t="shared" ca="1" si="124"/>
        <v>Monster_Season0_Challenge20_7_2</v>
      </c>
      <c r="N955" s="3" t="str">
        <f t="shared" ca="1" si="125"/>
        <v>DeathShow_1</v>
      </c>
      <c r="O955" s="3" t="str">
        <f t="shared" ca="1" si="126"/>
        <v>Timeline_Idle1</v>
      </c>
      <c r="P955" s="3" t="str">
        <f t="shared" ca="1" si="127"/>
        <v>Timeline_Move1</v>
      </c>
      <c r="T955" s="3" t="str">
        <f ca="1">IF(B955="","",IF(VLOOKUP(D955,[1]怪物!$C:$I,7,FALSE)="","",VLOOKUP(D955,[1]怪物!$C:$I,7,FALSE)))</f>
        <v>Skill_Monster_StoneGolem2,InitiativeSkill</v>
      </c>
      <c r="Y955" s="3">
        <v>0</v>
      </c>
      <c r="Z955" s="3">
        <v>20</v>
      </c>
      <c r="AA955" s="3">
        <v>7</v>
      </c>
      <c r="AB955" s="3">
        <v>2</v>
      </c>
    </row>
    <row r="956" spans="2:28" x14ac:dyDescent="0.2">
      <c r="B956" t="str">
        <f ca="1">IF(ISNA(VLOOKUP(Y956&amp;"_"&amp;Z956&amp;"_"&amp;AA956,[1]挑战模式!$A:$AS,1,FALSE)),"",IF(VLOOKUP(Y956&amp;"_"&amp;Z956&amp;"_"&amp;AA956,[1]挑战模式!$A:$AS,14+AB956,FALSE)="","","Unit_Monster_Season"&amp;Y956&amp;"_Challenge"&amp;Z956&amp;"_"&amp;AA956&amp;"_"&amp;AB956))</f>
        <v>Unit_Monster_Season0_Challenge20_7_3</v>
      </c>
      <c r="D956" s="3" t="str">
        <f ca="1">IF(B956="","",VLOOKUP(VLOOKUP(Y956&amp;"_"&amp;Z956&amp;"_"&amp;AA956,[1]挑战模式!$A:$AS,14+AB956,FALSE),[1]怪物!$B:$J,2,FALSE))</f>
        <v>ResUnit_Spirit2</v>
      </c>
      <c r="E956" s="3">
        <f ca="1">IF(B956="","",VLOOKUP(VLOOKUP(Y956&amp;"_"&amp;Z956&amp;"_"&amp;AA956,[1]挑战模式!$A:$AS,14+AB956,FALSE),[1]怪物!$B:$J,6,FALSE)*VLOOKUP(Y956&amp;"_"&amp;Z956&amp;"_"&amp;AA956,[1]挑战模式!$A:$AS,10,FALSE))</f>
        <v>2.96</v>
      </c>
      <c r="F956" s="3">
        <f t="shared" ca="1" si="120"/>
        <v>400</v>
      </c>
      <c r="G956" s="3" t="str">
        <f t="shared" ca="1" si="121"/>
        <v>TRUE</v>
      </c>
      <c r="H956" s="3" t="str">
        <f t="shared" ca="1" si="122"/>
        <v>1</v>
      </c>
      <c r="I956" s="3">
        <f ca="1">IF(D956="","",VLOOKUP(D956,[1]怪物!$C:$M,11,FALSE))</f>
        <v>1</v>
      </c>
      <c r="J956" s="3" t="str">
        <f t="shared" ca="1" si="123"/>
        <v>0.5</v>
      </c>
      <c r="K956" s="3"/>
      <c r="L956" s="3">
        <f ca="1">IF(B956="","",VLOOKUP(VLOOKUP(Y956&amp;"_"&amp;Z956&amp;"_"&amp;AA956,[1]挑战模式!$A:$AS,14+AB956,FALSE),[1]怪物!$B:$J,7,FALSE))</f>
        <v>1.25</v>
      </c>
      <c r="M956" s="10" t="str">
        <f t="shared" ca="1" si="124"/>
        <v>Monster_Season0_Challenge20_7_3</v>
      </c>
      <c r="N956" s="3" t="str">
        <f t="shared" ca="1" si="125"/>
        <v>DeathShow_1</v>
      </c>
      <c r="O956" s="3" t="str">
        <f t="shared" ca="1" si="126"/>
        <v>Timeline_Idle1</v>
      </c>
      <c r="P956" s="3" t="str">
        <f t="shared" ca="1" si="127"/>
        <v>Timeline_Move1</v>
      </c>
      <c r="T956" s="3" t="str">
        <f ca="1">IF(B956="","",IF(VLOOKUP(D956,[1]怪物!$C:$I,7,FALSE)="","",VLOOKUP(D956,[1]怪物!$C:$I,7,FALSE)))</f>
        <v>Skill_Monster_Spirit2,NormalAttack</v>
      </c>
      <c r="Y956" s="3">
        <v>0</v>
      </c>
      <c r="Z956" s="3">
        <v>20</v>
      </c>
      <c r="AA956" s="3">
        <v>7</v>
      </c>
      <c r="AB956" s="3">
        <v>3</v>
      </c>
    </row>
    <row r="957" spans="2:28" x14ac:dyDescent="0.2">
      <c r="B957" t="str">
        <f ca="1">IF(ISNA(VLOOKUP(Y957&amp;"_"&amp;Z957&amp;"_"&amp;AA957,[1]挑战模式!$A:$AS,1,FALSE)),"",IF(VLOOKUP(Y957&amp;"_"&amp;Z957&amp;"_"&amp;AA957,[1]挑战模式!$A:$AS,14+AB957,FALSE)="","","Unit_Monster_Season"&amp;Y957&amp;"_Challenge"&amp;Z957&amp;"_"&amp;AA957&amp;"_"&amp;AB957))</f>
        <v>Unit_Monster_Season0_Challenge20_7_4</v>
      </c>
      <c r="D957" s="3" t="str">
        <f ca="1">IF(B957="","",VLOOKUP(VLOOKUP(Y957&amp;"_"&amp;Z957&amp;"_"&amp;AA957,[1]挑战模式!$A:$AS,14+AB957,FALSE),[1]怪物!$B:$J,2,FALSE))</f>
        <v>ResUnit_ZhongZi2</v>
      </c>
      <c r="E957" s="3">
        <f ca="1">IF(B957="","",VLOOKUP(VLOOKUP(Y957&amp;"_"&amp;Z957&amp;"_"&amp;AA957,[1]挑战模式!$A:$AS,14+AB957,FALSE),[1]怪物!$B:$J,6,FALSE)*VLOOKUP(Y957&amp;"_"&amp;Z957&amp;"_"&amp;AA957,[1]挑战模式!$A:$AS,10,FALSE))</f>
        <v>2.96</v>
      </c>
      <c r="F957" s="3">
        <f t="shared" ca="1" si="120"/>
        <v>400</v>
      </c>
      <c r="G957" s="3" t="str">
        <f t="shared" ca="1" si="121"/>
        <v>TRUE</v>
      </c>
      <c r="H957" s="3" t="str">
        <f t="shared" ca="1" si="122"/>
        <v>1</v>
      </c>
      <c r="I957" s="3">
        <f ca="1">IF(D957="","",VLOOKUP(D957,[1]怪物!$C:$M,11,FALSE))</f>
        <v>1</v>
      </c>
      <c r="J957" s="3" t="str">
        <f t="shared" ca="1" si="123"/>
        <v>0.5</v>
      </c>
      <c r="K957" s="3"/>
      <c r="L957" s="3">
        <f ca="1">IF(B957="","",VLOOKUP(VLOOKUP(Y957&amp;"_"&amp;Z957&amp;"_"&amp;AA957,[1]挑战模式!$A:$AS,14+AB957,FALSE),[1]怪物!$B:$J,7,FALSE))</f>
        <v>1.25</v>
      </c>
      <c r="M957" s="10" t="str">
        <f t="shared" ca="1" si="124"/>
        <v>Monster_Season0_Challenge20_7_4</v>
      </c>
      <c r="N957" s="3" t="str">
        <f t="shared" ca="1" si="125"/>
        <v>DeathShow_1</v>
      </c>
      <c r="O957" s="3" t="str">
        <f t="shared" ca="1" si="126"/>
        <v>Timeline_Idle1</v>
      </c>
      <c r="P957" s="3" t="str">
        <f t="shared" ca="1" si="127"/>
        <v>Timeline_Move1</v>
      </c>
      <c r="T957" s="3" t="str">
        <f ca="1">IF(B957="","",IF(VLOOKUP(D957,[1]怪物!$C:$I,7,FALSE)="","",VLOOKUP(D957,[1]怪物!$C:$I,7,FALSE)))</f>
        <v>Skill_Monster_ZhongZi2,NormalAttack</v>
      </c>
      <c r="Y957" s="3">
        <v>0</v>
      </c>
      <c r="Z957" s="3">
        <v>20</v>
      </c>
      <c r="AA957" s="3">
        <v>7</v>
      </c>
      <c r="AB957" s="3">
        <v>4</v>
      </c>
    </row>
    <row r="958" spans="2:28" x14ac:dyDescent="0.2">
      <c r="B958" t="str">
        <f ca="1">IF(ISNA(VLOOKUP(Y958&amp;"_"&amp;Z958&amp;"_"&amp;AA958,[1]挑战模式!$A:$AS,1,FALSE)),"",IF(VLOOKUP(Y958&amp;"_"&amp;Z958&amp;"_"&amp;AA958,[1]挑战模式!$A:$AS,14+AB958,FALSE)="","","Unit_Monster_Season"&amp;Y958&amp;"_Challenge"&amp;Z958&amp;"_"&amp;AA958&amp;"_"&amp;AB958))</f>
        <v/>
      </c>
      <c r="D958" s="3" t="str">
        <f ca="1">IF(B958="","",VLOOKUP(VLOOKUP(Y958&amp;"_"&amp;Z958&amp;"_"&amp;AA958,[1]挑战模式!$A:$AS,14+AB958,FALSE),[1]怪物!$B:$J,2,FALSE))</f>
        <v/>
      </c>
      <c r="E958" s="3" t="str">
        <f ca="1">IF(B958="","",VLOOKUP(VLOOKUP(Y958&amp;"_"&amp;Z958&amp;"_"&amp;AA958,[1]挑战模式!$A:$AS,14+AB958,FALSE),[1]怪物!$B:$J,6,FALSE)*VLOOKUP(Y958&amp;"_"&amp;Z958&amp;"_"&amp;AA958,[1]挑战模式!$A:$AS,10,FALSE))</f>
        <v/>
      </c>
      <c r="F958" s="3" t="str">
        <f t="shared" ca="1" si="120"/>
        <v/>
      </c>
      <c r="G958" s="3" t="str">
        <f t="shared" ca="1" si="121"/>
        <v/>
      </c>
      <c r="H958" s="3" t="str">
        <f t="shared" ca="1" si="122"/>
        <v/>
      </c>
      <c r="I958" s="3" t="str">
        <f ca="1">IF(D958="","",VLOOKUP(D958,[1]怪物!$C:$M,11,FALSE))</f>
        <v/>
      </c>
      <c r="J958" s="3" t="str">
        <f t="shared" ca="1" si="123"/>
        <v/>
      </c>
      <c r="K958" s="3"/>
      <c r="L958" s="3" t="str">
        <f ca="1">IF(B958="","",VLOOKUP(VLOOKUP(Y958&amp;"_"&amp;Z958&amp;"_"&amp;AA958,[1]挑战模式!$A:$AS,14+AB958,FALSE),[1]怪物!$B:$J,7,FALSE))</f>
        <v/>
      </c>
      <c r="M958" s="10" t="str">
        <f t="shared" ca="1" si="124"/>
        <v/>
      </c>
      <c r="N958" s="3" t="str">
        <f t="shared" ca="1" si="125"/>
        <v/>
      </c>
      <c r="O958" s="3" t="str">
        <f t="shared" ca="1" si="126"/>
        <v/>
      </c>
      <c r="P958" s="3" t="str">
        <f t="shared" ca="1" si="127"/>
        <v/>
      </c>
      <c r="T958" s="3" t="str">
        <f ca="1">IF(B958="","",IF(VLOOKUP(D958,[1]怪物!$C:$I,7,FALSE)="","",VLOOKUP(D958,[1]怪物!$C:$I,7,FALSE)))</f>
        <v/>
      </c>
      <c r="Y958" s="3">
        <v>0</v>
      </c>
      <c r="Z958" s="3">
        <v>20</v>
      </c>
      <c r="AA958" s="3">
        <v>7</v>
      </c>
      <c r="AB958" s="3">
        <v>5</v>
      </c>
    </row>
    <row r="959" spans="2:28" x14ac:dyDescent="0.2">
      <c r="B959" t="str">
        <f ca="1">IF(ISNA(VLOOKUP(Y959&amp;"_"&amp;Z959&amp;"_"&amp;AA959,[1]挑战模式!$A:$AS,1,FALSE)),"",IF(VLOOKUP(Y959&amp;"_"&amp;Z959&amp;"_"&amp;AA959,[1]挑战模式!$A:$AS,14+AB959,FALSE)="","","Unit_Monster_Season"&amp;Y959&amp;"_Challenge"&amp;Z959&amp;"_"&amp;AA959&amp;"_"&amp;AB959))</f>
        <v/>
      </c>
      <c r="D959" s="3" t="str">
        <f ca="1">IF(B959="","",VLOOKUP(VLOOKUP(Y959&amp;"_"&amp;Z959&amp;"_"&amp;AA959,[1]挑战模式!$A:$AS,14+AB959,FALSE),[1]怪物!$B:$J,2,FALSE))</f>
        <v/>
      </c>
      <c r="E959" s="3" t="str">
        <f ca="1">IF(B959="","",VLOOKUP(VLOOKUP(Y959&amp;"_"&amp;Z959&amp;"_"&amp;AA959,[1]挑战模式!$A:$AS,14+AB959,FALSE),[1]怪物!$B:$J,6,FALSE)*VLOOKUP(Y959&amp;"_"&amp;Z959&amp;"_"&amp;AA959,[1]挑战模式!$A:$AS,10,FALSE))</f>
        <v/>
      </c>
      <c r="F959" s="3" t="str">
        <f t="shared" ca="1" si="120"/>
        <v/>
      </c>
      <c r="G959" s="3" t="str">
        <f t="shared" ca="1" si="121"/>
        <v/>
      </c>
      <c r="H959" s="3" t="str">
        <f t="shared" ca="1" si="122"/>
        <v/>
      </c>
      <c r="I959" s="3" t="str">
        <f ca="1">IF(D959="","",VLOOKUP(D959,[1]怪物!$C:$M,11,FALSE))</f>
        <v/>
      </c>
      <c r="J959" s="3" t="str">
        <f t="shared" ca="1" si="123"/>
        <v/>
      </c>
      <c r="K959" s="3"/>
      <c r="L959" s="3" t="str">
        <f ca="1">IF(B959="","",VLOOKUP(VLOOKUP(Y959&amp;"_"&amp;Z959&amp;"_"&amp;AA959,[1]挑战模式!$A:$AS,14+AB959,FALSE),[1]怪物!$B:$J,7,FALSE))</f>
        <v/>
      </c>
      <c r="M959" s="10" t="str">
        <f t="shared" ca="1" si="124"/>
        <v/>
      </c>
      <c r="N959" s="3" t="str">
        <f t="shared" ca="1" si="125"/>
        <v/>
      </c>
      <c r="O959" s="3" t="str">
        <f t="shared" ca="1" si="126"/>
        <v/>
      </c>
      <c r="P959" s="3" t="str">
        <f t="shared" ca="1" si="127"/>
        <v/>
      </c>
      <c r="T959" s="3" t="str">
        <f ca="1">IF(B959="","",IF(VLOOKUP(D959,[1]怪物!$C:$I,7,FALSE)="","",VLOOKUP(D959,[1]怪物!$C:$I,7,FALSE)))</f>
        <v/>
      </c>
      <c r="Y959" s="3">
        <v>0</v>
      </c>
      <c r="Z959" s="3">
        <v>20</v>
      </c>
      <c r="AA959" s="3">
        <v>7</v>
      </c>
      <c r="AB959" s="3">
        <v>6</v>
      </c>
    </row>
    <row r="960" spans="2:28" x14ac:dyDescent="0.2">
      <c r="B960" t="str">
        <f ca="1">IF(ISNA(VLOOKUP(Y960&amp;"_"&amp;Z960&amp;"_"&amp;AA960,[1]挑战模式!$A:$AS,1,FALSE)),"",IF(VLOOKUP(Y960&amp;"_"&amp;Z960&amp;"_"&amp;AA960,[1]挑战模式!$A:$AS,14+AB960,FALSE)="","","Unit_Monster_Season"&amp;Y960&amp;"_Challenge"&amp;Z960&amp;"_"&amp;AA960&amp;"_"&amp;AB960))</f>
        <v>Unit_Monster_Season0_Challenge20_8_1</v>
      </c>
      <c r="D960" s="3" t="str">
        <f ca="1">IF(B960="","",VLOOKUP(VLOOKUP(Y960&amp;"_"&amp;Z960&amp;"_"&amp;AA960,[1]挑战模式!$A:$AS,14+AB960,FALSE),[1]怪物!$B:$J,2,FALSE))</f>
        <v>ResUnit_Imp1</v>
      </c>
      <c r="E960" s="3">
        <f ca="1">IF(B960="","",VLOOKUP(VLOOKUP(Y960&amp;"_"&amp;Z960&amp;"_"&amp;AA960,[1]挑战模式!$A:$AS,14+AB960,FALSE),[1]怪物!$B:$J,6,FALSE)*VLOOKUP(Y960&amp;"_"&amp;Z960&amp;"_"&amp;AA960,[1]挑战模式!$A:$AS,10,FALSE))</f>
        <v>2.96</v>
      </c>
      <c r="F960" s="3">
        <f t="shared" ca="1" si="120"/>
        <v>400</v>
      </c>
      <c r="G960" s="3" t="str">
        <f t="shared" ca="1" si="121"/>
        <v>TRUE</v>
      </c>
      <c r="H960" s="3" t="str">
        <f t="shared" ca="1" si="122"/>
        <v>1</v>
      </c>
      <c r="I960" s="3">
        <f ca="1">IF(D960="","",VLOOKUP(D960,[1]怪物!$C:$M,11,FALSE))</f>
        <v>1</v>
      </c>
      <c r="J960" s="3" t="str">
        <f t="shared" ca="1" si="123"/>
        <v>0.5</v>
      </c>
      <c r="K960" s="3"/>
      <c r="L960" s="3">
        <f ca="1">IF(B960="","",VLOOKUP(VLOOKUP(Y960&amp;"_"&amp;Z960&amp;"_"&amp;AA960,[1]挑战模式!$A:$AS,14+AB960,FALSE),[1]怪物!$B:$J,7,FALSE))</f>
        <v>1</v>
      </c>
      <c r="M960" s="10" t="str">
        <f t="shared" ca="1" si="124"/>
        <v>Monster_Season0_Challenge20_8_1</v>
      </c>
      <c r="N960" s="3" t="str">
        <f t="shared" ca="1" si="125"/>
        <v>DeathShow_1</v>
      </c>
      <c r="O960" s="3" t="str">
        <f t="shared" ca="1" si="126"/>
        <v>Timeline_Idle1</v>
      </c>
      <c r="P960" s="3" t="str">
        <f t="shared" ca="1" si="127"/>
        <v>Timeline_Move1</v>
      </c>
      <c r="T960" s="3" t="str">
        <f ca="1">IF(B960="","",IF(VLOOKUP(D960,[1]怪物!$C:$I,7,FALSE)="","",VLOOKUP(D960,[1]怪物!$C:$I,7,FALSE)))</f>
        <v>Skill_Monster_Imp1,NormalAttack</v>
      </c>
      <c r="Y960" s="3">
        <v>0</v>
      </c>
      <c r="Z960" s="3">
        <v>20</v>
      </c>
      <c r="AA960" s="3">
        <v>8</v>
      </c>
      <c r="AB960" s="3">
        <v>1</v>
      </c>
    </row>
    <row r="961" spans="2:28" x14ac:dyDescent="0.2">
      <c r="B961" t="str">
        <f ca="1">IF(ISNA(VLOOKUP(Y961&amp;"_"&amp;Z961&amp;"_"&amp;AA961,[1]挑战模式!$A:$AS,1,FALSE)),"",IF(VLOOKUP(Y961&amp;"_"&amp;Z961&amp;"_"&amp;AA961,[1]挑战模式!$A:$AS,14+AB961,FALSE)="","","Unit_Monster_Season"&amp;Y961&amp;"_Challenge"&amp;Z961&amp;"_"&amp;AA961&amp;"_"&amp;AB961))</f>
        <v>Unit_Monster_Season0_Challenge20_8_2</v>
      </c>
      <c r="D961" s="3" t="str">
        <f ca="1">IF(B961="","",VLOOKUP(VLOOKUP(Y961&amp;"_"&amp;Z961&amp;"_"&amp;AA961,[1]挑战模式!$A:$AS,14+AB961,FALSE),[1]怪物!$B:$J,2,FALSE))</f>
        <v>ResUnit_StoneGolem2</v>
      </c>
      <c r="E961" s="3">
        <f ca="1">IF(B961="","",VLOOKUP(VLOOKUP(Y961&amp;"_"&amp;Z961&amp;"_"&amp;AA961,[1]挑战模式!$A:$AS,14+AB961,FALSE),[1]怪物!$B:$J,6,FALSE)*VLOOKUP(Y961&amp;"_"&amp;Z961&amp;"_"&amp;AA961,[1]挑战模式!$A:$AS,10,FALSE))</f>
        <v>2.96</v>
      </c>
      <c r="F961" s="3">
        <f t="shared" ca="1" si="120"/>
        <v>400</v>
      </c>
      <c r="G961" s="3" t="str">
        <f t="shared" ca="1" si="121"/>
        <v>TRUE</v>
      </c>
      <c r="H961" s="3" t="str">
        <f t="shared" ca="1" si="122"/>
        <v>1</v>
      </c>
      <c r="I961" s="3">
        <f ca="1">IF(D961="","",VLOOKUP(D961,[1]怪物!$C:$M,11,FALSE))</f>
        <v>1</v>
      </c>
      <c r="J961" s="3" t="str">
        <f t="shared" ca="1" si="123"/>
        <v>0.5</v>
      </c>
      <c r="K961" s="3"/>
      <c r="L961" s="3">
        <f ca="1">IF(B961="","",VLOOKUP(VLOOKUP(Y961&amp;"_"&amp;Z961&amp;"_"&amp;AA961,[1]挑战模式!$A:$AS,14+AB961,FALSE),[1]怪物!$B:$J,7,FALSE))</f>
        <v>1.25</v>
      </c>
      <c r="M961" s="10" t="str">
        <f t="shared" ca="1" si="124"/>
        <v>Monster_Season0_Challenge20_8_2</v>
      </c>
      <c r="N961" s="3" t="str">
        <f t="shared" ca="1" si="125"/>
        <v>DeathShow_1</v>
      </c>
      <c r="O961" s="3" t="str">
        <f t="shared" ca="1" si="126"/>
        <v>Timeline_Idle1</v>
      </c>
      <c r="P961" s="3" t="str">
        <f t="shared" ca="1" si="127"/>
        <v>Timeline_Move1</v>
      </c>
      <c r="T961" s="3" t="str">
        <f ca="1">IF(B961="","",IF(VLOOKUP(D961,[1]怪物!$C:$I,7,FALSE)="","",VLOOKUP(D961,[1]怪物!$C:$I,7,FALSE)))</f>
        <v>Skill_Monster_StoneGolem2,InitiativeSkill</v>
      </c>
      <c r="Y961" s="3">
        <v>0</v>
      </c>
      <c r="Z961" s="3">
        <v>20</v>
      </c>
      <c r="AA961" s="3">
        <v>8</v>
      </c>
      <c r="AB961" s="3">
        <v>2</v>
      </c>
    </row>
    <row r="962" spans="2:28" x14ac:dyDescent="0.2">
      <c r="B962" t="str">
        <f ca="1">IF(ISNA(VLOOKUP(Y962&amp;"_"&amp;Z962&amp;"_"&amp;AA962,[1]挑战模式!$A:$AS,1,FALSE)),"",IF(VLOOKUP(Y962&amp;"_"&amp;Z962&amp;"_"&amp;AA962,[1]挑战模式!$A:$AS,14+AB962,FALSE)="","","Unit_Monster_Season"&amp;Y962&amp;"_Challenge"&amp;Z962&amp;"_"&amp;AA962&amp;"_"&amp;AB962))</f>
        <v>Unit_Monster_Season0_Challenge20_8_3</v>
      </c>
      <c r="D962" s="3" t="str">
        <f ca="1">IF(B962="","",VLOOKUP(VLOOKUP(Y962&amp;"_"&amp;Z962&amp;"_"&amp;AA962,[1]挑战模式!$A:$AS,14+AB962,FALSE),[1]怪物!$B:$J,2,FALSE))</f>
        <v>ResUnit_Spirit2</v>
      </c>
      <c r="E962" s="3">
        <f ca="1">IF(B962="","",VLOOKUP(VLOOKUP(Y962&amp;"_"&amp;Z962&amp;"_"&amp;AA962,[1]挑战模式!$A:$AS,14+AB962,FALSE),[1]怪物!$B:$J,6,FALSE)*VLOOKUP(Y962&amp;"_"&amp;Z962&amp;"_"&amp;AA962,[1]挑战模式!$A:$AS,10,FALSE))</f>
        <v>2.96</v>
      </c>
      <c r="F962" s="3">
        <f t="shared" ca="1" si="120"/>
        <v>400</v>
      </c>
      <c r="G962" s="3" t="str">
        <f t="shared" ca="1" si="121"/>
        <v>TRUE</v>
      </c>
      <c r="H962" s="3" t="str">
        <f t="shared" ca="1" si="122"/>
        <v>1</v>
      </c>
      <c r="I962" s="3">
        <f ca="1">IF(D962="","",VLOOKUP(D962,[1]怪物!$C:$M,11,FALSE))</f>
        <v>1</v>
      </c>
      <c r="J962" s="3" t="str">
        <f t="shared" ca="1" si="123"/>
        <v>0.5</v>
      </c>
      <c r="K962" s="3"/>
      <c r="L962" s="3">
        <f ca="1">IF(B962="","",VLOOKUP(VLOOKUP(Y962&amp;"_"&amp;Z962&amp;"_"&amp;AA962,[1]挑战模式!$A:$AS,14+AB962,FALSE),[1]怪物!$B:$J,7,FALSE))</f>
        <v>1.25</v>
      </c>
      <c r="M962" s="10" t="str">
        <f t="shared" ca="1" si="124"/>
        <v>Monster_Season0_Challenge20_8_3</v>
      </c>
      <c r="N962" s="3" t="str">
        <f t="shared" ca="1" si="125"/>
        <v>DeathShow_1</v>
      </c>
      <c r="O962" s="3" t="str">
        <f t="shared" ca="1" si="126"/>
        <v>Timeline_Idle1</v>
      </c>
      <c r="P962" s="3" t="str">
        <f t="shared" ca="1" si="127"/>
        <v>Timeline_Move1</v>
      </c>
      <c r="T962" s="3" t="str">
        <f ca="1">IF(B962="","",IF(VLOOKUP(D962,[1]怪物!$C:$I,7,FALSE)="","",VLOOKUP(D962,[1]怪物!$C:$I,7,FALSE)))</f>
        <v>Skill_Monster_Spirit2,NormalAttack</v>
      </c>
      <c r="Y962" s="3">
        <v>0</v>
      </c>
      <c r="Z962" s="3">
        <v>20</v>
      </c>
      <c r="AA962" s="3">
        <v>8</v>
      </c>
      <c r="AB962" s="3">
        <v>3</v>
      </c>
    </row>
    <row r="963" spans="2:28" x14ac:dyDescent="0.2">
      <c r="B963" t="str">
        <f ca="1">IF(ISNA(VLOOKUP(Y963&amp;"_"&amp;Z963&amp;"_"&amp;AA963,[1]挑战模式!$A:$AS,1,FALSE)),"",IF(VLOOKUP(Y963&amp;"_"&amp;Z963&amp;"_"&amp;AA963,[1]挑战模式!$A:$AS,14+AB963,FALSE)="","","Unit_Monster_Season"&amp;Y963&amp;"_Challenge"&amp;Z963&amp;"_"&amp;AA963&amp;"_"&amp;AB963))</f>
        <v>Unit_Monster_Season0_Challenge20_8_4</v>
      </c>
      <c r="D963" s="3" t="str">
        <f ca="1">IF(B963="","",VLOOKUP(VLOOKUP(Y963&amp;"_"&amp;Z963&amp;"_"&amp;AA963,[1]挑战模式!$A:$AS,14+AB963,FALSE),[1]怪物!$B:$J,2,FALSE))</f>
        <v>ResUnit_ZhongZi2</v>
      </c>
      <c r="E963" s="3">
        <f ca="1">IF(B963="","",VLOOKUP(VLOOKUP(Y963&amp;"_"&amp;Z963&amp;"_"&amp;AA963,[1]挑战模式!$A:$AS,14+AB963,FALSE),[1]怪物!$B:$J,6,FALSE)*VLOOKUP(Y963&amp;"_"&amp;Z963&amp;"_"&amp;AA963,[1]挑战模式!$A:$AS,10,FALSE))</f>
        <v>2.96</v>
      </c>
      <c r="F963" s="3">
        <f t="shared" ca="1" si="120"/>
        <v>400</v>
      </c>
      <c r="G963" s="3" t="str">
        <f t="shared" ca="1" si="121"/>
        <v>TRUE</v>
      </c>
      <c r="H963" s="3" t="str">
        <f t="shared" ca="1" si="122"/>
        <v>1</v>
      </c>
      <c r="I963" s="3">
        <f ca="1">IF(D963="","",VLOOKUP(D963,[1]怪物!$C:$M,11,FALSE))</f>
        <v>1</v>
      </c>
      <c r="J963" s="3" t="str">
        <f t="shared" ca="1" si="123"/>
        <v>0.5</v>
      </c>
      <c r="K963" s="3"/>
      <c r="L963" s="3">
        <f ca="1">IF(B963="","",VLOOKUP(VLOOKUP(Y963&amp;"_"&amp;Z963&amp;"_"&amp;AA963,[1]挑战模式!$A:$AS,14+AB963,FALSE),[1]怪物!$B:$J,7,FALSE))</f>
        <v>1.25</v>
      </c>
      <c r="M963" s="10" t="str">
        <f t="shared" ca="1" si="124"/>
        <v>Monster_Season0_Challenge20_8_4</v>
      </c>
      <c r="N963" s="3" t="str">
        <f t="shared" ca="1" si="125"/>
        <v>DeathShow_1</v>
      </c>
      <c r="O963" s="3" t="str">
        <f t="shared" ca="1" si="126"/>
        <v>Timeline_Idle1</v>
      </c>
      <c r="P963" s="3" t="str">
        <f t="shared" ca="1" si="127"/>
        <v>Timeline_Move1</v>
      </c>
      <c r="T963" s="3" t="str">
        <f ca="1">IF(B963="","",IF(VLOOKUP(D963,[1]怪物!$C:$I,7,FALSE)="","",VLOOKUP(D963,[1]怪物!$C:$I,7,FALSE)))</f>
        <v>Skill_Monster_ZhongZi2,NormalAttack</v>
      </c>
      <c r="Y963" s="3">
        <v>0</v>
      </c>
      <c r="Z963" s="3">
        <v>20</v>
      </c>
      <c r="AA963" s="3">
        <v>8</v>
      </c>
      <c r="AB963" s="3">
        <v>4</v>
      </c>
    </row>
    <row r="964" spans="2:28" x14ac:dyDescent="0.2">
      <c r="B964" t="str">
        <f ca="1">IF(ISNA(VLOOKUP(Y964&amp;"_"&amp;Z964&amp;"_"&amp;AA964,[1]挑战模式!$A:$AS,1,FALSE)),"",IF(VLOOKUP(Y964&amp;"_"&amp;Z964&amp;"_"&amp;AA964,[1]挑战模式!$A:$AS,14+AB964,FALSE)="","","Unit_Monster_Season"&amp;Y964&amp;"_Challenge"&amp;Z964&amp;"_"&amp;AA964&amp;"_"&amp;AB964))</f>
        <v>Unit_Monster_Season0_Challenge20_8_5</v>
      </c>
      <c r="D964" s="3" t="str">
        <f ca="1">IF(B964="","",VLOOKUP(VLOOKUP(Y964&amp;"_"&amp;Z964&amp;"_"&amp;AA964,[1]挑战模式!$A:$AS,14+AB964,FALSE),[1]怪物!$B:$J,2,FALSE))</f>
        <v>ResUnit_Imp3</v>
      </c>
      <c r="E964" s="3">
        <f ca="1">IF(B964="","",VLOOKUP(VLOOKUP(Y964&amp;"_"&amp;Z964&amp;"_"&amp;AA964,[1]挑战模式!$A:$AS,14+AB964,FALSE),[1]怪物!$B:$J,6,FALSE)*VLOOKUP(Y964&amp;"_"&amp;Z964&amp;"_"&amp;AA964,[1]挑战模式!$A:$AS,10,FALSE))</f>
        <v>1.1839999999999999</v>
      </c>
      <c r="F964" s="3">
        <f t="shared" ca="1" si="120"/>
        <v>400</v>
      </c>
      <c r="G964" s="3" t="str">
        <f t="shared" ca="1" si="121"/>
        <v>TRUE</v>
      </c>
      <c r="H964" s="3" t="str">
        <f t="shared" ca="1" si="122"/>
        <v>1</v>
      </c>
      <c r="I964" s="3">
        <f ca="1">IF(D964="","",VLOOKUP(D964,[1]怪物!$C:$M,11,FALSE))</f>
        <v>1</v>
      </c>
      <c r="J964" s="3" t="str">
        <f t="shared" ca="1" si="123"/>
        <v>0.5</v>
      </c>
      <c r="K964" s="3"/>
      <c r="L964" s="3">
        <f ca="1">IF(B964="","",VLOOKUP(VLOOKUP(Y964&amp;"_"&amp;Z964&amp;"_"&amp;AA964,[1]挑战模式!$A:$AS,14+AB964,FALSE),[1]怪物!$B:$J,7,FALSE))</f>
        <v>3</v>
      </c>
      <c r="M964" s="10" t="str">
        <f t="shared" ca="1" si="124"/>
        <v>Monster_Season0_Challenge20_8_5</v>
      </c>
      <c r="N964" s="3" t="str">
        <f t="shared" ca="1" si="125"/>
        <v>DeathShow_1</v>
      </c>
      <c r="O964" s="3" t="str">
        <f t="shared" ca="1" si="126"/>
        <v>Timeline_Idle1</v>
      </c>
      <c r="P964" s="3" t="str">
        <f t="shared" ca="1" si="127"/>
        <v>Timeline_Move1</v>
      </c>
      <c r="T964" s="3" t="str">
        <f ca="1">IF(B964="","",IF(VLOOKUP(D964,[1]怪物!$C:$I,7,FALSE)="","",VLOOKUP(D964,[1]怪物!$C:$I,7,FALSE)))</f>
        <v>Skill_Monster_Imp3,NormalAttack</v>
      </c>
      <c r="Y964" s="3">
        <v>0</v>
      </c>
      <c r="Z964" s="3">
        <v>20</v>
      </c>
      <c r="AA964" s="3">
        <v>8</v>
      </c>
      <c r="AB964" s="3">
        <v>5</v>
      </c>
    </row>
    <row r="965" spans="2:28" x14ac:dyDescent="0.2">
      <c r="B965" t="str">
        <f ca="1">IF(ISNA(VLOOKUP(Y965&amp;"_"&amp;Z965&amp;"_"&amp;AA965,[1]挑战模式!$A:$AS,1,FALSE)),"",IF(VLOOKUP(Y965&amp;"_"&amp;Z965&amp;"_"&amp;AA965,[1]挑战模式!$A:$AS,14+AB965,FALSE)="","","Unit_Monster_Season"&amp;Y965&amp;"_Challenge"&amp;Z965&amp;"_"&amp;AA965&amp;"_"&amp;AB965))</f>
        <v/>
      </c>
      <c r="D965" s="3" t="str">
        <f ca="1">IF(B965="","",VLOOKUP(VLOOKUP(Y965&amp;"_"&amp;Z965&amp;"_"&amp;AA965,[1]挑战模式!$A:$AS,14+AB965,FALSE),[1]怪物!$B:$J,2,FALSE))</f>
        <v/>
      </c>
      <c r="E965" s="3" t="str">
        <f ca="1">IF(B965="","",VLOOKUP(VLOOKUP(Y965&amp;"_"&amp;Z965&amp;"_"&amp;AA965,[1]挑战模式!$A:$AS,14+AB965,FALSE),[1]怪物!$B:$J,6,FALSE)*VLOOKUP(Y965&amp;"_"&amp;Z965&amp;"_"&amp;AA965,[1]挑战模式!$A:$AS,10,FALSE))</f>
        <v/>
      </c>
      <c r="F965" s="3" t="str">
        <f t="shared" ca="1" si="120"/>
        <v/>
      </c>
      <c r="G965" s="3" t="str">
        <f t="shared" ca="1" si="121"/>
        <v/>
      </c>
      <c r="H965" s="3" t="str">
        <f t="shared" ca="1" si="122"/>
        <v/>
      </c>
      <c r="I965" s="3" t="str">
        <f ca="1">IF(D965="","",VLOOKUP(D965,[1]怪物!$C:$M,11,FALSE))</f>
        <v/>
      </c>
      <c r="J965" s="3" t="str">
        <f t="shared" ca="1" si="123"/>
        <v/>
      </c>
      <c r="K965" s="3"/>
      <c r="L965" s="3" t="str">
        <f ca="1">IF(B965="","",VLOOKUP(VLOOKUP(Y965&amp;"_"&amp;Z965&amp;"_"&amp;AA965,[1]挑战模式!$A:$AS,14+AB965,FALSE),[1]怪物!$B:$J,7,FALSE))</f>
        <v/>
      </c>
      <c r="M965" s="10" t="str">
        <f t="shared" ca="1" si="124"/>
        <v/>
      </c>
      <c r="N965" s="3" t="str">
        <f t="shared" ca="1" si="125"/>
        <v/>
      </c>
      <c r="O965" s="3" t="str">
        <f t="shared" ca="1" si="126"/>
        <v/>
      </c>
      <c r="P965" s="3" t="str">
        <f t="shared" ca="1" si="127"/>
        <v/>
      </c>
      <c r="T965" s="3" t="str">
        <f ca="1">IF(B965="","",IF(VLOOKUP(D965,[1]怪物!$C:$I,7,FALSE)="","",VLOOKUP(D965,[1]怪物!$C:$I,7,FALSE)))</f>
        <v/>
      </c>
      <c r="Y965" s="3">
        <v>0</v>
      </c>
      <c r="Z965" s="3">
        <v>20</v>
      </c>
      <c r="AA965" s="3">
        <v>8</v>
      </c>
      <c r="AB965" s="3">
        <v>6</v>
      </c>
    </row>
    <row r="966" spans="2:28" x14ac:dyDescent="0.2">
      <c r="B966" t="str">
        <f ca="1">IF(ISNA(VLOOKUP(Y966&amp;"_"&amp;Z966&amp;"_"&amp;AA966,[1]挑战模式!$A:$AS,1,FALSE)),"",IF(VLOOKUP(Y966&amp;"_"&amp;Z966&amp;"_"&amp;AA966,[1]挑战模式!$A:$AS,14+AB966,FALSE)="","","Unit_Monster_Season"&amp;Y966&amp;"_Challenge"&amp;Z966&amp;"_"&amp;AA966&amp;"_"&amp;AB966))</f>
        <v>Unit_Monster_Season1_Challenge1_1_1</v>
      </c>
      <c r="D966" s="3" t="str">
        <f ca="1">IF(B966="","",VLOOKUP(VLOOKUP(Y966&amp;"_"&amp;Z966&amp;"_"&amp;AA966,[1]挑战模式!$A:$AS,14+AB966,FALSE),[1]怪物!$B:$J,2,FALSE))</f>
        <v>ResUnit_Niao1</v>
      </c>
      <c r="E966" s="3">
        <f ca="1">IF(B966="","",VLOOKUP(VLOOKUP(Y966&amp;"_"&amp;Z966&amp;"_"&amp;AA966,[1]挑战模式!$A:$AS,14+AB966,FALSE),[1]怪物!$B:$J,6,FALSE)*VLOOKUP(Y966&amp;"_"&amp;Z966&amp;"_"&amp;AA966,[1]挑战模式!$A:$AS,10,FALSE))</f>
        <v>2</v>
      </c>
      <c r="F966" s="3">
        <f t="shared" ca="1" si="56"/>
        <v>400</v>
      </c>
      <c r="G966" s="3" t="str">
        <f t="shared" ca="1" si="57"/>
        <v>TRUE</v>
      </c>
      <c r="H966" s="3" t="str">
        <f t="shared" ca="1" si="58"/>
        <v>1</v>
      </c>
      <c r="I966" s="3">
        <f ca="1">IF(D966="","",VLOOKUP(D966,[1]怪物!$C:$M,11,FALSE))</f>
        <v>1</v>
      </c>
      <c r="J966" s="3" t="str">
        <f t="shared" ca="1" si="59"/>
        <v>0.5</v>
      </c>
      <c r="K966" s="3"/>
      <c r="L966" s="3">
        <f ca="1">IF(B966="","",VLOOKUP(VLOOKUP(Y966&amp;"_"&amp;Z966&amp;"_"&amp;AA966,[1]挑战模式!$A:$AS,14+AB966,FALSE),[1]怪物!$B:$J,7,FALSE))</f>
        <v>1</v>
      </c>
      <c r="M966" s="10" t="str">
        <f t="shared" ca="1" si="60"/>
        <v>Monster_Season1_Challenge1_1_1</v>
      </c>
      <c r="N966" s="3" t="str">
        <f t="shared" ca="1" si="61"/>
        <v>DeathShow_1</v>
      </c>
      <c r="O966" s="3" t="str">
        <f t="shared" ca="1" si="62"/>
        <v>Timeline_Idle1</v>
      </c>
      <c r="P966" s="3" t="str">
        <f t="shared" ca="1" si="63"/>
        <v>Timeline_Move1</v>
      </c>
      <c r="T966" s="3" t="str">
        <f ca="1">IF(B966="","",IF(VLOOKUP(D966,[1]怪物!$C:$I,7,FALSE)="","",VLOOKUP(D966,[1]怪物!$C:$I,7,FALSE)))</f>
        <v>Skill_Monster_Niao1,NormalAttack</v>
      </c>
      <c r="Y966" s="3">
        <v>1</v>
      </c>
      <c r="Z966" s="3">
        <v>1</v>
      </c>
      <c r="AA966" s="3">
        <v>1</v>
      </c>
      <c r="AB966" s="3">
        <v>1</v>
      </c>
    </row>
    <row r="967" spans="2:28" x14ac:dyDescent="0.2">
      <c r="B967" t="str">
        <f ca="1">IF(ISNA(VLOOKUP(Y967&amp;"_"&amp;Z967&amp;"_"&amp;AA967,[1]挑战模式!$A:$AS,1,FALSE)),"",IF(VLOOKUP(Y967&amp;"_"&amp;Z967&amp;"_"&amp;AA967,[1]挑战模式!$A:$AS,14+AB967,FALSE)="","","Unit_Monster_Season"&amp;Y967&amp;"_Challenge"&amp;Z967&amp;"_"&amp;AA967&amp;"_"&amp;AB967))</f>
        <v/>
      </c>
      <c r="D967" s="3" t="str">
        <f ca="1">IF(B967="","",VLOOKUP(VLOOKUP(Y967&amp;"_"&amp;Z967&amp;"_"&amp;AA967,[1]挑战模式!$A:$AS,14+AB967,FALSE),[1]怪物!$B:$J,2,FALSE))</f>
        <v/>
      </c>
      <c r="E967" s="3" t="str">
        <f ca="1">IF(B967="","",VLOOKUP(VLOOKUP(Y967&amp;"_"&amp;Z967&amp;"_"&amp;AA967,[1]挑战模式!$A:$AS,14+AB967,FALSE),[1]怪物!$B:$J,6,FALSE)*VLOOKUP(Y967&amp;"_"&amp;Z967&amp;"_"&amp;AA967,[1]挑战模式!$A:$AS,10,FALSE))</f>
        <v/>
      </c>
      <c r="F967" s="3" t="str">
        <f t="shared" ca="1" si="56"/>
        <v/>
      </c>
      <c r="G967" s="3" t="str">
        <f t="shared" ca="1" si="57"/>
        <v/>
      </c>
      <c r="H967" s="3" t="str">
        <f t="shared" ca="1" si="58"/>
        <v/>
      </c>
      <c r="I967" s="3" t="str">
        <f ca="1">IF(D967="","",VLOOKUP(D967,[1]怪物!$C:$M,11,FALSE))</f>
        <v/>
      </c>
      <c r="J967" s="3" t="str">
        <f t="shared" ca="1" si="59"/>
        <v/>
      </c>
      <c r="K967" s="3"/>
      <c r="L967" s="3" t="str">
        <f ca="1">IF(B967="","",VLOOKUP(VLOOKUP(Y967&amp;"_"&amp;Z967&amp;"_"&amp;AA967,[1]挑战模式!$A:$AS,14+AB967,FALSE),[1]怪物!$B:$J,7,FALSE))</f>
        <v/>
      </c>
      <c r="M967" s="10" t="str">
        <f t="shared" ca="1" si="60"/>
        <v/>
      </c>
      <c r="N967" s="3" t="str">
        <f t="shared" ca="1" si="61"/>
        <v/>
      </c>
      <c r="O967" s="3" t="str">
        <f t="shared" ca="1" si="62"/>
        <v/>
      </c>
      <c r="P967" s="3" t="str">
        <f t="shared" ca="1" si="63"/>
        <v/>
      </c>
      <c r="T967" s="3" t="str">
        <f ca="1">IF(B967="","",IF(VLOOKUP(D967,[1]怪物!$C:$I,7,FALSE)="","",VLOOKUP(D967,[1]怪物!$C:$I,7,FALSE)))</f>
        <v/>
      </c>
      <c r="Y967" s="3">
        <v>1</v>
      </c>
      <c r="Z967" s="3">
        <v>1</v>
      </c>
      <c r="AA967" s="3">
        <v>1</v>
      </c>
      <c r="AB967" s="3">
        <v>2</v>
      </c>
    </row>
    <row r="968" spans="2:28" x14ac:dyDescent="0.2">
      <c r="B968" t="str">
        <f ca="1">IF(ISNA(VLOOKUP(Y968&amp;"_"&amp;Z968&amp;"_"&amp;AA968,[1]挑战模式!$A:$AS,1,FALSE)),"",IF(VLOOKUP(Y968&amp;"_"&amp;Z968&amp;"_"&amp;AA968,[1]挑战模式!$A:$AS,14+AB968,FALSE)="","","Unit_Monster_Season"&amp;Y968&amp;"_Challenge"&amp;Z968&amp;"_"&amp;AA968&amp;"_"&amp;AB968))</f>
        <v/>
      </c>
      <c r="D968" s="3" t="str">
        <f ca="1">IF(B968="","",VLOOKUP(VLOOKUP(Y968&amp;"_"&amp;Z968&amp;"_"&amp;AA968,[1]挑战模式!$A:$AS,14+AB968,FALSE),[1]怪物!$B:$J,2,FALSE))</f>
        <v/>
      </c>
      <c r="E968" s="3" t="str">
        <f ca="1">IF(B968="","",VLOOKUP(VLOOKUP(Y968&amp;"_"&amp;Z968&amp;"_"&amp;AA968,[1]挑战模式!$A:$AS,14+AB968,FALSE),[1]怪物!$B:$J,6,FALSE)*VLOOKUP(Y968&amp;"_"&amp;Z968&amp;"_"&amp;AA968,[1]挑战模式!$A:$AS,10,FALSE))</f>
        <v/>
      </c>
      <c r="F968" s="3" t="str">
        <f t="shared" ca="1" si="56"/>
        <v/>
      </c>
      <c r="G968" s="3" t="str">
        <f t="shared" ca="1" si="57"/>
        <v/>
      </c>
      <c r="H968" s="3" t="str">
        <f t="shared" ca="1" si="58"/>
        <v/>
      </c>
      <c r="I968" s="3" t="str">
        <f ca="1">IF(D968="","",VLOOKUP(D968,[1]怪物!$C:$M,11,FALSE))</f>
        <v/>
      </c>
      <c r="J968" s="3" t="str">
        <f t="shared" ca="1" si="59"/>
        <v/>
      </c>
      <c r="K968" s="3"/>
      <c r="L968" s="3" t="str">
        <f ca="1">IF(B968="","",VLOOKUP(VLOOKUP(Y968&amp;"_"&amp;Z968&amp;"_"&amp;AA968,[1]挑战模式!$A:$AS,14+AB968,FALSE),[1]怪物!$B:$J,7,FALSE))</f>
        <v/>
      </c>
      <c r="M968" s="10" t="str">
        <f t="shared" ca="1" si="60"/>
        <v/>
      </c>
      <c r="N968" s="3" t="str">
        <f t="shared" ca="1" si="61"/>
        <v/>
      </c>
      <c r="O968" s="3" t="str">
        <f t="shared" ca="1" si="62"/>
        <v/>
      </c>
      <c r="P968" s="3" t="str">
        <f t="shared" ca="1" si="63"/>
        <v/>
      </c>
      <c r="T968" s="3" t="str">
        <f ca="1">IF(B968="","",IF(VLOOKUP(D968,[1]怪物!$C:$I,7,FALSE)="","",VLOOKUP(D968,[1]怪物!$C:$I,7,FALSE)))</f>
        <v/>
      </c>
      <c r="Y968" s="3">
        <v>1</v>
      </c>
      <c r="Z968" s="3">
        <v>1</v>
      </c>
      <c r="AA968" s="3">
        <v>1</v>
      </c>
      <c r="AB968" s="3">
        <v>3</v>
      </c>
    </row>
    <row r="969" spans="2:28" x14ac:dyDescent="0.2">
      <c r="B969" t="str">
        <f ca="1">IF(ISNA(VLOOKUP(Y969&amp;"_"&amp;Z969&amp;"_"&amp;AA969,[1]挑战模式!$A:$AS,1,FALSE)),"",IF(VLOOKUP(Y969&amp;"_"&amp;Z969&amp;"_"&amp;AA969,[1]挑战模式!$A:$AS,14+AB969,FALSE)="","","Unit_Monster_Season"&amp;Y969&amp;"_Challenge"&amp;Z969&amp;"_"&amp;AA969&amp;"_"&amp;AB969))</f>
        <v/>
      </c>
      <c r="D969" s="3" t="str">
        <f ca="1">IF(B969="","",VLOOKUP(VLOOKUP(Y969&amp;"_"&amp;Z969&amp;"_"&amp;AA969,[1]挑战模式!$A:$AS,14+AB969,FALSE),[1]怪物!$B:$J,2,FALSE))</f>
        <v/>
      </c>
      <c r="E969" s="3" t="str">
        <f ca="1">IF(B969="","",VLOOKUP(VLOOKUP(Y969&amp;"_"&amp;Z969&amp;"_"&amp;AA969,[1]挑战模式!$A:$AS,14+AB969,FALSE),[1]怪物!$B:$J,6,FALSE)*VLOOKUP(Y969&amp;"_"&amp;Z969&amp;"_"&amp;AA969,[1]挑战模式!$A:$AS,10,FALSE))</f>
        <v/>
      </c>
      <c r="F969" s="3" t="str">
        <f t="shared" ca="1" si="56"/>
        <v/>
      </c>
      <c r="G969" s="3" t="str">
        <f t="shared" ca="1" si="57"/>
        <v/>
      </c>
      <c r="H969" s="3" t="str">
        <f t="shared" ca="1" si="58"/>
        <v/>
      </c>
      <c r="I969" s="3" t="str">
        <f ca="1">IF(D969="","",VLOOKUP(D969,[1]怪物!$C:$M,11,FALSE))</f>
        <v/>
      </c>
      <c r="J969" s="3" t="str">
        <f t="shared" ca="1" si="59"/>
        <v/>
      </c>
      <c r="K969" s="3"/>
      <c r="L969" s="3" t="str">
        <f ca="1">IF(B969="","",VLOOKUP(VLOOKUP(Y969&amp;"_"&amp;Z969&amp;"_"&amp;AA969,[1]挑战模式!$A:$AS,14+AB969,FALSE),[1]怪物!$B:$J,7,FALSE))</f>
        <v/>
      </c>
      <c r="M969" s="10" t="str">
        <f t="shared" ca="1" si="60"/>
        <v/>
      </c>
      <c r="N969" s="3" t="str">
        <f t="shared" ca="1" si="61"/>
        <v/>
      </c>
      <c r="O969" s="3" t="str">
        <f t="shared" ca="1" si="62"/>
        <v/>
      </c>
      <c r="P969" s="3" t="str">
        <f t="shared" ca="1" si="63"/>
        <v/>
      </c>
      <c r="T969" s="3" t="str">
        <f ca="1">IF(B969="","",IF(VLOOKUP(D969,[1]怪物!$C:$I,7,FALSE)="","",VLOOKUP(D969,[1]怪物!$C:$I,7,FALSE)))</f>
        <v/>
      </c>
      <c r="Y969" s="3">
        <v>1</v>
      </c>
      <c r="Z969" s="3">
        <v>1</v>
      </c>
      <c r="AA969" s="3">
        <v>1</v>
      </c>
      <c r="AB969" s="3">
        <v>4</v>
      </c>
    </row>
    <row r="970" spans="2:28" x14ac:dyDescent="0.2">
      <c r="B970" t="str">
        <f ca="1">IF(ISNA(VLOOKUP(Y970&amp;"_"&amp;Z970&amp;"_"&amp;AA970,[1]挑战模式!$A:$AS,1,FALSE)),"",IF(VLOOKUP(Y970&amp;"_"&amp;Z970&amp;"_"&amp;AA970,[1]挑战模式!$A:$AS,14+AB970,FALSE)="","","Unit_Monster_Season"&amp;Y970&amp;"_Challenge"&amp;Z970&amp;"_"&amp;AA970&amp;"_"&amp;AB970))</f>
        <v/>
      </c>
      <c r="D970" s="3" t="str">
        <f ca="1">IF(B970="","",VLOOKUP(VLOOKUP(Y970&amp;"_"&amp;Z970&amp;"_"&amp;AA970,[1]挑战模式!$A:$AS,14+AB970,FALSE),[1]怪物!$B:$J,2,FALSE))</f>
        <v/>
      </c>
      <c r="E970" s="3" t="str">
        <f ca="1">IF(B970="","",VLOOKUP(VLOOKUP(Y970&amp;"_"&amp;Z970&amp;"_"&amp;AA970,[1]挑战模式!$A:$AS,14+AB970,FALSE),[1]怪物!$B:$J,6,FALSE)*VLOOKUP(Y970&amp;"_"&amp;Z970&amp;"_"&amp;AA970,[1]挑战模式!$A:$AS,10,FALSE))</f>
        <v/>
      </c>
      <c r="F970" s="3" t="str">
        <f t="shared" ca="1" si="56"/>
        <v/>
      </c>
      <c r="G970" s="3" t="str">
        <f t="shared" ca="1" si="57"/>
        <v/>
      </c>
      <c r="H970" s="3" t="str">
        <f t="shared" ca="1" si="58"/>
        <v/>
      </c>
      <c r="I970" s="3" t="str">
        <f ca="1">IF(D970="","",VLOOKUP(D970,[1]怪物!$C:$M,11,FALSE))</f>
        <v/>
      </c>
      <c r="J970" s="3" t="str">
        <f t="shared" ca="1" si="59"/>
        <v/>
      </c>
      <c r="K970" s="3"/>
      <c r="L970" s="3" t="str">
        <f ca="1">IF(B970="","",VLOOKUP(VLOOKUP(Y970&amp;"_"&amp;Z970&amp;"_"&amp;AA970,[1]挑战模式!$A:$AS,14+AB970,FALSE),[1]怪物!$B:$J,7,FALSE))</f>
        <v/>
      </c>
      <c r="M970" s="10" t="str">
        <f t="shared" ca="1" si="60"/>
        <v/>
      </c>
      <c r="N970" s="3" t="str">
        <f t="shared" ca="1" si="61"/>
        <v/>
      </c>
      <c r="O970" s="3" t="str">
        <f t="shared" ca="1" si="62"/>
        <v/>
      </c>
      <c r="P970" s="3" t="str">
        <f t="shared" ca="1" si="63"/>
        <v/>
      </c>
      <c r="T970" s="3" t="str">
        <f ca="1">IF(B970="","",IF(VLOOKUP(D970,[1]怪物!$C:$I,7,FALSE)="","",VLOOKUP(D970,[1]怪物!$C:$I,7,FALSE)))</f>
        <v/>
      </c>
      <c r="Y970" s="3">
        <v>1</v>
      </c>
      <c r="Z970" s="3">
        <v>1</v>
      </c>
      <c r="AA970" s="3">
        <v>1</v>
      </c>
      <c r="AB970" s="3">
        <v>5</v>
      </c>
    </row>
    <row r="971" spans="2:28" x14ac:dyDescent="0.2">
      <c r="B971" t="str">
        <f ca="1">IF(ISNA(VLOOKUP(Y971&amp;"_"&amp;Z971&amp;"_"&amp;AA971,[1]挑战模式!$A:$AS,1,FALSE)),"",IF(VLOOKUP(Y971&amp;"_"&amp;Z971&amp;"_"&amp;AA971,[1]挑战模式!$A:$AS,14+AB971,FALSE)="","","Unit_Monster_Season"&amp;Y971&amp;"_Challenge"&amp;Z971&amp;"_"&amp;AA971&amp;"_"&amp;AB971))</f>
        <v/>
      </c>
      <c r="D971" s="3" t="str">
        <f ca="1">IF(B971="","",VLOOKUP(VLOOKUP(Y971&amp;"_"&amp;Z971&amp;"_"&amp;AA971,[1]挑战模式!$A:$AS,14+AB971,FALSE),[1]怪物!$B:$J,2,FALSE))</f>
        <v/>
      </c>
      <c r="E971" s="3" t="str">
        <f ca="1">IF(B971="","",VLOOKUP(VLOOKUP(Y971&amp;"_"&amp;Z971&amp;"_"&amp;AA971,[1]挑战模式!$A:$AS,14+AB971,FALSE),[1]怪物!$B:$J,6,FALSE)*VLOOKUP(Y971&amp;"_"&amp;Z971&amp;"_"&amp;AA971,[1]挑战模式!$A:$AS,10,FALSE))</f>
        <v/>
      </c>
      <c r="F971" s="3" t="str">
        <f t="shared" ca="1" si="56"/>
        <v/>
      </c>
      <c r="G971" s="3" t="str">
        <f t="shared" ca="1" si="57"/>
        <v/>
      </c>
      <c r="H971" s="3" t="str">
        <f t="shared" ca="1" si="58"/>
        <v/>
      </c>
      <c r="I971" s="3" t="str">
        <f ca="1">IF(D971="","",VLOOKUP(D971,[1]怪物!$C:$M,11,FALSE))</f>
        <v/>
      </c>
      <c r="J971" s="3" t="str">
        <f t="shared" ca="1" si="59"/>
        <v/>
      </c>
      <c r="K971" s="3"/>
      <c r="L971" s="3" t="str">
        <f ca="1">IF(B971="","",VLOOKUP(VLOOKUP(Y971&amp;"_"&amp;Z971&amp;"_"&amp;AA971,[1]挑战模式!$A:$AS,14+AB971,FALSE),[1]怪物!$B:$J,7,FALSE))</f>
        <v/>
      </c>
      <c r="M971" s="10" t="str">
        <f t="shared" ca="1" si="60"/>
        <v/>
      </c>
      <c r="N971" s="3" t="str">
        <f t="shared" ca="1" si="61"/>
        <v/>
      </c>
      <c r="O971" s="3" t="str">
        <f t="shared" ca="1" si="62"/>
        <v/>
      </c>
      <c r="P971" s="3" t="str">
        <f t="shared" ca="1" si="63"/>
        <v/>
      </c>
      <c r="T971" s="3" t="str">
        <f ca="1">IF(B971="","",IF(VLOOKUP(D971,[1]怪物!$C:$I,7,FALSE)="","",VLOOKUP(D971,[1]怪物!$C:$I,7,FALSE)))</f>
        <v/>
      </c>
      <c r="Y971" s="3">
        <v>1</v>
      </c>
      <c r="Z971" s="3">
        <v>1</v>
      </c>
      <c r="AA971" s="3">
        <v>1</v>
      </c>
      <c r="AB971" s="3">
        <v>6</v>
      </c>
    </row>
    <row r="972" spans="2:28" x14ac:dyDescent="0.2">
      <c r="B972" t="str">
        <f ca="1">IF(ISNA(VLOOKUP(Y972&amp;"_"&amp;Z972&amp;"_"&amp;AA972,[1]挑战模式!$A:$AS,1,FALSE)),"",IF(VLOOKUP(Y972&amp;"_"&amp;Z972&amp;"_"&amp;AA972,[1]挑战模式!$A:$AS,14+AB972,FALSE)="","","Unit_Monster_Season"&amp;Y972&amp;"_Challenge"&amp;Z972&amp;"_"&amp;AA972&amp;"_"&amp;AB972))</f>
        <v>Unit_Monster_Season1_Challenge1_2_1</v>
      </c>
      <c r="D972" s="3" t="str">
        <f ca="1">IF(B972="","",VLOOKUP(VLOOKUP(Y972&amp;"_"&amp;Z972&amp;"_"&amp;AA972,[1]挑战模式!$A:$AS,14+AB972,FALSE),[1]怪物!$B:$J,2,FALSE))</f>
        <v>ResUnit_Niao1</v>
      </c>
      <c r="E972" s="3">
        <f ca="1">IF(B972="","",VLOOKUP(VLOOKUP(Y972&amp;"_"&amp;Z972&amp;"_"&amp;AA972,[1]挑战模式!$A:$AS,14+AB972,FALSE),[1]怪物!$B:$J,6,FALSE)*VLOOKUP(Y972&amp;"_"&amp;Z972&amp;"_"&amp;AA972,[1]挑战模式!$A:$AS,10,FALSE))</f>
        <v>2</v>
      </c>
      <c r="F972" s="3">
        <f t="shared" ca="1" si="56"/>
        <v>400</v>
      </c>
      <c r="G972" s="3" t="str">
        <f t="shared" ca="1" si="57"/>
        <v>TRUE</v>
      </c>
      <c r="H972" s="3" t="str">
        <f t="shared" ca="1" si="58"/>
        <v>1</v>
      </c>
      <c r="I972" s="3">
        <f ca="1">IF(D972="","",VLOOKUP(D972,[1]怪物!$C:$M,11,FALSE))</f>
        <v>1</v>
      </c>
      <c r="J972" s="3" t="str">
        <f t="shared" ca="1" si="59"/>
        <v>0.5</v>
      </c>
      <c r="K972" s="3"/>
      <c r="L972" s="3">
        <f ca="1">IF(B972="","",VLOOKUP(VLOOKUP(Y972&amp;"_"&amp;Z972&amp;"_"&amp;AA972,[1]挑战模式!$A:$AS,14+AB972,FALSE),[1]怪物!$B:$J,7,FALSE))</f>
        <v>1</v>
      </c>
      <c r="M972" s="10" t="str">
        <f t="shared" ca="1" si="60"/>
        <v>Monster_Season1_Challenge1_2_1</v>
      </c>
      <c r="N972" s="3" t="str">
        <f t="shared" ca="1" si="61"/>
        <v>DeathShow_1</v>
      </c>
      <c r="O972" s="3" t="str">
        <f t="shared" ca="1" si="62"/>
        <v>Timeline_Idle1</v>
      </c>
      <c r="P972" s="3" t="str">
        <f t="shared" ca="1" si="63"/>
        <v>Timeline_Move1</v>
      </c>
      <c r="T972" s="3" t="str">
        <f ca="1">IF(B972="","",IF(VLOOKUP(D972,[1]怪物!$C:$I,7,FALSE)="","",VLOOKUP(D972,[1]怪物!$C:$I,7,FALSE)))</f>
        <v>Skill_Monster_Niao1,NormalAttack</v>
      </c>
      <c r="Y972" s="3">
        <v>1</v>
      </c>
      <c r="Z972" s="3">
        <v>1</v>
      </c>
      <c r="AA972" s="3">
        <v>2</v>
      </c>
      <c r="AB972" s="3">
        <v>1</v>
      </c>
    </row>
    <row r="973" spans="2:28" x14ac:dyDescent="0.2">
      <c r="B973" t="str">
        <f ca="1">IF(ISNA(VLOOKUP(Y973&amp;"_"&amp;Z973&amp;"_"&amp;AA973,[1]挑战模式!$A:$AS,1,FALSE)),"",IF(VLOOKUP(Y973&amp;"_"&amp;Z973&amp;"_"&amp;AA973,[1]挑战模式!$A:$AS,14+AB973,FALSE)="","","Unit_Monster_Season"&amp;Y973&amp;"_Challenge"&amp;Z973&amp;"_"&amp;AA973&amp;"_"&amp;AB973))</f>
        <v>Unit_Monster_Season1_Challenge1_2_2</v>
      </c>
      <c r="D973" s="3" t="str">
        <f ca="1">IF(B973="","",VLOOKUP(VLOOKUP(Y973&amp;"_"&amp;Z973&amp;"_"&amp;AA973,[1]挑战模式!$A:$AS,14+AB973,FALSE),[1]怪物!$B:$J,2,FALSE))</f>
        <v>ResUnit_MiFeng1</v>
      </c>
      <c r="E973" s="3">
        <f ca="1">IF(B973="","",VLOOKUP(VLOOKUP(Y973&amp;"_"&amp;Z973&amp;"_"&amp;AA973,[1]挑战模式!$A:$AS,14+AB973,FALSE),[1]怪物!$B:$J,6,FALSE)*VLOOKUP(Y973&amp;"_"&amp;Z973&amp;"_"&amp;AA973,[1]挑战模式!$A:$AS,10,FALSE))</f>
        <v>2</v>
      </c>
      <c r="F973" s="3">
        <f t="shared" ca="1" si="56"/>
        <v>400</v>
      </c>
      <c r="G973" s="3" t="str">
        <f t="shared" ca="1" si="57"/>
        <v>TRUE</v>
      </c>
      <c r="H973" s="3" t="str">
        <f t="shared" ca="1" si="58"/>
        <v>1</v>
      </c>
      <c r="I973" s="3">
        <f ca="1">IF(D973="","",VLOOKUP(D973,[1]怪物!$C:$M,11,FALSE))</f>
        <v>1</v>
      </c>
      <c r="J973" s="3" t="str">
        <f t="shared" ca="1" si="59"/>
        <v>0.5</v>
      </c>
      <c r="K973" s="3"/>
      <c r="L973" s="3">
        <f ca="1">IF(B973="","",VLOOKUP(VLOOKUP(Y973&amp;"_"&amp;Z973&amp;"_"&amp;AA973,[1]挑战模式!$A:$AS,14+AB973,FALSE),[1]怪物!$B:$J,7,FALSE))</f>
        <v>1</v>
      </c>
      <c r="M973" s="10" t="str">
        <f t="shared" ca="1" si="60"/>
        <v>Monster_Season1_Challenge1_2_2</v>
      </c>
      <c r="N973" s="3" t="str">
        <f t="shared" ca="1" si="61"/>
        <v>DeathShow_1</v>
      </c>
      <c r="O973" s="3" t="str">
        <f t="shared" ca="1" si="62"/>
        <v>Timeline_Idle1</v>
      </c>
      <c r="P973" s="3" t="str">
        <f t="shared" ca="1" si="63"/>
        <v>Timeline_Move1</v>
      </c>
      <c r="T973" s="3" t="str">
        <f ca="1">IF(B973="","",IF(VLOOKUP(D973,[1]怪物!$C:$I,7,FALSE)="","",VLOOKUP(D973,[1]怪物!$C:$I,7,FALSE)))</f>
        <v/>
      </c>
      <c r="Y973" s="3">
        <v>1</v>
      </c>
      <c r="Z973" s="3">
        <v>1</v>
      </c>
      <c r="AA973" s="3">
        <v>2</v>
      </c>
      <c r="AB973" s="3">
        <v>2</v>
      </c>
    </row>
    <row r="974" spans="2:28" x14ac:dyDescent="0.2">
      <c r="B974" t="str">
        <f ca="1">IF(ISNA(VLOOKUP(Y974&amp;"_"&amp;Z974&amp;"_"&amp;AA974,[1]挑战模式!$A:$AS,1,FALSE)),"",IF(VLOOKUP(Y974&amp;"_"&amp;Z974&amp;"_"&amp;AA974,[1]挑战模式!$A:$AS,14+AB974,FALSE)="","","Unit_Monster_Season"&amp;Y974&amp;"_Challenge"&amp;Z974&amp;"_"&amp;AA974&amp;"_"&amp;AB974))</f>
        <v/>
      </c>
      <c r="D974" s="3" t="str">
        <f ca="1">IF(B974="","",VLOOKUP(VLOOKUP(Y974&amp;"_"&amp;Z974&amp;"_"&amp;AA974,[1]挑战模式!$A:$AS,14+AB974,FALSE),[1]怪物!$B:$J,2,FALSE))</f>
        <v/>
      </c>
      <c r="E974" s="3" t="str">
        <f ca="1">IF(B974="","",VLOOKUP(VLOOKUP(Y974&amp;"_"&amp;Z974&amp;"_"&amp;AA974,[1]挑战模式!$A:$AS,14+AB974,FALSE),[1]怪物!$B:$J,6,FALSE)*VLOOKUP(Y974&amp;"_"&amp;Z974&amp;"_"&amp;AA974,[1]挑战模式!$A:$AS,10,FALSE))</f>
        <v/>
      </c>
      <c r="F974" s="3" t="str">
        <f t="shared" ca="1" si="56"/>
        <v/>
      </c>
      <c r="G974" s="3" t="str">
        <f t="shared" ca="1" si="57"/>
        <v/>
      </c>
      <c r="H974" s="3" t="str">
        <f t="shared" ca="1" si="58"/>
        <v/>
      </c>
      <c r="I974" s="3" t="str">
        <f ca="1">IF(D974="","",VLOOKUP(D974,[1]怪物!$C:$M,11,FALSE))</f>
        <v/>
      </c>
      <c r="J974" s="3" t="str">
        <f t="shared" ca="1" si="59"/>
        <v/>
      </c>
      <c r="K974" s="3"/>
      <c r="L974" s="3" t="str">
        <f ca="1">IF(B974="","",VLOOKUP(VLOOKUP(Y974&amp;"_"&amp;Z974&amp;"_"&amp;AA974,[1]挑战模式!$A:$AS,14+AB974,FALSE),[1]怪物!$B:$J,7,FALSE))</f>
        <v/>
      </c>
      <c r="M974" s="10" t="str">
        <f t="shared" ca="1" si="60"/>
        <v/>
      </c>
      <c r="N974" s="3" t="str">
        <f t="shared" ca="1" si="61"/>
        <v/>
      </c>
      <c r="O974" s="3" t="str">
        <f t="shared" ca="1" si="62"/>
        <v/>
      </c>
      <c r="P974" s="3" t="str">
        <f t="shared" ca="1" si="63"/>
        <v/>
      </c>
      <c r="T974" s="3" t="str">
        <f ca="1">IF(B974="","",IF(VLOOKUP(D974,[1]怪物!$C:$I,7,FALSE)="","",VLOOKUP(D974,[1]怪物!$C:$I,7,FALSE)))</f>
        <v/>
      </c>
      <c r="Y974" s="3">
        <v>1</v>
      </c>
      <c r="Z974" s="3">
        <v>1</v>
      </c>
      <c r="AA974" s="3">
        <v>2</v>
      </c>
      <c r="AB974" s="3">
        <v>3</v>
      </c>
    </row>
    <row r="975" spans="2:28" x14ac:dyDescent="0.2">
      <c r="B975" t="str">
        <f ca="1">IF(ISNA(VLOOKUP(Y975&amp;"_"&amp;Z975&amp;"_"&amp;AA975,[1]挑战模式!$A:$AS,1,FALSE)),"",IF(VLOOKUP(Y975&amp;"_"&amp;Z975&amp;"_"&amp;AA975,[1]挑战模式!$A:$AS,14+AB975,FALSE)="","","Unit_Monster_Season"&amp;Y975&amp;"_Challenge"&amp;Z975&amp;"_"&amp;AA975&amp;"_"&amp;AB975))</f>
        <v/>
      </c>
      <c r="D975" s="3" t="str">
        <f ca="1">IF(B975="","",VLOOKUP(VLOOKUP(Y975&amp;"_"&amp;Z975&amp;"_"&amp;AA975,[1]挑战模式!$A:$AS,14+AB975,FALSE),[1]怪物!$B:$J,2,FALSE))</f>
        <v/>
      </c>
      <c r="E975" s="3" t="str">
        <f ca="1">IF(B975="","",VLOOKUP(VLOOKUP(Y975&amp;"_"&amp;Z975&amp;"_"&amp;AA975,[1]挑战模式!$A:$AS,14+AB975,FALSE),[1]怪物!$B:$J,6,FALSE)*VLOOKUP(Y975&amp;"_"&amp;Z975&amp;"_"&amp;AA975,[1]挑战模式!$A:$AS,10,FALSE))</f>
        <v/>
      </c>
      <c r="F975" s="3" t="str">
        <f t="shared" ca="1" si="56"/>
        <v/>
      </c>
      <c r="G975" s="3" t="str">
        <f t="shared" ca="1" si="57"/>
        <v/>
      </c>
      <c r="H975" s="3" t="str">
        <f t="shared" ca="1" si="58"/>
        <v/>
      </c>
      <c r="I975" s="3" t="str">
        <f ca="1">IF(D975="","",VLOOKUP(D975,[1]怪物!$C:$M,11,FALSE))</f>
        <v/>
      </c>
      <c r="J975" s="3" t="str">
        <f t="shared" ca="1" si="59"/>
        <v/>
      </c>
      <c r="K975" s="3"/>
      <c r="L975" s="3" t="str">
        <f ca="1">IF(B975="","",VLOOKUP(VLOOKUP(Y975&amp;"_"&amp;Z975&amp;"_"&amp;AA975,[1]挑战模式!$A:$AS,14+AB975,FALSE),[1]怪物!$B:$J,7,FALSE))</f>
        <v/>
      </c>
      <c r="M975" s="10" t="str">
        <f t="shared" ca="1" si="60"/>
        <v/>
      </c>
      <c r="N975" s="3" t="str">
        <f t="shared" ca="1" si="61"/>
        <v/>
      </c>
      <c r="O975" s="3" t="str">
        <f t="shared" ca="1" si="62"/>
        <v/>
      </c>
      <c r="P975" s="3" t="str">
        <f t="shared" ca="1" si="63"/>
        <v/>
      </c>
      <c r="T975" s="3" t="str">
        <f ca="1">IF(B975="","",IF(VLOOKUP(D975,[1]怪物!$C:$I,7,FALSE)="","",VLOOKUP(D975,[1]怪物!$C:$I,7,FALSE)))</f>
        <v/>
      </c>
      <c r="Y975" s="3">
        <v>1</v>
      </c>
      <c r="Z975" s="3">
        <v>1</v>
      </c>
      <c r="AA975" s="3">
        <v>2</v>
      </c>
      <c r="AB975" s="3">
        <v>4</v>
      </c>
    </row>
    <row r="976" spans="2:28" x14ac:dyDescent="0.2">
      <c r="B976" t="str">
        <f ca="1">IF(ISNA(VLOOKUP(Y976&amp;"_"&amp;Z976&amp;"_"&amp;AA976,[1]挑战模式!$A:$AS,1,FALSE)),"",IF(VLOOKUP(Y976&amp;"_"&amp;Z976&amp;"_"&amp;AA976,[1]挑战模式!$A:$AS,14+AB976,FALSE)="","","Unit_Monster_Season"&amp;Y976&amp;"_Challenge"&amp;Z976&amp;"_"&amp;AA976&amp;"_"&amp;AB976))</f>
        <v/>
      </c>
      <c r="D976" s="3" t="str">
        <f ca="1">IF(B976="","",VLOOKUP(VLOOKUP(Y976&amp;"_"&amp;Z976&amp;"_"&amp;AA976,[1]挑战模式!$A:$AS,14+AB976,FALSE),[1]怪物!$B:$J,2,FALSE))</f>
        <v/>
      </c>
      <c r="E976" s="3" t="str">
        <f ca="1">IF(B976="","",VLOOKUP(VLOOKUP(Y976&amp;"_"&amp;Z976&amp;"_"&amp;AA976,[1]挑战模式!$A:$AS,14+AB976,FALSE),[1]怪物!$B:$J,6,FALSE)*VLOOKUP(Y976&amp;"_"&amp;Z976&amp;"_"&amp;AA976,[1]挑战模式!$A:$AS,10,FALSE))</f>
        <v/>
      </c>
      <c r="F976" s="3" t="str">
        <f t="shared" ca="1" si="56"/>
        <v/>
      </c>
      <c r="G976" s="3" t="str">
        <f t="shared" ca="1" si="57"/>
        <v/>
      </c>
      <c r="H976" s="3" t="str">
        <f t="shared" ca="1" si="58"/>
        <v/>
      </c>
      <c r="I976" s="3" t="str">
        <f ca="1">IF(D976="","",VLOOKUP(D976,[1]怪物!$C:$M,11,FALSE))</f>
        <v/>
      </c>
      <c r="J976" s="3" t="str">
        <f t="shared" ca="1" si="59"/>
        <v/>
      </c>
      <c r="K976" s="3"/>
      <c r="L976" s="3" t="str">
        <f ca="1">IF(B976="","",VLOOKUP(VLOOKUP(Y976&amp;"_"&amp;Z976&amp;"_"&amp;AA976,[1]挑战模式!$A:$AS,14+AB976,FALSE),[1]怪物!$B:$J,7,FALSE))</f>
        <v/>
      </c>
      <c r="M976" s="10" t="str">
        <f t="shared" ca="1" si="60"/>
        <v/>
      </c>
      <c r="N976" s="3" t="str">
        <f t="shared" ca="1" si="61"/>
        <v/>
      </c>
      <c r="O976" s="3" t="str">
        <f t="shared" ca="1" si="62"/>
        <v/>
      </c>
      <c r="P976" s="3" t="str">
        <f t="shared" ca="1" si="63"/>
        <v/>
      </c>
      <c r="T976" s="3" t="str">
        <f ca="1">IF(B976="","",IF(VLOOKUP(D976,[1]怪物!$C:$I,7,FALSE)="","",VLOOKUP(D976,[1]怪物!$C:$I,7,FALSE)))</f>
        <v/>
      </c>
      <c r="Y976" s="3">
        <v>1</v>
      </c>
      <c r="Z976" s="3">
        <v>1</v>
      </c>
      <c r="AA976" s="3">
        <v>2</v>
      </c>
      <c r="AB976" s="3">
        <v>5</v>
      </c>
    </row>
    <row r="977" spans="2:28" x14ac:dyDescent="0.2">
      <c r="B977" t="str">
        <f ca="1">IF(ISNA(VLOOKUP(Y977&amp;"_"&amp;Z977&amp;"_"&amp;AA977,[1]挑战模式!$A:$AS,1,FALSE)),"",IF(VLOOKUP(Y977&amp;"_"&amp;Z977&amp;"_"&amp;AA977,[1]挑战模式!$A:$AS,14+AB977,FALSE)="","","Unit_Monster_Season"&amp;Y977&amp;"_Challenge"&amp;Z977&amp;"_"&amp;AA977&amp;"_"&amp;AB977))</f>
        <v/>
      </c>
      <c r="D977" s="3" t="str">
        <f ca="1">IF(B977="","",VLOOKUP(VLOOKUP(Y977&amp;"_"&amp;Z977&amp;"_"&amp;AA977,[1]挑战模式!$A:$AS,14+AB977,FALSE),[1]怪物!$B:$J,2,FALSE))</f>
        <v/>
      </c>
      <c r="E977" s="3" t="str">
        <f ca="1">IF(B977="","",VLOOKUP(VLOOKUP(Y977&amp;"_"&amp;Z977&amp;"_"&amp;AA977,[1]挑战模式!$A:$AS,14+AB977,FALSE),[1]怪物!$B:$J,6,FALSE)*VLOOKUP(Y977&amp;"_"&amp;Z977&amp;"_"&amp;AA977,[1]挑战模式!$A:$AS,10,FALSE))</f>
        <v/>
      </c>
      <c r="F977" s="3" t="str">
        <f t="shared" ca="1" si="56"/>
        <v/>
      </c>
      <c r="G977" s="3" t="str">
        <f t="shared" ca="1" si="57"/>
        <v/>
      </c>
      <c r="H977" s="3" t="str">
        <f t="shared" ca="1" si="58"/>
        <v/>
      </c>
      <c r="I977" s="3" t="str">
        <f ca="1">IF(D977="","",VLOOKUP(D977,[1]怪物!$C:$M,11,FALSE))</f>
        <v/>
      </c>
      <c r="J977" s="3" t="str">
        <f t="shared" ca="1" si="59"/>
        <v/>
      </c>
      <c r="K977" s="3"/>
      <c r="L977" s="3" t="str">
        <f ca="1">IF(B977="","",VLOOKUP(VLOOKUP(Y977&amp;"_"&amp;Z977&amp;"_"&amp;AA977,[1]挑战模式!$A:$AS,14+AB977,FALSE),[1]怪物!$B:$J,7,FALSE))</f>
        <v/>
      </c>
      <c r="M977" s="10" t="str">
        <f t="shared" ca="1" si="60"/>
        <v/>
      </c>
      <c r="N977" s="3" t="str">
        <f t="shared" ca="1" si="61"/>
        <v/>
      </c>
      <c r="O977" s="3" t="str">
        <f t="shared" ca="1" si="62"/>
        <v/>
      </c>
      <c r="P977" s="3" t="str">
        <f t="shared" ca="1" si="63"/>
        <v/>
      </c>
      <c r="T977" s="3" t="str">
        <f ca="1">IF(B977="","",IF(VLOOKUP(D977,[1]怪物!$C:$I,7,FALSE)="","",VLOOKUP(D977,[1]怪物!$C:$I,7,FALSE)))</f>
        <v/>
      </c>
      <c r="Y977" s="3">
        <v>1</v>
      </c>
      <c r="Z977" s="3">
        <v>1</v>
      </c>
      <c r="AA977" s="3">
        <v>2</v>
      </c>
      <c r="AB977" s="3">
        <v>6</v>
      </c>
    </row>
    <row r="978" spans="2:28" x14ac:dyDescent="0.2">
      <c r="B978" t="str">
        <f ca="1">IF(ISNA(VLOOKUP(Y978&amp;"_"&amp;Z978&amp;"_"&amp;AA978,[1]挑战模式!$A:$AS,1,FALSE)),"",IF(VLOOKUP(Y978&amp;"_"&amp;Z978&amp;"_"&amp;AA978,[1]挑战模式!$A:$AS,14+AB978,FALSE)="","","Unit_Monster_Season"&amp;Y978&amp;"_Challenge"&amp;Z978&amp;"_"&amp;AA978&amp;"_"&amp;AB978))</f>
        <v>Unit_Monster_Season1_Challenge1_3_1</v>
      </c>
      <c r="D978" s="3" t="str">
        <f ca="1">IF(B978="","",VLOOKUP(VLOOKUP(Y978&amp;"_"&amp;Z978&amp;"_"&amp;AA978,[1]挑战模式!$A:$AS,14+AB978,FALSE),[1]怪物!$B:$J,2,FALSE))</f>
        <v>ResUnit_MiFeng1</v>
      </c>
      <c r="E978" s="3">
        <f ca="1">IF(B978="","",VLOOKUP(VLOOKUP(Y978&amp;"_"&amp;Z978&amp;"_"&amp;AA978,[1]挑战模式!$A:$AS,14+AB978,FALSE),[1]怪物!$B:$J,6,FALSE)*VLOOKUP(Y978&amp;"_"&amp;Z978&amp;"_"&amp;AA978,[1]挑战模式!$A:$AS,10,FALSE))</f>
        <v>2</v>
      </c>
      <c r="F978" s="3">
        <f t="shared" ca="1" si="56"/>
        <v>400</v>
      </c>
      <c r="G978" s="3" t="str">
        <f t="shared" ca="1" si="57"/>
        <v>TRUE</v>
      </c>
      <c r="H978" s="3" t="str">
        <f t="shared" ca="1" si="58"/>
        <v>1</v>
      </c>
      <c r="I978" s="3">
        <f ca="1">IF(D978="","",VLOOKUP(D978,[1]怪物!$C:$M,11,FALSE))</f>
        <v>1</v>
      </c>
      <c r="J978" s="3" t="str">
        <f t="shared" ca="1" si="59"/>
        <v>0.5</v>
      </c>
      <c r="K978" s="3"/>
      <c r="L978" s="3">
        <f ca="1">IF(B978="","",VLOOKUP(VLOOKUP(Y978&amp;"_"&amp;Z978&amp;"_"&amp;AA978,[1]挑战模式!$A:$AS,14+AB978,FALSE),[1]怪物!$B:$J,7,FALSE))</f>
        <v>1</v>
      </c>
      <c r="M978" s="10" t="str">
        <f t="shared" ca="1" si="60"/>
        <v>Monster_Season1_Challenge1_3_1</v>
      </c>
      <c r="N978" s="3" t="str">
        <f t="shared" ca="1" si="61"/>
        <v>DeathShow_1</v>
      </c>
      <c r="O978" s="3" t="str">
        <f t="shared" ca="1" si="62"/>
        <v>Timeline_Idle1</v>
      </c>
      <c r="P978" s="3" t="str">
        <f t="shared" ca="1" si="63"/>
        <v>Timeline_Move1</v>
      </c>
      <c r="T978" s="3" t="str">
        <f ca="1">IF(B978="","",IF(VLOOKUP(D978,[1]怪物!$C:$I,7,FALSE)="","",VLOOKUP(D978,[1]怪物!$C:$I,7,FALSE)))</f>
        <v/>
      </c>
      <c r="Y978" s="3">
        <v>1</v>
      </c>
      <c r="Z978" s="3">
        <v>1</v>
      </c>
      <c r="AA978" s="3">
        <v>3</v>
      </c>
      <c r="AB978" s="3">
        <v>1</v>
      </c>
    </row>
    <row r="979" spans="2:28" x14ac:dyDescent="0.2">
      <c r="B979" t="str">
        <f ca="1">IF(ISNA(VLOOKUP(Y979&amp;"_"&amp;Z979&amp;"_"&amp;AA979,[1]挑战模式!$A:$AS,1,FALSE)),"",IF(VLOOKUP(Y979&amp;"_"&amp;Z979&amp;"_"&amp;AA979,[1]挑战模式!$A:$AS,14+AB979,FALSE)="","","Unit_Monster_Season"&amp;Y979&amp;"_Challenge"&amp;Z979&amp;"_"&amp;AA979&amp;"_"&amp;AB979))</f>
        <v>Unit_Monster_Season1_Challenge1_3_2</v>
      </c>
      <c r="D979" s="3" t="str">
        <f ca="1">IF(B979="","",VLOOKUP(VLOOKUP(Y979&amp;"_"&amp;Z979&amp;"_"&amp;AA979,[1]挑战模式!$A:$AS,14+AB979,FALSE),[1]怪物!$B:$J,2,FALSE))</f>
        <v>ResUnit_BianFu1</v>
      </c>
      <c r="E979" s="3">
        <f ca="1">IF(B979="","",VLOOKUP(VLOOKUP(Y979&amp;"_"&amp;Z979&amp;"_"&amp;AA979,[1]挑战模式!$A:$AS,14+AB979,FALSE),[1]怪物!$B:$J,6,FALSE)*VLOOKUP(Y979&amp;"_"&amp;Z979&amp;"_"&amp;AA979,[1]挑战模式!$A:$AS,10,FALSE))</f>
        <v>2</v>
      </c>
      <c r="F979" s="3">
        <f t="shared" ca="1" si="56"/>
        <v>400</v>
      </c>
      <c r="G979" s="3" t="str">
        <f t="shared" ca="1" si="57"/>
        <v>TRUE</v>
      </c>
      <c r="H979" s="3" t="str">
        <f t="shared" ca="1" si="58"/>
        <v>1</v>
      </c>
      <c r="I979" s="3">
        <f ca="1">IF(D979="","",VLOOKUP(D979,[1]怪物!$C:$M,11,FALSE))</f>
        <v>1</v>
      </c>
      <c r="J979" s="3" t="str">
        <f t="shared" ca="1" si="59"/>
        <v>0.5</v>
      </c>
      <c r="K979" s="3"/>
      <c r="L979" s="3">
        <f ca="1">IF(B979="","",VLOOKUP(VLOOKUP(Y979&amp;"_"&amp;Z979&amp;"_"&amp;AA979,[1]挑战模式!$A:$AS,14+AB979,FALSE),[1]怪物!$B:$J,7,FALSE))</f>
        <v>1</v>
      </c>
      <c r="M979" s="10" t="str">
        <f t="shared" ca="1" si="60"/>
        <v>Monster_Season1_Challenge1_3_2</v>
      </c>
      <c r="N979" s="3" t="str">
        <f t="shared" ca="1" si="61"/>
        <v>DeathShow_1</v>
      </c>
      <c r="O979" s="3" t="str">
        <f t="shared" ca="1" si="62"/>
        <v>Timeline_Idle1</v>
      </c>
      <c r="P979" s="3" t="str">
        <f t="shared" ca="1" si="63"/>
        <v>Timeline_Move1</v>
      </c>
      <c r="T979" s="3" t="str">
        <f ca="1">IF(B979="","",IF(VLOOKUP(D979,[1]怪物!$C:$I,7,FALSE)="","",VLOOKUP(D979,[1]怪物!$C:$I,7,FALSE)))</f>
        <v>Skill_Monster_BianFu1,NormalAttack</v>
      </c>
      <c r="Y979" s="3">
        <v>1</v>
      </c>
      <c r="Z979" s="3">
        <v>1</v>
      </c>
      <c r="AA979" s="3">
        <v>3</v>
      </c>
      <c r="AB979" s="3">
        <v>2</v>
      </c>
    </row>
    <row r="980" spans="2:28" x14ac:dyDescent="0.2">
      <c r="B980" t="str">
        <f ca="1">IF(ISNA(VLOOKUP(Y980&amp;"_"&amp;Z980&amp;"_"&amp;AA980,[1]挑战模式!$A:$AS,1,FALSE)),"",IF(VLOOKUP(Y980&amp;"_"&amp;Z980&amp;"_"&amp;AA980,[1]挑战模式!$A:$AS,14+AB980,FALSE)="","","Unit_Monster_Season"&amp;Y980&amp;"_Challenge"&amp;Z980&amp;"_"&amp;AA980&amp;"_"&amp;AB980))</f>
        <v/>
      </c>
      <c r="D980" s="3" t="str">
        <f ca="1">IF(B980="","",VLOOKUP(VLOOKUP(Y980&amp;"_"&amp;Z980&amp;"_"&amp;AA980,[1]挑战模式!$A:$AS,14+AB980,FALSE),[1]怪物!$B:$J,2,FALSE))</f>
        <v/>
      </c>
      <c r="E980" s="3" t="str">
        <f ca="1">IF(B980="","",VLOOKUP(VLOOKUP(Y980&amp;"_"&amp;Z980&amp;"_"&amp;AA980,[1]挑战模式!$A:$AS,14+AB980,FALSE),[1]怪物!$B:$J,6,FALSE)*VLOOKUP(Y980&amp;"_"&amp;Z980&amp;"_"&amp;AA980,[1]挑战模式!$A:$AS,10,FALSE))</f>
        <v/>
      </c>
      <c r="F980" s="3" t="str">
        <f t="shared" ca="1" si="56"/>
        <v/>
      </c>
      <c r="G980" s="3" t="str">
        <f t="shared" ca="1" si="57"/>
        <v/>
      </c>
      <c r="H980" s="3" t="str">
        <f t="shared" ca="1" si="58"/>
        <v/>
      </c>
      <c r="I980" s="3" t="str">
        <f ca="1">IF(D980="","",VLOOKUP(D980,[1]怪物!$C:$M,11,FALSE))</f>
        <v/>
      </c>
      <c r="J980" s="3" t="str">
        <f t="shared" ca="1" si="59"/>
        <v/>
      </c>
      <c r="K980" s="3"/>
      <c r="L980" s="3" t="str">
        <f ca="1">IF(B980="","",VLOOKUP(VLOOKUP(Y980&amp;"_"&amp;Z980&amp;"_"&amp;AA980,[1]挑战模式!$A:$AS,14+AB980,FALSE),[1]怪物!$B:$J,7,FALSE))</f>
        <v/>
      </c>
      <c r="M980" s="10" t="str">
        <f t="shared" ca="1" si="60"/>
        <v/>
      </c>
      <c r="N980" s="3" t="str">
        <f t="shared" ca="1" si="61"/>
        <v/>
      </c>
      <c r="O980" s="3" t="str">
        <f t="shared" ca="1" si="62"/>
        <v/>
      </c>
      <c r="P980" s="3" t="str">
        <f t="shared" ca="1" si="63"/>
        <v/>
      </c>
      <c r="T980" s="3" t="str">
        <f ca="1">IF(B980="","",IF(VLOOKUP(D980,[1]怪物!$C:$I,7,FALSE)="","",VLOOKUP(D980,[1]怪物!$C:$I,7,FALSE)))</f>
        <v/>
      </c>
      <c r="Y980" s="3">
        <v>1</v>
      </c>
      <c r="Z980" s="3">
        <v>1</v>
      </c>
      <c r="AA980" s="3">
        <v>3</v>
      </c>
      <c r="AB980" s="3">
        <v>3</v>
      </c>
    </row>
    <row r="981" spans="2:28" x14ac:dyDescent="0.2">
      <c r="B981" t="str">
        <f ca="1">IF(ISNA(VLOOKUP(Y981&amp;"_"&amp;Z981&amp;"_"&amp;AA981,[1]挑战模式!$A:$AS,1,FALSE)),"",IF(VLOOKUP(Y981&amp;"_"&amp;Z981&amp;"_"&amp;AA981,[1]挑战模式!$A:$AS,14+AB981,FALSE)="","","Unit_Monster_Season"&amp;Y981&amp;"_Challenge"&amp;Z981&amp;"_"&amp;AA981&amp;"_"&amp;AB981))</f>
        <v/>
      </c>
      <c r="D981" s="3" t="str">
        <f ca="1">IF(B981="","",VLOOKUP(VLOOKUP(Y981&amp;"_"&amp;Z981&amp;"_"&amp;AA981,[1]挑战模式!$A:$AS,14+AB981,FALSE),[1]怪物!$B:$J,2,FALSE))</f>
        <v/>
      </c>
      <c r="E981" s="3" t="str">
        <f ca="1">IF(B981="","",VLOOKUP(VLOOKUP(Y981&amp;"_"&amp;Z981&amp;"_"&amp;AA981,[1]挑战模式!$A:$AS,14+AB981,FALSE),[1]怪物!$B:$J,6,FALSE)*VLOOKUP(Y981&amp;"_"&amp;Z981&amp;"_"&amp;AA981,[1]挑战模式!$A:$AS,10,FALSE))</f>
        <v/>
      </c>
      <c r="F981" s="3" t="str">
        <f t="shared" ca="1" si="56"/>
        <v/>
      </c>
      <c r="G981" s="3" t="str">
        <f t="shared" ca="1" si="57"/>
        <v/>
      </c>
      <c r="H981" s="3" t="str">
        <f t="shared" ca="1" si="58"/>
        <v/>
      </c>
      <c r="I981" s="3" t="str">
        <f ca="1">IF(D981="","",VLOOKUP(D981,[1]怪物!$C:$M,11,FALSE))</f>
        <v/>
      </c>
      <c r="J981" s="3" t="str">
        <f t="shared" ca="1" si="59"/>
        <v/>
      </c>
      <c r="K981" s="3"/>
      <c r="L981" s="3" t="str">
        <f ca="1">IF(B981="","",VLOOKUP(VLOOKUP(Y981&amp;"_"&amp;Z981&amp;"_"&amp;AA981,[1]挑战模式!$A:$AS,14+AB981,FALSE),[1]怪物!$B:$J,7,FALSE))</f>
        <v/>
      </c>
      <c r="M981" s="10" t="str">
        <f t="shared" ca="1" si="60"/>
        <v/>
      </c>
      <c r="N981" s="3" t="str">
        <f t="shared" ca="1" si="61"/>
        <v/>
      </c>
      <c r="O981" s="3" t="str">
        <f t="shared" ca="1" si="62"/>
        <v/>
      </c>
      <c r="P981" s="3" t="str">
        <f t="shared" ca="1" si="63"/>
        <v/>
      </c>
      <c r="T981" s="3" t="str">
        <f ca="1">IF(B981="","",IF(VLOOKUP(D981,[1]怪物!$C:$I,7,FALSE)="","",VLOOKUP(D981,[1]怪物!$C:$I,7,FALSE)))</f>
        <v/>
      </c>
      <c r="Y981" s="3">
        <v>1</v>
      </c>
      <c r="Z981" s="3">
        <v>1</v>
      </c>
      <c r="AA981" s="3">
        <v>3</v>
      </c>
      <c r="AB981" s="3">
        <v>4</v>
      </c>
    </row>
    <row r="982" spans="2:28" x14ac:dyDescent="0.2">
      <c r="B982" t="str">
        <f ca="1">IF(ISNA(VLOOKUP(Y982&amp;"_"&amp;Z982&amp;"_"&amp;AA982,[1]挑战模式!$A:$AS,1,FALSE)),"",IF(VLOOKUP(Y982&amp;"_"&amp;Z982&amp;"_"&amp;AA982,[1]挑战模式!$A:$AS,14+AB982,FALSE)="","","Unit_Monster_Season"&amp;Y982&amp;"_Challenge"&amp;Z982&amp;"_"&amp;AA982&amp;"_"&amp;AB982))</f>
        <v/>
      </c>
      <c r="D982" s="3" t="str">
        <f ca="1">IF(B982="","",VLOOKUP(VLOOKUP(Y982&amp;"_"&amp;Z982&amp;"_"&amp;AA982,[1]挑战模式!$A:$AS,14+AB982,FALSE),[1]怪物!$B:$J,2,FALSE))</f>
        <v/>
      </c>
      <c r="E982" s="3" t="str">
        <f ca="1">IF(B982="","",VLOOKUP(VLOOKUP(Y982&amp;"_"&amp;Z982&amp;"_"&amp;AA982,[1]挑战模式!$A:$AS,14+AB982,FALSE),[1]怪物!$B:$J,6,FALSE)*VLOOKUP(Y982&amp;"_"&amp;Z982&amp;"_"&amp;AA982,[1]挑战模式!$A:$AS,10,FALSE))</f>
        <v/>
      </c>
      <c r="F982" s="3" t="str">
        <f t="shared" ca="1" si="56"/>
        <v/>
      </c>
      <c r="G982" s="3" t="str">
        <f t="shared" ca="1" si="57"/>
        <v/>
      </c>
      <c r="H982" s="3" t="str">
        <f t="shared" ca="1" si="58"/>
        <v/>
      </c>
      <c r="I982" s="3" t="str">
        <f ca="1">IF(D982="","",VLOOKUP(D982,[1]怪物!$C:$M,11,FALSE))</f>
        <v/>
      </c>
      <c r="J982" s="3" t="str">
        <f t="shared" ca="1" si="59"/>
        <v/>
      </c>
      <c r="K982" s="3"/>
      <c r="L982" s="3" t="str">
        <f ca="1">IF(B982="","",VLOOKUP(VLOOKUP(Y982&amp;"_"&amp;Z982&amp;"_"&amp;AA982,[1]挑战模式!$A:$AS,14+AB982,FALSE),[1]怪物!$B:$J,7,FALSE))</f>
        <v/>
      </c>
      <c r="M982" s="10" t="str">
        <f t="shared" ca="1" si="60"/>
        <v/>
      </c>
      <c r="N982" s="3" t="str">
        <f t="shared" ca="1" si="61"/>
        <v/>
      </c>
      <c r="O982" s="3" t="str">
        <f t="shared" ca="1" si="62"/>
        <v/>
      </c>
      <c r="P982" s="3" t="str">
        <f t="shared" ca="1" si="63"/>
        <v/>
      </c>
      <c r="T982" s="3" t="str">
        <f ca="1">IF(B982="","",IF(VLOOKUP(D982,[1]怪物!$C:$I,7,FALSE)="","",VLOOKUP(D982,[1]怪物!$C:$I,7,FALSE)))</f>
        <v/>
      </c>
      <c r="Y982" s="3">
        <v>1</v>
      </c>
      <c r="Z982" s="3">
        <v>1</v>
      </c>
      <c r="AA982" s="3">
        <v>3</v>
      </c>
      <c r="AB982" s="3">
        <v>5</v>
      </c>
    </row>
    <row r="983" spans="2:28" x14ac:dyDescent="0.2">
      <c r="B983" t="str">
        <f ca="1">IF(ISNA(VLOOKUP(Y983&amp;"_"&amp;Z983&amp;"_"&amp;AA983,[1]挑战模式!$A:$AS,1,FALSE)),"",IF(VLOOKUP(Y983&amp;"_"&amp;Z983&amp;"_"&amp;AA983,[1]挑战模式!$A:$AS,14+AB983,FALSE)="","","Unit_Monster_Season"&amp;Y983&amp;"_Challenge"&amp;Z983&amp;"_"&amp;AA983&amp;"_"&amp;AB983))</f>
        <v/>
      </c>
      <c r="D983" s="3" t="str">
        <f ca="1">IF(B983="","",VLOOKUP(VLOOKUP(Y983&amp;"_"&amp;Z983&amp;"_"&amp;AA983,[1]挑战模式!$A:$AS,14+AB983,FALSE),[1]怪物!$B:$J,2,FALSE))</f>
        <v/>
      </c>
      <c r="E983" s="3" t="str">
        <f ca="1">IF(B983="","",VLOOKUP(VLOOKUP(Y983&amp;"_"&amp;Z983&amp;"_"&amp;AA983,[1]挑战模式!$A:$AS,14+AB983,FALSE),[1]怪物!$B:$J,6,FALSE)*VLOOKUP(Y983&amp;"_"&amp;Z983&amp;"_"&amp;AA983,[1]挑战模式!$A:$AS,10,FALSE))</f>
        <v/>
      </c>
      <c r="F983" s="3" t="str">
        <f t="shared" ca="1" si="56"/>
        <v/>
      </c>
      <c r="G983" s="3" t="str">
        <f t="shared" ca="1" si="57"/>
        <v/>
      </c>
      <c r="H983" s="3" t="str">
        <f t="shared" ca="1" si="58"/>
        <v/>
      </c>
      <c r="I983" s="3" t="str">
        <f ca="1">IF(D983="","",VLOOKUP(D983,[1]怪物!$C:$M,11,FALSE))</f>
        <v/>
      </c>
      <c r="J983" s="3" t="str">
        <f t="shared" ca="1" si="59"/>
        <v/>
      </c>
      <c r="K983" s="3"/>
      <c r="L983" s="3" t="str">
        <f ca="1">IF(B983="","",VLOOKUP(VLOOKUP(Y983&amp;"_"&amp;Z983&amp;"_"&amp;AA983,[1]挑战模式!$A:$AS,14+AB983,FALSE),[1]怪物!$B:$J,7,FALSE))</f>
        <v/>
      </c>
      <c r="M983" s="10" t="str">
        <f t="shared" ca="1" si="60"/>
        <v/>
      </c>
      <c r="N983" s="3" t="str">
        <f t="shared" ca="1" si="61"/>
        <v/>
      </c>
      <c r="O983" s="3" t="str">
        <f t="shared" ca="1" si="62"/>
        <v/>
      </c>
      <c r="P983" s="3" t="str">
        <f t="shared" ca="1" si="63"/>
        <v/>
      </c>
      <c r="T983" s="3" t="str">
        <f ca="1">IF(B983="","",IF(VLOOKUP(D983,[1]怪物!$C:$I,7,FALSE)="","",VLOOKUP(D983,[1]怪物!$C:$I,7,FALSE)))</f>
        <v/>
      </c>
      <c r="Y983" s="3">
        <v>1</v>
      </c>
      <c r="Z983" s="3">
        <v>1</v>
      </c>
      <c r="AA983" s="3">
        <v>3</v>
      </c>
      <c r="AB983" s="3">
        <v>6</v>
      </c>
    </row>
    <row r="984" spans="2:28" x14ac:dyDescent="0.2">
      <c r="B984" t="str">
        <f ca="1">IF(ISNA(VLOOKUP(Y984&amp;"_"&amp;Z984&amp;"_"&amp;AA984,[1]挑战模式!$A:$AS,1,FALSE)),"",IF(VLOOKUP(Y984&amp;"_"&amp;Z984&amp;"_"&amp;AA984,[1]挑战模式!$A:$AS,14+AB984,FALSE)="","","Unit_Monster_Season"&amp;Y984&amp;"_Challenge"&amp;Z984&amp;"_"&amp;AA984&amp;"_"&amp;AB984))</f>
        <v>Unit_Monster_Season1_Challenge1_4_1</v>
      </c>
      <c r="D984" s="3" t="str">
        <f ca="1">IF(B984="","",VLOOKUP(VLOOKUP(Y984&amp;"_"&amp;Z984&amp;"_"&amp;AA984,[1]挑战模式!$A:$AS,14+AB984,FALSE),[1]怪物!$B:$J,2,FALSE))</f>
        <v>ResUnit_MiFeng1</v>
      </c>
      <c r="E984" s="3">
        <f ca="1">IF(B984="","",VLOOKUP(VLOOKUP(Y984&amp;"_"&amp;Z984&amp;"_"&amp;AA984,[1]挑战模式!$A:$AS,14+AB984,FALSE),[1]怪物!$B:$J,6,FALSE)*VLOOKUP(Y984&amp;"_"&amp;Z984&amp;"_"&amp;AA984,[1]挑战模式!$A:$AS,10,FALSE))</f>
        <v>2</v>
      </c>
      <c r="F984" s="3">
        <f t="shared" ca="1" si="56"/>
        <v>400</v>
      </c>
      <c r="G984" s="3" t="str">
        <f t="shared" ca="1" si="57"/>
        <v>TRUE</v>
      </c>
      <c r="H984" s="3" t="str">
        <f t="shared" ca="1" si="58"/>
        <v>1</v>
      </c>
      <c r="I984" s="3">
        <f ca="1">IF(D984="","",VLOOKUP(D984,[1]怪物!$C:$M,11,FALSE))</f>
        <v>1</v>
      </c>
      <c r="J984" s="3" t="str">
        <f t="shared" ca="1" si="59"/>
        <v>0.5</v>
      </c>
      <c r="K984" s="3"/>
      <c r="L984" s="3">
        <f ca="1">IF(B984="","",VLOOKUP(VLOOKUP(Y984&amp;"_"&amp;Z984&amp;"_"&amp;AA984,[1]挑战模式!$A:$AS,14+AB984,FALSE),[1]怪物!$B:$J,7,FALSE))</f>
        <v>1</v>
      </c>
      <c r="M984" s="10" t="str">
        <f t="shared" ca="1" si="60"/>
        <v>Monster_Season1_Challenge1_4_1</v>
      </c>
      <c r="N984" s="3" t="str">
        <f t="shared" ca="1" si="61"/>
        <v>DeathShow_1</v>
      </c>
      <c r="O984" s="3" t="str">
        <f t="shared" ca="1" si="62"/>
        <v>Timeline_Idle1</v>
      </c>
      <c r="P984" s="3" t="str">
        <f t="shared" ca="1" si="63"/>
        <v>Timeline_Move1</v>
      </c>
      <c r="T984" s="3" t="str">
        <f ca="1">IF(B984="","",IF(VLOOKUP(D984,[1]怪物!$C:$I,7,FALSE)="","",VLOOKUP(D984,[1]怪物!$C:$I,7,FALSE)))</f>
        <v/>
      </c>
      <c r="Y984" s="3">
        <v>1</v>
      </c>
      <c r="Z984" s="3">
        <v>1</v>
      </c>
      <c r="AA984" s="3">
        <v>4</v>
      </c>
      <c r="AB984" s="3">
        <v>1</v>
      </c>
    </row>
    <row r="985" spans="2:28" x14ac:dyDescent="0.2">
      <c r="B985" t="str">
        <f ca="1">IF(ISNA(VLOOKUP(Y985&amp;"_"&amp;Z985&amp;"_"&amp;AA985,[1]挑战模式!$A:$AS,1,FALSE)),"",IF(VLOOKUP(Y985&amp;"_"&amp;Z985&amp;"_"&amp;AA985,[1]挑战模式!$A:$AS,14+AB985,FALSE)="","","Unit_Monster_Season"&amp;Y985&amp;"_Challenge"&amp;Z985&amp;"_"&amp;AA985&amp;"_"&amp;AB985))</f>
        <v>Unit_Monster_Season1_Challenge1_4_2</v>
      </c>
      <c r="D985" s="3" t="str">
        <f ca="1">IF(B985="","",VLOOKUP(VLOOKUP(Y985&amp;"_"&amp;Z985&amp;"_"&amp;AA985,[1]挑战模式!$A:$AS,14+AB985,FALSE),[1]怪物!$B:$J,2,FALSE))</f>
        <v>ResUnit_BianFu1</v>
      </c>
      <c r="E985" s="3">
        <f ca="1">IF(B985="","",VLOOKUP(VLOOKUP(Y985&amp;"_"&amp;Z985&amp;"_"&amp;AA985,[1]挑战模式!$A:$AS,14+AB985,FALSE),[1]怪物!$B:$J,6,FALSE)*VLOOKUP(Y985&amp;"_"&amp;Z985&amp;"_"&amp;AA985,[1]挑战模式!$A:$AS,10,FALSE))</f>
        <v>2</v>
      </c>
      <c r="F985" s="3">
        <f t="shared" ca="1" si="56"/>
        <v>400</v>
      </c>
      <c r="G985" s="3" t="str">
        <f t="shared" ca="1" si="57"/>
        <v>TRUE</v>
      </c>
      <c r="H985" s="3" t="str">
        <f t="shared" ca="1" si="58"/>
        <v>1</v>
      </c>
      <c r="I985" s="3">
        <f ca="1">IF(D985="","",VLOOKUP(D985,[1]怪物!$C:$M,11,FALSE))</f>
        <v>1</v>
      </c>
      <c r="J985" s="3" t="str">
        <f t="shared" ca="1" si="59"/>
        <v>0.5</v>
      </c>
      <c r="K985" s="3"/>
      <c r="L985" s="3">
        <f ca="1">IF(B985="","",VLOOKUP(VLOOKUP(Y985&amp;"_"&amp;Z985&amp;"_"&amp;AA985,[1]挑战模式!$A:$AS,14+AB985,FALSE),[1]怪物!$B:$J,7,FALSE))</f>
        <v>1</v>
      </c>
      <c r="M985" s="10" t="str">
        <f t="shared" ca="1" si="60"/>
        <v>Monster_Season1_Challenge1_4_2</v>
      </c>
      <c r="N985" s="3" t="str">
        <f t="shared" ca="1" si="61"/>
        <v>DeathShow_1</v>
      </c>
      <c r="O985" s="3" t="str">
        <f t="shared" ca="1" si="62"/>
        <v>Timeline_Idle1</v>
      </c>
      <c r="P985" s="3" t="str">
        <f t="shared" ca="1" si="63"/>
        <v>Timeline_Move1</v>
      </c>
      <c r="T985" s="3" t="str">
        <f ca="1">IF(B985="","",IF(VLOOKUP(D985,[1]怪物!$C:$I,7,FALSE)="","",VLOOKUP(D985,[1]怪物!$C:$I,7,FALSE)))</f>
        <v>Skill_Monster_BianFu1,NormalAttack</v>
      </c>
      <c r="Y985" s="3">
        <v>1</v>
      </c>
      <c r="Z985" s="3">
        <v>1</v>
      </c>
      <c r="AA985" s="3">
        <v>4</v>
      </c>
      <c r="AB985" s="3">
        <v>2</v>
      </c>
    </row>
    <row r="986" spans="2:28" x14ac:dyDescent="0.2">
      <c r="B986" t="str">
        <f ca="1">IF(ISNA(VLOOKUP(Y986&amp;"_"&amp;Z986&amp;"_"&amp;AA986,[1]挑战模式!$A:$AS,1,FALSE)),"",IF(VLOOKUP(Y986&amp;"_"&amp;Z986&amp;"_"&amp;AA986,[1]挑战模式!$A:$AS,14+AB986,FALSE)="","","Unit_Monster_Season"&amp;Y986&amp;"_Challenge"&amp;Z986&amp;"_"&amp;AA986&amp;"_"&amp;AB986))</f>
        <v>Unit_Monster_Season1_Challenge1_4_3</v>
      </c>
      <c r="D986" s="3" t="str">
        <f ca="1">IF(B986="","",VLOOKUP(VLOOKUP(Y986&amp;"_"&amp;Z986&amp;"_"&amp;AA986,[1]挑战模式!$A:$AS,14+AB986,FALSE),[1]怪物!$B:$J,2,FALSE))</f>
        <v>ResUnit_ZhiZhu1</v>
      </c>
      <c r="E986" s="3">
        <f ca="1">IF(B986="","",VLOOKUP(VLOOKUP(Y986&amp;"_"&amp;Z986&amp;"_"&amp;AA986,[1]挑战模式!$A:$AS,14+AB986,FALSE),[1]怪物!$B:$J,6,FALSE)*VLOOKUP(Y986&amp;"_"&amp;Z986&amp;"_"&amp;AA986,[1]挑战模式!$A:$AS,10,FALSE))</f>
        <v>4</v>
      </c>
      <c r="F986" s="3">
        <f t="shared" ca="1" si="56"/>
        <v>400</v>
      </c>
      <c r="G986" s="3" t="str">
        <f t="shared" ca="1" si="57"/>
        <v>TRUE</v>
      </c>
      <c r="H986" s="3" t="str">
        <f t="shared" ca="1" si="58"/>
        <v>1</v>
      </c>
      <c r="I986" s="3">
        <f ca="1">IF(D986="","",VLOOKUP(D986,[1]怪物!$C:$M,11,FALSE))</f>
        <v>1</v>
      </c>
      <c r="J986" s="3" t="str">
        <f t="shared" ca="1" si="59"/>
        <v>0.5</v>
      </c>
      <c r="K986" s="3"/>
      <c r="L986" s="3">
        <f ca="1">IF(B986="","",VLOOKUP(VLOOKUP(Y986&amp;"_"&amp;Z986&amp;"_"&amp;AA986,[1]挑战模式!$A:$AS,14+AB986,FALSE),[1]怪物!$B:$J,7,FALSE))</f>
        <v>1</v>
      </c>
      <c r="M986" s="10" t="str">
        <f t="shared" ca="1" si="60"/>
        <v>Monster_Season1_Challenge1_4_3</v>
      </c>
      <c r="N986" s="3" t="str">
        <f t="shared" ca="1" si="61"/>
        <v>DeathShow_1</v>
      </c>
      <c r="O986" s="3" t="str">
        <f t="shared" ca="1" si="62"/>
        <v>Timeline_Idle1</v>
      </c>
      <c r="P986" s="3" t="str">
        <f t="shared" ca="1" si="63"/>
        <v>Timeline_Move1</v>
      </c>
      <c r="T986" s="3" t="str">
        <f ca="1">IF(B986="","",IF(VLOOKUP(D986,[1]怪物!$C:$I,7,FALSE)="","",VLOOKUP(D986,[1]怪物!$C:$I,7,FALSE)))</f>
        <v/>
      </c>
      <c r="Y986" s="3">
        <v>1</v>
      </c>
      <c r="Z986" s="3">
        <v>1</v>
      </c>
      <c r="AA986" s="3">
        <v>4</v>
      </c>
      <c r="AB986" s="3">
        <v>3</v>
      </c>
    </row>
    <row r="987" spans="2:28" x14ac:dyDescent="0.2">
      <c r="B987" t="str">
        <f ca="1">IF(ISNA(VLOOKUP(Y987&amp;"_"&amp;Z987&amp;"_"&amp;AA987,[1]挑战模式!$A:$AS,1,FALSE)),"",IF(VLOOKUP(Y987&amp;"_"&amp;Z987&amp;"_"&amp;AA987,[1]挑战模式!$A:$AS,14+AB987,FALSE)="","","Unit_Monster_Season"&amp;Y987&amp;"_Challenge"&amp;Z987&amp;"_"&amp;AA987&amp;"_"&amp;AB987))</f>
        <v/>
      </c>
      <c r="D987" s="3" t="str">
        <f ca="1">IF(B987="","",VLOOKUP(VLOOKUP(Y987&amp;"_"&amp;Z987&amp;"_"&amp;AA987,[1]挑战模式!$A:$AS,14+AB987,FALSE),[1]怪物!$B:$J,2,FALSE))</f>
        <v/>
      </c>
      <c r="E987" s="3" t="str">
        <f ca="1">IF(B987="","",VLOOKUP(VLOOKUP(Y987&amp;"_"&amp;Z987&amp;"_"&amp;AA987,[1]挑战模式!$A:$AS,14+AB987,FALSE),[1]怪物!$B:$J,6,FALSE)*VLOOKUP(Y987&amp;"_"&amp;Z987&amp;"_"&amp;AA987,[1]挑战模式!$A:$AS,10,FALSE))</f>
        <v/>
      </c>
      <c r="F987" s="3" t="str">
        <f t="shared" ca="1" si="56"/>
        <v/>
      </c>
      <c r="G987" s="3" t="str">
        <f t="shared" ca="1" si="57"/>
        <v/>
      </c>
      <c r="H987" s="3" t="str">
        <f t="shared" ca="1" si="58"/>
        <v/>
      </c>
      <c r="I987" s="3" t="str">
        <f ca="1">IF(D987="","",VLOOKUP(D987,[1]怪物!$C:$M,11,FALSE))</f>
        <v/>
      </c>
      <c r="J987" s="3" t="str">
        <f t="shared" ca="1" si="59"/>
        <v/>
      </c>
      <c r="K987" s="3"/>
      <c r="L987" s="3" t="str">
        <f ca="1">IF(B987="","",VLOOKUP(VLOOKUP(Y987&amp;"_"&amp;Z987&amp;"_"&amp;AA987,[1]挑战模式!$A:$AS,14+AB987,FALSE),[1]怪物!$B:$J,7,FALSE))</f>
        <v/>
      </c>
      <c r="M987" s="10" t="str">
        <f t="shared" ca="1" si="60"/>
        <v/>
      </c>
      <c r="N987" s="3" t="str">
        <f t="shared" ca="1" si="61"/>
        <v/>
      </c>
      <c r="O987" s="3" t="str">
        <f t="shared" ca="1" si="62"/>
        <v/>
      </c>
      <c r="P987" s="3" t="str">
        <f t="shared" ca="1" si="63"/>
        <v/>
      </c>
      <c r="T987" s="3" t="str">
        <f ca="1">IF(B987="","",IF(VLOOKUP(D987,[1]怪物!$C:$I,7,FALSE)="","",VLOOKUP(D987,[1]怪物!$C:$I,7,FALSE)))</f>
        <v/>
      </c>
      <c r="Y987" s="3">
        <v>1</v>
      </c>
      <c r="Z987" s="3">
        <v>1</v>
      </c>
      <c r="AA987" s="3">
        <v>4</v>
      </c>
      <c r="AB987" s="3">
        <v>4</v>
      </c>
    </row>
    <row r="988" spans="2:28" x14ac:dyDescent="0.2">
      <c r="B988" t="str">
        <f ca="1">IF(ISNA(VLOOKUP(Y988&amp;"_"&amp;Z988&amp;"_"&amp;AA988,[1]挑战模式!$A:$AS,1,FALSE)),"",IF(VLOOKUP(Y988&amp;"_"&amp;Z988&amp;"_"&amp;AA988,[1]挑战模式!$A:$AS,14+AB988,FALSE)="","","Unit_Monster_Season"&amp;Y988&amp;"_Challenge"&amp;Z988&amp;"_"&amp;AA988&amp;"_"&amp;AB988))</f>
        <v/>
      </c>
      <c r="D988" s="3" t="str">
        <f ca="1">IF(B988="","",VLOOKUP(VLOOKUP(Y988&amp;"_"&amp;Z988&amp;"_"&amp;AA988,[1]挑战模式!$A:$AS,14+AB988,FALSE),[1]怪物!$B:$J,2,FALSE))</f>
        <v/>
      </c>
      <c r="E988" s="3" t="str">
        <f ca="1">IF(B988="","",VLOOKUP(VLOOKUP(Y988&amp;"_"&amp;Z988&amp;"_"&amp;AA988,[1]挑战模式!$A:$AS,14+AB988,FALSE),[1]怪物!$B:$J,6,FALSE)*VLOOKUP(Y988&amp;"_"&amp;Z988&amp;"_"&amp;AA988,[1]挑战模式!$A:$AS,10,FALSE))</f>
        <v/>
      </c>
      <c r="F988" s="3" t="str">
        <f t="shared" ca="1" si="56"/>
        <v/>
      </c>
      <c r="G988" s="3" t="str">
        <f t="shared" ca="1" si="57"/>
        <v/>
      </c>
      <c r="H988" s="3" t="str">
        <f t="shared" ca="1" si="58"/>
        <v/>
      </c>
      <c r="I988" s="3" t="str">
        <f ca="1">IF(D988="","",VLOOKUP(D988,[1]怪物!$C:$M,11,FALSE))</f>
        <v/>
      </c>
      <c r="J988" s="3" t="str">
        <f t="shared" ca="1" si="59"/>
        <v/>
      </c>
      <c r="K988" s="3"/>
      <c r="L988" s="3" t="str">
        <f ca="1">IF(B988="","",VLOOKUP(VLOOKUP(Y988&amp;"_"&amp;Z988&amp;"_"&amp;AA988,[1]挑战模式!$A:$AS,14+AB988,FALSE),[1]怪物!$B:$J,7,FALSE))</f>
        <v/>
      </c>
      <c r="M988" s="10" t="str">
        <f t="shared" ca="1" si="60"/>
        <v/>
      </c>
      <c r="N988" s="3" t="str">
        <f t="shared" ca="1" si="61"/>
        <v/>
      </c>
      <c r="O988" s="3" t="str">
        <f t="shared" ca="1" si="62"/>
        <v/>
      </c>
      <c r="P988" s="3" t="str">
        <f t="shared" ca="1" si="63"/>
        <v/>
      </c>
      <c r="T988" s="3" t="str">
        <f ca="1">IF(B988="","",IF(VLOOKUP(D988,[1]怪物!$C:$I,7,FALSE)="","",VLOOKUP(D988,[1]怪物!$C:$I,7,FALSE)))</f>
        <v/>
      </c>
      <c r="Y988" s="3">
        <v>1</v>
      </c>
      <c r="Z988" s="3">
        <v>1</v>
      </c>
      <c r="AA988" s="3">
        <v>4</v>
      </c>
      <c r="AB988" s="3">
        <v>5</v>
      </c>
    </row>
    <row r="989" spans="2:28" x14ac:dyDescent="0.2">
      <c r="B989" t="str">
        <f ca="1">IF(ISNA(VLOOKUP(Y989&amp;"_"&amp;Z989&amp;"_"&amp;AA989,[1]挑战模式!$A:$AS,1,FALSE)),"",IF(VLOOKUP(Y989&amp;"_"&amp;Z989&amp;"_"&amp;AA989,[1]挑战模式!$A:$AS,14+AB989,FALSE)="","","Unit_Monster_Season"&amp;Y989&amp;"_Challenge"&amp;Z989&amp;"_"&amp;AA989&amp;"_"&amp;AB989))</f>
        <v/>
      </c>
      <c r="D989" s="3" t="str">
        <f ca="1">IF(B989="","",VLOOKUP(VLOOKUP(Y989&amp;"_"&amp;Z989&amp;"_"&amp;AA989,[1]挑战模式!$A:$AS,14+AB989,FALSE),[1]怪物!$B:$J,2,FALSE))</f>
        <v/>
      </c>
      <c r="E989" s="3" t="str">
        <f ca="1">IF(B989="","",VLOOKUP(VLOOKUP(Y989&amp;"_"&amp;Z989&amp;"_"&amp;AA989,[1]挑战模式!$A:$AS,14+AB989,FALSE),[1]怪物!$B:$J,6,FALSE)*VLOOKUP(Y989&amp;"_"&amp;Z989&amp;"_"&amp;AA989,[1]挑战模式!$A:$AS,10,FALSE))</f>
        <v/>
      </c>
      <c r="F989" s="3" t="str">
        <f t="shared" ca="1" si="56"/>
        <v/>
      </c>
      <c r="G989" s="3" t="str">
        <f t="shared" ca="1" si="57"/>
        <v/>
      </c>
      <c r="H989" s="3" t="str">
        <f t="shared" ca="1" si="58"/>
        <v/>
      </c>
      <c r="I989" s="3" t="str">
        <f ca="1">IF(D989="","",VLOOKUP(D989,[1]怪物!$C:$M,11,FALSE))</f>
        <v/>
      </c>
      <c r="J989" s="3" t="str">
        <f t="shared" ca="1" si="59"/>
        <v/>
      </c>
      <c r="K989" s="3"/>
      <c r="L989" s="3" t="str">
        <f ca="1">IF(B989="","",VLOOKUP(VLOOKUP(Y989&amp;"_"&amp;Z989&amp;"_"&amp;AA989,[1]挑战模式!$A:$AS,14+AB989,FALSE),[1]怪物!$B:$J,7,FALSE))</f>
        <v/>
      </c>
      <c r="M989" s="10" t="str">
        <f t="shared" ca="1" si="60"/>
        <v/>
      </c>
      <c r="N989" s="3" t="str">
        <f t="shared" ca="1" si="61"/>
        <v/>
      </c>
      <c r="O989" s="3" t="str">
        <f t="shared" ca="1" si="62"/>
        <v/>
      </c>
      <c r="P989" s="3" t="str">
        <f t="shared" ca="1" si="63"/>
        <v/>
      </c>
      <c r="T989" s="3" t="str">
        <f ca="1">IF(B989="","",IF(VLOOKUP(D989,[1]怪物!$C:$I,7,FALSE)="","",VLOOKUP(D989,[1]怪物!$C:$I,7,FALSE)))</f>
        <v/>
      </c>
      <c r="Y989" s="3">
        <v>1</v>
      </c>
      <c r="Z989" s="3">
        <v>1</v>
      </c>
      <c r="AA989" s="3">
        <v>4</v>
      </c>
      <c r="AB989" s="3">
        <v>6</v>
      </c>
    </row>
    <row r="990" spans="2:28" x14ac:dyDescent="0.2">
      <c r="B990" t="str">
        <f ca="1">IF(ISNA(VLOOKUP(Y990&amp;"_"&amp;Z990&amp;"_"&amp;AA990,[1]挑战模式!$A:$AS,1,FALSE)),"",IF(VLOOKUP(Y990&amp;"_"&amp;Z990&amp;"_"&amp;AA990,[1]挑战模式!$A:$AS,14+AB990,FALSE)="","","Unit_Monster_Season"&amp;Y990&amp;"_Challenge"&amp;Z990&amp;"_"&amp;AA990&amp;"_"&amp;AB990))</f>
        <v>Unit_Monster_Season1_Challenge1_5_1</v>
      </c>
      <c r="D990" s="3" t="str">
        <f ca="1">IF(B990="","",VLOOKUP(VLOOKUP(Y990&amp;"_"&amp;Z990&amp;"_"&amp;AA990,[1]挑战模式!$A:$AS,14+AB990,FALSE),[1]怪物!$B:$J,2,FALSE))</f>
        <v>ResUnit_BianFu1</v>
      </c>
      <c r="E990" s="3">
        <f ca="1">IF(B990="","",VLOOKUP(VLOOKUP(Y990&amp;"_"&amp;Z990&amp;"_"&amp;AA990,[1]挑战模式!$A:$AS,14+AB990,FALSE),[1]怪物!$B:$J,6,FALSE)*VLOOKUP(Y990&amp;"_"&amp;Z990&amp;"_"&amp;AA990,[1]挑战模式!$A:$AS,10,FALSE))</f>
        <v>2</v>
      </c>
      <c r="F990" s="3">
        <f t="shared" ca="1" si="56"/>
        <v>400</v>
      </c>
      <c r="G990" s="3" t="str">
        <f t="shared" ca="1" si="57"/>
        <v>TRUE</v>
      </c>
      <c r="H990" s="3" t="str">
        <f t="shared" ca="1" si="58"/>
        <v>1</v>
      </c>
      <c r="I990" s="3">
        <f ca="1">IF(D990="","",VLOOKUP(D990,[1]怪物!$C:$M,11,FALSE))</f>
        <v>1</v>
      </c>
      <c r="J990" s="3" t="str">
        <f t="shared" ca="1" si="59"/>
        <v>0.5</v>
      </c>
      <c r="K990" s="3"/>
      <c r="L990" s="3">
        <f ca="1">IF(B990="","",VLOOKUP(VLOOKUP(Y990&amp;"_"&amp;Z990&amp;"_"&amp;AA990,[1]挑战模式!$A:$AS,14+AB990,FALSE),[1]怪物!$B:$J,7,FALSE))</f>
        <v>1</v>
      </c>
      <c r="M990" s="10" t="str">
        <f t="shared" ca="1" si="60"/>
        <v>Monster_Season1_Challenge1_5_1</v>
      </c>
      <c r="N990" s="3" t="str">
        <f t="shared" ca="1" si="61"/>
        <v>DeathShow_1</v>
      </c>
      <c r="O990" s="3" t="str">
        <f t="shared" ca="1" si="62"/>
        <v>Timeline_Idle1</v>
      </c>
      <c r="P990" s="3" t="str">
        <f t="shared" ca="1" si="63"/>
        <v>Timeline_Move1</v>
      </c>
      <c r="T990" s="3" t="str">
        <f ca="1">IF(B990="","",IF(VLOOKUP(D990,[1]怪物!$C:$I,7,FALSE)="","",VLOOKUP(D990,[1]怪物!$C:$I,7,FALSE)))</f>
        <v>Skill_Monster_BianFu1,NormalAttack</v>
      </c>
      <c r="Y990" s="3">
        <v>1</v>
      </c>
      <c r="Z990" s="3">
        <v>1</v>
      </c>
      <c r="AA990" s="3">
        <v>5</v>
      </c>
      <c r="AB990" s="3">
        <v>1</v>
      </c>
    </row>
    <row r="991" spans="2:28" x14ac:dyDescent="0.2">
      <c r="B991" t="str">
        <f ca="1">IF(ISNA(VLOOKUP(Y991&amp;"_"&amp;Z991&amp;"_"&amp;AA991,[1]挑战模式!$A:$AS,1,FALSE)),"",IF(VLOOKUP(Y991&amp;"_"&amp;Z991&amp;"_"&amp;AA991,[1]挑战模式!$A:$AS,14+AB991,FALSE)="","","Unit_Monster_Season"&amp;Y991&amp;"_Challenge"&amp;Z991&amp;"_"&amp;AA991&amp;"_"&amp;AB991))</f>
        <v>Unit_Monster_Season1_Challenge1_5_2</v>
      </c>
      <c r="D991" s="3" t="str">
        <f ca="1">IF(B991="","",VLOOKUP(VLOOKUP(Y991&amp;"_"&amp;Z991&amp;"_"&amp;AA991,[1]挑战模式!$A:$AS,14+AB991,FALSE),[1]怪物!$B:$J,2,FALSE))</f>
        <v>ResUnit_ZhiZhu1</v>
      </c>
      <c r="E991" s="3">
        <f ca="1">IF(B991="","",VLOOKUP(VLOOKUP(Y991&amp;"_"&amp;Z991&amp;"_"&amp;AA991,[1]挑战模式!$A:$AS,14+AB991,FALSE),[1]怪物!$B:$J,6,FALSE)*VLOOKUP(Y991&amp;"_"&amp;Z991&amp;"_"&amp;AA991,[1]挑战模式!$A:$AS,10,FALSE))</f>
        <v>4</v>
      </c>
      <c r="F991" s="3">
        <f t="shared" ca="1" si="56"/>
        <v>400</v>
      </c>
      <c r="G991" s="3" t="str">
        <f t="shared" ca="1" si="57"/>
        <v>TRUE</v>
      </c>
      <c r="H991" s="3" t="str">
        <f t="shared" ca="1" si="58"/>
        <v>1</v>
      </c>
      <c r="I991" s="3">
        <f ca="1">IF(D991="","",VLOOKUP(D991,[1]怪物!$C:$M,11,FALSE))</f>
        <v>1</v>
      </c>
      <c r="J991" s="3" t="str">
        <f t="shared" ca="1" si="59"/>
        <v>0.5</v>
      </c>
      <c r="K991" s="3"/>
      <c r="L991" s="3">
        <f ca="1">IF(B991="","",VLOOKUP(VLOOKUP(Y991&amp;"_"&amp;Z991&amp;"_"&amp;AA991,[1]挑战模式!$A:$AS,14+AB991,FALSE),[1]怪物!$B:$J,7,FALSE))</f>
        <v>1</v>
      </c>
      <c r="M991" s="10" t="str">
        <f t="shared" ca="1" si="60"/>
        <v>Monster_Season1_Challenge1_5_2</v>
      </c>
      <c r="N991" s="3" t="str">
        <f t="shared" ca="1" si="61"/>
        <v>DeathShow_1</v>
      </c>
      <c r="O991" s="3" t="str">
        <f t="shared" ca="1" si="62"/>
        <v>Timeline_Idle1</v>
      </c>
      <c r="P991" s="3" t="str">
        <f t="shared" ca="1" si="63"/>
        <v>Timeline_Move1</v>
      </c>
      <c r="T991" s="3" t="str">
        <f ca="1">IF(B991="","",IF(VLOOKUP(D991,[1]怪物!$C:$I,7,FALSE)="","",VLOOKUP(D991,[1]怪物!$C:$I,7,FALSE)))</f>
        <v/>
      </c>
      <c r="Y991" s="3">
        <v>1</v>
      </c>
      <c r="Z991" s="3">
        <v>1</v>
      </c>
      <c r="AA991" s="3">
        <v>5</v>
      </c>
      <c r="AB991" s="3">
        <v>2</v>
      </c>
    </row>
    <row r="992" spans="2:28" x14ac:dyDescent="0.2">
      <c r="B992" t="str">
        <f ca="1">IF(ISNA(VLOOKUP(Y992&amp;"_"&amp;Z992&amp;"_"&amp;AA992,[1]挑战模式!$A:$AS,1,FALSE)),"",IF(VLOOKUP(Y992&amp;"_"&amp;Z992&amp;"_"&amp;AA992,[1]挑战模式!$A:$AS,14+AB992,FALSE)="","","Unit_Monster_Season"&amp;Y992&amp;"_Challenge"&amp;Z992&amp;"_"&amp;AA992&amp;"_"&amp;AB992))</f>
        <v>Unit_Monster_Season1_Challenge1_5_3</v>
      </c>
      <c r="D992" s="3" t="str">
        <f ca="1">IF(B992="","",VLOOKUP(VLOOKUP(Y992&amp;"_"&amp;Z992&amp;"_"&amp;AA992,[1]挑战模式!$A:$AS,14+AB992,FALSE),[1]怪物!$B:$J,2,FALSE))</f>
        <v>ResUnit_Niao1</v>
      </c>
      <c r="E992" s="3">
        <f ca="1">IF(B992="","",VLOOKUP(VLOOKUP(Y992&amp;"_"&amp;Z992&amp;"_"&amp;AA992,[1]挑战模式!$A:$AS,14+AB992,FALSE),[1]怪物!$B:$J,6,FALSE)*VLOOKUP(Y992&amp;"_"&amp;Z992&amp;"_"&amp;AA992,[1]挑战模式!$A:$AS,10,FALSE))</f>
        <v>2</v>
      </c>
      <c r="F992" s="3">
        <f t="shared" ca="1" si="56"/>
        <v>400</v>
      </c>
      <c r="G992" s="3" t="str">
        <f t="shared" ca="1" si="57"/>
        <v>TRUE</v>
      </c>
      <c r="H992" s="3" t="str">
        <f t="shared" ca="1" si="58"/>
        <v>1</v>
      </c>
      <c r="I992" s="3">
        <f ca="1">IF(D992="","",VLOOKUP(D992,[1]怪物!$C:$M,11,FALSE))</f>
        <v>1</v>
      </c>
      <c r="J992" s="3" t="str">
        <f t="shared" ca="1" si="59"/>
        <v>0.5</v>
      </c>
      <c r="K992" s="3"/>
      <c r="L992" s="3">
        <f ca="1">IF(B992="","",VLOOKUP(VLOOKUP(Y992&amp;"_"&amp;Z992&amp;"_"&amp;AA992,[1]挑战模式!$A:$AS,14+AB992,FALSE),[1]怪物!$B:$J,7,FALSE))</f>
        <v>1</v>
      </c>
      <c r="M992" s="10" t="str">
        <f t="shared" ca="1" si="60"/>
        <v>Monster_Season1_Challenge1_5_3</v>
      </c>
      <c r="N992" s="3" t="str">
        <f t="shared" ca="1" si="61"/>
        <v>DeathShow_1</v>
      </c>
      <c r="O992" s="3" t="str">
        <f t="shared" ca="1" si="62"/>
        <v>Timeline_Idle1</v>
      </c>
      <c r="P992" s="3" t="str">
        <f t="shared" ca="1" si="63"/>
        <v>Timeline_Move1</v>
      </c>
      <c r="T992" s="3" t="str">
        <f ca="1">IF(B992="","",IF(VLOOKUP(D992,[1]怪物!$C:$I,7,FALSE)="","",VLOOKUP(D992,[1]怪物!$C:$I,7,FALSE)))</f>
        <v>Skill_Monster_Niao1,NormalAttack</v>
      </c>
      <c r="Y992" s="3">
        <v>1</v>
      </c>
      <c r="Z992" s="3">
        <v>1</v>
      </c>
      <c r="AA992" s="3">
        <v>5</v>
      </c>
      <c r="AB992" s="3">
        <v>3</v>
      </c>
    </row>
    <row r="993" spans="2:28" x14ac:dyDescent="0.2">
      <c r="B993" t="str">
        <f ca="1">IF(ISNA(VLOOKUP(Y993&amp;"_"&amp;Z993&amp;"_"&amp;AA993,[1]挑战模式!$A:$AS,1,FALSE)),"",IF(VLOOKUP(Y993&amp;"_"&amp;Z993&amp;"_"&amp;AA993,[1]挑战模式!$A:$AS,14+AB993,FALSE)="","","Unit_Monster_Season"&amp;Y993&amp;"_Challenge"&amp;Z993&amp;"_"&amp;AA993&amp;"_"&amp;AB993))</f>
        <v/>
      </c>
      <c r="D993" s="3" t="str">
        <f ca="1">IF(B993="","",VLOOKUP(VLOOKUP(Y993&amp;"_"&amp;Z993&amp;"_"&amp;AA993,[1]挑战模式!$A:$AS,14+AB993,FALSE),[1]怪物!$B:$J,2,FALSE))</f>
        <v/>
      </c>
      <c r="E993" s="3" t="str">
        <f ca="1">IF(B993="","",VLOOKUP(VLOOKUP(Y993&amp;"_"&amp;Z993&amp;"_"&amp;AA993,[1]挑战模式!$A:$AS,14+AB993,FALSE),[1]怪物!$B:$J,6,FALSE)*VLOOKUP(Y993&amp;"_"&amp;Z993&amp;"_"&amp;AA993,[1]挑战模式!$A:$AS,10,FALSE))</f>
        <v/>
      </c>
      <c r="F993" s="3" t="str">
        <f t="shared" ca="1" si="56"/>
        <v/>
      </c>
      <c r="G993" s="3" t="str">
        <f t="shared" ca="1" si="57"/>
        <v/>
      </c>
      <c r="H993" s="3" t="str">
        <f t="shared" ca="1" si="58"/>
        <v/>
      </c>
      <c r="I993" s="3" t="str">
        <f ca="1">IF(D993="","",VLOOKUP(D993,[1]怪物!$C:$M,11,FALSE))</f>
        <v/>
      </c>
      <c r="J993" s="3" t="str">
        <f t="shared" ca="1" si="59"/>
        <v/>
      </c>
      <c r="K993" s="3"/>
      <c r="L993" s="3" t="str">
        <f ca="1">IF(B993="","",VLOOKUP(VLOOKUP(Y993&amp;"_"&amp;Z993&amp;"_"&amp;AA993,[1]挑战模式!$A:$AS,14+AB993,FALSE),[1]怪物!$B:$J,7,FALSE))</f>
        <v/>
      </c>
      <c r="M993" s="10" t="str">
        <f t="shared" ca="1" si="60"/>
        <v/>
      </c>
      <c r="N993" s="3" t="str">
        <f t="shared" ca="1" si="61"/>
        <v/>
      </c>
      <c r="O993" s="3" t="str">
        <f t="shared" ca="1" si="62"/>
        <v/>
      </c>
      <c r="P993" s="3" t="str">
        <f t="shared" ca="1" si="63"/>
        <v/>
      </c>
      <c r="T993" s="3" t="str">
        <f ca="1">IF(B993="","",IF(VLOOKUP(D993,[1]怪物!$C:$I,7,FALSE)="","",VLOOKUP(D993,[1]怪物!$C:$I,7,FALSE)))</f>
        <v/>
      </c>
      <c r="Y993" s="3">
        <v>1</v>
      </c>
      <c r="Z993" s="3">
        <v>1</v>
      </c>
      <c r="AA993" s="3">
        <v>5</v>
      </c>
      <c r="AB993" s="3">
        <v>4</v>
      </c>
    </row>
    <row r="994" spans="2:28" x14ac:dyDescent="0.2">
      <c r="B994" t="str">
        <f ca="1">IF(ISNA(VLOOKUP(Y994&amp;"_"&amp;Z994&amp;"_"&amp;AA994,[1]挑战模式!$A:$AS,1,FALSE)),"",IF(VLOOKUP(Y994&amp;"_"&amp;Z994&amp;"_"&amp;AA994,[1]挑战模式!$A:$AS,14+AB994,FALSE)="","","Unit_Monster_Season"&amp;Y994&amp;"_Challenge"&amp;Z994&amp;"_"&amp;AA994&amp;"_"&amp;AB994))</f>
        <v/>
      </c>
      <c r="D994" s="3" t="str">
        <f ca="1">IF(B994="","",VLOOKUP(VLOOKUP(Y994&amp;"_"&amp;Z994&amp;"_"&amp;AA994,[1]挑战模式!$A:$AS,14+AB994,FALSE),[1]怪物!$B:$J,2,FALSE))</f>
        <v/>
      </c>
      <c r="E994" s="3" t="str">
        <f ca="1">IF(B994="","",VLOOKUP(VLOOKUP(Y994&amp;"_"&amp;Z994&amp;"_"&amp;AA994,[1]挑战模式!$A:$AS,14+AB994,FALSE),[1]怪物!$B:$J,6,FALSE)*VLOOKUP(Y994&amp;"_"&amp;Z994&amp;"_"&amp;AA994,[1]挑战模式!$A:$AS,10,FALSE))</f>
        <v/>
      </c>
      <c r="F994" s="3" t="str">
        <f t="shared" ca="1" si="56"/>
        <v/>
      </c>
      <c r="G994" s="3" t="str">
        <f t="shared" ca="1" si="57"/>
        <v/>
      </c>
      <c r="H994" s="3" t="str">
        <f t="shared" ca="1" si="58"/>
        <v/>
      </c>
      <c r="I994" s="3" t="str">
        <f ca="1">IF(D994="","",VLOOKUP(D994,[1]怪物!$C:$M,11,FALSE))</f>
        <v/>
      </c>
      <c r="J994" s="3" t="str">
        <f t="shared" ca="1" si="59"/>
        <v/>
      </c>
      <c r="K994" s="3"/>
      <c r="L994" s="3" t="str">
        <f ca="1">IF(B994="","",VLOOKUP(VLOOKUP(Y994&amp;"_"&amp;Z994&amp;"_"&amp;AA994,[1]挑战模式!$A:$AS,14+AB994,FALSE),[1]怪物!$B:$J,7,FALSE))</f>
        <v/>
      </c>
      <c r="M994" s="10" t="str">
        <f t="shared" ca="1" si="60"/>
        <v/>
      </c>
      <c r="N994" s="3" t="str">
        <f t="shared" ca="1" si="61"/>
        <v/>
      </c>
      <c r="O994" s="3" t="str">
        <f t="shared" ca="1" si="62"/>
        <v/>
      </c>
      <c r="P994" s="3" t="str">
        <f t="shared" ca="1" si="63"/>
        <v/>
      </c>
      <c r="T994" s="3" t="str">
        <f ca="1">IF(B994="","",IF(VLOOKUP(D994,[1]怪物!$C:$I,7,FALSE)="","",VLOOKUP(D994,[1]怪物!$C:$I,7,FALSE)))</f>
        <v/>
      </c>
      <c r="Y994" s="3">
        <v>1</v>
      </c>
      <c r="Z994" s="3">
        <v>1</v>
      </c>
      <c r="AA994" s="3">
        <v>5</v>
      </c>
      <c r="AB994" s="3">
        <v>5</v>
      </c>
    </row>
    <row r="995" spans="2:28" x14ac:dyDescent="0.2">
      <c r="B995" t="str">
        <f ca="1">IF(ISNA(VLOOKUP(Y995&amp;"_"&amp;Z995&amp;"_"&amp;AA995,[1]挑战模式!$A:$AS,1,FALSE)),"",IF(VLOOKUP(Y995&amp;"_"&amp;Z995&amp;"_"&amp;AA995,[1]挑战模式!$A:$AS,14+AB995,FALSE)="","","Unit_Monster_Season"&amp;Y995&amp;"_Challenge"&amp;Z995&amp;"_"&amp;AA995&amp;"_"&amp;AB995))</f>
        <v/>
      </c>
      <c r="D995" s="3" t="str">
        <f ca="1">IF(B995="","",VLOOKUP(VLOOKUP(Y995&amp;"_"&amp;Z995&amp;"_"&amp;AA995,[1]挑战模式!$A:$AS,14+AB995,FALSE),[1]怪物!$B:$J,2,FALSE))</f>
        <v/>
      </c>
      <c r="E995" s="3" t="str">
        <f ca="1">IF(B995="","",VLOOKUP(VLOOKUP(Y995&amp;"_"&amp;Z995&amp;"_"&amp;AA995,[1]挑战模式!$A:$AS,14+AB995,FALSE),[1]怪物!$B:$J,6,FALSE)*VLOOKUP(Y995&amp;"_"&amp;Z995&amp;"_"&amp;AA995,[1]挑战模式!$A:$AS,10,FALSE))</f>
        <v/>
      </c>
      <c r="F995" s="3" t="str">
        <f t="shared" ca="1" si="56"/>
        <v/>
      </c>
      <c r="G995" s="3" t="str">
        <f t="shared" ca="1" si="57"/>
        <v/>
      </c>
      <c r="H995" s="3" t="str">
        <f t="shared" ca="1" si="58"/>
        <v/>
      </c>
      <c r="I995" s="3" t="str">
        <f ca="1">IF(D995="","",VLOOKUP(D995,[1]怪物!$C:$M,11,FALSE))</f>
        <v/>
      </c>
      <c r="J995" s="3" t="str">
        <f t="shared" ca="1" si="59"/>
        <v/>
      </c>
      <c r="K995" s="3"/>
      <c r="L995" s="3" t="str">
        <f ca="1">IF(B995="","",VLOOKUP(VLOOKUP(Y995&amp;"_"&amp;Z995&amp;"_"&amp;AA995,[1]挑战模式!$A:$AS,14+AB995,FALSE),[1]怪物!$B:$J,7,FALSE))</f>
        <v/>
      </c>
      <c r="M995" s="10" t="str">
        <f t="shared" ca="1" si="60"/>
        <v/>
      </c>
      <c r="N995" s="3" t="str">
        <f t="shared" ca="1" si="61"/>
        <v/>
      </c>
      <c r="O995" s="3" t="str">
        <f t="shared" ca="1" si="62"/>
        <v/>
      </c>
      <c r="P995" s="3" t="str">
        <f t="shared" ca="1" si="63"/>
        <v/>
      </c>
      <c r="T995" s="3" t="str">
        <f ca="1">IF(B995="","",IF(VLOOKUP(D995,[1]怪物!$C:$I,7,FALSE)="","",VLOOKUP(D995,[1]怪物!$C:$I,7,FALSE)))</f>
        <v/>
      </c>
      <c r="Y995" s="3">
        <v>1</v>
      </c>
      <c r="Z995" s="3">
        <v>1</v>
      </c>
      <c r="AA995" s="3">
        <v>5</v>
      </c>
      <c r="AB995" s="3">
        <v>6</v>
      </c>
    </row>
    <row r="996" spans="2:28" x14ac:dyDescent="0.2">
      <c r="B996" t="str">
        <f ca="1">IF(ISNA(VLOOKUP(Y996&amp;"_"&amp;Z996&amp;"_"&amp;AA996,[1]挑战模式!$A:$AS,1,FALSE)),"",IF(VLOOKUP(Y996&amp;"_"&amp;Z996&amp;"_"&amp;AA996,[1]挑战模式!$A:$AS,14+AB996,FALSE)="","","Unit_Monster_Season"&amp;Y996&amp;"_Challenge"&amp;Z996&amp;"_"&amp;AA996&amp;"_"&amp;AB996))</f>
        <v>Unit_Monster_Season1_Challenge1_6_1</v>
      </c>
      <c r="D996" s="3" t="str">
        <f ca="1">IF(B996="","",VLOOKUP(VLOOKUP(Y996&amp;"_"&amp;Z996&amp;"_"&amp;AA996,[1]挑战模式!$A:$AS,14+AB996,FALSE),[1]怪物!$B:$J,2,FALSE))</f>
        <v>ResUnit_MiFeng1</v>
      </c>
      <c r="E996" s="3">
        <f ca="1">IF(B996="","",VLOOKUP(VLOOKUP(Y996&amp;"_"&amp;Z996&amp;"_"&amp;AA996,[1]挑战模式!$A:$AS,14+AB996,FALSE),[1]怪物!$B:$J,6,FALSE)*VLOOKUP(Y996&amp;"_"&amp;Z996&amp;"_"&amp;AA996,[1]挑战模式!$A:$AS,10,FALSE))</f>
        <v>2</v>
      </c>
      <c r="F996" s="3">
        <f t="shared" ca="1" si="56"/>
        <v>400</v>
      </c>
      <c r="G996" s="3" t="str">
        <f t="shared" ca="1" si="57"/>
        <v>TRUE</v>
      </c>
      <c r="H996" s="3" t="str">
        <f t="shared" ca="1" si="58"/>
        <v>1</v>
      </c>
      <c r="I996" s="3">
        <f ca="1">IF(D996="","",VLOOKUP(D996,[1]怪物!$C:$M,11,FALSE))</f>
        <v>1</v>
      </c>
      <c r="J996" s="3" t="str">
        <f t="shared" ca="1" si="59"/>
        <v>0.5</v>
      </c>
      <c r="K996" s="3"/>
      <c r="L996" s="3">
        <f ca="1">IF(B996="","",VLOOKUP(VLOOKUP(Y996&amp;"_"&amp;Z996&amp;"_"&amp;AA996,[1]挑战模式!$A:$AS,14+AB996,FALSE),[1]怪物!$B:$J,7,FALSE))</f>
        <v>1</v>
      </c>
      <c r="M996" s="10" t="str">
        <f t="shared" ca="1" si="60"/>
        <v>Monster_Season1_Challenge1_6_1</v>
      </c>
      <c r="N996" s="3" t="str">
        <f t="shared" ca="1" si="61"/>
        <v>DeathShow_1</v>
      </c>
      <c r="O996" s="3" t="str">
        <f t="shared" ca="1" si="62"/>
        <v>Timeline_Idle1</v>
      </c>
      <c r="P996" s="3" t="str">
        <f t="shared" ca="1" si="63"/>
        <v>Timeline_Move1</v>
      </c>
      <c r="T996" s="3" t="str">
        <f ca="1">IF(B996="","",IF(VLOOKUP(D996,[1]怪物!$C:$I,7,FALSE)="","",VLOOKUP(D996,[1]怪物!$C:$I,7,FALSE)))</f>
        <v/>
      </c>
      <c r="Y996" s="3">
        <v>1</v>
      </c>
      <c r="Z996" s="3">
        <v>1</v>
      </c>
      <c r="AA996" s="3">
        <v>6</v>
      </c>
      <c r="AB996" s="3">
        <v>1</v>
      </c>
    </row>
    <row r="997" spans="2:28" x14ac:dyDescent="0.2">
      <c r="B997" t="str">
        <f ca="1">IF(ISNA(VLOOKUP(Y997&amp;"_"&amp;Z997&amp;"_"&amp;AA997,[1]挑战模式!$A:$AS,1,FALSE)),"",IF(VLOOKUP(Y997&amp;"_"&amp;Z997&amp;"_"&amp;AA997,[1]挑战模式!$A:$AS,14+AB997,FALSE)="","","Unit_Monster_Season"&amp;Y997&amp;"_Challenge"&amp;Z997&amp;"_"&amp;AA997&amp;"_"&amp;AB997))</f>
        <v>Unit_Monster_Season1_Challenge1_6_2</v>
      </c>
      <c r="D997" s="3" t="str">
        <f ca="1">IF(B997="","",VLOOKUP(VLOOKUP(Y997&amp;"_"&amp;Z997&amp;"_"&amp;AA997,[1]挑战模式!$A:$AS,14+AB997,FALSE),[1]怪物!$B:$J,2,FALSE))</f>
        <v>ResUnit_BianFu1</v>
      </c>
      <c r="E997" s="3">
        <f ca="1">IF(B997="","",VLOOKUP(VLOOKUP(Y997&amp;"_"&amp;Z997&amp;"_"&amp;AA997,[1]挑战模式!$A:$AS,14+AB997,FALSE),[1]怪物!$B:$J,6,FALSE)*VLOOKUP(Y997&amp;"_"&amp;Z997&amp;"_"&amp;AA997,[1]挑战模式!$A:$AS,10,FALSE))</f>
        <v>2</v>
      </c>
      <c r="F997" s="3">
        <f t="shared" ca="1" si="56"/>
        <v>400</v>
      </c>
      <c r="G997" s="3" t="str">
        <f t="shared" ca="1" si="57"/>
        <v>TRUE</v>
      </c>
      <c r="H997" s="3" t="str">
        <f t="shared" ca="1" si="58"/>
        <v>1</v>
      </c>
      <c r="I997" s="3">
        <f ca="1">IF(D997="","",VLOOKUP(D997,[1]怪物!$C:$M,11,FALSE))</f>
        <v>1</v>
      </c>
      <c r="J997" s="3" t="str">
        <f t="shared" ca="1" si="59"/>
        <v>0.5</v>
      </c>
      <c r="K997" s="3"/>
      <c r="L997" s="3">
        <f ca="1">IF(B997="","",VLOOKUP(VLOOKUP(Y997&amp;"_"&amp;Z997&amp;"_"&amp;AA997,[1]挑战模式!$A:$AS,14+AB997,FALSE),[1]怪物!$B:$J,7,FALSE))</f>
        <v>1</v>
      </c>
      <c r="M997" s="10" t="str">
        <f t="shared" ca="1" si="60"/>
        <v>Monster_Season1_Challenge1_6_2</v>
      </c>
      <c r="N997" s="3" t="str">
        <f t="shared" ca="1" si="61"/>
        <v>DeathShow_1</v>
      </c>
      <c r="O997" s="3" t="str">
        <f t="shared" ca="1" si="62"/>
        <v>Timeline_Idle1</v>
      </c>
      <c r="P997" s="3" t="str">
        <f t="shared" ca="1" si="63"/>
        <v>Timeline_Move1</v>
      </c>
      <c r="T997" s="3" t="str">
        <f ca="1">IF(B997="","",IF(VLOOKUP(D997,[1]怪物!$C:$I,7,FALSE)="","",VLOOKUP(D997,[1]怪物!$C:$I,7,FALSE)))</f>
        <v>Skill_Monster_BianFu1,NormalAttack</v>
      </c>
      <c r="Y997" s="3">
        <v>1</v>
      </c>
      <c r="Z997" s="3">
        <v>1</v>
      </c>
      <c r="AA997" s="3">
        <v>6</v>
      </c>
      <c r="AB997" s="3">
        <v>2</v>
      </c>
    </row>
    <row r="998" spans="2:28" x14ac:dyDescent="0.2">
      <c r="B998" t="str">
        <f ca="1">IF(ISNA(VLOOKUP(Y998&amp;"_"&amp;Z998&amp;"_"&amp;AA998,[1]挑战模式!$A:$AS,1,FALSE)),"",IF(VLOOKUP(Y998&amp;"_"&amp;Z998&amp;"_"&amp;AA998,[1]挑战模式!$A:$AS,14+AB998,FALSE)="","","Unit_Monster_Season"&amp;Y998&amp;"_Challenge"&amp;Z998&amp;"_"&amp;AA998&amp;"_"&amp;AB998))</f>
        <v>Unit_Monster_Season1_Challenge1_6_3</v>
      </c>
      <c r="D998" s="3" t="str">
        <f ca="1">IF(B998="","",VLOOKUP(VLOOKUP(Y998&amp;"_"&amp;Z998&amp;"_"&amp;AA998,[1]挑战模式!$A:$AS,14+AB998,FALSE),[1]怪物!$B:$J,2,FALSE))</f>
        <v>ResUnit_ZhiZhu1</v>
      </c>
      <c r="E998" s="3">
        <f ca="1">IF(B998="","",VLOOKUP(VLOOKUP(Y998&amp;"_"&amp;Z998&amp;"_"&amp;AA998,[1]挑战模式!$A:$AS,14+AB998,FALSE),[1]怪物!$B:$J,6,FALSE)*VLOOKUP(Y998&amp;"_"&amp;Z998&amp;"_"&amp;AA998,[1]挑战模式!$A:$AS,10,FALSE))</f>
        <v>4</v>
      </c>
      <c r="F998" s="3">
        <f t="shared" ca="1" si="56"/>
        <v>400</v>
      </c>
      <c r="G998" s="3" t="str">
        <f t="shared" ca="1" si="57"/>
        <v>TRUE</v>
      </c>
      <c r="H998" s="3" t="str">
        <f t="shared" ca="1" si="58"/>
        <v>1</v>
      </c>
      <c r="I998" s="3">
        <f ca="1">IF(D998="","",VLOOKUP(D998,[1]怪物!$C:$M,11,FALSE))</f>
        <v>1</v>
      </c>
      <c r="J998" s="3" t="str">
        <f t="shared" ca="1" si="59"/>
        <v>0.5</v>
      </c>
      <c r="K998" s="3"/>
      <c r="L998" s="3">
        <f ca="1">IF(B998="","",VLOOKUP(VLOOKUP(Y998&amp;"_"&amp;Z998&amp;"_"&amp;AA998,[1]挑战模式!$A:$AS,14+AB998,FALSE),[1]怪物!$B:$J,7,FALSE))</f>
        <v>1</v>
      </c>
      <c r="M998" s="10" t="str">
        <f t="shared" ca="1" si="60"/>
        <v>Monster_Season1_Challenge1_6_3</v>
      </c>
      <c r="N998" s="3" t="str">
        <f t="shared" ca="1" si="61"/>
        <v>DeathShow_1</v>
      </c>
      <c r="O998" s="3" t="str">
        <f t="shared" ca="1" si="62"/>
        <v>Timeline_Idle1</v>
      </c>
      <c r="P998" s="3" t="str">
        <f t="shared" ca="1" si="63"/>
        <v>Timeline_Move1</v>
      </c>
      <c r="T998" s="3" t="str">
        <f ca="1">IF(B998="","",IF(VLOOKUP(D998,[1]怪物!$C:$I,7,FALSE)="","",VLOOKUP(D998,[1]怪物!$C:$I,7,FALSE)))</f>
        <v/>
      </c>
      <c r="Y998" s="3">
        <v>1</v>
      </c>
      <c r="Z998" s="3">
        <v>1</v>
      </c>
      <c r="AA998" s="3">
        <v>6</v>
      </c>
      <c r="AB998" s="3">
        <v>3</v>
      </c>
    </row>
    <row r="999" spans="2:28" x14ac:dyDescent="0.2">
      <c r="B999" t="str">
        <f ca="1">IF(ISNA(VLOOKUP(Y999&amp;"_"&amp;Z999&amp;"_"&amp;AA999,[1]挑战模式!$A:$AS,1,FALSE)),"",IF(VLOOKUP(Y999&amp;"_"&amp;Z999&amp;"_"&amp;AA999,[1]挑战模式!$A:$AS,14+AB999,FALSE)="","","Unit_Monster_Season"&amp;Y999&amp;"_Challenge"&amp;Z999&amp;"_"&amp;AA999&amp;"_"&amp;AB999))</f>
        <v>Unit_Monster_Season1_Challenge1_6_4</v>
      </c>
      <c r="D999" s="3" t="str">
        <f ca="1">IF(B999="","",VLOOKUP(VLOOKUP(Y999&amp;"_"&amp;Z999&amp;"_"&amp;AA999,[1]挑战模式!$A:$AS,14+AB999,FALSE),[1]怪物!$B:$J,2,FALSE))</f>
        <v>ResUnit_Niao1</v>
      </c>
      <c r="E999" s="3">
        <f ca="1">IF(B999="","",VLOOKUP(VLOOKUP(Y999&amp;"_"&amp;Z999&amp;"_"&amp;AA999,[1]挑战模式!$A:$AS,14+AB999,FALSE),[1]怪物!$B:$J,6,FALSE)*VLOOKUP(Y999&amp;"_"&amp;Z999&amp;"_"&amp;AA999,[1]挑战模式!$A:$AS,10,FALSE))</f>
        <v>2</v>
      </c>
      <c r="F999" s="3">
        <f t="shared" ref="F999:F1062" ca="1" si="128">IF(B999="","",400)</f>
        <v>400</v>
      </c>
      <c r="G999" s="3" t="str">
        <f t="shared" ref="G999:G1062" ca="1" si="129">IF(B999="","","TRUE")</f>
        <v>TRUE</v>
      </c>
      <c r="H999" s="3" t="str">
        <f t="shared" ref="H999:H1062" ca="1" si="130">IF(B999="","","1")</f>
        <v>1</v>
      </c>
      <c r="I999" s="3">
        <f ca="1">IF(D999="","",VLOOKUP(D999,[1]怪物!$C:$M,11,FALSE))</f>
        <v>1</v>
      </c>
      <c r="J999" s="3" t="str">
        <f t="shared" ref="J999:J1062" ca="1" si="131">IF(B999="","","0.5")</f>
        <v>0.5</v>
      </c>
      <c r="K999" s="3"/>
      <c r="L999" s="3">
        <f ca="1">IF(B999="","",VLOOKUP(VLOOKUP(Y999&amp;"_"&amp;Z999&amp;"_"&amp;AA999,[1]挑战模式!$A:$AS,14+AB999,FALSE),[1]怪物!$B:$J,7,FALSE))</f>
        <v>1</v>
      </c>
      <c r="M999" s="10" t="str">
        <f t="shared" ref="M999:M1062" ca="1" si="132">IF(B999="","",RIGHT(B999,LEN(B999)-5))</f>
        <v>Monster_Season1_Challenge1_6_4</v>
      </c>
      <c r="N999" s="3" t="str">
        <f t="shared" ref="N999:N1062" ca="1" si="133">IF(B999="","","DeathShow_1")</f>
        <v>DeathShow_1</v>
      </c>
      <c r="O999" s="3" t="str">
        <f t="shared" ref="O999:O1062" ca="1" si="134">IF(B999="","","Timeline_Idle1")</f>
        <v>Timeline_Idle1</v>
      </c>
      <c r="P999" s="3" t="str">
        <f t="shared" ref="P999:P1062" ca="1" si="135">IF(B999="","","Timeline_Move1")</f>
        <v>Timeline_Move1</v>
      </c>
      <c r="T999" s="3" t="str">
        <f ca="1">IF(B999="","",IF(VLOOKUP(D999,[1]怪物!$C:$I,7,FALSE)="","",VLOOKUP(D999,[1]怪物!$C:$I,7,FALSE)))</f>
        <v>Skill_Monster_Niao1,NormalAttack</v>
      </c>
      <c r="Y999" s="3">
        <v>1</v>
      </c>
      <c r="Z999" s="3">
        <v>1</v>
      </c>
      <c r="AA999" s="3">
        <v>6</v>
      </c>
      <c r="AB999" s="3">
        <v>4</v>
      </c>
    </row>
    <row r="1000" spans="2:28" x14ac:dyDescent="0.2">
      <c r="B1000" t="str">
        <f ca="1">IF(ISNA(VLOOKUP(Y1000&amp;"_"&amp;Z1000&amp;"_"&amp;AA1000,[1]挑战模式!$A:$AS,1,FALSE)),"",IF(VLOOKUP(Y1000&amp;"_"&amp;Z1000&amp;"_"&amp;AA1000,[1]挑战模式!$A:$AS,14+AB1000,FALSE)="","","Unit_Monster_Season"&amp;Y1000&amp;"_Challenge"&amp;Z1000&amp;"_"&amp;AA1000&amp;"_"&amp;AB1000))</f>
        <v/>
      </c>
      <c r="D1000" s="3" t="str">
        <f ca="1">IF(B1000="","",VLOOKUP(VLOOKUP(Y1000&amp;"_"&amp;Z1000&amp;"_"&amp;AA1000,[1]挑战模式!$A:$AS,14+AB1000,FALSE),[1]怪物!$B:$J,2,FALSE))</f>
        <v/>
      </c>
      <c r="E1000" s="3" t="str">
        <f ca="1">IF(B1000="","",VLOOKUP(VLOOKUP(Y1000&amp;"_"&amp;Z1000&amp;"_"&amp;AA1000,[1]挑战模式!$A:$AS,14+AB1000,FALSE),[1]怪物!$B:$J,6,FALSE)*VLOOKUP(Y1000&amp;"_"&amp;Z1000&amp;"_"&amp;AA1000,[1]挑战模式!$A:$AS,10,FALSE))</f>
        <v/>
      </c>
      <c r="F1000" s="3" t="str">
        <f t="shared" ca="1" si="128"/>
        <v/>
      </c>
      <c r="G1000" s="3" t="str">
        <f t="shared" ca="1" si="129"/>
        <v/>
      </c>
      <c r="H1000" s="3" t="str">
        <f t="shared" ca="1" si="130"/>
        <v/>
      </c>
      <c r="I1000" s="3" t="str">
        <f ca="1">IF(D1000="","",VLOOKUP(D1000,[1]怪物!$C:$M,11,FALSE))</f>
        <v/>
      </c>
      <c r="J1000" s="3" t="str">
        <f t="shared" ca="1" si="131"/>
        <v/>
      </c>
      <c r="K1000" s="3"/>
      <c r="L1000" s="3" t="str">
        <f ca="1">IF(B1000="","",VLOOKUP(VLOOKUP(Y1000&amp;"_"&amp;Z1000&amp;"_"&amp;AA1000,[1]挑战模式!$A:$AS,14+AB1000,FALSE),[1]怪物!$B:$J,7,FALSE))</f>
        <v/>
      </c>
      <c r="M1000" s="10" t="str">
        <f t="shared" ca="1" si="132"/>
        <v/>
      </c>
      <c r="N1000" s="3" t="str">
        <f t="shared" ca="1" si="133"/>
        <v/>
      </c>
      <c r="O1000" s="3" t="str">
        <f t="shared" ca="1" si="134"/>
        <v/>
      </c>
      <c r="P1000" s="3" t="str">
        <f t="shared" ca="1" si="135"/>
        <v/>
      </c>
      <c r="T1000" s="3" t="str">
        <f ca="1">IF(B1000="","",IF(VLOOKUP(D1000,[1]怪物!$C:$I,7,FALSE)="","",VLOOKUP(D1000,[1]怪物!$C:$I,7,FALSE)))</f>
        <v/>
      </c>
      <c r="Y1000" s="3">
        <v>1</v>
      </c>
      <c r="Z1000" s="3">
        <v>1</v>
      </c>
      <c r="AA1000" s="3">
        <v>6</v>
      </c>
      <c r="AB1000" s="3">
        <v>5</v>
      </c>
    </row>
    <row r="1001" spans="2:28" x14ac:dyDescent="0.2">
      <c r="B1001" t="str">
        <f ca="1">IF(ISNA(VLOOKUP(Y1001&amp;"_"&amp;Z1001&amp;"_"&amp;AA1001,[1]挑战模式!$A:$AS,1,FALSE)),"",IF(VLOOKUP(Y1001&amp;"_"&amp;Z1001&amp;"_"&amp;AA1001,[1]挑战模式!$A:$AS,14+AB1001,FALSE)="","","Unit_Monster_Season"&amp;Y1001&amp;"_Challenge"&amp;Z1001&amp;"_"&amp;AA1001&amp;"_"&amp;AB1001))</f>
        <v/>
      </c>
      <c r="D1001" s="3" t="str">
        <f ca="1">IF(B1001="","",VLOOKUP(VLOOKUP(Y1001&amp;"_"&amp;Z1001&amp;"_"&amp;AA1001,[1]挑战模式!$A:$AS,14+AB1001,FALSE),[1]怪物!$B:$J,2,FALSE))</f>
        <v/>
      </c>
      <c r="E1001" s="3" t="str">
        <f ca="1">IF(B1001="","",VLOOKUP(VLOOKUP(Y1001&amp;"_"&amp;Z1001&amp;"_"&amp;AA1001,[1]挑战模式!$A:$AS,14+AB1001,FALSE),[1]怪物!$B:$J,6,FALSE)*VLOOKUP(Y1001&amp;"_"&amp;Z1001&amp;"_"&amp;AA1001,[1]挑战模式!$A:$AS,10,FALSE))</f>
        <v/>
      </c>
      <c r="F1001" s="3" t="str">
        <f t="shared" ca="1" si="128"/>
        <v/>
      </c>
      <c r="G1001" s="3" t="str">
        <f t="shared" ca="1" si="129"/>
        <v/>
      </c>
      <c r="H1001" s="3" t="str">
        <f t="shared" ca="1" si="130"/>
        <v/>
      </c>
      <c r="I1001" s="3" t="str">
        <f ca="1">IF(D1001="","",VLOOKUP(D1001,[1]怪物!$C:$M,11,FALSE))</f>
        <v/>
      </c>
      <c r="J1001" s="3" t="str">
        <f t="shared" ca="1" si="131"/>
        <v/>
      </c>
      <c r="K1001" s="3"/>
      <c r="L1001" s="3" t="str">
        <f ca="1">IF(B1001="","",VLOOKUP(VLOOKUP(Y1001&amp;"_"&amp;Z1001&amp;"_"&amp;AA1001,[1]挑战模式!$A:$AS,14+AB1001,FALSE),[1]怪物!$B:$J,7,FALSE))</f>
        <v/>
      </c>
      <c r="M1001" s="10" t="str">
        <f t="shared" ca="1" si="132"/>
        <v/>
      </c>
      <c r="N1001" s="3" t="str">
        <f t="shared" ca="1" si="133"/>
        <v/>
      </c>
      <c r="O1001" s="3" t="str">
        <f t="shared" ca="1" si="134"/>
        <v/>
      </c>
      <c r="P1001" s="3" t="str">
        <f t="shared" ca="1" si="135"/>
        <v/>
      </c>
      <c r="T1001" s="3" t="str">
        <f ca="1">IF(B1001="","",IF(VLOOKUP(D1001,[1]怪物!$C:$I,7,FALSE)="","",VLOOKUP(D1001,[1]怪物!$C:$I,7,FALSE)))</f>
        <v/>
      </c>
      <c r="Y1001" s="3">
        <v>1</v>
      </c>
      <c r="Z1001" s="3">
        <v>1</v>
      </c>
      <c r="AA1001" s="3">
        <v>6</v>
      </c>
      <c r="AB1001" s="3">
        <v>6</v>
      </c>
    </row>
    <row r="1002" spans="2:28" x14ac:dyDescent="0.2">
      <c r="B1002" t="str">
        <f>IF(ISNA(VLOOKUP(Y1002&amp;"_"&amp;Z1002&amp;"_"&amp;AA1002,[1]挑战模式!$A:$AS,1,FALSE)),"",IF(VLOOKUP(Y1002&amp;"_"&amp;Z1002&amp;"_"&amp;AA1002,[1]挑战模式!$A:$AS,14+AB1002,FALSE)="","","Unit_Monster_Season"&amp;Y1002&amp;"_Challenge"&amp;Z1002&amp;"_"&amp;AA1002&amp;"_"&amp;AB1002))</f>
        <v/>
      </c>
      <c r="D1002" s="3" t="str">
        <f>IF(B1002="","",VLOOKUP(VLOOKUP(Y1002&amp;"_"&amp;Z1002&amp;"_"&amp;AA1002,[1]挑战模式!$A:$AS,14+AB1002,FALSE),[1]怪物!$B:$J,2,FALSE))</f>
        <v/>
      </c>
      <c r="E1002" s="3" t="str">
        <f>IF(B1002="","",VLOOKUP(VLOOKUP(Y1002&amp;"_"&amp;Z1002&amp;"_"&amp;AA1002,[1]挑战模式!$A:$AS,14+AB1002,FALSE),[1]怪物!$B:$J,6,FALSE)*VLOOKUP(Y1002&amp;"_"&amp;Z1002&amp;"_"&amp;AA1002,[1]挑战模式!$A:$AS,10,FALSE))</f>
        <v/>
      </c>
      <c r="F1002" s="3" t="str">
        <f t="shared" si="128"/>
        <v/>
      </c>
      <c r="G1002" s="3" t="str">
        <f t="shared" si="129"/>
        <v/>
      </c>
      <c r="H1002" s="3" t="str">
        <f t="shared" si="130"/>
        <v/>
      </c>
      <c r="I1002" s="3" t="str">
        <f>IF(D1002="","",VLOOKUP(D1002,[1]怪物!$C:$M,11,FALSE))</f>
        <v/>
      </c>
      <c r="J1002" s="3" t="str">
        <f t="shared" si="131"/>
        <v/>
      </c>
      <c r="K1002" s="3"/>
      <c r="L1002" s="3" t="str">
        <f>IF(B1002="","",VLOOKUP(VLOOKUP(Y1002&amp;"_"&amp;Z1002&amp;"_"&amp;AA1002,[1]挑战模式!$A:$AS,14+AB1002,FALSE),[1]怪物!$B:$J,7,FALSE))</f>
        <v/>
      </c>
      <c r="M1002" s="10" t="str">
        <f t="shared" si="132"/>
        <v/>
      </c>
      <c r="N1002" s="3" t="str">
        <f t="shared" si="133"/>
        <v/>
      </c>
      <c r="O1002" s="3" t="str">
        <f t="shared" si="134"/>
        <v/>
      </c>
      <c r="P1002" s="3" t="str">
        <f t="shared" si="135"/>
        <v/>
      </c>
      <c r="T1002" s="3" t="str">
        <f>IF(B1002="","",IF(VLOOKUP(D1002,[1]怪物!$C:$I,7,FALSE)="","",VLOOKUP(D1002,[1]怪物!$C:$I,7,FALSE)))</f>
        <v/>
      </c>
      <c r="Y1002" s="3">
        <v>1</v>
      </c>
      <c r="Z1002" s="3">
        <v>1</v>
      </c>
      <c r="AA1002" s="3">
        <v>7</v>
      </c>
      <c r="AB1002" s="3">
        <v>1</v>
      </c>
    </row>
    <row r="1003" spans="2:28" x14ac:dyDescent="0.2">
      <c r="B1003" t="str">
        <f>IF(ISNA(VLOOKUP(Y1003&amp;"_"&amp;Z1003&amp;"_"&amp;AA1003,[1]挑战模式!$A:$AS,1,FALSE)),"",IF(VLOOKUP(Y1003&amp;"_"&amp;Z1003&amp;"_"&amp;AA1003,[1]挑战模式!$A:$AS,14+AB1003,FALSE)="","","Unit_Monster_Season"&amp;Y1003&amp;"_Challenge"&amp;Z1003&amp;"_"&amp;AA1003&amp;"_"&amp;AB1003))</f>
        <v/>
      </c>
      <c r="D1003" s="3" t="str">
        <f>IF(B1003="","",VLOOKUP(VLOOKUP(Y1003&amp;"_"&amp;Z1003&amp;"_"&amp;AA1003,[1]挑战模式!$A:$AS,14+AB1003,FALSE),[1]怪物!$B:$J,2,FALSE))</f>
        <v/>
      </c>
      <c r="E1003" s="3" t="str">
        <f>IF(B1003="","",VLOOKUP(VLOOKUP(Y1003&amp;"_"&amp;Z1003&amp;"_"&amp;AA1003,[1]挑战模式!$A:$AS,14+AB1003,FALSE),[1]怪物!$B:$J,6,FALSE)*VLOOKUP(Y1003&amp;"_"&amp;Z1003&amp;"_"&amp;AA1003,[1]挑战模式!$A:$AS,10,FALSE))</f>
        <v/>
      </c>
      <c r="F1003" s="3" t="str">
        <f t="shared" si="128"/>
        <v/>
      </c>
      <c r="G1003" s="3" t="str">
        <f t="shared" si="129"/>
        <v/>
      </c>
      <c r="H1003" s="3" t="str">
        <f t="shared" si="130"/>
        <v/>
      </c>
      <c r="I1003" s="3" t="str">
        <f>IF(D1003="","",VLOOKUP(D1003,[1]怪物!$C:$M,11,FALSE))</f>
        <v/>
      </c>
      <c r="J1003" s="3" t="str">
        <f t="shared" si="131"/>
        <v/>
      </c>
      <c r="K1003" s="3"/>
      <c r="L1003" s="3" t="str">
        <f>IF(B1003="","",VLOOKUP(VLOOKUP(Y1003&amp;"_"&amp;Z1003&amp;"_"&amp;AA1003,[1]挑战模式!$A:$AS,14+AB1003,FALSE),[1]怪物!$B:$J,7,FALSE))</f>
        <v/>
      </c>
      <c r="M1003" s="10" t="str">
        <f t="shared" si="132"/>
        <v/>
      </c>
      <c r="N1003" s="3" t="str">
        <f t="shared" si="133"/>
        <v/>
      </c>
      <c r="O1003" s="3" t="str">
        <f t="shared" si="134"/>
        <v/>
      </c>
      <c r="P1003" s="3" t="str">
        <f t="shared" si="135"/>
        <v/>
      </c>
      <c r="T1003" s="3" t="str">
        <f>IF(B1003="","",IF(VLOOKUP(D1003,[1]怪物!$C:$I,7,FALSE)="","",VLOOKUP(D1003,[1]怪物!$C:$I,7,FALSE)))</f>
        <v/>
      </c>
      <c r="Y1003" s="3">
        <v>1</v>
      </c>
      <c r="Z1003" s="3">
        <v>1</v>
      </c>
      <c r="AA1003" s="3">
        <v>7</v>
      </c>
      <c r="AB1003" s="3">
        <v>2</v>
      </c>
    </row>
    <row r="1004" spans="2:28" x14ac:dyDescent="0.2">
      <c r="B1004" t="str">
        <f>IF(ISNA(VLOOKUP(Y1004&amp;"_"&amp;Z1004&amp;"_"&amp;AA1004,[1]挑战模式!$A:$AS,1,FALSE)),"",IF(VLOOKUP(Y1004&amp;"_"&amp;Z1004&amp;"_"&amp;AA1004,[1]挑战模式!$A:$AS,14+AB1004,FALSE)="","","Unit_Monster_Season"&amp;Y1004&amp;"_Challenge"&amp;Z1004&amp;"_"&amp;AA1004&amp;"_"&amp;AB1004))</f>
        <v/>
      </c>
      <c r="D1004" s="3" t="str">
        <f>IF(B1004="","",VLOOKUP(VLOOKUP(Y1004&amp;"_"&amp;Z1004&amp;"_"&amp;AA1004,[1]挑战模式!$A:$AS,14+AB1004,FALSE),[1]怪物!$B:$J,2,FALSE))</f>
        <v/>
      </c>
      <c r="E1004" s="3" t="str">
        <f>IF(B1004="","",VLOOKUP(VLOOKUP(Y1004&amp;"_"&amp;Z1004&amp;"_"&amp;AA1004,[1]挑战模式!$A:$AS,14+AB1004,FALSE),[1]怪物!$B:$J,6,FALSE)*VLOOKUP(Y1004&amp;"_"&amp;Z1004&amp;"_"&amp;AA1004,[1]挑战模式!$A:$AS,10,FALSE))</f>
        <v/>
      </c>
      <c r="F1004" s="3" t="str">
        <f t="shared" si="128"/>
        <v/>
      </c>
      <c r="G1004" s="3" t="str">
        <f t="shared" si="129"/>
        <v/>
      </c>
      <c r="H1004" s="3" t="str">
        <f t="shared" si="130"/>
        <v/>
      </c>
      <c r="I1004" s="3" t="str">
        <f>IF(D1004="","",VLOOKUP(D1004,[1]怪物!$C:$M,11,FALSE))</f>
        <v/>
      </c>
      <c r="J1004" s="3" t="str">
        <f t="shared" si="131"/>
        <v/>
      </c>
      <c r="K1004" s="3"/>
      <c r="L1004" s="3" t="str">
        <f>IF(B1004="","",VLOOKUP(VLOOKUP(Y1004&amp;"_"&amp;Z1004&amp;"_"&amp;AA1004,[1]挑战模式!$A:$AS,14+AB1004,FALSE),[1]怪物!$B:$J,7,FALSE))</f>
        <v/>
      </c>
      <c r="M1004" s="10" t="str">
        <f t="shared" si="132"/>
        <v/>
      </c>
      <c r="N1004" s="3" t="str">
        <f t="shared" si="133"/>
        <v/>
      </c>
      <c r="O1004" s="3" t="str">
        <f t="shared" si="134"/>
        <v/>
      </c>
      <c r="P1004" s="3" t="str">
        <f t="shared" si="135"/>
        <v/>
      </c>
      <c r="T1004" s="3" t="str">
        <f>IF(B1004="","",IF(VLOOKUP(D1004,[1]怪物!$C:$I,7,FALSE)="","",VLOOKUP(D1004,[1]怪物!$C:$I,7,FALSE)))</f>
        <v/>
      </c>
      <c r="Y1004" s="3">
        <v>1</v>
      </c>
      <c r="Z1004" s="3">
        <v>1</v>
      </c>
      <c r="AA1004" s="3">
        <v>7</v>
      </c>
      <c r="AB1004" s="3">
        <v>3</v>
      </c>
    </row>
    <row r="1005" spans="2:28" x14ac:dyDescent="0.2">
      <c r="B1005" t="str">
        <f>IF(ISNA(VLOOKUP(Y1005&amp;"_"&amp;Z1005&amp;"_"&amp;AA1005,[1]挑战模式!$A:$AS,1,FALSE)),"",IF(VLOOKUP(Y1005&amp;"_"&amp;Z1005&amp;"_"&amp;AA1005,[1]挑战模式!$A:$AS,14+AB1005,FALSE)="","","Unit_Monster_Season"&amp;Y1005&amp;"_Challenge"&amp;Z1005&amp;"_"&amp;AA1005&amp;"_"&amp;AB1005))</f>
        <v/>
      </c>
      <c r="D1005" s="3" t="str">
        <f>IF(B1005="","",VLOOKUP(VLOOKUP(Y1005&amp;"_"&amp;Z1005&amp;"_"&amp;AA1005,[1]挑战模式!$A:$AS,14+AB1005,FALSE),[1]怪物!$B:$J,2,FALSE))</f>
        <v/>
      </c>
      <c r="E1005" s="3" t="str">
        <f>IF(B1005="","",VLOOKUP(VLOOKUP(Y1005&amp;"_"&amp;Z1005&amp;"_"&amp;AA1005,[1]挑战模式!$A:$AS,14+AB1005,FALSE),[1]怪物!$B:$J,6,FALSE)*VLOOKUP(Y1005&amp;"_"&amp;Z1005&amp;"_"&amp;AA1005,[1]挑战模式!$A:$AS,10,FALSE))</f>
        <v/>
      </c>
      <c r="F1005" s="3" t="str">
        <f t="shared" si="128"/>
        <v/>
      </c>
      <c r="G1005" s="3" t="str">
        <f t="shared" si="129"/>
        <v/>
      </c>
      <c r="H1005" s="3" t="str">
        <f t="shared" si="130"/>
        <v/>
      </c>
      <c r="I1005" s="3" t="str">
        <f>IF(D1005="","",VLOOKUP(D1005,[1]怪物!$C:$M,11,FALSE))</f>
        <v/>
      </c>
      <c r="J1005" s="3" t="str">
        <f t="shared" si="131"/>
        <v/>
      </c>
      <c r="K1005" s="3"/>
      <c r="L1005" s="3" t="str">
        <f>IF(B1005="","",VLOOKUP(VLOOKUP(Y1005&amp;"_"&amp;Z1005&amp;"_"&amp;AA1005,[1]挑战模式!$A:$AS,14+AB1005,FALSE),[1]怪物!$B:$J,7,FALSE))</f>
        <v/>
      </c>
      <c r="M1005" s="10" t="str">
        <f t="shared" si="132"/>
        <v/>
      </c>
      <c r="N1005" s="3" t="str">
        <f t="shared" si="133"/>
        <v/>
      </c>
      <c r="O1005" s="3" t="str">
        <f t="shared" si="134"/>
        <v/>
      </c>
      <c r="P1005" s="3" t="str">
        <f t="shared" si="135"/>
        <v/>
      </c>
      <c r="T1005" s="3" t="str">
        <f>IF(B1005="","",IF(VLOOKUP(D1005,[1]怪物!$C:$I,7,FALSE)="","",VLOOKUP(D1005,[1]怪物!$C:$I,7,FALSE)))</f>
        <v/>
      </c>
      <c r="Y1005" s="3">
        <v>1</v>
      </c>
      <c r="Z1005" s="3">
        <v>1</v>
      </c>
      <c r="AA1005" s="3">
        <v>7</v>
      </c>
      <c r="AB1005" s="3">
        <v>4</v>
      </c>
    </row>
    <row r="1006" spans="2:28" x14ac:dyDescent="0.2">
      <c r="B1006" t="str">
        <f>IF(ISNA(VLOOKUP(Y1006&amp;"_"&amp;Z1006&amp;"_"&amp;AA1006,[1]挑战模式!$A:$AS,1,FALSE)),"",IF(VLOOKUP(Y1006&amp;"_"&amp;Z1006&amp;"_"&amp;AA1006,[1]挑战模式!$A:$AS,14+AB1006,FALSE)="","","Unit_Monster_Season"&amp;Y1006&amp;"_Challenge"&amp;Z1006&amp;"_"&amp;AA1006&amp;"_"&amp;AB1006))</f>
        <v/>
      </c>
      <c r="D1006" s="3" t="str">
        <f>IF(B1006="","",VLOOKUP(VLOOKUP(Y1006&amp;"_"&amp;Z1006&amp;"_"&amp;AA1006,[1]挑战模式!$A:$AS,14+AB1006,FALSE),[1]怪物!$B:$J,2,FALSE))</f>
        <v/>
      </c>
      <c r="E1006" s="3" t="str">
        <f>IF(B1006="","",VLOOKUP(VLOOKUP(Y1006&amp;"_"&amp;Z1006&amp;"_"&amp;AA1006,[1]挑战模式!$A:$AS,14+AB1006,FALSE),[1]怪物!$B:$J,6,FALSE)*VLOOKUP(Y1006&amp;"_"&amp;Z1006&amp;"_"&amp;AA1006,[1]挑战模式!$A:$AS,10,FALSE))</f>
        <v/>
      </c>
      <c r="F1006" s="3" t="str">
        <f t="shared" si="128"/>
        <v/>
      </c>
      <c r="G1006" s="3" t="str">
        <f t="shared" si="129"/>
        <v/>
      </c>
      <c r="H1006" s="3" t="str">
        <f t="shared" si="130"/>
        <v/>
      </c>
      <c r="I1006" s="3" t="str">
        <f>IF(D1006="","",VLOOKUP(D1006,[1]怪物!$C:$M,11,FALSE))</f>
        <v/>
      </c>
      <c r="J1006" s="3" t="str">
        <f t="shared" si="131"/>
        <v/>
      </c>
      <c r="K1006" s="3"/>
      <c r="L1006" s="3" t="str">
        <f>IF(B1006="","",VLOOKUP(VLOOKUP(Y1006&amp;"_"&amp;Z1006&amp;"_"&amp;AA1006,[1]挑战模式!$A:$AS,14+AB1006,FALSE),[1]怪物!$B:$J,7,FALSE))</f>
        <v/>
      </c>
      <c r="M1006" s="10" t="str">
        <f t="shared" si="132"/>
        <v/>
      </c>
      <c r="N1006" s="3" t="str">
        <f t="shared" si="133"/>
        <v/>
      </c>
      <c r="O1006" s="3" t="str">
        <f t="shared" si="134"/>
        <v/>
      </c>
      <c r="P1006" s="3" t="str">
        <f t="shared" si="135"/>
        <v/>
      </c>
      <c r="T1006" s="3" t="str">
        <f>IF(B1006="","",IF(VLOOKUP(D1006,[1]怪物!$C:$I,7,FALSE)="","",VLOOKUP(D1006,[1]怪物!$C:$I,7,FALSE)))</f>
        <v/>
      </c>
      <c r="Y1006" s="3">
        <v>1</v>
      </c>
      <c r="Z1006" s="3">
        <v>1</v>
      </c>
      <c r="AA1006" s="3">
        <v>7</v>
      </c>
      <c r="AB1006" s="3">
        <v>5</v>
      </c>
    </row>
    <row r="1007" spans="2:28" x14ac:dyDescent="0.2">
      <c r="B1007" t="str">
        <f>IF(ISNA(VLOOKUP(Y1007&amp;"_"&amp;Z1007&amp;"_"&amp;AA1007,[1]挑战模式!$A:$AS,1,FALSE)),"",IF(VLOOKUP(Y1007&amp;"_"&amp;Z1007&amp;"_"&amp;AA1007,[1]挑战模式!$A:$AS,14+AB1007,FALSE)="","","Unit_Monster_Season"&amp;Y1007&amp;"_Challenge"&amp;Z1007&amp;"_"&amp;AA1007&amp;"_"&amp;AB1007))</f>
        <v/>
      </c>
      <c r="D1007" s="3" t="str">
        <f>IF(B1007="","",VLOOKUP(VLOOKUP(Y1007&amp;"_"&amp;Z1007&amp;"_"&amp;AA1007,[1]挑战模式!$A:$AS,14+AB1007,FALSE),[1]怪物!$B:$J,2,FALSE))</f>
        <v/>
      </c>
      <c r="E1007" s="3" t="str">
        <f>IF(B1007="","",VLOOKUP(VLOOKUP(Y1007&amp;"_"&amp;Z1007&amp;"_"&amp;AA1007,[1]挑战模式!$A:$AS,14+AB1007,FALSE),[1]怪物!$B:$J,6,FALSE)*VLOOKUP(Y1007&amp;"_"&amp;Z1007&amp;"_"&amp;AA1007,[1]挑战模式!$A:$AS,10,FALSE))</f>
        <v/>
      </c>
      <c r="F1007" s="3" t="str">
        <f t="shared" si="128"/>
        <v/>
      </c>
      <c r="G1007" s="3" t="str">
        <f t="shared" si="129"/>
        <v/>
      </c>
      <c r="H1007" s="3" t="str">
        <f t="shared" si="130"/>
        <v/>
      </c>
      <c r="I1007" s="3" t="str">
        <f>IF(D1007="","",VLOOKUP(D1007,[1]怪物!$C:$M,11,FALSE))</f>
        <v/>
      </c>
      <c r="J1007" s="3" t="str">
        <f t="shared" si="131"/>
        <v/>
      </c>
      <c r="K1007" s="3"/>
      <c r="L1007" s="3" t="str">
        <f>IF(B1007="","",VLOOKUP(VLOOKUP(Y1007&amp;"_"&amp;Z1007&amp;"_"&amp;AA1007,[1]挑战模式!$A:$AS,14+AB1007,FALSE),[1]怪物!$B:$J,7,FALSE))</f>
        <v/>
      </c>
      <c r="M1007" s="10" t="str">
        <f t="shared" si="132"/>
        <v/>
      </c>
      <c r="N1007" s="3" t="str">
        <f t="shared" si="133"/>
        <v/>
      </c>
      <c r="O1007" s="3" t="str">
        <f t="shared" si="134"/>
        <v/>
      </c>
      <c r="P1007" s="3" t="str">
        <f t="shared" si="135"/>
        <v/>
      </c>
      <c r="T1007" s="3" t="str">
        <f>IF(B1007="","",IF(VLOOKUP(D1007,[1]怪物!$C:$I,7,FALSE)="","",VLOOKUP(D1007,[1]怪物!$C:$I,7,FALSE)))</f>
        <v/>
      </c>
      <c r="Y1007" s="3">
        <v>1</v>
      </c>
      <c r="Z1007" s="3">
        <v>1</v>
      </c>
      <c r="AA1007" s="3">
        <v>7</v>
      </c>
      <c r="AB1007" s="3">
        <v>6</v>
      </c>
    </row>
    <row r="1008" spans="2:28" x14ac:dyDescent="0.2">
      <c r="B1008" t="str">
        <f>IF(ISNA(VLOOKUP(Y1008&amp;"_"&amp;Z1008&amp;"_"&amp;AA1008,[1]挑战模式!$A:$AS,1,FALSE)),"",IF(VLOOKUP(Y1008&amp;"_"&amp;Z1008&amp;"_"&amp;AA1008,[1]挑战模式!$A:$AS,14+AB1008,FALSE)="","","Unit_Monster_Season"&amp;Y1008&amp;"_Challenge"&amp;Z1008&amp;"_"&amp;AA1008&amp;"_"&amp;AB1008))</f>
        <v/>
      </c>
      <c r="D1008" s="3" t="str">
        <f>IF(B1008="","",VLOOKUP(VLOOKUP(Y1008&amp;"_"&amp;Z1008&amp;"_"&amp;AA1008,[1]挑战模式!$A:$AS,14+AB1008,FALSE),[1]怪物!$B:$J,2,FALSE))</f>
        <v/>
      </c>
      <c r="E1008" s="3" t="str">
        <f>IF(B1008="","",VLOOKUP(VLOOKUP(Y1008&amp;"_"&amp;Z1008&amp;"_"&amp;AA1008,[1]挑战模式!$A:$AS,14+AB1008,FALSE),[1]怪物!$B:$J,6,FALSE)*VLOOKUP(Y1008&amp;"_"&amp;Z1008&amp;"_"&amp;AA1008,[1]挑战模式!$A:$AS,10,FALSE))</f>
        <v/>
      </c>
      <c r="F1008" s="3" t="str">
        <f t="shared" si="128"/>
        <v/>
      </c>
      <c r="G1008" s="3" t="str">
        <f t="shared" si="129"/>
        <v/>
      </c>
      <c r="H1008" s="3" t="str">
        <f t="shared" si="130"/>
        <v/>
      </c>
      <c r="I1008" s="3" t="str">
        <f>IF(D1008="","",VLOOKUP(D1008,[1]怪物!$C:$M,11,FALSE))</f>
        <v/>
      </c>
      <c r="J1008" s="3" t="str">
        <f t="shared" si="131"/>
        <v/>
      </c>
      <c r="K1008" s="3"/>
      <c r="L1008" s="3" t="str">
        <f>IF(B1008="","",VLOOKUP(VLOOKUP(Y1008&amp;"_"&amp;Z1008&amp;"_"&amp;AA1008,[1]挑战模式!$A:$AS,14+AB1008,FALSE),[1]怪物!$B:$J,7,FALSE))</f>
        <v/>
      </c>
      <c r="M1008" s="10" t="str">
        <f t="shared" si="132"/>
        <v/>
      </c>
      <c r="N1008" s="3" t="str">
        <f t="shared" si="133"/>
        <v/>
      </c>
      <c r="O1008" s="3" t="str">
        <f t="shared" si="134"/>
        <v/>
      </c>
      <c r="P1008" s="3" t="str">
        <f t="shared" si="135"/>
        <v/>
      </c>
      <c r="T1008" s="3" t="str">
        <f>IF(B1008="","",IF(VLOOKUP(D1008,[1]怪物!$C:$I,7,FALSE)="","",VLOOKUP(D1008,[1]怪物!$C:$I,7,FALSE)))</f>
        <v/>
      </c>
      <c r="Y1008" s="3">
        <v>1</v>
      </c>
      <c r="Z1008" s="3">
        <v>1</v>
      </c>
      <c r="AA1008" s="3">
        <v>8</v>
      </c>
      <c r="AB1008" s="3">
        <v>1</v>
      </c>
    </row>
    <row r="1009" spans="2:28" x14ac:dyDescent="0.2">
      <c r="B1009" t="str">
        <f>IF(ISNA(VLOOKUP(Y1009&amp;"_"&amp;Z1009&amp;"_"&amp;AA1009,[1]挑战模式!$A:$AS,1,FALSE)),"",IF(VLOOKUP(Y1009&amp;"_"&amp;Z1009&amp;"_"&amp;AA1009,[1]挑战模式!$A:$AS,14+AB1009,FALSE)="","","Unit_Monster_Season"&amp;Y1009&amp;"_Challenge"&amp;Z1009&amp;"_"&amp;AA1009&amp;"_"&amp;AB1009))</f>
        <v/>
      </c>
      <c r="D1009" s="3" t="str">
        <f>IF(B1009="","",VLOOKUP(VLOOKUP(Y1009&amp;"_"&amp;Z1009&amp;"_"&amp;AA1009,[1]挑战模式!$A:$AS,14+AB1009,FALSE),[1]怪物!$B:$J,2,FALSE))</f>
        <v/>
      </c>
      <c r="E1009" s="3" t="str">
        <f>IF(B1009="","",VLOOKUP(VLOOKUP(Y1009&amp;"_"&amp;Z1009&amp;"_"&amp;AA1009,[1]挑战模式!$A:$AS,14+AB1009,FALSE),[1]怪物!$B:$J,6,FALSE)*VLOOKUP(Y1009&amp;"_"&amp;Z1009&amp;"_"&amp;AA1009,[1]挑战模式!$A:$AS,10,FALSE))</f>
        <v/>
      </c>
      <c r="F1009" s="3" t="str">
        <f t="shared" si="128"/>
        <v/>
      </c>
      <c r="G1009" s="3" t="str">
        <f t="shared" si="129"/>
        <v/>
      </c>
      <c r="H1009" s="3" t="str">
        <f t="shared" si="130"/>
        <v/>
      </c>
      <c r="I1009" s="3" t="str">
        <f>IF(D1009="","",VLOOKUP(D1009,[1]怪物!$C:$M,11,FALSE))</f>
        <v/>
      </c>
      <c r="J1009" s="3" t="str">
        <f t="shared" si="131"/>
        <v/>
      </c>
      <c r="K1009" s="3"/>
      <c r="L1009" s="3" t="str">
        <f>IF(B1009="","",VLOOKUP(VLOOKUP(Y1009&amp;"_"&amp;Z1009&amp;"_"&amp;AA1009,[1]挑战模式!$A:$AS,14+AB1009,FALSE),[1]怪物!$B:$J,7,FALSE))</f>
        <v/>
      </c>
      <c r="M1009" s="10" t="str">
        <f t="shared" si="132"/>
        <v/>
      </c>
      <c r="N1009" s="3" t="str">
        <f t="shared" si="133"/>
        <v/>
      </c>
      <c r="O1009" s="3" t="str">
        <f t="shared" si="134"/>
        <v/>
      </c>
      <c r="P1009" s="3" t="str">
        <f t="shared" si="135"/>
        <v/>
      </c>
      <c r="T1009" s="3" t="str">
        <f>IF(B1009="","",IF(VLOOKUP(D1009,[1]怪物!$C:$I,7,FALSE)="","",VLOOKUP(D1009,[1]怪物!$C:$I,7,FALSE)))</f>
        <v/>
      </c>
      <c r="Y1009" s="3">
        <v>1</v>
      </c>
      <c r="Z1009" s="3">
        <v>1</v>
      </c>
      <c r="AA1009" s="3">
        <v>8</v>
      </c>
      <c r="AB1009" s="3">
        <v>2</v>
      </c>
    </row>
    <row r="1010" spans="2:28" x14ac:dyDescent="0.2">
      <c r="B1010" t="str">
        <f>IF(ISNA(VLOOKUP(Y1010&amp;"_"&amp;Z1010&amp;"_"&amp;AA1010,[1]挑战模式!$A:$AS,1,FALSE)),"",IF(VLOOKUP(Y1010&amp;"_"&amp;Z1010&amp;"_"&amp;AA1010,[1]挑战模式!$A:$AS,14+AB1010,FALSE)="","","Unit_Monster_Season"&amp;Y1010&amp;"_Challenge"&amp;Z1010&amp;"_"&amp;AA1010&amp;"_"&amp;AB1010))</f>
        <v/>
      </c>
      <c r="D1010" s="3" t="str">
        <f>IF(B1010="","",VLOOKUP(VLOOKUP(Y1010&amp;"_"&amp;Z1010&amp;"_"&amp;AA1010,[1]挑战模式!$A:$AS,14+AB1010,FALSE),[1]怪物!$B:$J,2,FALSE))</f>
        <v/>
      </c>
      <c r="E1010" s="3" t="str">
        <f>IF(B1010="","",VLOOKUP(VLOOKUP(Y1010&amp;"_"&amp;Z1010&amp;"_"&amp;AA1010,[1]挑战模式!$A:$AS,14+AB1010,FALSE),[1]怪物!$B:$J,6,FALSE)*VLOOKUP(Y1010&amp;"_"&amp;Z1010&amp;"_"&amp;AA1010,[1]挑战模式!$A:$AS,10,FALSE))</f>
        <v/>
      </c>
      <c r="F1010" s="3" t="str">
        <f t="shared" si="128"/>
        <v/>
      </c>
      <c r="G1010" s="3" t="str">
        <f t="shared" si="129"/>
        <v/>
      </c>
      <c r="H1010" s="3" t="str">
        <f t="shared" si="130"/>
        <v/>
      </c>
      <c r="I1010" s="3" t="str">
        <f>IF(D1010="","",VLOOKUP(D1010,[1]怪物!$C:$M,11,FALSE))</f>
        <v/>
      </c>
      <c r="J1010" s="3" t="str">
        <f t="shared" si="131"/>
        <v/>
      </c>
      <c r="K1010" s="3"/>
      <c r="L1010" s="3" t="str">
        <f>IF(B1010="","",VLOOKUP(VLOOKUP(Y1010&amp;"_"&amp;Z1010&amp;"_"&amp;AA1010,[1]挑战模式!$A:$AS,14+AB1010,FALSE),[1]怪物!$B:$J,7,FALSE))</f>
        <v/>
      </c>
      <c r="M1010" s="10" t="str">
        <f t="shared" si="132"/>
        <v/>
      </c>
      <c r="N1010" s="3" t="str">
        <f t="shared" si="133"/>
        <v/>
      </c>
      <c r="O1010" s="3" t="str">
        <f t="shared" si="134"/>
        <v/>
      </c>
      <c r="P1010" s="3" t="str">
        <f t="shared" si="135"/>
        <v/>
      </c>
      <c r="T1010" s="3" t="str">
        <f>IF(B1010="","",IF(VLOOKUP(D1010,[1]怪物!$C:$I,7,FALSE)="","",VLOOKUP(D1010,[1]怪物!$C:$I,7,FALSE)))</f>
        <v/>
      </c>
      <c r="Y1010" s="3">
        <v>1</v>
      </c>
      <c r="Z1010" s="3">
        <v>1</v>
      </c>
      <c r="AA1010" s="3">
        <v>8</v>
      </c>
      <c r="AB1010" s="3">
        <v>3</v>
      </c>
    </row>
    <row r="1011" spans="2:28" x14ac:dyDescent="0.2">
      <c r="B1011" t="str">
        <f>IF(ISNA(VLOOKUP(Y1011&amp;"_"&amp;Z1011&amp;"_"&amp;AA1011,[1]挑战模式!$A:$AS,1,FALSE)),"",IF(VLOOKUP(Y1011&amp;"_"&amp;Z1011&amp;"_"&amp;AA1011,[1]挑战模式!$A:$AS,14+AB1011,FALSE)="","","Unit_Monster_Season"&amp;Y1011&amp;"_Challenge"&amp;Z1011&amp;"_"&amp;AA1011&amp;"_"&amp;AB1011))</f>
        <v/>
      </c>
      <c r="D1011" s="3" t="str">
        <f>IF(B1011="","",VLOOKUP(VLOOKUP(Y1011&amp;"_"&amp;Z1011&amp;"_"&amp;AA1011,[1]挑战模式!$A:$AS,14+AB1011,FALSE),[1]怪物!$B:$J,2,FALSE))</f>
        <v/>
      </c>
      <c r="E1011" s="3" t="str">
        <f>IF(B1011="","",VLOOKUP(VLOOKUP(Y1011&amp;"_"&amp;Z1011&amp;"_"&amp;AA1011,[1]挑战模式!$A:$AS,14+AB1011,FALSE),[1]怪物!$B:$J,6,FALSE)*VLOOKUP(Y1011&amp;"_"&amp;Z1011&amp;"_"&amp;AA1011,[1]挑战模式!$A:$AS,10,FALSE))</f>
        <v/>
      </c>
      <c r="F1011" s="3" t="str">
        <f t="shared" si="128"/>
        <v/>
      </c>
      <c r="G1011" s="3" t="str">
        <f t="shared" si="129"/>
        <v/>
      </c>
      <c r="H1011" s="3" t="str">
        <f t="shared" si="130"/>
        <v/>
      </c>
      <c r="I1011" s="3" t="str">
        <f>IF(D1011="","",VLOOKUP(D1011,[1]怪物!$C:$M,11,FALSE))</f>
        <v/>
      </c>
      <c r="J1011" s="3" t="str">
        <f t="shared" si="131"/>
        <v/>
      </c>
      <c r="K1011" s="3"/>
      <c r="L1011" s="3" t="str">
        <f>IF(B1011="","",VLOOKUP(VLOOKUP(Y1011&amp;"_"&amp;Z1011&amp;"_"&amp;AA1011,[1]挑战模式!$A:$AS,14+AB1011,FALSE),[1]怪物!$B:$J,7,FALSE))</f>
        <v/>
      </c>
      <c r="M1011" s="10" t="str">
        <f t="shared" si="132"/>
        <v/>
      </c>
      <c r="N1011" s="3" t="str">
        <f t="shared" si="133"/>
        <v/>
      </c>
      <c r="O1011" s="3" t="str">
        <f t="shared" si="134"/>
        <v/>
      </c>
      <c r="P1011" s="3" t="str">
        <f t="shared" si="135"/>
        <v/>
      </c>
      <c r="T1011" s="3" t="str">
        <f>IF(B1011="","",IF(VLOOKUP(D1011,[1]怪物!$C:$I,7,FALSE)="","",VLOOKUP(D1011,[1]怪物!$C:$I,7,FALSE)))</f>
        <v/>
      </c>
      <c r="Y1011" s="3">
        <v>1</v>
      </c>
      <c r="Z1011" s="3">
        <v>1</v>
      </c>
      <c r="AA1011" s="3">
        <v>8</v>
      </c>
      <c r="AB1011" s="3">
        <v>4</v>
      </c>
    </row>
    <row r="1012" spans="2:28" x14ac:dyDescent="0.2">
      <c r="B1012" t="str">
        <f>IF(ISNA(VLOOKUP(Y1012&amp;"_"&amp;Z1012&amp;"_"&amp;AA1012,[1]挑战模式!$A:$AS,1,FALSE)),"",IF(VLOOKUP(Y1012&amp;"_"&amp;Z1012&amp;"_"&amp;AA1012,[1]挑战模式!$A:$AS,14+AB1012,FALSE)="","","Unit_Monster_Season"&amp;Y1012&amp;"_Challenge"&amp;Z1012&amp;"_"&amp;AA1012&amp;"_"&amp;AB1012))</f>
        <v/>
      </c>
      <c r="D1012" s="3" t="str">
        <f>IF(B1012="","",VLOOKUP(VLOOKUP(Y1012&amp;"_"&amp;Z1012&amp;"_"&amp;AA1012,[1]挑战模式!$A:$AS,14+AB1012,FALSE),[1]怪物!$B:$J,2,FALSE))</f>
        <v/>
      </c>
      <c r="E1012" s="3" t="str">
        <f>IF(B1012="","",VLOOKUP(VLOOKUP(Y1012&amp;"_"&amp;Z1012&amp;"_"&amp;AA1012,[1]挑战模式!$A:$AS,14+AB1012,FALSE),[1]怪物!$B:$J,6,FALSE)*VLOOKUP(Y1012&amp;"_"&amp;Z1012&amp;"_"&amp;AA1012,[1]挑战模式!$A:$AS,10,FALSE))</f>
        <v/>
      </c>
      <c r="F1012" s="3" t="str">
        <f t="shared" si="128"/>
        <v/>
      </c>
      <c r="G1012" s="3" t="str">
        <f t="shared" si="129"/>
        <v/>
      </c>
      <c r="H1012" s="3" t="str">
        <f t="shared" si="130"/>
        <v/>
      </c>
      <c r="I1012" s="3" t="str">
        <f>IF(D1012="","",VLOOKUP(D1012,[1]怪物!$C:$M,11,FALSE))</f>
        <v/>
      </c>
      <c r="J1012" s="3" t="str">
        <f t="shared" si="131"/>
        <v/>
      </c>
      <c r="K1012" s="3"/>
      <c r="L1012" s="3" t="str">
        <f>IF(B1012="","",VLOOKUP(VLOOKUP(Y1012&amp;"_"&amp;Z1012&amp;"_"&amp;AA1012,[1]挑战模式!$A:$AS,14+AB1012,FALSE),[1]怪物!$B:$J,7,FALSE))</f>
        <v/>
      </c>
      <c r="M1012" s="10" t="str">
        <f t="shared" si="132"/>
        <v/>
      </c>
      <c r="N1012" s="3" t="str">
        <f t="shared" si="133"/>
        <v/>
      </c>
      <c r="O1012" s="3" t="str">
        <f t="shared" si="134"/>
        <v/>
      </c>
      <c r="P1012" s="3" t="str">
        <f t="shared" si="135"/>
        <v/>
      </c>
      <c r="T1012" s="3" t="str">
        <f>IF(B1012="","",IF(VLOOKUP(D1012,[1]怪物!$C:$I,7,FALSE)="","",VLOOKUP(D1012,[1]怪物!$C:$I,7,FALSE)))</f>
        <v/>
      </c>
      <c r="Y1012" s="3">
        <v>1</v>
      </c>
      <c r="Z1012" s="3">
        <v>1</v>
      </c>
      <c r="AA1012" s="3">
        <v>8</v>
      </c>
      <c r="AB1012" s="3">
        <v>5</v>
      </c>
    </row>
    <row r="1013" spans="2:28" x14ac:dyDescent="0.2">
      <c r="B1013" t="str">
        <f>IF(ISNA(VLOOKUP(Y1013&amp;"_"&amp;Z1013&amp;"_"&amp;AA1013,[1]挑战模式!$A:$AS,1,FALSE)),"",IF(VLOOKUP(Y1013&amp;"_"&amp;Z1013&amp;"_"&amp;AA1013,[1]挑战模式!$A:$AS,14+AB1013,FALSE)="","","Unit_Monster_Season"&amp;Y1013&amp;"_Challenge"&amp;Z1013&amp;"_"&amp;AA1013&amp;"_"&amp;AB1013))</f>
        <v/>
      </c>
      <c r="D1013" s="3" t="str">
        <f>IF(B1013="","",VLOOKUP(VLOOKUP(Y1013&amp;"_"&amp;Z1013&amp;"_"&amp;AA1013,[1]挑战模式!$A:$AS,14+AB1013,FALSE),[1]怪物!$B:$J,2,FALSE))</f>
        <v/>
      </c>
      <c r="E1013" s="3" t="str">
        <f>IF(B1013="","",VLOOKUP(VLOOKUP(Y1013&amp;"_"&amp;Z1013&amp;"_"&amp;AA1013,[1]挑战模式!$A:$AS,14+AB1013,FALSE),[1]怪物!$B:$J,6,FALSE)*VLOOKUP(Y1013&amp;"_"&amp;Z1013&amp;"_"&amp;AA1013,[1]挑战模式!$A:$AS,10,FALSE))</f>
        <v/>
      </c>
      <c r="F1013" s="3" t="str">
        <f t="shared" si="128"/>
        <v/>
      </c>
      <c r="G1013" s="3" t="str">
        <f t="shared" si="129"/>
        <v/>
      </c>
      <c r="H1013" s="3" t="str">
        <f t="shared" si="130"/>
        <v/>
      </c>
      <c r="I1013" s="3" t="str">
        <f>IF(D1013="","",VLOOKUP(D1013,[1]怪物!$C:$M,11,FALSE))</f>
        <v/>
      </c>
      <c r="J1013" s="3" t="str">
        <f t="shared" si="131"/>
        <v/>
      </c>
      <c r="K1013" s="3"/>
      <c r="L1013" s="3" t="str">
        <f>IF(B1013="","",VLOOKUP(VLOOKUP(Y1013&amp;"_"&amp;Z1013&amp;"_"&amp;AA1013,[1]挑战模式!$A:$AS,14+AB1013,FALSE),[1]怪物!$B:$J,7,FALSE))</f>
        <v/>
      </c>
      <c r="M1013" s="10" t="str">
        <f t="shared" si="132"/>
        <v/>
      </c>
      <c r="N1013" s="3" t="str">
        <f t="shared" si="133"/>
        <v/>
      </c>
      <c r="O1013" s="3" t="str">
        <f t="shared" si="134"/>
        <v/>
      </c>
      <c r="P1013" s="3" t="str">
        <f t="shared" si="135"/>
        <v/>
      </c>
      <c r="T1013" s="3" t="str">
        <f>IF(B1013="","",IF(VLOOKUP(D1013,[1]怪物!$C:$I,7,FALSE)="","",VLOOKUP(D1013,[1]怪物!$C:$I,7,FALSE)))</f>
        <v/>
      </c>
      <c r="Y1013" s="3">
        <v>1</v>
      </c>
      <c r="Z1013" s="3">
        <v>1</v>
      </c>
      <c r="AA1013" s="3">
        <v>8</v>
      </c>
      <c r="AB1013" s="3">
        <v>6</v>
      </c>
    </row>
    <row r="1014" spans="2:28" x14ac:dyDescent="0.2">
      <c r="B1014" t="str">
        <f ca="1">IF(ISNA(VLOOKUP(Y1014&amp;"_"&amp;Z1014&amp;"_"&amp;AA1014,[1]挑战模式!$A:$AS,1,FALSE)),"",IF(VLOOKUP(Y1014&amp;"_"&amp;Z1014&amp;"_"&amp;AA1014,[1]挑战模式!$A:$AS,14+AB1014,FALSE)="","","Unit_Monster_Season"&amp;Y1014&amp;"_Challenge"&amp;Z1014&amp;"_"&amp;AA1014&amp;"_"&amp;AB1014))</f>
        <v>Unit_Monster_Season1_Challenge2_1_1</v>
      </c>
      <c r="D1014" s="3" t="str">
        <f ca="1">IF(B1014="","",VLOOKUP(VLOOKUP(Y1014&amp;"_"&amp;Z1014&amp;"_"&amp;AA1014,[1]挑战模式!$A:$AS,14+AB1014,FALSE),[1]怪物!$B:$J,2,FALSE))</f>
        <v>ResUnit_StoneGolem1</v>
      </c>
      <c r="E1014" s="3">
        <f ca="1">IF(B1014="","",VLOOKUP(VLOOKUP(Y1014&amp;"_"&amp;Z1014&amp;"_"&amp;AA1014,[1]挑战模式!$A:$AS,14+AB1014,FALSE),[1]怪物!$B:$J,6,FALSE)*VLOOKUP(Y1014&amp;"_"&amp;Z1014&amp;"_"&amp;AA1014,[1]挑战模式!$A:$AS,10,FALSE))</f>
        <v>2.06</v>
      </c>
      <c r="F1014" s="3">
        <f t="shared" ca="1" si="128"/>
        <v>400</v>
      </c>
      <c r="G1014" s="3" t="str">
        <f t="shared" ca="1" si="129"/>
        <v>TRUE</v>
      </c>
      <c r="H1014" s="3" t="str">
        <f t="shared" ca="1" si="130"/>
        <v>1</v>
      </c>
      <c r="I1014" s="3">
        <f ca="1">IF(D1014="","",VLOOKUP(D1014,[1]怪物!$C:$M,11,FALSE))</f>
        <v>1</v>
      </c>
      <c r="J1014" s="3" t="str">
        <f t="shared" ca="1" si="131"/>
        <v>0.5</v>
      </c>
      <c r="K1014" s="3"/>
      <c r="L1014" s="3">
        <f ca="1">IF(B1014="","",VLOOKUP(VLOOKUP(Y1014&amp;"_"&amp;Z1014&amp;"_"&amp;AA1014,[1]挑战模式!$A:$AS,14+AB1014,FALSE),[1]怪物!$B:$J,7,FALSE))</f>
        <v>1</v>
      </c>
      <c r="M1014" s="10" t="str">
        <f t="shared" ca="1" si="132"/>
        <v>Monster_Season1_Challenge2_1_1</v>
      </c>
      <c r="N1014" s="3" t="str">
        <f t="shared" ca="1" si="133"/>
        <v>DeathShow_1</v>
      </c>
      <c r="O1014" s="3" t="str">
        <f t="shared" ca="1" si="134"/>
        <v>Timeline_Idle1</v>
      </c>
      <c r="P1014" s="3" t="str">
        <f t="shared" ca="1" si="135"/>
        <v>Timeline_Move1</v>
      </c>
      <c r="T1014" s="3" t="str">
        <f ca="1">IF(B1014="","",IF(VLOOKUP(D1014,[1]怪物!$C:$I,7,FALSE)="","",VLOOKUP(D1014,[1]怪物!$C:$I,7,FALSE)))</f>
        <v>Skill_Monster_StoneGolem1,NormalAttack</v>
      </c>
      <c r="Y1014" s="3">
        <v>1</v>
      </c>
      <c r="Z1014" s="3">
        <v>2</v>
      </c>
      <c r="AA1014" s="3">
        <v>1</v>
      </c>
      <c r="AB1014" s="3">
        <v>1</v>
      </c>
    </row>
    <row r="1015" spans="2:28" x14ac:dyDescent="0.2">
      <c r="B1015" t="str">
        <f ca="1">IF(ISNA(VLOOKUP(Y1015&amp;"_"&amp;Z1015&amp;"_"&amp;AA1015,[1]挑战模式!$A:$AS,1,FALSE)),"",IF(VLOOKUP(Y1015&amp;"_"&amp;Z1015&amp;"_"&amp;AA1015,[1]挑战模式!$A:$AS,14+AB1015,FALSE)="","","Unit_Monster_Season"&amp;Y1015&amp;"_Challenge"&amp;Z1015&amp;"_"&amp;AA1015&amp;"_"&amp;AB1015))</f>
        <v/>
      </c>
      <c r="D1015" s="3" t="str">
        <f ca="1">IF(B1015="","",VLOOKUP(VLOOKUP(Y1015&amp;"_"&amp;Z1015&amp;"_"&amp;AA1015,[1]挑战模式!$A:$AS,14+AB1015,FALSE),[1]怪物!$B:$J,2,FALSE))</f>
        <v/>
      </c>
      <c r="E1015" s="3" t="str">
        <f ca="1">IF(B1015="","",VLOOKUP(VLOOKUP(Y1015&amp;"_"&amp;Z1015&amp;"_"&amp;AA1015,[1]挑战模式!$A:$AS,14+AB1015,FALSE),[1]怪物!$B:$J,6,FALSE)*VLOOKUP(Y1015&amp;"_"&amp;Z1015&amp;"_"&amp;AA1015,[1]挑战模式!$A:$AS,10,FALSE))</f>
        <v/>
      </c>
      <c r="F1015" s="3" t="str">
        <f t="shared" ca="1" si="128"/>
        <v/>
      </c>
      <c r="G1015" s="3" t="str">
        <f t="shared" ca="1" si="129"/>
        <v/>
      </c>
      <c r="H1015" s="3" t="str">
        <f t="shared" ca="1" si="130"/>
        <v/>
      </c>
      <c r="I1015" s="3" t="str">
        <f ca="1">IF(D1015="","",VLOOKUP(D1015,[1]怪物!$C:$M,11,FALSE))</f>
        <v/>
      </c>
      <c r="J1015" s="3" t="str">
        <f t="shared" ca="1" si="131"/>
        <v/>
      </c>
      <c r="K1015" s="3"/>
      <c r="L1015" s="3" t="str">
        <f ca="1">IF(B1015="","",VLOOKUP(VLOOKUP(Y1015&amp;"_"&amp;Z1015&amp;"_"&amp;AA1015,[1]挑战模式!$A:$AS,14+AB1015,FALSE),[1]怪物!$B:$J,7,FALSE))</f>
        <v/>
      </c>
      <c r="M1015" s="10" t="str">
        <f t="shared" ca="1" si="132"/>
        <v/>
      </c>
      <c r="N1015" s="3" t="str">
        <f t="shared" ca="1" si="133"/>
        <v/>
      </c>
      <c r="O1015" s="3" t="str">
        <f t="shared" ca="1" si="134"/>
        <v/>
      </c>
      <c r="P1015" s="3" t="str">
        <f t="shared" ca="1" si="135"/>
        <v/>
      </c>
      <c r="T1015" s="3" t="str">
        <f ca="1">IF(B1015="","",IF(VLOOKUP(D1015,[1]怪物!$C:$I,7,FALSE)="","",VLOOKUP(D1015,[1]怪物!$C:$I,7,FALSE)))</f>
        <v/>
      </c>
      <c r="Y1015" s="3">
        <v>1</v>
      </c>
      <c r="Z1015" s="3">
        <v>2</v>
      </c>
      <c r="AA1015" s="3">
        <v>1</v>
      </c>
      <c r="AB1015" s="3">
        <v>2</v>
      </c>
    </row>
    <row r="1016" spans="2:28" x14ac:dyDescent="0.2">
      <c r="B1016" t="str">
        <f ca="1">IF(ISNA(VLOOKUP(Y1016&amp;"_"&amp;Z1016&amp;"_"&amp;AA1016,[1]挑战模式!$A:$AS,1,FALSE)),"",IF(VLOOKUP(Y1016&amp;"_"&amp;Z1016&amp;"_"&amp;AA1016,[1]挑战模式!$A:$AS,14+AB1016,FALSE)="","","Unit_Monster_Season"&amp;Y1016&amp;"_Challenge"&amp;Z1016&amp;"_"&amp;AA1016&amp;"_"&amp;AB1016))</f>
        <v/>
      </c>
      <c r="D1016" s="3" t="str">
        <f ca="1">IF(B1016="","",VLOOKUP(VLOOKUP(Y1016&amp;"_"&amp;Z1016&amp;"_"&amp;AA1016,[1]挑战模式!$A:$AS,14+AB1016,FALSE),[1]怪物!$B:$J,2,FALSE))</f>
        <v/>
      </c>
      <c r="E1016" s="3" t="str">
        <f ca="1">IF(B1016="","",VLOOKUP(VLOOKUP(Y1016&amp;"_"&amp;Z1016&amp;"_"&amp;AA1016,[1]挑战模式!$A:$AS,14+AB1016,FALSE),[1]怪物!$B:$J,6,FALSE)*VLOOKUP(Y1016&amp;"_"&amp;Z1016&amp;"_"&amp;AA1016,[1]挑战模式!$A:$AS,10,FALSE))</f>
        <v/>
      </c>
      <c r="F1016" s="3" t="str">
        <f t="shared" ca="1" si="128"/>
        <v/>
      </c>
      <c r="G1016" s="3" t="str">
        <f t="shared" ca="1" si="129"/>
        <v/>
      </c>
      <c r="H1016" s="3" t="str">
        <f t="shared" ca="1" si="130"/>
        <v/>
      </c>
      <c r="I1016" s="3" t="str">
        <f ca="1">IF(D1016="","",VLOOKUP(D1016,[1]怪物!$C:$M,11,FALSE))</f>
        <v/>
      </c>
      <c r="J1016" s="3" t="str">
        <f t="shared" ca="1" si="131"/>
        <v/>
      </c>
      <c r="K1016" s="3"/>
      <c r="L1016" s="3" t="str">
        <f ca="1">IF(B1016="","",VLOOKUP(VLOOKUP(Y1016&amp;"_"&amp;Z1016&amp;"_"&amp;AA1016,[1]挑战模式!$A:$AS,14+AB1016,FALSE),[1]怪物!$B:$J,7,FALSE))</f>
        <v/>
      </c>
      <c r="M1016" s="10" t="str">
        <f t="shared" ca="1" si="132"/>
        <v/>
      </c>
      <c r="N1016" s="3" t="str">
        <f t="shared" ca="1" si="133"/>
        <v/>
      </c>
      <c r="O1016" s="3" t="str">
        <f t="shared" ca="1" si="134"/>
        <v/>
      </c>
      <c r="P1016" s="3" t="str">
        <f t="shared" ca="1" si="135"/>
        <v/>
      </c>
      <c r="T1016" s="3" t="str">
        <f ca="1">IF(B1016="","",IF(VLOOKUP(D1016,[1]怪物!$C:$I,7,FALSE)="","",VLOOKUP(D1016,[1]怪物!$C:$I,7,FALSE)))</f>
        <v/>
      </c>
      <c r="Y1016" s="3">
        <v>1</v>
      </c>
      <c r="Z1016" s="3">
        <v>2</v>
      </c>
      <c r="AA1016" s="3">
        <v>1</v>
      </c>
      <c r="AB1016" s="3">
        <v>3</v>
      </c>
    </row>
    <row r="1017" spans="2:28" x14ac:dyDescent="0.2">
      <c r="B1017" t="str">
        <f ca="1">IF(ISNA(VLOOKUP(Y1017&amp;"_"&amp;Z1017&amp;"_"&amp;AA1017,[1]挑战模式!$A:$AS,1,FALSE)),"",IF(VLOOKUP(Y1017&amp;"_"&amp;Z1017&amp;"_"&amp;AA1017,[1]挑战模式!$A:$AS,14+AB1017,FALSE)="","","Unit_Monster_Season"&amp;Y1017&amp;"_Challenge"&amp;Z1017&amp;"_"&amp;AA1017&amp;"_"&amp;AB1017))</f>
        <v/>
      </c>
      <c r="D1017" s="3" t="str">
        <f ca="1">IF(B1017="","",VLOOKUP(VLOOKUP(Y1017&amp;"_"&amp;Z1017&amp;"_"&amp;AA1017,[1]挑战模式!$A:$AS,14+AB1017,FALSE),[1]怪物!$B:$J,2,FALSE))</f>
        <v/>
      </c>
      <c r="E1017" s="3" t="str">
        <f ca="1">IF(B1017="","",VLOOKUP(VLOOKUP(Y1017&amp;"_"&amp;Z1017&amp;"_"&amp;AA1017,[1]挑战模式!$A:$AS,14+AB1017,FALSE),[1]怪物!$B:$J,6,FALSE)*VLOOKUP(Y1017&amp;"_"&amp;Z1017&amp;"_"&amp;AA1017,[1]挑战模式!$A:$AS,10,FALSE))</f>
        <v/>
      </c>
      <c r="F1017" s="3" t="str">
        <f t="shared" ca="1" si="128"/>
        <v/>
      </c>
      <c r="G1017" s="3" t="str">
        <f t="shared" ca="1" si="129"/>
        <v/>
      </c>
      <c r="H1017" s="3" t="str">
        <f t="shared" ca="1" si="130"/>
        <v/>
      </c>
      <c r="I1017" s="3" t="str">
        <f ca="1">IF(D1017="","",VLOOKUP(D1017,[1]怪物!$C:$M,11,FALSE))</f>
        <v/>
      </c>
      <c r="J1017" s="3" t="str">
        <f t="shared" ca="1" si="131"/>
        <v/>
      </c>
      <c r="K1017" s="3"/>
      <c r="L1017" s="3" t="str">
        <f ca="1">IF(B1017="","",VLOOKUP(VLOOKUP(Y1017&amp;"_"&amp;Z1017&amp;"_"&amp;AA1017,[1]挑战模式!$A:$AS,14+AB1017,FALSE),[1]怪物!$B:$J,7,FALSE))</f>
        <v/>
      </c>
      <c r="M1017" s="10" t="str">
        <f t="shared" ca="1" si="132"/>
        <v/>
      </c>
      <c r="N1017" s="3" t="str">
        <f t="shared" ca="1" si="133"/>
        <v/>
      </c>
      <c r="O1017" s="3" t="str">
        <f t="shared" ca="1" si="134"/>
        <v/>
      </c>
      <c r="P1017" s="3" t="str">
        <f t="shared" ca="1" si="135"/>
        <v/>
      </c>
      <c r="T1017" s="3" t="str">
        <f ca="1">IF(B1017="","",IF(VLOOKUP(D1017,[1]怪物!$C:$I,7,FALSE)="","",VLOOKUP(D1017,[1]怪物!$C:$I,7,FALSE)))</f>
        <v/>
      </c>
      <c r="Y1017" s="3">
        <v>1</v>
      </c>
      <c r="Z1017" s="3">
        <v>2</v>
      </c>
      <c r="AA1017" s="3">
        <v>1</v>
      </c>
      <c r="AB1017" s="3">
        <v>4</v>
      </c>
    </row>
    <row r="1018" spans="2:28" x14ac:dyDescent="0.2">
      <c r="B1018" t="str">
        <f ca="1">IF(ISNA(VLOOKUP(Y1018&amp;"_"&amp;Z1018&amp;"_"&amp;AA1018,[1]挑战模式!$A:$AS,1,FALSE)),"",IF(VLOOKUP(Y1018&amp;"_"&amp;Z1018&amp;"_"&amp;AA1018,[1]挑战模式!$A:$AS,14+AB1018,FALSE)="","","Unit_Monster_Season"&amp;Y1018&amp;"_Challenge"&amp;Z1018&amp;"_"&amp;AA1018&amp;"_"&amp;AB1018))</f>
        <v/>
      </c>
      <c r="D1018" s="3" t="str">
        <f ca="1">IF(B1018="","",VLOOKUP(VLOOKUP(Y1018&amp;"_"&amp;Z1018&amp;"_"&amp;AA1018,[1]挑战模式!$A:$AS,14+AB1018,FALSE),[1]怪物!$B:$J,2,FALSE))</f>
        <v/>
      </c>
      <c r="E1018" s="3" t="str">
        <f ca="1">IF(B1018="","",VLOOKUP(VLOOKUP(Y1018&amp;"_"&amp;Z1018&amp;"_"&amp;AA1018,[1]挑战模式!$A:$AS,14+AB1018,FALSE),[1]怪物!$B:$J,6,FALSE)*VLOOKUP(Y1018&amp;"_"&amp;Z1018&amp;"_"&amp;AA1018,[1]挑战模式!$A:$AS,10,FALSE))</f>
        <v/>
      </c>
      <c r="F1018" s="3" t="str">
        <f t="shared" ca="1" si="128"/>
        <v/>
      </c>
      <c r="G1018" s="3" t="str">
        <f t="shared" ca="1" si="129"/>
        <v/>
      </c>
      <c r="H1018" s="3" t="str">
        <f t="shared" ca="1" si="130"/>
        <v/>
      </c>
      <c r="I1018" s="3" t="str">
        <f ca="1">IF(D1018="","",VLOOKUP(D1018,[1]怪物!$C:$M,11,FALSE))</f>
        <v/>
      </c>
      <c r="J1018" s="3" t="str">
        <f t="shared" ca="1" si="131"/>
        <v/>
      </c>
      <c r="K1018" s="3"/>
      <c r="L1018" s="3" t="str">
        <f ca="1">IF(B1018="","",VLOOKUP(VLOOKUP(Y1018&amp;"_"&amp;Z1018&amp;"_"&amp;AA1018,[1]挑战模式!$A:$AS,14+AB1018,FALSE),[1]怪物!$B:$J,7,FALSE))</f>
        <v/>
      </c>
      <c r="M1018" s="10" t="str">
        <f t="shared" ca="1" si="132"/>
        <v/>
      </c>
      <c r="N1018" s="3" t="str">
        <f t="shared" ca="1" si="133"/>
        <v/>
      </c>
      <c r="O1018" s="3" t="str">
        <f t="shared" ca="1" si="134"/>
        <v/>
      </c>
      <c r="P1018" s="3" t="str">
        <f t="shared" ca="1" si="135"/>
        <v/>
      </c>
      <c r="T1018" s="3" t="str">
        <f ca="1">IF(B1018="","",IF(VLOOKUP(D1018,[1]怪物!$C:$I,7,FALSE)="","",VLOOKUP(D1018,[1]怪物!$C:$I,7,FALSE)))</f>
        <v/>
      </c>
      <c r="Y1018" s="3">
        <v>1</v>
      </c>
      <c r="Z1018" s="3">
        <v>2</v>
      </c>
      <c r="AA1018" s="3">
        <v>1</v>
      </c>
      <c r="AB1018" s="3">
        <v>5</v>
      </c>
    </row>
    <row r="1019" spans="2:28" x14ac:dyDescent="0.2">
      <c r="B1019" t="str">
        <f ca="1">IF(ISNA(VLOOKUP(Y1019&amp;"_"&amp;Z1019&amp;"_"&amp;AA1019,[1]挑战模式!$A:$AS,1,FALSE)),"",IF(VLOOKUP(Y1019&amp;"_"&amp;Z1019&amp;"_"&amp;AA1019,[1]挑战模式!$A:$AS,14+AB1019,FALSE)="","","Unit_Monster_Season"&amp;Y1019&amp;"_Challenge"&amp;Z1019&amp;"_"&amp;AA1019&amp;"_"&amp;AB1019))</f>
        <v/>
      </c>
      <c r="D1019" s="3" t="str">
        <f ca="1">IF(B1019="","",VLOOKUP(VLOOKUP(Y1019&amp;"_"&amp;Z1019&amp;"_"&amp;AA1019,[1]挑战模式!$A:$AS,14+AB1019,FALSE),[1]怪物!$B:$J,2,FALSE))</f>
        <v/>
      </c>
      <c r="E1019" s="3" t="str">
        <f ca="1">IF(B1019="","",VLOOKUP(VLOOKUP(Y1019&amp;"_"&amp;Z1019&amp;"_"&amp;AA1019,[1]挑战模式!$A:$AS,14+AB1019,FALSE),[1]怪物!$B:$J,6,FALSE)*VLOOKUP(Y1019&amp;"_"&amp;Z1019&amp;"_"&amp;AA1019,[1]挑战模式!$A:$AS,10,FALSE))</f>
        <v/>
      </c>
      <c r="F1019" s="3" t="str">
        <f t="shared" ca="1" si="128"/>
        <v/>
      </c>
      <c r="G1019" s="3" t="str">
        <f t="shared" ca="1" si="129"/>
        <v/>
      </c>
      <c r="H1019" s="3" t="str">
        <f t="shared" ca="1" si="130"/>
        <v/>
      </c>
      <c r="I1019" s="3" t="str">
        <f ca="1">IF(D1019="","",VLOOKUP(D1019,[1]怪物!$C:$M,11,FALSE))</f>
        <v/>
      </c>
      <c r="J1019" s="3" t="str">
        <f t="shared" ca="1" si="131"/>
        <v/>
      </c>
      <c r="K1019" s="3"/>
      <c r="L1019" s="3" t="str">
        <f ca="1">IF(B1019="","",VLOOKUP(VLOOKUP(Y1019&amp;"_"&amp;Z1019&amp;"_"&amp;AA1019,[1]挑战模式!$A:$AS,14+AB1019,FALSE),[1]怪物!$B:$J,7,FALSE))</f>
        <v/>
      </c>
      <c r="M1019" s="10" t="str">
        <f t="shared" ca="1" si="132"/>
        <v/>
      </c>
      <c r="N1019" s="3" t="str">
        <f t="shared" ca="1" si="133"/>
        <v/>
      </c>
      <c r="O1019" s="3" t="str">
        <f t="shared" ca="1" si="134"/>
        <v/>
      </c>
      <c r="P1019" s="3" t="str">
        <f t="shared" ca="1" si="135"/>
        <v/>
      </c>
      <c r="T1019" s="3" t="str">
        <f ca="1">IF(B1019="","",IF(VLOOKUP(D1019,[1]怪物!$C:$I,7,FALSE)="","",VLOOKUP(D1019,[1]怪物!$C:$I,7,FALSE)))</f>
        <v/>
      </c>
      <c r="Y1019" s="3">
        <v>1</v>
      </c>
      <c r="Z1019" s="3">
        <v>2</v>
      </c>
      <c r="AA1019" s="3">
        <v>1</v>
      </c>
      <c r="AB1019" s="3">
        <v>6</v>
      </c>
    </row>
    <row r="1020" spans="2:28" x14ac:dyDescent="0.2">
      <c r="B1020" t="str">
        <f ca="1">IF(ISNA(VLOOKUP(Y1020&amp;"_"&amp;Z1020&amp;"_"&amp;AA1020,[1]挑战模式!$A:$AS,1,FALSE)),"",IF(VLOOKUP(Y1020&amp;"_"&amp;Z1020&amp;"_"&amp;AA1020,[1]挑战模式!$A:$AS,14+AB1020,FALSE)="","","Unit_Monster_Season"&amp;Y1020&amp;"_Challenge"&amp;Z1020&amp;"_"&amp;AA1020&amp;"_"&amp;AB1020))</f>
        <v>Unit_Monster_Season1_Challenge2_2_1</v>
      </c>
      <c r="D1020" s="3" t="str">
        <f ca="1">IF(B1020="","",VLOOKUP(VLOOKUP(Y1020&amp;"_"&amp;Z1020&amp;"_"&amp;AA1020,[1]挑战模式!$A:$AS,14+AB1020,FALSE),[1]怪物!$B:$J,2,FALSE))</f>
        <v>ResUnit_StoneGolem1</v>
      </c>
      <c r="E1020" s="3">
        <f ca="1">IF(B1020="","",VLOOKUP(VLOOKUP(Y1020&amp;"_"&amp;Z1020&amp;"_"&amp;AA1020,[1]挑战模式!$A:$AS,14+AB1020,FALSE),[1]怪物!$B:$J,6,FALSE)*VLOOKUP(Y1020&amp;"_"&amp;Z1020&amp;"_"&amp;AA1020,[1]挑战模式!$A:$AS,10,FALSE))</f>
        <v>2.06</v>
      </c>
      <c r="F1020" s="3">
        <f t="shared" ca="1" si="128"/>
        <v>400</v>
      </c>
      <c r="G1020" s="3" t="str">
        <f t="shared" ca="1" si="129"/>
        <v>TRUE</v>
      </c>
      <c r="H1020" s="3" t="str">
        <f t="shared" ca="1" si="130"/>
        <v>1</v>
      </c>
      <c r="I1020" s="3">
        <f ca="1">IF(D1020="","",VLOOKUP(D1020,[1]怪物!$C:$M,11,FALSE))</f>
        <v>1</v>
      </c>
      <c r="J1020" s="3" t="str">
        <f t="shared" ca="1" si="131"/>
        <v>0.5</v>
      </c>
      <c r="K1020" s="3"/>
      <c r="L1020" s="3">
        <f ca="1">IF(B1020="","",VLOOKUP(VLOOKUP(Y1020&amp;"_"&amp;Z1020&amp;"_"&amp;AA1020,[1]挑战模式!$A:$AS,14+AB1020,FALSE),[1]怪物!$B:$J,7,FALSE))</f>
        <v>1</v>
      </c>
      <c r="M1020" s="10" t="str">
        <f t="shared" ca="1" si="132"/>
        <v>Monster_Season1_Challenge2_2_1</v>
      </c>
      <c r="N1020" s="3" t="str">
        <f t="shared" ca="1" si="133"/>
        <v>DeathShow_1</v>
      </c>
      <c r="O1020" s="3" t="str">
        <f t="shared" ca="1" si="134"/>
        <v>Timeline_Idle1</v>
      </c>
      <c r="P1020" s="3" t="str">
        <f t="shared" ca="1" si="135"/>
        <v>Timeline_Move1</v>
      </c>
      <c r="T1020" s="3" t="str">
        <f ca="1">IF(B1020="","",IF(VLOOKUP(D1020,[1]怪物!$C:$I,7,FALSE)="","",VLOOKUP(D1020,[1]怪物!$C:$I,7,FALSE)))</f>
        <v>Skill_Monster_StoneGolem1,NormalAttack</v>
      </c>
      <c r="Y1020" s="3">
        <v>1</v>
      </c>
      <c r="Z1020" s="3">
        <v>2</v>
      </c>
      <c r="AA1020" s="3">
        <v>2</v>
      </c>
      <c r="AB1020" s="3">
        <v>1</v>
      </c>
    </row>
    <row r="1021" spans="2:28" x14ac:dyDescent="0.2">
      <c r="B1021" t="str">
        <f ca="1">IF(ISNA(VLOOKUP(Y1021&amp;"_"&amp;Z1021&amp;"_"&amp;AA1021,[1]挑战模式!$A:$AS,1,FALSE)),"",IF(VLOOKUP(Y1021&amp;"_"&amp;Z1021&amp;"_"&amp;AA1021,[1]挑战模式!$A:$AS,14+AB1021,FALSE)="","","Unit_Monster_Season"&amp;Y1021&amp;"_Challenge"&amp;Z1021&amp;"_"&amp;AA1021&amp;"_"&amp;AB1021))</f>
        <v>Unit_Monster_Season1_Challenge2_2_2</v>
      </c>
      <c r="D1021" s="3" t="str">
        <f ca="1">IF(B1021="","",VLOOKUP(VLOOKUP(Y1021&amp;"_"&amp;Z1021&amp;"_"&amp;AA1021,[1]挑战模式!$A:$AS,14+AB1021,FALSE),[1]怪物!$B:$J,2,FALSE))</f>
        <v>ResUnit_BianFu1</v>
      </c>
      <c r="E1021" s="3">
        <f ca="1">IF(B1021="","",VLOOKUP(VLOOKUP(Y1021&amp;"_"&amp;Z1021&amp;"_"&amp;AA1021,[1]挑战模式!$A:$AS,14+AB1021,FALSE),[1]怪物!$B:$J,6,FALSE)*VLOOKUP(Y1021&amp;"_"&amp;Z1021&amp;"_"&amp;AA1021,[1]挑战模式!$A:$AS,10,FALSE))</f>
        <v>2.06</v>
      </c>
      <c r="F1021" s="3">
        <f t="shared" ca="1" si="128"/>
        <v>400</v>
      </c>
      <c r="G1021" s="3" t="str">
        <f t="shared" ca="1" si="129"/>
        <v>TRUE</v>
      </c>
      <c r="H1021" s="3" t="str">
        <f t="shared" ca="1" si="130"/>
        <v>1</v>
      </c>
      <c r="I1021" s="3">
        <f ca="1">IF(D1021="","",VLOOKUP(D1021,[1]怪物!$C:$M,11,FALSE))</f>
        <v>1</v>
      </c>
      <c r="J1021" s="3" t="str">
        <f t="shared" ca="1" si="131"/>
        <v>0.5</v>
      </c>
      <c r="K1021" s="3"/>
      <c r="L1021" s="3">
        <f ca="1">IF(B1021="","",VLOOKUP(VLOOKUP(Y1021&amp;"_"&amp;Z1021&amp;"_"&amp;AA1021,[1]挑战模式!$A:$AS,14+AB1021,FALSE),[1]怪物!$B:$J,7,FALSE))</f>
        <v>1</v>
      </c>
      <c r="M1021" s="10" t="str">
        <f t="shared" ca="1" si="132"/>
        <v>Monster_Season1_Challenge2_2_2</v>
      </c>
      <c r="N1021" s="3" t="str">
        <f t="shared" ca="1" si="133"/>
        <v>DeathShow_1</v>
      </c>
      <c r="O1021" s="3" t="str">
        <f t="shared" ca="1" si="134"/>
        <v>Timeline_Idle1</v>
      </c>
      <c r="P1021" s="3" t="str">
        <f t="shared" ca="1" si="135"/>
        <v>Timeline_Move1</v>
      </c>
      <c r="T1021" s="3" t="str">
        <f ca="1">IF(B1021="","",IF(VLOOKUP(D1021,[1]怪物!$C:$I,7,FALSE)="","",VLOOKUP(D1021,[1]怪物!$C:$I,7,FALSE)))</f>
        <v>Skill_Monster_BianFu1,NormalAttack</v>
      </c>
      <c r="Y1021" s="3">
        <v>1</v>
      </c>
      <c r="Z1021" s="3">
        <v>2</v>
      </c>
      <c r="AA1021" s="3">
        <v>2</v>
      </c>
      <c r="AB1021" s="3">
        <v>2</v>
      </c>
    </row>
    <row r="1022" spans="2:28" x14ac:dyDescent="0.2">
      <c r="B1022" t="str">
        <f ca="1">IF(ISNA(VLOOKUP(Y1022&amp;"_"&amp;Z1022&amp;"_"&amp;AA1022,[1]挑战模式!$A:$AS,1,FALSE)),"",IF(VLOOKUP(Y1022&amp;"_"&amp;Z1022&amp;"_"&amp;AA1022,[1]挑战模式!$A:$AS,14+AB1022,FALSE)="","","Unit_Monster_Season"&amp;Y1022&amp;"_Challenge"&amp;Z1022&amp;"_"&amp;AA1022&amp;"_"&amp;AB1022))</f>
        <v/>
      </c>
      <c r="D1022" s="3" t="str">
        <f ca="1">IF(B1022="","",VLOOKUP(VLOOKUP(Y1022&amp;"_"&amp;Z1022&amp;"_"&amp;AA1022,[1]挑战模式!$A:$AS,14+AB1022,FALSE),[1]怪物!$B:$J,2,FALSE))</f>
        <v/>
      </c>
      <c r="E1022" s="3" t="str">
        <f ca="1">IF(B1022="","",VLOOKUP(VLOOKUP(Y1022&amp;"_"&amp;Z1022&amp;"_"&amp;AA1022,[1]挑战模式!$A:$AS,14+AB1022,FALSE),[1]怪物!$B:$J,6,FALSE)*VLOOKUP(Y1022&amp;"_"&amp;Z1022&amp;"_"&amp;AA1022,[1]挑战模式!$A:$AS,10,FALSE))</f>
        <v/>
      </c>
      <c r="F1022" s="3" t="str">
        <f t="shared" ca="1" si="128"/>
        <v/>
      </c>
      <c r="G1022" s="3" t="str">
        <f t="shared" ca="1" si="129"/>
        <v/>
      </c>
      <c r="H1022" s="3" t="str">
        <f t="shared" ca="1" si="130"/>
        <v/>
      </c>
      <c r="I1022" s="3" t="str">
        <f ca="1">IF(D1022="","",VLOOKUP(D1022,[1]怪物!$C:$M,11,FALSE))</f>
        <v/>
      </c>
      <c r="J1022" s="3" t="str">
        <f t="shared" ca="1" si="131"/>
        <v/>
      </c>
      <c r="K1022" s="3"/>
      <c r="L1022" s="3" t="str">
        <f ca="1">IF(B1022="","",VLOOKUP(VLOOKUP(Y1022&amp;"_"&amp;Z1022&amp;"_"&amp;AA1022,[1]挑战模式!$A:$AS,14+AB1022,FALSE),[1]怪物!$B:$J,7,FALSE))</f>
        <v/>
      </c>
      <c r="M1022" s="10" t="str">
        <f t="shared" ca="1" si="132"/>
        <v/>
      </c>
      <c r="N1022" s="3" t="str">
        <f t="shared" ca="1" si="133"/>
        <v/>
      </c>
      <c r="O1022" s="3" t="str">
        <f t="shared" ca="1" si="134"/>
        <v/>
      </c>
      <c r="P1022" s="3" t="str">
        <f t="shared" ca="1" si="135"/>
        <v/>
      </c>
      <c r="T1022" s="3" t="str">
        <f ca="1">IF(B1022="","",IF(VLOOKUP(D1022,[1]怪物!$C:$I,7,FALSE)="","",VLOOKUP(D1022,[1]怪物!$C:$I,7,FALSE)))</f>
        <v/>
      </c>
      <c r="Y1022" s="3">
        <v>1</v>
      </c>
      <c r="Z1022" s="3">
        <v>2</v>
      </c>
      <c r="AA1022" s="3">
        <v>2</v>
      </c>
      <c r="AB1022" s="3">
        <v>3</v>
      </c>
    </row>
    <row r="1023" spans="2:28" x14ac:dyDescent="0.2">
      <c r="B1023" t="str">
        <f ca="1">IF(ISNA(VLOOKUP(Y1023&amp;"_"&amp;Z1023&amp;"_"&amp;AA1023,[1]挑战模式!$A:$AS,1,FALSE)),"",IF(VLOOKUP(Y1023&amp;"_"&amp;Z1023&amp;"_"&amp;AA1023,[1]挑战模式!$A:$AS,14+AB1023,FALSE)="","","Unit_Monster_Season"&amp;Y1023&amp;"_Challenge"&amp;Z1023&amp;"_"&amp;AA1023&amp;"_"&amp;AB1023))</f>
        <v/>
      </c>
      <c r="D1023" s="3" t="str">
        <f ca="1">IF(B1023="","",VLOOKUP(VLOOKUP(Y1023&amp;"_"&amp;Z1023&amp;"_"&amp;AA1023,[1]挑战模式!$A:$AS,14+AB1023,FALSE),[1]怪物!$B:$J,2,FALSE))</f>
        <v/>
      </c>
      <c r="E1023" s="3" t="str">
        <f ca="1">IF(B1023="","",VLOOKUP(VLOOKUP(Y1023&amp;"_"&amp;Z1023&amp;"_"&amp;AA1023,[1]挑战模式!$A:$AS,14+AB1023,FALSE),[1]怪物!$B:$J,6,FALSE)*VLOOKUP(Y1023&amp;"_"&amp;Z1023&amp;"_"&amp;AA1023,[1]挑战模式!$A:$AS,10,FALSE))</f>
        <v/>
      </c>
      <c r="F1023" s="3" t="str">
        <f t="shared" ca="1" si="128"/>
        <v/>
      </c>
      <c r="G1023" s="3" t="str">
        <f t="shared" ca="1" si="129"/>
        <v/>
      </c>
      <c r="H1023" s="3" t="str">
        <f t="shared" ca="1" si="130"/>
        <v/>
      </c>
      <c r="I1023" s="3" t="str">
        <f ca="1">IF(D1023="","",VLOOKUP(D1023,[1]怪物!$C:$M,11,FALSE))</f>
        <v/>
      </c>
      <c r="J1023" s="3" t="str">
        <f t="shared" ca="1" si="131"/>
        <v/>
      </c>
      <c r="K1023" s="3"/>
      <c r="L1023" s="3" t="str">
        <f ca="1">IF(B1023="","",VLOOKUP(VLOOKUP(Y1023&amp;"_"&amp;Z1023&amp;"_"&amp;AA1023,[1]挑战模式!$A:$AS,14+AB1023,FALSE),[1]怪物!$B:$J,7,FALSE))</f>
        <v/>
      </c>
      <c r="M1023" s="10" t="str">
        <f t="shared" ca="1" si="132"/>
        <v/>
      </c>
      <c r="N1023" s="3" t="str">
        <f t="shared" ca="1" si="133"/>
        <v/>
      </c>
      <c r="O1023" s="3" t="str">
        <f t="shared" ca="1" si="134"/>
        <v/>
      </c>
      <c r="P1023" s="3" t="str">
        <f t="shared" ca="1" si="135"/>
        <v/>
      </c>
      <c r="T1023" s="3" t="str">
        <f ca="1">IF(B1023="","",IF(VLOOKUP(D1023,[1]怪物!$C:$I,7,FALSE)="","",VLOOKUP(D1023,[1]怪物!$C:$I,7,FALSE)))</f>
        <v/>
      </c>
      <c r="Y1023" s="3">
        <v>1</v>
      </c>
      <c r="Z1023" s="3">
        <v>2</v>
      </c>
      <c r="AA1023" s="3">
        <v>2</v>
      </c>
      <c r="AB1023" s="3">
        <v>4</v>
      </c>
    </row>
    <row r="1024" spans="2:28" x14ac:dyDescent="0.2">
      <c r="B1024" t="str">
        <f ca="1">IF(ISNA(VLOOKUP(Y1024&amp;"_"&amp;Z1024&amp;"_"&amp;AA1024,[1]挑战模式!$A:$AS,1,FALSE)),"",IF(VLOOKUP(Y1024&amp;"_"&amp;Z1024&amp;"_"&amp;AA1024,[1]挑战模式!$A:$AS,14+AB1024,FALSE)="","","Unit_Monster_Season"&amp;Y1024&amp;"_Challenge"&amp;Z1024&amp;"_"&amp;AA1024&amp;"_"&amp;AB1024))</f>
        <v/>
      </c>
      <c r="D1024" s="3" t="str">
        <f ca="1">IF(B1024="","",VLOOKUP(VLOOKUP(Y1024&amp;"_"&amp;Z1024&amp;"_"&amp;AA1024,[1]挑战模式!$A:$AS,14+AB1024,FALSE),[1]怪物!$B:$J,2,FALSE))</f>
        <v/>
      </c>
      <c r="E1024" s="3" t="str">
        <f ca="1">IF(B1024="","",VLOOKUP(VLOOKUP(Y1024&amp;"_"&amp;Z1024&amp;"_"&amp;AA1024,[1]挑战模式!$A:$AS,14+AB1024,FALSE),[1]怪物!$B:$J,6,FALSE)*VLOOKUP(Y1024&amp;"_"&amp;Z1024&amp;"_"&amp;AA1024,[1]挑战模式!$A:$AS,10,FALSE))</f>
        <v/>
      </c>
      <c r="F1024" s="3" t="str">
        <f t="shared" ca="1" si="128"/>
        <v/>
      </c>
      <c r="G1024" s="3" t="str">
        <f t="shared" ca="1" si="129"/>
        <v/>
      </c>
      <c r="H1024" s="3" t="str">
        <f t="shared" ca="1" si="130"/>
        <v/>
      </c>
      <c r="I1024" s="3" t="str">
        <f ca="1">IF(D1024="","",VLOOKUP(D1024,[1]怪物!$C:$M,11,FALSE))</f>
        <v/>
      </c>
      <c r="J1024" s="3" t="str">
        <f t="shared" ca="1" si="131"/>
        <v/>
      </c>
      <c r="K1024" s="3"/>
      <c r="L1024" s="3" t="str">
        <f ca="1">IF(B1024="","",VLOOKUP(VLOOKUP(Y1024&amp;"_"&amp;Z1024&amp;"_"&amp;AA1024,[1]挑战模式!$A:$AS,14+AB1024,FALSE),[1]怪物!$B:$J,7,FALSE))</f>
        <v/>
      </c>
      <c r="M1024" s="10" t="str">
        <f t="shared" ca="1" si="132"/>
        <v/>
      </c>
      <c r="N1024" s="3" t="str">
        <f t="shared" ca="1" si="133"/>
        <v/>
      </c>
      <c r="O1024" s="3" t="str">
        <f t="shared" ca="1" si="134"/>
        <v/>
      </c>
      <c r="P1024" s="3" t="str">
        <f t="shared" ca="1" si="135"/>
        <v/>
      </c>
      <c r="T1024" s="3" t="str">
        <f ca="1">IF(B1024="","",IF(VLOOKUP(D1024,[1]怪物!$C:$I,7,FALSE)="","",VLOOKUP(D1024,[1]怪物!$C:$I,7,FALSE)))</f>
        <v/>
      </c>
      <c r="Y1024" s="3">
        <v>1</v>
      </c>
      <c r="Z1024" s="3">
        <v>2</v>
      </c>
      <c r="AA1024" s="3">
        <v>2</v>
      </c>
      <c r="AB1024" s="3">
        <v>5</v>
      </c>
    </row>
    <row r="1025" spans="2:28" x14ac:dyDescent="0.2">
      <c r="B1025" t="str">
        <f ca="1">IF(ISNA(VLOOKUP(Y1025&amp;"_"&amp;Z1025&amp;"_"&amp;AA1025,[1]挑战模式!$A:$AS,1,FALSE)),"",IF(VLOOKUP(Y1025&amp;"_"&amp;Z1025&amp;"_"&amp;AA1025,[1]挑战模式!$A:$AS,14+AB1025,FALSE)="","","Unit_Monster_Season"&amp;Y1025&amp;"_Challenge"&amp;Z1025&amp;"_"&amp;AA1025&amp;"_"&amp;AB1025))</f>
        <v/>
      </c>
      <c r="D1025" s="3" t="str">
        <f ca="1">IF(B1025="","",VLOOKUP(VLOOKUP(Y1025&amp;"_"&amp;Z1025&amp;"_"&amp;AA1025,[1]挑战模式!$A:$AS,14+AB1025,FALSE),[1]怪物!$B:$J,2,FALSE))</f>
        <v/>
      </c>
      <c r="E1025" s="3" t="str">
        <f ca="1">IF(B1025="","",VLOOKUP(VLOOKUP(Y1025&amp;"_"&amp;Z1025&amp;"_"&amp;AA1025,[1]挑战模式!$A:$AS,14+AB1025,FALSE),[1]怪物!$B:$J,6,FALSE)*VLOOKUP(Y1025&amp;"_"&amp;Z1025&amp;"_"&amp;AA1025,[1]挑战模式!$A:$AS,10,FALSE))</f>
        <v/>
      </c>
      <c r="F1025" s="3" t="str">
        <f t="shared" ca="1" si="128"/>
        <v/>
      </c>
      <c r="G1025" s="3" t="str">
        <f t="shared" ca="1" si="129"/>
        <v/>
      </c>
      <c r="H1025" s="3" t="str">
        <f t="shared" ca="1" si="130"/>
        <v/>
      </c>
      <c r="I1025" s="3" t="str">
        <f ca="1">IF(D1025="","",VLOOKUP(D1025,[1]怪物!$C:$M,11,FALSE))</f>
        <v/>
      </c>
      <c r="J1025" s="3" t="str">
        <f t="shared" ca="1" si="131"/>
        <v/>
      </c>
      <c r="K1025" s="3"/>
      <c r="L1025" s="3" t="str">
        <f ca="1">IF(B1025="","",VLOOKUP(VLOOKUP(Y1025&amp;"_"&amp;Z1025&amp;"_"&amp;AA1025,[1]挑战模式!$A:$AS,14+AB1025,FALSE),[1]怪物!$B:$J,7,FALSE))</f>
        <v/>
      </c>
      <c r="M1025" s="10" t="str">
        <f t="shared" ca="1" si="132"/>
        <v/>
      </c>
      <c r="N1025" s="3" t="str">
        <f t="shared" ca="1" si="133"/>
        <v/>
      </c>
      <c r="O1025" s="3" t="str">
        <f t="shared" ca="1" si="134"/>
        <v/>
      </c>
      <c r="P1025" s="3" t="str">
        <f t="shared" ca="1" si="135"/>
        <v/>
      </c>
      <c r="T1025" s="3" t="str">
        <f ca="1">IF(B1025="","",IF(VLOOKUP(D1025,[1]怪物!$C:$I,7,FALSE)="","",VLOOKUP(D1025,[1]怪物!$C:$I,7,FALSE)))</f>
        <v/>
      </c>
      <c r="Y1025" s="3">
        <v>1</v>
      </c>
      <c r="Z1025" s="3">
        <v>2</v>
      </c>
      <c r="AA1025" s="3">
        <v>2</v>
      </c>
      <c r="AB1025" s="3">
        <v>6</v>
      </c>
    </row>
    <row r="1026" spans="2:28" x14ac:dyDescent="0.2">
      <c r="B1026" t="str">
        <f ca="1">IF(ISNA(VLOOKUP(Y1026&amp;"_"&amp;Z1026&amp;"_"&amp;AA1026,[1]挑战模式!$A:$AS,1,FALSE)),"",IF(VLOOKUP(Y1026&amp;"_"&amp;Z1026&amp;"_"&amp;AA1026,[1]挑战模式!$A:$AS,14+AB1026,FALSE)="","","Unit_Monster_Season"&amp;Y1026&amp;"_Challenge"&amp;Z1026&amp;"_"&amp;AA1026&amp;"_"&amp;AB1026))</f>
        <v>Unit_Monster_Season1_Challenge2_3_1</v>
      </c>
      <c r="D1026" s="3" t="str">
        <f ca="1">IF(B1026="","",VLOOKUP(VLOOKUP(Y1026&amp;"_"&amp;Z1026&amp;"_"&amp;AA1026,[1]挑战模式!$A:$AS,14+AB1026,FALSE),[1]怪物!$B:$J,2,FALSE))</f>
        <v>ResUnit_BianFu1</v>
      </c>
      <c r="E1026" s="3">
        <f ca="1">IF(B1026="","",VLOOKUP(VLOOKUP(Y1026&amp;"_"&amp;Z1026&amp;"_"&amp;AA1026,[1]挑战模式!$A:$AS,14+AB1026,FALSE),[1]怪物!$B:$J,6,FALSE)*VLOOKUP(Y1026&amp;"_"&amp;Z1026&amp;"_"&amp;AA1026,[1]挑战模式!$A:$AS,10,FALSE))</f>
        <v>2.06</v>
      </c>
      <c r="F1026" s="3">
        <f t="shared" ca="1" si="128"/>
        <v>400</v>
      </c>
      <c r="G1026" s="3" t="str">
        <f t="shared" ca="1" si="129"/>
        <v>TRUE</v>
      </c>
      <c r="H1026" s="3" t="str">
        <f t="shared" ca="1" si="130"/>
        <v>1</v>
      </c>
      <c r="I1026" s="3">
        <f ca="1">IF(D1026="","",VLOOKUP(D1026,[1]怪物!$C:$M,11,FALSE))</f>
        <v>1</v>
      </c>
      <c r="J1026" s="3" t="str">
        <f t="shared" ca="1" si="131"/>
        <v>0.5</v>
      </c>
      <c r="K1026" s="3"/>
      <c r="L1026" s="3">
        <f ca="1">IF(B1026="","",VLOOKUP(VLOOKUP(Y1026&amp;"_"&amp;Z1026&amp;"_"&amp;AA1026,[1]挑战模式!$A:$AS,14+AB1026,FALSE),[1]怪物!$B:$J,7,FALSE))</f>
        <v>1</v>
      </c>
      <c r="M1026" s="10" t="str">
        <f t="shared" ca="1" si="132"/>
        <v>Monster_Season1_Challenge2_3_1</v>
      </c>
      <c r="N1026" s="3" t="str">
        <f t="shared" ca="1" si="133"/>
        <v>DeathShow_1</v>
      </c>
      <c r="O1026" s="3" t="str">
        <f t="shared" ca="1" si="134"/>
        <v>Timeline_Idle1</v>
      </c>
      <c r="P1026" s="3" t="str">
        <f t="shared" ca="1" si="135"/>
        <v>Timeline_Move1</v>
      </c>
      <c r="T1026" s="3" t="str">
        <f ca="1">IF(B1026="","",IF(VLOOKUP(D1026,[1]怪物!$C:$I,7,FALSE)="","",VLOOKUP(D1026,[1]怪物!$C:$I,7,FALSE)))</f>
        <v>Skill_Monster_BianFu1,NormalAttack</v>
      </c>
      <c r="Y1026" s="3">
        <v>1</v>
      </c>
      <c r="Z1026" s="3">
        <v>2</v>
      </c>
      <c r="AA1026" s="3">
        <v>3</v>
      </c>
      <c r="AB1026" s="3">
        <v>1</v>
      </c>
    </row>
    <row r="1027" spans="2:28" x14ac:dyDescent="0.2">
      <c r="B1027" t="str">
        <f ca="1">IF(ISNA(VLOOKUP(Y1027&amp;"_"&amp;Z1027&amp;"_"&amp;AA1027,[1]挑战模式!$A:$AS,1,FALSE)),"",IF(VLOOKUP(Y1027&amp;"_"&amp;Z1027&amp;"_"&amp;AA1027,[1]挑战模式!$A:$AS,14+AB1027,FALSE)="","","Unit_Monster_Season"&amp;Y1027&amp;"_Challenge"&amp;Z1027&amp;"_"&amp;AA1027&amp;"_"&amp;AB1027))</f>
        <v>Unit_Monster_Season1_Challenge2_3_2</v>
      </c>
      <c r="D1027" s="3" t="str">
        <f ca="1">IF(B1027="","",VLOOKUP(VLOOKUP(Y1027&amp;"_"&amp;Z1027&amp;"_"&amp;AA1027,[1]挑战模式!$A:$AS,14+AB1027,FALSE),[1]怪物!$B:$J,2,FALSE))</f>
        <v>ResUnit_ZhiZhu1</v>
      </c>
      <c r="E1027" s="3">
        <f ca="1">IF(B1027="","",VLOOKUP(VLOOKUP(Y1027&amp;"_"&amp;Z1027&amp;"_"&amp;AA1027,[1]挑战模式!$A:$AS,14+AB1027,FALSE),[1]怪物!$B:$J,6,FALSE)*VLOOKUP(Y1027&amp;"_"&amp;Z1027&amp;"_"&amp;AA1027,[1]挑战模式!$A:$AS,10,FALSE))</f>
        <v>4.12</v>
      </c>
      <c r="F1027" s="3">
        <f t="shared" ca="1" si="128"/>
        <v>400</v>
      </c>
      <c r="G1027" s="3" t="str">
        <f t="shared" ca="1" si="129"/>
        <v>TRUE</v>
      </c>
      <c r="H1027" s="3" t="str">
        <f t="shared" ca="1" si="130"/>
        <v>1</v>
      </c>
      <c r="I1027" s="3">
        <f ca="1">IF(D1027="","",VLOOKUP(D1027,[1]怪物!$C:$M,11,FALSE))</f>
        <v>1</v>
      </c>
      <c r="J1027" s="3" t="str">
        <f t="shared" ca="1" si="131"/>
        <v>0.5</v>
      </c>
      <c r="K1027" s="3"/>
      <c r="L1027" s="3">
        <f ca="1">IF(B1027="","",VLOOKUP(VLOOKUP(Y1027&amp;"_"&amp;Z1027&amp;"_"&amp;AA1027,[1]挑战模式!$A:$AS,14+AB1027,FALSE),[1]怪物!$B:$J,7,FALSE))</f>
        <v>1</v>
      </c>
      <c r="M1027" s="10" t="str">
        <f t="shared" ca="1" si="132"/>
        <v>Monster_Season1_Challenge2_3_2</v>
      </c>
      <c r="N1027" s="3" t="str">
        <f t="shared" ca="1" si="133"/>
        <v>DeathShow_1</v>
      </c>
      <c r="O1027" s="3" t="str">
        <f t="shared" ca="1" si="134"/>
        <v>Timeline_Idle1</v>
      </c>
      <c r="P1027" s="3" t="str">
        <f t="shared" ca="1" si="135"/>
        <v>Timeline_Move1</v>
      </c>
      <c r="T1027" s="3" t="str">
        <f ca="1">IF(B1027="","",IF(VLOOKUP(D1027,[1]怪物!$C:$I,7,FALSE)="","",VLOOKUP(D1027,[1]怪物!$C:$I,7,FALSE)))</f>
        <v/>
      </c>
      <c r="Y1027" s="3">
        <v>1</v>
      </c>
      <c r="Z1027" s="3">
        <v>2</v>
      </c>
      <c r="AA1027" s="3">
        <v>3</v>
      </c>
      <c r="AB1027" s="3">
        <v>2</v>
      </c>
    </row>
    <row r="1028" spans="2:28" x14ac:dyDescent="0.2">
      <c r="B1028" t="str">
        <f ca="1">IF(ISNA(VLOOKUP(Y1028&amp;"_"&amp;Z1028&amp;"_"&amp;AA1028,[1]挑战模式!$A:$AS,1,FALSE)),"",IF(VLOOKUP(Y1028&amp;"_"&amp;Z1028&amp;"_"&amp;AA1028,[1]挑战模式!$A:$AS,14+AB1028,FALSE)="","","Unit_Monster_Season"&amp;Y1028&amp;"_Challenge"&amp;Z1028&amp;"_"&amp;AA1028&amp;"_"&amp;AB1028))</f>
        <v/>
      </c>
      <c r="D1028" s="3" t="str">
        <f ca="1">IF(B1028="","",VLOOKUP(VLOOKUP(Y1028&amp;"_"&amp;Z1028&amp;"_"&amp;AA1028,[1]挑战模式!$A:$AS,14+AB1028,FALSE),[1]怪物!$B:$J,2,FALSE))</f>
        <v/>
      </c>
      <c r="E1028" s="3" t="str">
        <f ca="1">IF(B1028="","",VLOOKUP(VLOOKUP(Y1028&amp;"_"&amp;Z1028&amp;"_"&amp;AA1028,[1]挑战模式!$A:$AS,14+AB1028,FALSE),[1]怪物!$B:$J,6,FALSE)*VLOOKUP(Y1028&amp;"_"&amp;Z1028&amp;"_"&amp;AA1028,[1]挑战模式!$A:$AS,10,FALSE))</f>
        <v/>
      </c>
      <c r="F1028" s="3" t="str">
        <f t="shared" ca="1" si="128"/>
        <v/>
      </c>
      <c r="G1028" s="3" t="str">
        <f t="shared" ca="1" si="129"/>
        <v/>
      </c>
      <c r="H1028" s="3" t="str">
        <f t="shared" ca="1" si="130"/>
        <v/>
      </c>
      <c r="I1028" s="3" t="str">
        <f ca="1">IF(D1028="","",VLOOKUP(D1028,[1]怪物!$C:$M,11,FALSE))</f>
        <v/>
      </c>
      <c r="J1028" s="3" t="str">
        <f t="shared" ca="1" si="131"/>
        <v/>
      </c>
      <c r="K1028" s="3"/>
      <c r="L1028" s="3" t="str">
        <f ca="1">IF(B1028="","",VLOOKUP(VLOOKUP(Y1028&amp;"_"&amp;Z1028&amp;"_"&amp;AA1028,[1]挑战模式!$A:$AS,14+AB1028,FALSE),[1]怪物!$B:$J,7,FALSE))</f>
        <v/>
      </c>
      <c r="M1028" s="10" t="str">
        <f t="shared" ca="1" si="132"/>
        <v/>
      </c>
      <c r="N1028" s="3" t="str">
        <f t="shared" ca="1" si="133"/>
        <v/>
      </c>
      <c r="O1028" s="3" t="str">
        <f t="shared" ca="1" si="134"/>
        <v/>
      </c>
      <c r="P1028" s="3" t="str">
        <f t="shared" ca="1" si="135"/>
        <v/>
      </c>
      <c r="T1028" s="3" t="str">
        <f ca="1">IF(B1028="","",IF(VLOOKUP(D1028,[1]怪物!$C:$I,7,FALSE)="","",VLOOKUP(D1028,[1]怪物!$C:$I,7,FALSE)))</f>
        <v/>
      </c>
      <c r="Y1028" s="3">
        <v>1</v>
      </c>
      <c r="Z1028" s="3">
        <v>2</v>
      </c>
      <c r="AA1028" s="3">
        <v>3</v>
      </c>
      <c r="AB1028" s="3">
        <v>3</v>
      </c>
    </row>
    <row r="1029" spans="2:28" x14ac:dyDescent="0.2">
      <c r="B1029" t="str">
        <f ca="1">IF(ISNA(VLOOKUP(Y1029&amp;"_"&amp;Z1029&amp;"_"&amp;AA1029,[1]挑战模式!$A:$AS,1,FALSE)),"",IF(VLOOKUP(Y1029&amp;"_"&amp;Z1029&amp;"_"&amp;AA1029,[1]挑战模式!$A:$AS,14+AB1029,FALSE)="","","Unit_Monster_Season"&amp;Y1029&amp;"_Challenge"&amp;Z1029&amp;"_"&amp;AA1029&amp;"_"&amp;AB1029))</f>
        <v/>
      </c>
      <c r="D1029" s="3" t="str">
        <f ca="1">IF(B1029="","",VLOOKUP(VLOOKUP(Y1029&amp;"_"&amp;Z1029&amp;"_"&amp;AA1029,[1]挑战模式!$A:$AS,14+AB1029,FALSE),[1]怪物!$B:$J,2,FALSE))</f>
        <v/>
      </c>
      <c r="E1029" s="3" t="str">
        <f ca="1">IF(B1029="","",VLOOKUP(VLOOKUP(Y1029&amp;"_"&amp;Z1029&amp;"_"&amp;AA1029,[1]挑战模式!$A:$AS,14+AB1029,FALSE),[1]怪物!$B:$J,6,FALSE)*VLOOKUP(Y1029&amp;"_"&amp;Z1029&amp;"_"&amp;AA1029,[1]挑战模式!$A:$AS,10,FALSE))</f>
        <v/>
      </c>
      <c r="F1029" s="3" t="str">
        <f t="shared" ca="1" si="128"/>
        <v/>
      </c>
      <c r="G1029" s="3" t="str">
        <f t="shared" ca="1" si="129"/>
        <v/>
      </c>
      <c r="H1029" s="3" t="str">
        <f t="shared" ca="1" si="130"/>
        <v/>
      </c>
      <c r="I1029" s="3" t="str">
        <f ca="1">IF(D1029="","",VLOOKUP(D1029,[1]怪物!$C:$M,11,FALSE))</f>
        <v/>
      </c>
      <c r="J1029" s="3" t="str">
        <f t="shared" ca="1" si="131"/>
        <v/>
      </c>
      <c r="K1029" s="3"/>
      <c r="L1029" s="3" t="str">
        <f ca="1">IF(B1029="","",VLOOKUP(VLOOKUP(Y1029&amp;"_"&amp;Z1029&amp;"_"&amp;AA1029,[1]挑战模式!$A:$AS,14+AB1029,FALSE),[1]怪物!$B:$J,7,FALSE))</f>
        <v/>
      </c>
      <c r="M1029" s="10" t="str">
        <f t="shared" ca="1" si="132"/>
        <v/>
      </c>
      <c r="N1029" s="3" t="str">
        <f t="shared" ca="1" si="133"/>
        <v/>
      </c>
      <c r="O1029" s="3" t="str">
        <f t="shared" ca="1" si="134"/>
        <v/>
      </c>
      <c r="P1029" s="3" t="str">
        <f t="shared" ca="1" si="135"/>
        <v/>
      </c>
      <c r="T1029" s="3" t="str">
        <f ca="1">IF(B1029="","",IF(VLOOKUP(D1029,[1]怪物!$C:$I,7,FALSE)="","",VLOOKUP(D1029,[1]怪物!$C:$I,7,FALSE)))</f>
        <v/>
      </c>
      <c r="Y1029" s="3">
        <v>1</v>
      </c>
      <c r="Z1029" s="3">
        <v>2</v>
      </c>
      <c r="AA1029" s="3">
        <v>3</v>
      </c>
      <c r="AB1029" s="3">
        <v>4</v>
      </c>
    </row>
    <row r="1030" spans="2:28" x14ac:dyDescent="0.2">
      <c r="B1030" t="str">
        <f ca="1">IF(ISNA(VLOOKUP(Y1030&amp;"_"&amp;Z1030&amp;"_"&amp;AA1030,[1]挑战模式!$A:$AS,1,FALSE)),"",IF(VLOOKUP(Y1030&amp;"_"&amp;Z1030&amp;"_"&amp;AA1030,[1]挑战模式!$A:$AS,14+AB1030,FALSE)="","","Unit_Monster_Season"&amp;Y1030&amp;"_Challenge"&amp;Z1030&amp;"_"&amp;AA1030&amp;"_"&amp;AB1030))</f>
        <v/>
      </c>
      <c r="D1030" s="3" t="str">
        <f ca="1">IF(B1030="","",VLOOKUP(VLOOKUP(Y1030&amp;"_"&amp;Z1030&amp;"_"&amp;AA1030,[1]挑战模式!$A:$AS,14+AB1030,FALSE),[1]怪物!$B:$J,2,FALSE))</f>
        <v/>
      </c>
      <c r="E1030" s="3" t="str">
        <f ca="1">IF(B1030="","",VLOOKUP(VLOOKUP(Y1030&amp;"_"&amp;Z1030&amp;"_"&amp;AA1030,[1]挑战模式!$A:$AS,14+AB1030,FALSE),[1]怪物!$B:$J,6,FALSE)*VLOOKUP(Y1030&amp;"_"&amp;Z1030&amp;"_"&amp;AA1030,[1]挑战模式!$A:$AS,10,FALSE))</f>
        <v/>
      </c>
      <c r="F1030" s="3" t="str">
        <f t="shared" ca="1" si="128"/>
        <v/>
      </c>
      <c r="G1030" s="3" t="str">
        <f t="shared" ca="1" si="129"/>
        <v/>
      </c>
      <c r="H1030" s="3" t="str">
        <f t="shared" ca="1" si="130"/>
        <v/>
      </c>
      <c r="I1030" s="3" t="str">
        <f ca="1">IF(D1030="","",VLOOKUP(D1030,[1]怪物!$C:$M,11,FALSE))</f>
        <v/>
      </c>
      <c r="J1030" s="3" t="str">
        <f t="shared" ca="1" si="131"/>
        <v/>
      </c>
      <c r="K1030" s="3"/>
      <c r="L1030" s="3" t="str">
        <f ca="1">IF(B1030="","",VLOOKUP(VLOOKUP(Y1030&amp;"_"&amp;Z1030&amp;"_"&amp;AA1030,[1]挑战模式!$A:$AS,14+AB1030,FALSE),[1]怪物!$B:$J,7,FALSE))</f>
        <v/>
      </c>
      <c r="M1030" s="10" t="str">
        <f t="shared" ca="1" si="132"/>
        <v/>
      </c>
      <c r="N1030" s="3" t="str">
        <f t="shared" ca="1" si="133"/>
        <v/>
      </c>
      <c r="O1030" s="3" t="str">
        <f t="shared" ca="1" si="134"/>
        <v/>
      </c>
      <c r="P1030" s="3" t="str">
        <f t="shared" ca="1" si="135"/>
        <v/>
      </c>
      <c r="T1030" s="3" t="str">
        <f ca="1">IF(B1030="","",IF(VLOOKUP(D1030,[1]怪物!$C:$I,7,FALSE)="","",VLOOKUP(D1030,[1]怪物!$C:$I,7,FALSE)))</f>
        <v/>
      </c>
      <c r="Y1030" s="3">
        <v>1</v>
      </c>
      <c r="Z1030" s="3">
        <v>2</v>
      </c>
      <c r="AA1030" s="3">
        <v>3</v>
      </c>
      <c r="AB1030" s="3">
        <v>5</v>
      </c>
    </row>
    <row r="1031" spans="2:28" x14ac:dyDescent="0.2">
      <c r="B1031" t="str">
        <f ca="1">IF(ISNA(VLOOKUP(Y1031&amp;"_"&amp;Z1031&amp;"_"&amp;AA1031,[1]挑战模式!$A:$AS,1,FALSE)),"",IF(VLOOKUP(Y1031&amp;"_"&amp;Z1031&amp;"_"&amp;AA1031,[1]挑战模式!$A:$AS,14+AB1031,FALSE)="","","Unit_Monster_Season"&amp;Y1031&amp;"_Challenge"&amp;Z1031&amp;"_"&amp;AA1031&amp;"_"&amp;AB1031))</f>
        <v/>
      </c>
      <c r="D1031" s="3" t="str">
        <f ca="1">IF(B1031="","",VLOOKUP(VLOOKUP(Y1031&amp;"_"&amp;Z1031&amp;"_"&amp;AA1031,[1]挑战模式!$A:$AS,14+AB1031,FALSE),[1]怪物!$B:$J,2,FALSE))</f>
        <v/>
      </c>
      <c r="E1031" s="3" t="str">
        <f ca="1">IF(B1031="","",VLOOKUP(VLOOKUP(Y1031&amp;"_"&amp;Z1031&amp;"_"&amp;AA1031,[1]挑战模式!$A:$AS,14+AB1031,FALSE),[1]怪物!$B:$J,6,FALSE)*VLOOKUP(Y1031&amp;"_"&amp;Z1031&amp;"_"&amp;AA1031,[1]挑战模式!$A:$AS,10,FALSE))</f>
        <v/>
      </c>
      <c r="F1031" s="3" t="str">
        <f t="shared" ca="1" si="128"/>
        <v/>
      </c>
      <c r="G1031" s="3" t="str">
        <f t="shared" ca="1" si="129"/>
        <v/>
      </c>
      <c r="H1031" s="3" t="str">
        <f t="shared" ca="1" si="130"/>
        <v/>
      </c>
      <c r="I1031" s="3" t="str">
        <f ca="1">IF(D1031="","",VLOOKUP(D1031,[1]怪物!$C:$M,11,FALSE))</f>
        <v/>
      </c>
      <c r="J1031" s="3" t="str">
        <f t="shared" ca="1" si="131"/>
        <v/>
      </c>
      <c r="K1031" s="3"/>
      <c r="L1031" s="3" t="str">
        <f ca="1">IF(B1031="","",VLOOKUP(VLOOKUP(Y1031&amp;"_"&amp;Z1031&amp;"_"&amp;AA1031,[1]挑战模式!$A:$AS,14+AB1031,FALSE),[1]怪物!$B:$J,7,FALSE))</f>
        <v/>
      </c>
      <c r="M1031" s="10" t="str">
        <f t="shared" ca="1" si="132"/>
        <v/>
      </c>
      <c r="N1031" s="3" t="str">
        <f t="shared" ca="1" si="133"/>
        <v/>
      </c>
      <c r="O1031" s="3" t="str">
        <f t="shared" ca="1" si="134"/>
        <v/>
      </c>
      <c r="P1031" s="3" t="str">
        <f t="shared" ca="1" si="135"/>
        <v/>
      </c>
      <c r="T1031" s="3" t="str">
        <f ca="1">IF(B1031="","",IF(VLOOKUP(D1031,[1]怪物!$C:$I,7,FALSE)="","",VLOOKUP(D1031,[1]怪物!$C:$I,7,FALSE)))</f>
        <v/>
      </c>
      <c r="Y1031" s="3">
        <v>1</v>
      </c>
      <c r="Z1031" s="3">
        <v>2</v>
      </c>
      <c r="AA1031" s="3">
        <v>3</v>
      </c>
      <c r="AB1031" s="3">
        <v>6</v>
      </c>
    </row>
    <row r="1032" spans="2:28" x14ac:dyDescent="0.2">
      <c r="B1032" t="str">
        <f ca="1">IF(ISNA(VLOOKUP(Y1032&amp;"_"&amp;Z1032&amp;"_"&amp;AA1032,[1]挑战模式!$A:$AS,1,FALSE)),"",IF(VLOOKUP(Y1032&amp;"_"&amp;Z1032&amp;"_"&amp;AA1032,[1]挑战模式!$A:$AS,14+AB1032,FALSE)="","","Unit_Monster_Season"&amp;Y1032&amp;"_Challenge"&amp;Z1032&amp;"_"&amp;AA1032&amp;"_"&amp;AB1032))</f>
        <v>Unit_Monster_Season1_Challenge2_4_1</v>
      </c>
      <c r="D1032" s="3" t="str">
        <f ca="1">IF(B1032="","",VLOOKUP(VLOOKUP(Y1032&amp;"_"&amp;Z1032&amp;"_"&amp;AA1032,[1]挑战模式!$A:$AS,14+AB1032,FALSE),[1]怪物!$B:$J,2,FALSE))</f>
        <v>ResUnit_BianFu1</v>
      </c>
      <c r="E1032" s="3">
        <f ca="1">IF(B1032="","",VLOOKUP(VLOOKUP(Y1032&amp;"_"&amp;Z1032&amp;"_"&amp;AA1032,[1]挑战模式!$A:$AS,14+AB1032,FALSE),[1]怪物!$B:$J,6,FALSE)*VLOOKUP(Y1032&amp;"_"&amp;Z1032&amp;"_"&amp;AA1032,[1]挑战模式!$A:$AS,10,FALSE))</f>
        <v>2.06</v>
      </c>
      <c r="F1032" s="3">
        <f t="shared" ca="1" si="128"/>
        <v>400</v>
      </c>
      <c r="G1032" s="3" t="str">
        <f t="shared" ca="1" si="129"/>
        <v>TRUE</v>
      </c>
      <c r="H1032" s="3" t="str">
        <f t="shared" ca="1" si="130"/>
        <v>1</v>
      </c>
      <c r="I1032" s="3">
        <f ca="1">IF(D1032="","",VLOOKUP(D1032,[1]怪物!$C:$M,11,FALSE))</f>
        <v>1</v>
      </c>
      <c r="J1032" s="3" t="str">
        <f t="shared" ca="1" si="131"/>
        <v>0.5</v>
      </c>
      <c r="K1032" s="3"/>
      <c r="L1032" s="3">
        <f ca="1">IF(B1032="","",VLOOKUP(VLOOKUP(Y1032&amp;"_"&amp;Z1032&amp;"_"&amp;AA1032,[1]挑战模式!$A:$AS,14+AB1032,FALSE),[1]怪物!$B:$J,7,FALSE))</f>
        <v>1</v>
      </c>
      <c r="M1032" s="10" t="str">
        <f t="shared" ca="1" si="132"/>
        <v>Monster_Season1_Challenge2_4_1</v>
      </c>
      <c r="N1032" s="3" t="str">
        <f t="shared" ca="1" si="133"/>
        <v>DeathShow_1</v>
      </c>
      <c r="O1032" s="3" t="str">
        <f t="shared" ca="1" si="134"/>
        <v>Timeline_Idle1</v>
      </c>
      <c r="P1032" s="3" t="str">
        <f t="shared" ca="1" si="135"/>
        <v>Timeline_Move1</v>
      </c>
      <c r="T1032" s="3" t="str">
        <f ca="1">IF(B1032="","",IF(VLOOKUP(D1032,[1]怪物!$C:$I,7,FALSE)="","",VLOOKUP(D1032,[1]怪物!$C:$I,7,FALSE)))</f>
        <v>Skill_Monster_BianFu1,NormalAttack</v>
      </c>
      <c r="Y1032" s="3">
        <v>1</v>
      </c>
      <c r="Z1032" s="3">
        <v>2</v>
      </c>
      <c r="AA1032" s="3">
        <v>4</v>
      </c>
      <c r="AB1032" s="3">
        <v>1</v>
      </c>
    </row>
    <row r="1033" spans="2:28" x14ac:dyDescent="0.2">
      <c r="B1033" t="str">
        <f ca="1">IF(ISNA(VLOOKUP(Y1033&amp;"_"&amp;Z1033&amp;"_"&amp;AA1033,[1]挑战模式!$A:$AS,1,FALSE)),"",IF(VLOOKUP(Y1033&amp;"_"&amp;Z1033&amp;"_"&amp;AA1033,[1]挑战模式!$A:$AS,14+AB1033,FALSE)="","","Unit_Monster_Season"&amp;Y1033&amp;"_Challenge"&amp;Z1033&amp;"_"&amp;AA1033&amp;"_"&amp;AB1033))</f>
        <v>Unit_Monster_Season1_Challenge2_4_2</v>
      </c>
      <c r="D1033" s="3" t="str">
        <f ca="1">IF(B1033="","",VLOOKUP(VLOOKUP(Y1033&amp;"_"&amp;Z1033&amp;"_"&amp;AA1033,[1]挑战模式!$A:$AS,14+AB1033,FALSE),[1]怪物!$B:$J,2,FALSE))</f>
        <v>ResUnit_ZhiZhu1</v>
      </c>
      <c r="E1033" s="3">
        <f ca="1">IF(B1033="","",VLOOKUP(VLOOKUP(Y1033&amp;"_"&amp;Z1033&amp;"_"&amp;AA1033,[1]挑战模式!$A:$AS,14+AB1033,FALSE),[1]怪物!$B:$J,6,FALSE)*VLOOKUP(Y1033&amp;"_"&amp;Z1033&amp;"_"&amp;AA1033,[1]挑战模式!$A:$AS,10,FALSE))</f>
        <v>4.12</v>
      </c>
      <c r="F1033" s="3">
        <f t="shared" ca="1" si="128"/>
        <v>400</v>
      </c>
      <c r="G1033" s="3" t="str">
        <f t="shared" ca="1" si="129"/>
        <v>TRUE</v>
      </c>
      <c r="H1033" s="3" t="str">
        <f t="shared" ca="1" si="130"/>
        <v>1</v>
      </c>
      <c r="I1033" s="3">
        <f ca="1">IF(D1033="","",VLOOKUP(D1033,[1]怪物!$C:$M,11,FALSE))</f>
        <v>1</v>
      </c>
      <c r="J1033" s="3" t="str">
        <f t="shared" ca="1" si="131"/>
        <v>0.5</v>
      </c>
      <c r="K1033" s="3"/>
      <c r="L1033" s="3">
        <f ca="1">IF(B1033="","",VLOOKUP(VLOOKUP(Y1033&amp;"_"&amp;Z1033&amp;"_"&amp;AA1033,[1]挑战模式!$A:$AS,14+AB1033,FALSE),[1]怪物!$B:$J,7,FALSE))</f>
        <v>1</v>
      </c>
      <c r="M1033" s="10" t="str">
        <f t="shared" ca="1" si="132"/>
        <v>Monster_Season1_Challenge2_4_2</v>
      </c>
      <c r="N1033" s="3" t="str">
        <f t="shared" ca="1" si="133"/>
        <v>DeathShow_1</v>
      </c>
      <c r="O1033" s="3" t="str">
        <f t="shared" ca="1" si="134"/>
        <v>Timeline_Idle1</v>
      </c>
      <c r="P1033" s="3" t="str">
        <f t="shared" ca="1" si="135"/>
        <v>Timeline_Move1</v>
      </c>
      <c r="T1033" s="3" t="str">
        <f ca="1">IF(B1033="","",IF(VLOOKUP(D1033,[1]怪物!$C:$I,7,FALSE)="","",VLOOKUP(D1033,[1]怪物!$C:$I,7,FALSE)))</f>
        <v/>
      </c>
      <c r="Y1033" s="3">
        <v>1</v>
      </c>
      <c r="Z1033" s="3">
        <v>2</v>
      </c>
      <c r="AA1033" s="3">
        <v>4</v>
      </c>
      <c r="AB1033" s="3">
        <v>2</v>
      </c>
    </row>
    <row r="1034" spans="2:28" x14ac:dyDescent="0.2">
      <c r="B1034" t="str">
        <f ca="1">IF(ISNA(VLOOKUP(Y1034&amp;"_"&amp;Z1034&amp;"_"&amp;AA1034,[1]挑战模式!$A:$AS,1,FALSE)),"",IF(VLOOKUP(Y1034&amp;"_"&amp;Z1034&amp;"_"&amp;AA1034,[1]挑战模式!$A:$AS,14+AB1034,FALSE)="","","Unit_Monster_Season"&amp;Y1034&amp;"_Challenge"&amp;Z1034&amp;"_"&amp;AA1034&amp;"_"&amp;AB1034))</f>
        <v>Unit_Monster_Season1_Challenge2_4_3</v>
      </c>
      <c r="D1034" s="3" t="str">
        <f ca="1">IF(B1034="","",VLOOKUP(VLOOKUP(Y1034&amp;"_"&amp;Z1034&amp;"_"&amp;AA1034,[1]挑战模式!$A:$AS,14+AB1034,FALSE),[1]怪物!$B:$J,2,FALSE))</f>
        <v>ResUnit_Niao1</v>
      </c>
      <c r="E1034" s="3">
        <f ca="1">IF(B1034="","",VLOOKUP(VLOOKUP(Y1034&amp;"_"&amp;Z1034&amp;"_"&amp;AA1034,[1]挑战模式!$A:$AS,14+AB1034,FALSE),[1]怪物!$B:$J,6,FALSE)*VLOOKUP(Y1034&amp;"_"&amp;Z1034&amp;"_"&amp;AA1034,[1]挑战模式!$A:$AS,10,FALSE))</f>
        <v>2.06</v>
      </c>
      <c r="F1034" s="3">
        <f t="shared" ca="1" si="128"/>
        <v>400</v>
      </c>
      <c r="G1034" s="3" t="str">
        <f t="shared" ca="1" si="129"/>
        <v>TRUE</v>
      </c>
      <c r="H1034" s="3" t="str">
        <f t="shared" ca="1" si="130"/>
        <v>1</v>
      </c>
      <c r="I1034" s="3">
        <f ca="1">IF(D1034="","",VLOOKUP(D1034,[1]怪物!$C:$M,11,FALSE))</f>
        <v>1</v>
      </c>
      <c r="J1034" s="3" t="str">
        <f t="shared" ca="1" si="131"/>
        <v>0.5</v>
      </c>
      <c r="K1034" s="3"/>
      <c r="L1034" s="3">
        <f ca="1">IF(B1034="","",VLOOKUP(VLOOKUP(Y1034&amp;"_"&amp;Z1034&amp;"_"&amp;AA1034,[1]挑战模式!$A:$AS,14+AB1034,FALSE),[1]怪物!$B:$J,7,FALSE))</f>
        <v>1</v>
      </c>
      <c r="M1034" s="10" t="str">
        <f t="shared" ca="1" si="132"/>
        <v>Monster_Season1_Challenge2_4_3</v>
      </c>
      <c r="N1034" s="3" t="str">
        <f t="shared" ca="1" si="133"/>
        <v>DeathShow_1</v>
      </c>
      <c r="O1034" s="3" t="str">
        <f t="shared" ca="1" si="134"/>
        <v>Timeline_Idle1</v>
      </c>
      <c r="P1034" s="3" t="str">
        <f t="shared" ca="1" si="135"/>
        <v>Timeline_Move1</v>
      </c>
      <c r="T1034" s="3" t="str">
        <f ca="1">IF(B1034="","",IF(VLOOKUP(D1034,[1]怪物!$C:$I,7,FALSE)="","",VLOOKUP(D1034,[1]怪物!$C:$I,7,FALSE)))</f>
        <v>Skill_Monster_Niao1,NormalAttack</v>
      </c>
      <c r="Y1034" s="3">
        <v>1</v>
      </c>
      <c r="Z1034" s="3">
        <v>2</v>
      </c>
      <c r="AA1034" s="3">
        <v>4</v>
      </c>
      <c r="AB1034" s="3">
        <v>3</v>
      </c>
    </row>
    <row r="1035" spans="2:28" x14ac:dyDescent="0.2">
      <c r="B1035" t="str">
        <f ca="1">IF(ISNA(VLOOKUP(Y1035&amp;"_"&amp;Z1035&amp;"_"&amp;AA1035,[1]挑战模式!$A:$AS,1,FALSE)),"",IF(VLOOKUP(Y1035&amp;"_"&amp;Z1035&amp;"_"&amp;AA1035,[1]挑战模式!$A:$AS,14+AB1035,FALSE)="","","Unit_Monster_Season"&amp;Y1035&amp;"_Challenge"&amp;Z1035&amp;"_"&amp;AA1035&amp;"_"&amp;AB1035))</f>
        <v/>
      </c>
      <c r="D1035" s="3" t="str">
        <f ca="1">IF(B1035="","",VLOOKUP(VLOOKUP(Y1035&amp;"_"&amp;Z1035&amp;"_"&amp;AA1035,[1]挑战模式!$A:$AS,14+AB1035,FALSE),[1]怪物!$B:$J,2,FALSE))</f>
        <v/>
      </c>
      <c r="E1035" s="3" t="str">
        <f ca="1">IF(B1035="","",VLOOKUP(VLOOKUP(Y1035&amp;"_"&amp;Z1035&amp;"_"&amp;AA1035,[1]挑战模式!$A:$AS,14+AB1035,FALSE),[1]怪物!$B:$J,6,FALSE)*VLOOKUP(Y1035&amp;"_"&amp;Z1035&amp;"_"&amp;AA1035,[1]挑战模式!$A:$AS,10,FALSE))</f>
        <v/>
      </c>
      <c r="F1035" s="3" t="str">
        <f t="shared" ca="1" si="128"/>
        <v/>
      </c>
      <c r="G1035" s="3" t="str">
        <f t="shared" ca="1" si="129"/>
        <v/>
      </c>
      <c r="H1035" s="3" t="str">
        <f t="shared" ca="1" si="130"/>
        <v/>
      </c>
      <c r="I1035" s="3" t="str">
        <f ca="1">IF(D1035="","",VLOOKUP(D1035,[1]怪物!$C:$M,11,FALSE))</f>
        <v/>
      </c>
      <c r="J1035" s="3" t="str">
        <f t="shared" ca="1" si="131"/>
        <v/>
      </c>
      <c r="K1035" s="3"/>
      <c r="L1035" s="3" t="str">
        <f ca="1">IF(B1035="","",VLOOKUP(VLOOKUP(Y1035&amp;"_"&amp;Z1035&amp;"_"&amp;AA1035,[1]挑战模式!$A:$AS,14+AB1035,FALSE),[1]怪物!$B:$J,7,FALSE))</f>
        <v/>
      </c>
      <c r="M1035" s="10" t="str">
        <f t="shared" ca="1" si="132"/>
        <v/>
      </c>
      <c r="N1035" s="3" t="str">
        <f t="shared" ca="1" si="133"/>
        <v/>
      </c>
      <c r="O1035" s="3" t="str">
        <f t="shared" ca="1" si="134"/>
        <v/>
      </c>
      <c r="P1035" s="3" t="str">
        <f t="shared" ca="1" si="135"/>
        <v/>
      </c>
      <c r="T1035" s="3" t="str">
        <f ca="1">IF(B1035="","",IF(VLOOKUP(D1035,[1]怪物!$C:$I,7,FALSE)="","",VLOOKUP(D1035,[1]怪物!$C:$I,7,FALSE)))</f>
        <v/>
      </c>
      <c r="Y1035" s="3">
        <v>1</v>
      </c>
      <c r="Z1035" s="3">
        <v>2</v>
      </c>
      <c r="AA1035" s="3">
        <v>4</v>
      </c>
      <c r="AB1035" s="3">
        <v>4</v>
      </c>
    </row>
    <row r="1036" spans="2:28" x14ac:dyDescent="0.2">
      <c r="B1036" t="str">
        <f ca="1">IF(ISNA(VLOOKUP(Y1036&amp;"_"&amp;Z1036&amp;"_"&amp;AA1036,[1]挑战模式!$A:$AS,1,FALSE)),"",IF(VLOOKUP(Y1036&amp;"_"&amp;Z1036&amp;"_"&amp;AA1036,[1]挑战模式!$A:$AS,14+AB1036,FALSE)="","","Unit_Monster_Season"&amp;Y1036&amp;"_Challenge"&amp;Z1036&amp;"_"&amp;AA1036&amp;"_"&amp;AB1036))</f>
        <v/>
      </c>
      <c r="D1036" s="3" t="str">
        <f ca="1">IF(B1036="","",VLOOKUP(VLOOKUP(Y1036&amp;"_"&amp;Z1036&amp;"_"&amp;AA1036,[1]挑战模式!$A:$AS,14+AB1036,FALSE),[1]怪物!$B:$J,2,FALSE))</f>
        <v/>
      </c>
      <c r="E1036" s="3" t="str">
        <f ca="1">IF(B1036="","",VLOOKUP(VLOOKUP(Y1036&amp;"_"&amp;Z1036&amp;"_"&amp;AA1036,[1]挑战模式!$A:$AS,14+AB1036,FALSE),[1]怪物!$B:$J,6,FALSE)*VLOOKUP(Y1036&amp;"_"&amp;Z1036&amp;"_"&amp;AA1036,[1]挑战模式!$A:$AS,10,FALSE))</f>
        <v/>
      </c>
      <c r="F1036" s="3" t="str">
        <f t="shared" ca="1" si="128"/>
        <v/>
      </c>
      <c r="G1036" s="3" t="str">
        <f t="shared" ca="1" si="129"/>
        <v/>
      </c>
      <c r="H1036" s="3" t="str">
        <f t="shared" ca="1" si="130"/>
        <v/>
      </c>
      <c r="I1036" s="3" t="str">
        <f ca="1">IF(D1036="","",VLOOKUP(D1036,[1]怪物!$C:$M,11,FALSE))</f>
        <v/>
      </c>
      <c r="J1036" s="3" t="str">
        <f t="shared" ca="1" si="131"/>
        <v/>
      </c>
      <c r="K1036" s="3"/>
      <c r="L1036" s="3" t="str">
        <f ca="1">IF(B1036="","",VLOOKUP(VLOOKUP(Y1036&amp;"_"&amp;Z1036&amp;"_"&amp;AA1036,[1]挑战模式!$A:$AS,14+AB1036,FALSE),[1]怪物!$B:$J,7,FALSE))</f>
        <v/>
      </c>
      <c r="M1036" s="10" t="str">
        <f t="shared" ca="1" si="132"/>
        <v/>
      </c>
      <c r="N1036" s="3" t="str">
        <f t="shared" ca="1" si="133"/>
        <v/>
      </c>
      <c r="O1036" s="3" t="str">
        <f t="shared" ca="1" si="134"/>
        <v/>
      </c>
      <c r="P1036" s="3" t="str">
        <f t="shared" ca="1" si="135"/>
        <v/>
      </c>
      <c r="T1036" s="3" t="str">
        <f ca="1">IF(B1036="","",IF(VLOOKUP(D1036,[1]怪物!$C:$I,7,FALSE)="","",VLOOKUP(D1036,[1]怪物!$C:$I,7,FALSE)))</f>
        <v/>
      </c>
      <c r="Y1036" s="3">
        <v>1</v>
      </c>
      <c r="Z1036" s="3">
        <v>2</v>
      </c>
      <c r="AA1036" s="3">
        <v>4</v>
      </c>
      <c r="AB1036" s="3">
        <v>5</v>
      </c>
    </row>
    <row r="1037" spans="2:28" x14ac:dyDescent="0.2">
      <c r="B1037" t="str">
        <f ca="1">IF(ISNA(VLOOKUP(Y1037&amp;"_"&amp;Z1037&amp;"_"&amp;AA1037,[1]挑战模式!$A:$AS,1,FALSE)),"",IF(VLOOKUP(Y1037&amp;"_"&amp;Z1037&amp;"_"&amp;AA1037,[1]挑战模式!$A:$AS,14+AB1037,FALSE)="","","Unit_Monster_Season"&amp;Y1037&amp;"_Challenge"&amp;Z1037&amp;"_"&amp;AA1037&amp;"_"&amp;AB1037))</f>
        <v/>
      </c>
      <c r="D1037" s="3" t="str">
        <f ca="1">IF(B1037="","",VLOOKUP(VLOOKUP(Y1037&amp;"_"&amp;Z1037&amp;"_"&amp;AA1037,[1]挑战模式!$A:$AS,14+AB1037,FALSE),[1]怪物!$B:$J,2,FALSE))</f>
        <v/>
      </c>
      <c r="E1037" s="3" t="str">
        <f ca="1">IF(B1037="","",VLOOKUP(VLOOKUP(Y1037&amp;"_"&amp;Z1037&amp;"_"&amp;AA1037,[1]挑战模式!$A:$AS,14+AB1037,FALSE),[1]怪物!$B:$J,6,FALSE)*VLOOKUP(Y1037&amp;"_"&amp;Z1037&amp;"_"&amp;AA1037,[1]挑战模式!$A:$AS,10,FALSE))</f>
        <v/>
      </c>
      <c r="F1037" s="3" t="str">
        <f t="shared" ca="1" si="128"/>
        <v/>
      </c>
      <c r="G1037" s="3" t="str">
        <f t="shared" ca="1" si="129"/>
        <v/>
      </c>
      <c r="H1037" s="3" t="str">
        <f t="shared" ca="1" si="130"/>
        <v/>
      </c>
      <c r="I1037" s="3" t="str">
        <f ca="1">IF(D1037="","",VLOOKUP(D1037,[1]怪物!$C:$M,11,FALSE))</f>
        <v/>
      </c>
      <c r="J1037" s="3" t="str">
        <f t="shared" ca="1" si="131"/>
        <v/>
      </c>
      <c r="K1037" s="3"/>
      <c r="L1037" s="3" t="str">
        <f ca="1">IF(B1037="","",VLOOKUP(VLOOKUP(Y1037&amp;"_"&amp;Z1037&amp;"_"&amp;AA1037,[1]挑战模式!$A:$AS,14+AB1037,FALSE),[1]怪物!$B:$J,7,FALSE))</f>
        <v/>
      </c>
      <c r="M1037" s="10" t="str">
        <f t="shared" ca="1" si="132"/>
        <v/>
      </c>
      <c r="N1037" s="3" t="str">
        <f t="shared" ca="1" si="133"/>
        <v/>
      </c>
      <c r="O1037" s="3" t="str">
        <f t="shared" ca="1" si="134"/>
        <v/>
      </c>
      <c r="P1037" s="3" t="str">
        <f t="shared" ca="1" si="135"/>
        <v/>
      </c>
      <c r="T1037" s="3" t="str">
        <f ca="1">IF(B1037="","",IF(VLOOKUP(D1037,[1]怪物!$C:$I,7,FALSE)="","",VLOOKUP(D1037,[1]怪物!$C:$I,7,FALSE)))</f>
        <v/>
      </c>
      <c r="Y1037" s="3">
        <v>1</v>
      </c>
      <c r="Z1037" s="3">
        <v>2</v>
      </c>
      <c r="AA1037" s="3">
        <v>4</v>
      </c>
      <c r="AB1037" s="3">
        <v>6</v>
      </c>
    </row>
    <row r="1038" spans="2:28" x14ac:dyDescent="0.2">
      <c r="B1038" t="str">
        <f ca="1">IF(ISNA(VLOOKUP(Y1038&amp;"_"&amp;Z1038&amp;"_"&amp;AA1038,[1]挑战模式!$A:$AS,1,FALSE)),"",IF(VLOOKUP(Y1038&amp;"_"&amp;Z1038&amp;"_"&amp;AA1038,[1]挑战模式!$A:$AS,14+AB1038,FALSE)="","","Unit_Monster_Season"&amp;Y1038&amp;"_Challenge"&amp;Z1038&amp;"_"&amp;AA1038&amp;"_"&amp;AB1038))</f>
        <v>Unit_Monster_Season1_Challenge2_5_1</v>
      </c>
      <c r="D1038" s="3" t="str">
        <f ca="1">IF(B1038="","",VLOOKUP(VLOOKUP(Y1038&amp;"_"&amp;Z1038&amp;"_"&amp;AA1038,[1]挑战模式!$A:$AS,14+AB1038,FALSE),[1]怪物!$B:$J,2,FALSE))</f>
        <v>ResUnit_ZhiZhu1</v>
      </c>
      <c r="E1038" s="3">
        <f ca="1">IF(B1038="","",VLOOKUP(VLOOKUP(Y1038&amp;"_"&amp;Z1038&amp;"_"&amp;AA1038,[1]挑战模式!$A:$AS,14+AB1038,FALSE),[1]怪物!$B:$J,6,FALSE)*VLOOKUP(Y1038&amp;"_"&amp;Z1038&amp;"_"&amp;AA1038,[1]挑战模式!$A:$AS,10,FALSE))</f>
        <v>4.12</v>
      </c>
      <c r="F1038" s="3">
        <f t="shared" ca="1" si="128"/>
        <v>400</v>
      </c>
      <c r="G1038" s="3" t="str">
        <f t="shared" ca="1" si="129"/>
        <v>TRUE</v>
      </c>
      <c r="H1038" s="3" t="str">
        <f t="shared" ca="1" si="130"/>
        <v>1</v>
      </c>
      <c r="I1038" s="3">
        <f ca="1">IF(D1038="","",VLOOKUP(D1038,[1]怪物!$C:$M,11,FALSE))</f>
        <v>1</v>
      </c>
      <c r="J1038" s="3" t="str">
        <f t="shared" ca="1" si="131"/>
        <v>0.5</v>
      </c>
      <c r="K1038" s="3"/>
      <c r="L1038" s="3">
        <f ca="1">IF(B1038="","",VLOOKUP(VLOOKUP(Y1038&amp;"_"&amp;Z1038&amp;"_"&amp;AA1038,[1]挑战模式!$A:$AS,14+AB1038,FALSE),[1]怪物!$B:$J,7,FALSE))</f>
        <v>1</v>
      </c>
      <c r="M1038" s="10" t="str">
        <f t="shared" ca="1" si="132"/>
        <v>Monster_Season1_Challenge2_5_1</v>
      </c>
      <c r="N1038" s="3" t="str">
        <f t="shared" ca="1" si="133"/>
        <v>DeathShow_1</v>
      </c>
      <c r="O1038" s="3" t="str">
        <f t="shared" ca="1" si="134"/>
        <v>Timeline_Idle1</v>
      </c>
      <c r="P1038" s="3" t="str">
        <f t="shared" ca="1" si="135"/>
        <v>Timeline_Move1</v>
      </c>
      <c r="T1038" s="3" t="str">
        <f ca="1">IF(B1038="","",IF(VLOOKUP(D1038,[1]怪物!$C:$I,7,FALSE)="","",VLOOKUP(D1038,[1]怪物!$C:$I,7,FALSE)))</f>
        <v/>
      </c>
      <c r="Y1038" s="3">
        <v>1</v>
      </c>
      <c r="Z1038" s="3">
        <v>2</v>
      </c>
      <c r="AA1038" s="3">
        <v>5</v>
      </c>
      <c r="AB1038" s="3">
        <v>1</v>
      </c>
    </row>
    <row r="1039" spans="2:28" x14ac:dyDescent="0.2">
      <c r="B1039" t="str">
        <f ca="1">IF(ISNA(VLOOKUP(Y1039&amp;"_"&amp;Z1039&amp;"_"&amp;AA1039,[1]挑战模式!$A:$AS,1,FALSE)),"",IF(VLOOKUP(Y1039&amp;"_"&amp;Z1039&amp;"_"&amp;AA1039,[1]挑战模式!$A:$AS,14+AB1039,FALSE)="","","Unit_Monster_Season"&amp;Y1039&amp;"_Challenge"&amp;Z1039&amp;"_"&amp;AA1039&amp;"_"&amp;AB1039))</f>
        <v>Unit_Monster_Season1_Challenge2_5_2</v>
      </c>
      <c r="D1039" s="3" t="str">
        <f ca="1">IF(B1039="","",VLOOKUP(VLOOKUP(Y1039&amp;"_"&amp;Z1039&amp;"_"&amp;AA1039,[1]挑战模式!$A:$AS,14+AB1039,FALSE),[1]怪物!$B:$J,2,FALSE))</f>
        <v>ResUnit_Niao1</v>
      </c>
      <c r="E1039" s="3">
        <f ca="1">IF(B1039="","",VLOOKUP(VLOOKUP(Y1039&amp;"_"&amp;Z1039&amp;"_"&amp;AA1039,[1]挑战模式!$A:$AS,14+AB1039,FALSE),[1]怪物!$B:$J,6,FALSE)*VLOOKUP(Y1039&amp;"_"&amp;Z1039&amp;"_"&amp;AA1039,[1]挑战模式!$A:$AS,10,FALSE))</f>
        <v>2.06</v>
      </c>
      <c r="F1039" s="3">
        <f t="shared" ca="1" si="128"/>
        <v>400</v>
      </c>
      <c r="G1039" s="3" t="str">
        <f t="shared" ca="1" si="129"/>
        <v>TRUE</v>
      </c>
      <c r="H1039" s="3" t="str">
        <f t="shared" ca="1" si="130"/>
        <v>1</v>
      </c>
      <c r="I1039" s="3">
        <f ca="1">IF(D1039="","",VLOOKUP(D1039,[1]怪物!$C:$M,11,FALSE))</f>
        <v>1</v>
      </c>
      <c r="J1039" s="3" t="str">
        <f t="shared" ca="1" si="131"/>
        <v>0.5</v>
      </c>
      <c r="K1039" s="3"/>
      <c r="L1039" s="3">
        <f ca="1">IF(B1039="","",VLOOKUP(VLOOKUP(Y1039&amp;"_"&amp;Z1039&amp;"_"&amp;AA1039,[1]挑战模式!$A:$AS,14+AB1039,FALSE),[1]怪物!$B:$J,7,FALSE))</f>
        <v>1</v>
      </c>
      <c r="M1039" s="10" t="str">
        <f t="shared" ca="1" si="132"/>
        <v>Monster_Season1_Challenge2_5_2</v>
      </c>
      <c r="N1039" s="3" t="str">
        <f t="shared" ca="1" si="133"/>
        <v>DeathShow_1</v>
      </c>
      <c r="O1039" s="3" t="str">
        <f t="shared" ca="1" si="134"/>
        <v>Timeline_Idle1</v>
      </c>
      <c r="P1039" s="3" t="str">
        <f t="shared" ca="1" si="135"/>
        <v>Timeline_Move1</v>
      </c>
      <c r="T1039" s="3" t="str">
        <f ca="1">IF(B1039="","",IF(VLOOKUP(D1039,[1]怪物!$C:$I,7,FALSE)="","",VLOOKUP(D1039,[1]怪物!$C:$I,7,FALSE)))</f>
        <v>Skill_Monster_Niao1,NormalAttack</v>
      </c>
      <c r="Y1039" s="3">
        <v>1</v>
      </c>
      <c r="Z1039" s="3">
        <v>2</v>
      </c>
      <c r="AA1039" s="3">
        <v>5</v>
      </c>
      <c r="AB1039" s="3">
        <v>2</v>
      </c>
    </row>
    <row r="1040" spans="2:28" x14ac:dyDescent="0.2">
      <c r="B1040" t="str">
        <f ca="1">IF(ISNA(VLOOKUP(Y1040&amp;"_"&amp;Z1040&amp;"_"&amp;AA1040,[1]挑战模式!$A:$AS,1,FALSE)),"",IF(VLOOKUP(Y1040&amp;"_"&amp;Z1040&amp;"_"&amp;AA1040,[1]挑战模式!$A:$AS,14+AB1040,FALSE)="","","Unit_Monster_Season"&amp;Y1040&amp;"_Challenge"&amp;Z1040&amp;"_"&amp;AA1040&amp;"_"&amp;AB1040))</f>
        <v>Unit_Monster_Season1_Challenge2_5_3</v>
      </c>
      <c r="D1040" s="3" t="str">
        <f ca="1">IF(B1040="","",VLOOKUP(VLOOKUP(Y1040&amp;"_"&amp;Z1040&amp;"_"&amp;AA1040,[1]挑战模式!$A:$AS,14+AB1040,FALSE),[1]怪物!$B:$J,2,FALSE))</f>
        <v>ResUnit_StoneGolem1</v>
      </c>
      <c r="E1040" s="3">
        <f ca="1">IF(B1040="","",VLOOKUP(VLOOKUP(Y1040&amp;"_"&amp;Z1040&amp;"_"&amp;AA1040,[1]挑战模式!$A:$AS,14+AB1040,FALSE),[1]怪物!$B:$J,6,FALSE)*VLOOKUP(Y1040&amp;"_"&amp;Z1040&amp;"_"&amp;AA1040,[1]挑战模式!$A:$AS,10,FALSE))</f>
        <v>2.06</v>
      </c>
      <c r="F1040" s="3">
        <f t="shared" ca="1" si="128"/>
        <v>400</v>
      </c>
      <c r="G1040" s="3" t="str">
        <f t="shared" ca="1" si="129"/>
        <v>TRUE</v>
      </c>
      <c r="H1040" s="3" t="str">
        <f t="shared" ca="1" si="130"/>
        <v>1</v>
      </c>
      <c r="I1040" s="3">
        <f ca="1">IF(D1040="","",VLOOKUP(D1040,[1]怪物!$C:$M,11,FALSE))</f>
        <v>1</v>
      </c>
      <c r="J1040" s="3" t="str">
        <f t="shared" ca="1" si="131"/>
        <v>0.5</v>
      </c>
      <c r="K1040" s="3"/>
      <c r="L1040" s="3">
        <f ca="1">IF(B1040="","",VLOOKUP(VLOOKUP(Y1040&amp;"_"&amp;Z1040&amp;"_"&amp;AA1040,[1]挑战模式!$A:$AS,14+AB1040,FALSE),[1]怪物!$B:$J,7,FALSE))</f>
        <v>1</v>
      </c>
      <c r="M1040" s="10" t="str">
        <f t="shared" ca="1" si="132"/>
        <v>Monster_Season1_Challenge2_5_3</v>
      </c>
      <c r="N1040" s="3" t="str">
        <f t="shared" ca="1" si="133"/>
        <v>DeathShow_1</v>
      </c>
      <c r="O1040" s="3" t="str">
        <f t="shared" ca="1" si="134"/>
        <v>Timeline_Idle1</v>
      </c>
      <c r="P1040" s="3" t="str">
        <f t="shared" ca="1" si="135"/>
        <v>Timeline_Move1</v>
      </c>
      <c r="T1040" s="3" t="str">
        <f ca="1">IF(B1040="","",IF(VLOOKUP(D1040,[1]怪物!$C:$I,7,FALSE)="","",VLOOKUP(D1040,[1]怪物!$C:$I,7,FALSE)))</f>
        <v>Skill_Monster_StoneGolem1,NormalAttack</v>
      </c>
      <c r="Y1040" s="3">
        <v>1</v>
      </c>
      <c r="Z1040" s="3">
        <v>2</v>
      </c>
      <c r="AA1040" s="3">
        <v>5</v>
      </c>
      <c r="AB1040" s="3">
        <v>3</v>
      </c>
    </row>
    <row r="1041" spans="2:28" x14ac:dyDescent="0.2">
      <c r="B1041" t="str">
        <f ca="1">IF(ISNA(VLOOKUP(Y1041&amp;"_"&amp;Z1041&amp;"_"&amp;AA1041,[1]挑战模式!$A:$AS,1,FALSE)),"",IF(VLOOKUP(Y1041&amp;"_"&amp;Z1041&amp;"_"&amp;AA1041,[1]挑战模式!$A:$AS,14+AB1041,FALSE)="","","Unit_Monster_Season"&amp;Y1041&amp;"_Challenge"&amp;Z1041&amp;"_"&amp;AA1041&amp;"_"&amp;AB1041))</f>
        <v/>
      </c>
      <c r="D1041" s="3" t="str">
        <f ca="1">IF(B1041="","",VLOOKUP(VLOOKUP(Y1041&amp;"_"&amp;Z1041&amp;"_"&amp;AA1041,[1]挑战模式!$A:$AS,14+AB1041,FALSE),[1]怪物!$B:$J,2,FALSE))</f>
        <v/>
      </c>
      <c r="E1041" s="3" t="str">
        <f ca="1">IF(B1041="","",VLOOKUP(VLOOKUP(Y1041&amp;"_"&amp;Z1041&amp;"_"&amp;AA1041,[1]挑战模式!$A:$AS,14+AB1041,FALSE),[1]怪物!$B:$J,6,FALSE)*VLOOKUP(Y1041&amp;"_"&amp;Z1041&amp;"_"&amp;AA1041,[1]挑战模式!$A:$AS,10,FALSE))</f>
        <v/>
      </c>
      <c r="F1041" s="3" t="str">
        <f t="shared" ca="1" si="128"/>
        <v/>
      </c>
      <c r="G1041" s="3" t="str">
        <f t="shared" ca="1" si="129"/>
        <v/>
      </c>
      <c r="H1041" s="3" t="str">
        <f t="shared" ca="1" si="130"/>
        <v/>
      </c>
      <c r="I1041" s="3" t="str">
        <f ca="1">IF(D1041="","",VLOOKUP(D1041,[1]怪物!$C:$M,11,FALSE))</f>
        <v/>
      </c>
      <c r="J1041" s="3" t="str">
        <f t="shared" ca="1" si="131"/>
        <v/>
      </c>
      <c r="K1041" s="3"/>
      <c r="L1041" s="3" t="str">
        <f ca="1">IF(B1041="","",VLOOKUP(VLOOKUP(Y1041&amp;"_"&amp;Z1041&amp;"_"&amp;AA1041,[1]挑战模式!$A:$AS,14+AB1041,FALSE),[1]怪物!$B:$J,7,FALSE))</f>
        <v/>
      </c>
      <c r="M1041" s="10" t="str">
        <f t="shared" ca="1" si="132"/>
        <v/>
      </c>
      <c r="N1041" s="3" t="str">
        <f t="shared" ca="1" si="133"/>
        <v/>
      </c>
      <c r="O1041" s="3" t="str">
        <f t="shared" ca="1" si="134"/>
        <v/>
      </c>
      <c r="P1041" s="3" t="str">
        <f t="shared" ca="1" si="135"/>
        <v/>
      </c>
      <c r="T1041" s="3" t="str">
        <f ca="1">IF(B1041="","",IF(VLOOKUP(D1041,[1]怪物!$C:$I,7,FALSE)="","",VLOOKUP(D1041,[1]怪物!$C:$I,7,FALSE)))</f>
        <v/>
      </c>
      <c r="Y1041" s="3">
        <v>1</v>
      </c>
      <c r="Z1041" s="3">
        <v>2</v>
      </c>
      <c r="AA1041" s="3">
        <v>5</v>
      </c>
      <c r="AB1041" s="3">
        <v>4</v>
      </c>
    </row>
    <row r="1042" spans="2:28" x14ac:dyDescent="0.2">
      <c r="B1042" t="str">
        <f ca="1">IF(ISNA(VLOOKUP(Y1042&amp;"_"&amp;Z1042&amp;"_"&amp;AA1042,[1]挑战模式!$A:$AS,1,FALSE)),"",IF(VLOOKUP(Y1042&amp;"_"&amp;Z1042&amp;"_"&amp;AA1042,[1]挑战模式!$A:$AS,14+AB1042,FALSE)="","","Unit_Monster_Season"&amp;Y1042&amp;"_Challenge"&amp;Z1042&amp;"_"&amp;AA1042&amp;"_"&amp;AB1042))</f>
        <v/>
      </c>
      <c r="D1042" s="3" t="str">
        <f ca="1">IF(B1042="","",VLOOKUP(VLOOKUP(Y1042&amp;"_"&amp;Z1042&amp;"_"&amp;AA1042,[1]挑战模式!$A:$AS,14+AB1042,FALSE),[1]怪物!$B:$J,2,FALSE))</f>
        <v/>
      </c>
      <c r="E1042" s="3" t="str">
        <f ca="1">IF(B1042="","",VLOOKUP(VLOOKUP(Y1042&amp;"_"&amp;Z1042&amp;"_"&amp;AA1042,[1]挑战模式!$A:$AS,14+AB1042,FALSE),[1]怪物!$B:$J,6,FALSE)*VLOOKUP(Y1042&amp;"_"&amp;Z1042&amp;"_"&amp;AA1042,[1]挑战模式!$A:$AS,10,FALSE))</f>
        <v/>
      </c>
      <c r="F1042" s="3" t="str">
        <f t="shared" ca="1" si="128"/>
        <v/>
      </c>
      <c r="G1042" s="3" t="str">
        <f t="shared" ca="1" si="129"/>
        <v/>
      </c>
      <c r="H1042" s="3" t="str">
        <f t="shared" ca="1" si="130"/>
        <v/>
      </c>
      <c r="I1042" s="3" t="str">
        <f ca="1">IF(D1042="","",VLOOKUP(D1042,[1]怪物!$C:$M,11,FALSE))</f>
        <v/>
      </c>
      <c r="J1042" s="3" t="str">
        <f t="shared" ca="1" si="131"/>
        <v/>
      </c>
      <c r="K1042" s="3"/>
      <c r="L1042" s="3" t="str">
        <f ca="1">IF(B1042="","",VLOOKUP(VLOOKUP(Y1042&amp;"_"&amp;Z1042&amp;"_"&amp;AA1042,[1]挑战模式!$A:$AS,14+AB1042,FALSE),[1]怪物!$B:$J,7,FALSE))</f>
        <v/>
      </c>
      <c r="M1042" s="10" t="str">
        <f t="shared" ca="1" si="132"/>
        <v/>
      </c>
      <c r="N1042" s="3" t="str">
        <f t="shared" ca="1" si="133"/>
        <v/>
      </c>
      <c r="O1042" s="3" t="str">
        <f t="shared" ca="1" si="134"/>
        <v/>
      </c>
      <c r="P1042" s="3" t="str">
        <f t="shared" ca="1" si="135"/>
        <v/>
      </c>
      <c r="T1042" s="3" t="str">
        <f ca="1">IF(B1042="","",IF(VLOOKUP(D1042,[1]怪物!$C:$I,7,FALSE)="","",VLOOKUP(D1042,[1]怪物!$C:$I,7,FALSE)))</f>
        <v/>
      </c>
      <c r="Y1042" s="3">
        <v>1</v>
      </c>
      <c r="Z1042" s="3">
        <v>2</v>
      </c>
      <c r="AA1042" s="3">
        <v>5</v>
      </c>
      <c r="AB1042" s="3">
        <v>5</v>
      </c>
    </row>
    <row r="1043" spans="2:28" x14ac:dyDescent="0.2">
      <c r="B1043" t="str">
        <f ca="1">IF(ISNA(VLOOKUP(Y1043&amp;"_"&amp;Z1043&amp;"_"&amp;AA1043,[1]挑战模式!$A:$AS,1,FALSE)),"",IF(VLOOKUP(Y1043&amp;"_"&amp;Z1043&amp;"_"&amp;AA1043,[1]挑战模式!$A:$AS,14+AB1043,FALSE)="","","Unit_Monster_Season"&amp;Y1043&amp;"_Challenge"&amp;Z1043&amp;"_"&amp;AA1043&amp;"_"&amp;AB1043))</f>
        <v/>
      </c>
      <c r="D1043" s="3" t="str">
        <f ca="1">IF(B1043="","",VLOOKUP(VLOOKUP(Y1043&amp;"_"&amp;Z1043&amp;"_"&amp;AA1043,[1]挑战模式!$A:$AS,14+AB1043,FALSE),[1]怪物!$B:$J,2,FALSE))</f>
        <v/>
      </c>
      <c r="E1043" s="3" t="str">
        <f ca="1">IF(B1043="","",VLOOKUP(VLOOKUP(Y1043&amp;"_"&amp;Z1043&amp;"_"&amp;AA1043,[1]挑战模式!$A:$AS,14+AB1043,FALSE),[1]怪物!$B:$J,6,FALSE)*VLOOKUP(Y1043&amp;"_"&amp;Z1043&amp;"_"&amp;AA1043,[1]挑战模式!$A:$AS,10,FALSE))</f>
        <v/>
      </c>
      <c r="F1043" s="3" t="str">
        <f t="shared" ca="1" si="128"/>
        <v/>
      </c>
      <c r="G1043" s="3" t="str">
        <f t="shared" ca="1" si="129"/>
        <v/>
      </c>
      <c r="H1043" s="3" t="str">
        <f t="shared" ca="1" si="130"/>
        <v/>
      </c>
      <c r="I1043" s="3" t="str">
        <f ca="1">IF(D1043="","",VLOOKUP(D1043,[1]怪物!$C:$M,11,FALSE))</f>
        <v/>
      </c>
      <c r="J1043" s="3" t="str">
        <f t="shared" ca="1" si="131"/>
        <v/>
      </c>
      <c r="K1043" s="3"/>
      <c r="L1043" s="3" t="str">
        <f ca="1">IF(B1043="","",VLOOKUP(VLOOKUP(Y1043&amp;"_"&amp;Z1043&amp;"_"&amp;AA1043,[1]挑战模式!$A:$AS,14+AB1043,FALSE),[1]怪物!$B:$J,7,FALSE))</f>
        <v/>
      </c>
      <c r="M1043" s="10" t="str">
        <f t="shared" ca="1" si="132"/>
        <v/>
      </c>
      <c r="N1043" s="3" t="str">
        <f t="shared" ca="1" si="133"/>
        <v/>
      </c>
      <c r="O1043" s="3" t="str">
        <f t="shared" ca="1" si="134"/>
        <v/>
      </c>
      <c r="P1043" s="3" t="str">
        <f t="shared" ca="1" si="135"/>
        <v/>
      </c>
      <c r="T1043" s="3" t="str">
        <f ca="1">IF(B1043="","",IF(VLOOKUP(D1043,[1]怪物!$C:$I,7,FALSE)="","",VLOOKUP(D1043,[1]怪物!$C:$I,7,FALSE)))</f>
        <v/>
      </c>
      <c r="Y1043" s="3">
        <v>1</v>
      </c>
      <c r="Z1043" s="3">
        <v>2</v>
      </c>
      <c r="AA1043" s="3">
        <v>5</v>
      </c>
      <c r="AB1043" s="3">
        <v>6</v>
      </c>
    </row>
    <row r="1044" spans="2:28" x14ac:dyDescent="0.2">
      <c r="B1044" t="str">
        <f ca="1">IF(ISNA(VLOOKUP(Y1044&amp;"_"&amp;Z1044&amp;"_"&amp;AA1044,[1]挑战模式!$A:$AS,1,FALSE)),"",IF(VLOOKUP(Y1044&amp;"_"&amp;Z1044&amp;"_"&amp;AA1044,[1]挑战模式!$A:$AS,14+AB1044,FALSE)="","","Unit_Monster_Season"&amp;Y1044&amp;"_Challenge"&amp;Z1044&amp;"_"&amp;AA1044&amp;"_"&amp;AB1044))</f>
        <v>Unit_Monster_Season1_Challenge2_6_1</v>
      </c>
      <c r="D1044" s="3" t="str">
        <f ca="1">IF(B1044="","",VLOOKUP(VLOOKUP(Y1044&amp;"_"&amp;Z1044&amp;"_"&amp;AA1044,[1]挑战模式!$A:$AS,14+AB1044,FALSE),[1]怪物!$B:$J,2,FALSE))</f>
        <v>ResUnit_BianFu1</v>
      </c>
      <c r="E1044" s="3">
        <f ca="1">IF(B1044="","",VLOOKUP(VLOOKUP(Y1044&amp;"_"&amp;Z1044&amp;"_"&amp;AA1044,[1]挑战模式!$A:$AS,14+AB1044,FALSE),[1]怪物!$B:$J,6,FALSE)*VLOOKUP(Y1044&amp;"_"&amp;Z1044&amp;"_"&amp;AA1044,[1]挑战模式!$A:$AS,10,FALSE))</f>
        <v>2.06</v>
      </c>
      <c r="F1044" s="3">
        <f t="shared" ca="1" si="128"/>
        <v>400</v>
      </c>
      <c r="G1044" s="3" t="str">
        <f t="shared" ca="1" si="129"/>
        <v>TRUE</v>
      </c>
      <c r="H1044" s="3" t="str">
        <f t="shared" ca="1" si="130"/>
        <v>1</v>
      </c>
      <c r="I1044" s="3">
        <f ca="1">IF(D1044="","",VLOOKUP(D1044,[1]怪物!$C:$M,11,FALSE))</f>
        <v>1</v>
      </c>
      <c r="J1044" s="3" t="str">
        <f t="shared" ca="1" si="131"/>
        <v>0.5</v>
      </c>
      <c r="K1044" s="3"/>
      <c r="L1044" s="3">
        <f ca="1">IF(B1044="","",VLOOKUP(VLOOKUP(Y1044&amp;"_"&amp;Z1044&amp;"_"&amp;AA1044,[1]挑战模式!$A:$AS,14+AB1044,FALSE),[1]怪物!$B:$J,7,FALSE))</f>
        <v>1</v>
      </c>
      <c r="M1044" s="10" t="str">
        <f t="shared" ca="1" si="132"/>
        <v>Monster_Season1_Challenge2_6_1</v>
      </c>
      <c r="N1044" s="3" t="str">
        <f t="shared" ca="1" si="133"/>
        <v>DeathShow_1</v>
      </c>
      <c r="O1044" s="3" t="str">
        <f t="shared" ca="1" si="134"/>
        <v>Timeline_Idle1</v>
      </c>
      <c r="P1044" s="3" t="str">
        <f t="shared" ca="1" si="135"/>
        <v>Timeline_Move1</v>
      </c>
      <c r="T1044" s="3" t="str">
        <f ca="1">IF(B1044="","",IF(VLOOKUP(D1044,[1]怪物!$C:$I,7,FALSE)="","",VLOOKUP(D1044,[1]怪物!$C:$I,7,FALSE)))</f>
        <v>Skill_Monster_BianFu1,NormalAttack</v>
      </c>
      <c r="Y1044" s="3">
        <v>1</v>
      </c>
      <c r="Z1044" s="3">
        <v>2</v>
      </c>
      <c r="AA1044" s="3">
        <v>6</v>
      </c>
      <c r="AB1044" s="3">
        <v>1</v>
      </c>
    </row>
    <row r="1045" spans="2:28" x14ac:dyDescent="0.2">
      <c r="B1045" t="str">
        <f ca="1">IF(ISNA(VLOOKUP(Y1045&amp;"_"&amp;Z1045&amp;"_"&amp;AA1045,[1]挑战模式!$A:$AS,1,FALSE)),"",IF(VLOOKUP(Y1045&amp;"_"&amp;Z1045&amp;"_"&amp;AA1045,[1]挑战模式!$A:$AS,14+AB1045,FALSE)="","","Unit_Monster_Season"&amp;Y1045&amp;"_Challenge"&amp;Z1045&amp;"_"&amp;AA1045&amp;"_"&amp;AB1045))</f>
        <v>Unit_Monster_Season1_Challenge2_6_2</v>
      </c>
      <c r="D1045" s="3" t="str">
        <f ca="1">IF(B1045="","",VLOOKUP(VLOOKUP(Y1045&amp;"_"&amp;Z1045&amp;"_"&amp;AA1045,[1]挑战模式!$A:$AS,14+AB1045,FALSE),[1]怪物!$B:$J,2,FALSE))</f>
        <v>ResUnit_ZhiZhu1</v>
      </c>
      <c r="E1045" s="3">
        <f ca="1">IF(B1045="","",VLOOKUP(VLOOKUP(Y1045&amp;"_"&amp;Z1045&amp;"_"&amp;AA1045,[1]挑战模式!$A:$AS,14+AB1045,FALSE),[1]怪物!$B:$J,6,FALSE)*VLOOKUP(Y1045&amp;"_"&amp;Z1045&amp;"_"&amp;AA1045,[1]挑战模式!$A:$AS,10,FALSE))</f>
        <v>4.12</v>
      </c>
      <c r="F1045" s="3">
        <f t="shared" ca="1" si="128"/>
        <v>400</v>
      </c>
      <c r="G1045" s="3" t="str">
        <f t="shared" ca="1" si="129"/>
        <v>TRUE</v>
      </c>
      <c r="H1045" s="3" t="str">
        <f t="shared" ca="1" si="130"/>
        <v>1</v>
      </c>
      <c r="I1045" s="3">
        <f ca="1">IF(D1045="","",VLOOKUP(D1045,[1]怪物!$C:$M,11,FALSE))</f>
        <v>1</v>
      </c>
      <c r="J1045" s="3" t="str">
        <f t="shared" ca="1" si="131"/>
        <v>0.5</v>
      </c>
      <c r="K1045" s="3"/>
      <c r="L1045" s="3">
        <f ca="1">IF(B1045="","",VLOOKUP(VLOOKUP(Y1045&amp;"_"&amp;Z1045&amp;"_"&amp;AA1045,[1]挑战模式!$A:$AS,14+AB1045,FALSE),[1]怪物!$B:$J,7,FALSE))</f>
        <v>1</v>
      </c>
      <c r="M1045" s="10" t="str">
        <f t="shared" ca="1" si="132"/>
        <v>Monster_Season1_Challenge2_6_2</v>
      </c>
      <c r="N1045" s="3" t="str">
        <f t="shared" ca="1" si="133"/>
        <v>DeathShow_1</v>
      </c>
      <c r="O1045" s="3" t="str">
        <f t="shared" ca="1" si="134"/>
        <v>Timeline_Idle1</v>
      </c>
      <c r="P1045" s="3" t="str">
        <f t="shared" ca="1" si="135"/>
        <v>Timeline_Move1</v>
      </c>
      <c r="T1045" s="3" t="str">
        <f ca="1">IF(B1045="","",IF(VLOOKUP(D1045,[1]怪物!$C:$I,7,FALSE)="","",VLOOKUP(D1045,[1]怪物!$C:$I,7,FALSE)))</f>
        <v/>
      </c>
      <c r="Y1045" s="3">
        <v>1</v>
      </c>
      <c r="Z1045" s="3">
        <v>2</v>
      </c>
      <c r="AA1045" s="3">
        <v>6</v>
      </c>
      <c r="AB1045" s="3">
        <v>2</v>
      </c>
    </row>
    <row r="1046" spans="2:28" x14ac:dyDescent="0.2">
      <c r="B1046" t="str">
        <f ca="1">IF(ISNA(VLOOKUP(Y1046&amp;"_"&amp;Z1046&amp;"_"&amp;AA1046,[1]挑战模式!$A:$AS,1,FALSE)),"",IF(VLOOKUP(Y1046&amp;"_"&amp;Z1046&amp;"_"&amp;AA1046,[1]挑战模式!$A:$AS,14+AB1046,FALSE)="","","Unit_Monster_Season"&amp;Y1046&amp;"_Challenge"&amp;Z1046&amp;"_"&amp;AA1046&amp;"_"&amp;AB1046))</f>
        <v>Unit_Monster_Season1_Challenge2_6_3</v>
      </c>
      <c r="D1046" s="3" t="str">
        <f ca="1">IF(B1046="","",VLOOKUP(VLOOKUP(Y1046&amp;"_"&amp;Z1046&amp;"_"&amp;AA1046,[1]挑战模式!$A:$AS,14+AB1046,FALSE),[1]怪物!$B:$J,2,FALSE))</f>
        <v>ResUnit_Niao1</v>
      </c>
      <c r="E1046" s="3">
        <f ca="1">IF(B1046="","",VLOOKUP(VLOOKUP(Y1046&amp;"_"&amp;Z1046&amp;"_"&amp;AA1046,[1]挑战模式!$A:$AS,14+AB1046,FALSE),[1]怪物!$B:$J,6,FALSE)*VLOOKUP(Y1046&amp;"_"&amp;Z1046&amp;"_"&amp;AA1046,[1]挑战模式!$A:$AS,10,FALSE))</f>
        <v>2.06</v>
      </c>
      <c r="F1046" s="3">
        <f t="shared" ca="1" si="128"/>
        <v>400</v>
      </c>
      <c r="G1046" s="3" t="str">
        <f t="shared" ca="1" si="129"/>
        <v>TRUE</v>
      </c>
      <c r="H1046" s="3" t="str">
        <f t="shared" ca="1" si="130"/>
        <v>1</v>
      </c>
      <c r="I1046" s="3">
        <f ca="1">IF(D1046="","",VLOOKUP(D1046,[1]怪物!$C:$M,11,FALSE))</f>
        <v>1</v>
      </c>
      <c r="J1046" s="3" t="str">
        <f t="shared" ca="1" si="131"/>
        <v>0.5</v>
      </c>
      <c r="K1046" s="3"/>
      <c r="L1046" s="3">
        <f ca="1">IF(B1046="","",VLOOKUP(VLOOKUP(Y1046&amp;"_"&amp;Z1046&amp;"_"&amp;AA1046,[1]挑战模式!$A:$AS,14+AB1046,FALSE),[1]怪物!$B:$J,7,FALSE))</f>
        <v>1</v>
      </c>
      <c r="M1046" s="10" t="str">
        <f t="shared" ca="1" si="132"/>
        <v>Monster_Season1_Challenge2_6_3</v>
      </c>
      <c r="N1046" s="3" t="str">
        <f t="shared" ca="1" si="133"/>
        <v>DeathShow_1</v>
      </c>
      <c r="O1046" s="3" t="str">
        <f t="shared" ca="1" si="134"/>
        <v>Timeline_Idle1</v>
      </c>
      <c r="P1046" s="3" t="str">
        <f t="shared" ca="1" si="135"/>
        <v>Timeline_Move1</v>
      </c>
      <c r="T1046" s="3" t="str">
        <f ca="1">IF(B1046="","",IF(VLOOKUP(D1046,[1]怪物!$C:$I,7,FALSE)="","",VLOOKUP(D1046,[1]怪物!$C:$I,7,FALSE)))</f>
        <v>Skill_Monster_Niao1,NormalAttack</v>
      </c>
      <c r="Y1046" s="3">
        <v>1</v>
      </c>
      <c r="Z1046" s="3">
        <v>2</v>
      </c>
      <c r="AA1046" s="3">
        <v>6</v>
      </c>
      <c r="AB1046" s="3">
        <v>3</v>
      </c>
    </row>
    <row r="1047" spans="2:28" x14ac:dyDescent="0.2">
      <c r="B1047" t="str">
        <f ca="1">IF(ISNA(VLOOKUP(Y1047&amp;"_"&amp;Z1047&amp;"_"&amp;AA1047,[1]挑战模式!$A:$AS,1,FALSE)),"",IF(VLOOKUP(Y1047&amp;"_"&amp;Z1047&amp;"_"&amp;AA1047,[1]挑战模式!$A:$AS,14+AB1047,FALSE)="","","Unit_Monster_Season"&amp;Y1047&amp;"_Challenge"&amp;Z1047&amp;"_"&amp;AA1047&amp;"_"&amp;AB1047))</f>
        <v>Unit_Monster_Season1_Challenge2_6_4</v>
      </c>
      <c r="D1047" s="3" t="str">
        <f ca="1">IF(B1047="","",VLOOKUP(VLOOKUP(Y1047&amp;"_"&amp;Z1047&amp;"_"&amp;AA1047,[1]挑战模式!$A:$AS,14+AB1047,FALSE),[1]怪物!$B:$J,2,FALSE))</f>
        <v>ResUnit_StoneGolem1</v>
      </c>
      <c r="E1047" s="3">
        <f ca="1">IF(B1047="","",VLOOKUP(VLOOKUP(Y1047&amp;"_"&amp;Z1047&amp;"_"&amp;AA1047,[1]挑战模式!$A:$AS,14+AB1047,FALSE),[1]怪物!$B:$J,6,FALSE)*VLOOKUP(Y1047&amp;"_"&amp;Z1047&amp;"_"&amp;AA1047,[1]挑战模式!$A:$AS,10,FALSE))</f>
        <v>2.06</v>
      </c>
      <c r="F1047" s="3">
        <f t="shared" ca="1" si="128"/>
        <v>400</v>
      </c>
      <c r="G1047" s="3" t="str">
        <f t="shared" ca="1" si="129"/>
        <v>TRUE</v>
      </c>
      <c r="H1047" s="3" t="str">
        <f t="shared" ca="1" si="130"/>
        <v>1</v>
      </c>
      <c r="I1047" s="3">
        <f ca="1">IF(D1047="","",VLOOKUP(D1047,[1]怪物!$C:$M,11,FALSE))</f>
        <v>1</v>
      </c>
      <c r="J1047" s="3" t="str">
        <f t="shared" ca="1" si="131"/>
        <v>0.5</v>
      </c>
      <c r="K1047" s="3"/>
      <c r="L1047" s="3">
        <f ca="1">IF(B1047="","",VLOOKUP(VLOOKUP(Y1047&amp;"_"&amp;Z1047&amp;"_"&amp;AA1047,[1]挑战模式!$A:$AS,14+AB1047,FALSE),[1]怪物!$B:$J,7,FALSE))</f>
        <v>1</v>
      </c>
      <c r="M1047" s="10" t="str">
        <f t="shared" ca="1" si="132"/>
        <v>Monster_Season1_Challenge2_6_4</v>
      </c>
      <c r="N1047" s="3" t="str">
        <f t="shared" ca="1" si="133"/>
        <v>DeathShow_1</v>
      </c>
      <c r="O1047" s="3" t="str">
        <f t="shared" ca="1" si="134"/>
        <v>Timeline_Idle1</v>
      </c>
      <c r="P1047" s="3" t="str">
        <f t="shared" ca="1" si="135"/>
        <v>Timeline_Move1</v>
      </c>
      <c r="T1047" s="3" t="str">
        <f ca="1">IF(B1047="","",IF(VLOOKUP(D1047,[1]怪物!$C:$I,7,FALSE)="","",VLOOKUP(D1047,[1]怪物!$C:$I,7,FALSE)))</f>
        <v>Skill_Monster_StoneGolem1,NormalAttack</v>
      </c>
      <c r="Y1047" s="3">
        <v>1</v>
      </c>
      <c r="Z1047" s="3">
        <v>2</v>
      </c>
      <c r="AA1047" s="3">
        <v>6</v>
      </c>
      <c r="AB1047" s="3">
        <v>4</v>
      </c>
    </row>
    <row r="1048" spans="2:28" x14ac:dyDescent="0.2">
      <c r="B1048" t="str">
        <f ca="1">IF(ISNA(VLOOKUP(Y1048&amp;"_"&amp;Z1048&amp;"_"&amp;AA1048,[1]挑战模式!$A:$AS,1,FALSE)),"",IF(VLOOKUP(Y1048&amp;"_"&amp;Z1048&amp;"_"&amp;AA1048,[1]挑战模式!$A:$AS,14+AB1048,FALSE)="","","Unit_Monster_Season"&amp;Y1048&amp;"_Challenge"&amp;Z1048&amp;"_"&amp;AA1048&amp;"_"&amp;AB1048))</f>
        <v/>
      </c>
      <c r="D1048" s="3" t="str">
        <f ca="1">IF(B1048="","",VLOOKUP(VLOOKUP(Y1048&amp;"_"&amp;Z1048&amp;"_"&amp;AA1048,[1]挑战模式!$A:$AS,14+AB1048,FALSE),[1]怪物!$B:$J,2,FALSE))</f>
        <v/>
      </c>
      <c r="E1048" s="3" t="str">
        <f ca="1">IF(B1048="","",VLOOKUP(VLOOKUP(Y1048&amp;"_"&amp;Z1048&amp;"_"&amp;AA1048,[1]挑战模式!$A:$AS,14+AB1048,FALSE),[1]怪物!$B:$J,6,FALSE)*VLOOKUP(Y1048&amp;"_"&amp;Z1048&amp;"_"&amp;AA1048,[1]挑战模式!$A:$AS,10,FALSE))</f>
        <v/>
      </c>
      <c r="F1048" s="3" t="str">
        <f t="shared" ca="1" si="128"/>
        <v/>
      </c>
      <c r="G1048" s="3" t="str">
        <f t="shared" ca="1" si="129"/>
        <v/>
      </c>
      <c r="H1048" s="3" t="str">
        <f t="shared" ca="1" si="130"/>
        <v/>
      </c>
      <c r="I1048" s="3" t="str">
        <f ca="1">IF(D1048="","",VLOOKUP(D1048,[1]怪物!$C:$M,11,FALSE))</f>
        <v/>
      </c>
      <c r="J1048" s="3" t="str">
        <f t="shared" ca="1" si="131"/>
        <v/>
      </c>
      <c r="K1048" s="3"/>
      <c r="L1048" s="3" t="str">
        <f ca="1">IF(B1048="","",VLOOKUP(VLOOKUP(Y1048&amp;"_"&amp;Z1048&amp;"_"&amp;AA1048,[1]挑战模式!$A:$AS,14+AB1048,FALSE),[1]怪物!$B:$J,7,FALSE))</f>
        <v/>
      </c>
      <c r="M1048" s="10" t="str">
        <f t="shared" ca="1" si="132"/>
        <v/>
      </c>
      <c r="N1048" s="3" t="str">
        <f t="shared" ca="1" si="133"/>
        <v/>
      </c>
      <c r="O1048" s="3" t="str">
        <f t="shared" ca="1" si="134"/>
        <v/>
      </c>
      <c r="P1048" s="3" t="str">
        <f t="shared" ca="1" si="135"/>
        <v/>
      </c>
      <c r="T1048" s="3" t="str">
        <f ca="1">IF(B1048="","",IF(VLOOKUP(D1048,[1]怪物!$C:$I,7,FALSE)="","",VLOOKUP(D1048,[1]怪物!$C:$I,7,FALSE)))</f>
        <v/>
      </c>
      <c r="Y1048" s="3">
        <v>1</v>
      </c>
      <c r="Z1048" s="3">
        <v>2</v>
      </c>
      <c r="AA1048" s="3">
        <v>6</v>
      </c>
      <c r="AB1048" s="3">
        <v>5</v>
      </c>
    </row>
    <row r="1049" spans="2:28" x14ac:dyDescent="0.2">
      <c r="B1049" t="str">
        <f ca="1">IF(ISNA(VLOOKUP(Y1049&amp;"_"&amp;Z1049&amp;"_"&amp;AA1049,[1]挑战模式!$A:$AS,1,FALSE)),"",IF(VLOOKUP(Y1049&amp;"_"&amp;Z1049&amp;"_"&amp;AA1049,[1]挑战模式!$A:$AS,14+AB1049,FALSE)="","","Unit_Monster_Season"&amp;Y1049&amp;"_Challenge"&amp;Z1049&amp;"_"&amp;AA1049&amp;"_"&amp;AB1049))</f>
        <v/>
      </c>
      <c r="D1049" s="3" t="str">
        <f ca="1">IF(B1049="","",VLOOKUP(VLOOKUP(Y1049&amp;"_"&amp;Z1049&amp;"_"&amp;AA1049,[1]挑战模式!$A:$AS,14+AB1049,FALSE),[1]怪物!$B:$J,2,FALSE))</f>
        <v/>
      </c>
      <c r="E1049" s="3" t="str">
        <f ca="1">IF(B1049="","",VLOOKUP(VLOOKUP(Y1049&amp;"_"&amp;Z1049&amp;"_"&amp;AA1049,[1]挑战模式!$A:$AS,14+AB1049,FALSE),[1]怪物!$B:$J,6,FALSE)*VLOOKUP(Y1049&amp;"_"&amp;Z1049&amp;"_"&amp;AA1049,[1]挑战模式!$A:$AS,10,FALSE))</f>
        <v/>
      </c>
      <c r="F1049" s="3" t="str">
        <f t="shared" ca="1" si="128"/>
        <v/>
      </c>
      <c r="G1049" s="3" t="str">
        <f t="shared" ca="1" si="129"/>
        <v/>
      </c>
      <c r="H1049" s="3" t="str">
        <f t="shared" ca="1" si="130"/>
        <v/>
      </c>
      <c r="I1049" s="3" t="str">
        <f ca="1">IF(D1049="","",VLOOKUP(D1049,[1]怪物!$C:$M,11,FALSE))</f>
        <v/>
      </c>
      <c r="J1049" s="3" t="str">
        <f t="shared" ca="1" si="131"/>
        <v/>
      </c>
      <c r="K1049" s="3"/>
      <c r="L1049" s="3" t="str">
        <f ca="1">IF(B1049="","",VLOOKUP(VLOOKUP(Y1049&amp;"_"&amp;Z1049&amp;"_"&amp;AA1049,[1]挑战模式!$A:$AS,14+AB1049,FALSE),[1]怪物!$B:$J,7,FALSE))</f>
        <v/>
      </c>
      <c r="M1049" s="10" t="str">
        <f t="shared" ca="1" si="132"/>
        <v/>
      </c>
      <c r="N1049" s="3" t="str">
        <f t="shared" ca="1" si="133"/>
        <v/>
      </c>
      <c r="O1049" s="3" t="str">
        <f t="shared" ca="1" si="134"/>
        <v/>
      </c>
      <c r="P1049" s="3" t="str">
        <f t="shared" ca="1" si="135"/>
        <v/>
      </c>
      <c r="T1049" s="3" t="str">
        <f ca="1">IF(B1049="","",IF(VLOOKUP(D1049,[1]怪物!$C:$I,7,FALSE)="","",VLOOKUP(D1049,[1]怪物!$C:$I,7,FALSE)))</f>
        <v/>
      </c>
      <c r="Y1049" s="3">
        <v>1</v>
      </c>
      <c r="Z1049" s="3">
        <v>2</v>
      </c>
      <c r="AA1049" s="3">
        <v>6</v>
      </c>
      <c r="AB1049" s="3">
        <v>6</v>
      </c>
    </row>
    <row r="1050" spans="2:28" x14ac:dyDescent="0.2">
      <c r="B1050" t="str">
        <f>IF(ISNA(VLOOKUP(Y1050&amp;"_"&amp;Z1050&amp;"_"&amp;AA1050,[1]挑战模式!$A:$AS,1,FALSE)),"",IF(VLOOKUP(Y1050&amp;"_"&amp;Z1050&amp;"_"&amp;AA1050,[1]挑战模式!$A:$AS,14+AB1050,FALSE)="","","Unit_Monster_Season"&amp;Y1050&amp;"_Challenge"&amp;Z1050&amp;"_"&amp;AA1050&amp;"_"&amp;AB1050))</f>
        <v/>
      </c>
      <c r="D1050" s="3" t="str">
        <f>IF(B1050="","",VLOOKUP(VLOOKUP(Y1050&amp;"_"&amp;Z1050&amp;"_"&amp;AA1050,[1]挑战模式!$A:$AS,14+AB1050,FALSE),[1]怪物!$B:$J,2,FALSE))</f>
        <v/>
      </c>
      <c r="E1050" s="3" t="str">
        <f>IF(B1050="","",VLOOKUP(VLOOKUP(Y1050&amp;"_"&amp;Z1050&amp;"_"&amp;AA1050,[1]挑战模式!$A:$AS,14+AB1050,FALSE),[1]怪物!$B:$J,6,FALSE)*VLOOKUP(Y1050&amp;"_"&amp;Z1050&amp;"_"&amp;AA1050,[1]挑战模式!$A:$AS,10,FALSE))</f>
        <v/>
      </c>
      <c r="F1050" s="3" t="str">
        <f t="shared" si="128"/>
        <v/>
      </c>
      <c r="G1050" s="3" t="str">
        <f t="shared" si="129"/>
        <v/>
      </c>
      <c r="H1050" s="3" t="str">
        <f t="shared" si="130"/>
        <v/>
      </c>
      <c r="I1050" s="3" t="str">
        <f>IF(D1050="","",VLOOKUP(D1050,[1]怪物!$C:$M,11,FALSE))</f>
        <v/>
      </c>
      <c r="J1050" s="3" t="str">
        <f t="shared" si="131"/>
        <v/>
      </c>
      <c r="K1050" s="3"/>
      <c r="L1050" s="3" t="str">
        <f>IF(B1050="","",VLOOKUP(VLOOKUP(Y1050&amp;"_"&amp;Z1050&amp;"_"&amp;AA1050,[1]挑战模式!$A:$AS,14+AB1050,FALSE),[1]怪物!$B:$J,7,FALSE))</f>
        <v/>
      </c>
      <c r="M1050" s="10" t="str">
        <f t="shared" si="132"/>
        <v/>
      </c>
      <c r="N1050" s="3" t="str">
        <f t="shared" si="133"/>
        <v/>
      </c>
      <c r="O1050" s="3" t="str">
        <f t="shared" si="134"/>
        <v/>
      </c>
      <c r="P1050" s="3" t="str">
        <f t="shared" si="135"/>
        <v/>
      </c>
      <c r="T1050" s="3" t="str">
        <f>IF(B1050="","",IF(VLOOKUP(D1050,[1]怪物!$C:$I,7,FALSE)="","",VLOOKUP(D1050,[1]怪物!$C:$I,7,FALSE)))</f>
        <v/>
      </c>
      <c r="Y1050" s="3">
        <v>1</v>
      </c>
      <c r="Z1050" s="3">
        <v>2</v>
      </c>
      <c r="AA1050" s="3">
        <v>7</v>
      </c>
      <c r="AB1050" s="3">
        <v>1</v>
      </c>
    </row>
    <row r="1051" spans="2:28" x14ac:dyDescent="0.2">
      <c r="B1051" t="str">
        <f>IF(ISNA(VLOOKUP(Y1051&amp;"_"&amp;Z1051&amp;"_"&amp;AA1051,[1]挑战模式!$A:$AS,1,FALSE)),"",IF(VLOOKUP(Y1051&amp;"_"&amp;Z1051&amp;"_"&amp;AA1051,[1]挑战模式!$A:$AS,14+AB1051,FALSE)="","","Unit_Monster_Season"&amp;Y1051&amp;"_Challenge"&amp;Z1051&amp;"_"&amp;AA1051&amp;"_"&amp;AB1051))</f>
        <v/>
      </c>
      <c r="D1051" s="3" t="str">
        <f>IF(B1051="","",VLOOKUP(VLOOKUP(Y1051&amp;"_"&amp;Z1051&amp;"_"&amp;AA1051,[1]挑战模式!$A:$AS,14+AB1051,FALSE),[1]怪物!$B:$J,2,FALSE))</f>
        <v/>
      </c>
      <c r="E1051" s="3" t="str">
        <f>IF(B1051="","",VLOOKUP(VLOOKUP(Y1051&amp;"_"&amp;Z1051&amp;"_"&amp;AA1051,[1]挑战模式!$A:$AS,14+AB1051,FALSE),[1]怪物!$B:$J,6,FALSE)*VLOOKUP(Y1051&amp;"_"&amp;Z1051&amp;"_"&amp;AA1051,[1]挑战模式!$A:$AS,10,FALSE))</f>
        <v/>
      </c>
      <c r="F1051" s="3" t="str">
        <f t="shared" si="128"/>
        <v/>
      </c>
      <c r="G1051" s="3" t="str">
        <f t="shared" si="129"/>
        <v/>
      </c>
      <c r="H1051" s="3" t="str">
        <f t="shared" si="130"/>
        <v/>
      </c>
      <c r="I1051" s="3" t="str">
        <f>IF(D1051="","",VLOOKUP(D1051,[1]怪物!$C:$M,11,FALSE))</f>
        <v/>
      </c>
      <c r="J1051" s="3" t="str">
        <f t="shared" si="131"/>
        <v/>
      </c>
      <c r="K1051" s="3"/>
      <c r="L1051" s="3" t="str">
        <f>IF(B1051="","",VLOOKUP(VLOOKUP(Y1051&amp;"_"&amp;Z1051&amp;"_"&amp;AA1051,[1]挑战模式!$A:$AS,14+AB1051,FALSE),[1]怪物!$B:$J,7,FALSE))</f>
        <v/>
      </c>
      <c r="M1051" s="10" t="str">
        <f t="shared" si="132"/>
        <v/>
      </c>
      <c r="N1051" s="3" t="str">
        <f t="shared" si="133"/>
        <v/>
      </c>
      <c r="O1051" s="3" t="str">
        <f t="shared" si="134"/>
        <v/>
      </c>
      <c r="P1051" s="3" t="str">
        <f t="shared" si="135"/>
        <v/>
      </c>
      <c r="T1051" s="3" t="str">
        <f>IF(B1051="","",IF(VLOOKUP(D1051,[1]怪物!$C:$I,7,FALSE)="","",VLOOKUP(D1051,[1]怪物!$C:$I,7,FALSE)))</f>
        <v/>
      </c>
      <c r="Y1051" s="3">
        <v>1</v>
      </c>
      <c r="Z1051" s="3">
        <v>2</v>
      </c>
      <c r="AA1051" s="3">
        <v>7</v>
      </c>
      <c r="AB1051" s="3">
        <v>2</v>
      </c>
    </row>
    <row r="1052" spans="2:28" x14ac:dyDescent="0.2">
      <c r="B1052" t="str">
        <f>IF(ISNA(VLOOKUP(Y1052&amp;"_"&amp;Z1052&amp;"_"&amp;AA1052,[1]挑战模式!$A:$AS,1,FALSE)),"",IF(VLOOKUP(Y1052&amp;"_"&amp;Z1052&amp;"_"&amp;AA1052,[1]挑战模式!$A:$AS,14+AB1052,FALSE)="","","Unit_Monster_Season"&amp;Y1052&amp;"_Challenge"&amp;Z1052&amp;"_"&amp;AA1052&amp;"_"&amp;AB1052))</f>
        <v/>
      </c>
      <c r="D1052" s="3" t="str">
        <f>IF(B1052="","",VLOOKUP(VLOOKUP(Y1052&amp;"_"&amp;Z1052&amp;"_"&amp;AA1052,[1]挑战模式!$A:$AS,14+AB1052,FALSE),[1]怪物!$B:$J,2,FALSE))</f>
        <v/>
      </c>
      <c r="E1052" s="3" t="str">
        <f>IF(B1052="","",VLOOKUP(VLOOKUP(Y1052&amp;"_"&amp;Z1052&amp;"_"&amp;AA1052,[1]挑战模式!$A:$AS,14+AB1052,FALSE),[1]怪物!$B:$J,6,FALSE)*VLOOKUP(Y1052&amp;"_"&amp;Z1052&amp;"_"&amp;AA1052,[1]挑战模式!$A:$AS,10,FALSE))</f>
        <v/>
      </c>
      <c r="F1052" s="3" t="str">
        <f t="shared" si="128"/>
        <v/>
      </c>
      <c r="G1052" s="3" t="str">
        <f t="shared" si="129"/>
        <v/>
      </c>
      <c r="H1052" s="3" t="str">
        <f t="shared" si="130"/>
        <v/>
      </c>
      <c r="I1052" s="3" t="str">
        <f>IF(D1052="","",VLOOKUP(D1052,[1]怪物!$C:$M,11,FALSE))</f>
        <v/>
      </c>
      <c r="J1052" s="3" t="str">
        <f t="shared" si="131"/>
        <v/>
      </c>
      <c r="K1052" s="3"/>
      <c r="L1052" s="3" t="str">
        <f>IF(B1052="","",VLOOKUP(VLOOKUP(Y1052&amp;"_"&amp;Z1052&amp;"_"&amp;AA1052,[1]挑战模式!$A:$AS,14+AB1052,FALSE),[1]怪物!$B:$J,7,FALSE))</f>
        <v/>
      </c>
      <c r="M1052" s="10" t="str">
        <f t="shared" si="132"/>
        <v/>
      </c>
      <c r="N1052" s="3" t="str">
        <f t="shared" si="133"/>
        <v/>
      </c>
      <c r="O1052" s="3" t="str">
        <f t="shared" si="134"/>
        <v/>
      </c>
      <c r="P1052" s="3" t="str">
        <f t="shared" si="135"/>
        <v/>
      </c>
      <c r="T1052" s="3" t="str">
        <f>IF(B1052="","",IF(VLOOKUP(D1052,[1]怪物!$C:$I,7,FALSE)="","",VLOOKUP(D1052,[1]怪物!$C:$I,7,FALSE)))</f>
        <v/>
      </c>
      <c r="Y1052" s="3">
        <v>1</v>
      </c>
      <c r="Z1052" s="3">
        <v>2</v>
      </c>
      <c r="AA1052" s="3">
        <v>7</v>
      </c>
      <c r="AB1052" s="3">
        <v>3</v>
      </c>
    </row>
    <row r="1053" spans="2:28" x14ac:dyDescent="0.2">
      <c r="B1053" t="str">
        <f>IF(ISNA(VLOOKUP(Y1053&amp;"_"&amp;Z1053&amp;"_"&amp;AA1053,[1]挑战模式!$A:$AS,1,FALSE)),"",IF(VLOOKUP(Y1053&amp;"_"&amp;Z1053&amp;"_"&amp;AA1053,[1]挑战模式!$A:$AS,14+AB1053,FALSE)="","","Unit_Monster_Season"&amp;Y1053&amp;"_Challenge"&amp;Z1053&amp;"_"&amp;AA1053&amp;"_"&amp;AB1053))</f>
        <v/>
      </c>
      <c r="D1053" s="3" t="str">
        <f>IF(B1053="","",VLOOKUP(VLOOKUP(Y1053&amp;"_"&amp;Z1053&amp;"_"&amp;AA1053,[1]挑战模式!$A:$AS,14+AB1053,FALSE),[1]怪物!$B:$J,2,FALSE))</f>
        <v/>
      </c>
      <c r="E1053" s="3" t="str">
        <f>IF(B1053="","",VLOOKUP(VLOOKUP(Y1053&amp;"_"&amp;Z1053&amp;"_"&amp;AA1053,[1]挑战模式!$A:$AS,14+AB1053,FALSE),[1]怪物!$B:$J,6,FALSE)*VLOOKUP(Y1053&amp;"_"&amp;Z1053&amp;"_"&amp;AA1053,[1]挑战模式!$A:$AS,10,FALSE))</f>
        <v/>
      </c>
      <c r="F1053" s="3" t="str">
        <f t="shared" si="128"/>
        <v/>
      </c>
      <c r="G1053" s="3" t="str">
        <f t="shared" si="129"/>
        <v/>
      </c>
      <c r="H1053" s="3" t="str">
        <f t="shared" si="130"/>
        <v/>
      </c>
      <c r="I1053" s="3" t="str">
        <f>IF(D1053="","",VLOOKUP(D1053,[1]怪物!$C:$M,11,FALSE))</f>
        <v/>
      </c>
      <c r="J1053" s="3" t="str">
        <f t="shared" si="131"/>
        <v/>
      </c>
      <c r="K1053" s="3"/>
      <c r="L1053" s="3" t="str">
        <f>IF(B1053="","",VLOOKUP(VLOOKUP(Y1053&amp;"_"&amp;Z1053&amp;"_"&amp;AA1053,[1]挑战模式!$A:$AS,14+AB1053,FALSE),[1]怪物!$B:$J,7,FALSE))</f>
        <v/>
      </c>
      <c r="M1053" s="10" t="str">
        <f t="shared" si="132"/>
        <v/>
      </c>
      <c r="N1053" s="3" t="str">
        <f t="shared" si="133"/>
        <v/>
      </c>
      <c r="O1053" s="3" t="str">
        <f t="shared" si="134"/>
        <v/>
      </c>
      <c r="P1053" s="3" t="str">
        <f t="shared" si="135"/>
        <v/>
      </c>
      <c r="T1053" s="3" t="str">
        <f>IF(B1053="","",IF(VLOOKUP(D1053,[1]怪物!$C:$I,7,FALSE)="","",VLOOKUP(D1053,[1]怪物!$C:$I,7,FALSE)))</f>
        <v/>
      </c>
      <c r="Y1053" s="3">
        <v>1</v>
      </c>
      <c r="Z1053" s="3">
        <v>2</v>
      </c>
      <c r="AA1053" s="3">
        <v>7</v>
      </c>
      <c r="AB1053" s="3">
        <v>4</v>
      </c>
    </row>
    <row r="1054" spans="2:28" x14ac:dyDescent="0.2">
      <c r="B1054" t="str">
        <f>IF(ISNA(VLOOKUP(Y1054&amp;"_"&amp;Z1054&amp;"_"&amp;AA1054,[1]挑战模式!$A:$AS,1,FALSE)),"",IF(VLOOKUP(Y1054&amp;"_"&amp;Z1054&amp;"_"&amp;AA1054,[1]挑战模式!$A:$AS,14+AB1054,FALSE)="","","Unit_Monster_Season"&amp;Y1054&amp;"_Challenge"&amp;Z1054&amp;"_"&amp;AA1054&amp;"_"&amp;AB1054))</f>
        <v/>
      </c>
      <c r="D1054" s="3" t="str">
        <f>IF(B1054="","",VLOOKUP(VLOOKUP(Y1054&amp;"_"&amp;Z1054&amp;"_"&amp;AA1054,[1]挑战模式!$A:$AS,14+AB1054,FALSE),[1]怪物!$B:$J,2,FALSE))</f>
        <v/>
      </c>
      <c r="E1054" s="3" t="str">
        <f>IF(B1054="","",VLOOKUP(VLOOKUP(Y1054&amp;"_"&amp;Z1054&amp;"_"&amp;AA1054,[1]挑战模式!$A:$AS,14+AB1054,FALSE),[1]怪物!$B:$J,6,FALSE)*VLOOKUP(Y1054&amp;"_"&amp;Z1054&amp;"_"&amp;AA1054,[1]挑战模式!$A:$AS,10,FALSE))</f>
        <v/>
      </c>
      <c r="F1054" s="3" t="str">
        <f t="shared" si="128"/>
        <v/>
      </c>
      <c r="G1054" s="3" t="str">
        <f t="shared" si="129"/>
        <v/>
      </c>
      <c r="H1054" s="3" t="str">
        <f t="shared" si="130"/>
        <v/>
      </c>
      <c r="I1054" s="3" t="str">
        <f>IF(D1054="","",VLOOKUP(D1054,[1]怪物!$C:$M,11,FALSE))</f>
        <v/>
      </c>
      <c r="J1054" s="3" t="str">
        <f t="shared" si="131"/>
        <v/>
      </c>
      <c r="K1054" s="3"/>
      <c r="L1054" s="3" t="str">
        <f>IF(B1054="","",VLOOKUP(VLOOKUP(Y1054&amp;"_"&amp;Z1054&amp;"_"&amp;AA1054,[1]挑战模式!$A:$AS,14+AB1054,FALSE),[1]怪物!$B:$J,7,FALSE))</f>
        <v/>
      </c>
      <c r="M1054" s="10" t="str">
        <f t="shared" si="132"/>
        <v/>
      </c>
      <c r="N1054" s="3" t="str">
        <f t="shared" si="133"/>
        <v/>
      </c>
      <c r="O1054" s="3" t="str">
        <f t="shared" si="134"/>
        <v/>
      </c>
      <c r="P1054" s="3" t="str">
        <f t="shared" si="135"/>
        <v/>
      </c>
      <c r="T1054" s="3" t="str">
        <f>IF(B1054="","",IF(VLOOKUP(D1054,[1]怪物!$C:$I,7,FALSE)="","",VLOOKUP(D1054,[1]怪物!$C:$I,7,FALSE)))</f>
        <v/>
      </c>
      <c r="Y1054" s="3">
        <v>1</v>
      </c>
      <c r="Z1054" s="3">
        <v>2</v>
      </c>
      <c r="AA1054" s="3">
        <v>7</v>
      </c>
      <c r="AB1054" s="3">
        <v>5</v>
      </c>
    </row>
    <row r="1055" spans="2:28" x14ac:dyDescent="0.2">
      <c r="B1055" t="str">
        <f>IF(ISNA(VLOOKUP(Y1055&amp;"_"&amp;Z1055&amp;"_"&amp;AA1055,[1]挑战模式!$A:$AS,1,FALSE)),"",IF(VLOOKUP(Y1055&amp;"_"&amp;Z1055&amp;"_"&amp;AA1055,[1]挑战模式!$A:$AS,14+AB1055,FALSE)="","","Unit_Monster_Season"&amp;Y1055&amp;"_Challenge"&amp;Z1055&amp;"_"&amp;AA1055&amp;"_"&amp;AB1055))</f>
        <v/>
      </c>
      <c r="D1055" s="3" t="str">
        <f>IF(B1055="","",VLOOKUP(VLOOKUP(Y1055&amp;"_"&amp;Z1055&amp;"_"&amp;AA1055,[1]挑战模式!$A:$AS,14+AB1055,FALSE),[1]怪物!$B:$J,2,FALSE))</f>
        <v/>
      </c>
      <c r="E1055" s="3" t="str">
        <f>IF(B1055="","",VLOOKUP(VLOOKUP(Y1055&amp;"_"&amp;Z1055&amp;"_"&amp;AA1055,[1]挑战模式!$A:$AS,14+AB1055,FALSE),[1]怪物!$B:$J,6,FALSE)*VLOOKUP(Y1055&amp;"_"&amp;Z1055&amp;"_"&amp;AA1055,[1]挑战模式!$A:$AS,10,FALSE))</f>
        <v/>
      </c>
      <c r="F1055" s="3" t="str">
        <f t="shared" si="128"/>
        <v/>
      </c>
      <c r="G1055" s="3" t="str">
        <f t="shared" si="129"/>
        <v/>
      </c>
      <c r="H1055" s="3" t="str">
        <f t="shared" si="130"/>
        <v/>
      </c>
      <c r="I1055" s="3" t="str">
        <f>IF(D1055="","",VLOOKUP(D1055,[1]怪物!$C:$M,11,FALSE))</f>
        <v/>
      </c>
      <c r="J1055" s="3" t="str">
        <f t="shared" si="131"/>
        <v/>
      </c>
      <c r="K1055" s="3"/>
      <c r="L1055" s="3" t="str">
        <f>IF(B1055="","",VLOOKUP(VLOOKUP(Y1055&amp;"_"&amp;Z1055&amp;"_"&amp;AA1055,[1]挑战模式!$A:$AS,14+AB1055,FALSE),[1]怪物!$B:$J,7,FALSE))</f>
        <v/>
      </c>
      <c r="M1055" s="10" t="str">
        <f t="shared" si="132"/>
        <v/>
      </c>
      <c r="N1055" s="3" t="str">
        <f t="shared" si="133"/>
        <v/>
      </c>
      <c r="O1055" s="3" t="str">
        <f t="shared" si="134"/>
        <v/>
      </c>
      <c r="P1055" s="3" t="str">
        <f t="shared" si="135"/>
        <v/>
      </c>
      <c r="T1055" s="3" t="str">
        <f>IF(B1055="","",IF(VLOOKUP(D1055,[1]怪物!$C:$I,7,FALSE)="","",VLOOKUP(D1055,[1]怪物!$C:$I,7,FALSE)))</f>
        <v/>
      </c>
      <c r="Y1055" s="3">
        <v>1</v>
      </c>
      <c r="Z1055" s="3">
        <v>2</v>
      </c>
      <c r="AA1055" s="3">
        <v>7</v>
      </c>
      <c r="AB1055" s="3">
        <v>6</v>
      </c>
    </row>
    <row r="1056" spans="2:28" x14ac:dyDescent="0.2">
      <c r="B1056" t="str">
        <f>IF(ISNA(VLOOKUP(Y1056&amp;"_"&amp;Z1056&amp;"_"&amp;AA1056,[1]挑战模式!$A:$AS,1,FALSE)),"",IF(VLOOKUP(Y1056&amp;"_"&amp;Z1056&amp;"_"&amp;AA1056,[1]挑战模式!$A:$AS,14+AB1056,FALSE)="","","Unit_Monster_Season"&amp;Y1056&amp;"_Challenge"&amp;Z1056&amp;"_"&amp;AA1056&amp;"_"&amp;AB1056))</f>
        <v/>
      </c>
      <c r="D1056" s="3" t="str">
        <f>IF(B1056="","",VLOOKUP(VLOOKUP(Y1056&amp;"_"&amp;Z1056&amp;"_"&amp;AA1056,[1]挑战模式!$A:$AS,14+AB1056,FALSE),[1]怪物!$B:$J,2,FALSE))</f>
        <v/>
      </c>
      <c r="E1056" s="3" t="str">
        <f>IF(B1056="","",VLOOKUP(VLOOKUP(Y1056&amp;"_"&amp;Z1056&amp;"_"&amp;AA1056,[1]挑战模式!$A:$AS,14+AB1056,FALSE),[1]怪物!$B:$J,6,FALSE)*VLOOKUP(Y1056&amp;"_"&amp;Z1056&amp;"_"&amp;AA1056,[1]挑战模式!$A:$AS,10,FALSE))</f>
        <v/>
      </c>
      <c r="F1056" s="3" t="str">
        <f t="shared" si="128"/>
        <v/>
      </c>
      <c r="G1056" s="3" t="str">
        <f t="shared" si="129"/>
        <v/>
      </c>
      <c r="H1056" s="3" t="str">
        <f t="shared" si="130"/>
        <v/>
      </c>
      <c r="I1056" s="3" t="str">
        <f>IF(D1056="","",VLOOKUP(D1056,[1]怪物!$C:$M,11,FALSE))</f>
        <v/>
      </c>
      <c r="J1056" s="3" t="str">
        <f t="shared" si="131"/>
        <v/>
      </c>
      <c r="K1056" s="3"/>
      <c r="L1056" s="3" t="str">
        <f>IF(B1056="","",VLOOKUP(VLOOKUP(Y1056&amp;"_"&amp;Z1056&amp;"_"&amp;AA1056,[1]挑战模式!$A:$AS,14+AB1056,FALSE),[1]怪物!$B:$J,7,FALSE))</f>
        <v/>
      </c>
      <c r="M1056" s="10" t="str">
        <f t="shared" si="132"/>
        <v/>
      </c>
      <c r="N1056" s="3" t="str">
        <f t="shared" si="133"/>
        <v/>
      </c>
      <c r="O1056" s="3" t="str">
        <f t="shared" si="134"/>
        <v/>
      </c>
      <c r="P1056" s="3" t="str">
        <f t="shared" si="135"/>
        <v/>
      </c>
      <c r="T1056" s="3" t="str">
        <f>IF(B1056="","",IF(VLOOKUP(D1056,[1]怪物!$C:$I,7,FALSE)="","",VLOOKUP(D1056,[1]怪物!$C:$I,7,FALSE)))</f>
        <v/>
      </c>
      <c r="Y1056" s="3">
        <v>1</v>
      </c>
      <c r="Z1056" s="3">
        <v>2</v>
      </c>
      <c r="AA1056" s="3">
        <v>8</v>
      </c>
      <c r="AB1056" s="3">
        <v>1</v>
      </c>
    </row>
    <row r="1057" spans="2:28" x14ac:dyDescent="0.2">
      <c r="B1057" t="str">
        <f>IF(ISNA(VLOOKUP(Y1057&amp;"_"&amp;Z1057&amp;"_"&amp;AA1057,[1]挑战模式!$A:$AS,1,FALSE)),"",IF(VLOOKUP(Y1057&amp;"_"&amp;Z1057&amp;"_"&amp;AA1057,[1]挑战模式!$A:$AS,14+AB1057,FALSE)="","","Unit_Monster_Season"&amp;Y1057&amp;"_Challenge"&amp;Z1057&amp;"_"&amp;AA1057&amp;"_"&amp;AB1057))</f>
        <v/>
      </c>
      <c r="D1057" s="3" t="str">
        <f>IF(B1057="","",VLOOKUP(VLOOKUP(Y1057&amp;"_"&amp;Z1057&amp;"_"&amp;AA1057,[1]挑战模式!$A:$AS,14+AB1057,FALSE),[1]怪物!$B:$J,2,FALSE))</f>
        <v/>
      </c>
      <c r="E1057" s="3" t="str">
        <f>IF(B1057="","",VLOOKUP(VLOOKUP(Y1057&amp;"_"&amp;Z1057&amp;"_"&amp;AA1057,[1]挑战模式!$A:$AS,14+AB1057,FALSE),[1]怪物!$B:$J,6,FALSE)*VLOOKUP(Y1057&amp;"_"&amp;Z1057&amp;"_"&amp;AA1057,[1]挑战模式!$A:$AS,10,FALSE))</f>
        <v/>
      </c>
      <c r="F1057" s="3" t="str">
        <f t="shared" si="128"/>
        <v/>
      </c>
      <c r="G1057" s="3" t="str">
        <f t="shared" si="129"/>
        <v/>
      </c>
      <c r="H1057" s="3" t="str">
        <f t="shared" si="130"/>
        <v/>
      </c>
      <c r="I1057" s="3" t="str">
        <f>IF(D1057="","",VLOOKUP(D1057,[1]怪物!$C:$M,11,FALSE))</f>
        <v/>
      </c>
      <c r="J1057" s="3" t="str">
        <f t="shared" si="131"/>
        <v/>
      </c>
      <c r="K1057" s="3"/>
      <c r="L1057" s="3" t="str">
        <f>IF(B1057="","",VLOOKUP(VLOOKUP(Y1057&amp;"_"&amp;Z1057&amp;"_"&amp;AA1057,[1]挑战模式!$A:$AS,14+AB1057,FALSE),[1]怪物!$B:$J,7,FALSE))</f>
        <v/>
      </c>
      <c r="M1057" s="10" t="str">
        <f t="shared" si="132"/>
        <v/>
      </c>
      <c r="N1057" s="3" t="str">
        <f t="shared" si="133"/>
        <v/>
      </c>
      <c r="O1057" s="3" t="str">
        <f t="shared" si="134"/>
        <v/>
      </c>
      <c r="P1057" s="3" t="str">
        <f t="shared" si="135"/>
        <v/>
      </c>
      <c r="T1057" s="3" t="str">
        <f>IF(B1057="","",IF(VLOOKUP(D1057,[1]怪物!$C:$I,7,FALSE)="","",VLOOKUP(D1057,[1]怪物!$C:$I,7,FALSE)))</f>
        <v/>
      </c>
      <c r="Y1057" s="3">
        <v>1</v>
      </c>
      <c r="Z1057" s="3">
        <v>2</v>
      </c>
      <c r="AA1057" s="3">
        <v>8</v>
      </c>
      <c r="AB1057" s="3">
        <v>2</v>
      </c>
    </row>
    <row r="1058" spans="2:28" x14ac:dyDescent="0.2">
      <c r="B1058" t="str">
        <f>IF(ISNA(VLOOKUP(Y1058&amp;"_"&amp;Z1058&amp;"_"&amp;AA1058,[1]挑战模式!$A:$AS,1,FALSE)),"",IF(VLOOKUP(Y1058&amp;"_"&amp;Z1058&amp;"_"&amp;AA1058,[1]挑战模式!$A:$AS,14+AB1058,FALSE)="","","Unit_Monster_Season"&amp;Y1058&amp;"_Challenge"&amp;Z1058&amp;"_"&amp;AA1058&amp;"_"&amp;AB1058))</f>
        <v/>
      </c>
      <c r="D1058" s="3" t="str">
        <f>IF(B1058="","",VLOOKUP(VLOOKUP(Y1058&amp;"_"&amp;Z1058&amp;"_"&amp;AA1058,[1]挑战模式!$A:$AS,14+AB1058,FALSE),[1]怪物!$B:$J,2,FALSE))</f>
        <v/>
      </c>
      <c r="E1058" s="3" t="str">
        <f>IF(B1058="","",VLOOKUP(VLOOKUP(Y1058&amp;"_"&amp;Z1058&amp;"_"&amp;AA1058,[1]挑战模式!$A:$AS,14+AB1058,FALSE),[1]怪物!$B:$J,6,FALSE)*VLOOKUP(Y1058&amp;"_"&amp;Z1058&amp;"_"&amp;AA1058,[1]挑战模式!$A:$AS,10,FALSE))</f>
        <v/>
      </c>
      <c r="F1058" s="3" t="str">
        <f t="shared" si="128"/>
        <v/>
      </c>
      <c r="G1058" s="3" t="str">
        <f t="shared" si="129"/>
        <v/>
      </c>
      <c r="H1058" s="3" t="str">
        <f t="shared" si="130"/>
        <v/>
      </c>
      <c r="I1058" s="3" t="str">
        <f>IF(D1058="","",VLOOKUP(D1058,[1]怪物!$C:$M,11,FALSE))</f>
        <v/>
      </c>
      <c r="J1058" s="3" t="str">
        <f t="shared" si="131"/>
        <v/>
      </c>
      <c r="K1058" s="3"/>
      <c r="L1058" s="3" t="str">
        <f>IF(B1058="","",VLOOKUP(VLOOKUP(Y1058&amp;"_"&amp;Z1058&amp;"_"&amp;AA1058,[1]挑战模式!$A:$AS,14+AB1058,FALSE),[1]怪物!$B:$J,7,FALSE))</f>
        <v/>
      </c>
      <c r="M1058" s="10" t="str">
        <f t="shared" si="132"/>
        <v/>
      </c>
      <c r="N1058" s="3" t="str">
        <f t="shared" si="133"/>
        <v/>
      </c>
      <c r="O1058" s="3" t="str">
        <f t="shared" si="134"/>
        <v/>
      </c>
      <c r="P1058" s="3" t="str">
        <f t="shared" si="135"/>
        <v/>
      </c>
      <c r="T1058" s="3" t="str">
        <f>IF(B1058="","",IF(VLOOKUP(D1058,[1]怪物!$C:$I,7,FALSE)="","",VLOOKUP(D1058,[1]怪物!$C:$I,7,FALSE)))</f>
        <v/>
      </c>
      <c r="Y1058" s="3">
        <v>1</v>
      </c>
      <c r="Z1058" s="3">
        <v>2</v>
      </c>
      <c r="AA1058" s="3">
        <v>8</v>
      </c>
      <c r="AB1058" s="3">
        <v>3</v>
      </c>
    </row>
    <row r="1059" spans="2:28" x14ac:dyDescent="0.2">
      <c r="B1059" t="str">
        <f>IF(ISNA(VLOOKUP(Y1059&amp;"_"&amp;Z1059&amp;"_"&amp;AA1059,[1]挑战模式!$A:$AS,1,FALSE)),"",IF(VLOOKUP(Y1059&amp;"_"&amp;Z1059&amp;"_"&amp;AA1059,[1]挑战模式!$A:$AS,14+AB1059,FALSE)="","","Unit_Monster_Season"&amp;Y1059&amp;"_Challenge"&amp;Z1059&amp;"_"&amp;AA1059&amp;"_"&amp;AB1059))</f>
        <v/>
      </c>
      <c r="D1059" s="3" t="str">
        <f>IF(B1059="","",VLOOKUP(VLOOKUP(Y1059&amp;"_"&amp;Z1059&amp;"_"&amp;AA1059,[1]挑战模式!$A:$AS,14+AB1059,FALSE),[1]怪物!$B:$J,2,FALSE))</f>
        <v/>
      </c>
      <c r="E1059" s="3" t="str">
        <f>IF(B1059="","",VLOOKUP(VLOOKUP(Y1059&amp;"_"&amp;Z1059&amp;"_"&amp;AA1059,[1]挑战模式!$A:$AS,14+AB1059,FALSE),[1]怪物!$B:$J,6,FALSE)*VLOOKUP(Y1059&amp;"_"&amp;Z1059&amp;"_"&amp;AA1059,[1]挑战模式!$A:$AS,10,FALSE))</f>
        <v/>
      </c>
      <c r="F1059" s="3" t="str">
        <f t="shared" si="128"/>
        <v/>
      </c>
      <c r="G1059" s="3" t="str">
        <f t="shared" si="129"/>
        <v/>
      </c>
      <c r="H1059" s="3" t="str">
        <f t="shared" si="130"/>
        <v/>
      </c>
      <c r="I1059" s="3" t="str">
        <f>IF(D1059="","",VLOOKUP(D1059,[1]怪物!$C:$M,11,FALSE))</f>
        <v/>
      </c>
      <c r="J1059" s="3" t="str">
        <f t="shared" si="131"/>
        <v/>
      </c>
      <c r="K1059" s="3"/>
      <c r="L1059" s="3" t="str">
        <f>IF(B1059="","",VLOOKUP(VLOOKUP(Y1059&amp;"_"&amp;Z1059&amp;"_"&amp;AA1059,[1]挑战模式!$A:$AS,14+AB1059,FALSE),[1]怪物!$B:$J,7,FALSE))</f>
        <v/>
      </c>
      <c r="M1059" s="10" t="str">
        <f t="shared" si="132"/>
        <v/>
      </c>
      <c r="N1059" s="3" t="str">
        <f t="shared" si="133"/>
        <v/>
      </c>
      <c r="O1059" s="3" t="str">
        <f t="shared" si="134"/>
        <v/>
      </c>
      <c r="P1059" s="3" t="str">
        <f t="shared" si="135"/>
        <v/>
      </c>
      <c r="T1059" s="3" t="str">
        <f>IF(B1059="","",IF(VLOOKUP(D1059,[1]怪物!$C:$I,7,FALSE)="","",VLOOKUP(D1059,[1]怪物!$C:$I,7,FALSE)))</f>
        <v/>
      </c>
      <c r="Y1059" s="3">
        <v>1</v>
      </c>
      <c r="Z1059" s="3">
        <v>2</v>
      </c>
      <c r="AA1059" s="3">
        <v>8</v>
      </c>
      <c r="AB1059" s="3">
        <v>4</v>
      </c>
    </row>
    <row r="1060" spans="2:28" x14ac:dyDescent="0.2">
      <c r="B1060" t="str">
        <f>IF(ISNA(VLOOKUP(Y1060&amp;"_"&amp;Z1060&amp;"_"&amp;AA1060,[1]挑战模式!$A:$AS,1,FALSE)),"",IF(VLOOKUP(Y1060&amp;"_"&amp;Z1060&amp;"_"&amp;AA1060,[1]挑战模式!$A:$AS,14+AB1060,FALSE)="","","Unit_Monster_Season"&amp;Y1060&amp;"_Challenge"&amp;Z1060&amp;"_"&amp;AA1060&amp;"_"&amp;AB1060))</f>
        <v/>
      </c>
      <c r="D1060" s="3" t="str">
        <f>IF(B1060="","",VLOOKUP(VLOOKUP(Y1060&amp;"_"&amp;Z1060&amp;"_"&amp;AA1060,[1]挑战模式!$A:$AS,14+AB1060,FALSE),[1]怪物!$B:$J,2,FALSE))</f>
        <v/>
      </c>
      <c r="E1060" s="3" t="str">
        <f>IF(B1060="","",VLOOKUP(VLOOKUP(Y1060&amp;"_"&amp;Z1060&amp;"_"&amp;AA1060,[1]挑战模式!$A:$AS,14+AB1060,FALSE),[1]怪物!$B:$J,6,FALSE)*VLOOKUP(Y1060&amp;"_"&amp;Z1060&amp;"_"&amp;AA1060,[1]挑战模式!$A:$AS,10,FALSE))</f>
        <v/>
      </c>
      <c r="F1060" s="3" t="str">
        <f t="shared" si="128"/>
        <v/>
      </c>
      <c r="G1060" s="3" t="str">
        <f t="shared" si="129"/>
        <v/>
      </c>
      <c r="H1060" s="3" t="str">
        <f t="shared" si="130"/>
        <v/>
      </c>
      <c r="I1060" s="3" t="str">
        <f>IF(D1060="","",VLOOKUP(D1060,[1]怪物!$C:$M,11,FALSE))</f>
        <v/>
      </c>
      <c r="J1060" s="3" t="str">
        <f t="shared" si="131"/>
        <v/>
      </c>
      <c r="K1060" s="3"/>
      <c r="L1060" s="3" t="str">
        <f>IF(B1060="","",VLOOKUP(VLOOKUP(Y1060&amp;"_"&amp;Z1060&amp;"_"&amp;AA1060,[1]挑战模式!$A:$AS,14+AB1060,FALSE),[1]怪物!$B:$J,7,FALSE))</f>
        <v/>
      </c>
      <c r="M1060" s="10" t="str">
        <f t="shared" si="132"/>
        <v/>
      </c>
      <c r="N1060" s="3" t="str">
        <f t="shared" si="133"/>
        <v/>
      </c>
      <c r="O1060" s="3" t="str">
        <f t="shared" si="134"/>
        <v/>
      </c>
      <c r="P1060" s="3" t="str">
        <f t="shared" si="135"/>
        <v/>
      </c>
      <c r="T1060" s="3" t="str">
        <f>IF(B1060="","",IF(VLOOKUP(D1060,[1]怪物!$C:$I,7,FALSE)="","",VLOOKUP(D1060,[1]怪物!$C:$I,7,FALSE)))</f>
        <v/>
      </c>
      <c r="Y1060" s="3">
        <v>1</v>
      </c>
      <c r="Z1060" s="3">
        <v>2</v>
      </c>
      <c r="AA1060" s="3">
        <v>8</v>
      </c>
      <c r="AB1060" s="3">
        <v>5</v>
      </c>
    </row>
    <row r="1061" spans="2:28" x14ac:dyDescent="0.2">
      <c r="B1061" t="str">
        <f>IF(ISNA(VLOOKUP(Y1061&amp;"_"&amp;Z1061&amp;"_"&amp;AA1061,[1]挑战模式!$A:$AS,1,FALSE)),"",IF(VLOOKUP(Y1061&amp;"_"&amp;Z1061&amp;"_"&amp;AA1061,[1]挑战模式!$A:$AS,14+AB1061,FALSE)="","","Unit_Monster_Season"&amp;Y1061&amp;"_Challenge"&amp;Z1061&amp;"_"&amp;AA1061&amp;"_"&amp;AB1061))</f>
        <v/>
      </c>
      <c r="D1061" s="3" t="str">
        <f>IF(B1061="","",VLOOKUP(VLOOKUP(Y1061&amp;"_"&amp;Z1061&amp;"_"&amp;AA1061,[1]挑战模式!$A:$AS,14+AB1061,FALSE),[1]怪物!$B:$J,2,FALSE))</f>
        <v/>
      </c>
      <c r="E1061" s="3" t="str">
        <f>IF(B1061="","",VLOOKUP(VLOOKUP(Y1061&amp;"_"&amp;Z1061&amp;"_"&amp;AA1061,[1]挑战模式!$A:$AS,14+AB1061,FALSE),[1]怪物!$B:$J,6,FALSE)*VLOOKUP(Y1061&amp;"_"&amp;Z1061&amp;"_"&amp;AA1061,[1]挑战模式!$A:$AS,10,FALSE))</f>
        <v/>
      </c>
      <c r="F1061" s="3" t="str">
        <f t="shared" si="128"/>
        <v/>
      </c>
      <c r="G1061" s="3" t="str">
        <f t="shared" si="129"/>
        <v/>
      </c>
      <c r="H1061" s="3" t="str">
        <f t="shared" si="130"/>
        <v/>
      </c>
      <c r="I1061" s="3" t="str">
        <f>IF(D1061="","",VLOOKUP(D1061,[1]怪物!$C:$M,11,FALSE))</f>
        <v/>
      </c>
      <c r="J1061" s="3" t="str">
        <f t="shared" si="131"/>
        <v/>
      </c>
      <c r="K1061" s="3"/>
      <c r="L1061" s="3" t="str">
        <f>IF(B1061="","",VLOOKUP(VLOOKUP(Y1061&amp;"_"&amp;Z1061&amp;"_"&amp;AA1061,[1]挑战模式!$A:$AS,14+AB1061,FALSE),[1]怪物!$B:$J,7,FALSE))</f>
        <v/>
      </c>
      <c r="M1061" s="10" t="str">
        <f t="shared" si="132"/>
        <v/>
      </c>
      <c r="N1061" s="3" t="str">
        <f t="shared" si="133"/>
        <v/>
      </c>
      <c r="O1061" s="3" t="str">
        <f t="shared" si="134"/>
        <v/>
      </c>
      <c r="P1061" s="3" t="str">
        <f t="shared" si="135"/>
        <v/>
      </c>
      <c r="T1061" s="3" t="str">
        <f>IF(B1061="","",IF(VLOOKUP(D1061,[1]怪物!$C:$I,7,FALSE)="","",VLOOKUP(D1061,[1]怪物!$C:$I,7,FALSE)))</f>
        <v/>
      </c>
      <c r="Y1061" s="3">
        <v>1</v>
      </c>
      <c r="Z1061" s="3">
        <v>2</v>
      </c>
      <c r="AA1061" s="3">
        <v>8</v>
      </c>
      <c r="AB1061" s="3">
        <v>6</v>
      </c>
    </row>
    <row r="1062" spans="2:28" x14ac:dyDescent="0.2">
      <c r="B1062" t="str">
        <f ca="1">IF(ISNA(VLOOKUP(Y1062&amp;"_"&amp;Z1062&amp;"_"&amp;AA1062,[1]挑战模式!$A:$AS,1,FALSE)),"",IF(VLOOKUP(Y1062&amp;"_"&amp;Z1062&amp;"_"&amp;AA1062,[1]挑战模式!$A:$AS,14+AB1062,FALSE)="","","Unit_Monster_Season"&amp;Y1062&amp;"_Challenge"&amp;Z1062&amp;"_"&amp;AA1062&amp;"_"&amp;AB1062))</f>
        <v>Unit_Monster_Season1_Challenge3_1_1</v>
      </c>
      <c r="D1062" s="3" t="str">
        <f ca="1">IF(B1062="","",VLOOKUP(VLOOKUP(Y1062&amp;"_"&amp;Z1062&amp;"_"&amp;AA1062,[1]挑战模式!$A:$AS,14+AB1062,FALSE),[1]怪物!$B:$J,2,FALSE))</f>
        <v>ResUnit_Imp1</v>
      </c>
      <c r="E1062" s="3">
        <f ca="1">IF(B1062="","",VLOOKUP(VLOOKUP(Y1062&amp;"_"&amp;Z1062&amp;"_"&amp;AA1062,[1]挑战模式!$A:$AS,14+AB1062,FALSE),[1]怪物!$B:$J,6,FALSE)*VLOOKUP(Y1062&amp;"_"&amp;Z1062&amp;"_"&amp;AA1062,[1]挑战模式!$A:$AS,10,FALSE))</f>
        <v>2.1</v>
      </c>
      <c r="F1062" s="3">
        <f t="shared" ca="1" si="128"/>
        <v>400</v>
      </c>
      <c r="G1062" s="3" t="str">
        <f t="shared" ca="1" si="129"/>
        <v>TRUE</v>
      </c>
      <c r="H1062" s="3" t="str">
        <f t="shared" ca="1" si="130"/>
        <v>1</v>
      </c>
      <c r="I1062" s="3">
        <f ca="1">IF(D1062="","",VLOOKUP(D1062,[1]怪物!$C:$M,11,FALSE))</f>
        <v>1</v>
      </c>
      <c r="J1062" s="3" t="str">
        <f t="shared" ca="1" si="131"/>
        <v>0.5</v>
      </c>
      <c r="K1062" s="3"/>
      <c r="L1062" s="3">
        <f ca="1">IF(B1062="","",VLOOKUP(VLOOKUP(Y1062&amp;"_"&amp;Z1062&amp;"_"&amp;AA1062,[1]挑战模式!$A:$AS,14+AB1062,FALSE),[1]怪物!$B:$J,7,FALSE))</f>
        <v>1</v>
      </c>
      <c r="M1062" s="10" t="str">
        <f t="shared" ca="1" si="132"/>
        <v>Monster_Season1_Challenge3_1_1</v>
      </c>
      <c r="N1062" s="3" t="str">
        <f t="shared" ca="1" si="133"/>
        <v>DeathShow_1</v>
      </c>
      <c r="O1062" s="3" t="str">
        <f t="shared" ca="1" si="134"/>
        <v>Timeline_Idle1</v>
      </c>
      <c r="P1062" s="3" t="str">
        <f t="shared" ca="1" si="135"/>
        <v>Timeline_Move1</v>
      </c>
      <c r="T1062" s="3" t="str">
        <f ca="1">IF(B1062="","",IF(VLOOKUP(D1062,[1]怪物!$C:$I,7,FALSE)="","",VLOOKUP(D1062,[1]怪物!$C:$I,7,FALSE)))</f>
        <v>Skill_Monster_Imp1,NormalAttack</v>
      </c>
      <c r="Y1062" s="3">
        <v>1</v>
      </c>
      <c r="Z1062" s="3">
        <v>3</v>
      </c>
      <c r="AA1062" s="3">
        <v>1</v>
      </c>
      <c r="AB1062" s="3">
        <v>1</v>
      </c>
    </row>
    <row r="1063" spans="2:28" x14ac:dyDescent="0.2">
      <c r="B1063" t="str">
        <f ca="1">IF(ISNA(VLOOKUP(Y1063&amp;"_"&amp;Z1063&amp;"_"&amp;AA1063,[1]挑战模式!$A:$AS,1,FALSE)),"",IF(VLOOKUP(Y1063&amp;"_"&amp;Z1063&amp;"_"&amp;AA1063,[1]挑战模式!$A:$AS,14+AB1063,FALSE)="","","Unit_Monster_Season"&amp;Y1063&amp;"_Challenge"&amp;Z1063&amp;"_"&amp;AA1063&amp;"_"&amp;AB1063))</f>
        <v/>
      </c>
      <c r="D1063" s="3" t="str">
        <f ca="1">IF(B1063="","",VLOOKUP(VLOOKUP(Y1063&amp;"_"&amp;Z1063&amp;"_"&amp;AA1063,[1]挑战模式!$A:$AS,14+AB1063,FALSE),[1]怪物!$B:$J,2,FALSE))</f>
        <v/>
      </c>
      <c r="E1063" s="3" t="str">
        <f ca="1">IF(B1063="","",VLOOKUP(VLOOKUP(Y1063&amp;"_"&amp;Z1063&amp;"_"&amp;AA1063,[1]挑战模式!$A:$AS,14+AB1063,FALSE),[1]怪物!$B:$J,6,FALSE)*VLOOKUP(Y1063&amp;"_"&amp;Z1063&amp;"_"&amp;AA1063,[1]挑战模式!$A:$AS,10,FALSE))</f>
        <v/>
      </c>
      <c r="F1063" s="3" t="str">
        <f t="shared" ref="F1063:F1126" ca="1" si="136">IF(B1063="","",400)</f>
        <v/>
      </c>
      <c r="G1063" s="3" t="str">
        <f t="shared" ref="G1063:G1126" ca="1" si="137">IF(B1063="","","TRUE")</f>
        <v/>
      </c>
      <c r="H1063" s="3" t="str">
        <f t="shared" ref="H1063:H1126" ca="1" si="138">IF(B1063="","","1")</f>
        <v/>
      </c>
      <c r="I1063" s="3" t="str">
        <f ca="1">IF(D1063="","",VLOOKUP(D1063,[1]怪物!$C:$M,11,FALSE))</f>
        <v/>
      </c>
      <c r="J1063" s="3" t="str">
        <f t="shared" ref="J1063:J1126" ca="1" si="139">IF(B1063="","","0.5")</f>
        <v/>
      </c>
      <c r="K1063" s="3"/>
      <c r="L1063" s="3" t="str">
        <f ca="1">IF(B1063="","",VLOOKUP(VLOOKUP(Y1063&amp;"_"&amp;Z1063&amp;"_"&amp;AA1063,[1]挑战模式!$A:$AS,14+AB1063,FALSE),[1]怪物!$B:$J,7,FALSE))</f>
        <v/>
      </c>
      <c r="M1063" s="10" t="str">
        <f t="shared" ref="M1063:M1126" ca="1" si="140">IF(B1063="","",RIGHT(B1063,LEN(B1063)-5))</f>
        <v/>
      </c>
      <c r="N1063" s="3" t="str">
        <f t="shared" ref="N1063:N1126" ca="1" si="141">IF(B1063="","","DeathShow_1")</f>
        <v/>
      </c>
      <c r="O1063" s="3" t="str">
        <f t="shared" ref="O1063:O1126" ca="1" si="142">IF(B1063="","","Timeline_Idle1")</f>
        <v/>
      </c>
      <c r="P1063" s="3" t="str">
        <f t="shared" ref="P1063:P1126" ca="1" si="143">IF(B1063="","","Timeline_Move1")</f>
        <v/>
      </c>
      <c r="T1063" s="3" t="str">
        <f ca="1">IF(B1063="","",IF(VLOOKUP(D1063,[1]怪物!$C:$I,7,FALSE)="","",VLOOKUP(D1063,[1]怪物!$C:$I,7,FALSE)))</f>
        <v/>
      </c>
      <c r="Y1063" s="3">
        <v>1</v>
      </c>
      <c r="Z1063" s="3">
        <v>3</v>
      </c>
      <c r="AA1063" s="3">
        <v>1</v>
      </c>
      <c r="AB1063" s="3">
        <v>2</v>
      </c>
    </row>
    <row r="1064" spans="2:28" x14ac:dyDescent="0.2">
      <c r="B1064" t="str">
        <f ca="1">IF(ISNA(VLOOKUP(Y1064&amp;"_"&amp;Z1064&amp;"_"&amp;AA1064,[1]挑战模式!$A:$AS,1,FALSE)),"",IF(VLOOKUP(Y1064&amp;"_"&amp;Z1064&amp;"_"&amp;AA1064,[1]挑战模式!$A:$AS,14+AB1064,FALSE)="","","Unit_Monster_Season"&amp;Y1064&amp;"_Challenge"&amp;Z1064&amp;"_"&amp;AA1064&amp;"_"&amp;AB1064))</f>
        <v/>
      </c>
      <c r="D1064" s="3" t="str">
        <f ca="1">IF(B1064="","",VLOOKUP(VLOOKUP(Y1064&amp;"_"&amp;Z1064&amp;"_"&amp;AA1064,[1]挑战模式!$A:$AS,14+AB1064,FALSE),[1]怪物!$B:$J,2,FALSE))</f>
        <v/>
      </c>
      <c r="E1064" s="3" t="str">
        <f ca="1">IF(B1064="","",VLOOKUP(VLOOKUP(Y1064&amp;"_"&amp;Z1064&amp;"_"&amp;AA1064,[1]挑战模式!$A:$AS,14+AB1064,FALSE),[1]怪物!$B:$J,6,FALSE)*VLOOKUP(Y1064&amp;"_"&amp;Z1064&amp;"_"&amp;AA1064,[1]挑战模式!$A:$AS,10,FALSE))</f>
        <v/>
      </c>
      <c r="F1064" s="3" t="str">
        <f t="shared" ca="1" si="136"/>
        <v/>
      </c>
      <c r="G1064" s="3" t="str">
        <f t="shared" ca="1" si="137"/>
        <v/>
      </c>
      <c r="H1064" s="3" t="str">
        <f t="shared" ca="1" si="138"/>
        <v/>
      </c>
      <c r="I1064" s="3" t="str">
        <f ca="1">IF(D1064="","",VLOOKUP(D1064,[1]怪物!$C:$M,11,FALSE))</f>
        <v/>
      </c>
      <c r="J1064" s="3" t="str">
        <f t="shared" ca="1" si="139"/>
        <v/>
      </c>
      <c r="K1064" s="3"/>
      <c r="L1064" s="3" t="str">
        <f ca="1">IF(B1064="","",VLOOKUP(VLOOKUP(Y1064&amp;"_"&amp;Z1064&amp;"_"&amp;AA1064,[1]挑战模式!$A:$AS,14+AB1064,FALSE),[1]怪物!$B:$J,7,FALSE))</f>
        <v/>
      </c>
      <c r="M1064" s="10" t="str">
        <f t="shared" ca="1" si="140"/>
        <v/>
      </c>
      <c r="N1064" s="3" t="str">
        <f t="shared" ca="1" si="141"/>
        <v/>
      </c>
      <c r="O1064" s="3" t="str">
        <f t="shared" ca="1" si="142"/>
        <v/>
      </c>
      <c r="P1064" s="3" t="str">
        <f t="shared" ca="1" si="143"/>
        <v/>
      </c>
      <c r="T1064" s="3" t="str">
        <f ca="1">IF(B1064="","",IF(VLOOKUP(D1064,[1]怪物!$C:$I,7,FALSE)="","",VLOOKUP(D1064,[1]怪物!$C:$I,7,FALSE)))</f>
        <v/>
      </c>
      <c r="Y1064" s="3">
        <v>1</v>
      </c>
      <c r="Z1064" s="3">
        <v>3</v>
      </c>
      <c r="AA1064" s="3">
        <v>1</v>
      </c>
      <c r="AB1064" s="3">
        <v>3</v>
      </c>
    </row>
    <row r="1065" spans="2:28" x14ac:dyDescent="0.2">
      <c r="B1065" t="str">
        <f ca="1">IF(ISNA(VLOOKUP(Y1065&amp;"_"&amp;Z1065&amp;"_"&amp;AA1065,[1]挑战模式!$A:$AS,1,FALSE)),"",IF(VLOOKUP(Y1065&amp;"_"&amp;Z1065&amp;"_"&amp;AA1065,[1]挑战模式!$A:$AS,14+AB1065,FALSE)="","","Unit_Monster_Season"&amp;Y1065&amp;"_Challenge"&amp;Z1065&amp;"_"&amp;AA1065&amp;"_"&amp;AB1065))</f>
        <v/>
      </c>
      <c r="D1065" s="3" t="str">
        <f ca="1">IF(B1065="","",VLOOKUP(VLOOKUP(Y1065&amp;"_"&amp;Z1065&amp;"_"&amp;AA1065,[1]挑战模式!$A:$AS,14+AB1065,FALSE),[1]怪物!$B:$J,2,FALSE))</f>
        <v/>
      </c>
      <c r="E1065" s="3" t="str">
        <f ca="1">IF(B1065="","",VLOOKUP(VLOOKUP(Y1065&amp;"_"&amp;Z1065&amp;"_"&amp;AA1065,[1]挑战模式!$A:$AS,14+AB1065,FALSE),[1]怪物!$B:$J,6,FALSE)*VLOOKUP(Y1065&amp;"_"&amp;Z1065&amp;"_"&amp;AA1065,[1]挑战模式!$A:$AS,10,FALSE))</f>
        <v/>
      </c>
      <c r="F1065" s="3" t="str">
        <f t="shared" ca="1" si="136"/>
        <v/>
      </c>
      <c r="G1065" s="3" t="str">
        <f t="shared" ca="1" si="137"/>
        <v/>
      </c>
      <c r="H1065" s="3" t="str">
        <f t="shared" ca="1" si="138"/>
        <v/>
      </c>
      <c r="I1065" s="3" t="str">
        <f ca="1">IF(D1065="","",VLOOKUP(D1065,[1]怪物!$C:$M,11,FALSE))</f>
        <v/>
      </c>
      <c r="J1065" s="3" t="str">
        <f t="shared" ca="1" si="139"/>
        <v/>
      </c>
      <c r="K1065" s="3"/>
      <c r="L1065" s="3" t="str">
        <f ca="1">IF(B1065="","",VLOOKUP(VLOOKUP(Y1065&amp;"_"&amp;Z1065&amp;"_"&amp;AA1065,[1]挑战模式!$A:$AS,14+AB1065,FALSE),[1]怪物!$B:$J,7,FALSE))</f>
        <v/>
      </c>
      <c r="M1065" s="10" t="str">
        <f t="shared" ca="1" si="140"/>
        <v/>
      </c>
      <c r="N1065" s="3" t="str">
        <f t="shared" ca="1" si="141"/>
        <v/>
      </c>
      <c r="O1065" s="3" t="str">
        <f t="shared" ca="1" si="142"/>
        <v/>
      </c>
      <c r="P1065" s="3" t="str">
        <f t="shared" ca="1" si="143"/>
        <v/>
      </c>
      <c r="T1065" s="3" t="str">
        <f ca="1">IF(B1065="","",IF(VLOOKUP(D1065,[1]怪物!$C:$I,7,FALSE)="","",VLOOKUP(D1065,[1]怪物!$C:$I,7,FALSE)))</f>
        <v/>
      </c>
      <c r="Y1065" s="3">
        <v>1</v>
      </c>
      <c r="Z1065" s="3">
        <v>3</v>
      </c>
      <c r="AA1065" s="3">
        <v>1</v>
      </c>
      <c r="AB1065" s="3">
        <v>4</v>
      </c>
    </row>
    <row r="1066" spans="2:28" x14ac:dyDescent="0.2">
      <c r="B1066" t="str">
        <f ca="1">IF(ISNA(VLOOKUP(Y1066&amp;"_"&amp;Z1066&amp;"_"&amp;AA1066,[1]挑战模式!$A:$AS,1,FALSE)),"",IF(VLOOKUP(Y1066&amp;"_"&amp;Z1066&amp;"_"&amp;AA1066,[1]挑战模式!$A:$AS,14+AB1066,FALSE)="","","Unit_Monster_Season"&amp;Y1066&amp;"_Challenge"&amp;Z1066&amp;"_"&amp;AA1066&amp;"_"&amp;AB1066))</f>
        <v/>
      </c>
      <c r="D1066" s="3" t="str">
        <f ca="1">IF(B1066="","",VLOOKUP(VLOOKUP(Y1066&amp;"_"&amp;Z1066&amp;"_"&amp;AA1066,[1]挑战模式!$A:$AS,14+AB1066,FALSE),[1]怪物!$B:$J,2,FALSE))</f>
        <v/>
      </c>
      <c r="E1066" s="3" t="str">
        <f ca="1">IF(B1066="","",VLOOKUP(VLOOKUP(Y1066&amp;"_"&amp;Z1066&amp;"_"&amp;AA1066,[1]挑战模式!$A:$AS,14+AB1066,FALSE),[1]怪物!$B:$J,6,FALSE)*VLOOKUP(Y1066&amp;"_"&amp;Z1066&amp;"_"&amp;AA1066,[1]挑战模式!$A:$AS,10,FALSE))</f>
        <v/>
      </c>
      <c r="F1066" s="3" t="str">
        <f t="shared" ca="1" si="136"/>
        <v/>
      </c>
      <c r="G1066" s="3" t="str">
        <f t="shared" ca="1" si="137"/>
        <v/>
      </c>
      <c r="H1066" s="3" t="str">
        <f t="shared" ca="1" si="138"/>
        <v/>
      </c>
      <c r="I1066" s="3" t="str">
        <f ca="1">IF(D1066="","",VLOOKUP(D1066,[1]怪物!$C:$M,11,FALSE))</f>
        <v/>
      </c>
      <c r="J1066" s="3" t="str">
        <f t="shared" ca="1" si="139"/>
        <v/>
      </c>
      <c r="K1066" s="3"/>
      <c r="L1066" s="3" t="str">
        <f ca="1">IF(B1066="","",VLOOKUP(VLOOKUP(Y1066&amp;"_"&amp;Z1066&amp;"_"&amp;AA1066,[1]挑战模式!$A:$AS,14+AB1066,FALSE),[1]怪物!$B:$J,7,FALSE))</f>
        <v/>
      </c>
      <c r="M1066" s="10" t="str">
        <f t="shared" ca="1" si="140"/>
        <v/>
      </c>
      <c r="N1066" s="3" t="str">
        <f t="shared" ca="1" si="141"/>
        <v/>
      </c>
      <c r="O1066" s="3" t="str">
        <f t="shared" ca="1" si="142"/>
        <v/>
      </c>
      <c r="P1066" s="3" t="str">
        <f t="shared" ca="1" si="143"/>
        <v/>
      </c>
      <c r="T1066" s="3" t="str">
        <f ca="1">IF(B1066="","",IF(VLOOKUP(D1066,[1]怪物!$C:$I,7,FALSE)="","",VLOOKUP(D1066,[1]怪物!$C:$I,7,FALSE)))</f>
        <v/>
      </c>
      <c r="Y1066" s="3">
        <v>1</v>
      </c>
      <c r="Z1066" s="3">
        <v>3</v>
      </c>
      <c r="AA1066" s="3">
        <v>1</v>
      </c>
      <c r="AB1066" s="3">
        <v>5</v>
      </c>
    </row>
    <row r="1067" spans="2:28" x14ac:dyDescent="0.2">
      <c r="B1067" t="str">
        <f ca="1">IF(ISNA(VLOOKUP(Y1067&amp;"_"&amp;Z1067&amp;"_"&amp;AA1067,[1]挑战模式!$A:$AS,1,FALSE)),"",IF(VLOOKUP(Y1067&amp;"_"&amp;Z1067&amp;"_"&amp;AA1067,[1]挑战模式!$A:$AS,14+AB1067,FALSE)="","","Unit_Monster_Season"&amp;Y1067&amp;"_Challenge"&amp;Z1067&amp;"_"&amp;AA1067&amp;"_"&amp;AB1067))</f>
        <v/>
      </c>
      <c r="D1067" s="3" t="str">
        <f ca="1">IF(B1067="","",VLOOKUP(VLOOKUP(Y1067&amp;"_"&amp;Z1067&amp;"_"&amp;AA1067,[1]挑战模式!$A:$AS,14+AB1067,FALSE),[1]怪物!$B:$J,2,FALSE))</f>
        <v/>
      </c>
      <c r="E1067" s="3" t="str">
        <f ca="1">IF(B1067="","",VLOOKUP(VLOOKUP(Y1067&amp;"_"&amp;Z1067&amp;"_"&amp;AA1067,[1]挑战模式!$A:$AS,14+AB1067,FALSE),[1]怪物!$B:$J,6,FALSE)*VLOOKUP(Y1067&amp;"_"&amp;Z1067&amp;"_"&amp;AA1067,[1]挑战模式!$A:$AS,10,FALSE))</f>
        <v/>
      </c>
      <c r="F1067" s="3" t="str">
        <f t="shared" ca="1" si="136"/>
        <v/>
      </c>
      <c r="G1067" s="3" t="str">
        <f t="shared" ca="1" si="137"/>
        <v/>
      </c>
      <c r="H1067" s="3" t="str">
        <f t="shared" ca="1" si="138"/>
        <v/>
      </c>
      <c r="I1067" s="3" t="str">
        <f ca="1">IF(D1067="","",VLOOKUP(D1067,[1]怪物!$C:$M,11,FALSE))</f>
        <v/>
      </c>
      <c r="J1067" s="3" t="str">
        <f t="shared" ca="1" si="139"/>
        <v/>
      </c>
      <c r="K1067" s="3"/>
      <c r="L1067" s="3" t="str">
        <f ca="1">IF(B1067="","",VLOOKUP(VLOOKUP(Y1067&amp;"_"&amp;Z1067&amp;"_"&amp;AA1067,[1]挑战模式!$A:$AS,14+AB1067,FALSE),[1]怪物!$B:$J,7,FALSE))</f>
        <v/>
      </c>
      <c r="M1067" s="10" t="str">
        <f t="shared" ca="1" si="140"/>
        <v/>
      </c>
      <c r="N1067" s="3" t="str">
        <f t="shared" ca="1" si="141"/>
        <v/>
      </c>
      <c r="O1067" s="3" t="str">
        <f t="shared" ca="1" si="142"/>
        <v/>
      </c>
      <c r="P1067" s="3" t="str">
        <f t="shared" ca="1" si="143"/>
        <v/>
      </c>
      <c r="T1067" s="3" t="str">
        <f ca="1">IF(B1067="","",IF(VLOOKUP(D1067,[1]怪物!$C:$I,7,FALSE)="","",VLOOKUP(D1067,[1]怪物!$C:$I,7,FALSE)))</f>
        <v/>
      </c>
      <c r="Y1067" s="3">
        <v>1</v>
      </c>
      <c r="Z1067" s="3">
        <v>3</v>
      </c>
      <c r="AA1067" s="3">
        <v>1</v>
      </c>
      <c r="AB1067" s="3">
        <v>6</v>
      </c>
    </row>
    <row r="1068" spans="2:28" x14ac:dyDescent="0.2">
      <c r="B1068" t="str">
        <f ca="1">IF(ISNA(VLOOKUP(Y1068&amp;"_"&amp;Z1068&amp;"_"&amp;AA1068,[1]挑战模式!$A:$AS,1,FALSE)),"",IF(VLOOKUP(Y1068&amp;"_"&amp;Z1068&amp;"_"&amp;AA1068,[1]挑战模式!$A:$AS,14+AB1068,FALSE)="","","Unit_Monster_Season"&amp;Y1068&amp;"_Challenge"&amp;Z1068&amp;"_"&amp;AA1068&amp;"_"&amp;AB1068))</f>
        <v>Unit_Monster_Season1_Challenge3_2_1</v>
      </c>
      <c r="D1068" s="3" t="str">
        <f ca="1">IF(B1068="","",VLOOKUP(VLOOKUP(Y1068&amp;"_"&amp;Z1068&amp;"_"&amp;AA1068,[1]挑战模式!$A:$AS,14+AB1068,FALSE),[1]怪物!$B:$J,2,FALSE))</f>
        <v>ResUnit_Imp1</v>
      </c>
      <c r="E1068" s="3">
        <f ca="1">IF(B1068="","",VLOOKUP(VLOOKUP(Y1068&amp;"_"&amp;Z1068&amp;"_"&amp;AA1068,[1]挑战模式!$A:$AS,14+AB1068,FALSE),[1]怪物!$B:$J,6,FALSE)*VLOOKUP(Y1068&amp;"_"&amp;Z1068&amp;"_"&amp;AA1068,[1]挑战模式!$A:$AS,10,FALSE))</f>
        <v>2.1</v>
      </c>
      <c r="F1068" s="3">
        <f t="shared" ca="1" si="136"/>
        <v>400</v>
      </c>
      <c r="G1068" s="3" t="str">
        <f t="shared" ca="1" si="137"/>
        <v>TRUE</v>
      </c>
      <c r="H1068" s="3" t="str">
        <f t="shared" ca="1" si="138"/>
        <v>1</v>
      </c>
      <c r="I1068" s="3">
        <f ca="1">IF(D1068="","",VLOOKUP(D1068,[1]怪物!$C:$M,11,FALSE))</f>
        <v>1</v>
      </c>
      <c r="J1068" s="3" t="str">
        <f t="shared" ca="1" si="139"/>
        <v>0.5</v>
      </c>
      <c r="K1068" s="3"/>
      <c r="L1068" s="3">
        <f ca="1">IF(B1068="","",VLOOKUP(VLOOKUP(Y1068&amp;"_"&amp;Z1068&amp;"_"&amp;AA1068,[1]挑战模式!$A:$AS,14+AB1068,FALSE),[1]怪物!$B:$J,7,FALSE))</f>
        <v>1</v>
      </c>
      <c r="M1068" s="10" t="str">
        <f t="shared" ca="1" si="140"/>
        <v>Monster_Season1_Challenge3_2_1</v>
      </c>
      <c r="N1068" s="3" t="str">
        <f t="shared" ca="1" si="141"/>
        <v>DeathShow_1</v>
      </c>
      <c r="O1068" s="3" t="str">
        <f t="shared" ca="1" si="142"/>
        <v>Timeline_Idle1</v>
      </c>
      <c r="P1068" s="3" t="str">
        <f t="shared" ca="1" si="143"/>
        <v>Timeline_Move1</v>
      </c>
      <c r="T1068" s="3" t="str">
        <f ca="1">IF(B1068="","",IF(VLOOKUP(D1068,[1]怪物!$C:$I,7,FALSE)="","",VLOOKUP(D1068,[1]怪物!$C:$I,7,FALSE)))</f>
        <v>Skill_Monster_Imp1,NormalAttack</v>
      </c>
      <c r="Y1068" s="3">
        <v>1</v>
      </c>
      <c r="Z1068" s="3">
        <v>3</v>
      </c>
      <c r="AA1068" s="3">
        <v>2</v>
      </c>
      <c r="AB1068" s="3">
        <v>1</v>
      </c>
    </row>
    <row r="1069" spans="2:28" x14ac:dyDescent="0.2">
      <c r="B1069" t="str">
        <f ca="1">IF(ISNA(VLOOKUP(Y1069&amp;"_"&amp;Z1069&amp;"_"&amp;AA1069,[1]挑战模式!$A:$AS,1,FALSE)),"",IF(VLOOKUP(Y1069&amp;"_"&amp;Z1069&amp;"_"&amp;AA1069,[1]挑战模式!$A:$AS,14+AB1069,FALSE)="","","Unit_Monster_Season"&amp;Y1069&amp;"_Challenge"&amp;Z1069&amp;"_"&amp;AA1069&amp;"_"&amp;AB1069))</f>
        <v>Unit_Monster_Season1_Challenge3_2_2</v>
      </c>
      <c r="D1069" s="3" t="str">
        <f ca="1">IF(B1069="","",VLOOKUP(VLOOKUP(Y1069&amp;"_"&amp;Z1069&amp;"_"&amp;AA1069,[1]挑战模式!$A:$AS,14+AB1069,FALSE),[1]怪物!$B:$J,2,FALSE))</f>
        <v>ResUnit_ZhiZhu1</v>
      </c>
      <c r="E1069" s="3">
        <f ca="1">IF(B1069="","",VLOOKUP(VLOOKUP(Y1069&amp;"_"&amp;Z1069&amp;"_"&amp;AA1069,[1]挑战模式!$A:$AS,14+AB1069,FALSE),[1]怪物!$B:$J,6,FALSE)*VLOOKUP(Y1069&amp;"_"&amp;Z1069&amp;"_"&amp;AA1069,[1]挑战模式!$A:$AS,10,FALSE))</f>
        <v>4.2</v>
      </c>
      <c r="F1069" s="3">
        <f t="shared" ca="1" si="136"/>
        <v>400</v>
      </c>
      <c r="G1069" s="3" t="str">
        <f t="shared" ca="1" si="137"/>
        <v>TRUE</v>
      </c>
      <c r="H1069" s="3" t="str">
        <f t="shared" ca="1" si="138"/>
        <v>1</v>
      </c>
      <c r="I1069" s="3">
        <f ca="1">IF(D1069="","",VLOOKUP(D1069,[1]怪物!$C:$M,11,FALSE))</f>
        <v>1</v>
      </c>
      <c r="J1069" s="3" t="str">
        <f t="shared" ca="1" si="139"/>
        <v>0.5</v>
      </c>
      <c r="K1069" s="3"/>
      <c r="L1069" s="3">
        <f ca="1">IF(B1069="","",VLOOKUP(VLOOKUP(Y1069&amp;"_"&amp;Z1069&amp;"_"&amp;AA1069,[1]挑战模式!$A:$AS,14+AB1069,FALSE),[1]怪物!$B:$J,7,FALSE))</f>
        <v>1</v>
      </c>
      <c r="M1069" s="10" t="str">
        <f t="shared" ca="1" si="140"/>
        <v>Monster_Season1_Challenge3_2_2</v>
      </c>
      <c r="N1069" s="3" t="str">
        <f t="shared" ca="1" si="141"/>
        <v>DeathShow_1</v>
      </c>
      <c r="O1069" s="3" t="str">
        <f t="shared" ca="1" si="142"/>
        <v>Timeline_Idle1</v>
      </c>
      <c r="P1069" s="3" t="str">
        <f t="shared" ca="1" si="143"/>
        <v>Timeline_Move1</v>
      </c>
      <c r="T1069" s="3" t="str">
        <f ca="1">IF(B1069="","",IF(VLOOKUP(D1069,[1]怪物!$C:$I,7,FALSE)="","",VLOOKUP(D1069,[1]怪物!$C:$I,7,FALSE)))</f>
        <v/>
      </c>
      <c r="Y1069" s="3">
        <v>1</v>
      </c>
      <c r="Z1069" s="3">
        <v>3</v>
      </c>
      <c r="AA1069" s="3">
        <v>2</v>
      </c>
      <c r="AB1069" s="3">
        <v>2</v>
      </c>
    </row>
    <row r="1070" spans="2:28" x14ac:dyDescent="0.2">
      <c r="B1070" t="str">
        <f ca="1">IF(ISNA(VLOOKUP(Y1070&amp;"_"&amp;Z1070&amp;"_"&amp;AA1070,[1]挑战模式!$A:$AS,1,FALSE)),"",IF(VLOOKUP(Y1070&amp;"_"&amp;Z1070&amp;"_"&amp;AA1070,[1]挑战模式!$A:$AS,14+AB1070,FALSE)="","","Unit_Monster_Season"&amp;Y1070&amp;"_Challenge"&amp;Z1070&amp;"_"&amp;AA1070&amp;"_"&amp;AB1070))</f>
        <v/>
      </c>
      <c r="D1070" s="3" t="str">
        <f ca="1">IF(B1070="","",VLOOKUP(VLOOKUP(Y1070&amp;"_"&amp;Z1070&amp;"_"&amp;AA1070,[1]挑战模式!$A:$AS,14+AB1070,FALSE),[1]怪物!$B:$J,2,FALSE))</f>
        <v/>
      </c>
      <c r="E1070" s="3" t="str">
        <f ca="1">IF(B1070="","",VLOOKUP(VLOOKUP(Y1070&amp;"_"&amp;Z1070&amp;"_"&amp;AA1070,[1]挑战模式!$A:$AS,14+AB1070,FALSE),[1]怪物!$B:$J,6,FALSE)*VLOOKUP(Y1070&amp;"_"&amp;Z1070&amp;"_"&amp;AA1070,[1]挑战模式!$A:$AS,10,FALSE))</f>
        <v/>
      </c>
      <c r="F1070" s="3" t="str">
        <f t="shared" ca="1" si="136"/>
        <v/>
      </c>
      <c r="G1070" s="3" t="str">
        <f t="shared" ca="1" si="137"/>
        <v/>
      </c>
      <c r="H1070" s="3" t="str">
        <f t="shared" ca="1" si="138"/>
        <v/>
      </c>
      <c r="I1070" s="3" t="str">
        <f ca="1">IF(D1070="","",VLOOKUP(D1070,[1]怪物!$C:$M,11,FALSE))</f>
        <v/>
      </c>
      <c r="J1070" s="3" t="str">
        <f t="shared" ca="1" si="139"/>
        <v/>
      </c>
      <c r="K1070" s="3"/>
      <c r="L1070" s="3" t="str">
        <f ca="1">IF(B1070="","",VLOOKUP(VLOOKUP(Y1070&amp;"_"&amp;Z1070&amp;"_"&amp;AA1070,[1]挑战模式!$A:$AS,14+AB1070,FALSE),[1]怪物!$B:$J,7,FALSE))</f>
        <v/>
      </c>
      <c r="M1070" s="10" t="str">
        <f t="shared" ca="1" si="140"/>
        <v/>
      </c>
      <c r="N1070" s="3" t="str">
        <f t="shared" ca="1" si="141"/>
        <v/>
      </c>
      <c r="O1070" s="3" t="str">
        <f t="shared" ca="1" si="142"/>
        <v/>
      </c>
      <c r="P1070" s="3" t="str">
        <f t="shared" ca="1" si="143"/>
        <v/>
      </c>
      <c r="T1070" s="3" t="str">
        <f ca="1">IF(B1070="","",IF(VLOOKUP(D1070,[1]怪物!$C:$I,7,FALSE)="","",VLOOKUP(D1070,[1]怪物!$C:$I,7,FALSE)))</f>
        <v/>
      </c>
      <c r="Y1070" s="3">
        <v>1</v>
      </c>
      <c r="Z1070" s="3">
        <v>3</v>
      </c>
      <c r="AA1070" s="3">
        <v>2</v>
      </c>
      <c r="AB1070" s="3">
        <v>3</v>
      </c>
    </row>
    <row r="1071" spans="2:28" x14ac:dyDescent="0.2">
      <c r="B1071" t="str">
        <f ca="1">IF(ISNA(VLOOKUP(Y1071&amp;"_"&amp;Z1071&amp;"_"&amp;AA1071,[1]挑战模式!$A:$AS,1,FALSE)),"",IF(VLOOKUP(Y1071&amp;"_"&amp;Z1071&amp;"_"&amp;AA1071,[1]挑战模式!$A:$AS,14+AB1071,FALSE)="","","Unit_Monster_Season"&amp;Y1071&amp;"_Challenge"&amp;Z1071&amp;"_"&amp;AA1071&amp;"_"&amp;AB1071))</f>
        <v/>
      </c>
      <c r="D1071" s="3" t="str">
        <f ca="1">IF(B1071="","",VLOOKUP(VLOOKUP(Y1071&amp;"_"&amp;Z1071&amp;"_"&amp;AA1071,[1]挑战模式!$A:$AS,14+AB1071,FALSE),[1]怪物!$B:$J,2,FALSE))</f>
        <v/>
      </c>
      <c r="E1071" s="3" t="str">
        <f ca="1">IF(B1071="","",VLOOKUP(VLOOKUP(Y1071&amp;"_"&amp;Z1071&amp;"_"&amp;AA1071,[1]挑战模式!$A:$AS,14+AB1071,FALSE),[1]怪物!$B:$J,6,FALSE)*VLOOKUP(Y1071&amp;"_"&amp;Z1071&amp;"_"&amp;AA1071,[1]挑战模式!$A:$AS,10,FALSE))</f>
        <v/>
      </c>
      <c r="F1071" s="3" t="str">
        <f t="shared" ca="1" si="136"/>
        <v/>
      </c>
      <c r="G1071" s="3" t="str">
        <f t="shared" ca="1" si="137"/>
        <v/>
      </c>
      <c r="H1071" s="3" t="str">
        <f t="shared" ca="1" si="138"/>
        <v/>
      </c>
      <c r="I1071" s="3" t="str">
        <f ca="1">IF(D1071="","",VLOOKUP(D1071,[1]怪物!$C:$M,11,FALSE))</f>
        <v/>
      </c>
      <c r="J1071" s="3" t="str">
        <f t="shared" ca="1" si="139"/>
        <v/>
      </c>
      <c r="K1071" s="3"/>
      <c r="L1071" s="3" t="str">
        <f ca="1">IF(B1071="","",VLOOKUP(VLOOKUP(Y1071&amp;"_"&amp;Z1071&amp;"_"&amp;AA1071,[1]挑战模式!$A:$AS,14+AB1071,FALSE),[1]怪物!$B:$J,7,FALSE))</f>
        <v/>
      </c>
      <c r="M1071" s="10" t="str">
        <f t="shared" ca="1" si="140"/>
        <v/>
      </c>
      <c r="N1071" s="3" t="str">
        <f t="shared" ca="1" si="141"/>
        <v/>
      </c>
      <c r="O1071" s="3" t="str">
        <f t="shared" ca="1" si="142"/>
        <v/>
      </c>
      <c r="P1071" s="3" t="str">
        <f t="shared" ca="1" si="143"/>
        <v/>
      </c>
      <c r="T1071" s="3" t="str">
        <f ca="1">IF(B1071="","",IF(VLOOKUP(D1071,[1]怪物!$C:$I,7,FALSE)="","",VLOOKUP(D1071,[1]怪物!$C:$I,7,FALSE)))</f>
        <v/>
      </c>
      <c r="Y1071" s="3">
        <v>1</v>
      </c>
      <c r="Z1071" s="3">
        <v>3</v>
      </c>
      <c r="AA1071" s="3">
        <v>2</v>
      </c>
      <c r="AB1071" s="3">
        <v>4</v>
      </c>
    </row>
    <row r="1072" spans="2:28" x14ac:dyDescent="0.2">
      <c r="B1072" t="str">
        <f ca="1">IF(ISNA(VLOOKUP(Y1072&amp;"_"&amp;Z1072&amp;"_"&amp;AA1072,[1]挑战模式!$A:$AS,1,FALSE)),"",IF(VLOOKUP(Y1072&amp;"_"&amp;Z1072&amp;"_"&amp;AA1072,[1]挑战模式!$A:$AS,14+AB1072,FALSE)="","","Unit_Monster_Season"&amp;Y1072&amp;"_Challenge"&amp;Z1072&amp;"_"&amp;AA1072&amp;"_"&amp;AB1072))</f>
        <v/>
      </c>
      <c r="D1072" s="3" t="str">
        <f ca="1">IF(B1072="","",VLOOKUP(VLOOKUP(Y1072&amp;"_"&amp;Z1072&amp;"_"&amp;AA1072,[1]挑战模式!$A:$AS,14+AB1072,FALSE),[1]怪物!$B:$J,2,FALSE))</f>
        <v/>
      </c>
      <c r="E1072" s="3" t="str">
        <f ca="1">IF(B1072="","",VLOOKUP(VLOOKUP(Y1072&amp;"_"&amp;Z1072&amp;"_"&amp;AA1072,[1]挑战模式!$A:$AS,14+AB1072,FALSE),[1]怪物!$B:$J,6,FALSE)*VLOOKUP(Y1072&amp;"_"&amp;Z1072&amp;"_"&amp;AA1072,[1]挑战模式!$A:$AS,10,FALSE))</f>
        <v/>
      </c>
      <c r="F1072" s="3" t="str">
        <f t="shared" ca="1" si="136"/>
        <v/>
      </c>
      <c r="G1072" s="3" t="str">
        <f t="shared" ca="1" si="137"/>
        <v/>
      </c>
      <c r="H1072" s="3" t="str">
        <f t="shared" ca="1" si="138"/>
        <v/>
      </c>
      <c r="I1072" s="3" t="str">
        <f ca="1">IF(D1072="","",VLOOKUP(D1072,[1]怪物!$C:$M,11,FALSE))</f>
        <v/>
      </c>
      <c r="J1072" s="3" t="str">
        <f t="shared" ca="1" si="139"/>
        <v/>
      </c>
      <c r="K1072" s="3"/>
      <c r="L1072" s="3" t="str">
        <f ca="1">IF(B1072="","",VLOOKUP(VLOOKUP(Y1072&amp;"_"&amp;Z1072&amp;"_"&amp;AA1072,[1]挑战模式!$A:$AS,14+AB1072,FALSE),[1]怪物!$B:$J,7,FALSE))</f>
        <v/>
      </c>
      <c r="M1072" s="10" t="str">
        <f t="shared" ca="1" si="140"/>
        <v/>
      </c>
      <c r="N1072" s="3" t="str">
        <f t="shared" ca="1" si="141"/>
        <v/>
      </c>
      <c r="O1072" s="3" t="str">
        <f t="shared" ca="1" si="142"/>
        <v/>
      </c>
      <c r="P1072" s="3" t="str">
        <f t="shared" ca="1" si="143"/>
        <v/>
      </c>
      <c r="T1072" s="3" t="str">
        <f ca="1">IF(B1072="","",IF(VLOOKUP(D1072,[1]怪物!$C:$I,7,FALSE)="","",VLOOKUP(D1072,[1]怪物!$C:$I,7,FALSE)))</f>
        <v/>
      </c>
      <c r="Y1072" s="3">
        <v>1</v>
      </c>
      <c r="Z1072" s="3">
        <v>3</v>
      </c>
      <c r="AA1072" s="3">
        <v>2</v>
      </c>
      <c r="AB1072" s="3">
        <v>5</v>
      </c>
    </row>
    <row r="1073" spans="2:28" x14ac:dyDescent="0.2">
      <c r="B1073" t="str">
        <f ca="1">IF(ISNA(VLOOKUP(Y1073&amp;"_"&amp;Z1073&amp;"_"&amp;AA1073,[1]挑战模式!$A:$AS,1,FALSE)),"",IF(VLOOKUP(Y1073&amp;"_"&amp;Z1073&amp;"_"&amp;AA1073,[1]挑战模式!$A:$AS,14+AB1073,FALSE)="","","Unit_Monster_Season"&amp;Y1073&amp;"_Challenge"&amp;Z1073&amp;"_"&amp;AA1073&amp;"_"&amp;AB1073))</f>
        <v/>
      </c>
      <c r="D1073" s="3" t="str">
        <f ca="1">IF(B1073="","",VLOOKUP(VLOOKUP(Y1073&amp;"_"&amp;Z1073&amp;"_"&amp;AA1073,[1]挑战模式!$A:$AS,14+AB1073,FALSE),[1]怪物!$B:$J,2,FALSE))</f>
        <v/>
      </c>
      <c r="E1073" s="3" t="str">
        <f ca="1">IF(B1073="","",VLOOKUP(VLOOKUP(Y1073&amp;"_"&amp;Z1073&amp;"_"&amp;AA1073,[1]挑战模式!$A:$AS,14+AB1073,FALSE),[1]怪物!$B:$J,6,FALSE)*VLOOKUP(Y1073&amp;"_"&amp;Z1073&amp;"_"&amp;AA1073,[1]挑战模式!$A:$AS,10,FALSE))</f>
        <v/>
      </c>
      <c r="F1073" s="3" t="str">
        <f t="shared" ca="1" si="136"/>
        <v/>
      </c>
      <c r="G1073" s="3" t="str">
        <f t="shared" ca="1" si="137"/>
        <v/>
      </c>
      <c r="H1073" s="3" t="str">
        <f t="shared" ca="1" si="138"/>
        <v/>
      </c>
      <c r="I1073" s="3" t="str">
        <f ca="1">IF(D1073="","",VLOOKUP(D1073,[1]怪物!$C:$M,11,FALSE))</f>
        <v/>
      </c>
      <c r="J1073" s="3" t="str">
        <f t="shared" ca="1" si="139"/>
        <v/>
      </c>
      <c r="K1073" s="3"/>
      <c r="L1073" s="3" t="str">
        <f ca="1">IF(B1073="","",VLOOKUP(VLOOKUP(Y1073&amp;"_"&amp;Z1073&amp;"_"&amp;AA1073,[1]挑战模式!$A:$AS,14+AB1073,FALSE),[1]怪物!$B:$J,7,FALSE))</f>
        <v/>
      </c>
      <c r="M1073" s="10" t="str">
        <f t="shared" ca="1" si="140"/>
        <v/>
      </c>
      <c r="N1073" s="3" t="str">
        <f t="shared" ca="1" si="141"/>
        <v/>
      </c>
      <c r="O1073" s="3" t="str">
        <f t="shared" ca="1" si="142"/>
        <v/>
      </c>
      <c r="P1073" s="3" t="str">
        <f t="shared" ca="1" si="143"/>
        <v/>
      </c>
      <c r="T1073" s="3" t="str">
        <f ca="1">IF(B1073="","",IF(VLOOKUP(D1073,[1]怪物!$C:$I,7,FALSE)="","",VLOOKUP(D1073,[1]怪物!$C:$I,7,FALSE)))</f>
        <v/>
      </c>
      <c r="Y1073" s="3">
        <v>1</v>
      </c>
      <c r="Z1073" s="3">
        <v>3</v>
      </c>
      <c r="AA1073" s="3">
        <v>2</v>
      </c>
      <c r="AB1073" s="3">
        <v>6</v>
      </c>
    </row>
    <row r="1074" spans="2:28" x14ac:dyDescent="0.2">
      <c r="B1074" t="str">
        <f ca="1">IF(ISNA(VLOOKUP(Y1074&amp;"_"&amp;Z1074&amp;"_"&amp;AA1074,[1]挑战模式!$A:$AS,1,FALSE)),"",IF(VLOOKUP(Y1074&amp;"_"&amp;Z1074&amp;"_"&amp;AA1074,[1]挑战模式!$A:$AS,14+AB1074,FALSE)="","","Unit_Monster_Season"&amp;Y1074&amp;"_Challenge"&amp;Z1074&amp;"_"&amp;AA1074&amp;"_"&amp;AB1074))</f>
        <v>Unit_Monster_Season1_Challenge3_3_1</v>
      </c>
      <c r="D1074" s="3" t="str">
        <f ca="1">IF(B1074="","",VLOOKUP(VLOOKUP(Y1074&amp;"_"&amp;Z1074&amp;"_"&amp;AA1074,[1]挑战模式!$A:$AS,14+AB1074,FALSE),[1]怪物!$B:$J,2,FALSE))</f>
        <v>ResUnit_ZhiZhu1</v>
      </c>
      <c r="E1074" s="3">
        <f ca="1">IF(B1074="","",VLOOKUP(VLOOKUP(Y1074&amp;"_"&amp;Z1074&amp;"_"&amp;AA1074,[1]挑战模式!$A:$AS,14+AB1074,FALSE),[1]怪物!$B:$J,6,FALSE)*VLOOKUP(Y1074&amp;"_"&amp;Z1074&amp;"_"&amp;AA1074,[1]挑战模式!$A:$AS,10,FALSE))</f>
        <v>4.2</v>
      </c>
      <c r="F1074" s="3">
        <f t="shared" ca="1" si="136"/>
        <v>400</v>
      </c>
      <c r="G1074" s="3" t="str">
        <f t="shared" ca="1" si="137"/>
        <v>TRUE</v>
      </c>
      <c r="H1074" s="3" t="str">
        <f t="shared" ca="1" si="138"/>
        <v>1</v>
      </c>
      <c r="I1074" s="3">
        <f ca="1">IF(D1074="","",VLOOKUP(D1074,[1]怪物!$C:$M,11,FALSE))</f>
        <v>1</v>
      </c>
      <c r="J1074" s="3" t="str">
        <f t="shared" ca="1" si="139"/>
        <v>0.5</v>
      </c>
      <c r="K1074" s="3"/>
      <c r="L1074" s="3">
        <f ca="1">IF(B1074="","",VLOOKUP(VLOOKUP(Y1074&amp;"_"&amp;Z1074&amp;"_"&amp;AA1074,[1]挑战模式!$A:$AS,14+AB1074,FALSE),[1]怪物!$B:$J,7,FALSE))</f>
        <v>1</v>
      </c>
      <c r="M1074" s="10" t="str">
        <f t="shared" ca="1" si="140"/>
        <v>Monster_Season1_Challenge3_3_1</v>
      </c>
      <c r="N1074" s="3" t="str">
        <f t="shared" ca="1" si="141"/>
        <v>DeathShow_1</v>
      </c>
      <c r="O1074" s="3" t="str">
        <f t="shared" ca="1" si="142"/>
        <v>Timeline_Idle1</v>
      </c>
      <c r="P1074" s="3" t="str">
        <f t="shared" ca="1" si="143"/>
        <v>Timeline_Move1</v>
      </c>
      <c r="T1074" s="3" t="str">
        <f ca="1">IF(B1074="","",IF(VLOOKUP(D1074,[1]怪物!$C:$I,7,FALSE)="","",VLOOKUP(D1074,[1]怪物!$C:$I,7,FALSE)))</f>
        <v/>
      </c>
      <c r="Y1074" s="3">
        <v>1</v>
      </c>
      <c r="Z1074" s="3">
        <v>3</v>
      </c>
      <c r="AA1074" s="3">
        <v>3</v>
      </c>
      <c r="AB1074" s="3">
        <v>1</v>
      </c>
    </row>
    <row r="1075" spans="2:28" x14ac:dyDescent="0.2">
      <c r="B1075" t="str">
        <f ca="1">IF(ISNA(VLOOKUP(Y1075&amp;"_"&amp;Z1075&amp;"_"&amp;AA1075,[1]挑战模式!$A:$AS,1,FALSE)),"",IF(VLOOKUP(Y1075&amp;"_"&amp;Z1075&amp;"_"&amp;AA1075,[1]挑战模式!$A:$AS,14+AB1075,FALSE)="","","Unit_Monster_Season"&amp;Y1075&amp;"_Challenge"&amp;Z1075&amp;"_"&amp;AA1075&amp;"_"&amp;AB1075))</f>
        <v>Unit_Monster_Season1_Challenge3_3_2</v>
      </c>
      <c r="D1075" s="3" t="str">
        <f ca="1">IF(B1075="","",VLOOKUP(VLOOKUP(Y1075&amp;"_"&amp;Z1075&amp;"_"&amp;AA1075,[1]挑战模式!$A:$AS,14+AB1075,FALSE),[1]怪物!$B:$J,2,FALSE))</f>
        <v>ResUnit_Niao1</v>
      </c>
      <c r="E1075" s="3">
        <f ca="1">IF(B1075="","",VLOOKUP(VLOOKUP(Y1075&amp;"_"&amp;Z1075&amp;"_"&amp;AA1075,[1]挑战模式!$A:$AS,14+AB1075,FALSE),[1]怪物!$B:$J,6,FALSE)*VLOOKUP(Y1075&amp;"_"&amp;Z1075&amp;"_"&amp;AA1075,[1]挑战模式!$A:$AS,10,FALSE))</f>
        <v>2.1</v>
      </c>
      <c r="F1075" s="3">
        <f t="shared" ca="1" si="136"/>
        <v>400</v>
      </c>
      <c r="G1075" s="3" t="str">
        <f t="shared" ca="1" si="137"/>
        <v>TRUE</v>
      </c>
      <c r="H1075" s="3" t="str">
        <f t="shared" ca="1" si="138"/>
        <v>1</v>
      </c>
      <c r="I1075" s="3">
        <f ca="1">IF(D1075="","",VLOOKUP(D1075,[1]怪物!$C:$M,11,FALSE))</f>
        <v>1</v>
      </c>
      <c r="J1075" s="3" t="str">
        <f t="shared" ca="1" si="139"/>
        <v>0.5</v>
      </c>
      <c r="K1075" s="3"/>
      <c r="L1075" s="3">
        <f ca="1">IF(B1075="","",VLOOKUP(VLOOKUP(Y1075&amp;"_"&amp;Z1075&amp;"_"&amp;AA1075,[1]挑战模式!$A:$AS,14+AB1075,FALSE),[1]怪物!$B:$J,7,FALSE))</f>
        <v>1</v>
      </c>
      <c r="M1075" s="10" t="str">
        <f t="shared" ca="1" si="140"/>
        <v>Monster_Season1_Challenge3_3_2</v>
      </c>
      <c r="N1075" s="3" t="str">
        <f t="shared" ca="1" si="141"/>
        <v>DeathShow_1</v>
      </c>
      <c r="O1075" s="3" t="str">
        <f t="shared" ca="1" si="142"/>
        <v>Timeline_Idle1</v>
      </c>
      <c r="P1075" s="3" t="str">
        <f t="shared" ca="1" si="143"/>
        <v>Timeline_Move1</v>
      </c>
      <c r="T1075" s="3" t="str">
        <f ca="1">IF(B1075="","",IF(VLOOKUP(D1075,[1]怪物!$C:$I,7,FALSE)="","",VLOOKUP(D1075,[1]怪物!$C:$I,7,FALSE)))</f>
        <v>Skill_Monster_Niao1,NormalAttack</v>
      </c>
      <c r="Y1075" s="3">
        <v>1</v>
      </c>
      <c r="Z1075" s="3">
        <v>3</v>
      </c>
      <c r="AA1075" s="3">
        <v>3</v>
      </c>
      <c r="AB1075" s="3">
        <v>2</v>
      </c>
    </row>
    <row r="1076" spans="2:28" x14ac:dyDescent="0.2">
      <c r="B1076" t="str">
        <f ca="1">IF(ISNA(VLOOKUP(Y1076&amp;"_"&amp;Z1076&amp;"_"&amp;AA1076,[1]挑战模式!$A:$AS,1,FALSE)),"",IF(VLOOKUP(Y1076&amp;"_"&amp;Z1076&amp;"_"&amp;AA1076,[1]挑战模式!$A:$AS,14+AB1076,FALSE)="","","Unit_Monster_Season"&amp;Y1076&amp;"_Challenge"&amp;Z1076&amp;"_"&amp;AA1076&amp;"_"&amp;AB1076))</f>
        <v/>
      </c>
      <c r="D1076" s="3" t="str">
        <f ca="1">IF(B1076="","",VLOOKUP(VLOOKUP(Y1076&amp;"_"&amp;Z1076&amp;"_"&amp;AA1076,[1]挑战模式!$A:$AS,14+AB1076,FALSE),[1]怪物!$B:$J,2,FALSE))</f>
        <v/>
      </c>
      <c r="E1076" s="3" t="str">
        <f ca="1">IF(B1076="","",VLOOKUP(VLOOKUP(Y1076&amp;"_"&amp;Z1076&amp;"_"&amp;AA1076,[1]挑战模式!$A:$AS,14+AB1076,FALSE),[1]怪物!$B:$J,6,FALSE)*VLOOKUP(Y1076&amp;"_"&amp;Z1076&amp;"_"&amp;AA1076,[1]挑战模式!$A:$AS,10,FALSE))</f>
        <v/>
      </c>
      <c r="F1076" s="3" t="str">
        <f t="shared" ca="1" si="136"/>
        <v/>
      </c>
      <c r="G1076" s="3" t="str">
        <f t="shared" ca="1" si="137"/>
        <v/>
      </c>
      <c r="H1076" s="3" t="str">
        <f t="shared" ca="1" si="138"/>
        <v/>
      </c>
      <c r="I1076" s="3" t="str">
        <f ca="1">IF(D1076="","",VLOOKUP(D1076,[1]怪物!$C:$M,11,FALSE))</f>
        <v/>
      </c>
      <c r="J1076" s="3" t="str">
        <f t="shared" ca="1" si="139"/>
        <v/>
      </c>
      <c r="K1076" s="3"/>
      <c r="L1076" s="3" t="str">
        <f ca="1">IF(B1076="","",VLOOKUP(VLOOKUP(Y1076&amp;"_"&amp;Z1076&amp;"_"&amp;AA1076,[1]挑战模式!$A:$AS,14+AB1076,FALSE),[1]怪物!$B:$J,7,FALSE))</f>
        <v/>
      </c>
      <c r="M1076" s="10" t="str">
        <f t="shared" ca="1" si="140"/>
        <v/>
      </c>
      <c r="N1076" s="3" t="str">
        <f t="shared" ca="1" si="141"/>
        <v/>
      </c>
      <c r="O1076" s="3" t="str">
        <f t="shared" ca="1" si="142"/>
        <v/>
      </c>
      <c r="P1076" s="3" t="str">
        <f t="shared" ca="1" si="143"/>
        <v/>
      </c>
      <c r="T1076" s="3" t="str">
        <f ca="1">IF(B1076="","",IF(VLOOKUP(D1076,[1]怪物!$C:$I,7,FALSE)="","",VLOOKUP(D1076,[1]怪物!$C:$I,7,FALSE)))</f>
        <v/>
      </c>
      <c r="Y1076" s="3">
        <v>1</v>
      </c>
      <c r="Z1076" s="3">
        <v>3</v>
      </c>
      <c r="AA1076" s="3">
        <v>3</v>
      </c>
      <c r="AB1076" s="3">
        <v>3</v>
      </c>
    </row>
    <row r="1077" spans="2:28" x14ac:dyDescent="0.2">
      <c r="B1077" t="str">
        <f ca="1">IF(ISNA(VLOOKUP(Y1077&amp;"_"&amp;Z1077&amp;"_"&amp;AA1077,[1]挑战模式!$A:$AS,1,FALSE)),"",IF(VLOOKUP(Y1077&amp;"_"&amp;Z1077&amp;"_"&amp;AA1077,[1]挑战模式!$A:$AS,14+AB1077,FALSE)="","","Unit_Monster_Season"&amp;Y1077&amp;"_Challenge"&amp;Z1077&amp;"_"&amp;AA1077&amp;"_"&amp;AB1077))</f>
        <v/>
      </c>
      <c r="D1077" s="3" t="str">
        <f ca="1">IF(B1077="","",VLOOKUP(VLOOKUP(Y1077&amp;"_"&amp;Z1077&amp;"_"&amp;AA1077,[1]挑战模式!$A:$AS,14+AB1077,FALSE),[1]怪物!$B:$J,2,FALSE))</f>
        <v/>
      </c>
      <c r="E1077" s="3" t="str">
        <f ca="1">IF(B1077="","",VLOOKUP(VLOOKUP(Y1077&amp;"_"&amp;Z1077&amp;"_"&amp;AA1077,[1]挑战模式!$A:$AS,14+AB1077,FALSE),[1]怪物!$B:$J,6,FALSE)*VLOOKUP(Y1077&amp;"_"&amp;Z1077&amp;"_"&amp;AA1077,[1]挑战模式!$A:$AS,10,FALSE))</f>
        <v/>
      </c>
      <c r="F1077" s="3" t="str">
        <f t="shared" ca="1" si="136"/>
        <v/>
      </c>
      <c r="G1077" s="3" t="str">
        <f t="shared" ca="1" si="137"/>
        <v/>
      </c>
      <c r="H1077" s="3" t="str">
        <f t="shared" ca="1" si="138"/>
        <v/>
      </c>
      <c r="I1077" s="3" t="str">
        <f ca="1">IF(D1077="","",VLOOKUP(D1077,[1]怪物!$C:$M,11,FALSE))</f>
        <v/>
      </c>
      <c r="J1077" s="3" t="str">
        <f t="shared" ca="1" si="139"/>
        <v/>
      </c>
      <c r="K1077" s="3"/>
      <c r="L1077" s="3" t="str">
        <f ca="1">IF(B1077="","",VLOOKUP(VLOOKUP(Y1077&amp;"_"&amp;Z1077&amp;"_"&amp;AA1077,[1]挑战模式!$A:$AS,14+AB1077,FALSE),[1]怪物!$B:$J,7,FALSE))</f>
        <v/>
      </c>
      <c r="M1077" s="10" t="str">
        <f t="shared" ca="1" si="140"/>
        <v/>
      </c>
      <c r="N1077" s="3" t="str">
        <f t="shared" ca="1" si="141"/>
        <v/>
      </c>
      <c r="O1077" s="3" t="str">
        <f t="shared" ca="1" si="142"/>
        <v/>
      </c>
      <c r="P1077" s="3" t="str">
        <f t="shared" ca="1" si="143"/>
        <v/>
      </c>
      <c r="T1077" s="3" t="str">
        <f ca="1">IF(B1077="","",IF(VLOOKUP(D1077,[1]怪物!$C:$I,7,FALSE)="","",VLOOKUP(D1077,[1]怪物!$C:$I,7,FALSE)))</f>
        <v/>
      </c>
      <c r="Y1077" s="3">
        <v>1</v>
      </c>
      <c r="Z1077" s="3">
        <v>3</v>
      </c>
      <c r="AA1077" s="3">
        <v>3</v>
      </c>
      <c r="AB1077" s="3">
        <v>4</v>
      </c>
    </row>
    <row r="1078" spans="2:28" x14ac:dyDescent="0.2">
      <c r="B1078" t="str">
        <f ca="1">IF(ISNA(VLOOKUP(Y1078&amp;"_"&amp;Z1078&amp;"_"&amp;AA1078,[1]挑战模式!$A:$AS,1,FALSE)),"",IF(VLOOKUP(Y1078&amp;"_"&amp;Z1078&amp;"_"&amp;AA1078,[1]挑战模式!$A:$AS,14+AB1078,FALSE)="","","Unit_Monster_Season"&amp;Y1078&amp;"_Challenge"&amp;Z1078&amp;"_"&amp;AA1078&amp;"_"&amp;AB1078))</f>
        <v/>
      </c>
      <c r="D1078" s="3" t="str">
        <f ca="1">IF(B1078="","",VLOOKUP(VLOOKUP(Y1078&amp;"_"&amp;Z1078&amp;"_"&amp;AA1078,[1]挑战模式!$A:$AS,14+AB1078,FALSE),[1]怪物!$B:$J,2,FALSE))</f>
        <v/>
      </c>
      <c r="E1078" s="3" t="str">
        <f ca="1">IF(B1078="","",VLOOKUP(VLOOKUP(Y1078&amp;"_"&amp;Z1078&amp;"_"&amp;AA1078,[1]挑战模式!$A:$AS,14+AB1078,FALSE),[1]怪物!$B:$J,6,FALSE)*VLOOKUP(Y1078&amp;"_"&amp;Z1078&amp;"_"&amp;AA1078,[1]挑战模式!$A:$AS,10,FALSE))</f>
        <v/>
      </c>
      <c r="F1078" s="3" t="str">
        <f t="shared" ca="1" si="136"/>
        <v/>
      </c>
      <c r="G1078" s="3" t="str">
        <f t="shared" ca="1" si="137"/>
        <v/>
      </c>
      <c r="H1078" s="3" t="str">
        <f t="shared" ca="1" si="138"/>
        <v/>
      </c>
      <c r="I1078" s="3" t="str">
        <f ca="1">IF(D1078="","",VLOOKUP(D1078,[1]怪物!$C:$M,11,FALSE))</f>
        <v/>
      </c>
      <c r="J1078" s="3" t="str">
        <f t="shared" ca="1" si="139"/>
        <v/>
      </c>
      <c r="K1078" s="3"/>
      <c r="L1078" s="3" t="str">
        <f ca="1">IF(B1078="","",VLOOKUP(VLOOKUP(Y1078&amp;"_"&amp;Z1078&amp;"_"&amp;AA1078,[1]挑战模式!$A:$AS,14+AB1078,FALSE),[1]怪物!$B:$J,7,FALSE))</f>
        <v/>
      </c>
      <c r="M1078" s="10" t="str">
        <f t="shared" ca="1" si="140"/>
        <v/>
      </c>
      <c r="N1078" s="3" t="str">
        <f t="shared" ca="1" si="141"/>
        <v/>
      </c>
      <c r="O1078" s="3" t="str">
        <f t="shared" ca="1" si="142"/>
        <v/>
      </c>
      <c r="P1078" s="3" t="str">
        <f t="shared" ca="1" si="143"/>
        <v/>
      </c>
      <c r="T1078" s="3" t="str">
        <f ca="1">IF(B1078="","",IF(VLOOKUP(D1078,[1]怪物!$C:$I,7,FALSE)="","",VLOOKUP(D1078,[1]怪物!$C:$I,7,FALSE)))</f>
        <v/>
      </c>
      <c r="Y1078" s="3">
        <v>1</v>
      </c>
      <c r="Z1078" s="3">
        <v>3</v>
      </c>
      <c r="AA1078" s="3">
        <v>3</v>
      </c>
      <c r="AB1078" s="3">
        <v>5</v>
      </c>
    </row>
    <row r="1079" spans="2:28" x14ac:dyDescent="0.2">
      <c r="B1079" t="str">
        <f ca="1">IF(ISNA(VLOOKUP(Y1079&amp;"_"&amp;Z1079&amp;"_"&amp;AA1079,[1]挑战模式!$A:$AS,1,FALSE)),"",IF(VLOOKUP(Y1079&amp;"_"&amp;Z1079&amp;"_"&amp;AA1079,[1]挑战模式!$A:$AS,14+AB1079,FALSE)="","","Unit_Monster_Season"&amp;Y1079&amp;"_Challenge"&amp;Z1079&amp;"_"&amp;AA1079&amp;"_"&amp;AB1079))</f>
        <v/>
      </c>
      <c r="D1079" s="3" t="str">
        <f ca="1">IF(B1079="","",VLOOKUP(VLOOKUP(Y1079&amp;"_"&amp;Z1079&amp;"_"&amp;AA1079,[1]挑战模式!$A:$AS,14+AB1079,FALSE),[1]怪物!$B:$J,2,FALSE))</f>
        <v/>
      </c>
      <c r="E1079" s="3" t="str">
        <f ca="1">IF(B1079="","",VLOOKUP(VLOOKUP(Y1079&amp;"_"&amp;Z1079&amp;"_"&amp;AA1079,[1]挑战模式!$A:$AS,14+AB1079,FALSE),[1]怪物!$B:$J,6,FALSE)*VLOOKUP(Y1079&amp;"_"&amp;Z1079&amp;"_"&amp;AA1079,[1]挑战模式!$A:$AS,10,FALSE))</f>
        <v/>
      </c>
      <c r="F1079" s="3" t="str">
        <f t="shared" ca="1" si="136"/>
        <v/>
      </c>
      <c r="G1079" s="3" t="str">
        <f t="shared" ca="1" si="137"/>
        <v/>
      </c>
      <c r="H1079" s="3" t="str">
        <f t="shared" ca="1" si="138"/>
        <v/>
      </c>
      <c r="I1079" s="3" t="str">
        <f ca="1">IF(D1079="","",VLOOKUP(D1079,[1]怪物!$C:$M,11,FALSE))</f>
        <v/>
      </c>
      <c r="J1079" s="3" t="str">
        <f t="shared" ca="1" si="139"/>
        <v/>
      </c>
      <c r="K1079" s="3"/>
      <c r="L1079" s="3" t="str">
        <f ca="1">IF(B1079="","",VLOOKUP(VLOOKUP(Y1079&amp;"_"&amp;Z1079&amp;"_"&amp;AA1079,[1]挑战模式!$A:$AS,14+AB1079,FALSE),[1]怪物!$B:$J,7,FALSE))</f>
        <v/>
      </c>
      <c r="M1079" s="10" t="str">
        <f t="shared" ca="1" si="140"/>
        <v/>
      </c>
      <c r="N1079" s="3" t="str">
        <f t="shared" ca="1" si="141"/>
        <v/>
      </c>
      <c r="O1079" s="3" t="str">
        <f t="shared" ca="1" si="142"/>
        <v/>
      </c>
      <c r="P1079" s="3" t="str">
        <f t="shared" ca="1" si="143"/>
        <v/>
      </c>
      <c r="T1079" s="3" t="str">
        <f ca="1">IF(B1079="","",IF(VLOOKUP(D1079,[1]怪物!$C:$I,7,FALSE)="","",VLOOKUP(D1079,[1]怪物!$C:$I,7,FALSE)))</f>
        <v/>
      </c>
      <c r="Y1079" s="3">
        <v>1</v>
      </c>
      <c r="Z1079" s="3">
        <v>3</v>
      </c>
      <c r="AA1079" s="3">
        <v>3</v>
      </c>
      <c r="AB1079" s="3">
        <v>6</v>
      </c>
    </row>
    <row r="1080" spans="2:28" x14ac:dyDescent="0.2">
      <c r="B1080" t="str">
        <f ca="1">IF(ISNA(VLOOKUP(Y1080&amp;"_"&amp;Z1080&amp;"_"&amp;AA1080,[1]挑战模式!$A:$AS,1,FALSE)),"",IF(VLOOKUP(Y1080&amp;"_"&amp;Z1080&amp;"_"&amp;AA1080,[1]挑战模式!$A:$AS,14+AB1080,FALSE)="","","Unit_Monster_Season"&amp;Y1080&amp;"_Challenge"&amp;Z1080&amp;"_"&amp;AA1080&amp;"_"&amp;AB1080))</f>
        <v>Unit_Monster_Season1_Challenge3_4_1</v>
      </c>
      <c r="D1080" s="3" t="str">
        <f ca="1">IF(B1080="","",VLOOKUP(VLOOKUP(Y1080&amp;"_"&amp;Z1080&amp;"_"&amp;AA1080,[1]挑战模式!$A:$AS,14+AB1080,FALSE),[1]怪物!$B:$J,2,FALSE))</f>
        <v>ResUnit_ZhiZhu1</v>
      </c>
      <c r="E1080" s="3">
        <f ca="1">IF(B1080="","",VLOOKUP(VLOOKUP(Y1080&amp;"_"&amp;Z1080&amp;"_"&amp;AA1080,[1]挑战模式!$A:$AS,14+AB1080,FALSE),[1]怪物!$B:$J,6,FALSE)*VLOOKUP(Y1080&amp;"_"&amp;Z1080&amp;"_"&amp;AA1080,[1]挑战模式!$A:$AS,10,FALSE))</f>
        <v>4.2</v>
      </c>
      <c r="F1080" s="3">
        <f t="shared" ca="1" si="136"/>
        <v>400</v>
      </c>
      <c r="G1080" s="3" t="str">
        <f t="shared" ca="1" si="137"/>
        <v>TRUE</v>
      </c>
      <c r="H1080" s="3" t="str">
        <f t="shared" ca="1" si="138"/>
        <v>1</v>
      </c>
      <c r="I1080" s="3">
        <f ca="1">IF(D1080="","",VLOOKUP(D1080,[1]怪物!$C:$M,11,FALSE))</f>
        <v>1</v>
      </c>
      <c r="J1080" s="3" t="str">
        <f t="shared" ca="1" si="139"/>
        <v>0.5</v>
      </c>
      <c r="K1080" s="3"/>
      <c r="L1080" s="3">
        <f ca="1">IF(B1080="","",VLOOKUP(VLOOKUP(Y1080&amp;"_"&amp;Z1080&amp;"_"&amp;AA1080,[1]挑战模式!$A:$AS,14+AB1080,FALSE),[1]怪物!$B:$J,7,FALSE))</f>
        <v>1</v>
      </c>
      <c r="M1080" s="10" t="str">
        <f t="shared" ca="1" si="140"/>
        <v>Monster_Season1_Challenge3_4_1</v>
      </c>
      <c r="N1080" s="3" t="str">
        <f t="shared" ca="1" si="141"/>
        <v>DeathShow_1</v>
      </c>
      <c r="O1080" s="3" t="str">
        <f t="shared" ca="1" si="142"/>
        <v>Timeline_Idle1</v>
      </c>
      <c r="P1080" s="3" t="str">
        <f t="shared" ca="1" si="143"/>
        <v>Timeline_Move1</v>
      </c>
      <c r="T1080" s="3" t="str">
        <f ca="1">IF(B1080="","",IF(VLOOKUP(D1080,[1]怪物!$C:$I,7,FALSE)="","",VLOOKUP(D1080,[1]怪物!$C:$I,7,FALSE)))</f>
        <v/>
      </c>
      <c r="Y1080" s="3">
        <v>1</v>
      </c>
      <c r="Z1080" s="3">
        <v>3</v>
      </c>
      <c r="AA1080" s="3">
        <v>4</v>
      </c>
      <c r="AB1080" s="3">
        <v>1</v>
      </c>
    </row>
    <row r="1081" spans="2:28" x14ac:dyDescent="0.2">
      <c r="B1081" t="str">
        <f ca="1">IF(ISNA(VLOOKUP(Y1081&amp;"_"&amp;Z1081&amp;"_"&amp;AA1081,[1]挑战模式!$A:$AS,1,FALSE)),"",IF(VLOOKUP(Y1081&amp;"_"&amp;Z1081&amp;"_"&amp;AA1081,[1]挑战模式!$A:$AS,14+AB1081,FALSE)="","","Unit_Monster_Season"&amp;Y1081&amp;"_Challenge"&amp;Z1081&amp;"_"&amp;AA1081&amp;"_"&amp;AB1081))</f>
        <v>Unit_Monster_Season1_Challenge3_4_2</v>
      </c>
      <c r="D1081" s="3" t="str">
        <f ca="1">IF(B1081="","",VLOOKUP(VLOOKUP(Y1081&amp;"_"&amp;Z1081&amp;"_"&amp;AA1081,[1]挑战模式!$A:$AS,14+AB1081,FALSE),[1]怪物!$B:$J,2,FALSE))</f>
        <v>ResUnit_Niao1</v>
      </c>
      <c r="E1081" s="3">
        <f ca="1">IF(B1081="","",VLOOKUP(VLOOKUP(Y1081&amp;"_"&amp;Z1081&amp;"_"&amp;AA1081,[1]挑战模式!$A:$AS,14+AB1081,FALSE),[1]怪物!$B:$J,6,FALSE)*VLOOKUP(Y1081&amp;"_"&amp;Z1081&amp;"_"&amp;AA1081,[1]挑战模式!$A:$AS,10,FALSE))</f>
        <v>2.1</v>
      </c>
      <c r="F1081" s="3">
        <f t="shared" ca="1" si="136"/>
        <v>400</v>
      </c>
      <c r="G1081" s="3" t="str">
        <f t="shared" ca="1" si="137"/>
        <v>TRUE</v>
      </c>
      <c r="H1081" s="3" t="str">
        <f t="shared" ca="1" si="138"/>
        <v>1</v>
      </c>
      <c r="I1081" s="3">
        <f ca="1">IF(D1081="","",VLOOKUP(D1081,[1]怪物!$C:$M,11,FALSE))</f>
        <v>1</v>
      </c>
      <c r="J1081" s="3" t="str">
        <f t="shared" ca="1" si="139"/>
        <v>0.5</v>
      </c>
      <c r="K1081" s="3"/>
      <c r="L1081" s="3">
        <f ca="1">IF(B1081="","",VLOOKUP(VLOOKUP(Y1081&amp;"_"&amp;Z1081&amp;"_"&amp;AA1081,[1]挑战模式!$A:$AS,14+AB1081,FALSE),[1]怪物!$B:$J,7,FALSE))</f>
        <v>1</v>
      </c>
      <c r="M1081" s="10" t="str">
        <f t="shared" ca="1" si="140"/>
        <v>Monster_Season1_Challenge3_4_2</v>
      </c>
      <c r="N1081" s="3" t="str">
        <f t="shared" ca="1" si="141"/>
        <v>DeathShow_1</v>
      </c>
      <c r="O1081" s="3" t="str">
        <f t="shared" ca="1" si="142"/>
        <v>Timeline_Idle1</v>
      </c>
      <c r="P1081" s="3" t="str">
        <f t="shared" ca="1" si="143"/>
        <v>Timeline_Move1</v>
      </c>
      <c r="T1081" s="3" t="str">
        <f ca="1">IF(B1081="","",IF(VLOOKUP(D1081,[1]怪物!$C:$I,7,FALSE)="","",VLOOKUP(D1081,[1]怪物!$C:$I,7,FALSE)))</f>
        <v>Skill_Monster_Niao1,NormalAttack</v>
      </c>
      <c r="Y1081" s="3">
        <v>1</v>
      </c>
      <c r="Z1081" s="3">
        <v>3</v>
      </c>
      <c r="AA1081" s="3">
        <v>4</v>
      </c>
      <c r="AB1081" s="3">
        <v>2</v>
      </c>
    </row>
    <row r="1082" spans="2:28" x14ac:dyDescent="0.2">
      <c r="B1082" t="str">
        <f ca="1">IF(ISNA(VLOOKUP(Y1082&amp;"_"&amp;Z1082&amp;"_"&amp;AA1082,[1]挑战模式!$A:$AS,1,FALSE)),"",IF(VLOOKUP(Y1082&amp;"_"&amp;Z1082&amp;"_"&amp;AA1082,[1]挑战模式!$A:$AS,14+AB1082,FALSE)="","","Unit_Monster_Season"&amp;Y1082&amp;"_Challenge"&amp;Z1082&amp;"_"&amp;AA1082&amp;"_"&amp;AB1082))</f>
        <v>Unit_Monster_Season1_Challenge3_4_3</v>
      </c>
      <c r="D1082" s="3" t="str">
        <f ca="1">IF(B1082="","",VLOOKUP(VLOOKUP(Y1082&amp;"_"&amp;Z1082&amp;"_"&amp;AA1082,[1]挑战模式!$A:$AS,14+AB1082,FALSE),[1]怪物!$B:$J,2,FALSE))</f>
        <v>ResUnit_StoneGolem1</v>
      </c>
      <c r="E1082" s="3">
        <f ca="1">IF(B1082="","",VLOOKUP(VLOOKUP(Y1082&amp;"_"&amp;Z1082&amp;"_"&amp;AA1082,[1]挑战模式!$A:$AS,14+AB1082,FALSE),[1]怪物!$B:$J,6,FALSE)*VLOOKUP(Y1082&amp;"_"&amp;Z1082&amp;"_"&amp;AA1082,[1]挑战模式!$A:$AS,10,FALSE))</f>
        <v>2.1</v>
      </c>
      <c r="F1082" s="3">
        <f t="shared" ca="1" si="136"/>
        <v>400</v>
      </c>
      <c r="G1082" s="3" t="str">
        <f t="shared" ca="1" si="137"/>
        <v>TRUE</v>
      </c>
      <c r="H1082" s="3" t="str">
        <f t="shared" ca="1" si="138"/>
        <v>1</v>
      </c>
      <c r="I1082" s="3">
        <f ca="1">IF(D1082="","",VLOOKUP(D1082,[1]怪物!$C:$M,11,FALSE))</f>
        <v>1</v>
      </c>
      <c r="J1082" s="3" t="str">
        <f t="shared" ca="1" si="139"/>
        <v>0.5</v>
      </c>
      <c r="K1082" s="3"/>
      <c r="L1082" s="3">
        <f ca="1">IF(B1082="","",VLOOKUP(VLOOKUP(Y1082&amp;"_"&amp;Z1082&amp;"_"&amp;AA1082,[1]挑战模式!$A:$AS,14+AB1082,FALSE),[1]怪物!$B:$J,7,FALSE))</f>
        <v>1</v>
      </c>
      <c r="M1082" s="10" t="str">
        <f t="shared" ca="1" si="140"/>
        <v>Monster_Season1_Challenge3_4_3</v>
      </c>
      <c r="N1082" s="3" t="str">
        <f t="shared" ca="1" si="141"/>
        <v>DeathShow_1</v>
      </c>
      <c r="O1082" s="3" t="str">
        <f t="shared" ca="1" si="142"/>
        <v>Timeline_Idle1</v>
      </c>
      <c r="P1082" s="3" t="str">
        <f t="shared" ca="1" si="143"/>
        <v>Timeline_Move1</v>
      </c>
      <c r="T1082" s="3" t="str">
        <f ca="1">IF(B1082="","",IF(VLOOKUP(D1082,[1]怪物!$C:$I,7,FALSE)="","",VLOOKUP(D1082,[1]怪物!$C:$I,7,FALSE)))</f>
        <v>Skill_Monster_StoneGolem1,NormalAttack</v>
      </c>
      <c r="Y1082" s="3">
        <v>1</v>
      </c>
      <c r="Z1082" s="3">
        <v>3</v>
      </c>
      <c r="AA1082" s="3">
        <v>4</v>
      </c>
      <c r="AB1082" s="3">
        <v>3</v>
      </c>
    </row>
    <row r="1083" spans="2:28" x14ac:dyDescent="0.2">
      <c r="B1083" t="str">
        <f ca="1">IF(ISNA(VLOOKUP(Y1083&amp;"_"&amp;Z1083&amp;"_"&amp;AA1083,[1]挑战模式!$A:$AS,1,FALSE)),"",IF(VLOOKUP(Y1083&amp;"_"&amp;Z1083&amp;"_"&amp;AA1083,[1]挑战模式!$A:$AS,14+AB1083,FALSE)="","","Unit_Monster_Season"&amp;Y1083&amp;"_Challenge"&amp;Z1083&amp;"_"&amp;AA1083&amp;"_"&amp;AB1083))</f>
        <v/>
      </c>
      <c r="D1083" s="3" t="str">
        <f ca="1">IF(B1083="","",VLOOKUP(VLOOKUP(Y1083&amp;"_"&amp;Z1083&amp;"_"&amp;AA1083,[1]挑战模式!$A:$AS,14+AB1083,FALSE),[1]怪物!$B:$J,2,FALSE))</f>
        <v/>
      </c>
      <c r="E1083" s="3" t="str">
        <f ca="1">IF(B1083="","",VLOOKUP(VLOOKUP(Y1083&amp;"_"&amp;Z1083&amp;"_"&amp;AA1083,[1]挑战模式!$A:$AS,14+AB1083,FALSE),[1]怪物!$B:$J,6,FALSE)*VLOOKUP(Y1083&amp;"_"&amp;Z1083&amp;"_"&amp;AA1083,[1]挑战模式!$A:$AS,10,FALSE))</f>
        <v/>
      </c>
      <c r="F1083" s="3" t="str">
        <f t="shared" ca="1" si="136"/>
        <v/>
      </c>
      <c r="G1083" s="3" t="str">
        <f t="shared" ca="1" si="137"/>
        <v/>
      </c>
      <c r="H1083" s="3" t="str">
        <f t="shared" ca="1" si="138"/>
        <v/>
      </c>
      <c r="I1083" s="3" t="str">
        <f ca="1">IF(D1083="","",VLOOKUP(D1083,[1]怪物!$C:$M,11,FALSE))</f>
        <v/>
      </c>
      <c r="J1083" s="3" t="str">
        <f t="shared" ca="1" si="139"/>
        <v/>
      </c>
      <c r="K1083" s="3"/>
      <c r="L1083" s="3" t="str">
        <f ca="1">IF(B1083="","",VLOOKUP(VLOOKUP(Y1083&amp;"_"&amp;Z1083&amp;"_"&amp;AA1083,[1]挑战模式!$A:$AS,14+AB1083,FALSE),[1]怪物!$B:$J,7,FALSE))</f>
        <v/>
      </c>
      <c r="M1083" s="10" t="str">
        <f t="shared" ca="1" si="140"/>
        <v/>
      </c>
      <c r="N1083" s="3" t="str">
        <f t="shared" ca="1" si="141"/>
        <v/>
      </c>
      <c r="O1083" s="3" t="str">
        <f t="shared" ca="1" si="142"/>
        <v/>
      </c>
      <c r="P1083" s="3" t="str">
        <f t="shared" ca="1" si="143"/>
        <v/>
      </c>
      <c r="T1083" s="3" t="str">
        <f ca="1">IF(B1083="","",IF(VLOOKUP(D1083,[1]怪物!$C:$I,7,FALSE)="","",VLOOKUP(D1083,[1]怪物!$C:$I,7,FALSE)))</f>
        <v/>
      </c>
      <c r="Y1083" s="3">
        <v>1</v>
      </c>
      <c r="Z1083" s="3">
        <v>3</v>
      </c>
      <c r="AA1083" s="3">
        <v>4</v>
      </c>
      <c r="AB1083" s="3">
        <v>4</v>
      </c>
    </row>
    <row r="1084" spans="2:28" x14ac:dyDescent="0.2">
      <c r="B1084" t="str">
        <f ca="1">IF(ISNA(VLOOKUP(Y1084&amp;"_"&amp;Z1084&amp;"_"&amp;AA1084,[1]挑战模式!$A:$AS,1,FALSE)),"",IF(VLOOKUP(Y1084&amp;"_"&amp;Z1084&amp;"_"&amp;AA1084,[1]挑战模式!$A:$AS,14+AB1084,FALSE)="","","Unit_Monster_Season"&amp;Y1084&amp;"_Challenge"&amp;Z1084&amp;"_"&amp;AA1084&amp;"_"&amp;AB1084))</f>
        <v/>
      </c>
      <c r="D1084" s="3" t="str">
        <f ca="1">IF(B1084="","",VLOOKUP(VLOOKUP(Y1084&amp;"_"&amp;Z1084&amp;"_"&amp;AA1084,[1]挑战模式!$A:$AS,14+AB1084,FALSE),[1]怪物!$B:$J,2,FALSE))</f>
        <v/>
      </c>
      <c r="E1084" s="3" t="str">
        <f ca="1">IF(B1084="","",VLOOKUP(VLOOKUP(Y1084&amp;"_"&amp;Z1084&amp;"_"&amp;AA1084,[1]挑战模式!$A:$AS,14+AB1084,FALSE),[1]怪物!$B:$J,6,FALSE)*VLOOKUP(Y1084&amp;"_"&amp;Z1084&amp;"_"&amp;AA1084,[1]挑战模式!$A:$AS,10,FALSE))</f>
        <v/>
      </c>
      <c r="F1084" s="3" t="str">
        <f t="shared" ca="1" si="136"/>
        <v/>
      </c>
      <c r="G1084" s="3" t="str">
        <f t="shared" ca="1" si="137"/>
        <v/>
      </c>
      <c r="H1084" s="3" t="str">
        <f t="shared" ca="1" si="138"/>
        <v/>
      </c>
      <c r="I1084" s="3" t="str">
        <f ca="1">IF(D1084="","",VLOOKUP(D1084,[1]怪物!$C:$M,11,FALSE))</f>
        <v/>
      </c>
      <c r="J1084" s="3" t="str">
        <f t="shared" ca="1" si="139"/>
        <v/>
      </c>
      <c r="K1084" s="3"/>
      <c r="L1084" s="3" t="str">
        <f ca="1">IF(B1084="","",VLOOKUP(VLOOKUP(Y1084&amp;"_"&amp;Z1084&amp;"_"&amp;AA1084,[1]挑战模式!$A:$AS,14+AB1084,FALSE),[1]怪物!$B:$J,7,FALSE))</f>
        <v/>
      </c>
      <c r="M1084" s="10" t="str">
        <f t="shared" ca="1" si="140"/>
        <v/>
      </c>
      <c r="N1084" s="3" t="str">
        <f t="shared" ca="1" si="141"/>
        <v/>
      </c>
      <c r="O1084" s="3" t="str">
        <f t="shared" ca="1" si="142"/>
        <v/>
      </c>
      <c r="P1084" s="3" t="str">
        <f t="shared" ca="1" si="143"/>
        <v/>
      </c>
      <c r="T1084" s="3" t="str">
        <f ca="1">IF(B1084="","",IF(VLOOKUP(D1084,[1]怪物!$C:$I,7,FALSE)="","",VLOOKUP(D1084,[1]怪物!$C:$I,7,FALSE)))</f>
        <v/>
      </c>
      <c r="Y1084" s="3">
        <v>1</v>
      </c>
      <c r="Z1084" s="3">
        <v>3</v>
      </c>
      <c r="AA1084" s="3">
        <v>4</v>
      </c>
      <c r="AB1084" s="3">
        <v>5</v>
      </c>
    </row>
    <row r="1085" spans="2:28" x14ac:dyDescent="0.2">
      <c r="B1085" t="str">
        <f ca="1">IF(ISNA(VLOOKUP(Y1085&amp;"_"&amp;Z1085&amp;"_"&amp;AA1085,[1]挑战模式!$A:$AS,1,FALSE)),"",IF(VLOOKUP(Y1085&amp;"_"&amp;Z1085&amp;"_"&amp;AA1085,[1]挑战模式!$A:$AS,14+AB1085,FALSE)="","","Unit_Monster_Season"&amp;Y1085&amp;"_Challenge"&amp;Z1085&amp;"_"&amp;AA1085&amp;"_"&amp;AB1085))</f>
        <v/>
      </c>
      <c r="D1085" s="3" t="str">
        <f ca="1">IF(B1085="","",VLOOKUP(VLOOKUP(Y1085&amp;"_"&amp;Z1085&amp;"_"&amp;AA1085,[1]挑战模式!$A:$AS,14+AB1085,FALSE),[1]怪物!$B:$J,2,FALSE))</f>
        <v/>
      </c>
      <c r="E1085" s="3" t="str">
        <f ca="1">IF(B1085="","",VLOOKUP(VLOOKUP(Y1085&amp;"_"&amp;Z1085&amp;"_"&amp;AA1085,[1]挑战模式!$A:$AS,14+AB1085,FALSE),[1]怪物!$B:$J,6,FALSE)*VLOOKUP(Y1085&amp;"_"&amp;Z1085&amp;"_"&amp;AA1085,[1]挑战模式!$A:$AS,10,FALSE))</f>
        <v/>
      </c>
      <c r="F1085" s="3" t="str">
        <f t="shared" ca="1" si="136"/>
        <v/>
      </c>
      <c r="G1085" s="3" t="str">
        <f t="shared" ca="1" si="137"/>
        <v/>
      </c>
      <c r="H1085" s="3" t="str">
        <f t="shared" ca="1" si="138"/>
        <v/>
      </c>
      <c r="I1085" s="3" t="str">
        <f ca="1">IF(D1085="","",VLOOKUP(D1085,[1]怪物!$C:$M,11,FALSE))</f>
        <v/>
      </c>
      <c r="J1085" s="3" t="str">
        <f t="shared" ca="1" si="139"/>
        <v/>
      </c>
      <c r="K1085" s="3"/>
      <c r="L1085" s="3" t="str">
        <f ca="1">IF(B1085="","",VLOOKUP(VLOOKUP(Y1085&amp;"_"&amp;Z1085&amp;"_"&amp;AA1085,[1]挑战模式!$A:$AS,14+AB1085,FALSE),[1]怪物!$B:$J,7,FALSE))</f>
        <v/>
      </c>
      <c r="M1085" s="10" t="str">
        <f t="shared" ca="1" si="140"/>
        <v/>
      </c>
      <c r="N1085" s="3" t="str">
        <f t="shared" ca="1" si="141"/>
        <v/>
      </c>
      <c r="O1085" s="3" t="str">
        <f t="shared" ca="1" si="142"/>
        <v/>
      </c>
      <c r="P1085" s="3" t="str">
        <f t="shared" ca="1" si="143"/>
        <v/>
      </c>
      <c r="T1085" s="3" t="str">
        <f ca="1">IF(B1085="","",IF(VLOOKUP(D1085,[1]怪物!$C:$I,7,FALSE)="","",VLOOKUP(D1085,[1]怪物!$C:$I,7,FALSE)))</f>
        <v/>
      </c>
      <c r="Y1085" s="3">
        <v>1</v>
      </c>
      <c r="Z1085" s="3">
        <v>3</v>
      </c>
      <c r="AA1085" s="3">
        <v>4</v>
      </c>
      <c r="AB1085" s="3">
        <v>6</v>
      </c>
    </row>
    <row r="1086" spans="2:28" x14ac:dyDescent="0.2">
      <c r="B1086" t="str">
        <f ca="1">IF(ISNA(VLOOKUP(Y1086&amp;"_"&amp;Z1086&amp;"_"&amp;AA1086,[1]挑战模式!$A:$AS,1,FALSE)),"",IF(VLOOKUP(Y1086&amp;"_"&amp;Z1086&amp;"_"&amp;AA1086,[1]挑战模式!$A:$AS,14+AB1086,FALSE)="","","Unit_Monster_Season"&amp;Y1086&amp;"_Challenge"&amp;Z1086&amp;"_"&amp;AA1086&amp;"_"&amp;AB1086))</f>
        <v>Unit_Monster_Season1_Challenge3_5_1</v>
      </c>
      <c r="D1086" s="3" t="str">
        <f ca="1">IF(B1086="","",VLOOKUP(VLOOKUP(Y1086&amp;"_"&amp;Z1086&amp;"_"&amp;AA1086,[1]挑战模式!$A:$AS,14+AB1086,FALSE),[1]怪物!$B:$J,2,FALSE))</f>
        <v>ResUnit_Niao1</v>
      </c>
      <c r="E1086" s="3">
        <f ca="1">IF(B1086="","",VLOOKUP(VLOOKUP(Y1086&amp;"_"&amp;Z1086&amp;"_"&amp;AA1086,[1]挑战模式!$A:$AS,14+AB1086,FALSE),[1]怪物!$B:$J,6,FALSE)*VLOOKUP(Y1086&amp;"_"&amp;Z1086&amp;"_"&amp;AA1086,[1]挑战模式!$A:$AS,10,FALSE))</f>
        <v>2.1</v>
      </c>
      <c r="F1086" s="3">
        <f t="shared" ca="1" si="136"/>
        <v>400</v>
      </c>
      <c r="G1086" s="3" t="str">
        <f t="shared" ca="1" si="137"/>
        <v>TRUE</v>
      </c>
      <c r="H1086" s="3" t="str">
        <f t="shared" ca="1" si="138"/>
        <v>1</v>
      </c>
      <c r="I1086" s="3">
        <f ca="1">IF(D1086="","",VLOOKUP(D1086,[1]怪物!$C:$M,11,FALSE))</f>
        <v>1</v>
      </c>
      <c r="J1086" s="3" t="str">
        <f t="shared" ca="1" si="139"/>
        <v>0.5</v>
      </c>
      <c r="K1086" s="3"/>
      <c r="L1086" s="3">
        <f ca="1">IF(B1086="","",VLOOKUP(VLOOKUP(Y1086&amp;"_"&amp;Z1086&amp;"_"&amp;AA1086,[1]挑战模式!$A:$AS,14+AB1086,FALSE),[1]怪物!$B:$J,7,FALSE))</f>
        <v>1</v>
      </c>
      <c r="M1086" s="10" t="str">
        <f t="shared" ca="1" si="140"/>
        <v>Monster_Season1_Challenge3_5_1</v>
      </c>
      <c r="N1086" s="3" t="str">
        <f t="shared" ca="1" si="141"/>
        <v>DeathShow_1</v>
      </c>
      <c r="O1086" s="3" t="str">
        <f t="shared" ca="1" si="142"/>
        <v>Timeline_Idle1</v>
      </c>
      <c r="P1086" s="3" t="str">
        <f t="shared" ca="1" si="143"/>
        <v>Timeline_Move1</v>
      </c>
      <c r="T1086" s="3" t="str">
        <f ca="1">IF(B1086="","",IF(VLOOKUP(D1086,[1]怪物!$C:$I,7,FALSE)="","",VLOOKUP(D1086,[1]怪物!$C:$I,7,FALSE)))</f>
        <v>Skill_Monster_Niao1,NormalAttack</v>
      </c>
      <c r="Y1086" s="3">
        <v>1</v>
      </c>
      <c r="Z1086" s="3">
        <v>3</v>
      </c>
      <c r="AA1086" s="3">
        <v>5</v>
      </c>
      <c r="AB1086" s="3">
        <v>1</v>
      </c>
    </row>
    <row r="1087" spans="2:28" x14ac:dyDescent="0.2">
      <c r="B1087" t="str">
        <f ca="1">IF(ISNA(VLOOKUP(Y1087&amp;"_"&amp;Z1087&amp;"_"&amp;AA1087,[1]挑战模式!$A:$AS,1,FALSE)),"",IF(VLOOKUP(Y1087&amp;"_"&amp;Z1087&amp;"_"&amp;AA1087,[1]挑战模式!$A:$AS,14+AB1087,FALSE)="","","Unit_Monster_Season"&amp;Y1087&amp;"_Challenge"&amp;Z1087&amp;"_"&amp;AA1087&amp;"_"&amp;AB1087))</f>
        <v>Unit_Monster_Season1_Challenge3_5_2</v>
      </c>
      <c r="D1087" s="3" t="str">
        <f ca="1">IF(B1087="","",VLOOKUP(VLOOKUP(Y1087&amp;"_"&amp;Z1087&amp;"_"&amp;AA1087,[1]挑战模式!$A:$AS,14+AB1087,FALSE),[1]怪物!$B:$J,2,FALSE))</f>
        <v>ResUnit_StoneGolem1</v>
      </c>
      <c r="E1087" s="3">
        <f ca="1">IF(B1087="","",VLOOKUP(VLOOKUP(Y1087&amp;"_"&amp;Z1087&amp;"_"&amp;AA1087,[1]挑战模式!$A:$AS,14+AB1087,FALSE),[1]怪物!$B:$J,6,FALSE)*VLOOKUP(Y1087&amp;"_"&amp;Z1087&amp;"_"&amp;AA1087,[1]挑战模式!$A:$AS,10,FALSE))</f>
        <v>2.1</v>
      </c>
      <c r="F1087" s="3">
        <f t="shared" ca="1" si="136"/>
        <v>400</v>
      </c>
      <c r="G1087" s="3" t="str">
        <f t="shared" ca="1" si="137"/>
        <v>TRUE</v>
      </c>
      <c r="H1087" s="3" t="str">
        <f t="shared" ca="1" si="138"/>
        <v>1</v>
      </c>
      <c r="I1087" s="3">
        <f ca="1">IF(D1087="","",VLOOKUP(D1087,[1]怪物!$C:$M,11,FALSE))</f>
        <v>1</v>
      </c>
      <c r="J1087" s="3" t="str">
        <f t="shared" ca="1" si="139"/>
        <v>0.5</v>
      </c>
      <c r="K1087" s="3"/>
      <c r="L1087" s="3">
        <f ca="1">IF(B1087="","",VLOOKUP(VLOOKUP(Y1087&amp;"_"&amp;Z1087&amp;"_"&amp;AA1087,[1]挑战模式!$A:$AS,14+AB1087,FALSE),[1]怪物!$B:$J,7,FALSE))</f>
        <v>1</v>
      </c>
      <c r="M1087" s="10" t="str">
        <f t="shared" ca="1" si="140"/>
        <v>Monster_Season1_Challenge3_5_2</v>
      </c>
      <c r="N1087" s="3" t="str">
        <f t="shared" ca="1" si="141"/>
        <v>DeathShow_1</v>
      </c>
      <c r="O1087" s="3" t="str">
        <f t="shared" ca="1" si="142"/>
        <v>Timeline_Idle1</v>
      </c>
      <c r="P1087" s="3" t="str">
        <f t="shared" ca="1" si="143"/>
        <v>Timeline_Move1</v>
      </c>
      <c r="T1087" s="3" t="str">
        <f ca="1">IF(B1087="","",IF(VLOOKUP(D1087,[1]怪物!$C:$I,7,FALSE)="","",VLOOKUP(D1087,[1]怪物!$C:$I,7,FALSE)))</f>
        <v>Skill_Monster_StoneGolem1,NormalAttack</v>
      </c>
      <c r="Y1087" s="3">
        <v>1</v>
      </c>
      <c r="Z1087" s="3">
        <v>3</v>
      </c>
      <c r="AA1087" s="3">
        <v>5</v>
      </c>
      <c r="AB1087" s="3">
        <v>2</v>
      </c>
    </row>
    <row r="1088" spans="2:28" x14ac:dyDescent="0.2">
      <c r="B1088" t="str">
        <f ca="1">IF(ISNA(VLOOKUP(Y1088&amp;"_"&amp;Z1088&amp;"_"&amp;AA1088,[1]挑战模式!$A:$AS,1,FALSE)),"",IF(VLOOKUP(Y1088&amp;"_"&amp;Z1088&amp;"_"&amp;AA1088,[1]挑战模式!$A:$AS,14+AB1088,FALSE)="","","Unit_Monster_Season"&amp;Y1088&amp;"_Challenge"&amp;Z1088&amp;"_"&amp;AA1088&amp;"_"&amp;AB1088))</f>
        <v>Unit_Monster_Season1_Challenge3_5_3</v>
      </c>
      <c r="D1088" s="3" t="str">
        <f ca="1">IF(B1088="","",VLOOKUP(VLOOKUP(Y1088&amp;"_"&amp;Z1088&amp;"_"&amp;AA1088,[1]挑战模式!$A:$AS,14+AB1088,FALSE),[1]怪物!$B:$J,2,FALSE))</f>
        <v>ResUnit_Imp1</v>
      </c>
      <c r="E1088" s="3">
        <f ca="1">IF(B1088="","",VLOOKUP(VLOOKUP(Y1088&amp;"_"&amp;Z1088&amp;"_"&amp;AA1088,[1]挑战模式!$A:$AS,14+AB1088,FALSE),[1]怪物!$B:$J,6,FALSE)*VLOOKUP(Y1088&amp;"_"&amp;Z1088&amp;"_"&amp;AA1088,[1]挑战模式!$A:$AS,10,FALSE))</f>
        <v>2.1</v>
      </c>
      <c r="F1088" s="3">
        <f t="shared" ca="1" si="136"/>
        <v>400</v>
      </c>
      <c r="G1088" s="3" t="str">
        <f t="shared" ca="1" si="137"/>
        <v>TRUE</v>
      </c>
      <c r="H1088" s="3" t="str">
        <f t="shared" ca="1" si="138"/>
        <v>1</v>
      </c>
      <c r="I1088" s="3">
        <f ca="1">IF(D1088="","",VLOOKUP(D1088,[1]怪物!$C:$M,11,FALSE))</f>
        <v>1</v>
      </c>
      <c r="J1088" s="3" t="str">
        <f t="shared" ca="1" si="139"/>
        <v>0.5</v>
      </c>
      <c r="K1088" s="3"/>
      <c r="L1088" s="3">
        <f ca="1">IF(B1088="","",VLOOKUP(VLOOKUP(Y1088&amp;"_"&amp;Z1088&amp;"_"&amp;AA1088,[1]挑战模式!$A:$AS,14+AB1088,FALSE),[1]怪物!$B:$J,7,FALSE))</f>
        <v>1</v>
      </c>
      <c r="M1088" s="10" t="str">
        <f t="shared" ca="1" si="140"/>
        <v>Monster_Season1_Challenge3_5_3</v>
      </c>
      <c r="N1088" s="3" t="str">
        <f t="shared" ca="1" si="141"/>
        <v>DeathShow_1</v>
      </c>
      <c r="O1088" s="3" t="str">
        <f t="shared" ca="1" si="142"/>
        <v>Timeline_Idle1</v>
      </c>
      <c r="P1088" s="3" t="str">
        <f t="shared" ca="1" si="143"/>
        <v>Timeline_Move1</v>
      </c>
      <c r="T1088" s="3" t="str">
        <f ca="1">IF(B1088="","",IF(VLOOKUP(D1088,[1]怪物!$C:$I,7,FALSE)="","",VLOOKUP(D1088,[1]怪物!$C:$I,7,FALSE)))</f>
        <v>Skill_Monster_Imp1,NormalAttack</v>
      </c>
      <c r="Y1088" s="3">
        <v>1</v>
      </c>
      <c r="Z1088" s="3">
        <v>3</v>
      </c>
      <c r="AA1088" s="3">
        <v>5</v>
      </c>
      <c r="AB1088" s="3">
        <v>3</v>
      </c>
    </row>
    <row r="1089" spans="2:28" x14ac:dyDescent="0.2">
      <c r="B1089" t="str">
        <f ca="1">IF(ISNA(VLOOKUP(Y1089&amp;"_"&amp;Z1089&amp;"_"&amp;AA1089,[1]挑战模式!$A:$AS,1,FALSE)),"",IF(VLOOKUP(Y1089&amp;"_"&amp;Z1089&amp;"_"&amp;AA1089,[1]挑战模式!$A:$AS,14+AB1089,FALSE)="","","Unit_Monster_Season"&amp;Y1089&amp;"_Challenge"&amp;Z1089&amp;"_"&amp;AA1089&amp;"_"&amp;AB1089))</f>
        <v/>
      </c>
      <c r="D1089" s="3" t="str">
        <f ca="1">IF(B1089="","",VLOOKUP(VLOOKUP(Y1089&amp;"_"&amp;Z1089&amp;"_"&amp;AA1089,[1]挑战模式!$A:$AS,14+AB1089,FALSE),[1]怪物!$B:$J,2,FALSE))</f>
        <v/>
      </c>
      <c r="E1089" s="3" t="str">
        <f ca="1">IF(B1089="","",VLOOKUP(VLOOKUP(Y1089&amp;"_"&amp;Z1089&amp;"_"&amp;AA1089,[1]挑战模式!$A:$AS,14+AB1089,FALSE),[1]怪物!$B:$J,6,FALSE)*VLOOKUP(Y1089&amp;"_"&amp;Z1089&amp;"_"&amp;AA1089,[1]挑战模式!$A:$AS,10,FALSE))</f>
        <v/>
      </c>
      <c r="F1089" s="3" t="str">
        <f t="shared" ca="1" si="136"/>
        <v/>
      </c>
      <c r="G1089" s="3" t="str">
        <f t="shared" ca="1" si="137"/>
        <v/>
      </c>
      <c r="H1089" s="3" t="str">
        <f t="shared" ca="1" si="138"/>
        <v/>
      </c>
      <c r="I1089" s="3" t="str">
        <f ca="1">IF(D1089="","",VLOOKUP(D1089,[1]怪物!$C:$M,11,FALSE))</f>
        <v/>
      </c>
      <c r="J1089" s="3" t="str">
        <f t="shared" ca="1" si="139"/>
        <v/>
      </c>
      <c r="K1089" s="3"/>
      <c r="L1089" s="3" t="str">
        <f ca="1">IF(B1089="","",VLOOKUP(VLOOKUP(Y1089&amp;"_"&amp;Z1089&amp;"_"&amp;AA1089,[1]挑战模式!$A:$AS,14+AB1089,FALSE),[1]怪物!$B:$J,7,FALSE))</f>
        <v/>
      </c>
      <c r="M1089" s="10" t="str">
        <f t="shared" ca="1" si="140"/>
        <v/>
      </c>
      <c r="N1089" s="3" t="str">
        <f t="shared" ca="1" si="141"/>
        <v/>
      </c>
      <c r="O1089" s="3" t="str">
        <f t="shared" ca="1" si="142"/>
        <v/>
      </c>
      <c r="P1089" s="3" t="str">
        <f t="shared" ca="1" si="143"/>
        <v/>
      </c>
      <c r="T1089" s="3" t="str">
        <f ca="1">IF(B1089="","",IF(VLOOKUP(D1089,[1]怪物!$C:$I,7,FALSE)="","",VLOOKUP(D1089,[1]怪物!$C:$I,7,FALSE)))</f>
        <v/>
      </c>
      <c r="Y1089" s="3">
        <v>1</v>
      </c>
      <c r="Z1089" s="3">
        <v>3</v>
      </c>
      <c r="AA1089" s="3">
        <v>5</v>
      </c>
      <c r="AB1089" s="3">
        <v>4</v>
      </c>
    </row>
    <row r="1090" spans="2:28" x14ac:dyDescent="0.2">
      <c r="B1090" t="str">
        <f ca="1">IF(ISNA(VLOOKUP(Y1090&amp;"_"&amp;Z1090&amp;"_"&amp;AA1090,[1]挑战模式!$A:$AS,1,FALSE)),"",IF(VLOOKUP(Y1090&amp;"_"&amp;Z1090&amp;"_"&amp;AA1090,[1]挑战模式!$A:$AS,14+AB1090,FALSE)="","","Unit_Monster_Season"&amp;Y1090&amp;"_Challenge"&amp;Z1090&amp;"_"&amp;AA1090&amp;"_"&amp;AB1090))</f>
        <v/>
      </c>
      <c r="D1090" s="3" t="str">
        <f ca="1">IF(B1090="","",VLOOKUP(VLOOKUP(Y1090&amp;"_"&amp;Z1090&amp;"_"&amp;AA1090,[1]挑战模式!$A:$AS,14+AB1090,FALSE),[1]怪物!$B:$J,2,FALSE))</f>
        <v/>
      </c>
      <c r="E1090" s="3" t="str">
        <f ca="1">IF(B1090="","",VLOOKUP(VLOOKUP(Y1090&amp;"_"&amp;Z1090&amp;"_"&amp;AA1090,[1]挑战模式!$A:$AS,14+AB1090,FALSE),[1]怪物!$B:$J,6,FALSE)*VLOOKUP(Y1090&amp;"_"&amp;Z1090&amp;"_"&amp;AA1090,[1]挑战模式!$A:$AS,10,FALSE))</f>
        <v/>
      </c>
      <c r="F1090" s="3" t="str">
        <f t="shared" ca="1" si="136"/>
        <v/>
      </c>
      <c r="G1090" s="3" t="str">
        <f t="shared" ca="1" si="137"/>
        <v/>
      </c>
      <c r="H1090" s="3" t="str">
        <f t="shared" ca="1" si="138"/>
        <v/>
      </c>
      <c r="I1090" s="3" t="str">
        <f ca="1">IF(D1090="","",VLOOKUP(D1090,[1]怪物!$C:$M,11,FALSE))</f>
        <v/>
      </c>
      <c r="J1090" s="3" t="str">
        <f t="shared" ca="1" si="139"/>
        <v/>
      </c>
      <c r="K1090" s="3"/>
      <c r="L1090" s="3" t="str">
        <f ca="1">IF(B1090="","",VLOOKUP(VLOOKUP(Y1090&amp;"_"&amp;Z1090&amp;"_"&amp;AA1090,[1]挑战模式!$A:$AS,14+AB1090,FALSE),[1]怪物!$B:$J,7,FALSE))</f>
        <v/>
      </c>
      <c r="M1090" s="10" t="str">
        <f t="shared" ca="1" si="140"/>
        <v/>
      </c>
      <c r="N1090" s="3" t="str">
        <f t="shared" ca="1" si="141"/>
        <v/>
      </c>
      <c r="O1090" s="3" t="str">
        <f t="shared" ca="1" si="142"/>
        <v/>
      </c>
      <c r="P1090" s="3" t="str">
        <f t="shared" ca="1" si="143"/>
        <v/>
      </c>
      <c r="T1090" s="3" t="str">
        <f ca="1">IF(B1090="","",IF(VLOOKUP(D1090,[1]怪物!$C:$I,7,FALSE)="","",VLOOKUP(D1090,[1]怪物!$C:$I,7,FALSE)))</f>
        <v/>
      </c>
      <c r="Y1090" s="3">
        <v>1</v>
      </c>
      <c r="Z1090" s="3">
        <v>3</v>
      </c>
      <c r="AA1090" s="3">
        <v>5</v>
      </c>
      <c r="AB1090" s="3">
        <v>5</v>
      </c>
    </row>
    <row r="1091" spans="2:28" x14ac:dyDescent="0.2">
      <c r="B1091" t="str">
        <f ca="1">IF(ISNA(VLOOKUP(Y1091&amp;"_"&amp;Z1091&amp;"_"&amp;AA1091,[1]挑战模式!$A:$AS,1,FALSE)),"",IF(VLOOKUP(Y1091&amp;"_"&amp;Z1091&amp;"_"&amp;AA1091,[1]挑战模式!$A:$AS,14+AB1091,FALSE)="","","Unit_Monster_Season"&amp;Y1091&amp;"_Challenge"&amp;Z1091&amp;"_"&amp;AA1091&amp;"_"&amp;AB1091))</f>
        <v/>
      </c>
      <c r="D1091" s="3" t="str">
        <f ca="1">IF(B1091="","",VLOOKUP(VLOOKUP(Y1091&amp;"_"&amp;Z1091&amp;"_"&amp;AA1091,[1]挑战模式!$A:$AS,14+AB1091,FALSE),[1]怪物!$B:$J,2,FALSE))</f>
        <v/>
      </c>
      <c r="E1091" s="3" t="str">
        <f ca="1">IF(B1091="","",VLOOKUP(VLOOKUP(Y1091&amp;"_"&amp;Z1091&amp;"_"&amp;AA1091,[1]挑战模式!$A:$AS,14+AB1091,FALSE),[1]怪物!$B:$J,6,FALSE)*VLOOKUP(Y1091&amp;"_"&amp;Z1091&amp;"_"&amp;AA1091,[1]挑战模式!$A:$AS,10,FALSE))</f>
        <v/>
      </c>
      <c r="F1091" s="3" t="str">
        <f t="shared" ca="1" si="136"/>
        <v/>
      </c>
      <c r="G1091" s="3" t="str">
        <f t="shared" ca="1" si="137"/>
        <v/>
      </c>
      <c r="H1091" s="3" t="str">
        <f t="shared" ca="1" si="138"/>
        <v/>
      </c>
      <c r="I1091" s="3" t="str">
        <f ca="1">IF(D1091="","",VLOOKUP(D1091,[1]怪物!$C:$M,11,FALSE))</f>
        <v/>
      </c>
      <c r="J1091" s="3" t="str">
        <f t="shared" ca="1" si="139"/>
        <v/>
      </c>
      <c r="K1091" s="3"/>
      <c r="L1091" s="3" t="str">
        <f ca="1">IF(B1091="","",VLOOKUP(VLOOKUP(Y1091&amp;"_"&amp;Z1091&amp;"_"&amp;AA1091,[1]挑战模式!$A:$AS,14+AB1091,FALSE),[1]怪物!$B:$J,7,FALSE))</f>
        <v/>
      </c>
      <c r="M1091" s="10" t="str">
        <f t="shared" ca="1" si="140"/>
        <v/>
      </c>
      <c r="N1091" s="3" t="str">
        <f t="shared" ca="1" si="141"/>
        <v/>
      </c>
      <c r="O1091" s="3" t="str">
        <f t="shared" ca="1" si="142"/>
        <v/>
      </c>
      <c r="P1091" s="3" t="str">
        <f t="shared" ca="1" si="143"/>
        <v/>
      </c>
      <c r="T1091" s="3" t="str">
        <f ca="1">IF(B1091="","",IF(VLOOKUP(D1091,[1]怪物!$C:$I,7,FALSE)="","",VLOOKUP(D1091,[1]怪物!$C:$I,7,FALSE)))</f>
        <v/>
      </c>
      <c r="Y1091" s="3">
        <v>1</v>
      </c>
      <c r="Z1091" s="3">
        <v>3</v>
      </c>
      <c r="AA1091" s="3">
        <v>5</v>
      </c>
      <c r="AB1091" s="3">
        <v>6</v>
      </c>
    </row>
    <row r="1092" spans="2:28" x14ac:dyDescent="0.2">
      <c r="B1092" t="str">
        <f ca="1">IF(ISNA(VLOOKUP(Y1092&amp;"_"&amp;Z1092&amp;"_"&amp;AA1092,[1]挑战模式!$A:$AS,1,FALSE)),"",IF(VLOOKUP(Y1092&amp;"_"&amp;Z1092&amp;"_"&amp;AA1092,[1]挑战模式!$A:$AS,14+AB1092,FALSE)="","","Unit_Monster_Season"&amp;Y1092&amp;"_Challenge"&amp;Z1092&amp;"_"&amp;AA1092&amp;"_"&amp;AB1092))</f>
        <v>Unit_Monster_Season1_Challenge3_6_1</v>
      </c>
      <c r="D1092" s="3" t="str">
        <f ca="1">IF(B1092="","",VLOOKUP(VLOOKUP(Y1092&amp;"_"&amp;Z1092&amp;"_"&amp;AA1092,[1]挑战模式!$A:$AS,14+AB1092,FALSE),[1]怪物!$B:$J,2,FALSE))</f>
        <v>ResUnit_ZhiZhu1</v>
      </c>
      <c r="E1092" s="3">
        <f ca="1">IF(B1092="","",VLOOKUP(VLOOKUP(Y1092&amp;"_"&amp;Z1092&amp;"_"&amp;AA1092,[1]挑战模式!$A:$AS,14+AB1092,FALSE),[1]怪物!$B:$J,6,FALSE)*VLOOKUP(Y1092&amp;"_"&amp;Z1092&amp;"_"&amp;AA1092,[1]挑战模式!$A:$AS,10,FALSE))</f>
        <v>4.2</v>
      </c>
      <c r="F1092" s="3">
        <f t="shared" ca="1" si="136"/>
        <v>400</v>
      </c>
      <c r="G1092" s="3" t="str">
        <f t="shared" ca="1" si="137"/>
        <v>TRUE</v>
      </c>
      <c r="H1092" s="3" t="str">
        <f t="shared" ca="1" si="138"/>
        <v>1</v>
      </c>
      <c r="I1092" s="3">
        <f ca="1">IF(D1092="","",VLOOKUP(D1092,[1]怪物!$C:$M,11,FALSE))</f>
        <v>1</v>
      </c>
      <c r="J1092" s="3" t="str">
        <f t="shared" ca="1" si="139"/>
        <v>0.5</v>
      </c>
      <c r="K1092" s="3"/>
      <c r="L1092" s="3">
        <f ca="1">IF(B1092="","",VLOOKUP(VLOOKUP(Y1092&amp;"_"&amp;Z1092&amp;"_"&amp;AA1092,[1]挑战模式!$A:$AS,14+AB1092,FALSE),[1]怪物!$B:$J,7,FALSE))</f>
        <v>1</v>
      </c>
      <c r="M1092" s="10" t="str">
        <f t="shared" ca="1" si="140"/>
        <v>Monster_Season1_Challenge3_6_1</v>
      </c>
      <c r="N1092" s="3" t="str">
        <f t="shared" ca="1" si="141"/>
        <v>DeathShow_1</v>
      </c>
      <c r="O1092" s="3" t="str">
        <f t="shared" ca="1" si="142"/>
        <v>Timeline_Idle1</v>
      </c>
      <c r="P1092" s="3" t="str">
        <f t="shared" ca="1" si="143"/>
        <v>Timeline_Move1</v>
      </c>
      <c r="T1092" s="3" t="str">
        <f ca="1">IF(B1092="","",IF(VLOOKUP(D1092,[1]怪物!$C:$I,7,FALSE)="","",VLOOKUP(D1092,[1]怪物!$C:$I,7,FALSE)))</f>
        <v/>
      </c>
      <c r="Y1092" s="3">
        <v>1</v>
      </c>
      <c r="Z1092" s="3">
        <v>3</v>
      </c>
      <c r="AA1092" s="3">
        <v>6</v>
      </c>
      <c r="AB1092" s="3">
        <v>1</v>
      </c>
    </row>
    <row r="1093" spans="2:28" x14ac:dyDescent="0.2">
      <c r="B1093" t="str">
        <f ca="1">IF(ISNA(VLOOKUP(Y1093&amp;"_"&amp;Z1093&amp;"_"&amp;AA1093,[1]挑战模式!$A:$AS,1,FALSE)),"",IF(VLOOKUP(Y1093&amp;"_"&amp;Z1093&amp;"_"&amp;AA1093,[1]挑战模式!$A:$AS,14+AB1093,FALSE)="","","Unit_Monster_Season"&amp;Y1093&amp;"_Challenge"&amp;Z1093&amp;"_"&amp;AA1093&amp;"_"&amp;AB1093))</f>
        <v>Unit_Monster_Season1_Challenge3_6_2</v>
      </c>
      <c r="D1093" s="3" t="str">
        <f ca="1">IF(B1093="","",VLOOKUP(VLOOKUP(Y1093&amp;"_"&amp;Z1093&amp;"_"&amp;AA1093,[1]挑战模式!$A:$AS,14+AB1093,FALSE),[1]怪物!$B:$J,2,FALSE))</f>
        <v>ResUnit_Niao1</v>
      </c>
      <c r="E1093" s="3">
        <f ca="1">IF(B1093="","",VLOOKUP(VLOOKUP(Y1093&amp;"_"&amp;Z1093&amp;"_"&amp;AA1093,[1]挑战模式!$A:$AS,14+AB1093,FALSE),[1]怪物!$B:$J,6,FALSE)*VLOOKUP(Y1093&amp;"_"&amp;Z1093&amp;"_"&amp;AA1093,[1]挑战模式!$A:$AS,10,FALSE))</f>
        <v>2.1</v>
      </c>
      <c r="F1093" s="3">
        <f t="shared" ca="1" si="136"/>
        <v>400</v>
      </c>
      <c r="G1093" s="3" t="str">
        <f t="shared" ca="1" si="137"/>
        <v>TRUE</v>
      </c>
      <c r="H1093" s="3" t="str">
        <f t="shared" ca="1" si="138"/>
        <v>1</v>
      </c>
      <c r="I1093" s="3">
        <f ca="1">IF(D1093="","",VLOOKUP(D1093,[1]怪物!$C:$M,11,FALSE))</f>
        <v>1</v>
      </c>
      <c r="J1093" s="3" t="str">
        <f t="shared" ca="1" si="139"/>
        <v>0.5</v>
      </c>
      <c r="K1093" s="3"/>
      <c r="L1093" s="3">
        <f ca="1">IF(B1093="","",VLOOKUP(VLOOKUP(Y1093&amp;"_"&amp;Z1093&amp;"_"&amp;AA1093,[1]挑战模式!$A:$AS,14+AB1093,FALSE),[1]怪物!$B:$J,7,FALSE))</f>
        <v>1</v>
      </c>
      <c r="M1093" s="10" t="str">
        <f t="shared" ca="1" si="140"/>
        <v>Monster_Season1_Challenge3_6_2</v>
      </c>
      <c r="N1093" s="3" t="str">
        <f t="shared" ca="1" si="141"/>
        <v>DeathShow_1</v>
      </c>
      <c r="O1093" s="3" t="str">
        <f t="shared" ca="1" si="142"/>
        <v>Timeline_Idle1</v>
      </c>
      <c r="P1093" s="3" t="str">
        <f t="shared" ca="1" si="143"/>
        <v>Timeline_Move1</v>
      </c>
      <c r="T1093" s="3" t="str">
        <f ca="1">IF(B1093="","",IF(VLOOKUP(D1093,[1]怪物!$C:$I,7,FALSE)="","",VLOOKUP(D1093,[1]怪物!$C:$I,7,FALSE)))</f>
        <v>Skill_Monster_Niao1,NormalAttack</v>
      </c>
      <c r="Y1093" s="3">
        <v>1</v>
      </c>
      <c r="Z1093" s="3">
        <v>3</v>
      </c>
      <c r="AA1093" s="3">
        <v>6</v>
      </c>
      <c r="AB1093" s="3">
        <v>2</v>
      </c>
    </row>
    <row r="1094" spans="2:28" x14ac:dyDescent="0.2">
      <c r="B1094" t="str">
        <f ca="1">IF(ISNA(VLOOKUP(Y1094&amp;"_"&amp;Z1094&amp;"_"&amp;AA1094,[1]挑战模式!$A:$AS,1,FALSE)),"",IF(VLOOKUP(Y1094&amp;"_"&amp;Z1094&amp;"_"&amp;AA1094,[1]挑战模式!$A:$AS,14+AB1094,FALSE)="","","Unit_Monster_Season"&amp;Y1094&amp;"_Challenge"&amp;Z1094&amp;"_"&amp;AA1094&amp;"_"&amp;AB1094))</f>
        <v>Unit_Monster_Season1_Challenge3_6_3</v>
      </c>
      <c r="D1094" s="3" t="str">
        <f ca="1">IF(B1094="","",VLOOKUP(VLOOKUP(Y1094&amp;"_"&amp;Z1094&amp;"_"&amp;AA1094,[1]挑战模式!$A:$AS,14+AB1094,FALSE),[1]怪物!$B:$J,2,FALSE))</f>
        <v>ResUnit_StoneGolem1</v>
      </c>
      <c r="E1094" s="3">
        <f ca="1">IF(B1094="","",VLOOKUP(VLOOKUP(Y1094&amp;"_"&amp;Z1094&amp;"_"&amp;AA1094,[1]挑战模式!$A:$AS,14+AB1094,FALSE),[1]怪物!$B:$J,6,FALSE)*VLOOKUP(Y1094&amp;"_"&amp;Z1094&amp;"_"&amp;AA1094,[1]挑战模式!$A:$AS,10,FALSE))</f>
        <v>2.1</v>
      </c>
      <c r="F1094" s="3">
        <f t="shared" ca="1" si="136"/>
        <v>400</v>
      </c>
      <c r="G1094" s="3" t="str">
        <f t="shared" ca="1" si="137"/>
        <v>TRUE</v>
      </c>
      <c r="H1094" s="3" t="str">
        <f t="shared" ca="1" si="138"/>
        <v>1</v>
      </c>
      <c r="I1094" s="3">
        <f ca="1">IF(D1094="","",VLOOKUP(D1094,[1]怪物!$C:$M,11,FALSE))</f>
        <v>1</v>
      </c>
      <c r="J1094" s="3" t="str">
        <f t="shared" ca="1" si="139"/>
        <v>0.5</v>
      </c>
      <c r="K1094" s="3"/>
      <c r="L1094" s="3">
        <f ca="1">IF(B1094="","",VLOOKUP(VLOOKUP(Y1094&amp;"_"&amp;Z1094&amp;"_"&amp;AA1094,[1]挑战模式!$A:$AS,14+AB1094,FALSE),[1]怪物!$B:$J,7,FALSE))</f>
        <v>1</v>
      </c>
      <c r="M1094" s="10" t="str">
        <f t="shared" ca="1" si="140"/>
        <v>Monster_Season1_Challenge3_6_3</v>
      </c>
      <c r="N1094" s="3" t="str">
        <f t="shared" ca="1" si="141"/>
        <v>DeathShow_1</v>
      </c>
      <c r="O1094" s="3" t="str">
        <f t="shared" ca="1" si="142"/>
        <v>Timeline_Idle1</v>
      </c>
      <c r="P1094" s="3" t="str">
        <f t="shared" ca="1" si="143"/>
        <v>Timeline_Move1</v>
      </c>
      <c r="T1094" s="3" t="str">
        <f ca="1">IF(B1094="","",IF(VLOOKUP(D1094,[1]怪物!$C:$I,7,FALSE)="","",VLOOKUP(D1094,[1]怪物!$C:$I,7,FALSE)))</f>
        <v>Skill_Monster_StoneGolem1,NormalAttack</v>
      </c>
      <c r="Y1094" s="3">
        <v>1</v>
      </c>
      <c r="Z1094" s="3">
        <v>3</v>
      </c>
      <c r="AA1094" s="3">
        <v>6</v>
      </c>
      <c r="AB1094" s="3">
        <v>3</v>
      </c>
    </row>
    <row r="1095" spans="2:28" x14ac:dyDescent="0.2">
      <c r="B1095" t="str">
        <f ca="1">IF(ISNA(VLOOKUP(Y1095&amp;"_"&amp;Z1095&amp;"_"&amp;AA1095,[1]挑战模式!$A:$AS,1,FALSE)),"",IF(VLOOKUP(Y1095&amp;"_"&amp;Z1095&amp;"_"&amp;AA1095,[1]挑战模式!$A:$AS,14+AB1095,FALSE)="","","Unit_Monster_Season"&amp;Y1095&amp;"_Challenge"&amp;Z1095&amp;"_"&amp;AA1095&amp;"_"&amp;AB1095))</f>
        <v>Unit_Monster_Season1_Challenge3_6_4</v>
      </c>
      <c r="D1095" s="3" t="str">
        <f ca="1">IF(B1095="","",VLOOKUP(VLOOKUP(Y1095&amp;"_"&amp;Z1095&amp;"_"&amp;AA1095,[1]挑战模式!$A:$AS,14+AB1095,FALSE),[1]怪物!$B:$J,2,FALSE))</f>
        <v>ResUnit_Imp1</v>
      </c>
      <c r="E1095" s="3">
        <f ca="1">IF(B1095="","",VLOOKUP(VLOOKUP(Y1095&amp;"_"&amp;Z1095&amp;"_"&amp;AA1095,[1]挑战模式!$A:$AS,14+AB1095,FALSE),[1]怪物!$B:$J,6,FALSE)*VLOOKUP(Y1095&amp;"_"&amp;Z1095&amp;"_"&amp;AA1095,[1]挑战模式!$A:$AS,10,FALSE))</f>
        <v>2.1</v>
      </c>
      <c r="F1095" s="3">
        <f t="shared" ca="1" si="136"/>
        <v>400</v>
      </c>
      <c r="G1095" s="3" t="str">
        <f t="shared" ca="1" si="137"/>
        <v>TRUE</v>
      </c>
      <c r="H1095" s="3" t="str">
        <f t="shared" ca="1" si="138"/>
        <v>1</v>
      </c>
      <c r="I1095" s="3">
        <f ca="1">IF(D1095="","",VLOOKUP(D1095,[1]怪物!$C:$M,11,FALSE))</f>
        <v>1</v>
      </c>
      <c r="J1095" s="3" t="str">
        <f t="shared" ca="1" si="139"/>
        <v>0.5</v>
      </c>
      <c r="K1095" s="3"/>
      <c r="L1095" s="3">
        <f ca="1">IF(B1095="","",VLOOKUP(VLOOKUP(Y1095&amp;"_"&amp;Z1095&amp;"_"&amp;AA1095,[1]挑战模式!$A:$AS,14+AB1095,FALSE),[1]怪物!$B:$J,7,FALSE))</f>
        <v>1</v>
      </c>
      <c r="M1095" s="10" t="str">
        <f t="shared" ca="1" si="140"/>
        <v>Monster_Season1_Challenge3_6_4</v>
      </c>
      <c r="N1095" s="3" t="str">
        <f t="shared" ca="1" si="141"/>
        <v>DeathShow_1</v>
      </c>
      <c r="O1095" s="3" t="str">
        <f t="shared" ca="1" si="142"/>
        <v>Timeline_Idle1</v>
      </c>
      <c r="P1095" s="3" t="str">
        <f t="shared" ca="1" si="143"/>
        <v>Timeline_Move1</v>
      </c>
      <c r="T1095" s="3" t="str">
        <f ca="1">IF(B1095="","",IF(VLOOKUP(D1095,[1]怪物!$C:$I,7,FALSE)="","",VLOOKUP(D1095,[1]怪物!$C:$I,7,FALSE)))</f>
        <v>Skill_Monster_Imp1,NormalAttack</v>
      </c>
      <c r="Y1095" s="3">
        <v>1</v>
      </c>
      <c r="Z1095" s="3">
        <v>3</v>
      </c>
      <c r="AA1095" s="3">
        <v>6</v>
      </c>
      <c r="AB1095" s="3">
        <v>4</v>
      </c>
    </row>
    <row r="1096" spans="2:28" x14ac:dyDescent="0.2">
      <c r="B1096" t="str">
        <f ca="1">IF(ISNA(VLOOKUP(Y1096&amp;"_"&amp;Z1096&amp;"_"&amp;AA1096,[1]挑战模式!$A:$AS,1,FALSE)),"",IF(VLOOKUP(Y1096&amp;"_"&amp;Z1096&amp;"_"&amp;AA1096,[1]挑战模式!$A:$AS,14+AB1096,FALSE)="","","Unit_Monster_Season"&amp;Y1096&amp;"_Challenge"&amp;Z1096&amp;"_"&amp;AA1096&amp;"_"&amp;AB1096))</f>
        <v/>
      </c>
      <c r="D1096" s="3" t="str">
        <f ca="1">IF(B1096="","",VLOOKUP(VLOOKUP(Y1096&amp;"_"&amp;Z1096&amp;"_"&amp;AA1096,[1]挑战模式!$A:$AS,14+AB1096,FALSE),[1]怪物!$B:$J,2,FALSE))</f>
        <v/>
      </c>
      <c r="E1096" s="3" t="str">
        <f ca="1">IF(B1096="","",VLOOKUP(VLOOKUP(Y1096&amp;"_"&amp;Z1096&amp;"_"&amp;AA1096,[1]挑战模式!$A:$AS,14+AB1096,FALSE),[1]怪物!$B:$J,6,FALSE)*VLOOKUP(Y1096&amp;"_"&amp;Z1096&amp;"_"&amp;AA1096,[1]挑战模式!$A:$AS,10,FALSE))</f>
        <v/>
      </c>
      <c r="F1096" s="3" t="str">
        <f t="shared" ca="1" si="136"/>
        <v/>
      </c>
      <c r="G1096" s="3" t="str">
        <f t="shared" ca="1" si="137"/>
        <v/>
      </c>
      <c r="H1096" s="3" t="str">
        <f t="shared" ca="1" si="138"/>
        <v/>
      </c>
      <c r="I1096" s="3" t="str">
        <f ca="1">IF(D1096="","",VLOOKUP(D1096,[1]怪物!$C:$M,11,FALSE))</f>
        <v/>
      </c>
      <c r="J1096" s="3" t="str">
        <f t="shared" ca="1" si="139"/>
        <v/>
      </c>
      <c r="K1096" s="3"/>
      <c r="L1096" s="3" t="str">
        <f ca="1">IF(B1096="","",VLOOKUP(VLOOKUP(Y1096&amp;"_"&amp;Z1096&amp;"_"&amp;AA1096,[1]挑战模式!$A:$AS,14+AB1096,FALSE),[1]怪物!$B:$J,7,FALSE))</f>
        <v/>
      </c>
      <c r="M1096" s="10" t="str">
        <f t="shared" ca="1" si="140"/>
        <v/>
      </c>
      <c r="N1096" s="3" t="str">
        <f t="shared" ca="1" si="141"/>
        <v/>
      </c>
      <c r="O1096" s="3" t="str">
        <f t="shared" ca="1" si="142"/>
        <v/>
      </c>
      <c r="P1096" s="3" t="str">
        <f t="shared" ca="1" si="143"/>
        <v/>
      </c>
      <c r="T1096" s="3" t="str">
        <f ca="1">IF(B1096="","",IF(VLOOKUP(D1096,[1]怪物!$C:$I,7,FALSE)="","",VLOOKUP(D1096,[1]怪物!$C:$I,7,FALSE)))</f>
        <v/>
      </c>
      <c r="Y1096" s="3">
        <v>1</v>
      </c>
      <c r="Z1096" s="3">
        <v>3</v>
      </c>
      <c r="AA1096" s="3">
        <v>6</v>
      </c>
      <c r="AB1096" s="3">
        <v>5</v>
      </c>
    </row>
    <row r="1097" spans="2:28" x14ac:dyDescent="0.2">
      <c r="B1097" t="str">
        <f ca="1">IF(ISNA(VLOOKUP(Y1097&amp;"_"&amp;Z1097&amp;"_"&amp;AA1097,[1]挑战模式!$A:$AS,1,FALSE)),"",IF(VLOOKUP(Y1097&amp;"_"&amp;Z1097&amp;"_"&amp;AA1097,[1]挑战模式!$A:$AS,14+AB1097,FALSE)="","","Unit_Monster_Season"&amp;Y1097&amp;"_Challenge"&amp;Z1097&amp;"_"&amp;AA1097&amp;"_"&amp;AB1097))</f>
        <v/>
      </c>
      <c r="D1097" s="3" t="str">
        <f ca="1">IF(B1097="","",VLOOKUP(VLOOKUP(Y1097&amp;"_"&amp;Z1097&amp;"_"&amp;AA1097,[1]挑战模式!$A:$AS,14+AB1097,FALSE),[1]怪物!$B:$J,2,FALSE))</f>
        <v/>
      </c>
      <c r="E1097" s="3" t="str">
        <f ca="1">IF(B1097="","",VLOOKUP(VLOOKUP(Y1097&amp;"_"&amp;Z1097&amp;"_"&amp;AA1097,[1]挑战模式!$A:$AS,14+AB1097,FALSE),[1]怪物!$B:$J,6,FALSE)*VLOOKUP(Y1097&amp;"_"&amp;Z1097&amp;"_"&amp;AA1097,[1]挑战模式!$A:$AS,10,FALSE))</f>
        <v/>
      </c>
      <c r="F1097" s="3" t="str">
        <f t="shared" ca="1" si="136"/>
        <v/>
      </c>
      <c r="G1097" s="3" t="str">
        <f t="shared" ca="1" si="137"/>
        <v/>
      </c>
      <c r="H1097" s="3" t="str">
        <f t="shared" ca="1" si="138"/>
        <v/>
      </c>
      <c r="I1097" s="3" t="str">
        <f ca="1">IF(D1097="","",VLOOKUP(D1097,[1]怪物!$C:$M,11,FALSE))</f>
        <v/>
      </c>
      <c r="J1097" s="3" t="str">
        <f t="shared" ca="1" si="139"/>
        <v/>
      </c>
      <c r="K1097" s="3"/>
      <c r="L1097" s="3" t="str">
        <f ca="1">IF(B1097="","",VLOOKUP(VLOOKUP(Y1097&amp;"_"&amp;Z1097&amp;"_"&amp;AA1097,[1]挑战模式!$A:$AS,14+AB1097,FALSE),[1]怪物!$B:$J,7,FALSE))</f>
        <v/>
      </c>
      <c r="M1097" s="10" t="str">
        <f t="shared" ca="1" si="140"/>
        <v/>
      </c>
      <c r="N1097" s="3" t="str">
        <f t="shared" ca="1" si="141"/>
        <v/>
      </c>
      <c r="O1097" s="3" t="str">
        <f t="shared" ca="1" si="142"/>
        <v/>
      </c>
      <c r="P1097" s="3" t="str">
        <f t="shared" ca="1" si="143"/>
        <v/>
      </c>
      <c r="T1097" s="3" t="str">
        <f ca="1">IF(B1097="","",IF(VLOOKUP(D1097,[1]怪物!$C:$I,7,FALSE)="","",VLOOKUP(D1097,[1]怪物!$C:$I,7,FALSE)))</f>
        <v/>
      </c>
      <c r="Y1097" s="3">
        <v>1</v>
      </c>
      <c r="Z1097" s="3">
        <v>3</v>
      </c>
      <c r="AA1097" s="3">
        <v>6</v>
      </c>
      <c r="AB1097" s="3">
        <v>6</v>
      </c>
    </row>
    <row r="1098" spans="2:28" x14ac:dyDescent="0.2">
      <c r="B1098" t="str">
        <f>IF(ISNA(VLOOKUP(Y1098&amp;"_"&amp;Z1098&amp;"_"&amp;AA1098,[1]挑战模式!$A:$AS,1,FALSE)),"",IF(VLOOKUP(Y1098&amp;"_"&amp;Z1098&amp;"_"&amp;AA1098,[1]挑战模式!$A:$AS,14+AB1098,FALSE)="","","Unit_Monster_Season"&amp;Y1098&amp;"_Challenge"&amp;Z1098&amp;"_"&amp;AA1098&amp;"_"&amp;AB1098))</f>
        <v/>
      </c>
      <c r="D1098" s="3" t="str">
        <f>IF(B1098="","",VLOOKUP(VLOOKUP(Y1098&amp;"_"&amp;Z1098&amp;"_"&amp;AA1098,[1]挑战模式!$A:$AS,14+AB1098,FALSE),[1]怪物!$B:$J,2,FALSE))</f>
        <v/>
      </c>
      <c r="E1098" s="3" t="str">
        <f>IF(B1098="","",VLOOKUP(VLOOKUP(Y1098&amp;"_"&amp;Z1098&amp;"_"&amp;AA1098,[1]挑战模式!$A:$AS,14+AB1098,FALSE),[1]怪物!$B:$J,6,FALSE)*VLOOKUP(Y1098&amp;"_"&amp;Z1098&amp;"_"&amp;AA1098,[1]挑战模式!$A:$AS,10,FALSE))</f>
        <v/>
      </c>
      <c r="F1098" s="3" t="str">
        <f t="shared" si="136"/>
        <v/>
      </c>
      <c r="G1098" s="3" t="str">
        <f t="shared" si="137"/>
        <v/>
      </c>
      <c r="H1098" s="3" t="str">
        <f t="shared" si="138"/>
        <v/>
      </c>
      <c r="I1098" s="3" t="str">
        <f>IF(D1098="","",VLOOKUP(D1098,[1]怪物!$C:$M,11,FALSE))</f>
        <v/>
      </c>
      <c r="J1098" s="3" t="str">
        <f t="shared" si="139"/>
        <v/>
      </c>
      <c r="K1098" s="3"/>
      <c r="L1098" s="3" t="str">
        <f>IF(B1098="","",VLOOKUP(VLOOKUP(Y1098&amp;"_"&amp;Z1098&amp;"_"&amp;AA1098,[1]挑战模式!$A:$AS,14+AB1098,FALSE),[1]怪物!$B:$J,7,FALSE))</f>
        <v/>
      </c>
      <c r="M1098" s="10" t="str">
        <f t="shared" si="140"/>
        <v/>
      </c>
      <c r="N1098" s="3" t="str">
        <f t="shared" si="141"/>
        <v/>
      </c>
      <c r="O1098" s="3" t="str">
        <f t="shared" si="142"/>
        <v/>
      </c>
      <c r="P1098" s="3" t="str">
        <f t="shared" si="143"/>
        <v/>
      </c>
      <c r="T1098" s="3" t="str">
        <f>IF(B1098="","",IF(VLOOKUP(D1098,[1]怪物!$C:$I,7,FALSE)="","",VLOOKUP(D1098,[1]怪物!$C:$I,7,FALSE)))</f>
        <v/>
      </c>
      <c r="Y1098" s="3">
        <v>1</v>
      </c>
      <c r="Z1098" s="3">
        <v>3</v>
      </c>
      <c r="AA1098" s="3">
        <v>7</v>
      </c>
      <c r="AB1098" s="3">
        <v>1</v>
      </c>
    </row>
    <row r="1099" spans="2:28" x14ac:dyDescent="0.2">
      <c r="B1099" t="str">
        <f>IF(ISNA(VLOOKUP(Y1099&amp;"_"&amp;Z1099&amp;"_"&amp;AA1099,[1]挑战模式!$A:$AS,1,FALSE)),"",IF(VLOOKUP(Y1099&amp;"_"&amp;Z1099&amp;"_"&amp;AA1099,[1]挑战模式!$A:$AS,14+AB1099,FALSE)="","","Unit_Monster_Season"&amp;Y1099&amp;"_Challenge"&amp;Z1099&amp;"_"&amp;AA1099&amp;"_"&amp;AB1099))</f>
        <v/>
      </c>
      <c r="D1099" s="3" t="str">
        <f>IF(B1099="","",VLOOKUP(VLOOKUP(Y1099&amp;"_"&amp;Z1099&amp;"_"&amp;AA1099,[1]挑战模式!$A:$AS,14+AB1099,FALSE),[1]怪物!$B:$J,2,FALSE))</f>
        <v/>
      </c>
      <c r="E1099" s="3" t="str">
        <f>IF(B1099="","",VLOOKUP(VLOOKUP(Y1099&amp;"_"&amp;Z1099&amp;"_"&amp;AA1099,[1]挑战模式!$A:$AS,14+AB1099,FALSE),[1]怪物!$B:$J,6,FALSE)*VLOOKUP(Y1099&amp;"_"&amp;Z1099&amp;"_"&amp;AA1099,[1]挑战模式!$A:$AS,10,FALSE))</f>
        <v/>
      </c>
      <c r="F1099" s="3" t="str">
        <f t="shared" si="136"/>
        <v/>
      </c>
      <c r="G1099" s="3" t="str">
        <f t="shared" si="137"/>
        <v/>
      </c>
      <c r="H1099" s="3" t="str">
        <f t="shared" si="138"/>
        <v/>
      </c>
      <c r="I1099" s="3" t="str">
        <f>IF(D1099="","",VLOOKUP(D1099,[1]怪物!$C:$M,11,FALSE))</f>
        <v/>
      </c>
      <c r="J1099" s="3" t="str">
        <f t="shared" si="139"/>
        <v/>
      </c>
      <c r="K1099" s="3"/>
      <c r="L1099" s="3" t="str">
        <f>IF(B1099="","",VLOOKUP(VLOOKUP(Y1099&amp;"_"&amp;Z1099&amp;"_"&amp;AA1099,[1]挑战模式!$A:$AS,14+AB1099,FALSE),[1]怪物!$B:$J,7,FALSE))</f>
        <v/>
      </c>
      <c r="M1099" s="10" t="str">
        <f t="shared" si="140"/>
        <v/>
      </c>
      <c r="N1099" s="3" t="str">
        <f t="shared" si="141"/>
        <v/>
      </c>
      <c r="O1099" s="3" t="str">
        <f t="shared" si="142"/>
        <v/>
      </c>
      <c r="P1099" s="3" t="str">
        <f t="shared" si="143"/>
        <v/>
      </c>
      <c r="T1099" s="3" t="str">
        <f>IF(B1099="","",IF(VLOOKUP(D1099,[1]怪物!$C:$I,7,FALSE)="","",VLOOKUP(D1099,[1]怪物!$C:$I,7,FALSE)))</f>
        <v/>
      </c>
      <c r="Y1099" s="3">
        <v>1</v>
      </c>
      <c r="Z1099" s="3">
        <v>3</v>
      </c>
      <c r="AA1099" s="3">
        <v>7</v>
      </c>
      <c r="AB1099" s="3">
        <v>2</v>
      </c>
    </row>
    <row r="1100" spans="2:28" x14ac:dyDescent="0.2">
      <c r="B1100" t="str">
        <f>IF(ISNA(VLOOKUP(Y1100&amp;"_"&amp;Z1100&amp;"_"&amp;AA1100,[1]挑战模式!$A:$AS,1,FALSE)),"",IF(VLOOKUP(Y1100&amp;"_"&amp;Z1100&amp;"_"&amp;AA1100,[1]挑战模式!$A:$AS,14+AB1100,FALSE)="","","Unit_Monster_Season"&amp;Y1100&amp;"_Challenge"&amp;Z1100&amp;"_"&amp;AA1100&amp;"_"&amp;AB1100))</f>
        <v/>
      </c>
      <c r="D1100" s="3" t="str">
        <f>IF(B1100="","",VLOOKUP(VLOOKUP(Y1100&amp;"_"&amp;Z1100&amp;"_"&amp;AA1100,[1]挑战模式!$A:$AS,14+AB1100,FALSE),[1]怪物!$B:$J,2,FALSE))</f>
        <v/>
      </c>
      <c r="E1100" s="3" t="str">
        <f>IF(B1100="","",VLOOKUP(VLOOKUP(Y1100&amp;"_"&amp;Z1100&amp;"_"&amp;AA1100,[1]挑战模式!$A:$AS,14+AB1100,FALSE),[1]怪物!$B:$J,6,FALSE)*VLOOKUP(Y1100&amp;"_"&amp;Z1100&amp;"_"&amp;AA1100,[1]挑战模式!$A:$AS,10,FALSE))</f>
        <v/>
      </c>
      <c r="F1100" s="3" t="str">
        <f t="shared" si="136"/>
        <v/>
      </c>
      <c r="G1100" s="3" t="str">
        <f t="shared" si="137"/>
        <v/>
      </c>
      <c r="H1100" s="3" t="str">
        <f t="shared" si="138"/>
        <v/>
      </c>
      <c r="I1100" s="3" t="str">
        <f>IF(D1100="","",VLOOKUP(D1100,[1]怪物!$C:$M,11,FALSE))</f>
        <v/>
      </c>
      <c r="J1100" s="3" t="str">
        <f t="shared" si="139"/>
        <v/>
      </c>
      <c r="K1100" s="3"/>
      <c r="L1100" s="3" t="str">
        <f>IF(B1100="","",VLOOKUP(VLOOKUP(Y1100&amp;"_"&amp;Z1100&amp;"_"&amp;AA1100,[1]挑战模式!$A:$AS,14+AB1100,FALSE),[1]怪物!$B:$J,7,FALSE))</f>
        <v/>
      </c>
      <c r="M1100" s="10" t="str">
        <f t="shared" si="140"/>
        <v/>
      </c>
      <c r="N1100" s="3" t="str">
        <f t="shared" si="141"/>
        <v/>
      </c>
      <c r="O1100" s="3" t="str">
        <f t="shared" si="142"/>
        <v/>
      </c>
      <c r="P1100" s="3" t="str">
        <f t="shared" si="143"/>
        <v/>
      </c>
      <c r="T1100" s="3" t="str">
        <f>IF(B1100="","",IF(VLOOKUP(D1100,[1]怪物!$C:$I,7,FALSE)="","",VLOOKUP(D1100,[1]怪物!$C:$I,7,FALSE)))</f>
        <v/>
      </c>
      <c r="Y1100" s="3">
        <v>1</v>
      </c>
      <c r="Z1100" s="3">
        <v>3</v>
      </c>
      <c r="AA1100" s="3">
        <v>7</v>
      </c>
      <c r="AB1100" s="3">
        <v>3</v>
      </c>
    </row>
    <row r="1101" spans="2:28" x14ac:dyDescent="0.2">
      <c r="B1101" t="str">
        <f>IF(ISNA(VLOOKUP(Y1101&amp;"_"&amp;Z1101&amp;"_"&amp;AA1101,[1]挑战模式!$A:$AS,1,FALSE)),"",IF(VLOOKUP(Y1101&amp;"_"&amp;Z1101&amp;"_"&amp;AA1101,[1]挑战模式!$A:$AS,14+AB1101,FALSE)="","","Unit_Monster_Season"&amp;Y1101&amp;"_Challenge"&amp;Z1101&amp;"_"&amp;AA1101&amp;"_"&amp;AB1101))</f>
        <v/>
      </c>
      <c r="D1101" s="3" t="str">
        <f>IF(B1101="","",VLOOKUP(VLOOKUP(Y1101&amp;"_"&amp;Z1101&amp;"_"&amp;AA1101,[1]挑战模式!$A:$AS,14+AB1101,FALSE),[1]怪物!$B:$J,2,FALSE))</f>
        <v/>
      </c>
      <c r="E1101" s="3" t="str">
        <f>IF(B1101="","",VLOOKUP(VLOOKUP(Y1101&amp;"_"&amp;Z1101&amp;"_"&amp;AA1101,[1]挑战模式!$A:$AS,14+AB1101,FALSE),[1]怪物!$B:$J,6,FALSE)*VLOOKUP(Y1101&amp;"_"&amp;Z1101&amp;"_"&amp;AA1101,[1]挑战模式!$A:$AS,10,FALSE))</f>
        <v/>
      </c>
      <c r="F1101" s="3" t="str">
        <f t="shared" si="136"/>
        <v/>
      </c>
      <c r="G1101" s="3" t="str">
        <f t="shared" si="137"/>
        <v/>
      </c>
      <c r="H1101" s="3" t="str">
        <f t="shared" si="138"/>
        <v/>
      </c>
      <c r="I1101" s="3" t="str">
        <f>IF(D1101="","",VLOOKUP(D1101,[1]怪物!$C:$M,11,FALSE))</f>
        <v/>
      </c>
      <c r="J1101" s="3" t="str">
        <f t="shared" si="139"/>
        <v/>
      </c>
      <c r="K1101" s="3"/>
      <c r="L1101" s="3" t="str">
        <f>IF(B1101="","",VLOOKUP(VLOOKUP(Y1101&amp;"_"&amp;Z1101&amp;"_"&amp;AA1101,[1]挑战模式!$A:$AS,14+AB1101,FALSE),[1]怪物!$B:$J,7,FALSE))</f>
        <v/>
      </c>
      <c r="M1101" s="10" t="str">
        <f t="shared" si="140"/>
        <v/>
      </c>
      <c r="N1101" s="3" t="str">
        <f t="shared" si="141"/>
        <v/>
      </c>
      <c r="O1101" s="3" t="str">
        <f t="shared" si="142"/>
        <v/>
      </c>
      <c r="P1101" s="3" t="str">
        <f t="shared" si="143"/>
        <v/>
      </c>
      <c r="T1101" s="3" t="str">
        <f>IF(B1101="","",IF(VLOOKUP(D1101,[1]怪物!$C:$I,7,FALSE)="","",VLOOKUP(D1101,[1]怪物!$C:$I,7,FALSE)))</f>
        <v/>
      </c>
      <c r="Y1101" s="3">
        <v>1</v>
      </c>
      <c r="Z1101" s="3">
        <v>3</v>
      </c>
      <c r="AA1101" s="3">
        <v>7</v>
      </c>
      <c r="AB1101" s="3">
        <v>4</v>
      </c>
    </row>
    <row r="1102" spans="2:28" x14ac:dyDescent="0.2">
      <c r="B1102" t="str">
        <f>IF(ISNA(VLOOKUP(Y1102&amp;"_"&amp;Z1102&amp;"_"&amp;AA1102,[1]挑战模式!$A:$AS,1,FALSE)),"",IF(VLOOKUP(Y1102&amp;"_"&amp;Z1102&amp;"_"&amp;AA1102,[1]挑战模式!$A:$AS,14+AB1102,FALSE)="","","Unit_Monster_Season"&amp;Y1102&amp;"_Challenge"&amp;Z1102&amp;"_"&amp;AA1102&amp;"_"&amp;AB1102))</f>
        <v/>
      </c>
      <c r="D1102" s="3" t="str">
        <f>IF(B1102="","",VLOOKUP(VLOOKUP(Y1102&amp;"_"&amp;Z1102&amp;"_"&amp;AA1102,[1]挑战模式!$A:$AS,14+AB1102,FALSE),[1]怪物!$B:$J,2,FALSE))</f>
        <v/>
      </c>
      <c r="E1102" s="3" t="str">
        <f>IF(B1102="","",VLOOKUP(VLOOKUP(Y1102&amp;"_"&amp;Z1102&amp;"_"&amp;AA1102,[1]挑战模式!$A:$AS,14+AB1102,FALSE),[1]怪物!$B:$J,6,FALSE)*VLOOKUP(Y1102&amp;"_"&amp;Z1102&amp;"_"&amp;AA1102,[1]挑战模式!$A:$AS,10,FALSE))</f>
        <v/>
      </c>
      <c r="F1102" s="3" t="str">
        <f t="shared" si="136"/>
        <v/>
      </c>
      <c r="G1102" s="3" t="str">
        <f t="shared" si="137"/>
        <v/>
      </c>
      <c r="H1102" s="3" t="str">
        <f t="shared" si="138"/>
        <v/>
      </c>
      <c r="I1102" s="3" t="str">
        <f>IF(D1102="","",VLOOKUP(D1102,[1]怪物!$C:$M,11,FALSE))</f>
        <v/>
      </c>
      <c r="J1102" s="3" t="str">
        <f t="shared" si="139"/>
        <v/>
      </c>
      <c r="K1102" s="3"/>
      <c r="L1102" s="3" t="str">
        <f>IF(B1102="","",VLOOKUP(VLOOKUP(Y1102&amp;"_"&amp;Z1102&amp;"_"&amp;AA1102,[1]挑战模式!$A:$AS,14+AB1102,FALSE),[1]怪物!$B:$J,7,FALSE))</f>
        <v/>
      </c>
      <c r="M1102" s="10" t="str">
        <f t="shared" si="140"/>
        <v/>
      </c>
      <c r="N1102" s="3" t="str">
        <f t="shared" si="141"/>
        <v/>
      </c>
      <c r="O1102" s="3" t="str">
        <f t="shared" si="142"/>
        <v/>
      </c>
      <c r="P1102" s="3" t="str">
        <f t="shared" si="143"/>
        <v/>
      </c>
      <c r="T1102" s="3" t="str">
        <f>IF(B1102="","",IF(VLOOKUP(D1102,[1]怪物!$C:$I,7,FALSE)="","",VLOOKUP(D1102,[1]怪物!$C:$I,7,FALSE)))</f>
        <v/>
      </c>
      <c r="Y1102" s="3">
        <v>1</v>
      </c>
      <c r="Z1102" s="3">
        <v>3</v>
      </c>
      <c r="AA1102" s="3">
        <v>7</v>
      </c>
      <c r="AB1102" s="3">
        <v>5</v>
      </c>
    </row>
    <row r="1103" spans="2:28" x14ac:dyDescent="0.2">
      <c r="B1103" t="str">
        <f>IF(ISNA(VLOOKUP(Y1103&amp;"_"&amp;Z1103&amp;"_"&amp;AA1103,[1]挑战模式!$A:$AS,1,FALSE)),"",IF(VLOOKUP(Y1103&amp;"_"&amp;Z1103&amp;"_"&amp;AA1103,[1]挑战模式!$A:$AS,14+AB1103,FALSE)="","","Unit_Monster_Season"&amp;Y1103&amp;"_Challenge"&amp;Z1103&amp;"_"&amp;AA1103&amp;"_"&amp;AB1103))</f>
        <v/>
      </c>
      <c r="D1103" s="3" t="str">
        <f>IF(B1103="","",VLOOKUP(VLOOKUP(Y1103&amp;"_"&amp;Z1103&amp;"_"&amp;AA1103,[1]挑战模式!$A:$AS,14+AB1103,FALSE),[1]怪物!$B:$J,2,FALSE))</f>
        <v/>
      </c>
      <c r="E1103" s="3" t="str">
        <f>IF(B1103="","",VLOOKUP(VLOOKUP(Y1103&amp;"_"&amp;Z1103&amp;"_"&amp;AA1103,[1]挑战模式!$A:$AS,14+AB1103,FALSE),[1]怪物!$B:$J,6,FALSE)*VLOOKUP(Y1103&amp;"_"&amp;Z1103&amp;"_"&amp;AA1103,[1]挑战模式!$A:$AS,10,FALSE))</f>
        <v/>
      </c>
      <c r="F1103" s="3" t="str">
        <f t="shared" si="136"/>
        <v/>
      </c>
      <c r="G1103" s="3" t="str">
        <f t="shared" si="137"/>
        <v/>
      </c>
      <c r="H1103" s="3" t="str">
        <f t="shared" si="138"/>
        <v/>
      </c>
      <c r="I1103" s="3" t="str">
        <f>IF(D1103="","",VLOOKUP(D1103,[1]怪物!$C:$M,11,FALSE))</f>
        <v/>
      </c>
      <c r="J1103" s="3" t="str">
        <f t="shared" si="139"/>
        <v/>
      </c>
      <c r="K1103" s="3"/>
      <c r="L1103" s="3" t="str">
        <f>IF(B1103="","",VLOOKUP(VLOOKUP(Y1103&amp;"_"&amp;Z1103&amp;"_"&amp;AA1103,[1]挑战模式!$A:$AS,14+AB1103,FALSE),[1]怪物!$B:$J,7,FALSE))</f>
        <v/>
      </c>
      <c r="M1103" s="10" t="str">
        <f t="shared" si="140"/>
        <v/>
      </c>
      <c r="N1103" s="3" t="str">
        <f t="shared" si="141"/>
        <v/>
      </c>
      <c r="O1103" s="3" t="str">
        <f t="shared" si="142"/>
        <v/>
      </c>
      <c r="P1103" s="3" t="str">
        <f t="shared" si="143"/>
        <v/>
      </c>
      <c r="T1103" s="3" t="str">
        <f>IF(B1103="","",IF(VLOOKUP(D1103,[1]怪物!$C:$I,7,FALSE)="","",VLOOKUP(D1103,[1]怪物!$C:$I,7,FALSE)))</f>
        <v/>
      </c>
      <c r="Y1103" s="3">
        <v>1</v>
      </c>
      <c r="Z1103" s="3">
        <v>3</v>
      </c>
      <c r="AA1103" s="3">
        <v>7</v>
      </c>
      <c r="AB1103" s="3">
        <v>6</v>
      </c>
    </row>
    <row r="1104" spans="2:28" x14ac:dyDescent="0.2">
      <c r="B1104" t="str">
        <f>IF(ISNA(VLOOKUP(Y1104&amp;"_"&amp;Z1104&amp;"_"&amp;AA1104,[1]挑战模式!$A:$AS,1,FALSE)),"",IF(VLOOKUP(Y1104&amp;"_"&amp;Z1104&amp;"_"&amp;AA1104,[1]挑战模式!$A:$AS,14+AB1104,FALSE)="","","Unit_Monster_Season"&amp;Y1104&amp;"_Challenge"&amp;Z1104&amp;"_"&amp;AA1104&amp;"_"&amp;AB1104))</f>
        <v/>
      </c>
      <c r="D1104" s="3" t="str">
        <f>IF(B1104="","",VLOOKUP(VLOOKUP(Y1104&amp;"_"&amp;Z1104&amp;"_"&amp;AA1104,[1]挑战模式!$A:$AS,14+AB1104,FALSE),[1]怪物!$B:$J,2,FALSE))</f>
        <v/>
      </c>
      <c r="E1104" s="3" t="str">
        <f>IF(B1104="","",VLOOKUP(VLOOKUP(Y1104&amp;"_"&amp;Z1104&amp;"_"&amp;AA1104,[1]挑战模式!$A:$AS,14+AB1104,FALSE),[1]怪物!$B:$J,6,FALSE)*VLOOKUP(Y1104&amp;"_"&amp;Z1104&amp;"_"&amp;AA1104,[1]挑战模式!$A:$AS,10,FALSE))</f>
        <v/>
      </c>
      <c r="F1104" s="3" t="str">
        <f t="shared" si="136"/>
        <v/>
      </c>
      <c r="G1104" s="3" t="str">
        <f t="shared" si="137"/>
        <v/>
      </c>
      <c r="H1104" s="3" t="str">
        <f t="shared" si="138"/>
        <v/>
      </c>
      <c r="I1104" s="3" t="str">
        <f>IF(D1104="","",VLOOKUP(D1104,[1]怪物!$C:$M,11,FALSE))</f>
        <v/>
      </c>
      <c r="J1104" s="3" t="str">
        <f t="shared" si="139"/>
        <v/>
      </c>
      <c r="K1104" s="3"/>
      <c r="L1104" s="3" t="str">
        <f>IF(B1104="","",VLOOKUP(VLOOKUP(Y1104&amp;"_"&amp;Z1104&amp;"_"&amp;AA1104,[1]挑战模式!$A:$AS,14+AB1104,FALSE),[1]怪物!$B:$J,7,FALSE))</f>
        <v/>
      </c>
      <c r="M1104" s="10" t="str">
        <f t="shared" si="140"/>
        <v/>
      </c>
      <c r="N1104" s="3" t="str">
        <f t="shared" si="141"/>
        <v/>
      </c>
      <c r="O1104" s="3" t="str">
        <f t="shared" si="142"/>
        <v/>
      </c>
      <c r="P1104" s="3" t="str">
        <f t="shared" si="143"/>
        <v/>
      </c>
      <c r="T1104" s="3" t="str">
        <f>IF(B1104="","",IF(VLOOKUP(D1104,[1]怪物!$C:$I,7,FALSE)="","",VLOOKUP(D1104,[1]怪物!$C:$I,7,FALSE)))</f>
        <v/>
      </c>
      <c r="Y1104" s="3">
        <v>1</v>
      </c>
      <c r="Z1104" s="3">
        <v>3</v>
      </c>
      <c r="AA1104" s="3">
        <v>8</v>
      </c>
      <c r="AB1104" s="3">
        <v>1</v>
      </c>
    </row>
    <row r="1105" spans="2:28" x14ac:dyDescent="0.2">
      <c r="B1105" t="str">
        <f>IF(ISNA(VLOOKUP(Y1105&amp;"_"&amp;Z1105&amp;"_"&amp;AA1105,[1]挑战模式!$A:$AS,1,FALSE)),"",IF(VLOOKUP(Y1105&amp;"_"&amp;Z1105&amp;"_"&amp;AA1105,[1]挑战模式!$A:$AS,14+AB1105,FALSE)="","","Unit_Monster_Season"&amp;Y1105&amp;"_Challenge"&amp;Z1105&amp;"_"&amp;AA1105&amp;"_"&amp;AB1105))</f>
        <v/>
      </c>
      <c r="D1105" s="3" t="str">
        <f>IF(B1105="","",VLOOKUP(VLOOKUP(Y1105&amp;"_"&amp;Z1105&amp;"_"&amp;AA1105,[1]挑战模式!$A:$AS,14+AB1105,FALSE),[1]怪物!$B:$J,2,FALSE))</f>
        <v/>
      </c>
      <c r="E1105" s="3" t="str">
        <f>IF(B1105="","",VLOOKUP(VLOOKUP(Y1105&amp;"_"&amp;Z1105&amp;"_"&amp;AA1105,[1]挑战模式!$A:$AS,14+AB1105,FALSE),[1]怪物!$B:$J,6,FALSE)*VLOOKUP(Y1105&amp;"_"&amp;Z1105&amp;"_"&amp;AA1105,[1]挑战模式!$A:$AS,10,FALSE))</f>
        <v/>
      </c>
      <c r="F1105" s="3" t="str">
        <f t="shared" si="136"/>
        <v/>
      </c>
      <c r="G1105" s="3" t="str">
        <f t="shared" si="137"/>
        <v/>
      </c>
      <c r="H1105" s="3" t="str">
        <f t="shared" si="138"/>
        <v/>
      </c>
      <c r="I1105" s="3" t="str">
        <f>IF(D1105="","",VLOOKUP(D1105,[1]怪物!$C:$M,11,FALSE))</f>
        <v/>
      </c>
      <c r="J1105" s="3" t="str">
        <f t="shared" si="139"/>
        <v/>
      </c>
      <c r="K1105" s="3"/>
      <c r="L1105" s="3" t="str">
        <f>IF(B1105="","",VLOOKUP(VLOOKUP(Y1105&amp;"_"&amp;Z1105&amp;"_"&amp;AA1105,[1]挑战模式!$A:$AS,14+AB1105,FALSE),[1]怪物!$B:$J,7,FALSE))</f>
        <v/>
      </c>
      <c r="M1105" s="10" t="str">
        <f t="shared" si="140"/>
        <v/>
      </c>
      <c r="N1105" s="3" t="str">
        <f t="shared" si="141"/>
        <v/>
      </c>
      <c r="O1105" s="3" t="str">
        <f t="shared" si="142"/>
        <v/>
      </c>
      <c r="P1105" s="3" t="str">
        <f t="shared" si="143"/>
        <v/>
      </c>
      <c r="T1105" s="3" t="str">
        <f>IF(B1105="","",IF(VLOOKUP(D1105,[1]怪物!$C:$I,7,FALSE)="","",VLOOKUP(D1105,[1]怪物!$C:$I,7,FALSE)))</f>
        <v/>
      </c>
      <c r="Y1105" s="3">
        <v>1</v>
      </c>
      <c r="Z1105" s="3">
        <v>3</v>
      </c>
      <c r="AA1105" s="3">
        <v>8</v>
      </c>
      <c r="AB1105" s="3">
        <v>2</v>
      </c>
    </row>
    <row r="1106" spans="2:28" x14ac:dyDescent="0.2">
      <c r="B1106" t="str">
        <f>IF(ISNA(VLOOKUP(Y1106&amp;"_"&amp;Z1106&amp;"_"&amp;AA1106,[1]挑战模式!$A:$AS,1,FALSE)),"",IF(VLOOKUP(Y1106&amp;"_"&amp;Z1106&amp;"_"&amp;AA1106,[1]挑战模式!$A:$AS,14+AB1106,FALSE)="","","Unit_Monster_Season"&amp;Y1106&amp;"_Challenge"&amp;Z1106&amp;"_"&amp;AA1106&amp;"_"&amp;AB1106))</f>
        <v/>
      </c>
      <c r="D1106" s="3" t="str">
        <f>IF(B1106="","",VLOOKUP(VLOOKUP(Y1106&amp;"_"&amp;Z1106&amp;"_"&amp;AA1106,[1]挑战模式!$A:$AS,14+AB1106,FALSE),[1]怪物!$B:$J,2,FALSE))</f>
        <v/>
      </c>
      <c r="E1106" s="3" t="str">
        <f>IF(B1106="","",VLOOKUP(VLOOKUP(Y1106&amp;"_"&amp;Z1106&amp;"_"&amp;AA1106,[1]挑战模式!$A:$AS,14+AB1106,FALSE),[1]怪物!$B:$J,6,FALSE)*VLOOKUP(Y1106&amp;"_"&amp;Z1106&amp;"_"&amp;AA1106,[1]挑战模式!$A:$AS,10,FALSE))</f>
        <v/>
      </c>
      <c r="F1106" s="3" t="str">
        <f t="shared" si="136"/>
        <v/>
      </c>
      <c r="G1106" s="3" t="str">
        <f t="shared" si="137"/>
        <v/>
      </c>
      <c r="H1106" s="3" t="str">
        <f t="shared" si="138"/>
        <v/>
      </c>
      <c r="I1106" s="3" t="str">
        <f>IF(D1106="","",VLOOKUP(D1106,[1]怪物!$C:$M,11,FALSE))</f>
        <v/>
      </c>
      <c r="J1106" s="3" t="str">
        <f t="shared" si="139"/>
        <v/>
      </c>
      <c r="K1106" s="3"/>
      <c r="L1106" s="3" t="str">
        <f>IF(B1106="","",VLOOKUP(VLOOKUP(Y1106&amp;"_"&amp;Z1106&amp;"_"&amp;AA1106,[1]挑战模式!$A:$AS,14+AB1106,FALSE),[1]怪物!$B:$J,7,FALSE))</f>
        <v/>
      </c>
      <c r="M1106" s="10" t="str">
        <f t="shared" si="140"/>
        <v/>
      </c>
      <c r="N1106" s="3" t="str">
        <f t="shared" si="141"/>
        <v/>
      </c>
      <c r="O1106" s="3" t="str">
        <f t="shared" si="142"/>
        <v/>
      </c>
      <c r="P1106" s="3" t="str">
        <f t="shared" si="143"/>
        <v/>
      </c>
      <c r="T1106" s="3" t="str">
        <f>IF(B1106="","",IF(VLOOKUP(D1106,[1]怪物!$C:$I,7,FALSE)="","",VLOOKUP(D1106,[1]怪物!$C:$I,7,FALSE)))</f>
        <v/>
      </c>
      <c r="Y1106" s="3">
        <v>1</v>
      </c>
      <c r="Z1106" s="3">
        <v>3</v>
      </c>
      <c r="AA1106" s="3">
        <v>8</v>
      </c>
      <c r="AB1106" s="3">
        <v>3</v>
      </c>
    </row>
    <row r="1107" spans="2:28" x14ac:dyDescent="0.2">
      <c r="B1107" t="str">
        <f>IF(ISNA(VLOOKUP(Y1107&amp;"_"&amp;Z1107&amp;"_"&amp;AA1107,[1]挑战模式!$A:$AS,1,FALSE)),"",IF(VLOOKUP(Y1107&amp;"_"&amp;Z1107&amp;"_"&amp;AA1107,[1]挑战模式!$A:$AS,14+AB1107,FALSE)="","","Unit_Monster_Season"&amp;Y1107&amp;"_Challenge"&amp;Z1107&amp;"_"&amp;AA1107&amp;"_"&amp;AB1107))</f>
        <v/>
      </c>
      <c r="D1107" s="3" t="str">
        <f>IF(B1107="","",VLOOKUP(VLOOKUP(Y1107&amp;"_"&amp;Z1107&amp;"_"&amp;AA1107,[1]挑战模式!$A:$AS,14+AB1107,FALSE),[1]怪物!$B:$J,2,FALSE))</f>
        <v/>
      </c>
      <c r="E1107" s="3" t="str">
        <f>IF(B1107="","",VLOOKUP(VLOOKUP(Y1107&amp;"_"&amp;Z1107&amp;"_"&amp;AA1107,[1]挑战模式!$A:$AS,14+AB1107,FALSE),[1]怪物!$B:$J,6,FALSE)*VLOOKUP(Y1107&amp;"_"&amp;Z1107&amp;"_"&amp;AA1107,[1]挑战模式!$A:$AS,10,FALSE))</f>
        <v/>
      </c>
      <c r="F1107" s="3" t="str">
        <f t="shared" si="136"/>
        <v/>
      </c>
      <c r="G1107" s="3" t="str">
        <f t="shared" si="137"/>
        <v/>
      </c>
      <c r="H1107" s="3" t="str">
        <f t="shared" si="138"/>
        <v/>
      </c>
      <c r="I1107" s="3" t="str">
        <f>IF(D1107="","",VLOOKUP(D1107,[1]怪物!$C:$M,11,FALSE))</f>
        <v/>
      </c>
      <c r="J1107" s="3" t="str">
        <f t="shared" si="139"/>
        <v/>
      </c>
      <c r="K1107" s="3"/>
      <c r="L1107" s="3" t="str">
        <f>IF(B1107="","",VLOOKUP(VLOOKUP(Y1107&amp;"_"&amp;Z1107&amp;"_"&amp;AA1107,[1]挑战模式!$A:$AS,14+AB1107,FALSE),[1]怪物!$B:$J,7,FALSE))</f>
        <v/>
      </c>
      <c r="M1107" s="10" t="str">
        <f t="shared" si="140"/>
        <v/>
      </c>
      <c r="N1107" s="3" t="str">
        <f t="shared" si="141"/>
        <v/>
      </c>
      <c r="O1107" s="3" t="str">
        <f t="shared" si="142"/>
        <v/>
      </c>
      <c r="P1107" s="3" t="str">
        <f t="shared" si="143"/>
        <v/>
      </c>
      <c r="T1107" s="3" t="str">
        <f>IF(B1107="","",IF(VLOOKUP(D1107,[1]怪物!$C:$I,7,FALSE)="","",VLOOKUP(D1107,[1]怪物!$C:$I,7,FALSE)))</f>
        <v/>
      </c>
      <c r="Y1107" s="3">
        <v>1</v>
      </c>
      <c r="Z1107" s="3">
        <v>3</v>
      </c>
      <c r="AA1107" s="3">
        <v>8</v>
      </c>
      <c r="AB1107" s="3">
        <v>4</v>
      </c>
    </row>
    <row r="1108" spans="2:28" x14ac:dyDescent="0.2">
      <c r="B1108" t="str">
        <f>IF(ISNA(VLOOKUP(Y1108&amp;"_"&amp;Z1108&amp;"_"&amp;AA1108,[1]挑战模式!$A:$AS,1,FALSE)),"",IF(VLOOKUP(Y1108&amp;"_"&amp;Z1108&amp;"_"&amp;AA1108,[1]挑战模式!$A:$AS,14+AB1108,FALSE)="","","Unit_Monster_Season"&amp;Y1108&amp;"_Challenge"&amp;Z1108&amp;"_"&amp;AA1108&amp;"_"&amp;AB1108))</f>
        <v/>
      </c>
      <c r="D1108" s="3" t="str">
        <f>IF(B1108="","",VLOOKUP(VLOOKUP(Y1108&amp;"_"&amp;Z1108&amp;"_"&amp;AA1108,[1]挑战模式!$A:$AS,14+AB1108,FALSE),[1]怪物!$B:$J,2,FALSE))</f>
        <v/>
      </c>
      <c r="E1108" s="3" t="str">
        <f>IF(B1108="","",VLOOKUP(VLOOKUP(Y1108&amp;"_"&amp;Z1108&amp;"_"&amp;AA1108,[1]挑战模式!$A:$AS,14+AB1108,FALSE),[1]怪物!$B:$J,6,FALSE)*VLOOKUP(Y1108&amp;"_"&amp;Z1108&amp;"_"&amp;AA1108,[1]挑战模式!$A:$AS,10,FALSE))</f>
        <v/>
      </c>
      <c r="F1108" s="3" t="str">
        <f t="shared" si="136"/>
        <v/>
      </c>
      <c r="G1108" s="3" t="str">
        <f t="shared" si="137"/>
        <v/>
      </c>
      <c r="H1108" s="3" t="str">
        <f t="shared" si="138"/>
        <v/>
      </c>
      <c r="I1108" s="3" t="str">
        <f>IF(D1108="","",VLOOKUP(D1108,[1]怪物!$C:$M,11,FALSE))</f>
        <v/>
      </c>
      <c r="J1108" s="3" t="str">
        <f t="shared" si="139"/>
        <v/>
      </c>
      <c r="K1108" s="3"/>
      <c r="L1108" s="3" t="str">
        <f>IF(B1108="","",VLOOKUP(VLOOKUP(Y1108&amp;"_"&amp;Z1108&amp;"_"&amp;AA1108,[1]挑战模式!$A:$AS,14+AB1108,FALSE),[1]怪物!$B:$J,7,FALSE))</f>
        <v/>
      </c>
      <c r="M1108" s="10" t="str">
        <f t="shared" si="140"/>
        <v/>
      </c>
      <c r="N1108" s="3" t="str">
        <f t="shared" si="141"/>
        <v/>
      </c>
      <c r="O1108" s="3" t="str">
        <f t="shared" si="142"/>
        <v/>
      </c>
      <c r="P1108" s="3" t="str">
        <f t="shared" si="143"/>
        <v/>
      </c>
      <c r="T1108" s="3" t="str">
        <f>IF(B1108="","",IF(VLOOKUP(D1108,[1]怪物!$C:$I,7,FALSE)="","",VLOOKUP(D1108,[1]怪物!$C:$I,7,FALSE)))</f>
        <v/>
      </c>
      <c r="Y1108" s="3">
        <v>1</v>
      </c>
      <c r="Z1108" s="3">
        <v>3</v>
      </c>
      <c r="AA1108" s="3">
        <v>8</v>
      </c>
      <c r="AB1108" s="3">
        <v>5</v>
      </c>
    </row>
    <row r="1109" spans="2:28" x14ac:dyDescent="0.2">
      <c r="B1109" t="str">
        <f>IF(ISNA(VLOOKUP(Y1109&amp;"_"&amp;Z1109&amp;"_"&amp;AA1109,[1]挑战模式!$A:$AS,1,FALSE)),"",IF(VLOOKUP(Y1109&amp;"_"&amp;Z1109&amp;"_"&amp;AA1109,[1]挑战模式!$A:$AS,14+AB1109,FALSE)="","","Unit_Monster_Season"&amp;Y1109&amp;"_Challenge"&amp;Z1109&amp;"_"&amp;AA1109&amp;"_"&amp;AB1109))</f>
        <v/>
      </c>
      <c r="D1109" s="3" t="str">
        <f>IF(B1109="","",VLOOKUP(VLOOKUP(Y1109&amp;"_"&amp;Z1109&amp;"_"&amp;AA1109,[1]挑战模式!$A:$AS,14+AB1109,FALSE),[1]怪物!$B:$J,2,FALSE))</f>
        <v/>
      </c>
      <c r="E1109" s="3" t="str">
        <f>IF(B1109="","",VLOOKUP(VLOOKUP(Y1109&amp;"_"&amp;Z1109&amp;"_"&amp;AA1109,[1]挑战模式!$A:$AS,14+AB1109,FALSE),[1]怪物!$B:$J,6,FALSE)*VLOOKUP(Y1109&amp;"_"&amp;Z1109&amp;"_"&amp;AA1109,[1]挑战模式!$A:$AS,10,FALSE))</f>
        <v/>
      </c>
      <c r="F1109" s="3" t="str">
        <f t="shared" si="136"/>
        <v/>
      </c>
      <c r="G1109" s="3" t="str">
        <f t="shared" si="137"/>
        <v/>
      </c>
      <c r="H1109" s="3" t="str">
        <f t="shared" si="138"/>
        <v/>
      </c>
      <c r="I1109" s="3" t="str">
        <f>IF(D1109="","",VLOOKUP(D1109,[1]怪物!$C:$M,11,FALSE))</f>
        <v/>
      </c>
      <c r="J1109" s="3" t="str">
        <f t="shared" si="139"/>
        <v/>
      </c>
      <c r="K1109" s="3"/>
      <c r="L1109" s="3" t="str">
        <f>IF(B1109="","",VLOOKUP(VLOOKUP(Y1109&amp;"_"&amp;Z1109&amp;"_"&amp;AA1109,[1]挑战模式!$A:$AS,14+AB1109,FALSE),[1]怪物!$B:$J,7,FALSE))</f>
        <v/>
      </c>
      <c r="M1109" s="10" t="str">
        <f t="shared" si="140"/>
        <v/>
      </c>
      <c r="N1109" s="3" t="str">
        <f t="shared" si="141"/>
        <v/>
      </c>
      <c r="O1109" s="3" t="str">
        <f t="shared" si="142"/>
        <v/>
      </c>
      <c r="P1109" s="3" t="str">
        <f t="shared" si="143"/>
        <v/>
      </c>
      <c r="T1109" s="3" t="str">
        <f>IF(B1109="","",IF(VLOOKUP(D1109,[1]怪物!$C:$I,7,FALSE)="","",VLOOKUP(D1109,[1]怪物!$C:$I,7,FALSE)))</f>
        <v/>
      </c>
      <c r="Y1109" s="3">
        <v>1</v>
      </c>
      <c r="Z1109" s="3">
        <v>3</v>
      </c>
      <c r="AA1109" s="3">
        <v>8</v>
      </c>
      <c r="AB1109" s="3">
        <v>6</v>
      </c>
    </row>
    <row r="1110" spans="2:28" x14ac:dyDescent="0.2">
      <c r="B1110" t="str">
        <f ca="1">IF(ISNA(VLOOKUP(Y1110&amp;"_"&amp;Z1110&amp;"_"&amp;AA1110,[1]挑战模式!$A:$AS,1,FALSE)),"",IF(VLOOKUP(Y1110&amp;"_"&amp;Z1110&amp;"_"&amp;AA1110,[1]挑战模式!$A:$AS,14+AB1110,FALSE)="","","Unit_Monster_Season"&amp;Y1110&amp;"_Challenge"&amp;Z1110&amp;"_"&amp;AA1110&amp;"_"&amp;AB1110))</f>
        <v>Unit_Monster_Season1_Challenge4_1_1</v>
      </c>
      <c r="D1110" s="3" t="str">
        <f ca="1">IF(B1110="","",VLOOKUP(VLOOKUP(Y1110&amp;"_"&amp;Z1110&amp;"_"&amp;AA1110,[1]挑战模式!$A:$AS,14+AB1110,FALSE),[1]怪物!$B:$J,2,FALSE))</f>
        <v>ResUnit_Spirit1</v>
      </c>
      <c r="E1110" s="3">
        <f ca="1">IF(B1110="","",VLOOKUP(VLOOKUP(Y1110&amp;"_"&amp;Z1110&amp;"_"&amp;AA1110,[1]挑战模式!$A:$AS,14+AB1110,FALSE),[1]怪物!$B:$J,6,FALSE)*VLOOKUP(Y1110&amp;"_"&amp;Z1110&amp;"_"&amp;AA1110,[1]挑战模式!$A:$AS,10,FALSE))</f>
        <v>2.16</v>
      </c>
      <c r="F1110" s="3">
        <f t="shared" ca="1" si="136"/>
        <v>400</v>
      </c>
      <c r="G1110" s="3" t="str">
        <f t="shared" ca="1" si="137"/>
        <v>TRUE</v>
      </c>
      <c r="H1110" s="3" t="str">
        <f t="shared" ca="1" si="138"/>
        <v>1</v>
      </c>
      <c r="I1110" s="3">
        <f ca="1">IF(D1110="","",VLOOKUP(D1110,[1]怪物!$C:$M,11,FALSE))</f>
        <v>1</v>
      </c>
      <c r="J1110" s="3" t="str">
        <f t="shared" ca="1" si="139"/>
        <v>0.5</v>
      </c>
      <c r="K1110" s="3"/>
      <c r="L1110" s="3">
        <f ca="1">IF(B1110="","",VLOOKUP(VLOOKUP(Y1110&amp;"_"&amp;Z1110&amp;"_"&amp;AA1110,[1]挑战模式!$A:$AS,14+AB1110,FALSE),[1]怪物!$B:$J,7,FALSE))</f>
        <v>1</v>
      </c>
      <c r="M1110" s="10" t="str">
        <f t="shared" ca="1" si="140"/>
        <v>Monster_Season1_Challenge4_1_1</v>
      </c>
      <c r="N1110" s="3" t="str">
        <f t="shared" ca="1" si="141"/>
        <v>DeathShow_1</v>
      </c>
      <c r="O1110" s="3" t="str">
        <f t="shared" ca="1" si="142"/>
        <v>Timeline_Idle1</v>
      </c>
      <c r="P1110" s="3" t="str">
        <f t="shared" ca="1" si="143"/>
        <v>Timeline_Move1</v>
      </c>
      <c r="T1110" s="3" t="str">
        <f ca="1">IF(B1110="","",IF(VLOOKUP(D1110,[1]怪物!$C:$I,7,FALSE)="","",VLOOKUP(D1110,[1]怪物!$C:$I,7,FALSE)))</f>
        <v>Skill_Monster_Spirit1,NormalAttack</v>
      </c>
      <c r="Y1110" s="3">
        <v>1</v>
      </c>
      <c r="Z1110" s="3">
        <v>4</v>
      </c>
      <c r="AA1110" s="3">
        <v>1</v>
      </c>
      <c r="AB1110" s="3">
        <v>1</v>
      </c>
    </row>
    <row r="1111" spans="2:28" x14ac:dyDescent="0.2">
      <c r="B1111" t="str">
        <f ca="1">IF(ISNA(VLOOKUP(Y1111&amp;"_"&amp;Z1111&amp;"_"&amp;AA1111,[1]挑战模式!$A:$AS,1,FALSE)),"",IF(VLOOKUP(Y1111&amp;"_"&amp;Z1111&amp;"_"&amp;AA1111,[1]挑战模式!$A:$AS,14+AB1111,FALSE)="","","Unit_Monster_Season"&amp;Y1111&amp;"_Challenge"&amp;Z1111&amp;"_"&amp;AA1111&amp;"_"&amp;AB1111))</f>
        <v/>
      </c>
      <c r="D1111" s="3" t="str">
        <f ca="1">IF(B1111="","",VLOOKUP(VLOOKUP(Y1111&amp;"_"&amp;Z1111&amp;"_"&amp;AA1111,[1]挑战模式!$A:$AS,14+AB1111,FALSE),[1]怪物!$B:$J,2,FALSE))</f>
        <v/>
      </c>
      <c r="E1111" s="3" t="str">
        <f ca="1">IF(B1111="","",VLOOKUP(VLOOKUP(Y1111&amp;"_"&amp;Z1111&amp;"_"&amp;AA1111,[1]挑战模式!$A:$AS,14+AB1111,FALSE),[1]怪物!$B:$J,6,FALSE)*VLOOKUP(Y1111&amp;"_"&amp;Z1111&amp;"_"&amp;AA1111,[1]挑战模式!$A:$AS,10,FALSE))</f>
        <v/>
      </c>
      <c r="F1111" s="3" t="str">
        <f t="shared" ca="1" si="136"/>
        <v/>
      </c>
      <c r="G1111" s="3" t="str">
        <f t="shared" ca="1" si="137"/>
        <v/>
      </c>
      <c r="H1111" s="3" t="str">
        <f t="shared" ca="1" si="138"/>
        <v/>
      </c>
      <c r="I1111" s="3" t="str">
        <f ca="1">IF(D1111="","",VLOOKUP(D1111,[1]怪物!$C:$M,11,FALSE))</f>
        <v/>
      </c>
      <c r="J1111" s="3" t="str">
        <f t="shared" ca="1" si="139"/>
        <v/>
      </c>
      <c r="K1111" s="3"/>
      <c r="L1111" s="3" t="str">
        <f ca="1">IF(B1111="","",VLOOKUP(VLOOKUP(Y1111&amp;"_"&amp;Z1111&amp;"_"&amp;AA1111,[1]挑战模式!$A:$AS,14+AB1111,FALSE),[1]怪物!$B:$J,7,FALSE))</f>
        <v/>
      </c>
      <c r="M1111" s="10" t="str">
        <f t="shared" ca="1" si="140"/>
        <v/>
      </c>
      <c r="N1111" s="3" t="str">
        <f t="shared" ca="1" si="141"/>
        <v/>
      </c>
      <c r="O1111" s="3" t="str">
        <f t="shared" ca="1" si="142"/>
        <v/>
      </c>
      <c r="P1111" s="3" t="str">
        <f t="shared" ca="1" si="143"/>
        <v/>
      </c>
      <c r="T1111" s="3" t="str">
        <f ca="1">IF(B1111="","",IF(VLOOKUP(D1111,[1]怪物!$C:$I,7,FALSE)="","",VLOOKUP(D1111,[1]怪物!$C:$I,7,FALSE)))</f>
        <v/>
      </c>
      <c r="Y1111" s="3">
        <v>1</v>
      </c>
      <c r="Z1111" s="3">
        <v>4</v>
      </c>
      <c r="AA1111" s="3">
        <v>1</v>
      </c>
      <c r="AB1111" s="3">
        <v>2</v>
      </c>
    </row>
    <row r="1112" spans="2:28" x14ac:dyDescent="0.2">
      <c r="B1112" t="str">
        <f ca="1">IF(ISNA(VLOOKUP(Y1112&amp;"_"&amp;Z1112&amp;"_"&amp;AA1112,[1]挑战模式!$A:$AS,1,FALSE)),"",IF(VLOOKUP(Y1112&amp;"_"&amp;Z1112&amp;"_"&amp;AA1112,[1]挑战模式!$A:$AS,14+AB1112,FALSE)="","","Unit_Monster_Season"&amp;Y1112&amp;"_Challenge"&amp;Z1112&amp;"_"&amp;AA1112&amp;"_"&amp;AB1112))</f>
        <v/>
      </c>
      <c r="D1112" s="3" t="str">
        <f ca="1">IF(B1112="","",VLOOKUP(VLOOKUP(Y1112&amp;"_"&amp;Z1112&amp;"_"&amp;AA1112,[1]挑战模式!$A:$AS,14+AB1112,FALSE),[1]怪物!$B:$J,2,FALSE))</f>
        <v/>
      </c>
      <c r="E1112" s="3" t="str">
        <f ca="1">IF(B1112="","",VLOOKUP(VLOOKUP(Y1112&amp;"_"&amp;Z1112&amp;"_"&amp;AA1112,[1]挑战模式!$A:$AS,14+AB1112,FALSE),[1]怪物!$B:$J,6,FALSE)*VLOOKUP(Y1112&amp;"_"&amp;Z1112&amp;"_"&amp;AA1112,[1]挑战模式!$A:$AS,10,FALSE))</f>
        <v/>
      </c>
      <c r="F1112" s="3" t="str">
        <f t="shared" ca="1" si="136"/>
        <v/>
      </c>
      <c r="G1112" s="3" t="str">
        <f t="shared" ca="1" si="137"/>
        <v/>
      </c>
      <c r="H1112" s="3" t="str">
        <f t="shared" ca="1" si="138"/>
        <v/>
      </c>
      <c r="I1112" s="3" t="str">
        <f ca="1">IF(D1112="","",VLOOKUP(D1112,[1]怪物!$C:$M,11,FALSE))</f>
        <v/>
      </c>
      <c r="J1112" s="3" t="str">
        <f t="shared" ca="1" si="139"/>
        <v/>
      </c>
      <c r="K1112" s="3"/>
      <c r="L1112" s="3" t="str">
        <f ca="1">IF(B1112="","",VLOOKUP(VLOOKUP(Y1112&amp;"_"&amp;Z1112&amp;"_"&amp;AA1112,[1]挑战模式!$A:$AS,14+AB1112,FALSE),[1]怪物!$B:$J,7,FALSE))</f>
        <v/>
      </c>
      <c r="M1112" s="10" t="str">
        <f t="shared" ca="1" si="140"/>
        <v/>
      </c>
      <c r="N1112" s="3" t="str">
        <f t="shared" ca="1" si="141"/>
        <v/>
      </c>
      <c r="O1112" s="3" t="str">
        <f t="shared" ca="1" si="142"/>
        <v/>
      </c>
      <c r="P1112" s="3" t="str">
        <f t="shared" ca="1" si="143"/>
        <v/>
      </c>
      <c r="T1112" s="3" t="str">
        <f ca="1">IF(B1112="","",IF(VLOOKUP(D1112,[1]怪物!$C:$I,7,FALSE)="","",VLOOKUP(D1112,[1]怪物!$C:$I,7,FALSE)))</f>
        <v/>
      </c>
      <c r="Y1112" s="3">
        <v>1</v>
      </c>
      <c r="Z1112" s="3">
        <v>4</v>
      </c>
      <c r="AA1112" s="3">
        <v>1</v>
      </c>
      <c r="AB1112" s="3">
        <v>3</v>
      </c>
    </row>
    <row r="1113" spans="2:28" x14ac:dyDescent="0.2">
      <c r="B1113" t="str">
        <f ca="1">IF(ISNA(VLOOKUP(Y1113&amp;"_"&amp;Z1113&amp;"_"&amp;AA1113,[1]挑战模式!$A:$AS,1,FALSE)),"",IF(VLOOKUP(Y1113&amp;"_"&amp;Z1113&amp;"_"&amp;AA1113,[1]挑战模式!$A:$AS,14+AB1113,FALSE)="","","Unit_Monster_Season"&amp;Y1113&amp;"_Challenge"&amp;Z1113&amp;"_"&amp;AA1113&amp;"_"&amp;AB1113))</f>
        <v/>
      </c>
      <c r="D1113" s="3" t="str">
        <f ca="1">IF(B1113="","",VLOOKUP(VLOOKUP(Y1113&amp;"_"&amp;Z1113&amp;"_"&amp;AA1113,[1]挑战模式!$A:$AS,14+AB1113,FALSE),[1]怪物!$B:$J,2,FALSE))</f>
        <v/>
      </c>
      <c r="E1113" s="3" t="str">
        <f ca="1">IF(B1113="","",VLOOKUP(VLOOKUP(Y1113&amp;"_"&amp;Z1113&amp;"_"&amp;AA1113,[1]挑战模式!$A:$AS,14+AB1113,FALSE),[1]怪物!$B:$J,6,FALSE)*VLOOKUP(Y1113&amp;"_"&amp;Z1113&amp;"_"&amp;AA1113,[1]挑战模式!$A:$AS,10,FALSE))</f>
        <v/>
      </c>
      <c r="F1113" s="3" t="str">
        <f t="shared" ca="1" si="136"/>
        <v/>
      </c>
      <c r="G1113" s="3" t="str">
        <f t="shared" ca="1" si="137"/>
        <v/>
      </c>
      <c r="H1113" s="3" t="str">
        <f t="shared" ca="1" si="138"/>
        <v/>
      </c>
      <c r="I1113" s="3" t="str">
        <f ca="1">IF(D1113="","",VLOOKUP(D1113,[1]怪物!$C:$M,11,FALSE))</f>
        <v/>
      </c>
      <c r="J1113" s="3" t="str">
        <f t="shared" ca="1" si="139"/>
        <v/>
      </c>
      <c r="K1113" s="3"/>
      <c r="L1113" s="3" t="str">
        <f ca="1">IF(B1113="","",VLOOKUP(VLOOKUP(Y1113&amp;"_"&amp;Z1113&amp;"_"&amp;AA1113,[1]挑战模式!$A:$AS,14+AB1113,FALSE),[1]怪物!$B:$J,7,FALSE))</f>
        <v/>
      </c>
      <c r="M1113" s="10" t="str">
        <f t="shared" ca="1" si="140"/>
        <v/>
      </c>
      <c r="N1113" s="3" t="str">
        <f t="shared" ca="1" si="141"/>
        <v/>
      </c>
      <c r="O1113" s="3" t="str">
        <f t="shared" ca="1" si="142"/>
        <v/>
      </c>
      <c r="P1113" s="3" t="str">
        <f t="shared" ca="1" si="143"/>
        <v/>
      </c>
      <c r="T1113" s="3" t="str">
        <f ca="1">IF(B1113="","",IF(VLOOKUP(D1113,[1]怪物!$C:$I,7,FALSE)="","",VLOOKUP(D1113,[1]怪物!$C:$I,7,FALSE)))</f>
        <v/>
      </c>
      <c r="Y1113" s="3">
        <v>1</v>
      </c>
      <c r="Z1113" s="3">
        <v>4</v>
      </c>
      <c r="AA1113" s="3">
        <v>1</v>
      </c>
      <c r="AB1113" s="3">
        <v>4</v>
      </c>
    </row>
    <row r="1114" spans="2:28" x14ac:dyDescent="0.2">
      <c r="B1114" t="str">
        <f ca="1">IF(ISNA(VLOOKUP(Y1114&amp;"_"&amp;Z1114&amp;"_"&amp;AA1114,[1]挑战模式!$A:$AS,1,FALSE)),"",IF(VLOOKUP(Y1114&amp;"_"&amp;Z1114&amp;"_"&amp;AA1114,[1]挑战模式!$A:$AS,14+AB1114,FALSE)="","","Unit_Monster_Season"&amp;Y1114&amp;"_Challenge"&amp;Z1114&amp;"_"&amp;AA1114&amp;"_"&amp;AB1114))</f>
        <v/>
      </c>
      <c r="D1114" s="3" t="str">
        <f ca="1">IF(B1114="","",VLOOKUP(VLOOKUP(Y1114&amp;"_"&amp;Z1114&amp;"_"&amp;AA1114,[1]挑战模式!$A:$AS,14+AB1114,FALSE),[1]怪物!$B:$J,2,FALSE))</f>
        <v/>
      </c>
      <c r="E1114" s="3" t="str">
        <f ca="1">IF(B1114="","",VLOOKUP(VLOOKUP(Y1114&amp;"_"&amp;Z1114&amp;"_"&amp;AA1114,[1]挑战模式!$A:$AS,14+AB1114,FALSE),[1]怪物!$B:$J,6,FALSE)*VLOOKUP(Y1114&amp;"_"&amp;Z1114&amp;"_"&amp;AA1114,[1]挑战模式!$A:$AS,10,FALSE))</f>
        <v/>
      </c>
      <c r="F1114" s="3" t="str">
        <f t="shared" ca="1" si="136"/>
        <v/>
      </c>
      <c r="G1114" s="3" t="str">
        <f t="shared" ca="1" si="137"/>
        <v/>
      </c>
      <c r="H1114" s="3" t="str">
        <f t="shared" ca="1" si="138"/>
        <v/>
      </c>
      <c r="I1114" s="3" t="str">
        <f ca="1">IF(D1114="","",VLOOKUP(D1114,[1]怪物!$C:$M,11,FALSE))</f>
        <v/>
      </c>
      <c r="J1114" s="3" t="str">
        <f t="shared" ca="1" si="139"/>
        <v/>
      </c>
      <c r="K1114" s="3"/>
      <c r="L1114" s="3" t="str">
        <f ca="1">IF(B1114="","",VLOOKUP(VLOOKUP(Y1114&amp;"_"&amp;Z1114&amp;"_"&amp;AA1114,[1]挑战模式!$A:$AS,14+AB1114,FALSE),[1]怪物!$B:$J,7,FALSE))</f>
        <v/>
      </c>
      <c r="M1114" s="10" t="str">
        <f t="shared" ca="1" si="140"/>
        <v/>
      </c>
      <c r="N1114" s="3" t="str">
        <f t="shared" ca="1" si="141"/>
        <v/>
      </c>
      <c r="O1114" s="3" t="str">
        <f t="shared" ca="1" si="142"/>
        <v/>
      </c>
      <c r="P1114" s="3" t="str">
        <f t="shared" ca="1" si="143"/>
        <v/>
      </c>
      <c r="T1114" s="3" t="str">
        <f ca="1">IF(B1114="","",IF(VLOOKUP(D1114,[1]怪物!$C:$I,7,FALSE)="","",VLOOKUP(D1114,[1]怪物!$C:$I,7,FALSE)))</f>
        <v/>
      </c>
      <c r="Y1114" s="3">
        <v>1</v>
      </c>
      <c r="Z1114" s="3">
        <v>4</v>
      </c>
      <c r="AA1114" s="3">
        <v>1</v>
      </c>
      <c r="AB1114" s="3">
        <v>5</v>
      </c>
    </row>
    <row r="1115" spans="2:28" x14ac:dyDescent="0.2">
      <c r="B1115" t="str">
        <f ca="1">IF(ISNA(VLOOKUP(Y1115&amp;"_"&amp;Z1115&amp;"_"&amp;AA1115,[1]挑战模式!$A:$AS,1,FALSE)),"",IF(VLOOKUP(Y1115&amp;"_"&amp;Z1115&amp;"_"&amp;AA1115,[1]挑战模式!$A:$AS,14+AB1115,FALSE)="","","Unit_Monster_Season"&amp;Y1115&amp;"_Challenge"&amp;Z1115&amp;"_"&amp;AA1115&amp;"_"&amp;AB1115))</f>
        <v/>
      </c>
      <c r="D1115" s="3" t="str">
        <f ca="1">IF(B1115="","",VLOOKUP(VLOOKUP(Y1115&amp;"_"&amp;Z1115&amp;"_"&amp;AA1115,[1]挑战模式!$A:$AS,14+AB1115,FALSE),[1]怪物!$B:$J,2,FALSE))</f>
        <v/>
      </c>
      <c r="E1115" s="3" t="str">
        <f ca="1">IF(B1115="","",VLOOKUP(VLOOKUP(Y1115&amp;"_"&amp;Z1115&amp;"_"&amp;AA1115,[1]挑战模式!$A:$AS,14+AB1115,FALSE),[1]怪物!$B:$J,6,FALSE)*VLOOKUP(Y1115&amp;"_"&amp;Z1115&amp;"_"&amp;AA1115,[1]挑战模式!$A:$AS,10,FALSE))</f>
        <v/>
      </c>
      <c r="F1115" s="3" t="str">
        <f t="shared" ca="1" si="136"/>
        <v/>
      </c>
      <c r="G1115" s="3" t="str">
        <f t="shared" ca="1" si="137"/>
        <v/>
      </c>
      <c r="H1115" s="3" t="str">
        <f t="shared" ca="1" si="138"/>
        <v/>
      </c>
      <c r="I1115" s="3" t="str">
        <f ca="1">IF(D1115="","",VLOOKUP(D1115,[1]怪物!$C:$M,11,FALSE))</f>
        <v/>
      </c>
      <c r="J1115" s="3" t="str">
        <f t="shared" ca="1" si="139"/>
        <v/>
      </c>
      <c r="K1115" s="3"/>
      <c r="L1115" s="3" t="str">
        <f ca="1">IF(B1115="","",VLOOKUP(VLOOKUP(Y1115&amp;"_"&amp;Z1115&amp;"_"&amp;AA1115,[1]挑战模式!$A:$AS,14+AB1115,FALSE),[1]怪物!$B:$J,7,FALSE))</f>
        <v/>
      </c>
      <c r="M1115" s="10" t="str">
        <f t="shared" ca="1" si="140"/>
        <v/>
      </c>
      <c r="N1115" s="3" t="str">
        <f t="shared" ca="1" si="141"/>
        <v/>
      </c>
      <c r="O1115" s="3" t="str">
        <f t="shared" ca="1" si="142"/>
        <v/>
      </c>
      <c r="P1115" s="3" t="str">
        <f t="shared" ca="1" si="143"/>
        <v/>
      </c>
      <c r="T1115" s="3" t="str">
        <f ca="1">IF(B1115="","",IF(VLOOKUP(D1115,[1]怪物!$C:$I,7,FALSE)="","",VLOOKUP(D1115,[1]怪物!$C:$I,7,FALSE)))</f>
        <v/>
      </c>
      <c r="Y1115" s="3">
        <v>1</v>
      </c>
      <c r="Z1115" s="3">
        <v>4</v>
      </c>
      <c r="AA1115" s="3">
        <v>1</v>
      </c>
      <c r="AB1115" s="3">
        <v>6</v>
      </c>
    </row>
    <row r="1116" spans="2:28" x14ac:dyDescent="0.2">
      <c r="B1116" t="str">
        <f ca="1">IF(ISNA(VLOOKUP(Y1116&amp;"_"&amp;Z1116&amp;"_"&amp;AA1116,[1]挑战模式!$A:$AS,1,FALSE)),"",IF(VLOOKUP(Y1116&amp;"_"&amp;Z1116&amp;"_"&amp;AA1116,[1]挑战模式!$A:$AS,14+AB1116,FALSE)="","","Unit_Monster_Season"&amp;Y1116&amp;"_Challenge"&amp;Z1116&amp;"_"&amp;AA1116&amp;"_"&amp;AB1116))</f>
        <v>Unit_Monster_Season1_Challenge4_2_1</v>
      </c>
      <c r="D1116" s="3" t="str">
        <f ca="1">IF(B1116="","",VLOOKUP(VLOOKUP(Y1116&amp;"_"&amp;Z1116&amp;"_"&amp;AA1116,[1]挑战模式!$A:$AS,14+AB1116,FALSE),[1]怪物!$B:$J,2,FALSE))</f>
        <v>ResUnit_Spirit1</v>
      </c>
      <c r="E1116" s="3">
        <f ca="1">IF(B1116="","",VLOOKUP(VLOOKUP(Y1116&amp;"_"&amp;Z1116&amp;"_"&amp;AA1116,[1]挑战模式!$A:$AS,14+AB1116,FALSE),[1]怪物!$B:$J,6,FALSE)*VLOOKUP(Y1116&amp;"_"&amp;Z1116&amp;"_"&amp;AA1116,[1]挑战模式!$A:$AS,10,FALSE))</f>
        <v>2.16</v>
      </c>
      <c r="F1116" s="3">
        <f t="shared" ca="1" si="136"/>
        <v>400</v>
      </c>
      <c r="G1116" s="3" t="str">
        <f t="shared" ca="1" si="137"/>
        <v>TRUE</v>
      </c>
      <c r="H1116" s="3" t="str">
        <f t="shared" ca="1" si="138"/>
        <v>1</v>
      </c>
      <c r="I1116" s="3">
        <f ca="1">IF(D1116="","",VLOOKUP(D1116,[1]怪物!$C:$M,11,FALSE))</f>
        <v>1</v>
      </c>
      <c r="J1116" s="3" t="str">
        <f t="shared" ca="1" si="139"/>
        <v>0.5</v>
      </c>
      <c r="K1116" s="3"/>
      <c r="L1116" s="3">
        <f ca="1">IF(B1116="","",VLOOKUP(VLOOKUP(Y1116&amp;"_"&amp;Z1116&amp;"_"&amp;AA1116,[1]挑战模式!$A:$AS,14+AB1116,FALSE),[1]怪物!$B:$J,7,FALSE))</f>
        <v>1</v>
      </c>
      <c r="M1116" s="10" t="str">
        <f t="shared" ca="1" si="140"/>
        <v>Monster_Season1_Challenge4_2_1</v>
      </c>
      <c r="N1116" s="3" t="str">
        <f t="shared" ca="1" si="141"/>
        <v>DeathShow_1</v>
      </c>
      <c r="O1116" s="3" t="str">
        <f t="shared" ca="1" si="142"/>
        <v>Timeline_Idle1</v>
      </c>
      <c r="P1116" s="3" t="str">
        <f t="shared" ca="1" si="143"/>
        <v>Timeline_Move1</v>
      </c>
      <c r="T1116" s="3" t="str">
        <f ca="1">IF(B1116="","",IF(VLOOKUP(D1116,[1]怪物!$C:$I,7,FALSE)="","",VLOOKUP(D1116,[1]怪物!$C:$I,7,FALSE)))</f>
        <v>Skill_Monster_Spirit1,NormalAttack</v>
      </c>
      <c r="Y1116" s="3">
        <v>1</v>
      </c>
      <c r="Z1116" s="3">
        <v>4</v>
      </c>
      <c r="AA1116" s="3">
        <v>2</v>
      </c>
      <c r="AB1116" s="3">
        <v>1</v>
      </c>
    </row>
    <row r="1117" spans="2:28" x14ac:dyDescent="0.2">
      <c r="B1117" t="str">
        <f ca="1">IF(ISNA(VLOOKUP(Y1117&amp;"_"&amp;Z1117&amp;"_"&amp;AA1117,[1]挑战模式!$A:$AS,1,FALSE)),"",IF(VLOOKUP(Y1117&amp;"_"&amp;Z1117&amp;"_"&amp;AA1117,[1]挑战模式!$A:$AS,14+AB1117,FALSE)="","","Unit_Monster_Season"&amp;Y1117&amp;"_Challenge"&amp;Z1117&amp;"_"&amp;AA1117&amp;"_"&amp;AB1117))</f>
        <v>Unit_Monster_Season1_Challenge4_2_2</v>
      </c>
      <c r="D1117" s="3" t="str">
        <f ca="1">IF(B1117="","",VLOOKUP(VLOOKUP(Y1117&amp;"_"&amp;Z1117&amp;"_"&amp;AA1117,[1]挑战模式!$A:$AS,14+AB1117,FALSE),[1]怪物!$B:$J,2,FALSE))</f>
        <v>ResUnit_Niao1</v>
      </c>
      <c r="E1117" s="3">
        <f ca="1">IF(B1117="","",VLOOKUP(VLOOKUP(Y1117&amp;"_"&amp;Z1117&amp;"_"&amp;AA1117,[1]挑战模式!$A:$AS,14+AB1117,FALSE),[1]怪物!$B:$J,6,FALSE)*VLOOKUP(Y1117&amp;"_"&amp;Z1117&amp;"_"&amp;AA1117,[1]挑战模式!$A:$AS,10,FALSE))</f>
        <v>2.16</v>
      </c>
      <c r="F1117" s="3">
        <f t="shared" ca="1" si="136"/>
        <v>400</v>
      </c>
      <c r="G1117" s="3" t="str">
        <f t="shared" ca="1" si="137"/>
        <v>TRUE</v>
      </c>
      <c r="H1117" s="3" t="str">
        <f t="shared" ca="1" si="138"/>
        <v>1</v>
      </c>
      <c r="I1117" s="3">
        <f ca="1">IF(D1117="","",VLOOKUP(D1117,[1]怪物!$C:$M,11,FALSE))</f>
        <v>1</v>
      </c>
      <c r="J1117" s="3" t="str">
        <f t="shared" ca="1" si="139"/>
        <v>0.5</v>
      </c>
      <c r="K1117" s="3"/>
      <c r="L1117" s="3">
        <f ca="1">IF(B1117="","",VLOOKUP(VLOOKUP(Y1117&amp;"_"&amp;Z1117&amp;"_"&amp;AA1117,[1]挑战模式!$A:$AS,14+AB1117,FALSE),[1]怪物!$B:$J,7,FALSE))</f>
        <v>1</v>
      </c>
      <c r="M1117" s="10" t="str">
        <f t="shared" ca="1" si="140"/>
        <v>Monster_Season1_Challenge4_2_2</v>
      </c>
      <c r="N1117" s="3" t="str">
        <f t="shared" ca="1" si="141"/>
        <v>DeathShow_1</v>
      </c>
      <c r="O1117" s="3" t="str">
        <f t="shared" ca="1" si="142"/>
        <v>Timeline_Idle1</v>
      </c>
      <c r="P1117" s="3" t="str">
        <f t="shared" ca="1" si="143"/>
        <v>Timeline_Move1</v>
      </c>
      <c r="T1117" s="3" t="str">
        <f ca="1">IF(B1117="","",IF(VLOOKUP(D1117,[1]怪物!$C:$I,7,FALSE)="","",VLOOKUP(D1117,[1]怪物!$C:$I,7,FALSE)))</f>
        <v>Skill_Monster_Niao1,NormalAttack</v>
      </c>
      <c r="Y1117" s="3">
        <v>1</v>
      </c>
      <c r="Z1117" s="3">
        <v>4</v>
      </c>
      <c r="AA1117" s="3">
        <v>2</v>
      </c>
      <c r="AB1117" s="3">
        <v>2</v>
      </c>
    </row>
    <row r="1118" spans="2:28" x14ac:dyDescent="0.2">
      <c r="B1118" t="str">
        <f ca="1">IF(ISNA(VLOOKUP(Y1118&amp;"_"&amp;Z1118&amp;"_"&amp;AA1118,[1]挑战模式!$A:$AS,1,FALSE)),"",IF(VLOOKUP(Y1118&amp;"_"&amp;Z1118&amp;"_"&amp;AA1118,[1]挑战模式!$A:$AS,14+AB1118,FALSE)="","","Unit_Monster_Season"&amp;Y1118&amp;"_Challenge"&amp;Z1118&amp;"_"&amp;AA1118&amp;"_"&amp;AB1118))</f>
        <v/>
      </c>
      <c r="D1118" s="3" t="str">
        <f ca="1">IF(B1118="","",VLOOKUP(VLOOKUP(Y1118&amp;"_"&amp;Z1118&amp;"_"&amp;AA1118,[1]挑战模式!$A:$AS,14+AB1118,FALSE),[1]怪物!$B:$J,2,FALSE))</f>
        <v/>
      </c>
      <c r="E1118" s="3" t="str">
        <f ca="1">IF(B1118="","",VLOOKUP(VLOOKUP(Y1118&amp;"_"&amp;Z1118&amp;"_"&amp;AA1118,[1]挑战模式!$A:$AS,14+AB1118,FALSE),[1]怪物!$B:$J,6,FALSE)*VLOOKUP(Y1118&amp;"_"&amp;Z1118&amp;"_"&amp;AA1118,[1]挑战模式!$A:$AS,10,FALSE))</f>
        <v/>
      </c>
      <c r="F1118" s="3" t="str">
        <f t="shared" ca="1" si="136"/>
        <v/>
      </c>
      <c r="G1118" s="3" t="str">
        <f t="shared" ca="1" si="137"/>
        <v/>
      </c>
      <c r="H1118" s="3" t="str">
        <f t="shared" ca="1" si="138"/>
        <v/>
      </c>
      <c r="I1118" s="3" t="str">
        <f ca="1">IF(D1118="","",VLOOKUP(D1118,[1]怪物!$C:$M,11,FALSE))</f>
        <v/>
      </c>
      <c r="J1118" s="3" t="str">
        <f t="shared" ca="1" si="139"/>
        <v/>
      </c>
      <c r="K1118" s="3"/>
      <c r="L1118" s="3" t="str">
        <f ca="1">IF(B1118="","",VLOOKUP(VLOOKUP(Y1118&amp;"_"&amp;Z1118&amp;"_"&amp;AA1118,[1]挑战模式!$A:$AS,14+AB1118,FALSE),[1]怪物!$B:$J,7,FALSE))</f>
        <v/>
      </c>
      <c r="M1118" s="10" t="str">
        <f t="shared" ca="1" si="140"/>
        <v/>
      </c>
      <c r="N1118" s="3" t="str">
        <f t="shared" ca="1" si="141"/>
        <v/>
      </c>
      <c r="O1118" s="3" t="str">
        <f t="shared" ca="1" si="142"/>
        <v/>
      </c>
      <c r="P1118" s="3" t="str">
        <f t="shared" ca="1" si="143"/>
        <v/>
      </c>
      <c r="T1118" s="3" t="str">
        <f ca="1">IF(B1118="","",IF(VLOOKUP(D1118,[1]怪物!$C:$I,7,FALSE)="","",VLOOKUP(D1118,[1]怪物!$C:$I,7,FALSE)))</f>
        <v/>
      </c>
      <c r="Y1118" s="3">
        <v>1</v>
      </c>
      <c r="Z1118" s="3">
        <v>4</v>
      </c>
      <c r="AA1118" s="3">
        <v>2</v>
      </c>
      <c r="AB1118" s="3">
        <v>3</v>
      </c>
    </row>
    <row r="1119" spans="2:28" x14ac:dyDescent="0.2">
      <c r="B1119" t="str">
        <f ca="1">IF(ISNA(VLOOKUP(Y1119&amp;"_"&amp;Z1119&amp;"_"&amp;AA1119,[1]挑战模式!$A:$AS,1,FALSE)),"",IF(VLOOKUP(Y1119&amp;"_"&amp;Z1119&amp;"_"&amp;AA1119,[1]挑战模式!$A:$AS,14+AB1119,FALSE)="","","Unit_Monster_Season"&amp;Y1119&amp;"_Challenge"&amp;Z1119&amp;"_"&amp;AA1119&amp;"_"&amp;AB1119))</f>
        <v/>
      </c>
      <c r="D1119" s="3" t="str">
        <f ca="1">IF(B1119="","",VLOOKUP(VLOOKUP(Y1119&amp;"_"&amp;Z1119&amp;"_"&amp;AA1119,[1]挑战模式!$A:$AS,14+AB1119,FALSE),[1]怪物!$B:$J,2,FALSE))</f>
        <v/>
      </c>
      <c r="E1119" s="3" t="str">
        <f ca="1">IF(B1119="","",VLOOKUP(VLOOKUP(Y1119&amp;"_"&amp;Z1119&amp;"_"&amp;AA1119,[1]挑战模式!$A:$AS,14+AB1119,FALSE),[1]怪物!$B:$J,6,FALSE)*VLOOKUP(Y1119&amp;"_"&amp;Z1119&amp;"_"&amp;AA1119,[1]挑战模式!$A:$AS,10,FALSE))</f>
        <v/>
      </c>
      <c r="F1119" s="3" t="str">
        <f t="shared" ca="1" si="136"/>
        <v/>
      </c>
      <c r="G1119" s="3" t="str">
        <f t="shared" ca="1" si="137"/>
        <v/>
      </c>
      <c r="H1119" s="3" t="str">
        <f t="shared" ca="1" si="138"/>
        <v/>
      </c>
      <c r="I1119" s="3" t="str">
        <f ca="1">IF(D1119="","",VLOOKUP(D1119,[1]怪物!$C:$M,11,FALSE))</f>
        <v/>
      </c>
      <c r="J1119" s="3" t="str">
        <f t="shared" ca="1" si="139"/>
        <v/>
      </c>
      <c r="K1119" s="3"/>
      <c r="L1119" s="3" t="str">
        <f ca="1">IF(B1119="","",VLOOKUP(VLOOKUP(Y1119&amp;"_"&amp;Z1119&amp;"_"&amp;AA1119,[1]挑战模式!$A:$AS,14+AB1119,FALSE),[1]怪物!$B:$J,7,FALSE))</f>
        <v/>
      </c>
      <c r="M1119" s="10" t="str">
        <f t="shared" ca="1" si="140"/>
        <v/>
      </c>
      <c r="N1119" s="3" t="str">
        <f t="shared" ca="1" si="141"/>
        <v/>
      </c>
      <c r="O1119" s="3" t="str">
        <f t="shared" ca="1" si="142"/>
        <v/>
      </c>
      <c r="P1119" s="3" t="str">
        <f t="shared" ca="1" si="143"/>
        <v/>
      </c>
      <c r="T1119" s="3" t="str">
        <f ca="1">IF(B1119="","",IF(VLOOKUP(D1119,[1]怪物!$C:$I,7,FALSE)="","",VLOOKUP(D1119,[1]怪物!$C:$I,7,FALSE)))</f>
        <v/>
      </c>
      <c r="Y1119" s="3">
        <v>1</v>
      </c>
      <c r="Z1119" s="3">
        <v>4</v>
      </c>
      <c r="AA1119" s="3">
        <v>2</v>
      </c>
      <c r="AB1119" s="3">
        <v>4</v>
      </c>
    </row>
    <row r="1120" spans="2:28" x14ac:dyDescent="0.2">
      <c r="B1120" t="str">
        <f ca="1">IF(ISNA(VLOOKUP(Y1120&amp;"_"&amp;Z1120&amp;"_"&amp;AA1120,[1]挑战模式!$A:$AS,1,FALSE)),"",IF(VLOOKUP(Y1120&amp;"_"&amp;Z1120&amp;"_"&amp;AA1120,[1]挑战模式!$A:$AS,14+AB1120,FALSE)="","","Unit_Monster_Season"&amp;Y1120&amp;"_Challenge"&amp;Z1120&amp;"_"&amp;AA1120&amp;"_"&amp;AB1120))</f>
        <v/>
      </c>
      <c r="D1120" s="3" t="str">
        <f ca="1">IF(B1120="","",VLOOKUP(VLOOKUP(Y1120&amp;"_"&amp;Z1120&amp;"_"&amp;AA1120,[1]挑战模式!$A:$AS,14+AB1120,FALSE),[1]怪物!$B:$J,2,FALSE))</f>
        <v/>
      </c>
      <c r="E1120" s="3" t="str">
        <f ca="1">IF(B1120="","",VLOOKUP(VLOOKUP(Y1120&amp;"_"&amp;Z1120&amp;"_"&amp;AA1120,[1]挑战模式!$A:$AS,14+AB1120,FALSE),[1]怪物!$B:$J,6,FALSE)*VLOOKUP(Y1120&amp;"_"&amp;Z1120&amp;"_"&amp;AA1120,[1]挑战模式!$A:$AS,10,FALSE))</f>
        <v/>
      </c>
      <c r="F1120" s="3" t="str">
        <f t="shared" ca="1" si="136"/>
        <v/>
      </c>
      <c r="G1120" s="3" t="str">
        <f t="shared" ca="1" si="137"/>
        <v/>
      </c>
      <c r="H1120" s="3" t="str">
        <f t="shared" ca="1" si="138"/>
        <v/>
      </c>
      <c r="I1120" s="3" t="str">
        <f ca="1">IF(D1120="","",VLOOKUP(D1120,[1]怪物!$C:$M,11,FALSE))</f>
        <v/>
      </c>
      <c r="J1120" s="3" t="str">
        <f t="shared" ca="1" si="139"/>
        <v/>
      </c>
      <c r="K1120" s="3"/>
      <c r="L1120" s="3" t="str">
        <f ca="1">IF(B1120="","",VLOOKUP(VLOOKUP(Y1120&amp;"_"&amp;Z1120&amp;"_"&amp;AA1120,[1]挑战模式!$A:$AS,14+AB1120,FALSE),[1]怪物!$B:$J,7,FALSE))</f>
        <v/>
      </c>
      <c r="M1120" s="10" t="str">
        <f t="shared" ca="1" si="140"/>
        <v/>
      </c>
      <c r="N1120" s="3" t="str">
        <f t="shared" ca="1" si="141"/>
        <v/>
      </c>
      <c r="O1120" s="3" t="str">
        <f t="shared" ca="1" si="142"/>
        <v/>
      </c>
      <c r="P1120" s="3" t="str">
        <f t="shared" ca="1" si="143"/>
        <v/>
      </c>
      <c r="T1120" s="3" t="str">
        <f ca="1">IF(B1120="","",IF(VLOOKUP(D1120,[1]怪物!$C:$I,7,FALSE)="","",VLOOKUP(D1120,[1]怪物!$C:$I,7,FALSE)))</f>
        <v/>
      </c>
      <c r="Y1120" s="3">
        <v>1</v>
      </c>
      <c r="Z1120" s="3">
        <v>4</v>
      </c>
      <c r="AA1120" s="3">
        <v>2</v>
      </c>
      <c r="AB1120" s="3">
        <v>5</v>
      </c>
    </row>
    <row r="1121" spans="2:28" x14ac:dyDescent="0.2">
      <c r="B1121" t="str">
        <f ca="1">IF(ISNA(VLOOKUP(Y1121&amp;"_"&amp;Z1121&amp;"_"&amp;AA1121,[1]挑战模式!$A:$AS,1,FALSE)),"",IF(VLOOKUP(Y1121&amp;"_"&amp;Z1121&amp;"_"&amp;AA1121,[1]挑战模式!$A:$AS,14+AB1121,FALSE)="","","Unit_Monster_Season"&amp;Y1121&amp;"_Challenge"&amp;Z1121&amp;"_"&amp;AA1121&amp;"_"&amp;AB1121))</f>
        <v/>
      </c>
      <c r="D1121" s="3" t="str">
        <f ca="1">IF(B1121="","",VLOOKUP(VLOOKUP(Y1121&amp;"_"&amp;Z1121&amp;"_"&amp;AA1121,[1]挑战模式!$A:$AS,14+AB1121,FALSE),[1]怪物!$B:$J,2,FALSE))</f>
        <v/>
      </c>
      <c r="E1121" s="3" t="str">
        <f ca="1">IF(B1121="","",VLOOKUP(VLOOKUP(Y1121&amp;"_"&amp;Z1121&amp;"_"&amp;AA1121,[1]挑战模式!$A:$AS,14+AB1121,FALSE),[1]怪物!$B:$J,6,FALSE)*VLOOKUP(Y1121&amp;"_"&amp;Z1121&amp;"_"&amp;AA1121,[1]挑战模式!$A:$AS,10,FALSE))</f>
        <v/>
      </c>
      <c r="F1121" s="3" t="str">
        <f t="shared" ca="1" si="136"/>
        <v/>
      </c>
      <c r="G1121" s="3" t="str">
        <f t="shared" ca="1" si="137"/>
        <v/>
      </c>
      <c r="H1121" s="3" t="str">
        <f t="shared" ca="1" si="138"/>
        <v/>
      </c>
      <c r="I1121" s="3" t="str">
        <f ca="1">IF(D1121="","",VLOOKUP(D1121,[1]怪物!$C:$M,11,FALSE))</f>
        <v/>
      </c>
      <c r="J1121" s="3" t="str">
        <f t="shared" ca="1" si="139"/>
        <v/>
      </c>
      <c r="K1121" s="3"/>
      <c r="L1121" s="3" t="str">
        <f ca="1">IF(B1121="","",VLOOKUP(VLOOKUP(Y1121&amp;"_"&amp;Z1121&amp;"_"&amp;AA1121,[1]挑战模式!$A:$AS,14+AB1121,FALSE),[1]怪物!$B:$J,7,FALSE))</f>
        <v/>
      </c>
      <c r="M1121" s="10" t="str">
        <f t="shared" ca="1" si="140"/>
        <v/>
      </c>
      <c r="N1121" s="3" t="str">
        <f t="shared" ca="1" si="141"/>
        <v/>
      </c>
      <c r="O1121" s="3" t="str">
        <f t="shared" ca="1" si="142"/>
        <v/>
      </c>
      <c r="P1121" s="3" t="str">
        <f t="shared" ca="1" si="143"/>
        <v/>
      </c>
      <c r="T1121" s="3" t="str">
        <f ca="1">IF(B1121="","",IF(VLOOKUP(D1121,[1]怪物!$C:$I,7,FALSE)="","",VLOOKUP(D1121,[1]怪物!$C:$I,7,FALSE)))</f>
        <v/>
      </c>
      <c r="Y1121" s="3">
        <v>1</v>
      </c>
      <c r="Z1121" s="3">
        <v>4</v>
      </c>
      <c r="AA1121" s="3">
        <v>2</v>
      </c>
      <c r="AB1121" s="3">
        <v>6</v>
      </c>
    </row>
    <row r="1122" spans="2:28" x14ac:dyDescent="0.2">
      <c r="B1122" t="str">
        <f ca="1">IF(ISNA(VLOOKUP(Y1122&amp;"_"&amp;Z1122&amp;"_"&amp;AA1122,[1]挑战模式!$A:$AS,1,FALSE)),"",IF(VLOOKUP(Y1122&amp;"_"&amp;Z1122&amp;"_"&amp;AA1122,[1]挑战模式!$A:$AS,14+AB1122,FALSE)="","","Unit_Monster_Season"&amp;Y1122&amp;"_Challenge"&amp;Z1122&amp;"_"&amp;AA1122&amp;"_"&amp;AB1122))</f>
        <v>Unit_Monster_Season1_Challenge4_3_1</v>
      </c>
      <c r="D1122" s="3" t="str">
        <f ca="1">IF(B1122="","",VLOOKUP(VLOOKUP(Y1122&amp;"_"&amp;Z1122&amp;"_"&amp;AA1122,[1]挑战模式!$A:$AS,14+AB1122,FALSE),[1]怪物!$B:$J,2,FALSE))</f>
        <v>ResUnit_Niao1</v>
      </c>
      <c r="E1122" s="3">
        <f ca="1">IF(B1122="","",VLOOKUP(VLOOKUP(Y1122&amp;"_"&amp;Z1122&amp;"_"&amp;AA1122,[1]挑战模式!$A:$AS,14+AB1122,FALSE),[1]怪物!$B:$J,6,FALSE)*VLOOKUP(Y1122&amp;"_"&amp;Z1122&amp;"_"&amp;AA1122,[1]挑战模式!$A:$AS,10,FALSE))</f>
        <v>2.16</v>
      </c>
      <c r="F1122" s="3">
        <f t="shared" ca="1" si="136"/>
        <v>400</v>
      </c>
      <c r="G1122" s="3" t="str">
        <f t="shared" ca="1" si="137"/>
        <v>TRUE</v>
      </c>
      <c r="H1122" s="3" t="str">
        <f t="shared" ca="1" si="138"/>
        <v>1</v>
      </c>
      <c r="I1122" s="3">
        <f ca="1">IF(D1122="","",VLOOKUP(D1122,[1]怪物!$C:$M,11,FALSE))</f>
        <v>1</v>
      </c>
      <c r="J1122" s="3" t="str">
        <f t="shared" ca="1" si="139"/>
        <v>0.5</v>
      </c>
      <c r="K1122" s="3"/>
      <c r="L1122" s="3">
        <f ca="1">IF(B1122="","",VLOOKUP(VLOOKUP(Y1122&amp;"_"&amp;Z1122&amp;"_"&amp;AA1122,[1]挑战模式!$A:$AS,14+AB1122,FALSE),[1]怪物!$B:$J,7,FALSE))</f>
        <v>1</v>
      </c>
      <c r="M1122" s="10" t="str">
        <f t="shared" ca="1" si="140"/>
        <v>Monster_Season1_Challenge4_3_1</v>
      </c>
      <c r="N1122" s="3" t="str">
        <f t="shared" ca="1" si="141"/>
        <v>DeathShow_1</v>
      </c>
      <c r="O1122" s="3" t="str">
        <f t="shared" ca="1" si="142"/>
        <v>Timeline_Idle1</v>
      </c>
      <c r="P1122" s="3" t="str">
        <f t="shared" ca="1" si="143"/>
        <v>Timeline_Move1</v>
      </c>
      <c r="T1122" s="3" t="str">
        <f ca="1">IF(B1122="","",IF(VLOOKUP(D1122,[1]怪物!$C:$I,7,FALSE)="","",VLOOKUP(D1122,[1]怪物!$C:$I,7,FALSE)))</f>
        <v>Skill_Monster_Niao1,NormalAttack</v>
      </c>
      <c r="Y1122" s="3">
        <v>1</v>
      </c>
      <c r="Z1122" s="3">
        <v>4</v>
      </c>
      <c r="AA1122" s="3">
        <v>3</v>
      </c>
      <c r="AB1122" s="3">
        <v>1</v>
      </c>
    </row>
    <row r="1123" spans="2:28" x14ac:dyDescent="0.2">
      <c r="B1123" t="str">
        <f ca="1">IF(ISNA(VLOOKUP(Y1123&amp;"_"&amp;Z1123&amp;"_"&amp;AA1123,[1]挑战模式!$A:$AS,1,FALSE)),"",IF(VLOOKUP(Y1123&amp;"_"&amp;Z1123&amp;"_"&amp;AA1123,[1]挑战模式!$A:$AS,14+AB1123,FALSE)="","","Unit_Monster_Season"&amp;Y1123&amp;"_Challenge"&amp;Z1123&amp;"_"&amp;AA1123&amp;"_"&amp;AB1123))</f>
        <v>Unit_Monster_Season1_Challenge4_3_2</v>
      </c>
      <c r="D1123" s="3" t="str">
        <f ca="1">IF(B1123="","",VLOOKUP(VLOOKUP(Y1123&amp;"_"&amp;Z1123&amp;"_"&amp;AA1123,[1]挑战模式!$A:$AS,14+AB1123,FALSE),[1]怪物!$B:$J,2,FALSE))</f>
        <v>ResUnit_StoneGolem1</v>
      </c>
      <c r="E1123" s="3">
        <f ca="1">IF(B1123="","",VLOOKUP(VLOOKUP(Y1123&amp;"_"&amp;Z1123&amp;"_"&amp;AA1123,[1]挑战模式!$A:$AS,14+AB1123,FALSE),[1]怪物!$B:$J,6,FALSE)*VLOOKUP(Y1123&amp;"_"&amp;Z1123&amp;"_"&amp;AA1123,[1]挑战模式!$A:$AS,10,FALSE))</f>
        <v>2.16</v>
      </c>
      <c r="F1123" s="3">
        <f t="shared" ca="1" si="136"/>
        <v>400</v>
      </c>
      <c r="G1123" s="3" t="str">
        <f t="shared" ca="1" si="137"/>
        <v>TRUE</v>
      </c>
      <c r="H1123" s="3" t="str">
        <f t="shared" ca="1" si="138"/>
        <v>1</v>
      </c>
      <c r="I1123" s="3">
        <f ca="1">IF(D1123="","",VLOOKUP(D1123,[1]怪物!$C:$M,11,FALSE))</f>
        <v>1</v>
      </c>
      <c r="J1123" s="3" t="str">
        <f t="shared" ca="1" si="139"/>
        <v>0.5</v>
      </c>
      <c r="K1123" s="3"/>
      <c r="L1123" s="3">
        <f ca="1">IF(B1123="","",VLOOKUP(VLOOKUP(Y1123&amp;"_"&amp;Z1123&amp;"_"&amp;AA1123,[1]挑战模式!$A:$AS,14+AB1123,FALSE),[1]怪物!$B:$J,7,FALSE))</f>
        <v>1</v>
      </c>
      <c r="M1123" s="10" t="str">
        <f t="shared" ca="1" si="140"/>
        <v>Monster_Season1_Challenge4_3_2</v>
      </c>
      <c r="N1123" s="3" t="str">
        <f t="shared" ca="1" si="141"/>
        <v>DeathShow_1</v>
      </c>
      <c r="O1123" s="3" t="str">
        <f t="shared" ca="1" si="142"/>
        <v>Timeline_Idle1</v>
      </c>
      <c r="P1123" s="3" t="str">
        <f t="shared" ca="1" si="143"/>
        <v>Timeline_Move1</v>
      </c>
      <c r="T1123" s="3" t="str">
        <f ca="1">IF(B1123="","",IF(VLOOKUP(D1123,[1]怪物!$C:$I,7,FALSE)="","",VLOOKUP(D1123,[1]怪物!$C:$I,7,FALSE)))</f>
        <v>Skill_Monster_StoneGolem1,NormalAttack</v>
      </c>
      <c r="Y1123" s="3">
        <v>1</v>
      </c>
      <c r="Z1123" s="3">
        <v>4</v>
      </c>
      <c r="AA1123" s="3">
        <v>3</v>
      </c>
      <c r="AB1123" s="3">
        <v>2</v>
      </c>
    </row>
    <row r="1124" spans="2:28" x14ac:dyDescent="0.2">
      <c r="B1124" t="str">
        <f ca="1">IF(ISNA(VLOOKUP(Y1124&amp;"_"&amp;Z1124&amp;"_"&amp;AA1124,[1]挑战模式!$A:$AS,1,FALSE)),"",IF(VLOOKUP(Y1124&amp;"_"&amp;Z1124&amp;"_"&amp;AA1124,[1]挑战模式!$A:$AS,14+AB1124,FALSE)="","","Unit_Monster_Season"&amp;Y1124&amp;"_Challenge"&amp;Z1124&amp;"_"&amp;AA1124&amp;"_"&amp;AB1124))</f>
        <v/>
      </c>
      <c r="D1124" s="3" t="str">
        <f ca="1">IF(B1124="","",VLOOKUP(VLOOKUP(Y1124&amp;"_"&amp;Z1124&amp;"_"&amp;AA1124,[1]挑战模式!$A:$AS,14+AB1124,FALSE),[1]怪物!$B:$J,2,FALSE))</f>
        <v/>
      </c>
      <c r="E1124" s="3" t="str">
        <f ca="1">IF(B1124="","",VLOOKUP(VLOOKUP(Y1124&amp;"_"&amp;Z1124&amp;"_"&amp;AA1124,[1]挑战模式!$A:$AS,14+AB1124,FALSE),[1]怪物!$B:$J,6,FALSE)*VLOOKUP(Y1124&amp;"_"&amp;Z1124&amp;"_"&amp;AA1124,[1]挑战模式!$A:$AS,10,FALSE))</f>
        <v/>
      </c>
      <c r="F1124" s="3" t="str">
        <f t="shared" ca="1" si="136"/>
        <v/>
      </c>
      <c r="G1124" s="3" t="str">
        <f t="shared" ca="1" si="137"/>
        <v/>
      </c>
      <c r="H1124" s="3" t="str">
        <f t="shared" ca="1" si="138"/>
        <v/>
      </c>
      <c r="I1124" s="3" t="str">
        <f ca="1">IF(D1124="","",VLOOKUP(D1124,[1]怪物!$C:$M,11,FALSE))</f>
        <v/>
      </c>
      <c r="J1124" s="3" t="str">
        <f t="shared" ca="1" si="139"/>
        <v/>
      </c>
      <c r="K1124" s="3"/>
      <c r="L1124" s="3" t="str">
        <f ca="1">IF(B1124="","",VLOOKUP(VLOOKUP(Y1124&amp;"_"&amp;Z1124&amp;"_"&amp;AA1124,[1]挑战模式!$A:$AS,14+AB1124,FALSE),[1]怪物!$B:$J,7,FALSE))</f>
        <v/>
      </c>
      <c r="M1124" s="10" t="str">
        <f t="shared" ca="1" si="140"/>
        <v/>
      </c>
      <c r="N1124" s="3" t="str">
        <f t="shared" ca="1" si="141"/>
        <v/>
      </c>
      <c r="O1124" s="3" t="str">
        <f t="shared" ca="1" si="142"/>
        <v/>
      </c>
      <c r="P1124" s="3" t="str">
        <f t="shared" ca="1" si="143"/>
        <v/>
      </c>
      <c r="T1124" s="3" t="str">
        <f ca="1">IF(B1124="","",IF(VLOOKUP(D1124,[1]怪物!$C:$I,7,FALSE)="","",VLOOKUP(D1124,[1]怪物!$C:$I,7,FALSE)))</f>
        <v/>
      </c>
      <c r="Y1124" s="3">
        <v>1</v>
      </c>
      <c r="Z1124" s="3">
        <v>4</v>
      </c>
      <c r="AA1124" s="3">
        <v>3</v>
      </c>
      <c r="AB1124" s="3">
        <v>3</v>
      </c>
    </row>
    <row r="1125" spans="2:28" x14ac:dyDescent="0.2">
      <c r="B1125" t="str">
        <f ca="1">IF(ISNA(VLOOKUP(Y1125&amp;"_"&amp;Z1125&amp;"_"&amp;AA1125,[1]挑战模式!$A:$AS,1,FALSE)),"",IF(VLOOKUP(Y1125&amp;"_"&amp;Z1125&amp;"_"&amp;AA1125,[1]挑战模式!$A:$AS,14+AB1125,FALSE)="","","Unit_Monster_Season"&amp;Y1125&amp;"_Challenge"&amp;Z1125&amp;"_"&amp;AA1125&amp;"_"&amp;AB1125))</f>
        <v/>
      </c>
      <c r="D1125" s="3" t="str">
        <f ca="1">IF(B1125="","",VLOOKUP(VLOOKUP(Y1125&amp;"_"&amp;Z1125&amp;"_"&amp;AA1125,[1]挑战模式!$A:$AS,14+AB1125,FALSE),[1]怪物!$B:$J,2,FALSE))</f>
        <v/>
      </c>
      <c r="E1125" s="3" t="str">
        <f ca="1">IF(B1125="","",VLOOKUP(VLOOKUP(Y1125&amp;"_"&amp;Z1125&amp;"_"&amp;AA1125,[1]挑战模式!$A:$AS,14+AB1125,FALSE),[1]怪物!$B:$J,6,FALSE)*VLOOKUP(Y1125&amp;"_"&amp;Z1125&amp;"_"&amp;AA1125,[1]挑战模式!$A:$AS,10,FALSE))</f>
        <v/>
      </c>
      <c r="F1125" s="3" t="str">
        <f t="shared" ca="1" si="136"/>
        <v/>
      </c>
      <c r="G1125" s="3" t="str">
        <f t="shared" ca="1" si="137"/>
        <v/>
      </c>
      <c r="H1125" s="3" t="str">
        <f t="shared" ca="1" si="138"/>
        <v/>
      </c>
      <c r="I1125" s="3" t="str">
        <f ca="1">IF(D1125="","",VLOOKUP(D1125,[1]怪物!$C:$M,11,FALSE))</f>
        <v/>
      </c>
      <c r="J1125" s="3" t="str">
        <f t="shared" ca="1" si="139"/>
        <v/>
      </c>
      <c r="K1125" s="3"/>
      <c r="L1125" s="3" t="str">
        <f ca="1">IF(B1125="","",VLOOKUP(VLOOKUP(Y1125&amp;"_"&amp;Z1125&amp;"_"&amp;AA1125,[1]挑战模式!$A:$AS,14+AB1125,FALSE),[1]怪物!$B:$J,7,FALSE))</f>
        <v/>
      </c>
      <c r="M1125" s="10" t="str">
        <f t="shared" ca="1" si="140"/>
        <v/>
      </c>
      <c r="N1125" s="3" t="str">
        <f t="shared" ca="1" si="141"/>
        <v/>
      </c>
      <c r="O1125" s="3" t="str">
        <f t="shared" ca="1" si="142"/>
        <v/>
      </c>
      <c r="P1125" s="3" t="str">
        <f t="shared" ca="1" si="143"/>
        <v/>
      </c>
      <c r="T1125" s="3" t="str">
        <f ca="1">IF(B1125="","",IF(VLOOKUP(D1125,[1]怪物!$C:$I,7,FALSE)="","",VLOOKUP(D1125,[1]怪物!$C:$I,7,FALSE)))</f>
        <v/>
      </c>
      <c r="Y1125" s="3">
        <v>1</v>
      </c>
      <c r="Z1125" s="3">
        <v>4</v>
      </c>
      <c r="AA1125" s="3">
        <v>3</v>
      </c>
      <c r="AB1125" s="3">
        <v>4</v>
      </c>
    </row>
    <row r="1126" spans="2:28" x14ac:dyDescent="0.2">
      <c r="B1126" t="str">
        <f ca="1">IF(ISNA(VLOOKUP(Y1126&amp;"_"&amp;Z1126&amp;"_"&amp;AA1126,[1]挑战模式!$A:$AS,1,FALSE)),"",IF(VLOOKUP(Y1126&amp;"_"&amp;Z1126&amp;"_"&amp;AA1126,[1]挑战模式!$A:$AS,14+AB1126,FALSE)="","","Unit_Monster_Season"&amp;Y1126&amp;"_Challenge"&amp;Z1126&amp;"_"&amp;AA1126&amp;"_"&amp;AB1126))</f>
        <v/>
      </c>
      <c r="D1126" s="3" t="str">
        <f ca="1">IF(B1126="","",VLOOKUP(VLOOKUP(Y1126&amp;"_"&amp;Z1126&amp;"_"&amp;AA1126,[1]挑战模式!$A:$AS,14+AB1126,FALSE),[1]怪物!$B:$J,2,FALSE))</f>
        <v/>
      </c>
      <c r="E1126" s="3" t="str">
        <f ca="1">IF(B1126="","",VLOOKUP(VLOOKUP(Y1126&amp;"_"&amp;Z1126&amp;"_"&amp;AA1126,[1]挑战模式!$A:$AS,14+AB1126,FALSE),[1]怪物!$B:$J,6,FALSE)*VLOOKUP(Y1126&amp;"_"&amp;Z1126&amp;"_"&amp;AA1126,[1]挑战模式!$A:$AS,10,FALSE))</f>
        <v/>
      </c>
      <c r="F1126" s="3" t="str">
        <f t="shared" ca="1" si="136"/>
        <v/>
      </c>
      <c r="G1126" s="3" t="str">
        <f t="shared" ca="1" si="137"/>
        <v/>
      </c>
      <c r="H1126" s="3" t="str">
        <f t="shared" ca="1" si="138"/>
        <v/>
      </c>
      <c r="I1126" s="3" t="str">
        <f ca="1">IF(D1126="","",VLOOKUP(D1126,[1]怪物!$C:$M,11,FALSE))</f>
        <v/>
      </c>
      <c r="J1126" s="3" t="str">
        <f t="shared" ca="1" si="139"/>
        <v/>
      </c>
      <c r="K1126" s="3"/>
      <c r="L1126" s="3" t="str">
        <f ca="1">IF(B1126="","",VLOOKUP(VLOOKUP(Y1126&amp;"_"&amp;Z1126&amp;"_"&amp;AA1126,[1]挑战模式!$A:$AS,14+AB1126,FALSE),[1]怪物!$B:$J,7,FALSE))</f>
        <v/>
      </c>
      <c r="M1126" s="10" t="str">
        <f t="shared" ca="1" si="140"/>
        <v/>
      </c>
      <c r="N1126" s="3" t="str">
        <f t="shared" ca="1" si="141"/>
        <v/>
      </c>
      <c r="O1126" s="3" t="str">
        <f t="shared" ca="1" si="142"/>
        <v/>
      </c>
      <c r="P1126" s="3" t="str">
        <f t="shared" ca="1" si="143"/>
        <v/>
      </c>
      <c r="T1126" s="3" t="str">
        <f ca="1">IF(B1126="","",IF(VLOOKUP(D1126,[1]怪物!$C:$I,7,FALSE)="","",VLOOKUP(D1126,[1]怪物!$C:$I,7,FALSE)))</f>
        <v/>
      </c>
      <c r="Y1126" s="3">
        <v>1</v>
      </c>
      <c r="Z1126" s="3">
        <v>4</v>
      </c>
      <c r="AA1126" s="3">
        <v>3</v>
      </c>
      <c r="AB1126" s="3">
        <v>5</v>
      </c>
    </row>
    <row r="1127" spans="2:28" x14ac:dyDescent="0.2">
      <c r="B1127" t="str">
        <f ca="1">IF(ISNA(VLOOKUP(Y1127&amp;"_"&amp;Z1127&amp;"_"&amp;AA1127,[1]挑战模式!$A:$AS,1,FALSE)),"",IF(VLOOKUP(Y1127&amp;"_"&amp;Z1127&amp;"_"&amp;AA1127,[1]挑战模式!$A:$AS,14+AB1127,FALSE)="","","Unit_Monster_Season"&amp;Y1127&amp;"_Challenge"&amp;Z1127&amp;"_"&amp;AA1127&amp;"_"&amp;AB1127))</f>
        <v/>
      </c>
      <c r="D1127" s="3" t="str">
        <f ca="1">IF(B1127="","",VLOOKUP(VLOOKUP(Y1127&amp;"_"&amp;Z1127&amp;"_"&amp;AA1127,[1]挑战模式!$A:$AS,14+AB1127,FALSE),[1]怪物!$B:$J,2,FALSE))</f>
        <v/>
      </c>
      <c r="E1127" s="3" t="str">
        <f ca="1">IF(B1127="","",VLOOKUP(VLOOKUP(Y1127&amp;"_"&amp;Z1127&amp;"_"&amp;AA1127,[1]挑战模式!$A:$AS,14+AB1127,FALSE),[1]怪物!$B:$J,6,FALSE)*VLOOKUP(Y1127&amp;"_"&amp;Z1127&amp;"_"&amp;AA1127,[1]挑战模式!$A:$AS,10,FALSE))</f>
        <v/>
      </c>
      <c r="F1127" s="3" t="str">
        <f t="shared" ref="F1127:F1190" ca="1" si="144">IF(B1127="","",400)</f>
        <v/>
      </c>
      <c r="G1127" s="3" t="str">
        <f t="shared" ref="G1127:G1190" ca="1" si="145">IF(B1127="","","TRUE")</f>
        <v/>
      </c>
      <c r="H1127" s="3" t="str">
        <f t="shared" ref="H1127:H1190" ca="1" si="146">IF(B1127="","","1")</f>
        <v/>
      </c>
      <c r="I1127" s="3" t="str">
        <f ca="1">IF(D1127="","",VLOOKUP(D1127,[1]怪物!$C:$M,11,FALSE))</f>
        <v/>
      </c>
      <c r="J1127" s="3" t="str">
        <f t="shared" ref="J1127:J1190" ca="1" si="147">IF(B1127="","","0.5")</f>
        <v/>
      </c>
      <c r="K1127" s="3"/>
      <c r="L1127" s="3" t="str">
        <f ca="1">IF(B1127="","",VLOOKUP(VLOOKUP(Y1127&amp;"_"&amp;Z1127&amp;"_"&amp;AA1127,[1]挑战模式!$A:$AS,14+AB1127,FALSE),[1]怪物!$B:$J,7,FALSE))</f>
        <v/>
      </c>
      <c r="M1127" s="10" t="str">
        <f t="shared" ref="M1127:M1190" ca="1" si="148">IF(B1127="","",RIGHT(B1127,LEN(B1127)-5))</f>
        <v/>
      </c>
      <c r="N1127" s="3" t="str">
        <f t="shared" ref="N1127:N1190" ca="1" si="149">IF(B1127="","","DeathShow_1")</f>
        <v/>
      </c>
      <c r="O1127" s="3" t="str">
        <f t="shared" ref="O1127:O1190" ca="1" si="150">IF(B1127="","","Timeline_Idle1")</f>
        <v/>
      </c>
      <c r="P1127" s="3" t="str">
        <f t="shared" ref="P1127:P1190" ca="1" si="151">IF(B1127="","","Timeline_Move1")</f>
        <v/>
      </c>
      <c r="T1127" s="3" t="str">
        <f ca="1">IF(B1127="","",IF(VLOOKUP(D1127,[1]怪物!$C:$I,7,FALSE)="","",VLOOKUP(D1127,[1]怪物!$C:$I,7,FALSE)))</f>
        <v/>
      </c>
      <c r="Y1127" s="3">
        <v>1</v>
      </c>
      <c r="Z1127" s="3">
        <v>4</v>
      </c>
      <c r="AA1127" s="3">
        <v>3</v>
      </c>
      <c r="AB1127" s="3">
        <v>6</v>
      </c>
    </row>
    <row r="1128" spans="2:28" x14ac:dyDescent="0.2">
      <c r="B1128" t="str">
        <f ca="1">IF(ISNA(VLOOKUP(Y1128&amp;"_"&amp;Z1128&amp;"_"&amp;AA1128,[1]挑战模式!$A:$AS,1,FALSE)),"",IF(VLOOKUP(Y1128&amp;"_"&amp;Z1128&amp;"_"&amp;AA1128,[1]挑战模式!$A:$AS,14+AB1128,FALSE)="","","Unit_Monster_Season"&amp;Y1128&amp;"_Challenge"&amp;Z1128&amp;"_"&amp;AA1128&amp;"_"&amp;AB1128))</f>
        <v>Unit_Monster_Season1_Challenge4_4_1</v>
      </c>
      <c r="D1128" s="3" t="str">
        <f ca="1">IF(B1128="","",VLOOKUP(VLOOKUP(Y1128&amp;"_"&amp;Z1128&amp;"_"&amp;AA1128,[1]挑战模式!$A:$AS,14+AB1128,FALSE),[1]怪物!$B:$J,2,FALSE))</f>
        <v>ResUnit_Niao1</v>
      </c>
      <c r="E1128" s="3">
        <f ca="1">IF(B1128="","",VLOOKUP(VLOOKUP(Y1128&amp;"_"&amp;Z1128&amp;"_"&amp;AA1128,[1]挑战模式!$A:$AS,14+AB1128,FALSE),[1]怪物!$B:$J,6,FALSE)*VLOOKUP(Y1128&amp;"_"&amp;Z1128&amp;"_"&amp;AA1128,[1]挑战模式!$A:$AS,10,FALSE))</f>
        <v>2.16</v>
      </c>
      <c r="F1128" s="3">
        <f t="shared" ca="1" si="144"/>
        <v>400</v>
      </c>
      <c r="G1128" s="3" t="str">
        <f t="shared" ca="1" si="145"/>
        <v>TRUE</v>
      </c>
      <c r="H1128" s="3" t="str">
        <f t="shared" ca="1" si="146"/>
        <v>1</v>
      </c>
      <c r="I1128" s="3">
        <f ca="1">IF(D1128="","",VLOOKUP(D1128,[1]怪物!$C:$M,11,FALSE))</f>
        <v>1</v>
      </c>
      <c r="J1128" s="3" t="str">
        <f t="shared" ca="1" si="147"/>
        <v>0.5</v>
      </c>
      <c r="K1128" s="3"/>
      <c r="L1128" s="3">
        <f ca="1">IF(B1128="","",VLOOKUP(VLOOKUP(Y1128&amp;"_"&amp;Z1128&amp;"_"&amp;AA1128,[1]挑战模式!$A:$AS,14+AB1128,FALSE),[1]怪物!$B:$J,7,FALSE))</f>
        <v>1</v>
      </c>
      <c r="M1128" s="10" t="str">
        <f t="shared" ca="1" si="148"/>
        <v>Monster_Season1_Challenge4_4_1</v>
      </c>
      <c r="N1128" s="3" t="str">
        <f t="shared" ca="1" si="149"/>
        <v>DeathShow_1</v>
      </c>
      <c r="O1128" s="3" t="str">
        <f t="shared" ca="1" si="150"/>
        <v>Timeline_Idle1</v>
      </c>
      <c r="P1128" s="3" t="str">
        <f t="shared" ca="1" si="151"/>
        <v>Timeline_Move1</v>
      </c>
      <c r="T1128" s="3" t="str">
        <f ca="1">IF(B1128="","",IF(VLOOKUP(D1128,[1]怪物!$C:$I,7,FALSE)="","",VLOOKUP(D1128,[1]怪物!$C:$I,7,FALSE)))</f>
        <v>Skill_Monster_Niao1,NormalAttack</v>
      </c>
      <c r="Y1128" s="3">
        <v>1</v>
      </c>
      <c r="Z1128" s="3">
        <v>4</v>
      </c>
      <c r="AA1128" s="3">
        <v>4</v>
      </c>
      <c r="AB1128" s="3">
        <v>1</v>
      </c>
    </row>
    <row r="1129" spans="2:28" x14ac:dyDescent="0.2">
      <c r="B1129" t="str">
        <f ca="1">IF(ISNA(VLOOKUP(Y1129&amp;"_"&amp;Z1129&amp;"_"&amp;AA1129,[1]挑战模式!$A:$AS,1,FALSE)),"",IF(VLOOKUP(Y1129&amp;"_"&amp;Z1129&amp;"_"&amp;AA1129,[1]挑战模式!$A:$AS,14+AB1129,FALSE)="","","Unit_Monster_Season"&amp;Y1129&amp;"_Challenge"&amp;Z1129&amp;"_"&amp;AA1129&amp;"_"&amp;AB1129))</f>
        <v>Unit_Monster_Season1_Challenge4_4_2</v>
      </c>
      <c r="D1129" s="3" t="str">
        <f ca="1">IF(B1129="","",VLOOKUP(VLOOKUP(Y1129&amp;"_"&amp;Z1129&amp;"_"&amp;AA1129,[1]挑战模式!$A:$AS,14+AB1129,FALSE),[1]怪物!$B:$J,2,FALSE))</f>
        <v>ResUnit_StoneGolem1</v>
      </c>
      <c r="E1129" s="3">
        <f ca="1">IF(B1129="","",VLOOKUP(VLOOKUP(Y1129&amp;"_"&amp;Z1129&amp;"_"&amp;AA1129,[1]挑战模式!$A:$AS,14+AB1129,FALSE),[1]怪物!$B:$J,6,FALSE)*VLOOKUP(Y1129&amp;"_"&amp;Z1129&amp;"_"&amp;AA1129,[1]挑战模式!$A:$AS,10,FALSE))</f>
        <v>2.16</v>
      </c>
      <c r="F1129" s="3">
        <f t="shared" ca="1" si="144"/>
        <v>400</v>
      </c>
      <c r="G1129" s="3" t="str">
        <f t="shared" ca="1" si="145"/>
        <v>TRUE</v>
      </c>
      <c r="H1129" s="3" t="str">
        <f t="shared" ca="1" si="146"/>
        <v>1</v>
      </c>
      <c r="I1129" s="3">
        <f ca="1">IF(D1129="","",VLOOKUP(D1129,[1]怪物!$C:$M,11,FALSE))</f>
        <v>1</v>
      </c>
      <c r="J1129" s="3" t="str">
        <f t="shared" ca="1" si="147"/>
        <v>0.5</v>
      </c>
      <c r="K1129" s="3"/>
      <c r="L1129" s="3">
        <f ca="1">IF(B1129="","",VLOOKUP(VLOOKUP(Y1129&amp;"_"&amp;Z1129&amp;"_"&amp;AA1129,[1]挑战模式!$A:$AS,14+AB1129,FALSE),[1]怪物!$B:$J,7,FALSE))</f>
        <v>1</v>
      </c>
      <c r="M1129" s="10" t="str">
        <f t="shared" ca="1" si="148"/>
        <v>Monster_Season1_Challenge4_4_2</v>
      </c>
      <c r="N1129" s="3" t="str">
        <f t="shared" ca="1" si="149"/>
        <v>DeathShow_1</v>
      </c>
      <c r="O1129" s="3" t="str">
        <f t="shared" ca="1" si="150"/>
        <v>Timeline_Idle1</v>
      </c>
      <c r="P1129" s="3" t="str">
        <f t="shared" ca="1" si="151"/>
        <v>Timeline_Move1</v>
      </c>
      <c r="T1129" s="3" t="str">
        <f ca="1">IF(B1129="","",IF(VLOOKUP(D1129,[1]怪物!$C:$I,7,FALSE)="","",VLOOKUP(D1129,[1]怪物!$C:$I,7,FALSE)))</f>
        <v>Skill_Monster_StoneGolem1,NormalAttack</v>
      </c>
      <c r="Y1129" s="3">
        <v>1</v>
      </c>
      <c r="Z1129" s="3">
        <v>4</v>
      </c>
      <c r="AA1129" s="3">
        <v>4</v>
      </c>
      <c r="AB1129" s="3">
        <v>2</v>
      </c>
    </row>
    <row r="1130" spans="2:28" x14ac:dyDescent="0.2">
      <c r="B1130" t="str">
        <f ca="1">IF(ISNA(VLOOKUP(Y1130&amp;"_"&amp;Z1130&amp;"_"&amp;AA1130,[1]挑战模式!$A:$AS,1,FALSE)),"",IF(VLOOKUP(Y1130&amp;"_"&amp;Z1130&amp;"_"&amp;AA1130,[1]挑战模式!$A:$AS,14+AB1130,FALSE)="","","Unit_Monster_Season"&amp;Y1130&amp;"_Challenge"&amp;Z1130&amp;"_"&amp;AA1130&amp;"_"&amp;AB1130))</f>
        <v>Unit_Monster_Season1_Challenge4_4_3</v>
      </c>
      <c r="D1130" s="3" t="str">
        <f ca="1">IF(B1130="","",VLOOKUP(VLOOKUP(Y1130&amp;"_"&amp;Z1130&amp;"_"&amp;AA1130,[1]挑战模式!$A:$AS,14+AB1130,FALSE),[1]怪物!$B:$J,2,FALSE))</f>
        <v>ResUnit_Imp1</v>
      </c>
      <c r="E1130" s="3">
        <f ca="1">IF(B1130="","",VLOOKUP(VLOOKUP(Y1130&amp;"_"&amp;Z1130&amp;"_"&amp;AA1130,[1]挑战模式!$A:$AS,14+AB1130,FALSE),[1]怪物!$B:$J,6,FALSE)*VLOOKUP(Y1130&amp;"_"&amp;Z1130&amp;"_"&amp;AA1130,[1]挑战模式!$A:$AS,10,FALSE))</f>
        <v>2.16</v>
      </c>
      <c r="F1130" s="3">
        <f t="shared" ca="1" si="144"/>
        <v>400</v>
      </c>
      <c r="G1130" s="3" t="str">
        <f t="shared" ca="1" si="145"/>
        <v>TRUE</v>
      </c>
      <c r="H1130" s="3" t="str">
        <f t="shared" ca="1" si="146"/>
        <v>1</v>
      </c>
      <c r="I1130" s="3">
        <f ca="1">IF(D1130="","",VLOOKUP(D1130,[1]怪物!$C:$M,11,FALSE))</f>
        <v>1</v>
      </c>
      <c r="J1130" s="3" t="str">
        <f t="shared" ca="1" si="147"/>
        <v>0.5</v>
      </c>
      <c r="K1130" s="3"/>
      <c r="L1130" s="3">
        <f ca="1">IF(B1130="","",VLOOKUP(VLOOKUP(Y1130&amp;"_"&amp;Z1130&amp;"_"&amp;AA1130,[1]挑战模式!$A:$AS,14+AB1130,FALSE),[1]怪物!$B:$J,7,FALSE))</f>
        <v>1</v>
      </c>
      <c r="M1130" s="10" t="str">
        <f t="shared" ca="1" si="148"/>
        <v>Monster_Season1_Challenge4_4_3</v>
      </c>
      <c r="N1130" s="3" t="str">
        <f t="shared" ca="1" si="149"/>
        <v>DeathShow_1</v>
      </c>
      <c r="O1130" s="3" t="str">
        <f t="shared" ca="1" si="150"/>
        <v>Timeline_Idle1</v>
      </c>
      <c r="P1130" s="3" t="str">
        <f t="shared" ca="1" si="151"/>
        <v>Timeline_Move1</v>
      </c>
      <c r="T1130" s="3" t="str">
        <f ca="1">IF(B1130="","",IF(VLOOKUP(D1130,[1]怪物!$C:$I,7,FALSE)="","",VLOOKUP(D1130,[1]怪物!$C:$I,7,FALSE)))</f>
        <v>Skill_Monster_Imp1,NormalAttack</v>
      </c>
      <c r="Y1130" s="3">
        <v>1</v>
      </c>
      <c r="Z1130" s="3">
        <v>4</v>
      </c>
      <c r="AA1130" s="3">
        <v>4</v>
      </c>
      <c r="AB1130" s="3">
        <v>3</v>
      </c>
    </row>
    <row r="1131" spans="2:28" x14ac:dyDescent="0.2">
      <c r="B1131" t="str">
        <f ca="1">IF(ISNA(VLOOKUP(Y1131&amp;"_"&amp;Z1131&amp;"_"&amp;AA1131,[1]挑战模式!$A:$AS,1,FALSE)),"",IF(VLOOKUP(Y1131&amp;"_"&amp;Z1131&amp;"_"&amp;AA1131,[1]挑战模式!$A:$AS,14+AB1131,FALSE)="","","Unit_Monster_Season"&amp;Y1131&amp;"_Challenge"&amp;Z1131&amp;"_"&amp;AA1131&amp;"_"&amp;AB1131))</f>
        <v/>
      </c>
      <c r="D1131" s="3" t="str">
        <f ca="1">IF(B1131="","",VLOOKUP(VLOOKUP(Y1131&amp;"_"&amp;Z1131&amp;"_"&amp;AA1131,[1]挑战模式!$A:$AS,14+AB1131,FALSE),[1]怪物!$B:$J,2,FALSE))</f>
        <v/>
      </c>
      <c r="E1131" s="3" t="str">
        <f ca="1">IF(B1131="","",VLOOKUP(VLOOKUP(Y1131&amp;"_"&amp;Z1131&amp;"_"&amp;AA1131,[1]挑战模式!$A:$AS,14+AB1131,FALSE),[1]怪物!$B:$J,6,FALSE)*VLOOKUP(Y1131&amp;"_"&amp;Z1131&amp;"_"&amp;AA1131,[1]挑战模式!$A:$AS,10,FALSE))</f>
        <v/>
      </c>
      <c r="F1131" s="3" t="str">
        <f t="shared" ca="1" si="144"/>
        <v/>
      </c>
      <c r="G1131" s="3" t="str">
        <f t="shared" ca="1" si="145"/>
        <v/>
      </c>
      <c r="H1131" s="3" t="str">
        <f t="shared" ca="1" si="146"/>
        <v/>
      </c>
      <c r="I1131" s="3" t="str">
        <f ca="1">IF(D1131="","",VLOOKUP(D1131,[1]怪物!$C:$M,11,FALSE))</f>
        <v/>
      </c>
      <c r="J1131" s="3" t="str">
        <f t="shared" ca="1" si="147"/>
        <v/>
      </c>
      <c r="K1131" s="3"/>
      <c r="L1131" s="3" t="str">
        <f ca="1">IF(B1131="","",VLOOKUP(VLOOKUP(Y1131&amp;"_"&amp;Z1131&amp;"_"&amp;AA1131,[1]挑战模式!$A:$AS,14+AB1131,FALSE),[1]怪物!$B:$J,7,FALSE))</f>
        <v/>
      </c>
      <c r="M1131" s="10" t="str">
        <f t="shared" ca="1" si="148"/>
        <v/>
      </c>
      <c r="N1131" s="3" t="str">
        <f t="shared" ca="1" si="149"/>
        <v/>
      </c>
      <c r="O1131" s="3" t="str">
        <f t="shared" ca="1" si="150"/>
        <v/>
      </c>
      <c r="P1131" s="3" t="str">
        <f t="shared" ca="1" si="151"/>
        <v/>
      </c>
      <c r="T1131" s="3" t="str">
        <f ca="1">IF(B1131="","",IF(VLOOKUP(D1131,[1]怪物!$C:$I,7,FALSE)="","",VLOOKUP(D1131,[1]怪物!$C:$I,7,FALSE)))</f>
        <v/>
      </c>
      <c r="Y1131" s="3">
        <v>1</v>
      </c>
      <c r="Z1131" s="3">
        <v>4</v>
      </c>
      <c r="AA1131" s="3">
        <v>4</v>
      </c>
      <c r="AB1131" s="3">
        <v>4</v>
      </c>
    </row>
    <row r="1132" spans="2:28" x14ac:dyDescent="0.2">
      <c r="B1132" t="str">
        <f ca="1">IF(ISNA(VLOOKUP(Y1132&amp;"_"&amp;Z1132&amp;"_"&amp;AA1132,[1]挑战模式!$A:$AS,1,FALSE)),"",IF(VLOOKUP(Y1132&amp;"_"&amp;Z1132&amp;"_"&amp;AA1132,[1]挑战模式!$A:$AS,14+AB1132,FALSE)="","","Unit_Monster_Season"&amp;Y1132&amp;"_Challenge"&amp;Z1132&amp;"_"&amp;AA1132&amp;"_"&amp;AB1132))</f>
        <v/>
      </c>
      <c r="D1132" s="3" t="str">
        <f ca="1">IF(B1132="","",VLOOKUP(VLOOKUP(Y1132&amp;"_"&amp;Z1132&amp;"_"&amp;AA1132,[1]挑战模式!$A:$AS,14+AB1132,FALSE),[1]怪物!$B:$J,2,FALSE))</f>
        <v/>
      </c>
      <c r="E1132" s="3" t="str">
        <f ca="1">IF(B1132="","",VLOOKUP(VLOOKUP(Y1132&amp;"_"&amp;Z1132&amp;"_"&amp;AA1132,[1]挑战模式!$A:$AS,14+AB1132,FALSE),[1]怪物!$B:$J,6,FALSE)*VLOOKUP(Y1132&amp;"_"&amp;Z1132&amp;"_"&amp;AA1132,[1]挑战模式!$A:$AS,10,FALSE))</f>
        <v/>
      </c>
      <c r="F1132" s="3" t="str">
        <f t="shared" ca="1" si="144"/>
        <v/>
      </c>
      <c r="G1132" s="3" t="str">
        <f t="shared" ca="1" si="145"/>
        <v/>
      </c>
      <c r="H1132" s="3" t="str">
        <f t="shared" ca="1" si="146"/>
        <v/>
      </c>
      <c r="I1132" s="3" t="str">
        <f ca="1">IF(D1132="","",VLOOKUP(D1132,[1]怪物!$C:$M,11,FALSE))</f>
        <v/>
      </c>
      <c r="J1132" s="3" t="str">
        <f t="shared" ca="1" si="147"/>
        <v/>
      </c>
      <c r="K1132" s="3"/>
      <c r="L1132" s="3" t="str">
        <f ca="1">IF(B1132="","",VLOOKUP(VLOOKUP(Y1132&amp;"_"&amp;Z1132&amp;"_"&amp;AA1132,[1]挑战模式!$A:$AS,14+AB1132,FALSE),[1]怪物!$B:$J,7,FALSE))</f>
        <v/>
      </c>
      <c r="M1132" s="10" t="str">
        <f t="shared" ca="1" si="148"/>
        <v/>
      </c>
      <c r="N1132" s="3" t="str">
        <f t="shared" ca="1" si="149"/>
        <v/>
      </c>
      <c r="O1132" s="3" t="str">
        <f t="shared" ca="1" si="150"/>
        <v/>
      </c>
      <c r="P1132" s="3" t="str">
        <f t="shared" ca="1" si="151"/>
        <v/>
      </c>
      <c r="T1132" s="3" t="str">
        <f ca="1">IF(B1132="","",IF(VLOOKUP(D1132,[1]怪物!$C:$I,7,FALSE)="","",VLOOKUP(D1132,[1]怪物!$C:$I,7,FALSE)))</f>
        <v/>
      </c>
      <c r="Y1132" s="3">
        <v>1</v>
      </c>
      <c r="Z1132" s="3">
        <v>4</v>
      </c>
      <c r="AA1132" s="3">
        <v>4</v>
      </c>
      <c r="AB1132" s="3">
        <v>5</v>
      </c>
    </row>
    <row r="1133" spans="2:28" x14ac:dyDescent="0.2">
      <c r="B1133" t="str">
        <f ca="1">IF(ISNA(VLOOKUP(Y1133&amp;"_"&amp;Z1133&amp;"_"&amp;AA1133,[1]挑战模式!$A:$AS,1,FALSE)),"",IF(VLOOKUP(Y1133&amp;"_"&amp;Z1133&amp;"_"&amp;AA1133,[1]挑战模式!$A:$AS,14+AB1133,FALSE)="","","Unit_Monster_Season"&amp;Y1133&amp;"_Challenge"&amp;Z1133&amp;"_"&amp;AA1133&amp;"_"&amp;AB1133))</f>
        <v/>
      </c>
      <c r="D1133" s="3" t="str">
        <f ca="1">IF(B1133="","",VLOOKUP(VLOOKUP(Y1133&amp;"_"&amp;Z1133&amp;"_"&amp;AA1133,[1]挑战模式!$A:$AS,14+AB1133,FALSE),[1]怪物!$B:$J,2,FALSE))</f>
        <v/>
      </c>
      <c r="E1133" s="3" t="str">
        <f ca="1">IF(B1133="","",VLOOKUP(VLOOKUP(Y1133&amp;"_"&amp;Z1133&amp;"_"&amp;AA1133,[1]挑战模式!$A:$AS,14+AB1133,FALSE),[1]怪物!$B:$J,6,FALSE)*VLOOKUP(Y1133&amp;"_"&amp;Z1133&amp;"_"&amp;AA1133,[1]挑战模式!$A:$AS,10,FALSE))</f>
        <v/>
      </c>
      <c r="F1133" s="3" t="str">
        <f t="shared" ca="1" si="144"/>
        <v/>
      </c>
      <c r="G1133" s="3" t="str">
        <f t="shared" ca="1" si="145"/>
        <v/>
      </c>
      <c r="H1133" s="3" t="str">
        <f t="shared" ca="1" si="146"/>
        <v/>
      </c>
      <c r="I1133" s="3" t="str">
        <f ca="1">IF(D1133="","",VLOOKUP(D1133,[1]怪物!$C:$M,11,FALSE))</f>
        <v/>
      </c>
      <c r="J1133" s="3" t="str">
        <f t="shared" ca="1" si="147"/>
        <v/>
      </c>
      <c r="K1133" s="3"/>
      <c r="L1133" s="3" t="str">
        <f ca="1">IF(B1133="","",VLOOKUP(VLOOKUP(Y1133&amp;"_"&amp;Z1133&amp;"_"&amp;AA1133,[1]挑战模式!$A:$AS,14+AB1133,FALSE),[1]怪物!$B:$J,7,FALSE))</f>
        <v/>
      </c>
      <c r="M1133" s="10" t="str">
        <f t="shared" ca="1" si="148"/>
        <v/>
      </c>
      <c r="N1133" s="3" t="str">
        <f t="shared" ca="1" si="149"/>
        <v/>
      </c>
      <c r="O1133" s="3" t="str">
        <f t="shared" ca="1" si="150"/>
        <v/>
      </c>
      <c r="P1133" s="3" t="str">
        <f t="shared" ca="1" si="151"/>
        <v/>
      </c>
      <c r="T1133" s="3" t="str">
        <f ca="1">IF(B1133="","",IF(VLOOKUP(D1133,[1]怪物!$C:$I,7,FALSE)="","",VLOOKUP(D1133,[1]怪物!$C:$I,7,FALSE)))</f>
        <v/>
      </c>
      <c r="Y1133" s="3">
        <v>1</v>
      </c>
      <c r="Z1133" s="3">
        <v>4</v>
      </c>
      <c r="AA1133" s="3">
        <v>4</v>
      </c>
      <c r="AB1133" s="3">
        <v>6</v>
      </c>
    </row>
    <row r="1134" spans="2:28" x14ac:dyDescent="0.2">
      <c r="B1134" t="str">
        <f ca="1">IF(ISNA(VLOOKUP(Y1134&amp;"_"&amp;Z1134&amp;"_"&amp;AA1134,[1]挑战模式!$A:$AS,1,FALSE)),"",IF(VLOOKUP(Y1134&amp;"_"&amp;Z1134&amp;"_"&amp;AA1134,[1]挑战模式!$A:$AS,14+AB1134,FALSE)="","","Unit_Monster_Season"&amp;Y1134&amp;"_Challenge"&amp;Z1134&amp;"_"&amp;AA1134&amp;"_"&amp;AB1134))</f>
        <v>Unit_Monster_Season1_Challenge4_5_1</v>
      </c>
      <c r="D1134" s="3" t="str">
        <f ca="1">IF(B1134="","",VLOOKUP(VLOOKUP(Y1134&amp;"_"&amp;Z1134&amp;"_"&amp;AA1134,[1]挑战模式!$A:$AS,14+AB1134,FALSE),[1]怪物!$B:$J,2,FALSE))</f>
        <v>ResUnit_StoneGolem1</v>
      </c>
      <c r="E1134" s="3">
        <f ca="1">IF(B1134="","",VLOOKUP(VLOOKUP(Y1134&amp;"_"&amp;Z1134&amp;"_"&amp;AA1134,[1]挑战模式!$A:$AS,14+AB1134,FALSE),[1]怪物!$B:$J,6,FALSE)*VLOOKUP(Y1134&amp;"_"&amp;Z1134&amp;"_"&amp;AA1134,[1]挑战模式!$A:$AS,10,FALSE))</f>
        <v>2.16</v>
      </c>
      <c r="F1134" s="3">
        <f t="shared" ca="1" si="144"/>
        <v>400</v>
      </c>
      <c r="G1134" s="3" t="str">
        <f t="shared" ca="1" si="145"/>
        <v>TRUE</v>
      </c>
      <c r="H1134" s="3" t="str">
        <f t="shared" ca="1" si="146"/>
        <v>1</v>
      </c>
      <c r="I1134" s="3">
        <f ca="1">IF(D1134="","",VLOOKUP(D1134,[1]怪物!$C:$M,11,FALSE))</f>
        <v>1</v>
      </c>
      <c r="J1134" s="3" t="str">
        <f t="shared" ca="1" si="147"/>
        <v>0.5</v>
      </c>
      <c r="K1134" s="3"/>
      <c r="L1134" s="3">
        <f ca="1">IF(B1134="","",VLOOKUP(VLOOKUP(Y1134&amp;"_"&amp;Z1134&amp;"_"&amp;AA1134,[1]挑战模式!$A:$AS,14+AB1134,FALSE),[1]怪物!$B:$J,7,FALSE))</f>
        <v>1</v>
      </c>
      <c r="M1134" s="10" t="str">
        <f t="shared" ca="1" si="148"/>
        <v>Monster_Season1_Challenge4_5_1</v>
      </c>
      <c r="N1134" s="3" t="str">
        <f t="shared" ca="1" si="149"/>
        <v>DeathShow_1</v>
      </c>
      <c r="O1134" s="3" t="str">
        <f t="shared" ca="1" si="150"/>
        <v>Timeline_Idle1</v>
      </c>
      <c r="P1134" s="3" t="str">
        <f t="shared" ca="1" si="151"/>
        <v>Timeline_Move1</v>
      </c>
      <c r="T1134" s="3" t="str">
        <f ca="1">IF(B1134="","",IF(VLOOKUP(D1134,[1]怪物!$C:$I,7,FALSE)="","",VLOOKUP(D1134,[1]怪物!$C:$I,7,FALSE)))</f>
        <v>Skill_Monster_StoneGolem1,NormalAttack</v>
      </c>
      <c r="Y1134" s="3">
        <v>1</v>
      </c>
      <c r="Z1134" s="3">
        <v>4</v>
      </c>
      <c r="AA1134" s="3">
        <v>5</v>
      </c>
      <c r="AB1134" s="3">
        <v>1</v>
      </c>
    </row>
    <row r="1135" spans="2:28" x14ac:dyDescent="0.2">
      <c r="B1135" t="str">
        <f ca="1">IF(ISNA(VLOOKUP(Y1135&amp;"_"&amp;Z1135&amp;"_"&amp;AA1135,[1]挑战模式!$A:$AS,1,FALSE)),"",IF(VLOOKUP(Y1135&amp;"_"&amp;Z1135&amp;"_"&amp;AA1135,[1]挑战模式!$A:$AS,14+AB1135,FALSE)="","","Unit_Monster_Season"&amp;Y1135&amp;"_Challenge"&amp;Z1135&amp;"_"&amp;AA1135&amp;"_"&amp;AB1135))</f>
        <v>Unit_Monster_Season1_Challenge4_5_2</v>
      </c>
      <c r="D1135" s="3" t="str">
        <f ca="1">IF(B1135="","",VLOOKUP(VLOOKUP(Y1135&amp;"_"&amp;Z1135&amp;"_"&amp;AA1135,[1]挑战模式!$A:$AS,14+AB1135,FALSE),[1]怪物!$B:$J,2,FALSE))</f>
        <v>ResUnit_Imp1</v>
      </c>
      <c r="E1135" s="3">
        <f ca="1">IF(B1135="","",VLOOKUP(VLOOKUP(Y1135&amp;"_"&amp;Z1135&amp;"_"&amp;AA1135,[1]挑战模式!$A:$AS,14+AB1135,FALSE),[1]怪物!$B:$J,6,FALSE)*VLOOKUP(Y1135&amp;"_"&amp;Z1135&amp;"_"&amp;AA1135,[1]挑战模式!$A:$AS,10,FALSE))</f>
        <v>2.16</v>
      </c>
      <c r="F1135" s="3">
        <f t="shared" ca="1" si="144"/>
        <v>400</v>
      </c>
      <c r="G1135" s="3" t="str">
        <f t="shared" ca="1" si="145"/>
        <v>TRUE</v>
      </c>
      <c r="H1135" s="3" t="str">
        <f t="shared" ca="1" si="146"/>
        <v>1</v>
      </c>
      <c r="I1135" s="3">
        <f ca="1">IF(D1135="","",VLOOKUP(D1135,[1]怪物!$C:$M,11,FALSE))</f>
        <v>1</v>
      </c>
      <c r="J1135" s="3" t="str">
        <f t="shared" ca="1" si="147"/>
        <v>0.5</v>
      </c>
      <c r="K1135" s="3"/>
      <c r="L1135" s="3">
        <f ca="1">IF(B1135="","",VLOOKUP(VLOOKUP(Y1135&amp;"_"&amp;Z1135&amp;"_"&amp;AA1135,[1]挑战模式!$A:$AS,14+AB1135,FALSE),[1]怪物!$B:$J,7,FALSE))</f>
        <v>1</v>
      </c>
      <c r="M1135" s="10" t="str">
        <f t="shared" ca="1" si="148"/>
        <v>Monster_Season1_Challenge4_5_2</v>
      </c>
      <c r="N1135" s="3" t="str">
        <f t="shared" ca="1" si="149"/>
        <v>DeathShow_1</v>
      </c>
      <c r="O1135" s="3" t="str">
        <f t="shared" ca="1" si="150"/>
        <v>Timeline_Idle1</v>
      </c>
      <c r="P1135" s="3" t="str">
        <f t="shared" ca="1" si="151"/>
        <v>Timeline_Move1</v>
      </c>
      <c r="T1135" s="3" t="str">
        <f ca="1">IF(B1135="","",IF(VLOOKUP(D1135,[1]怪物!$C:$I,7,FALSE)="","",VLOOKUP(D1135,[1]怪物!$C:$I,7,FALSE)))</f>
        <v>Skill_Monster_Imp1,NormalAttack</v>
      </c>
      <c r="Y1135" s="3">
        <v>1</v>
      </c>
      <c r="Z1135" s="3">
        <v>4</v>
      </c>
      <c r="AA1135" s="3">
        <v>5</v>
      </c>
      <c r="AB1135" s="3">
        <v>2</v>
      </c>
    </row>
    <row r="1136" spans="2:28" x14ac:dyDescent="0.2">
      <c r="B1136" t="str">
        <f ca="1">IF(ISNA(VLOOKUP(Y1136&amp;"_"&amp;Z1136&amp;"_"&amp;AA1136,[1]挑战模式!$A:$AS,1,FALSE)),"",IF(VLOOKUP(Y1136&amp;"_"&amp;Z1136&amp;"_"&amp;AA1136,[1]挑战模式!$A:$AS,14+AB1136,FALSE)="","","Unit_Monster_Season"&amp;Y1136&amp;"_Challenge"&amp;Z1136&amp;"_"&amp;AA1136&amp;"_"&amp;AB1136))</f>
        <v>Unit_Monster_Season1_Challenge4_5_3</v>
      </c>
      <c r="D1136" s="3" t="str">
        <f ca="1">IF(B1136="","",VLOOKUP(VLOOKUP(Y1136&amp;"_"&amp;Z1136&amp;"_"&amp;AA1136,[1]挑战模式!$A:$AS,14+AB1136,FALSE),[1]怪物!$B:$J,2,FALSE))</f>
        <v>ResUnit_Spirit1</v>
      </c>
      <c r="E1136" s="3">
        <f ca="1">IF(B1136="","",VLOOKUP(VLOOKUP(Y1136&amp;"_"&amp;Z1136&amp;"_"&amp;AA1136,[1]挑战模式!$A:$AS,14+AB1136,FALSE),[1]怪物!$B:$J,6,FALSE)*VLOOKUP(Y1136&amp;"_"&amp;Z1136&amp;"_"&amp;AA1136,[1]挑战模式!$A:$AS,10,FALSE))</f>
        <v>2.16</v>
      </c>
      <c r="F1136" s="3">
        <f t="shared" ca="1" si="144"/>
        <v>400</v>
      </c>
      <c r="G1136" s="3" t="str">
        <f t="shared" ca="1" si="145"/>
        <v>TRUE</v>
      </c>
      <c r="H1136" s="3" t="str">
        <f t="shared" ca="1" si="146"/>
        <v>1</v>
      </c>
      <c r="I1136" s="3">
        <f ca="1">IF(D1136="","",VLOOKUP(D1136,[1]怪物!$C:$M,11,FALSE))</f>
        <v>1</v>
      </c>
      <c r="J1136" s="3" t="str">
        <f t="shared" ca="1" si="147"/>
        <v>0.5</v>
      </c>
      <c r="K1136" s="3"/>
      <c r="L1136" s="3">
        <f ca="1">IF(B1136="","",VLOOKUP(VLOOKUP(Y1136&amp;"_"&amp;Z1136&amp;"_"&amp;AA1136,[1]挑战模式!$A:$AS,14+AB1136,FALSE),[1]怪物!$B:$J,7,FALSE))</f>
        <v>1</v>
      </c>
      <c r="M1136" s="10" t="str">
        <f t="shared" ca="1" si="148"/>
        <v>Monster_Season1_Challenge4_5_3</v>
      </c>
      <c r="N1136" s="3" t="str">
        <f t="shared" ca="1" si="149"/>
        <v>DeathShow_1</v>
      </c>
      <c r="O1136" s="3" t="str">
        <f t="shared" ca="1" si="150"/>
        <v>Timeline_Idle1</v>
      </c>
      <c r="P1136" s="3" t="str">
        <f t="shared" ca="1" si="151"/>
        <v>Timeline_Move1</v>
      </c>
      <c r="T1136" s="3" t="str">
        <f ca="1">IF(B1136="","",IF(VLOOKUP(D1136,[1]怪物!$C:$I,7,FALSE)="","",VLOOKUP(D1136,[1]怪物!$C:$I,7,FALSE)))</f>
        <v>Skill_Monster_Spirit1,NormalAttack</v>
      </c>
      <c r="Y1136" s="3">
        <v>1</v>
      </c>
      <c r="Z1136" s="3">
        <v>4</v>
      </c>
      <c r="AA1136" s="3">
        <v>5</v>
      </c>
      <c r="AB1136" s="3">
        <v>3</v>
      </c>
    </row>
    <row r="1137" spans="2:28" x14ac:dyDescent="0.2">
      <c r="B1137" t="str">
        <f ca="1">IF(ISNA(VLOOKUP(Y1137&amp;"_"&amp;Z1137&amp;"_"&amp;AA1137,[1]挑战模式!$A:$AS,1,FALSE)),"",IF(VLOOKUP(Y1137&amp;"_"&amp;Z1137&amp;"_"&amp;AA1137,[1]挑战模式!$A:$AS,14+AB1137,FALSE)="","","Unit_Monster_Season"&amp;Y1137&amp;"_Challenge"&amp;Z1137&amp;"_"&amp;AA1137&amp;"_"&amp;AB1137))</f>
        <v/>
      </c>
      <c r="D1137" s="3" t="str">
        <f ca="1">IF(B1137="","",VLOOKUP(VLOOKUP(Y1137&amp;"_"&amp;Z1137&amp;"_"&amp;AA1137,[1]挑战模式!$A:$AS,14+AB1137,FALSE),[1]怪物!$B:$J,2,FALSE))</f>
        <v/>
      </c>
      <c r="E1137" s="3" t="str">
        <f ca="1">IF(B1137="","",VLOOKUP(VLOOKUP(Y1137&amp;"_"&amp;Z1137&amp;"_"&amp;AA1137,[1]挑战模式!$A:$AS,14+AB1137,FALSE),[1]怪物!$B:$J,6,FALSE)*VLOOKUP(Y1137&amp;"_"&amp;Z1137&amp;"_"&amp;AA1137,[1]挑战模式!$A:$AS,10,FALSE))</f>
        <v/>
      </c>
      <c r="F1137" s="3" t="str">
        <f t="shared" ca="1" si="144"/>
        <v/>
      </c>
      <c r="G1137" s="3" t="str">
        <f t="shared" ca="1" si="145"/>
        <v/>
      </c>
      <c r="H1137" s="3" t="str">
        <f t="shared" ca="1" si="146"/>
        <v/>
      </c>
      <c r="I1137" s="3" t="str">
        <f ca="1">IF(D1137="","",VLOOKUP(D1137,[1]怪物!$C:$M,11,FALSE))</f>
        <v/>
      </c>
      <c r="J1137" s="3" t="str">
        <f t="shared" ca="1" si="147"/>
        <v/>
      </c>
      <c r="K1137" s="3"/>
      <c r="L1137" s="3" t="str">
        <f ca="1">IF(B1137="","",VLOOKUP(VLOOKUP(Y1137&amp;"_"&amp;Z1137&amp;"_"&amp;AA1137,[1]挑战模式!$A:$AS,14+AB1137,FALSE),[1]怪物!$B:$J,7,FALSE))</f>
        <v/>
      </c>
      <c r="M1137" s="10" t="str">
        <f t="shared" ca="1" si="148"/>
        <v/>
      </c>
      <c r="N1137" s="3" t="str">
        <f t="shared" ca="1" si="149"/>
        <v/>
      </c>
      <c r="O1137" s="3" t="str">
        <f t="shared" ca="1" si="150"/>
        <v/>
      </c>
      <c r="P1137" s="3" t="str">
        <f t="shared" ca="1" si="151"/>
        <v/>
      </c>
      <c r="T1137" s="3" t="str">
        <f ca="1">IF(B1137="","",IF(VLOOKUP(D1137,[1]怪物!$C:$I,7,FALSE)="","",VLOOKUP(D1137,[1]怪物!$C:$I,7,FALSE)))</f>
        <v/>
      </c>
      <c r="Y1137" s="3">
        <v>1</v>
      </c>
      <c r="Z1137" s="3">
        <v>4</v>
      </c>
      <c r="AA1137" s="3">
        <v>5</v>
      </c>
      <c r="AB1137" s="3">
        <v>4</v>
      </c>
    </row>
    <row r="1138" spans="2:28" x14ac:dyDescent="0.2">
      <c r="B1138" t="str">
        <f ca="1">IF(ISNA(VLOOKUP(Y1138&amp;"_"&amp;Z1138&amp;"_"&amp;AA1138,[1]挑战模式!$A:$AS,1,FALSE)),"",IF(VLOOKUP(Y1138&amp;"_"&amp;Z1138&amp;"_"&amp;AA1138,[1]挑战模式!$A:$AS,14+AB1138,FALSE)="","","Unit_Monster_Season"&amp;Y1138&amp;"_Challenge"&amp;Z1138&amp;"_"&amp;AA1138&amp;"_"&amp;AB1138))</f>
        <v/>
      </c>
      <c r="D1138" s="3" t="str">
        <f ca="1">IF(B1138="","",VLOOKUP(VLOOKUP(Y1138&amp;"_"&amp;Z1138&amp;"_"&amp;AA1138,[1]挑战模式!$A:$AS,14+AB1138,FALSE),[1]怪物!$B:$J,2,FALSE))</f>
        <v/>
      </c>
      <c r="E1138" s="3" t="str">
        <f ca="1">IF(B1138="","",VLOOKUP(VLOOKUP(Y1138&amp;"_"&amp;Z1138&amp;"_"&amp;AA1138,[1]挑战模式!$A:$AS,14+AB1138,FALSE),[1]怪物!$B:$J,6,FALSE)*VLOOKUP(Y1138&amp;"_"&amp;Z1138&amp;"_"&amp;AA1138,[1]挑战模式!$A:$AS,10,FALSE))</f>
        <v/>
      </c>
      <c r="F1138" s="3" t="str">
        <f t="shared" ca="1" si="144"/>
        <v/>
      </c>
      <c r="G1138" s="3" t="str">
        <f t="shared" ca="1" si="145"/>
        <v/>
      </c>
      <c r="H1138" s="3" t="str">
        <f t="shared" ca="1" si="146"/>
        <v/>
      </c>
      <c r="I1138" s="3" t="str">
        <f ca="1">IF(D1138="","",VLOOKUP(D1138,[1]怪物!$C:$M,11,FALSE))</f>
        <v/>
      </c>
      <c r="J1138" s="3" t="str">
        <f t="shared" ca="1" si="147"/>
        <v/>
      </c>
      <c r="K1138" s="3"/>
      <c r="L1138" s="3" t="str">
        <f ca="1">IF(B1138="","",VLOOKUP(VLOOKUP(Y1138&amp;"_"&amp;Z1138&amp;"_"&amp;AA1138,[1]挑战模式!$A:$AS,14+AB1138,FALSE),[1]怪物!$B:$J,7,FALSE))</f>
        <v/>
      </c>
      <c r="M1138" s="10" t="str">
        <f t="shared" ca="1" si="148"/>
        <v/>
      </c>
      <c r="N1138" s="3" t="str">
        <f t="shared" ca="1" si="149"/>
        <v/>
      </c>
      <c r="O1138" s="3" t="str">
        <f t="shared" ca="1" si="150"/>
        <v/>
      </c>
      <c r="P1138" s="3" t="str">
        <f t="shared" ca="1" si="151"/>
        <v/>
      </c>
      <c r="T1138" s="3" t="str">
        <f ca="1">IF(B1138="","",IF(VLOOKUP(D1138,[1]怪物!$C:$I,7,FALSE)="","",VLOOKUP(D1138,[1]怪物!$C:$I,7,FALSE)))</f>
        <v/>
      </c>
      <c r="Y1138" s="3">
        <v>1</v>
      </c>
      <c r="Z1138" s="3">
        <v>4</v>
      </c>
      <c r="AA1138" s="3">
        <v>5</v>
      </c>
      <c r="AB1138" s="3">
        <v>5</v>
      </c>
    </row>
    <row r="1139" spans="2:28" x14ac:dyDescent="0.2">
      <c r="B1139" t="str">
        <f ca="1">IF(ISNA(VLOOKUP(Y1139&amp;"_"&amp;Z1139&amp;"_"&amp;AA1139,[1]挑战模式!$A:$AS,1,FALSE)),"",IF(VLOOKUP(Y1139&amp;"_"&amp;Z1139&amp;"_"&amp;AA1139,[1]挑战模式!$A:$AS,14+AB1139,FALSE)="","","Unit_Monster_Season"&amp;Y1139&amp;"_Challenge"&amp;Z1139&amp;"_"&amp;AA1139&amp;"_"&amp;AB1139))</f>
        <v/>
      </c>
      <c r="D1139" s="3" t="str">
        <f ca="1">IF(B1139="","",VLOOKUP(VLOOKUP(Y1139&amp;"_"&amp;Z1139&amp;"_"&amp;AA1139,[1]挑战模式!$A:$AS,14+AB1139,FALSE),[1]怪物!$B:$J,2,FALSE))</f>
        <v/>
      </c>
      <c r="E1139" s="3" t="str">
        <f ca="1">IF(B1139="","",VLOOKUP(VLOOKUP(Y1139&amp;"_"&amp;Z1139&amp;"_"&amp;AA1139,[1]挑战模式!$A:$AS,14+AB1139,FALSE),[1]怪物!$B:$J,6,FALSE)*VLOOKUP(Y1139&amp;"_"&amp;Z1139&amp;"_"&amp;AA1139,[1]挑战模式!$A:$AS,10,FALSE))</f>
        <v/>
      </c>
      <c r="F1139" s="3" t="str">
        <f t="shared" ca="1" si="144"/>
        <v/>
      </c>
      <c r="G1139" s="3" t="str">
        <f t="shared" ca="1" si="145"/>
        <v/>
      </c>
      <c r="H1139" s="3" t="str">
        <f t="shared" ca="1" si="146"/>
        <v/>
      </c>
      <c r="I1139" s="3" t="str">
        <f ca="1">IF(D1139="","",VLOOKUP(D1139,[1]怪物!$C:$M,11,FALSE))</f>
        <v/>
      </c>
      <c r="J1139" s="3" t="str">
        <f t="shared" ca="1" si="147"/>
        <v/>
      </c>
      <c r="K1139" s="3"/>
      <c r="L1139" s="3" t="str">
        <f ca="1">IF(B1139="","",VLOOKUP(VLOOKUP(Y1139&amp;"_"&amp;Z1139&amp;"_"&amp;AA1139,[1]挑战模式!$A:$AS,14+AB1139,FALSE),[1]怪物!$B:$J,7,FALSE))</f>
        <v/>
      </c>
      <c r="M1139" s="10" t="str">
        <f t="shared" ca="1" si="148"/>
        <v/>
      </c>
      <c r="N1139" s="3" t="str">
        <f t="shared" ca="1" si="149"/>
        <v/>
      </c>
      <c r="O1139" s="3" t="str">
        <f t="shared" ca="1" si="150"/>
        <v/>
      </c>
      <c r="P1139" s="3" t="str">
        <f t="shared" ca="1" si="151"/>
        <v/>
      </c>
      <c r="T1139" s="3" t="str">
        <f ca="1">IF(B1139="","",IF(VLOOKUP(D1139,[1]怪物!$C:$I,7,FALSE)="","",VLOOKUP(D1139,[1]怪物!$C:$I,7,FALSE)))</f>
        <v/>
      </c>
      <c r="Y1139" s="3">
        <v>1</v>
      </c>
      <c r="Z1139" s="3">
        <v>4</v>
      </c>
      <c r="AA1139" s="3">
        <v>5</v>
      </c>
      <c r="AB1139" s="3">
        <v>6</v>
      </c>
    </row>
    <row r="1140" spans="2:28" x14ac:dyDescent="0.2">
      <c r="B1140" t="str">
        <f ca="1">IF(ISNA(VLOOKUP(Y1140&amp;"_"&amp;Z1140&amp;"_"&amp;AA1140,[1]挑战模式!$A:$AS,1,FALSE)),"",IF(VLOOKUP(Y1140&amp;"_"&amp;Z1140&amp;"_"&amp;AA1140,[1]挑战模式!$A:$AS,14+AB1140,FALSE)="","","Unit_Monster_Season"&amp;Y1140&amp;"_Challenge"&amp;Z1140&amp;"_"&amp;AA1140&amp;"_"&amp;AB1140))</f>
        <v>Unit_Monster_Season1_Challenge4_6_1</v>
      </c>
      <c r="D1140" s="3" t="str">
        <f ca="1">IF(B1140="","",VLOOKUP(VLOOKUP(Y1140&amp;"_"&amp;Z1140&amp;"_"&amp;AA1140,[1]挑战模式!$A:$AS,14+AB1140,FALSE),[1]怪物!$B:$J,2,FALSE))</f>
        <v>ResUnit_Niao1</v>
      </c>
      <c r="E1140" s="3">
        <f ca="1">IF(B1140="","",VLOOKUP(VLOOKUP(Y1140&amp;"_"&amp;Z1140&amp;"_"&amp;AA1140,[1]挑战模式!$A:$AS,14+AB1140,FALSE),[1]怪物!$B:$J,6,FALSE)*VLOOKUP(Y1140&amp;"_"&amp;Z1140&amp;"_"&amp;AA1140,[1]挑战模式!$A:$AS,10,FALSE))</f>
        <v>2.16</v>
      </c>
      <c r="F1140" s="3">
        <f t="shared" ca="1" si="144"/>
        <v>400</v>
      </c>
      <c r="G1140" s="3" t="str">
        <f t="shared" ca="1" si="145"/>
        <v>TRUE</v>
      </c>
      <c r="H1140" s="3" t="str">
        <f t="shared" ca="1" si="146"/>
        <v>1</v>
      </c>
      <c r="I1140" s="3">
        <f ca="1">IF(D1140="","",VLOOKUP(D1140,[1]怪物!$C:$M,11,FALSE))</f>
        <v>1</v>
      </c>
      <c r="J1140" s="3" t="str">
        <f t="shared" ca="1" si="147"/>
        <v>0.5</v>
      </c>
      <c r="K1140" s="3"/>
      <c r="L1140" s="3">
        <f ca="1">IF(B1140="","",VLOOKUP(VLOOKUP(Y1140&amp;"_"&amp;Z1140&amp;"_"&amp;AA1140,[1]挑战模式!$A:$AS,14+AB1140,FALSE),[1]怪物!$B:$J,7,FALSE))</f>
        <v>1</v>
      </c>
      <c r="M1140" s="10" t="str">
        <f t="shared" ca="1" si="148"/>
        <v>Monster_Season1_Challenge4_6_1</v>
      </c>
      <c r="N1140" s="3" t="str">
        <f t="shared" ca="1" si="149"/>
        <v>DeathShow_1</v>
      </c>
      <c r="O1140" s="3" t="str">
        <f t="shared" ca="1" si="150"/>
        <v>Timeline_Idle1</v>
      </c>
      <c r="P1140" s="3" t="str">
        <f t="shared" ca="1" si="151"/>
        <v>Timeline_Move1</v>
      </c>
      <c r="T1140" s="3" t="str">
        <f ca="1">IF(B1140="","",IF(VLOOKUP(D1140,[1]怪物!$C:$I,7,FALSE)="","",VLOOKUP(D1140,[1]怪物!$C:$I,7,FALSE)))</f>
        <v>Skill_Monster_Niao1,NormalAttack</v>
      </c>
      <c r="Y1140" s="3">
        <v>1</v>
      </c>
      <c r="Z1140" s="3">
        <v>4</v>
      </c>
      <c r="AA1140" s="3">
        <v>6</v>
      </c>
      <c r="AB1140" s="3">
        <v>1</v>
      </c>
    </row>
    <row r="1141" spans="2:28" x14ac:dyDescent="0.2">
      <c r="B1141" t="str">
        <f ca="1">IF(ISNA(VLOOKUP(Y1141&amp;"_"&amp;Z1141&amp;"_"&amp;AA1141,[1]挑战模式!$A:$AS,1,FALSE)),"",IF(VLOOKUP(Y1141&amp;"_"&amp;Z1141&amp;"_"&amp;AA1141,[1]挑战模式!$A:$AS,14+AB1141,FALSE)="","","Unit_Monster_Season"&amp;Y1141&amp;"_Challenge"&amp;Z1141&amp;"_"&amp;AA1141&amp;"_"&amp;AB1141))</f>
        <v>Unit_Monster_Season1_Challenge4_6_2</v>
      </c>
      <c r="D1141" s="3" t="str">
        <f ca="1">IF(B1141="","",VLOOKUP(VLOOKUP(Y1141&amp;"_"&amp;Z1141&amp;"_"&amp;AA1141,[1]挑战模式!$A:$AS,14+AB1141,FALSE),[1]怪物!$B:$J,2,FALSE))</f>
        <v>ResUnit_StoneGolem1</v>
      </c>
      <c r="E1141" s="3">
        <f ca="1">IF(B1141="","",VLOOKUP(VLOOKUP(Y1141&amp;"_"&amp;Z1141&amp;"_"&amp;AA1141,[1]挑战模式!$A:$AS,14+AB1141,FALSE),[1]怪物!$B:$J,6,FALSE)*VLOOKUP(Y1141&amp;"_"&amp;Z1141&amp;"_"&amp;AA1141,[1]挑战模式!$A:$AS,10,FALSE))</f>
        <v>2.16</v>
      </c>
      <c r="F1141" s="3">
        <f t="shared" ca="1" si="144"/>
        <v>400</v>
      </c>
      <c r="G1141" s="3" t="str">
        <f t="shared" ca="1" si="145"/>
        <v>TRUE</v>
      </c>
      <c r="H1141" s="3" t="str">
        <f t="shared" ca="1" si="146"/>
        <v>1</v>
      </c>
      <c r="I1141" s="3">
        <f ca="1">IF(D1141="","",VLOOKUP(D1141,[1]怪物!$C:$M,11,FALSE))</f>
        <v>1</v>
      </c>
      <c r="J1141" s="3" t="str">
        <f t="shared" ca="1" si="147"/>
        <v>0.5</v>
      </c>
      <c r="K1141" s="3"/>
      <c r="L1141" s="3">
        <f ca="1">IF(B1141="","",VLOOKUP(VLOOKUP(Y1141&amp;"_"&amp;Z1141&amp;"_"&amp;AA1141,[1]挑战模式!$A:$AS,14+AB1141,FALSE),[1]怪物!$B:$J,7,FALSE))</f>
        <v>1</v>
      </c>
      <c r="M1141" s="10" t="str">
        <f t="shared" ca="1" si="148"/>
        <v>Monster_Season1_Challenge4_6_2</v>
      </c>
      <c r="N1141" s="3" t="str">
        <f t="shared" ca="1" si="149"/>
        <v>DeathShow_1</v>
      </c>
      <c r="O1141" s="3" t="str">
        <f t="shared" ca="1" si="150"/>
        <v>Timeline_Idle1</v>
      </c>
      <c r="P1141" s="3" t="str">
        <f t="shared" ca="1" si="151"/>
        <v>Timeline_Move1</v>
      </c>
      <c r="T1141" s="3" t="str">
        <f ca="1">IF(B1141="","",IF(VLOOKUP(D1141,[1]怪物!$C:$I,7,FALSE)="","",VLOOKUP(D1141,[1]怪物!$C:$I,7,FALSE)))</f>
        <v>Skill_Monster_StoneGolem1,NormalAttack</v>
      </c>
      <c r="Y1141" s="3">
        <v>1</v>
      </c>
      <c r="Z1141" s="3">
        <v>4</v>
      </c>
      <c r="AA1141" s="3">
        <v>6</v>
      </c>
      <c r="AB1141" s="3">
        <v>2</v>
      </c>
    </row>
    <row r="1142" spans="2:28" x14ac:dyDescent="0.2">
      <c r="B1142" t="str">
        <f ca="1">IF(ISNA(VLOOKUP(Y1142&amp;"_"&amp;Z1142&amp;"_"&amp;AA1142,[1]挑战模式!$A:$AS,1,FALSE)),"",IF(VLOOKUP(Y1142&amp;"_"&amp;Z1142&amp;"_"&amp;AA1142,[1]挑战模式!$A:$AS,14+AB1142,FALSE)="","","Unit_Monster_Season"&amp;Y1142&amp;"_Challenge"&amp;Z1142&amp;"_"&amp;AA1142&amp;"_"&amp;AB1142))</f>
        <v>Unit_Monster_Season1_Challenge4_6_3</v>
      </c>
      <c r="D1142" s="3" t="str">
        <f ca="1">IF(B1142="","",VLOOKUP(VLOOKUP(Y1142&amp;"_"&amp;Z1142&amp;"_"&amp;AA1142,[1]挑战模式!$A:$AS,14+AB1142,FALSE),[1]怪物!$B:$J,2,FALSE))</f>
        <v>ResUnit_Imp1</v>
      </c>
      <c r="E1142" s="3">
        <f ca="1">IF(B1142="","",VLOOKUP(VLOOKUP(Y1142&amp;"_"&amp;Z1142&amp;"_"&amp;AA1142,[1]挑战模式!$A:$AS,14+AB1142,FALSE),[1]怪物!$B:$J,6,FALSE)*VLOOKUP(Y1142&amp;"_"&amp;Z1142&amp;"_"&amp;AA1142,[1]挑战模式!$A:$AS,10,FALSE))</f>
        <v>2.16</v>
      </c>
      <c r="F1142" s="3">
        <f t="shared" ca="1" si="144"/>
        <v>400</v>
      </c>
      <c r="G1142" s="3" t="str">
        <f t="shared" ca="1" si="145"/>
        <v>TRUE</v>
      </c>
      <c r="H1142" s="3" t="str">
        <f t="shared" ca="1" si="146"/>
        <v>1</v>
      </c>
      <c r="I1142" s="3">
        <f ca="1">IF(D1142="","",VLOOKUP(D1142,[1]怪物!$C:$M,11,FALSE))</f>
        <v>1</v>
      </c>
      <c r="J1142" s="3" t="str">
        <f t="shared" ca="1" si="147"/>
        <v>0.5</v>
      </c>
      <c r="K1142" s="3"/>
      <c r="L1142" s="3">
        <f ca="1">IF(B1142="","",VLOOKUP(VLOOKUP(Y1142&amp;"_"&amp;Z1142&amp;"_"&amp;AA1142,[1]挑战模式!$A:$AS,14+AB1142,FALSE),[1]怪物!$B:$J,7,FALSE))</f>
        <v>1</v>
      </c>
      <c r="M1142" s="10" t="str">
        <f t="shared" ca="1" si="148"/>
        <v>Monster_Season1_Challenge4_6_3</v>
      </c>
      <c r="N1142" s="3" t="str">
        <f t="shared" ca="1" si="149"/>
        <v>DeathShow_1</v>
      </c>
      <c r="O1142" s="3" t="str">
        <f t="shared" ca="1" si="150"/>
        <v>Timeline_Idle1</v>
      </c>
      <c r="P1142" s="3" t="str">
        <f t="shared" ca="1" si="151"/>
        <v>Timeline_Move1</v>
      </c>
      <c r="T1142" s="3" t="str">
        <f ca="1">IF(B1142="","",IF(VLOOKUP(D1142,[1]怪物!$C:$I,7,FALSE)="","",VLOOKUP(D1142,[1]怪物!$C:$I,7,FALSE)))</f>
        <v>Skill_Monster_Imp1,NormalAttack</v>
      </c>
      <c r="Y1142" s="3">
        <v>1</v>
      </c>
      <c r="Z1142" s="3">
        <v>4</v>
      </c>
      <c r="AA1142" s="3">
        <v>6</v>
      </c>
      <c r="AB1142" s="3">
        <v>3</v>
      </c>
    </row>
    <row r="1143" spans="2:28" x14ac:dyDescent="0.2">
      <c r="B1143" t="str">
        <f ca="1">IF(ISNA(VLOOKUP(Y1143&amp;"_"&amp;Z1143&amp;"_"&amp;AA1143,[1]挑战模式!$A:$AS,1,FALSE)),"",IF(VLOOKUP(Y1143&amp;"_"&amp;Z1143&amp;"_"&amp;AA1143,[1]挑战模式!$A:$AS,14+AB1143,FALSE)="","","Unit_Monster_Season"&amp;Y1143&amp;"_Challenge"&amp;Z1143&amp;"_"&amp;AA1143&amp;"_"&amp;AB1143))</f>
        <v>Unit_Monster_Season1_Challenge4_6_4</v>
      </c>
      <c r="D1143" s="3" t="str">
        <f ca="1">IF(B1143="","",VLOOKUP(VLOOKUP(Y1143&amp;"_"&amp;Z1143&amp;"_"&amp;AA1143,[1]挑战模式!$A:$AS,14+AB1143,FALSE),[1]怪物!$B:$J,2,FALSE))</f>
        <v>ResUnit_Spirit1</v>
      </c>
      <c r="E1143" s="3">
        <f ca="1">IF(B1143="","",VLOOKUP(VLOOKUP(Y1143&amp;"_"&amp;Z1143&amp;"_"&amp;AA1143,[1]挑战模式!$A:$AS,14+AB1143,FALSE),[1]怪物!$B:$J,6,FALSE)*VLOOKUP(Y1143&amp;"_"&amp;Z1143&amp;"_"&amp;AA1143,[1]挑战模式!$A:$AS,10,FALSE))</f>
        <v>2.16</v>
      </c>
      <c r="F1143" s="3">
        <f t="shared" ca="1" si="144"/>
        <v>400</v>
      </c>
      <c r="G1143" s="3" t="str">
        <f t="shared" ca="1" si="145"/>
        <v>TRUE</v>
      </c>
      <c r="H1143" s="3" t="str">
        <f t="shared" ca="1" si="146"/>
        <v>1</v>
      </c>
      <c r="I1143" s="3">
        <f ca="1">IF(D1143="","",VLOOKUP(D1143,[1]怪物!$C:$M,11,FALSE))</f>
        <v>1</v>
      </c>
      <c r="J1143" s="3" t="str">
        <f t="shared" ca="1" si="147"/>
        <v>0.5</v>
      </c>
      <c r="K1143" s="3"/>
      <c r="L1143" s="3">
        <f ca="1">IF(B1143="","",VLOOKUP(VLOOKUP(Y1143&amp;"_"&amp;Z1143&amp;"_"&amp;AA1143,[1]挑战模式!$A:$AS,14+AB1143,FALSE),[1]怪物!$B:$J,7,FALSE))</f>
        <v>1</v>
      </c>
      <c r="M1143" s="10" t="str">
        <f t="shared" ca="1" si="148"/>
        <v>Monster_Season1_Challenge4_6_4</v>
      </c>
      <c r="N1143" s="3" t="str">
        <f t="shared" ca="1" si="149"/>
        <v>DeathShow_1</v>
      </c>
      <c r="O1143" s="3" t="str">
        <f t="shared" ca="1" si="150"/>
        <v>Timeline_Idle1</v>
      </c>
      <c r="P1143" s="3" t="str">
        <f t="shared" ca="1" si="151"/>
        <v>Timeline_Move1</v>
      </c>
      <c r="T1143" s="3" t="str">
        <f ca="1">IF(B1143="","",IF(VLOOKUP(D1143,[1]怪物!$C:$I,7,FALSE)="","",VLOOKUP(D1143,[1]怪物!$C:$I,7,FALSE)))</f>
        <v>Skill_Monster_Spirit1,NormalAttack</v>
      </c>
      <c r="Y1143" s="3">
        <v>1</v>
      </c>
      <c r="Z1143" s="3">
        <v>4</v>
      </c>
      <c r="AA1143" s="3">
        <v>6</v>
      </c>
      <c r="AB1143" s="3">
        <v>4</v>
      </c>
    </row>
    <row r="1144" spans="2:28" x14ac:dyDescent="0.2">
      <c r="B1144" t="str">
        <f ca="1">IF(ISNA(VLOOKUP(Y1144&amp;"_"&amp;Z1144&amp;"_"&amp;AA1144,[1]挑战模式!$A:$AS,1,FALSE)),"",IF(VLOOKUP(Y1144&amp;"_"&amp;Z1144&amp;"_"&amp;AA1144,[1]挑战模式!$A:$AS,14+AB1144,FALSE)="","","Unit_Monster_Season"&amp;Y1144&amp;"_Challenge"&amp;Z1144&amp;"_"&amp;AA1144&amp;"_"&amp;AB1144))</f>
        <v/>
      </c>
      <c r="D1144" s="3" t="str">
        <f ca="1">IF(B1144="","",VLOOKUP(VLOOKUP(Y1144&amp;"_"&amp;Z1144&amp;"_"&amp;AA1144,[1]挑战模式!$A:$AS,14+AB1144,FALSE),[1]怪物!$B:$J,2,FALSE))</f>
        <v/>
      </c>
      <c r="E1144" s="3" t="str">
        <f ca="1">IF(B1144="","",VLOOKUP(VLOOKUP(Y1144&amp;"_"&amp;Z1144&amp;"_"&amp;AA1144,[1]挑战模式!$A:$AS,14+AB1144,FALSE),[1]怪物!$B:$J,6,FALSE)*VLOOKUP(Y1144&amp;"_"&amp;Z1144&amp;"_"&amp;AA1144,[1]挑战模式!$A:$AS,10,FALSE))</f>
        <v/>
      </c>
      <c r="F1144" s="3" t="str">
        <f t="shared" ca="1" si="144"/>
        <v/>
      </c>
      <c r="G1144" s="3" t="str">
        <f t="shared" ca="1" si="145"/>
        <v/>
      </c>
      <c r="H1144" s="3" t="str">
        <f t="shared" ca="1" si="146"/>
        <v/>
      </c>
      <c r="I1144" s="3" t="str">
        <f ca="1">IF(D1144="","",VLOOKUP(D1144,[1]怪物!$C:$M,11,FALSE))</f>
        <v/>
      </c>
      <c r="J1144" s="3" t="str">
        <f t="shared" ca="1" si="147"/>
        <v/>
      </c>
      <c r="K1144" s="3"/>
      <c r="L1144" s="3" t="str">
        <f ca="1">IF(B1144="","",VLOOKUP(VLOOKUP(Y1144&amp;"_"&amp;Z1144&amp;"_"&amp;AA1144,[1]挑战模式!$A:$AS,14+AB1144,FALSE),[1]怪物!$B:$J,7,FALSE))</f>
        <v/>
      </c>
      <c r="M1144" s="10" t="str">
        <f t="shared" ca="1" si="148"/>
        <v/>
      </c>
      <c r="N1144" s="3" t="str">
        <f t="shared" ca="1" si="149"/>
        <v/>
      </c>
      <c r="O1144" s="3" t="str">
        <f t="shared" ca="1" si="150"/>
        <v/>
      </c>
      <c r="P1144" s="3" t="str">
        <f t="shared" ca="1" si="151"/>
        <v/>
      </c>
      <c r="T1144" s="3" t="str">
        <f ca="1">IF(B1144="","",IF(VLOOKUP(D1144,[1]怪物!$C:$I,7,FALSE)="","",VLOOKUP(D1144,[1]怪物!$C:$I,7,FALSE)))</f>
        <v/>
      </c>
      <c r="Y1144" s="3">
        <v>1</v>
      </c>
      <c r="Z1144" s="3">
        <v>4</v>
      </c>
      <c r="AA1144" s="3">
        <v>6</v>
      </c>
      <c r="AB1144" s="3">
        <v>5</v>
      </c>
    </row>
    <row r="1145" spans="2:28" x14ac:dyDescent="0.2">
      <c r="B1145" t="str">
        <f ca="1">IF(ISNA(VLOOKUP(Y1145&amp;"_"&amp;Z1145&amp;"_"&amp;AA1145,[1]挑战模式!$A:$AS,1,FALSE)),"",IF(VLOOKUP(Y1145&amp;"_"&amp;Z1145&amp;"_"&amp;AA1145,[1]挑战模式!$A:$AS,14+AB1145,FALSE)="","","Unit_Monster_Season"&amp;Y1145&amp;"_Challenge"&amp;Z1145&amp;"_"&amp;AA1145&amp;"_"&amp;AB1145))</f>
        <v/>
      </c>
      <c r="D1145" s="3" t="str">
        <f ca="1">IF(B1145="","",VLOOKUP(VLOOKUP(Y1145&amp;"_"&amp;Z1145&amp;"_"&amp;AA1145,[1]挑战模式!$A:$AS,14+AB1145,FALSE),[1]怪物!$B:$J,2,FALSE))</f>
        <v/>
      </c>
      <c r="E1145" s="3" t="str">
        <f ca="1">IF(B1145="","",VLOOKUP(VLOOKUP(Y1145&amp;"_"&amp;Z1145&amp;"_"&amp;AA1145,[1]挑战模式!$A:$AS,14+AB1145,FALSE),[1]怪物!$B:$J,6,FALSE)*VLOOKUP(Y1145&amp;"_"&amp;Z1145&amp;"_"&amp;AA1145,[1]挑战模式!$A:$AS,10,FALSE))</f>
        <v/>
      </c>
      <c r="F1145" s="3" t="str">
        <f t="shared" ca="1" si="144"/>
        <v/>
      </c>
      <c r="G1145" s="3" t="str">
        <f t="shared" ca="1" si="145"/>
        <v/>
      </c>
      <c r="H1145" s="3" t="str">
        <f t="shared" ca="1" si="146"/>
        <v/>
      </c>
      <c r="I1145" s="3" t="str">
        <f ca="1">IF(D1145="","",VLOOKUP(D1145,[1]怪物!$C:$M,11,FALSE))</f>
        <v/>
      </c>
      <c r="J1145" s="3" t="str">
        <f t="shared" ca="1" si="147"/>
        <v/>
      </c>
      <c r="K1145" s="3"/>
      <c r="L1145" s="3" t="str">
        <f ca="1">IF(B1145="","",VLOOKUP(VLOOKUP(Y1145&amp;"_"&amp;Z1145&amp;"_"&amp;AA1145,[1]挑战模式!$A:$AS,14+AB1145,FALSE),[1]怪物!$B:$J,7,FALSE))</f>
        <v/>
      </c>
      <c r="M1145" s="10" t="str">
        <f t="shared" ca="1" si="148"/>
        <v/>
      </c>
      <c r="N1145" s="3" t="str">
        <f t="shared" ca="1" si="149"/>
        <v/>
      </c>
      <c r="O1145" s="3" t="str">
        <f t="shared" ca="1" si="150"/>
        <v/>
      </c>
      <c r="P1145" s="3" t="str">
        <f t="shared" ca="1" si="151"/>
        <v/>
      </c>
      <c r="T1145" s="3" t="str">
        <f ca="1">IF(B1145="","",IF(VLOOKUP(D1145,[1]怪物!$C:$I,7,FALSE)="","",VLOOKUP(D1145,[1]怪物!$C:$I,7,FALSE)))</f>
        <v/>
      </c>
      <c r="Y1145" s="3">
        <v>1</v>
      </c>
      <c r="Z1145" s="3">
        <v>4</v>
      </c>
      <c r="AA1145" s="3">
        <v>6</v>
      </c>
      <c r="AB1145" s="3">
        <v>6</v>
      </c>
    </row>
    <row r="1146" spans="2:28" x14ac:dyDescent="0.2">
      <c r="B1146" t="str">
        <f>IF(ISNA(VLOOKUP(Y1146&amp;"_"&amp;Z1146&amp;"_"&amp;AA1146,[1]挑战模式!$A:$AS,1,FALSE)),"",IF(VLOOKUP(Y1146&amp;"_"&amp;Z1146&amp;"_"&amp;AA1146,[1]挑战模式!$A:$AS,14+AB1146,FALSE)="","","Unit_Monster_Season"&amp;Y1146&amp;"_Challenge"&amp;Z1146&amp;"_"&amp;AA1146&amp;"_"&amp;AB1146))</f>
        <v/>
      </c>
      <c r="D1146" s="3" t="str">
        <f>IF(B1146="","",VLOOKUP(VLOOKUP(Y1146&amp;"_"&amp;Z1146&amp;"_"&amp;AA1146,[1]挑战模式!$A:$AS,14+AB1146,FALSE),[1]怪物!$B:$J,2,FALSE))</f>
        <v/>
      </c>
      <c r="E1146" s="3" t="str">
        <f>IF(B1146="","",VLOOKUP(VLOOKUP(Y1146&amp;"_"&amp;Z1146&amp;"_"&amp;AA1146,[1]挑战模式!$A:$AS,14+AB1146,FALSE),[1]怪物!$B:$J,6,FALSE)*VLOOKUP(Y1146&amp;"_"&amp;Z1146&amp;"_"&amp;AA1146,[1]挑战模式!$A:$AS,10,FALSE))</f>
        <v/>
      </c>
      <c r="F1146" s="3" t="str">
        <f t="shared" si="144"/>
        <v/>
      </c>
      <c r="G1146" s="3" t="str">
        <f t="shared" si="145"/>
        <v/>
      </c>
      <c r="H1146" s="3" t="str">
        <f t="shared" si="146"/>
        <v/>
      </c>
      <c r="I1146" s="3" t="str">
        <f>IF(D1146="","",VLOOKUP(D1146,[1]怪物!$C:$M,11,FALSE))</f>
        <v/>
      </c>
      <c r="J1146" s="3" t="str">
        <f t="shared" si="147"/>
        <v/>
      </c>
      <c r="K1146" s="3"/>
      <c r="L1146" s="3" t="str">
        <f>IF(B1146="","",VLOOKUP(VLOOKUP(Y1146&amp;"_"&amp;Z1146&amp;"_"&amp;AA1146,[1]挑战模式!$A:$AS,14+AB1146,FALSE),[1]怪物!$B:$J,7,FALSE))</f>
        <v/>
      </c>
      <c r="M1146" s="10" t="str">
        <f t="shared" si="148"/>
        <v/>
      </c>
      <c r="N1146" s="3" t="str">
        <f t="shared" si="149"/>
        <v/>
      </c>
      <c r="O1146" s="3" t="str">
        <f t="shared" si="150"/>
        <v/>
      </c>
      <c r="P1146" s="3" t="str">
        <f t="shared" si="151"/>
        <v/>
      </c>
      <c r="T1146" s="3" t="str">
        <f>IF(B1146="","",IF(VLOOKUP(D1146,[1]怪物!$C:$I,7,FALSE)="","",VLOOKUP(D1146,[1]怪物!$C:$I,7,FALSE)))</f>
        <v/>
      </c>
      <c r="Y1146" s="3">
        <v>1</v>
      </c>
      <c r="Z1146" s="3">
        <v>4</v>
      </c>
      <c r="AA1146" s="3">
        <v>7</v>
      </c>
      <c r="AB1146" s="3">
        <v>1</v>
      </c>
    </row>
    <row r="1147" spans="2:28" x14ac:dyDescent="0.2">
      <c r="B1147" t="str">
        <f>IF(ISNA(VLOOKUP(Y1147&amp;"_"&amp;Z1147&amp;"_"&amp;AA1147,[1]挑战模式!$A:$AS,1,FALSE)),"",IF(VLOOKUP(Y1147&amp;"_"&amp;Z1147&amp;"_"&amp;AA1147,[1]挑战模式!$A:$AS,14+AB1147,FALSE)="","","Unit_Monster_Season"&amp;Y1147&amp;"_Challenge"&amp;Z1147&amp;"_"&amp;AA1147&amp;"_"&amp;AB1147))</f>
        <v/>
      </c>
      <c r="D1147" s="3" t="str">
        <f>IF(B1147="","",VLOOKUP(VLOOKUP(Y1147&amp;"_"&amp;Z1147&amp;"_"&amp;AA1147,[1]挑战模式!$A:$AS,14+AB1147,FALSE),[1]怪物!$B:$J,2,FALSE))</f>
        <v/>
      </c>
      <c r="E1147" s="3" t="str">
        <f>IF(B1147="","",VLOOKUP(VLOOKUP(Y1147&amp;"_"&amp;Z1147&amp;"_"&amp;AA1147,[1]挑战模式!$A:$AS,14+AB1147,FALSE),[1]怪物!$B:$J,6,FALSE)*VLOOKUP(Y1147&amp;"_"&amp;Z1147&amp;"_"&amp;AA1147,[1]挑战模式!$A:$AS,10,FALSE))</f>
        <v/>
      </c>
      <c r="F1147" s="3" t="str">
        <f t="shared" si="144"/>
        <v/>
      </c>
      <c r="G1147" s="3" t="str">
        <f t="shared" si="145"/>
        <v/>
      </c>
      <c r="H1147" s="3" t="str">
        <f t="shared" si="146"/>
        <v/>
      </c>
      <c r="I1147" s="3" t="str">
        <f>IF(D1147="","",VLOOKUP(D1147,[1]怪物!$C:$M,11,FALSE))</f>
        <v/>
      </c>
      <c r="J1147" s="3" t="str">
        <f t="shared" si="147"/>
        <v/>
      </c>
      <c r="K1147" s="3"/>
      <c r="L1147" s="3" t="str">
        <f>IF(B1147="","",VLOOKUP(VLOOKUP(Y1147&amp;"_"&amp;Z1147&amp;"_"&amp;AA1147,[1]挑战模式!$A:$AS,14+AB1147,FALSE),[1]怪物!$B:$J,7,FALSE))</f>
        <v/>
      </c>
      <c r="M1147" s="10" t="str">
        <f t="shared" si="148"/>
        <v/>
      </c>
      <c r="N1147" s="3" t="str">
        <f t="shared" si="149"/>
        <v/>
      </c>
      <c r="O1147" s="3" t="str">
        <f t="shared" si="150"/>
        <v/>
      </c>
      <c r="P1147" s="3" t="str">
        <f t="shared" si="151"/>
        <v/>
      </c>
      <c r="T1147" s="3" t="str">
        <f>IF(B1147="","",IF(VLOOKUP(D1147,[1]怪物!$C:$I,7,FALSE)="","",VLOOKUP(D1147,[1]怪物!$C:$I,7,FALSE)))</f>
        <v/>
      </c>
      <c r="Y1147" s="3">
        <v>1</v>
      </c>
      <c r="Z1147" s="3">
        <v>4</v>
      </c>
      <c r="AA1147" s="3">
        <v>7</v>
      </c>
      <c r="AB1147" s="3">
        <v>2</v>
      </c>
    </row>
    <row r="1148" spans="2:28" x14ac:dyDescent="0.2">
      <c r="B1148" t="str">
        <f>IF(ISNA(VLOOKUP(Y1148&amp;"_"&amp;Z1148&amp;"_"&amp;AA1148,[1]挑战模式!$A:$AS,1,FALSE)),"",IF(VLOOKUP(Y1148&amp;"_"&amp;Z1148&amp;"_"&amp;AA1148,[1]挑战模式!$A:$AS,14+AB1148,FALSE)="","","Unit_Monster_Season"&amp;Y1148&amp;"_Challenge"&amp;Z1148&amp;"_"&amp;AA1148&amp;"_"&amp;AB1148))</f>
        <v/>
      </c>
      <c r="D1148" s="3" t="str">
        <f>IF(B1148="","",VLOOKUP(VLOOKUP(Y1148&amp;"_"&amp;Z1148&amp;"_"&amp;AA1148,[1]挑战模式!$A:$AS,14+AB1148,FALSE),[1]怪物!$B:$J,2,FALSE))</f>
        <v/>
      </c>
      <c r="E1148" s="3" t="str">
        <f>IF(B1148="","",VLOOKUP(VLOOKUP(Y1148&amp;"_"&amp;Z1148&amp;"_"&amp;AA1148,[1]挑战模式!$A:$AS,14+AB1148,FALSE),[1]怪物!$B:$J,6,FALSE)*VLOOKUP(Y1148&amp;"_"&amp;Z1148&amp;"_"&amp;AA1148,[1]挑战模式!$A:$AS,10,FALSE))</f>
        <v/>
      </c>
      <c r="F1148" s="3" t="str">
        <f t="shared" si="144"/>
        <v/>
      </c>
      <c r="G1148" s="3" t="str">
        <f t="shared" si="145"/>
        <v/>
      </c>
      <c r="H1148" s="3" t="str">
        <f t="shared" si="146"/>
        <v/>
      </c>
      <c r="I1148" s="3" t="str">
        <f>IF(D1148="","",VLOOKUP(D1148,[1]怪物!$C:$M,11,FALSE))</f>
        <v/>
      </c>
      <c r="J1148" s="3" t="str">
        <f t="shared" si="147"/>
        <v/>
      </c>
      <c r="K1148" s="3"/>
      <c r="L1148" s="3" t="str">
        <f>IF(B1148="","",VLOOKUP(VLOOKUP(Y1148&amp;"_"&amp;Z1148&amp;"_"&amp;AA1148,[1]挑战模式!$A:$AS,14+AB1148,FALSE),[1]怪物!$B:$J,7,FALSE))</f>
        <v/>
      </c>
      <c r="M1148" s="10" t="str">
        <f t="shared" si="148"/>
        <v/>
      </c>
      <c r="N1148" s="3" t="str">
        <f t="shared" si="149"/>
        <v/>
      </c>
      <c r="O1148" s="3" t="str">
        <f t="shared" si="150"/>
        <v/>
      </c>
      <c r="P1148" s="3" t="str">
        <f t="shared" si="151"/>
        <v/>
      </c>
      <c r="T1148" s="3" t="str">
        <f>IF(B1148="","",IF(VLOOKUP(D1148,[1]怪物!$C:$I,7,FALSE)="","",VLOOKUP(D1148,[1]怪物!$C:$I,7,FALSE)))</f>
        <v/>
      </c>
      <c r="Y1148" s="3">
        <v>1</v>
      </c>
      <c r="Z1148" s="3">
        <v>4</v>
      </c>
      <c r="AA1148" s="3">
        <v>7</v>
      </c>
      <c r="AB1148" s="3">
        <v>3</v>
      </c>
    </row>
    <row r="1149" spans="2:28" x14ac:dyDescent="0.2">
      <c r="B1149" t="str">
        <f>IF(ISNA(VLOOKUP(Y1149&amp;"_"&amp;Z1149&amp;"_"&amp;AA1149,[1]挑战模式!$A:$AS,1,FALSE)),"",IF(VLOOKUP(Y1149&amp;"_"&amp;Z1149&amp;"_"&amp;AA1149,[1]挑战模式!$A:$AS,14+AB1149,FALSE)="","","Unit_Monster_Season"&amp;Y1149&amp;"_Challenge"&amp;Z1149&amp;"_"&amp;AA1149&amp;"_"&amp;AB1149))</f>
        <v/>
      </c>
      <c r="D1149" s="3" t="str">
        <f>IF(B1149="","",VLOOKUP(VLOOKUP(Y1149&amp;"_"&amp;Z1149&amp;"_"&amp;AA1149,[1]挑战模式!$A:$AS,14+AB1149,FALSE),[1]怪物!$B:$J,2,FALSE))</f>
        <v/>
      </c>
      <c r="E1149" s="3" t="str">
        <f>IF(B1149="","",VLOOKUP(VLOOKUP(Y1149&amp;"_"&amp;Z1149&amp;"_"&amp;AA1149,[1]挑战模式!$A:$AS,14+AB1149,FALSE),[1]怪物!$B:$J,6,FALSE)*VLOOKUP(Y1149&amp;"_"&amp;Z1149&amp;"_"&amp;AA1149,[1]挑战模式!$A:$AS,10,FALSE))</f>
        <v/>
      </c>
      <c r="F1149" s="3" t="str">
        <f t="shared" si="144"/>
        <v/>
      </c>
      <c r="G1149" s="3" t="str">
        <f t="shared" si="145"/>
        <v/>
      </c>
      <c r="H1149" s="3" t="str">
        <f t="shared" si="146"/>
        <v/>
      </c>
      <c r="I1149" s="3" t="str">
        <f>IF(D1149="","",VLOOKUP(D1149,[1]怪物!$C:$M,11,FALSE))</f>
        <v/>
      </c>
      <c r="J1149" s="3" t="str">
        <f t="shared" si="147"/>
        <v/>
      </c>
      <c r="K1149" s="3"/>
      <c r="L1149" s="3" t="str">
        <f>IF(B1149="","",VLOOKUP(VLOOKUP(Y1149&amp;"_"&amp;Z1149&amp;"_"&amp;AA1149,[1]挑战模式!$A:$AS,14+AB1149,FALSE),[1]怪物!$B:$J,7,FALSE))</f>
        <v/>
      </c>
      <c r="M1149" s="10" t="str">
        <f t="shared" si="148"/>
        <v/>
      </c>
      <c r="N1149" s="3" t="str">
        <f t="shared" si="149"/>
        <v/>
      </c>
      <c r="O1149" s="3" t="str">
        <f t="shared" si="150"/>
        <v/>
      </c>
      <c r="P1149" s="3" t="str">
        <f t="shared" si="151"/>
        <v/>
      </c>
      <c r="T1149" s="3" t="str">
        <f>IF(B1149="","",IF(VLOOKUP(D1149,[1]怪物!$C:$I,7,FALSE)="","",VLOOKUP(D1149,[1]怪物!$C:$I,7,FALSE)))</f>
        <v/>
      </c>
      <c r="Y1149" s="3">
        <v>1</v>
      </c>
      <c r="Z1149" s="3">
        <v>4</v>
      </c>
      <c r="AA1149" s="3">
        <v>7</v>
      </c>
      <c r="AB1149" s="3">
        <v>4</v>
      </c>
    </row>
    <row r="1150" spans="2:28" x14ac:dyDescent="0.2">
      <c r="B1150" t="str">
        <f>IF(ISNA(VLOOKUP(Y1150&amp;"_"&amp;Z1150&amp;"_"&amp;AA1150,[1]挑战模式!$A:$AS,1,FALSE)),"",IF(VLOOKUP(Y1150&amp;"_"&amp;Z1150&amp;"_"&amp;AA1150,[1]挑战模式!$A:$AS,14+AB1150,FALSE)="","","Unit_Monster_Season"&amp;Y1150&amp;"_Challenge"&amp;Z1150&amp;"_"&amp;AA1150&amp;"_"&amp;AB1150))</f>
        <v/>
      </c>
      <c r="D1150" s="3" t="str">
        <f>IF(B1150="","",VLOOKUP(VLOOKUP(Y1150&amp;"_"&amp;Z1150&amp;"_"&amp;AA1150,[1]挑战模式!$A:$AS,14+AB1150,FALSE),[1]怪物!$B:$J,2,FALSE))</f>
        <v/>
      </c>
      <c r="E1150" s="3" t="str">
        <f>IF(B1150="","",VLOOKUP(VLOOKUP(Y1150&amp;"_"&amp;Z1150&amp;"_"&amp;AA1150,[1]挑战模式!$A:$AS,14+AB1150,FALSE),[1]怪物!$B:$J,6,FALSE)*VLOOKUP(Y1150&amp;"_"&amp;Z1150&amp;"_"&amp;AA1150,[1]挑战模式!$A:$AS,10,FALSE))</f>
        <v/>
      </c>
      <c r="F1150" s="3" t="str">
        <f t="shared" si="144"/>
        <v/>
      </c>
      <c r="G1150" s="3" t="str">
        <f t="shared" si="145"/>
        <v/>
      </c>
      <c r="H1150" s="3" t="str">
        <f t="shared" si="146"/>
        <v/>
      </c>
      <c r="I1150" s="3" t="str">
        <f>IF(D1150="","",VLOOKUP(D1150,[1]怪物!$C:$M,11,FALSE))</f>
        <v/>
      </c>
      <c r="J1150" s="3" t="str">
        <f t="shared" si="147"/>
        <v/>
      </c>
      <c r="K1150" s="3"/>
      <c r="L1150" s="3" t="str">
        <f>IF(B1150="","",VLOOKUP(VLOOKUP(Y1150&amp;"_"&amp;Z1150&amp;"_"&amp;AA1150,[1]挑战模式!$A:$AS,14+AB1150,FALSE),[1]怪物!$B:$J,7,FALSE))</f>
        <v/>
      </c>
      <c r="M1150" s="10" t="str">
        <f t="shared" si="148"/>
        <v/>
      </c>
      <c r="N1150" s="3" t="str">
        <f t="shared" si="149"/>
        <v/>
      </c>
      <c r="O1150" s="3" t="str">
        <f t="shared" si="150"/>
        <v/>
      </c>
      <c r="P1150" s="3" t="str">
        <f t="shared" si="151"/>
        <v/>
      </c>
      <c r="T1150" s="3" t="str">
        <f>IF(B1150="","",IF(VLOOKUP(D1150,[1]怪物!$C:$I,7,FALSE)="","",VLOOKUP(D1150,[1]怪物!$C:$I,7,FALSE)))</f>
        <v/>
      </c>
      <c r="Y1150" s="3">
        <v>1</v>
      </c>
      <c r="Z1150" s="3">
        <v>4</v>
      </c>
      <c r="AA1150" s="3">
        <v>7</v>
      </c>
      <c r="AB1150" s="3">
        <v>5</v>
      </c>
    </row>
    <row r="1151" spans="2:28" x14ac:dyDescent="0.2">
      <c r="B1151" t="str">
        <f>IF(ISNA(VLOOKUP(Y1151&amp;"_"&amp;Z1151&amp;"_"&amp;AA1151,[1]挑战模式!$A:$AS,1,FALSE)),"",IF(VLOOKUP(Y1151&amp;"_"&amp;Z1151&amp;"_"&amp;AA1151,[1]挑战模式!$A:$AS,14+AB1151,FALSE)="","","Unit_Monster_Season"&amp;Y1151&amp;"_Challenge"&amp;Z1151&amp;"_"&amp;AA1151&amp;"_"&amp;AB1151))</f>
        <v/>
      </c>
      <c r="D1151" s="3" t="str">
        <f>IF(B1151="","",VLOOKUP(VLOOKUP(Y1151&amp;"_"&amp;Z1151&amp;"_"&amp;AA1151,[1]挑战模式!$A:$AS,14+AB1151,FALSE),[1]怪物!$B:$J,2,FALSE))</f>
        <v/>
      </c>
      <c r="E1151" s="3" t="str">
        <f>IF(B1151="","",VLOOKUP(VLOOKUP(Y1151&amp;"_"&amp;Z1151&amp;"_"&amp;AA1151,[1]挑战模式!$A:$AS,14+AB1151,FALSE),[1]怪物!$B:$J,6,FALSE)*VLOOKUP(Y1151&amp;"_"&amp;Z1151&amp;"_"&amp;AA1151,[1]挑战模式!$A:$AS,10,FALSE))</f>
        <v/>
      </c>
      <c r="F1151" s="3" t="str">
        <f t="shared" si="144"/>
        <v/>
      </c>
      <c r="G1151" s="3" t="str">
        <f t="shared" si="145"/>
        <v/>
      </c>
      <c r="H1151" s="3" t="str">
        <f t="shared" si="146"/>
        <v/>
      </c>
      <c r="I1151" s="3" t="str">
        <f>IF(D1151="","",VLOOKUP(D1151,[1]怪物!$C:$M,11,FALSE))</f>
        <v/>
      </c>
      <c r="J1151" s="3" t="str">
        <f t="shared" si="147"/>
        <v/>
      </c>
      <c r="K1151" s="3"/>
      <c r="L1151" s="3" t="str">
        <f>IF(B1151="","",VLOOKUP(VLOOKUP(Y1151&amp;"_"&amp;Z1151&amp;"_"&amp;AA1151,[1]挑战模式!$A:$AS,14+AB1151,FALSE),[1]怪物!$B:$J,7,FALSE))</f>
        <v/>
      </c>
      <c r="M1151" s="10" t="str">
        <f t="shared" si="148"/>
        <v/>
      </c>
      <c r="N1151" s="3" t="str">
        <f t="shared" si="149"/>
        <v/>
      </c>
      <c r="O1151" s="3" t="str">
        <f t="shared" si="150"/>
        <v/>
      </c>
      <c r="P1151" s="3" t="str">
        <f t="shared" si="151"/>
        <v/>
      </c>
      <c r="T1151" s="3" t="str">
        <f>IF(B1151="","",IF(VLOOKUP(D1151,[1]怪物!$C:$I,7,FALSE)="","",VLOOKUP(D1151,[1]怪物!$C:$I,7,FALSE)))</f>
        <v/>
      </c>
      <c r="Y1151" s="3">
        <v>1</v>
      </c>
      <c r="Z1151" s="3">
        <v>4</v>
      </c>
      <c r="AA1151" s="3">
        <v>7</v>
      </c>
      <c r="AB1151" s="3">
        <v>6</v>
      </c>
    </row>
    <row r="1152" spans="2:28" x14ac:dyDescent="0.2">
      <c r="B1152" t="str">
        <f>IF(ISNA(VLOOKUP(Y1152&amp;"_"&amp;Z1152&amp;"_"&amp;AA1152,[1]挑战模式!$A:$AS,1,FALSE)),"",IF(VLOOKUP(Y1152&amp;"_"&amp;Z1152&amp;"_"&amp;AA1152,[1]挑战模式!$A:$AS,14+AB1152,FALSE)="","","Unit_Monster_Season"&amp;Y1152&amp;"_Challenge"&amp;Z1152&amp;"_"&amp;AA1152&amp;"_"&amp;AB1152))</f>
        <v/>
      </c>
      <c r="D1152" s="3" t="str">
        <f>IF(B1152="","",VLOOKUP(VLOOKUP(Y1152&amp;"_"&amp;Z1152&amp;"_"&amp;AA1152,[1]挑战模式!$A:$AS,14+AB1152,FALSE),[1]怪物!$B:$J,2,FALSE))</f>
        <v/>
      </c>
      <c r="E1152" s="3" t="str">
        <f>IF(B1152="","",VLOOKUP(VLOOKUP(Y1152&amp;"_"&amp;Z1152&amp;"_"&amp;AA1152,[1]挑战模式!$A:$AS,14+AB1152,FALSE),[1]怪物!$B:$J,6,FALSE)*VLOOKUP(Y1152&amp;"_"&amp;Z1152&amp;"_"&amp;AA1152,[1]挑战模式!$A:$AS,10,FALSE))</f>
        <v/>
      </c>
      <c r="F1152" s="3" t="str">
        <f t="shared" si="144"/>
        <v/>
      </c>
      <c r="G1152" s="3" t="str">
        <f t="shared" si="145"/>
        <v/>
      </c>
      <c r="H1152" s="3" t="str">
        <f t="shared" si="146"/>
        <v/>
      </c>
      <c r="I1152" s="3" t="str">
        <f>IF(D1152="","",VLOOKUP(D1152,[1]怪物!$C:$M,11,FALSE))</f>
        <v/>
      </c>
      <c r="J1152" s="3" t="str">
        <f t="shared" si="147"/>
        <v/>
      </c>
      <c r="K1152" s="3"/>
      <c r="L1152" s="3" t="str">
        <f>IF(B1152="","",VLOOKUP(VLOOKUP(Y1152&amp;"_"&amp;Z1152&amp;"_"&amp;AA1152,[1]挑战模式!$A:$AS,14+AB1152,FALSE),[1]怪物!$B:$J,7,FALSE))</f>
        <v/>
      </c>
      <c r="M1152" s="10" t="str">
        <f t="shared" si="148"/>
        <v/>
      </c>
      <c r="N1152" s="3" t="str">
        <f t="shared" si="149"/>
        <v/>
      </c>
      <c r="O1152" s="3" t="str">
        <f t="shared" si="150"/>
        <v/>
      </c>
      <c r="P1152" s="3" t="str">
        <f t="shared" si="151"/>
        <v/>
      </c>
      <c r="T1152" s="3" t="str">
        <f>IF(B1152="","",IF(VLOOKUP(D1152,[1]怪物!$C:$I,7,FALSE)="","",VLOOKUP(D1152,[1]怪物!$C:$I,7,FALSE)))</f>
        <v/>
      </c>
      <c r="Y1152" s="3">
        <v>1</v>
      </c>
      <c r="Z1152" s="3">
        <v>4</v>
      </c>
      <c r="AA1152" s="3">
        <v>8</v>
      </c>
      <c r="AB1152" s="3">
        <v>1</v>
      </c>
    </row>
    <row r="1153" spans="2:28" x14ac:dyDescent="0.2">
      <c r="B1153" t="str">
        <f>IF(ISNA(VLOOKUP(Y1153&amp;"_"&amp;Z1153&amp;"_"&amp;AA1153,[1]挑战模式!$A:$AS,1,FALSE)),"",IF(VLOOKUP(Y1153&amp;"_"&amp;Z1153&amp;"_"&amp;AA1153,[1]挑战模式!$A:$AS,14+AB1153,FALSE)="","","Unit_Monster_Season"&amp;Y1153&amp;"_Challenge"&amp;Z1153&amp;"_"&amp;AA1153&amp;"_"&amp;AB1153))</f>
        <v/>
      </c>
      <c r="D1153" s="3" t="str">
        <f>IF(B1153="","",VLOOKUP(VLOOKUP(Y1153&amp;"_"&amp;Z1153&amp;"_"&amp;AA1153,[1]挑战模式!$A:$AS,14+AB1153,FALSE),[1]怪物!$B:$J,2,FALSE))</f>
        <v/>
      </c>
      <c r="E1153" s="3" t="str">
        <f>IF(B1153="","",VLOOKUP(VLOOKUP(Y1153&amp;"_"&amp;Z1153&amp;"_"&amp;AA1153,[1]挑战模式!$A:$AS,14+AB1153,FALSE),[1]怪物!$B:$J,6,FALSE)*VLOOKUP(Y1153&amp;"_"&amp;Z1153&amp;"_"&amp;AA1153,[1]挑战模式!$A:$AS,10,FALSE))</f>
        <v/>
      </c>
      <c r="F1153" s="3" t="str">
        <f t="shared" si="144"/>
        <v/>
      </c>
      <c r="G1153" s="3" t="str">
        <f t="shared" si="145"/>
        <v/>
      </c>
      <c r="H1153" s="3" t="str">
        <f t="shared" si="146"/>
        <v/>
      </c>
      <c r="I1153" s="3" t="str">
        <f>IF(D1153="","",VLOOKUP(D1153,[1]怪物!$C:$M,11,FALSE))</f>
        <v/>
      </c>
      <c r="J1153" s="3" t="str">
        <f t="shared" si="147"/>
        <v/>
      </c>
      <c r="K1153" s="3"/>
      <c r="L1153" s="3" t="str">
        <f>IF(B1153="","",VLOOKUP(VLOOKUP(Y1153&amp;"_"&amp;Z1153&amp;"_"&amp;AA1153,[1]挑战模式!$A:$AS,14+AB1153,FALSE),[1]怪物!$B:$J,7,FALSE))</f>
        <v/>
      </c>
      <c r="M1153" s="10" t="str">
        <f t="shared" si="148"/>
        <v/>
      </c>
      <c r="N1153" s="3" t="str">
        <f t="shared" si="149"/>
        <v/>
      </c>
      <c r="O1153" s="3" t="str">
        <f t="shared" si="150"/>
        <v/>
      </c>
      <c r="P1153" s="3" t="str">
        <f t="shared" si="151"/>
        <v/>
      </c>
      <c r="T1153" s="3" t="str">
        <f>IF(B1153="","",IF(VLOOKUP(D1153,[1]怪物!$C:$I,7,FALSE)="","",VLOOKUP(D1153,[1]怪物!$C:$I,7,FALSE)))</f>
        <v/>
      </c>
      <c r="Y1153" s="3">
        <v>1</v>
      </c>
      <c r="Z1153" s="3">
        <v>4</v>
      </c>
      <c r="AA1153" s="3">
        <v>8</v>
      </c>
      <c r="AB1153" s="3">
        <v>2</v>
      </c>
    </row>
    <row r="1154" spans="2:28" x14ac:dyDescent="0.2">
      <c r="B1154" t="str">
        <f>IF(ISNA(VLOOKUP(Y1154&amp;"_"&amp;Z1154&amp;"_"&amp;AA1154,[1]挑战模式!$A:$AS,1,FALSE)),"",IF(VLOOKUP(Y1154&amp;"_"&amp;Z1154&amp;"_"&amp;AA1154,[1]挑战模式!$A:$AS,14+AB1154,FALSE)="","","Unit_Monster_Season"&amp;Y1154&amp;"_Challenge"&amp;Z1154&amp;"_"&amp;AA1154&amp;"_"&amp;AB1154))</f>
        <v/>
      </c>
      <c r="D1154" s="3" t="str">
        <f>IF(B1154="","",VLOOKUP(VLOOKUP(Y1154&amp;"_"&amp;Z1154&amp;"_"&amp;AA1154,[1]挑战模式!$A:$AS,14+AB1154,FALSE),[1]怪物!$B:$J,2,FALSE))</f>
        <v/>
      </c>
      <c r="E1154" s="3" t="str">
        <f>IF(B1154="","",VLOOKUP(VLOOKUP(Y1154&amp;"_"&amp;Z1154&amp;"_"&amp;AA1154,[1]挑战模式!$A:$AS,14+AB1154,FALSE),[1]怪物!$B:$J,6,FALSE)*VLOOKUP(Y1154&amp;"_"&amp;Z1154&amp;"_"&amp;AA1154,[1]挑战模式!$A:$AS,10,FALSE))</f>
        <v/>
      </c>
      <c r="F1154" s="3" t="str">
        <f t="shared" si="144"/>
        <v/>
      </c>
      <c r="G1154" s="3" t="str">
        <f t="shared" si="145"/>
        <v/>
      </c>
      <c r="H1154" s="3" t="str">
        <f t="shared" si="146"/>
        <v/>
      </c>
      <c r="I1154" s="3" t="str">
        <f>IF(D1154="","",VLOOKUP(D1154,[1]怪物!$C:$M,11,FALSE))</f>
        <v/>
      </c>
      <c r="J1154" s="3" t="str">
        <f t="shared" si="147"/>
        <v/>
      </c>
      <c r="K1154" s="3"/>
      <c r="L1154" s="3" t="str">
        <f>IF(B1154="","",VLOOKUP(VLOOKUP(Y1154&amp;"_"&amp;Z1154&amp;"_"&amp;AA1154,[1]挑战模式!$A:$AS,14+AB1154,FALSE),[1]怪物!$B:$J,7,FALSE))</f>
        <v/>
      </c>
      <c r="M1154" s="10" t="str">
        <f t="shared" si="148"/>
        <v/>
      </c>
      <c r="N1154" s="3" t="str">
        <f t="shared" si="149"/>
        <v/>
      </c>
      <c r="O1154" s="3" t="str">
        <f t="shared" si="150"/>
        <v/>
      </c>
      <c r="P1154" s="3" t="str">
        <f t="shared" si="151"/>
        <v/>
      </c>
      <c r="T1154" s="3" t="str">
        <f>IF(B1154="","",IF(VLOOKUP(D1154,[1]怪物!$C:$I,7,FALSE)="","",VLOOKUP(D1154,[1]怪物!$C:$I,7,FALSE)))</f>
        <v/>
      </c>
      <c r="Y1154" s="3">
        <v>1</v>
      </c>
      <c r="Z1154" s="3">
        <v>4</v>
      </c>
      <c r="AA1154" s="3">
        <v>8</v>
      </c>
      <c r="AB1154" s="3">
        <v>3</v>
      </c>
    </row>
    <row r="1155" spans="2:28" x14ac:dyDescent="0.2">
      <c r="B1155" t="str">
        <f>IF(ISNA(VLOOKUP(Y1155&amp;"_"&amp;Z1155&amp;"_"&amp;AA1155,[1]挑战模式!$A:$AS,1,FALSE)),"",IF(VLOOKUP(Y1155&amp;"_"&amp;Z1155&amp;"_"&amp;AA1155,[1]挑战模式!$A:$AS,14+AB1155,FALSE)="","","Unit_Monster_Season"&amp;Y1155&amp;"_Challenge"&amp;Z1155&amp;"_"&amp;AA1155&amp;"_"&amp;AB1155))</f>
        <v/>
      </c>
      <c r="D1155" s="3" t="str">
        <f>IF(B1155="","",VLOOKUP(VLOOKUP(Y1155&amp;"_"&amp;Z1155&amp;"_"&amp;AA1155,[1]挑战模式!$A:$AS,14+AB1155,FALSE),[1]怪物!$B:$J,2,FALSE))</f>
        <v/>
      </c>
      <c r="E1155" s="3" t="str">
        <f>IF(B1155="","",VLOOKUP(VLOOKUP(Y1155&amp;"_"&amp;Z1155&amp;"_"&amp;AA1155,[1]挑战模式!$A:$AS,14+AB1155,FALSE),[1]怪物!$B:$J,6,FALSE)*VLOOKUP(Y1155&amp;"_"&amp;Z1155&amp;"_"&amp;AA1155,[1]挑战模式!$A:$AS,10,FALSE))</f>
        <v/>
      </c>
      <c r="F1155" s="3" t="str">
        <f t="shared" si="144"/>
        <v/>
      </c>
      <c r="G1155" s="3" t="str">
        <f t="shared" si="145"/>
        <v/>
      </c>
      <c r="H1155" s="3" t="str">
        <f t="shared" si="146"/>
        <v/>
      </c>
      <c r="I1155" s="3" t="str">
        <f>IF(D1155="","",VLOOKUP(D1155,[1]怪物!$C:$M,11,FALSE))</f>
        <v/>
      </c>
      <c r="J1155" s="3" t="str">
        <f t="shared" si="147"/>
        <v/>
      </c>
      <c r="K1155" s="3"/>
      <c r="L1155" s="3" t="str">
        <f>IF(B1155="","",VLOOKUP(VLOOKUP(Y1155&amp;"_"&amp;Z1155&amp;"_"&amp;AA1155,[1]挑战模式!$A:$AS,14+AB1155,FALSE),[1]怪物!$B:$J,7,FALSE))</f>
        <v/>
      </c>
      <c r="M1155" s="10" t="str">
        <f t="shared" si="148"/>
        <v/>
      </c>
      <c r="N1155" s="3" t="str">
        <f t="shared" si="149"/>
        <v/>
      </c>
      <c r="O1155" s="3" t="str">
        <f t="shared" si="150"/>
        <v/>
      </c>
      <c r="P1155" s="3" t="str">
        <f t="shared" si="151"/>
        <v/>
      </c>
      <c r="T1155" s="3" t="str">
        <f>IF(B1155="","",IF(VLOOKUP(D1155,[1]怪物!$C:$I,7,FALSE)="","",VLOOKUP(D1155,[1]怪物!$C:$I,7,FALSE)))</f>
        <v/>
      </c>
      <c r="Y1155" s="3">
        <v>1</v>
      </c>
      <c r="Z1155" s="3">
        <v>4</v>
      </c>
      <c r="AA1155" s="3">
        <v>8</v>
      </c>
      <c r="AB1155" s="3">
        <v>4</v>
      </c>
    </row>
    <row r="1156" spans="2:28" x14ac:dyDescent="0.2">
      <c r="B1156" t="str">
        <f>IF(ISNA(VLOOKUP(Y1156&amp;"_"&amp;Z1156&amp;"_"&amp;AA1156,[1]挑战模式!$A:$AS,1,FALSE)),"",IF(VLOOKUP(Y1156&amp;"_"&amp;Z1156&amp;"_"&amp;AA1156,[1]挑战模式!$A:$AS,14+AB1156,FALSE)="","","Unit_Monster_Season"&amp;Y1156&amp;"_Challenge"&amp;Z1156&amp;"_"&amp;AA1156&amp;"_"&amp;AB1156))</f>
        <v/>
      </c>
      <c r="D1156" s="3" t="str">
        <f>IF(B1156="","",VLOOKUP(VLOOKUP(Y1156&amp;"_"&amp;Z1156&amp;"_"&amp;AA1156,[1]挑战模式!$A:$AS,14+AB1156,FALSE),[1]怪物!$B:$J,2,FALSE))</f>
        <v/>
      </c>
      <c r="E1156" s="3" t="str">
        <f>IF(B1156="","",VLOOKUP(VLOOKUP(Y1156&amp;"_"&amp;Z1156&amp;"_"&amp;AA1156,[1]挑战模式!$A:$AS,14+AB1156,FALSE),[1]怪物!$B:$J,6,FALSE)*VLOOKUP(Y1156&amp;"_"&amp;Z1156&amp;"_"&amp;AA1156,[1]挑战模式!$A:$AS,10,FALSE))</f>
        <v/>
      </c>
      <c r="F1156" s="3" t="str">
        <f t="shared" si="144"/>
        <v/>
      </c>
      <c r="G1156" s="3" t="str">
        <f t="shared" si="145"/>
        <v/>
      </c>
      <c r="H1156" s="3" t="str">
        <f t="shared" si="146"/>
        <v/>
      </c>
      <c r="I1156" s="3" t="str">
        <f>IF(D1156="","",VLOOKUP(D1156,[1]怪物!$C:$M,11,FALSE))</f>
        <v/>
      </c>
      <c r="J1156" s="3" t="str">
        <f t="shared" si="147"/>
        <v/>
      </c>
      <c r="K1156" s="3"/>
      <c r="L1156" s="3" t="str">
        <f>IF(B1156="","",VLOOKUP(VLOOKUP(Y1156&amp;"_"&amp;Z1156&amp;"_"&amp;AA1156,[1]挑战模式!$A:$AS,14+AB1156,FALSE),[1]怪物!$B:$J,7,FALSE))</f>
        <v/>
      </c>
      <c r="M1156" s="10" t="str">
        <f t="shared" si="148"/>
        <v/>
      </c>
      <c r="N1156" s="3" t="str">
        <f t="shared" si="149"/>
        <v/>
      </c>
      <c r="O1156" s="3" t="str">
        <f t="shared" si="150"/>
        <v/>
      </c>
      <c r="P1156" s="3" t="str">
        <f t="shared" si="151"/>
        <v/>
      </c>
      <c r="T1156" s="3" t="str">
        <f>IF(B1156="","",IF(VLOOKUP(D1156,[1]怪物!$C:$I,7,FALSE)="","",VLOOKUP(D1156,[1]怪物!$C:$I,7,FALSE)))</f>
        <v/>
      </c>
      <c r="Y1156" s="3">
        <v>1</v>
      </c>
      <c r="Z1156" s="3">
        <v>4</v>
      </c>
      <c r="AA1156" s="3">
        <v>8</v>
      </c>
      <c r="AB1156" s="3">
        <v>5</v>
      </c>
    </row>
    <row r="1157" spans="2:28" x14ac:dyDescent="0.2">
      <c r="B1157" t="str">
        <f>IF(ISNA(VLOOKUP(Y1157&amp;"_"&amp;Z1157&amp;"_"&amp;AA1157,[1]挑战模式!$A:$AS,1,FALSE)),"",IF(VLOOKUP(Y1157&amp;"_"&amp;Z1157&amp;"_"&amp;AA1157,[1]挑战模式!$A:$AS,14+AB1157,FALSE)="","","Unit_Monster_Season"&amp;Y1157&amp;"_Challenge"&amp;Z1157&amp;"_"&amp;AA1157&amp;"_"&amp;AB1157))</f>
        <v/>
      </c>
      <c r="D1157" s="3" t="str">
        <f>IF(B1157="","",VLOOKUP(VLOOKUP(Y1157&amp;"_"&amp;Z1157&amp;"_"&amp;AA1157,[1]挑战模式!$A:$AS,14+AB1157,FALSE),[1]怪物!$B:$J,2,FALSE))</f>
        <v/>
      </c>
      <c r="E1157" s="3" t="str">
        <f>IF(B1157="","",VLOOKUP(VLOOKUP(Y1157&amp;"_"&amp;Z1157&amp;"_"&amp;AA1157,[1]挑战模式!$A:$AS,14+AB1157,FALSE),[1]怪物!$B:$J,6,FALSE)*VLOOKUP(Y1157&amp;"_"&amp;Z1157&amp;"_"&amp;AA1157,[1]挑战模式!$A:$AS,10,FALSE))</f>
        <v/>
      </c>
      <c r="F1157" s="3" t="str">
        <f t="shared" si="144"/>
        <v/>
      </c>
      <c r="G1157" s="3" t="str">
        <f t="shared" si="145"/>
        <v/>
      </c>
      <c r="H1157" s="3" t="str">
        <f t="shared" si="146"/>
        <v/>
      </c>
      <c r="I1157" s="3" t="str">
        <f>IF(D1157="","",VLOOKUP(D1157,[1]怪物!$C:$M,11,FALSE))</f>
        <v/>
      </c>
      <c r="J1157" s="3" t="str">
        <f t="shared" si="147"/>
        <v/>
      </c>
      <c r="K1157" s="3"/>
      <c r="L1157" s="3" t="str">
        <f>IF(B1157="","",VLOOKUP(VLOOKUP(Y1157&amp;"_"&amp;Z1157&amp;"_"&amp;AA1157,[1]挑战模式!$A:$AS,14+AB1157,FALSE),[1]怪物!$B:$J,7,FALSE))</f>
        <v/>
      </c>
      <c r="M1157" s="10" t="str">
        <f t="shared" si="148"/>
        <v/>
      </c>
      <c r="N1157" s="3" t="str">
        <f t="shared" si="149"/>
        <v/>
      </c>
      <c r="O1157" s="3" t="str">
        <f t="shared" si="150"/>
        <v/>
      </c>
      <c r="P1157" s="3" t="str">
        <f t="shared" si="151"/>
        <v/>
      </c>
      <c r="T1157" s="3" t="str">
        <f>IF(B1157="","",IF(VLOOKUP(D1157,[1]怪物!$C:$I,7,FALSE)="","",VLOOKUP(D1157,[1]怪物!$C:$I,7,FALSE)))</f>
        <v/>
      </c>
      <c r="Y1157" s="3">
        <v>1</v>
      </c>
      <c r="Z1157" s="3">
        <v>4</v>
      </c>
      <c r="AA1157" s="3">
        <v>8</v>
      </c>
      <c r="AB1157" s="3">
        <v>6</v>
      </c>
    </row>
    <row r="1158" spans="2:28" x14ac:dyDescent="0.2">
      <c r="B1158" t="str">
        <f ca="1">IF(ISNA(VLOOKUP(Y1158&amp;"_"&amp;Z1158&amp;"_"&amp;AA1158,[1]挑战模式!$A:$AS,1,FALSE)),"",IF(VLOOKUP(Y1158&amp;"_"&amp;Z1158&amp;"_"&amp;AA1158,[1]挑战模式!$A:$AS,14+AB1158,FALSE)="","","Unit_Monster_Season"&amp;Y1158&amp;"_Challenge"&amp;Z1158&amp;"_"&amp;AA1158&amp;"_"&amp;AB1158))</f>
        <v>Unit_Monster_Season1_Challenge5_1_1</v>
      </c>
      <c r="D1158" s="3" t="str">
        <f ca="1">IF(B1158="","",VLOOKUP(VLOOKUP(Y1158&amp;"_"&amp;Z1158&amp;"_"&amp;AA1158,[1]挑战模式!$A:$AS,14+AB1158,FALSE),[1]怪物!$B:$J,2,FALSE))</f>
        <v>ResUnit_Niao2</v>
      </c>
      <c r="E1158" s="3">
        <f ca="1">IF(B1158="","",VLOOKUP(VLOOKUP(Y1158&amp;"_"&amp;Z1158&amp;"_"&amp;AA1158,[1]挑战模式!$A:$AS,14+AB1158,FALSE),[1]怪物!$B:$J,6,FALSE)*VLOOKUP(Y1158&amp;"_"&amp;Z1158&amp;"_"&amp;AA1158,[1]挑战模式!$A:$AS,10,FALSE))</f>
        <v>2.2000000000000002</v>
      </c>
      <c r="F1158" s="3">
        <f t="shared" ca="1" si="144"/>
        <v>400</v>
      </c>
      <c r="G1158" s="3" t="str">
        <f t="shared" ca="1" si="145"/>
        <v>TRUE</v>
      </c>
      <c r="H1158" s="3" t="str">
        <f t="shared" ca="1" si="146"/>
        <v>1</v>
      </c>
      <c r="I1158" s="3">
        <f ca="1">IF(D1158="","",VLOOKUP(D1158,[1]怪物!$C:$M,11,FALSE))</f>
        <v>1</v>
      </c>
      <c r="J1158" s="3" t="str">
        <f t="shared" ca="1" si="147"/>
        <v>0.5</v>
      </c>
      <c r="K1158" s="3"/>
      <c r="L1158" s="3">
        <f ca="1">IF(B1158="","",VLOOKUP(VLOOKUP(Y1158&amp;"_"&amp;Z1158&amp;"_"&amp;AA1158,[1]挑战模式!$A:$AS,14+AB1158,FALSE),[1]怪物!$B:$J,7,FALSE))</f>
        <v>1.25</v>
      </c>
      <c r="M1158" s="10" t="str">
        <f t="shared" ca="1" si="148"/>
        <v>Monster_Season1_Challenge5_1_1</v>
      </c>
      <c r="N1158" s="3" t="str">
        <f t="shared" ca="1" si="149"/>
        <v>DeathShow_1</v>
      </c>
      <c r="O1158" s="3" t="str">
        <f t="shared" ca="1" si="150"/>
        <v>Timeline_Idle1</v>
      </c>
      <c r="P1158" s="3" t="str">
        <f t="shared" ca="1" si="151"/>
        <v>Timeline_Move1</v>
      </c>
      <c r="T1158" s="3" t="str">
        <f ca="1">IF(B1158="","",IF(VLOOKUP(D1158,[1]怪物!$C:$I,7,FALSE)="","",VLOOKUP(D1158,[1]怪物!$C:$I,7,FALSE)))</f>
        <v>Skill_Monster_Niao2,NormalAttack</v>
      </c>
      <c r="Y1158" s="3">
        <v>1</v>
      </c>
      <c r="Z1158" s="3">
        <v>5</v>
      </c>
      <c r="AA1158" s="3">
        <v>1</v>
      </c>
      <c r="AB1158" s="3">
        <v>1</v>
      </c>
    </row>
    <row r="1159" spans="2:28" x14ac:dyDescent="0.2">
      <c r="B1159" t="str">
        <f ca="1">IF(ISNA(VLOOKUP(Y1159&amp;"_"&amp;Z1159&amp;"_"&amp;AA1159,[1]挑战模式!$A:$AS,1,FALSE)),"",IF(VLOOKUP(Y1159&amp;"_"&amp;Z1159&amp;"_"&amp;AA1159,[1]挑战模式!$A:$AS,14+AB1159,FALSE)="","","Unit_Monster_Season"&amp;Y1159&amp;"_Challenge"&amp;Z1159&amp;"_"&amp;AA1159&amp;"_"&amp;AB1159))</f>
        <v/>
      </c>
      <c r="D1159" s="3" t="str">
        <f ca="1">IF(B1159="","",VLOOKUP(VLOOKUP(Y1159&amp;"_"&amp;Z1159&amp;"_"&amp;AA1159,[1]挑战模式!$A:$AS,14+AB1159,FALSE),[1]怪物!$B:$J,2,FALSE))</f>
        <v/>
      </c>
      <c r="E1159" s="3" t="str">
        <f ca="1">IF(B1159="","",VLOOKUP(VLOOKUP(Y1159&amp;"_"&amp;Z1159&amp;"_"&amp;AA1159,[1]挑战模式!$A:$AS,14+AB1159,FALSE),[1]怪物!$B:$J,6,FALSE)*VLOOKUP(Y1159&amp;"_"&amp;Z1159&amp;"_"&amp;AA1159,[1]挑战模式!$A:$AS,10,FALSE))</f>
        <v/>
      </c>
      <c r="F1159" s="3" t="str">
        <f t="shared" ca="1" si="144"/>
        <v/>
      </c>
      <c r="G1159" s="3" t="str">
        <f t="shared" ca="1" si="145"/>
        <v/>
      </c>
      <c r="H1159" s="3" t="str">
        <f t="shared" ca="1" si="146"/>
        <v/>
      </c>
      <c r="I1159" s="3" t="str">
        <f ca="1">IF(D1159="","",VLOOKUP(D1159,[1]怪物!$C:$M,11,FALSE))</f>
        <v/>
      </c>
      <c r="J1159" s="3" t="str">
        <f t="shared" ca="1" si="147"/>
        <v/>
      </c>
      <c r="K1159" s="3"/>
      <c r="L1159" s="3" t="str">
        <f ca="1">IF(B1159="","",VLOOKUP(VLOOKUP(Y1159&amp;"_"&amp;Z1159&amp;"_"&amp;AA1159,[1]挑战模式!$A:$AS,14+AB1159,FALSE),[1]怪物!$B:$J,7,FALSE))</f>
        <v/>
      </c>
      <c r="M1159" s="10" t="str">
        <f t="shared" ca="1" si="148"/>
        <v/>
      </c>
      <c r="N1159" s="3" t="str">
        <f t="shared" ca="1" si="149"/>
        <v/>
      </c>
      <c r="O1159" s="3" t="str">
        <f t="shared" ca="1" si="150"/>
        <v/>
      </c>
      <c r="P1159" s="3" t="str">
        <f t="shared" ca="1" si="151"/>
        <v/>
      </c>
      <c r="T1159" s="3" t="str">
        <f ca="1">IF(B1159="","",IF(VLOOKUP(D1159,[1]怪物!$C:$I,7,FALSE)="","",VLOOKUP(D1159,[1]怪物!$C:$I,7,FALSE)))</f>
        <v/>
      </c>
      <c r="Y1159" s="3">
        <v>1</v>
      </c>
      <c r="Z1159" s="3">
        <v>5</v>
      </c>
      <c r="AA1159" s="3">
        <v>1</v>
      </c>
      <c r="AB1159" s="3">
        <v>2</v>
      </c>
    </row>
    <row r="1160" spans="2:28" x14ac:dyDescent="0.2">
      <c r="B1160" t="str">
        <f ca="1">IF(ISNA(VLOOKUP(Y1160&amp;"_"&amp;Z1160&amp;"_"&amp;AA1160,[1]挑战模式!$A:$AS,1,FALSE)),"",IF(VLOOKUP(Y1160&amp;"_"&amp;Z1160&amp;"_"&amp;AA1160,[1]挑战模式!$A:$AS,14+AB1160,FALSE)="","","Unit_Monster_Season"&amp;Y1160&amp;"_Challenge"&amp;Z1160&amp;"_"&amp;AA1160&amp;"_"&amp;AB1160))</f>
        <v/>
      </c>
      <c r="D1160" s="3" t="str">
        <f ca="1">IF(B1160="","",VLOOKUP(VLOOKUP(Y1160&amp;"_"&amp;Z1160&amp;"_"&amp;AA1160,[1]挑战模式!$A:$AS,14+AB1160,FALSE),[1]怪物!$B:$J,2,FALSE))</f>
        <v/>
      </c>
      <c r="E1160" s="3" t="str">
        <f ca="1">IF(B1160="","",VLOOKUP(VLOOKUP(Y1160&amp;"_"&amp;Z1160&amp;"_"&amp;AA1160,[1]挑战模式!$A:$AS,14+AB1160,FALSE),[1]怪物!$B:$J,6,FALSE)*VLOOKUP(Y1160&amp;"_"&amp;Z1160&amp;"_"&amp;AA1160,[1]挑战模式!$A:$AS,10,FALSE))</f>
        <v/>
      </c>
      <c r="F1160" s="3" t="str">
        <f t="shared" ca="1" si="144"/>
        <v/>
      </c>
      <c r="G1160" s="3" t="str">
        <f t="shared" ca="1" si="145"/>
        <v/>
      </c>
      <c r="H1160" s="3" t="str">
        <f t="shared" ca="1" si="146"/>
        <v/>
      </c>
      <c r="I1160" s="3" t="str">
        <f ca="1">IF(D1160="","",VLOOKUP(D1160,[1]怪物!$C:$M,11,FALSE))</f>
        <v/>
      </c>
      <c r="J1160" s="3" t="str">
        <f t="shared" ca="1" si="147"/>
        <v/>
      </c>
      <c r="K1160" s="3"/>
      <c r="L1160" s="3" t="str">
        <f ca="1">IF(B1160="","",VLOOKUP(VLOOKUP(Y1160&amp;"_"&amp;Z1160&amp;"_"&amp;AA1160,[1]挑战模式!$A:$AS,14+AB1160,FALSE),[1]怪物!$B:$J,7,FALSE))</f>
        <v/>
      </c>
      <c r="M1160" s="10" t="str">
        <f t="shared" ca="1" si="148"/>
        <v/>
      </c>
      <c r="N1160" s="3" t="str">
        <f t="shared" ca="1" si="149"/>
        <v/>
      </c>
      <c r="O1160" s="3" t="str">
        <f t="shared" ca="1" si="150"/>
        <v/>
      </c>
      <c r="P1160" s="3" t="str">
        <f t="shared" ca="1" si="151"/>
        <v/>
      </c>
      <c r="T1160" s="3" t="str">
        <f ca="1">IF(B1160="","",IF(VLOOKUP(D1160,[1]怪物!$C:$I,7,FALSE)="","",VLOOKUP(D1160,[1]怪物!$C:$I,7,FALSE)))</f>
        <v/>
      </c>
      <c r="Y1160" s="3">
        <v>1</v>
      </c>
      <c r="Z1160" s="3">
        <v>5</v>
      </c>
      <c r="AA1160" s="3">
        <v>1</v>
      </c>
      <c r="AB1160" s="3">
        <v>3</v>
      </c>
    </row>
    <row r="1161" spans="2:28" x14ac:dyDescent="0.2">
      <c r="B1161" t="str">
        <f ca="1">IF(ISNA(VLOOKUP(Y1161&amp;"_"&amp;Z1161&amp;"_"&amp;AA1161,[1]挑战模式!$A:$AS,1,FALSE)),"",IF(VLOOKUP(Y1161&amp;"_"&amp;Z1161&amp;"_"&amp;AA1161,[1]挑战模式!$A:$AS,14+AB1161,FALSE)="","","Unit_Monster_Season"&amp;Y1161&amp;"_Challenge"&amp;Z1161&amp;"_"&amp;AA1161&amp;"_"&amp;AB1161))</f>
        <v/>
      </c>
      <c r="D1161" s="3" t="str">
        <f ca="1">IF(B1161="","",VLOOKUP(VLOOKUP(Y1161&amp;"_"&amp;Z1161&amp;"_"&amp;AA1161,[1]挑战模式!$A:$AS,14+AB1161,FALSE),[1]怪物!$B:$J,2,FALSE))</f>
        <v/>
      </c>
      <c r="E1161" s="3" t="str">
        <f ca="1">IF(B1161="","",VLOOKUP(VLOOKUP(Y1161&amp;"_"&amp;Z1161&amp;"_"&amp;AA1161,[1]挑战模式!$A:$AS,14+AB1161,FALSE),[1]怪物!$B:$J,6,FALSE)*VLOOKUP(Y1161&amp;"_"&amp;Z1161&amp;"_"&amp;AA1161,[1]挑战模式!$A:$AS,10,FALSE))</f>
        <v/>
      </c>
      <c r="F1161" s="3" t="str">
        <f t="shared" ca="1" si="144"/>
        <v/>
      </c>
      <c r="G1161" s="3" t="str">
        <f t="shared" ca="1" si="145"/>
        <v/>
      </c>
      <c r="H1161" s="3" t="str">
        <f t="shared" ca="1" si="146"/>
        <v/>
      </c>
      <c r="I1161" s="3" t="str">
        <f ca="1">IF(D1161="","",VLOOKUP(D1161,[1]怪物!$C:$M,11,FALSE))</f>
        <v/>
      </c>
      <c r="J1161" s="3" t="str">
        <f t="shared" ca="1" si="147"/>
        <v/>
      </c>
      <c r="K1161" s="3"/>
      <c r="L1161" s="3" t="str">
        <f ca="1">IF(B1161="","",VLOOKUP(VLOOKUP(Y1161&amp;"_"&amp;Z1161&amp;"_"&amp;AA1161,[1]挑战模式!$A:$AS,14+AB1161,FALSE),[1]怪物!$B:$J,7,FALSE))</f>
        <v/>
      </c>
      <c r="M1161" s="10" t="str">
        <f t="shared" ca="1" si="148"/>
        <v/>
      </c>
      <c r="N1161" s="3" t="str">
        <f t="shared" ca="1" si="149"/>
        <v/>
      </c>
      <c r="O1161" s="3" t="str">
        <f t="shared" ca="1" si="150"/>
        <v/>
      </c>
      <c r="P1161" s="3" t="str">
        <f t="shared" ca="1" si="151"/>
        <v/>
      </c>
      <c r="T1161" s="3" t="str">
        <f ca="1">IF(B1161="","",IF(VLOOKUP(D1161,[1]怪物!$C:$I,7,FALSE)="","",VLOOKUP(D1161,[1]怪物!$C:$I,7,FALSE)))</f>
        <v/>
      </c>
      <c r="Y1161" s="3">
        <v>1</v>
      </c>
      <c r="Z1161" s="3">
        <v>5</v>
      </c>
      <c r="AA1161" s="3">
        <v>1</v>
      </c>
      <c r="AB1161" s="3">
        <v>4</v>
      </c>
    </row>
    <row r="1162" spans="2:28" x14ac:dyDescent="0.2">
      <c r="B1162" t="str">
        <f ca="1">IF(ISNA(VLOOKUP(Y1162&amp;"_"&amp;Z1162&amp;"_"&amp;AA1162,[1]挑战模式!$A:$AS,1,FALSE)),"",IF(VLOOKUP(Y1162&amp;"_"&amp;Z1162&amp;"_"&amp;AA1162,[1]挑战模式!$A:$AS,14+AB1162,FALSE)="","","Unit_Monster_Season"&amp;Y1162&amp;"_Challenge"&amp;Z1162&amp;"_"&amp;AA1162&amp;"_"&amp;AB1162))</f>
        <v/>
      </c>
      <c r="D1162" s="3" t="str">
        <f ca="1">IF(B1162="","",VLOOKUP(VLOOKUP(Y1162&amp;"_"&amp;Z1162&amp;"_"&amp;AA1162,[1]挑战模式!$A:$AS,14+AB1162,FALSE),[1]怪物!$B:$J,2,FALSE))</f>
        <v/>
      </c>
      <c r="E1162" s="3" t="str">
        <f ca="1">IF(B1162="","",VLOOKUP(VLOOKUP(Y1162&amp;"_"&amp;Z1162&amp;"_"&amp;AA1162,[1]挑战模式!$A:$AS,14+AB1162,FALSE),[1]怪物!$B:$J,6,FALSE)*VLOOKUP(Y1162&amp;"_"&amp;Z1162&amp;"_"&amp;AA1162,[1]挑战模式!$A:$AS,10,FALSE))</f>
        <v/>
      </c>
      <c r="F1162" s="3" t="str">
        <f t="shared" ca="1" si="144"/>
        <v/>
      </c>
      <c r="G1162" s="3" t="str">
        <f t="shared" ca="1" si="145"/>
        <v/>
      </c>
      <c r="H1162" s="3" t="str">
        <f t="shared" ca="1" si="146"/>
        <v/>
      </c>
      <c r="I1162" s="3" t="str">
        <f ca="1">IF(D1162="","",VLOOKUP(D1162,[1]怪物!$C:$M,11,FALSE))</f>
        <v/>
      </c>
      <c r="J1162" s="3" t="str">
        <f t="shared" ca="1" si="147"/>
        <v/>
      </c>
      <c r="K1162" s="3"/>
      <c r="L1162" s="3" t="str">
        <f ca="1">IF(B1162="","",VLOOKUP(VLOOKUP(Y1162&amp;"_"&amp;Z1162&amp;"_"&amp;AA1162,[1]挑战模式!$A:$AS,14+AB1162,FALSE),[1]怪物!$B:$J,7,FALSE))</f>
        <v/>
      </c>
      <c r="M1162" s="10" t="str">
        <f t="shared" ca="1" si="148"/>
        <v/>
      </c>
      <c r="N1162" s="3" t="str">
        <f t="shared" ca="1" si="149"/>
        <v/>
      </c>
      <c r="O1162" s="3" t="str">
        <f t="shared" ca="1" si="150"/>
        <v/>
      </c>
      <c r="P1162" s="3" t="str">
        <f t="shared" ca="1" si="151"/>
        <v/>
      </c>
      <c r="T1162" s="3" t="str">
        <f ca="1">IF(B1162="","",IF(VLOOKUP(D1162,[1]怪物!$C:$I,7,FALSE)="","",VLOOKUP(D1162,[1]怪物!$C:$I,7,FALSE)))</f>
        <v/>
      </c>
      <c r="Y1162" s="3">
        <v>1</v>
      </c>
      <c r="Z1162" s="3">
        <v>5</v>
      </c>
      <c r="AA1162" s="3">
        <v>1</v>
      </c>
      <c r="AB1162" s="3">
        <v>5</v>
      </c>
    </row>
    <row r="1163" spans="2:28" x14ac:dyDescent="0.2">
      <c r="B1163" t="str">
        <f ca="1">IF(ISNA(VLOOKUP(Y1163&amp;"_"&amp;Z1163&amp;"_"&amp;AA1163,[1]挑战模式!$A:$AS,1,FALSE)),"",IF(VLOOKUP(Y1163&amp;"_"&amp;Z1163&amp;"_"&amp;AA1163,[1]挑战模式!$A:$AS,14+AB1163,FALSE)="","","Unit_Monster_Season"&amp;Y1163&amp;"_Challenge"&amp;Z1163&amp;"_"&amp;AA1163&amp;"_"&amp;AB1163))</f>
        <v/>
      </c>
      <c r="D1163" s="3" t="str">
        <f ca="1">IF(B1163="","",VLOOKUP(VLOOKUP(Y1163&amp;"_"&amp;Z1163&amp;"_"&amp;AA1163,[1]挑战模式!$A:$AS,14+AB1163,FALSE),[1]怪物!$B:$J,2,FALSE))</f>
        <v/>
      </c>
      <c r="E1163" s="3" t="str">
        <f ca="1">IF(B1163="","",VLOOKUP(VLOOKUP(Y1163&amp;"_"&amp;Z1163&amp;"_"&amp;AA1163,[1]挑战模式!$A:$AS,14+AB1163,FALSE),[1]怪物!$B:$J,6,FALSE)*VLOOKUP(Y1163&amp;"_"&amp;Z1163&amp;"_"&amp;AA1163,[1]挑战模式!$A:$AS,10,FALSE))</f>
        <v/>
      </c>
      <c r="F1163" s="3" t="str">
        <f t="shared" ca="1" si="144"/>
        <v/>
      </c>
      <c r="G1163" s="3" t="str">
        <f t="shared" ca="1" si="145"/>
        <v/>
      </c>
      <c r="H1163" s="3" t="str">
        <f t="shared" ca="1" si="146"/>
        <v/>
      </c>
      <c r="I1163" s="3" t="str">
        <f ca="1">IF(D1163="","",VLOOKUP(D1163,[1]怪物!$C:$M,11,FALSE))</f>
        <v/>
      </c>
      <c r="J1163" s="3" t="str">
        <f t="shared" ca="1" si="147"/>
        <v/>
      </c>
      <c r="K1163" s="3"/>
      <c r="L1163" s="3" t="str">
        <f ca="1">IF(B1163="","",VLOOKUP(VLOOKUP(Y1163&amp;"_"&amp;Z1163&amp;"_"&amp;AA1163,[1]挑战模式!$A:$AS,14+AB1163,FALSE),[1]怪物!$B:$J,7,FALSE))</f>
        <v/>
      </c>
      <c r="M1163" s="10" t="str">
        <f t="shared" ca="1" si="148"/>
        <v/>
      </c>
      <c r="N1163" s="3" t="str">
        <f t="shared" ca="1" si="149"/>
        <v/>
      </c>
      <c r="O1163" s="3" t="str">
        <f t="shared" ca="1" si="150"/>
        <v/>
      </c>
      <c r="P1163" s="3" t="str">
        <f t="shared" ca="1" si="151"/>
        <v/>
      </c>
      <c r="T1163" s="3" t="str">
        <f ca="1">IF(B1163="","",IF(VLOOKUP(D1163,[1]怪物!$C:$I,7,FALSE)="","",VLOOKUP(D1163,[1]怪物!$C:$I,7,FALSE)))</f>
        <v/>
      </c>
      <c r="Y1163" s="3">
        <v>1</v>
      </c>
      <c r="Z1163" s="3">
        <v>5</v>
      </c>
      <c r="AA1163" s="3">
        <v>1</v>
      </c>
      <c r="AB1163" s="3">
        <v>6</v>
      </c>
    </row>
    <row r="1164" spans="2:28" x14ac:dyDescent="0.2">
      <c r="B1164" t="str">
        <f ca="1">IF(ISNA(VLOOKUP(Y1164&amp;"_"&amp;Z1164&amp;"_"&amp;AA1164,[1]挑战模式!$A:$AS,1,FALSE)),"",IF(VLOOKUP(Y1164&amp;"_"&amp;Z1164&amp;"_"&amp;AA1164,[1]挑战模式!$A:$AS,14+AB1164,FALSE)="","","Unit_Monster_Season"&amp;Y1164&amp;"_Challenge"&amp;Z1164&amp;"_"&amp;AA1164&amp;"_"&amp;AB1164))</f>
        <v>Unit_Monster_Season1_Challenge5_2_1</v>
      </c>
      <c r="D1164" s="3" t="str">
        <f ca="1">IF(B1164="","",VLOOKUP(VLOOKUP(Y1164&amp;"_"&amp;Z1164&amp;"_"&amp;AA1164,[1]挑战模式!$A:$AS,14+AB1164,FALSE),[1]怪物!$B:$J,2,FALSE))</f>
        <v>ResUnit_Niao2</v>
      </c>
      <c r="E1164" s="3">
        <f ca="1">IF(B1164="","",VLOOKUP(VLOOKUP(Y1164&amp;"_"&amp;Z1164&amp;"_"&amp;AA1164,[1]挑战模式!$A:$AS,14+AB1164,FALSE),[1]怪物!$B:$J,6,FALSE)*VLOOKUP(Y1164&amp;"_"&amp;Z1164&amp;"_"&amp;AA1164,[1]挑战模式!$A:$AS,10,FALSE))</f>
        <v>2.2000000000000002</v>
      </c>
      <c r="F1164" s="3">
        <f t="shared" ca="1" si="144"/>
        <v>400</v>
      </c>
      <c r="G1164" s="3" t="str">
        <f t="shared" ca="1" si="145"/>
        <v>TRUE</v>
      </c>
      <c r="H1164" s="3" t="str">
        <f t="shared" ca="1" si="146"/>
        <v>1</v>
      </c>
      <c r="I1164" s="3">
        <f ca="1">IF(D1164="","",VLOOKUP(D1164,[1]怪物!$C:$M,11,FALSE))</f>
        <v>1</v>
      </c>
      <c r="J1164" s="3" t="str">
        <f t="shared" ca="1" si="147"/>
        <v>0.5</v>
      </c>
      <c r="K1164" s="3"/>
      <c r="L1164" s="3">
        <f ca="1">IF(B1164="","",VLOOKUP(VLOOKUP(Y1164&amp;"_"&amp;Z1164&amp;"_"&amp;AA1164,[1]挑战模式!$A:$AS,14+AB1164,FALSE),[1]怪物!$B:$J,7,FALSE))</f>
        <v>1.25</v>
      </c>
      <c r="M1164" s="10" t="str">
        <f t="shared" ca="1" si="148"/>
        <v>Monster_Season1_Challenge5_2_1</v>
      </c>
      <c r="N1164" s="3" t="str">
        <f t="shared" ca="1" si="149"/>
        <v>DeathShow_1</v>
      </c>
      <c r="O1164" s="3" t="str">
        <f t="shared" ca="1" si="150"/>
        <v>Timeline_Idle1</v>
      </c>
      <c r="P1164" s="3" t="str">
        <f t="shared" ca="1" si="151"/>
        <v>Timeline_Move1</v>
      </c>
      <c r="T1164" s="3" t="str">
        <f ca="1">IF(B1164="","",IF(VLOOKUP(D1164,[1]怪物!$C:$I,7,FALSE)="","",VLOOKUP(D1164,[1]怪物!$C:$I,7,FALSE)))</f>
        <v>Skill_Monster_Niao2,NormalAttack</v>
      </c>
      <c r="Y1164" s="3">
        <v>1</v>
      </c>
      <c r="Z1164" s="3">
        <v>5</v>
      </c>
      <c r="AA1164" s="3">
        <v>2</v>
      </c>
      <c r="AB1164" s="3">
        <v>1</v>
      </c>
    </row>
    <row r="1165" spans="2:28" x14ac:dyDescent="0.2">
      <c r="B1165" t="str">
        <f ca="1">IF(ISNA(VLOOKUP(Y1165&amp;"_"&amp;Z1165&amp;"_"&amp;AA1165,[1]挑战模式!$A:$AS,1,FALSE)),"",IF(VLOOKUP(Y1165&amp;"_"&amp;Z1165&amp;"_"&amp;AA1165,[1]挑战模式!$A:$AS,14+AB1165,FALSE)="","","Unit_Monster_Season"&amp;Y1165&amp;"_Challenge"&amp;Z1165&amp;"_"&amp;AA1165&amp;"_"&amp;AB1165))</f>
        <v>Unit_Monster_Season1_Challenge5_2_2</v>
      </c>
      <c r="D1165" s="3" t="str">
        <f ca="1">IF(B1165="","",VLOOKUP(VLOOKUP(Y1165&amp;"_"&amp;Z1165&amp;"_"&amp;AA1165,[1]挑战模式!$A:$AS,14+AB1165,FALSE),[1]怪物!$B:$J,2,FALSE))</f>
        <v>ResUnit_Niao1</v>
      </c>
      <c r="E1165" s="3">
        <f ca="1">IF(B1165="","",VLOOKUP(VLOOKUP(Y1165&amp;"_"&amp;Z1165&amp;"_"&amp;AA1165,[1]挑战模式!$A:$AS,14+AB1165,FALSE),[1]怪物!$B:$J,6,FALSE)*VLOOKUP(Y1165&amp;"_"&amp;Z1165&amp;"_"&amp;AA1165,[1]挑战模式!$A:$AS,10,FALSE))</f>
        <v>2.2000000000000002</v>
      </c>
      <c r="F1165" s="3">
        <f t="shared" ca="1" si="144"/>
        <v>400</v>
      </c>
      <c r="G1165" s="3" t="str">
        <f t="shared" ca="1" si="145"/>
        <v>TRUE</v>
      </c>
      <c r="H1165" s="3" t="str">
        <f t="shared" ca="1" si="146"/>
        <v>1</v>
      </c>
      <c r="I1165" s="3">
        <f ca="1">IF(D1165="","",VLOOKUP(D1165,[1]怪物!$C:$M,11,FALSE))</f>
        <v>1</v>
      </c>
      <c r="J1165" s="3" t="str">
        <f t="shared" ca="1" si="147"/>
        <v>0.5</v>
      </c>
      <c r="K1165" s="3"/>
      <c r="L1165" s="3">
        <f ca="1">IF(B1165="","",VLOOKUP(VLOOKUP(Y1165&amp;"_"&amp;Z1165&amp;"_"&amp;AA1165,[1]挑战模式!$A:$AS,14+AB1165,FALSE),[1]怪物!$B:$J,7,FALSE))</f>
        <v>1</v>
      </c>
      <c r="M1165" s="10" t="str">
        <f t="shared" ca="1" si="148"/>
        <v>Monster_Season1_Challenge5_2_2</v>
      </c>
      <c r="N1165" s="3" t="str">
        <f t="shared" ca="1" si="149"/>
        <v>DeathShow_1</v>
      </c>
      <c r="O1165" s="3" t="str">
        <f t="shared" ca="1" si="150"/>
        <v>Timeline_Idle1</v>
      </c>
      <c r="P1165" s="3" t="str">
        <f t="shared" ca="1" si="151"/>
        <v>Timeline_Move1</v>
      </c>
      <c r="T1165" s="3" t="str">
        <f ca="1">IF(B1165="","",IF(VLOOKUP(D1165,[1]怪物!$C:$I,7,FALSE)="","",VLOOKUP(D1165,[1]怪物!$C:$I,7,FALSE)))</f>
        <v>Skill_Monster_Niao1,NormalAttack</v>
      </c>
      <c r="Y1165" s="3">
        <v>1</v>
      </c>
      <c r="Z1165" s="3">
        <v>5</v>
      </c>
      <c r="AA1165" s="3">
        <v>2</v>
      </c>
      <c r="AB1165" s="3">
        <v>2</v>
      </c>
    </row>
    <row r="1166" spans="2:28" x14ac:dyDescent="0.2">
      <c r="B1166" t="str">
        <f ca="1">IF(ISNA(VLOOKUP(Y1166&amp;"_"&amp;Z1166&amp;"_"&amp;AA1166,[1]挑战模式!$A:$AS,1,FALSE)),"",IF(VLOOKUP(Y1166&amp;"_"&amp;Z1166&amp;"_"&amp;AA1166,[1]挑战模式!$A:$AS,14+AB1166,FALSE)="","","Unit_Monster_Season"&amp;Y1166&amp;"_Challenge"&amp;Z1166&amp;"_"&amp;AA1166&amp;"_"&amp;AB1166))</f>
        <v/>
      </c>
      <c r="D1166" s="3" t="str">
        <f ca="1">IF(B1166="","",VLOOKUP(VLOOKUP(Y1166&amp;"_"&amp;Z1166&amp;"_"&amp;AA1166,[1]挑战模式!$A:$AS,14+AB1166,FALSE),[1]怪物!$B:$J,2,FALSE))</f>
        <v/>
      </c>
      <c r="E1166" s="3" t="str">
        <f ca="1">IF(B1166="","",VLOOKUP(VLOOKUP(Y1166&amp;"_"&amp;Z1166&amp;"_"&amp;AA1166,[1]挑战模式!$A:$AS,14+AB1166,FALSE),[1]怪物!$B:$J,6,FALSE)*VLOOKUP(Y1166&amp;"_"&amp;Z1166&amp;"_"&amp;AA1166,[1]挑战模式!$A:$AS,10,FALSE))</f>
        <v/>
      </c>
      <c r="F1166" s="3" t="str">
        <f t="shared" ca="1" si="144"/>
        <v/>
      </c>
      <c r="G1166" s="3" t="str">
        <f t="shared" ca="1" si="145"/>
        <v/>
      </c>
      <c r="H1166" s="3" t="str">
        <f t="shared" ca="1" si="146"/>
        <v/>
      </c>
      <c r="I1166" s="3" t="str">
        <f ca="1">IF(D1166="","",VLOOKUP(D1166,[1]怪物!$C:$M,11,FALSE))</f>
        <v/>
      </c>
      <c r="J1166" s="3" t="str">
        <f t="shared" ca="1" si="147"/>
        <v/>
      </c>
      <c r="K1166" s="3"/>
      <c r="L1166" s="3" t="str">
        <f ca="1">IF(B1166="","",VLOOKUP(VLOOKUP(Y1166&amp;"_"&amp;Z1166&amp;"_"&amp;AA1166,[1]挑战模式!$A:$AS,14+AB1166,FALSE),[1]怪物!$B:$J,7,FALSE))</f>
        <v/>
      </c>
      <c r="M1166" s="10" t="str">
        <f t="shared" ca="1" si="148"/>
        <v/>
      </c>
      <c r="N1166" s="3" t="str">
        <f t="shared" ca="1" si="149"/>
        <v/>
      </c>
      <c r="O1166" s="3" t="str">
        <f t="shared" ca="1" si="150"/>
        <v/>
      </c>
      <c r="P1166" s="3" t="str">
        <f t="shared" ca="1" si="151"/>
        <v/>
      </c>
      <c r="T1166" s="3" t="str">
        <f ca="1">IF(B1166="","",IF(VLOOKUP(D1166,[1]怪物!$C:$I,7,FALSE)="","",VLOOKUP(D1166,[1]怪物!$C:$I,7,FALSE)))</f>
        <v/>
      </c>
      <c r="Y1166" s="3">
        <v>1</v>
      </c>
      <c r="Z1166" s="3">
        <v>5</v>
      </c>
      <c r="AA1166" s="3">
        <v>2</v>
      </c>
      <c r="AB1166" s="3">
        <v>3</v>
      </c>
    </row>
    <row r="1167" spans="2:28" x14ac:dyDescent="0.2">
      <c r="B1167" t="str">
        <f ca="1">IF(ISNA(VLOOKUP(Y1167&amp;"_"&amp;Z1167&amp;"_"&amp;AA1167,[1]挑战模式!$A:$AS,1,FALSE)),"",IF(VLOOKUP(Y1167&amp;"_"&amp;Z1167&amp;"_"&amp;AA1167,[1]挑战模式!$A:$AS,14+AB1167,FALSE)="","","Unit_Monster_Season"&amp;Y1167&amp;"_Challenge"&amp;Z1167&amp;"_"&amp;AA1167&amp;"_"&amp;AB1167))</f>
        <v/>
      </c>
      <c r="D1167" s="3" t="str">
        <f ca="1">IF(B1167="","",VLOOKUP(VLOOKUP(Y1167&amp;"_"&amp;Z1167&amp;"_"&amp;AA1167,[1]挑战模式!$A:$AS,14+AB1167,FALSE),[1]怪物!$B:$J,2,FALSE))</f>
        <v/>
      </c>
      <c r="E1167" s="3" t="str">
        <f ca="1">IF(B1167="","",VLOOKUP(VLOOKUP(Y1167&amp;"_"&amp;Z1167&amp;"_"&amp;AA1167,[1]挑战模式!$A:$AS,14+AB1167,FALSE),[1]怪物!$B:$J,6,FALSE)*VLOOKUP(Y1167&amp;"_"&amp;Z1167&amp;"_"&amp;AA1167,[1]挑战模式!$A:$AS,10,FALSE))</f>
        <v/>
      </c>
      <c r="F1167" s="3" t="str">
        <f t="shared" ca="1" si="144"/>
        <v/>
      </c>
      <c r="G1167" s="3" t="str">
        <f t="shared" ca="1" si="145"/>
        <v/>
      </c>
      <c r="H1167" s="3" t="str">
        <f t="shared" ca="1" si="146"/>
        <v/>
      </c>
      <c r="I1167" s="3" t="str">
        <f ca="1">IF(D1167="","",VLOOKUP(D1167,[1]怪物!$C:$M,11,FALSE))</f>
        <v/>
      </c>
      <c r="J1167" s="3" t="str">
        <f t="shared" ca="1" si="147"/>
        <v/>
      </c>
      <c r="K1167" s="3"/>
      <c r="L1167" s="3" t="str">
        <f ca="1">IF(B1167="","",VLOOKUP(VLOOKUP(Y1167&amp;"_"&amp;Z1167&amp;"_"&amp;AA1167,[1]挑战模式!$A:$AS,14+AB1167,FALSE),[1]怪物!$B:$J,7,FALSE))</f>
        <v/>
      </c>
      <c r="M1167" s="10" t="str">
        <f t="shared" ca="1" si="148"/>
        <v/>
      </c>
      <c r="N1167" s="3" t="str">
        <f t="shared" ca="1" si="149"/>
        <v/>
      </c>
      <c r="O1167" s="3" t="str">
        <f t="shared" ca="1" si="150"/>
        <v/>
      </c>
      <c r="P1167" s="3" t="str">
        <f t="shared" ca="1" si="151"/>
        <v/>
      </c>
      <c r="T1167" s="3" t="str">
        <f ca="1">IF(B1167="","",IF(VLOOKUP(D1167,[1]怪物!$C:$I,7,FALSE)="","",VLOOKUP(D1167,[1]怪物!$C:$I,7,FALSE)))</f>
        <v/>
      </c>
      <c r="Y1167" s="3">
        <v>1</v>
      </c>
      <c r="Z1167" s="3">
        <v>5</v>
      </c>
      <c r="AA1167" s="3">
        <v>2</v>
      </c>
      <c r="AB1167" s="3">
        <v>4</v>
      </c>
    </row>
    <row r="1168" spans="2:28" x14ac:dyDescent="0.2">
      <c r="B1168" t="str">
        <f ca="1">IF(ISNA(VLOOKUP(Y1168&amp;"_"&amp;Z1168&amp;"_"&amp;AA1168,[1]挑战模式!$A:$AS,1,FALSE)),"",IF(VLOOKUP(Y1168&amp;"_"&amp;Z1168&amp;"_"&amp;AA1168,[1]挑战模式!$A:$AS,14+AB1168,FALSE)="","","Unit_Monster_Season"&amp;Y1168&amp;"_Challenge"&amp;Z1168&amp;"_"&amp;AA1168&amp;"_"&amp;AB1168))</f>
        <v/>
      </c>
      <c r="D1168" s="3" t="str">
        <f ca="1">IF(B1168="","",VLOOKUP(VLOOKUP(Y1168&amp;"_"&amp;Z1168&amp;"_"&amp;AA1168,[1]挑战模式!$A:$AS,14+AB1168,FALSE),[1]怪物!$B:$J,2,FALSE))</f>
        <v/>
      </c>
      <c r="E1168" s="3" t="str">
        <f ca="1">IF(B1168="","",VLOOKUP(VLOOKUP(Y1168&amp;"_"&amp;Z1168&amp;"_"&amp;AA1168,[1]挑战模式!$A:$AS,14+AB1168,FALSE),[1]怪物!$B:$J,6,FALSE)*VLOOKUP(Y1168&amp;"_"&amp;Z1168&amp;"_"&amp;AA1168,[1]挑战模式!$A:$AS,10,FALSE))</f>
        <v/>
      </c>
      <c r="F1168" s="3" t="str">
        <f t="shared" ca="1" si="144"/>
        <v/>
      </c>
      <c r="G1168" s="3" t="str">
        <f t="shared" ca="1" si="145"/>
        <v/>
      </c>
      <c r="H1168" s="3" t="str">
        <f t="shared" ca="1" si="146"/>
        <v/>
      </c>
      <c r="I1168" s="3" t="str">
        <f ca="1">IF(D1168="","",VLOOKUP(D1168,[1]怪物!$C:$M,11,FALSE))</f>
        <v/>
      </c>
      <c r="J1168" s="3" t="str">
        <f t="shared" ca="1" si="147"/>
        <v/>
      </c>
      <c r="K1168" s="3"/>
      <c r="L1168" s="3" t="str">
        <f ca="1">IF(B1168="","",VLOOKUP(VLOOKUP(Y1168&amp;"_"&amp;Z1168&amp;"_"&amp;AA1168,[1]挑战模式!$A:$AS,14+AB1168,FALSE),[1]怪物!$B:$J,7,FALSE))</f>
        <v/>
      </c>
      <c r="M1168" s="10" t="str">
        <f t="shared" ca="1" si="148"/>
        <v/>
      </c>
      <c r="N1168" s="3" t="str">
        <f t="shared" ca="1" si="149"/>
        <v/>
      </c>
      <c r="O1168" s="3" t="str">
        <f t="shared" ca="1" si="150"/>
        <v/>
      </c>
      <c r="P1168" s="3" t="str">
        <f t="shared" ca="1" si="151"/>
        <v/>
      </c>
      <c r="T1168" s="3" t="str">
        <f ca="1">IF(B1168="","",IF(VLOOKUP(D1168,[1]怪物!$C:$I,7,FALSE)="","",VLOOKUP(D1168,[1]怪物!$C:$I,7,FALSE)))</f>
        <v/>
      </c>
      <c r="Y1168" s="3">
        <v>1</v>
      </c>
      <c r="Z1168" s="3">
        <v>5</v>
      </c>
      <c r="AA1168" s="3">
        <v>2</v>
      </c>
      <c r="AB1168" s="3">
        <v>5</v>
      </c>
    </row>
    <row r="1169" spans="2:28" x14ac:dyDescent="0.2">
      <c r="B1169" t="str">
        <f ca="1">IF(ISNA(VLOOKUP(Y1169&amp;"_"&amp;Z1169&amp;"_"&amp;AA1169,[1]挑战模式!$A:$AS,1,FALSE)),"",IF(VLOOKUP(Y1169&amp;"_"&amp;Z1169&amp;"_"&amp;AA1169,[1]挑战模式!$A:$AS,14+AB1169,FALSE)="","","Unit_Monster_Season"&amp;Y1169&amp;"_Challenge"&amp;Z1169&amp;"_"&amp;AA1169&amp;"_"&amp;AB1169))</f>
        <v/>
      </c>
      <c r="D1169" s="3" t="str">
        <f ca="1">IF(B1169="","",VLOOKUP(VLOOKUP(Y1169&amp;"_"&amp;Z1169&amp;"_"&amp;AA1169,[1]挑战模式!$A:$AS,14+AB1169,FALSE),[1]怪物!$B:$J,2,FALSE))</f>
        <v/>
      </c>
      <c r="E1169" s="3" t="str">
        <f ca="1">IF(B1169="","",VLOOKUP(VLOOKUP(Y1169&amp;"_"&amp;Z1169&amp;"_"&amp;AA1169,[1]挑战模式!$A:$AS,14+AB1169,FALSE),[1]怪物!$B:$J,6,FALSE)*VLOOKUP(Y1169&amp;"_"&amp;Z1169&amp;"_"&amp;AA1169,[1]挑战模式!$A:$AS,10,FALSE))</f>
        <v/>
      </c>
      <c r="F1169" s="3" t="str">
        <f t="shared" ca="1" si="144"/>
        <v/>
      </c>
      <c r="G1169" s="3" t="str">
        <f t="shared" ca="1" si="145"/>
        <v/>
      </c>
      <c r="H1169" s="3" t="str">
        <f t="shared" ca="1" si="146"/>
        <v/>
      </c>
      <c r="I1169" s="3" t="str">
        <f ca="1">IF(D1169="","",VLOOKUP(D1169,[1]怪物!$C:$M,11,FALSE))</f>
        <v/>
      </c>
      <c r="J1169" s="3" t="str">
        <f t="shared" ca="1" si="147"/>
        <v/>
      </c>
      <c r="K1169" s="3"/>
      <c r="L1169" s="3" t="str">
        <f ca="1">IF(B1169="","",VLOOKUP(VLOOKUP(Y1169&amp;"_"&amp;Z1169&amp;"_"&amp;AA1169,[1]挑战模式!$A:$AS,14+AB1169,FALSE),[1]怪物!$B:$J,7,FALSE))</f>
        <v/>
      </c>
      <c r="M1169" s="10" t="str">
        <f t="shared" ca="1" si="148"/>
        <v/>
      </c>
      <c r="N1169" s="3" t="str">
        <f t="shared" ca="1" si="149"/>
        <v/>
      </c>
      <c r="O1169" s="3" t="str">
        <f t="shared" ca="1" si="150"/>
        <v/>
      </c>
      <c r="P1169" s="3" t="str">
        <f t="shared" ca="1" si="151"/>
        <v/>
      </c>
      <c r="T1169" s="3" t="str">
        <f ca="1">IF(B1169="","",IF(VLOOKUP(D1169,[1]怪物!$C:$I,7,FALSE)="","",VLOOKUP(D1169,[1]怪物!$C:$I,7,FALSE)))</f>
        <v/>
      </c>
      <c r="Y1169" s="3">
        <v>1</v>
      </c>
      <c r="Z1169" s="3">
        <v>5</v>
      </c>
      <c r="AA1169" s="3">
        <v>2</v>
      </c>
      <c r="AB1169" s="3">
        <v>6</v>
      </c>
    </row>
    <row r="1170" spans="2:28" x14ac:dyDescent="0.2">
      <c r="B1170" t="str">
        <f ca="1">IF(ISNA(VLOOKUP(Y1170&amp;"_"&amp;Z1170&amp;"_"&amp;AA1170,[1]挑战模式!$A:$AS,1,FALSE)),"",IF(VLOOKUP(Y1170&amp;"_"&amp;Z1170&amp;"_"&amp;AA1170,[1]挑战模式!$A:$AS,14+AB1170,FALSE)="","","Unit_Monster_Season"&amp;Y1170&amp;"_Challenge"&amp;Z1170&amp;"_"&amp;AA1170&amp;"_"&amp;AB1170))</f>
        <v>Unit_Monster_Season1_Challenge5_3_1</v>
      </c>
      <c r="D1170" s="3" t="str">
        <f ca="1">IF(B1170="","",VLOOKUP(VLOOKUP(Y1170&amp;"_"&amp;Z1170&amp;"_"&amp;AA1170,[1]挑战模式!$A:$AS,14+AB1170,FALSE),[1]怪物!$B:$J,2,FALSE))</f>
        <v>ResUnit_Niao1</v>
      </c>
      <c r="E1170" s="3">
        <f ca="1">IF(B1170="","",VLOOKUP(VLOOKUP(Y1170&amp;"_"&amp;Z1170&amp;"_"&amp;AA1170,[1]挑战模式!$A:$AS,14+AB1170,FALSE),[1]怪物!$B:$J,6,FALSE)*VLOOKUP(Y1170&amp;"_"&amp;Z1170&amp;"_"&amp;AA1170,[1]挑战模式!$A:$AS,10,FALSE))</f>
        <v>2.2000000000000002</v>
      </c>
      <c r="F1170" s="3">
        <f t="shared" ca="1" si="144"/>
        <v>400</v>
      </c>
      <c r="G1170" s="3" t="str">
        <f t="shared" ca="1" si="145"/>
        <v>TRUE</v>
      </c>
      <c r="H1170" s="3" t="str">
        <f t="shared" ca="1" si="146"/>
        <v>1</v>
      </c>
      <c r="I1170" s="3">
        <f ca="1">IF(D1170="","",VLOOKUP(D1170,[1]怪物!$C:$M,11,FALSE))</f>
        <v>1</v>
      </c>
      <c r="J1170" s="3" t="str">
        <f t="shared" ca="1" si="147"/>
        <v>0.5</v>
      </c>
      <c r="K1170" s="3"/>
      <c r="L1170" s="3">
        <f ca="1">IF(B1170="","",VLOOKUP(VLOOKUP(Y1170&amp;"_"&amp;Z1170&amp;"_"&amp;AA1170,[1]挑战模式!$A:$AS,14+AB1170,FALSE),[1]怪物!$B:$J,7,FALSE))</f>
        <v>1</v>
      </c>
      <c r="M1170" s="10" t="str">
        <f t="shared" ca="1" si="148"/>
        <v>Monster_Season1_Challenge5_3_1</v>
      </c>
      <c r="N1170" s="3" t="str">
        <f t="shared" ca="1" si="149"/>
        <v>DeathShow_1</v>
      </c>
      <c r="O1170" s="3" t="str">
        <f t="shared" ca="1" si="150"/>
        <v>Timeline_Idle1</v>
      </c>
      <c r="P1170" s="3" t="str">
        <f t="shared" ca="1" si="151"/>
        <v>Timeline_Move1</v>
      </c>
      <c r="T1170" s="3" t="str">
        <f ca="1">IF(B1170="","",IF(VLOOKUP(D1170,[1]怪物!$C:$I,7,FALSE)="","",VLOOKUP(D1170,[1]怪物!$C:$I,7,FALSE)))</f>
        <v>Skill_Monster_Niao1,NormalAttack</v>
      </c>
      <c r="Y1170" s="3">
        <v>1</v>
      </c>
      <c r="Z1170" s="3">
        <v>5</v>
      </c>
      <c r="AA1170" s="3">
        <v>3</v>
      </c>
      <c r="AB1170" s="3">
        <v>1</v>
      </c>
    </row>
    <row r="1171" spans="2:28" x14ac:dyDescent="0.2">
      <c r="B1171" t="str">
        <f ca="1">IF(ISNA(VLOOKUP(Y1171&amp;"_"&amp;Z1171&amp;"_"&amp;AA1171,[1]挑战模式!$A:$AS,1,FALSE)),"",IF(VLOOKUP(Y1171&amp;"_"&amp;Z1171&amp;"_"&amp;AA1171,[1]挑战模式!$A:$AS,14+AB1171,FALSE)="","","Unit_Monster_Season"&amp;Y1171&amp;"_Challenge"&amp;Z1171&amp;"_"&amp;AA1171&amp;"_"&amp;AB1171))</f>
        <v>Unit_Monster_Season1_Challenge5_3_2</v>
      </c>
      <c r="D1171" s="3" t="str">
        <f ca="1">IF(B1171="","",VLOOKUP(VLOOKUP(Y1171&amp;"_"&amp;Z1171&amp;"_"&amp;AA1171,[1]挑战模式!$A:$AS,14+AB1171,FALSE),[1]怪物!$B:$J,2,FALSE))</f>
        <v>ResUnit_StoneGolem1</v>
      </c>
      <c r="E1171" s="3">
        <f ca="1">IF(B1171="","",VLOOKUP(VLOOKUP(Y1171&amp;"_"&amp;Z1171&amp;"_"&amp;AA1171,[1]挑战模式!$A:$AS,14+AB1171,FALSE),[1]怪物!$B:$J,6,FALSE)*VLOOKUP(Y1171&amp;"_"&amp;Z1171&amp;"_"&amp;AA1171,[1]挑战模式!$A:$AS,10,FALSE))</f>
        <v>2.2000000000000002</v>
      </c>
      <c r="F1171" s="3">
        <f t="shared" ca="1" si="144"/>
        <v>400</v>
      </c>
      <c r="G1171" s="3" t="str">
        <f t="shared" ca="1" si="145"/>
        <v>TRUE</v>
      </c>
      <c r="H1171" s="3" t="str">
        <f t="shared" ca="1" si="146"/>
        <v>1</v>
      </c>
      <c r="I1171" s="3">
        <f ca="1">IF(D1171="","",VLOOKUP(D1171,[1]怪物!$C:$M,11,FALSE))</f>
        <v>1</v>
      </c>
      <c r="J1171" s="3" t="str">
        <f t="shared" ca="1" si="147"/>
        <v>0.5</v>
      </c>
      <c r="K1171" s="3"/>
      <c r="L1171" s="3">
        <f ca="1">IF(B1171="","",VLOOKUP(VLOOKUP(Y1171&amp;"_"&amp;Z1171&amp;"_"&amp;AA1171,[1]挑战模式!$A:$AS,14+AB1171,FALSE),[1]怪物!$B:$J,7,FALSE))</f>
        <v>1</v>
      </c>
      <c r="M1171" s="10" t="str">
        <f t="shared" ca="1" si="148"/>
        <v>Monster_Season1_Challenge5_3_2</v>
      </c>
      <c r="N1171" s="3" t="str">
        <f t="shared" ca="1" si="149"/>
        <v>DeathShow_1</v>
      </c>
      <c r="O1171" s="3" t="str">
        <f t="shared" ca="1" si="150"/>
        <v>Timeline_Idle1</v>
      </c>
      <c r="P1171" s="3" t="str">
        <f t="shared" ca="1" si="151"/>
        <v>Timeline_Move1</v>
      </c>
      <c r="T1171" s="3" t="str">
        <f ca="1">IF(B1171="","",IF(VLOOKUP(D1171,[1]怪物!$C:$I,7,FALSE)="","",VLOOKUP(D1171,[1]怪物!$C:$I,7,FALSE)))</f>
        <v>Skill_Monster_StoneGolem1,NormalAttack</v>
      </c>
      <c r="Y1171" s="3">
        <v>1</v>
      </c>
      <c r="Z1171" s="3">
        <v>5</v>
      </c>
      <c r="AA1171" s="3">
        <v>3</v>
      </c>
      <c r="AB1171" s="3">
        <v>2</v>
      </c>
    </row>
    <row r="1172" spans="2:28" x14ac:dyDescent="0.2">
      <c r="B1172" t="str">
        <f ca="1">IF(ISNA(VLOOKUP(Y1172&amp;"_"&amp;Z1172&amp;"_"&amp;AA1172,[1]挑战模式!$A:$AS,1,FALSE)),"",IF(VLOOKUP(Y1172&amp;"_"&amp;Z1172&amp;"_"&amp;AA1172,[1]挑战模式!$A:$AS,14+AB1172,FALSE)="","","Unit_Monster_Season"&amp;Y1172&amp;"_Challenge"&amp;Z1172&amp;"_"&amp;AA1172&amp;"_"&amp;AB1172))</f>
        <v/>
      </c>
      <c r="D1172" s="3" t="str">
        <f ca="1">IF(B1172="","",VLOOKUP(VLOOKUP(Y1172&amp;"_"&amp;Z1172&amp;"_"&amp;AA1172,[1]挑战模式!$A:$AS,14+AB1172,FALSE),[1]怪物!$B:$J,2,FALSE))</f>
        <v/>
      </c>
      <c r="E1172" s="3" t="str">
        <f ca="1">IF(B1172="","",VLOOKUP(VLOOKUP(Y1172&amp;"_"&amp;Z1172&amp;"_"&amp;AA1172,[1]挑战模式!$A:$AS,14+AB1172,FALSE),[1]怪物!$B:$J,6,FALSE)*VLOOKUP(Y1172&amp;"_"&amp;Z1172&amp;"_"&amp;AA1172,[1]挑战模式!$A:$AS,10,FALSE))</f>
        <v/>
      </c>
      <c r="F1172" s="3" t="str">
        <f t="shared" ca="1" si="144"/>
        <v/>
      </c>
      <c r="G1172" s="3" t="str">
        <f t="shared" ca="1" si="145"/>
        <v/>
      </c>
      <c r="H1172" s="3" t="str">
        <f t="shared" ca="1" si="146"/>
        <v/>
      </c>
      <c r="I1172" s="3" t="str">
        <f ca="1">IF(D1172="","",VLOOKUP(D1172,[1]怪物!$C:$M,11,FALSE))</f>
        <v/>
      </c>
      <c r="J1172" s="3" t="str">
        <f t="shared" ca="1" si="147"/>
        <v/>
      </c>
      <c r="K1172" s="3"/>
      <c r="L1172" s="3" t="str">
        <f ca="1">IF(B1172="","",VLOOKUP(VLOOKUP(Y1172&amp;"_"&amp;Z1172&amp;"_"&amp;AA1172,[1]挑战模式!$A:$AS,14+AB1172,FALSE),[1]怪物!$B:$J,7,FALSE))</f>
        <v/>
      </c>
      <c r="M1172" s="10" t="str">
        <f t="shared" ca="1" si="148"/>
        <v/>
      </c>
      <c r="N1172" s="3" t="str">
        <f t="shared" ca="1" si="149"/>
        <v/>
      </c>
      <c r="O1172" s="3" t="str">
        <f t="shared" ca="1" si="150"/>
        <v/>
      </c>
      <c r="P1172" s="3" t="str">
        <f t="shared" ca="1" si="151"/>
        <v/>
      </c>
      <c r="T1172" s="3" t="str">
        <f ca="1">IF(B1172="","",IF(VLOOKUP(D1172,[1]怪物!$C:$I,7,FALSE)="","",VLOOKUP(D1172,[1]怪物!$C:$I,7,FALSE)))</f>
        <v/>
      </c>
      <c r="Y1172" s="3">
        <v>1</v>
      </c>
      <c r="Z1172" s="3">
        <v>5</v>
      </c>
      <c r="AA1172" s="3">
        <v>3</v>
      </c>
      <c r="AB1172" s="3">
        <v>3</v>
      </c>
    </row>
    <row r="1173" spans="2:28" x14ac:dyDescent="0.2">
      <c r="B1173" t="str">
        <f ca="1">IF(ISNA(VLOOKUP(Y1173&amp;"_"&amp;Z1173&amp;"_"&amp;AA1173,[1]挑战模式!$A:$AS,1,FALSE)),"",IF(VLOOKUP(Y1173&amp;"_"&amp;Z1173&amp;"_"&amp;AA1173,[1]挑战模式!$A:$AS,14+AB1173,FALSE)="","","Unit_Monster_Season"&amp;Y1173&amp;"_Challenge"&amp;Z1173&amp;"_"&amp;AA1173&amp;"_"&amp;AB1173))</f>
        <v/>
      </c>
      <c r="D1173" s="3" t="str">
        <f ca="1">IF(B1173="","",VLOOKUP(VLOOKUP(Y1173&amp;"_"&amp;Z1173&amp;"_"&amp;AA1173,[1]挑战模式!$A:$AS,14+AB1173,FALSE),[1]怪物!$B:$J,2,FALSE))</f>
        <v/>
      </c>
      <c r="E1173" s="3" t="str">
        <f ca="1">IF(B1173="","",VLOOKUP(VLOOKUP(Y1173&amp;"_"&amp;Z1173&amp;"_"&amp;AA1173,[1]挑战模式!$A:$AS,14+AB1173,FALSE),[1]怪物!$B:$J,6,FALSE)*VLOOKUP(Y1173&amp;"_"&amp;Z1173&amp;"_"&amp;AA1173,[1]挑战模式!$A:$AS,10,FALSE))</f>
        <v/>
      </c>
      <c r="F1173" s="3" t="str">
        <f t="shared" ca="1" si="144"/>
        <v/>
      </c>
      <c r="G1173" s="3" t="str">
        <f t="shared" ca="1" si="145"/>
        <v/>
      </c>
      <c r="H1173" s="3" t="str">
        <f t="shared" ca="1" si="146"/>
        <v/>
      </c>
      <c r="I1173" s="3" t="str">
        <f ca="1">IF(D1173="","",VLOOKUP(D1173,[1]怪物!$C:$M,11,FALSE))</f>
        <v/>
      </c>
      <c r="J1173" s="3" t="str">
        <f t="shared" ca="1" si="147"/>
        <v/>
      </c>
      <c r="K1173" s="3"/>
      <c r="L1173" s="3" t="str">
        <f ca="1">IF(B1173="","",VLOOKUP(VLOOKUP(Y1173&amp;"_"&amp;Z1173&amp;"_"&amp;AA1173,[1]挑战模式!$A:$AS,14+AB1173,FALSE),[1]怪物!$B:$J,7,FALSE))</f>
        <v/>
      </c>
      <c r="M1173" s="10" t="str">
        <f t="shared" ca="1" si="148"/>
        <v/>
      </c>
      <c r="N1173" s="3" t="str">
        <f t="shared" ca="1" si="149"/>
        <v/>
      </c>
      <c r="O1173" s="3" t="str">
        <f t="shared" ca="1" si="150"/>
        <v/>
      </c>
      <c r="P1173" s="3" t="str">
        <f t="shared" ca="1" si="151"/>
        <v/>
      </c>
      <c r="T1173" s="3" t="str">
        <f ca="1">IF(B1173="","",IF(VLOOKUP(D1173,[1]怪物!$C:$I,7,FALSE)="","",VLOOKUP(D1173,[1]怪物!$C:$I,7,FALSE)))</f>
        <v/>
      </c>
      <c r="Y1173" s="3">
        <v>1</v>
      </c>
      <c r="Z1173" s="3">
        <v>5</v>
      </c>
      <c r="AA1173" s="3">
        <v>3</v>
      </c>
      <c r="AB1173" s="3">
        <v>4</v>
      </c>
    </row>
    <row r="1174" spans="2:28" x14ac:dyDescent="0.2">
      <c r="B1174" t="str">
        <f ca="1">IF(ISNA(VLOOKUP(Y1174&amp;"_"&amp;Z1174&amp;"_"&amp;AA1174,[1]挑战模式!$A:$AS,1,FALSE)),"",IF(VLOOKUP(Y1174&amp;"_"&amp;Z1174&amp;"_"&amp;AA1174,[1]挑战模式!$A:$AS,14+AB1174,FALSE)="","","Unit_Monster_Season"&amp;Y1174&amp;"_Challenge"&amp;Z1174&amp;"_"&amp;AA1174&amp;"_"&amp;AB1174))</f>
        <v/>
      </c>
      <c r="D1174" s="3" t="str">
        <f ca="1">IF(B1174="","",VLOOKUP(VLOOKUP(Y1174&amp;"_"&amp;Z1174&amp;"_"&amp;AA1174,[1]挑战模式!$A:$AS,14+AB1174,FALSE),[1]怪物!$B:$J,2,FALSE))</f>
        <v/>
      </c>
      <c r="E1174" s="3" t="str">
        <f ca="1">IF(B1174="","",VLOOKUP(VLOOKUP(Y1174&amp;"_"&amp;Z1174&amp;"_"&amp;AA1174,[1]挑战模式!$A:$AS,14+AB1174,FALSE),[1]怪物!$B:$J,6,FALSE)*VLOOKUP(Y1174&amp;"_"&amp;Z1174&amp;"_"&amp;AA1174,[1]挑战模式!$A:$AS,10,FALSE))</f>
        <v/>
      </c>
      <c r="F1174" s="3" t="str">
        <f t="shared" ca="1" si="144"/>
        <v/>
      </c>
      <c r="G1174" s="3" t="str">
        <f t="shared" ca="1" si="145"/>
        <v/>
      </c>
      <c r="H1174" s="3" t="str">
        <f t="shared" ca="1" si="146"/>
        <v/>
      </c>
      <c r="I1174" s="3" t="str">
        <f ca="1">IF(D1174="","",VLOOKUP(D1174,[1]怪物!$C:$M,11,FALSE))</f>
        <v/>
      </c>
      <c r="J1174" s="3" t="str">
        <f t="shared" ca="1" si="147"/>
        <v/>
      </c>
      <c r="K1174" s="3"/>
      <c r="L1174" s="3" t="str">
        <f ca="1">IF(B1174="","",VLOOKUP(VLOOKUP(Y1174&amp;"_"&amp;Z1174&amp;"_"&amp;AA1174,[1]挑战模式!$A:$AS,14+AB1174,FALSE),[1]怪物!$B:$J,7,FALSE))</f>
        <v/>
      </c>
      <c r="M1174" s="10" t="str">
        <f t="shared" ca="1" si="148"/>
        <v/>
      </c>
      <c r="N1174" s="3" t="str">
        <f t="shared" ca="1" si="149"/>
        <v/>
      </c>
      <c r="O1174" s="3" t="str">
        <f t="shared" ca="1" si="150"/>
        <v/>
      </c>
      <c r="P1174" s="3" t="str">
        <f t="shared" ca="1" si="151"/>
        <v/>
      </c>
      <c r="T1174" s="3" t="str">
        <f ca="1">IF(B1174="","",IF(VLOOKUP(D1174,[1]怪物!$C:$I,7,FALSE)="","",VLOOKUP(D1174,[1]怪物!$C:$I,7,FALSE)))</f>
        <v/>
      </c>
      <c r="Y1174" s="3">
        <v>1</v>
      </c>
      <c r="Z1174" s="3">
        <v>5</v>
      </c>
      <c r="AA1174" s="3">
        <v>3</v>
      </c>
      <c r="AB1174" s="3">
        <v>5</v>
      </c>
    </row>
    <row r="1175" spans="2:28" x14ac:dyDescent="0.2">
      <c r="B1175" t="str">
        <f ca="1">IF(ISNA(VLOOKUP(Y1175&amp;"_"&amp;Z1175&amp;"_"&amp;AA1175,[1]挑战模式!$A:$AS,1,FALSE)),"",IF(VLOOKUP(Y1175&amp;"_"&amp;Z1175&amp;"_"&amp;AA1175,[1]挑战模式!$A:$AS,14+AB1175,FALSE)="","","Unit_Monster_Season"&amp;Y1175&amp;"_Challenge"&amp;Z1175&amp;"_"&amp;AA1175&amp;"_"&amp;AB1175))</f>
        <v/>
      </c>
      <c r="D1175" s="3" t="str">
        <f ca="1">IF(B1175="","",VLOOKUP(VLOOKUP(Y1175&amp;"_"&amp;Z1175&amp;"_"&amp;AA1175,[1]挑战模式!$A:$AS,14+AB1175,FALSE),[1]怪物!$B:$J,2,FALSE))</f>
        <v/>
      </c>
      <c r="E1175" s="3" t="str">
        <f ca="1">IF(B1175="","",VLOOKUP(VLOOKUP(Y1175&amp;"_"&amp;Z1175&amp;"_"&amp;AA1175,[1]挑战模式!$A:$AS,14+AB1175,FALSE),[1]怪物!$B:$J,6,FALSE)*VLOOKUP(Y1175&amp;"_"&amp;Z1175&amp;"_"&amp;AA1175,[1]挑战模式!$A:$AS,10,FALSE))</f>
        <v/>
      </c>
      <c r="F1175" s="3" t="str">
        <f t="shared" ca="1" si="144"/>
        <v/>
      </c>
      <c r="G1175" s="3" t="str">
        <f t="shared" ca="1" si="145"/>
        <v/>
      </c>
      <c r="H1175" s="3" t="str">
        <f t="shared" ca="1" si="146"/>
        <v/>
      </c>
      <c r="I1175" s="3" t="str">
        <f ca="1">IF(D1175="","",VLOOKUP(D1175,[1]怪物!$C:$M,11,FALSE))</f>
        <v/>
      </c>
      <c r="J1175" s="3" t="str">
        <f t="shared" ca="1" si="147"/>
        <v/>
      </c>
      <c r="K1175" s="3"/>
      <c r="L1175" s="3" t="str">
        <f ca="1">IF(B1175="","",VLOOKUP(VLOOKUP(Y1175&amp;"_"&amp;Z1175&amp;"_"&amp;AA1175,[1]挑战模式!$A:$AS,14+AB1175,FALSE),[1]怪物!$B:$J,7,FALSE))</f>
        <v/>
      </c>
      <c r="M1175" s="10" t="str">
        <f t="shared" ca="1" si="148"/>
        <v/>
      </c>
      <c r="N1175" s="3" t="str">
        <f t="shared" ca="1" si="149"/>
        <v/>
      </c>
      <c r="O1175" s="3" t="str">
        <f t="shared" ca="1" si="150"/>
        <v/>
      </c>
      <c r="P1175" s="3" t="str">
        <f t="shared" ca="1" si="151"/>
        <v/>
      </c>
      <c r="T1175" s="3" t="str">
        <f ca="1">IF(B1175="","",IF(VLOOKUP(D1175,[1]怪物!$C:$I,7,FALSE)="","",VLOOKUP(D1175,[1]怪物!$C:$I,7,FALSE)))</f>
        <v/>
      </c>
      <c r="Y1175" s="3">
        <v>1</v>
      </c>
      <c r="Z1175" s="3">
        <v>5</v>
      </c>
      <c r="AA1175" s="3">
        <v>3</v>
      </c>
      <c r="AB1175" s="3">
        <v>6</v>
      </c>
    </row>
    <row r="1176" spans="2:28" x14ac:dyDescent="0.2">
      <c r="B1176" t="str">
        <f ca="1">IF(ISNA(VLOOKUP(Y1176&amp;"_"&amp;Z1176&amp;"_"&amp;AA1176,[1]挑战模式!$A:$AS,1,FALSE)),"",IF(VLOOKUP(Y1176&amp;"_"&amp;Z1176&amp;"_"&amp;AA1176,[1]挑战模式!$A:$AS,14+AB1176,FALSE)="","","Unit_Monster_Season"&amp;Y1176&amp;"_Challenge"&amp;Z1176&amp;"_"&amp;AA1176&amp;"_"&amp;AB1176))</f>
        <v>Unit_Monster_Season1_Challenge5_4_1</v>
      </c>
      <c r="D1176" s="3" t="str">
        <f ca="1">IF(B1176="","",VLOOKUP(VLOOKUP(Y1176&amp;"_"&amp;Z1176&amp;"_"&amp;AA1176,[1]挑战模式!$A:$AS,14+AB1176,FALSE),[1]怪物!$B:$J,2,FALSE))</f>
        <v>ResUnit_Niao1</v>
      </c>
      <c r="E1176" s="3">
        <f ca="1">IF(B1176="","",VLOOKUP(VLOOKUP(Y1176&amp;"_"&amp;Z1176&amp;"_"&amp;AA1176,[1]挑战模式!$A:$AS,14+AB1176,FALSE),[1]怪物!$B:$J,6,FALSE)*VLOOKUP(Y1176&amp;"_"&amp;Z1176&amp;"_"&amp;AA1176,[1]挑战模式!$A:$AS,10,FALSE))</f>
        <v>2.2000000000000002</v>
      </c>
      <c r="F1176" s="3">
        <f t="shared" ca="1" si="144"/>
        <v>400</v>
      </c>
      <c r="G1176" s="3" t="str">
        <f t="shared" ca="1" si="145"/>
        <v>TRUE</v>
      </c>
      <c r="H1176" s="3" t="str">
        <f t="shared" ca="1" si="146"/>
        <v>1</v>
      </c>
      <c r="I1176" s="3">
        <f ca="1">IF(D1176="","",VLOOKUP(D1176,[1]怪物!$C:$M,11,FALSE))</f>
        <v>1</v>
      </c>
      <c r="J1176" s="3" t="str">
        <f t="shared" ca="1" si="147"/>
        <v>0.5</v>
      </c>
      <c r="K1176" s="3"/>
      <c r="L1176" s="3">
        <f ca="1">IF(B1176="","",VLOOKUP(VLOOKUP(Y1176&amp;"_"&amp;Z1176&amp;"_"&amp;AA1176,[1]挑战模式!$A:$AS,14+AB1176,FALSE),[1]怪物!$B:$J,7,FALSE))</f>
        <v>1</v>
      </c>
      <c r="M1176" s="10" t="str">
        <f t="shared" ca="1" si="148"/>
        <v>Monster_Season1_Challenge5_4_1</v>
      </c>
      <c r="N1176" s="3" t="str">
        <f t="shared" ca="1" si="149"/>
        <v>DeathShow_1</v>
      </c>
      <c r="O1176" s="3" t="str">
        <f t="shared" ca="1" si="150"/>
        <v>Timeline_Idle1</v>
      </c>
      <c r="P1176" s="3" t="str">
        <f t="shared" ca="1" si="151"/>
        <v>Timeline_Move1</v>
      </c>
      <c r="T1176" s="3" t="str">
        <f ca="1">IF(B1176="","",IF(VLOOKUP(D1176,[1]怪物!$C:$I,7,FALSE)="","",VLOOKUP(D1176,[1]怪物!$C:$I,7,FALSE)))</f>
        <v>Skill_Monster_Niao1,NormalAttack</v>
      </c>
      <c r="Y1176" s="3">
        <v>1</v>
      </c>
      <c r="Z1176" s="3">
        <v>5</v>
      </c>
      <c r="AA1176" s="3">
        <v>4</v>
      </c>
      <c r="AB1176" s="3">
        <v>1</v>
      </c>
    </row>
    <row r="1177" spans="2:28" x14ac:dyDescent="0.2">
      <c r="B1177" t="str">
        <f ca="1">IF(ISNA(VLOOKUP(Y1177&amp;"_"&amp;Z1177&amp;"_"&amp;AA1177,[1]挑战模式!$A:$AS,1,FALSE)),"",IF(VLOOKUP(Y1177&amp;"_"&amp;Z1177&amp;"_"&amp;AA1177,[1]挑战模式!$A:$AS,14+AB1177,FALSE)="","","Unit_Monster_Season"&amp;Y1177&amp;"_Challenge"&amp;Z1177&amp;"_"&amp;AA1177&amp;"_"&amp;AB1177))</f>
        <v>Unit_Monster_Season1_Challenge5_4_2</v>
      </c>
      <c r="D1177" s="3" t="str">
        <f ca="1">IF(B1177="","",VLOOKUP(VLOOKUP(Y1177&amp;"_"&amp;Z1177&amp;"_"&amp;AA1177,[1]挑战模式!$A:$AS,14+AB1177,FALSE),[1]怪物!$B:$J,2,FALSE))</f>
        <v>ResUnit_StoneGolem1</v>
      </c>
      <c r="E1177" s="3">
        <f ca="1">IF(B1177="","",VLOOKUP(VLOOKUP(Y1177&amp;"_"&amp;Z1177&amp;"_"&amp;AA1177,[1]挑战模式!$A:$AS,14+AB1177,FALSE),[1]怪物!$B:$J,6,FALSE)*VLOOKUP(Y1177&amp;"_"&amp;Z1177&amp;"_"&amp;AA1177,[1]挑战模式!$A:$AS,10,FALSE))</f>
        <v>2.2000000000000002</v>
      </c>
      <c r="F1177" s="3">
        <f t="shared" ca="1" si="144"/>
        <v>400</v>
      </c>
      <c r="G1177" s="3" t="str">
        <f t="shared" ca="1" si="145"/>
        <v>TRUE</v>
      </c>
      <c r="H1177" s="3" t="str">
        <f t="shared" ca="1" si="146"/>
        <v>1</v>
      </c>
      <c r="I1177" s="3">
        <f ca="1">IF(D1177="","",VLOOKUP(D1177,[1]怪物!$C:$M,11,FALSE))</f>
        <v>1</v>
      </c>
      <c r="J1177" s="3" t="str">
        <f t="shared" ca="1" si="147"/>
        <v>0.5</v>
      </c>
      <c r="K1177" s="3"/>
      <c r="L1177" s="3">
        <f ca="1">IF(B1177="","",VLOOKUP(VLOOKUP(Y1177&amp;"_"&amp;Z1177&amp;"_"&amp;AA1177,[1]挑战模式!$A:$AS,14+AB1177,FALSE),[1]怪物!$B:$J,7,FALSE))</f>
        <v>1</v>
      </c>
      <c r="M1177" s="10" t="str">
        <f t="shared" ca="1" si="148"/>
        <v>Monster_Season1_Challenge5_4_2</v>
      </c>
      <c r="N1177" s="3" t="str">
        <f t="shared" ca="1" si="149"/>
        <v>DeathShow_1</v>
      </c>
      <c r="O1177" s="3" t="str">
        <f t="shared" ca="1" si="150"/>
        <v>Timeline_Idle1</v>
      </c>
      <c r="P1177" s="3" t="str">
        <f t="shared" ca="1" si="151"/>
        <v>Timeline_Move1</v>
      </c>
      <c r="T1177" s="3" t="str">
        <f ca="1">IF(B1177="","",IF(VLOOKUP(D1177,[1]怪物!$C:$I,7,FALSE)="","",VLOOKUP(D1177,[1]怪物!$C:$I,7,FALSE)))</f>
        <v>Skill_Monster_StoneGolem1,NormalAttack</v>
      </c>
      <c r="Y1177" s="3">
        <v>1</v>
      </c>
      <c r="Z1177" s="3">
        <v>5</v>
      </c>
      <c r="AA1177" s="3">
        <v>4</v>
      </c>
      <c r="AB1177" s="3">
        <v>2</v>
      </c>
    </row>
    <row r="1178" spans="2:28" x14ac:dyDescent="0.2">
      <c r="B1178" t="str">
        <f ca="1">IF(ISNA(VLOOKUP(Y1178&amp;"_"&amp;Z1178&amp;"_"&amp;AA1178,[1]挑战模式!$A:$AS,1,FALSE)),"",IF(VLOOKUP(Y1178&amp;"_"&amp;Z1178&amp;"_"&amp;AA1178,[1]挑战模式!$A:$AS,14+AB1178,FALSE)="","","Unit_Monster_Season"&amp;Y1178&amp;"_Challenge"&amp;Z1178&amp;"_"&amp;AA1178&amp;"_"&amp;AB1178))</f>
        <v>Unit_Monster_Season1_Challenge5_4_3</v>
      </c>
      <c r="D1178" s="3" t="str">
        <f ca="1">IF(B1178="","",VLOOKUP(VLOOKUP(Y1178&amp;"_"&amp;Z1178&amp;"_"&amp;AA1178,[1]挑战模式!$A:$AS,14+AB1178,FALSE),[1]怪物!$B:$J,2,FALSE))</f>
        <v>ResUnit_StoneGolem1</v>
      </c>
      <c r="E1178" s="3">
        <f ca="1">IF(B1178="","",VLOOKUP(VLOOKUP(Y1178&amp;"_"&amp;Z1178&amp;"_"&amp;AA1178,[1]挑战模式!$A:$AS,14+AB1178,FALSE),[1]怪物!$B:$J,6,FALSE)*VLOOKUP(Y1178&amp;"_"&amp;Z1178&amp;"_"&amp;AA1178,[1]挑战模式!$A:$AS,10,FALSE))</f>
        <v>2.2000000000000002</v>
      </c>
      <c r="F1178" s="3">
        <f t="shared" ca="1" si="144"/>
        <v>400</v>
      </c>
      <c r="G1178" s="3" t="str">
        <f t="shared" ca="1" si="145"/>
        <v>TRUE</v>
      </c>
      <c r="H1178" s="3" t="str">
        <f t="shared" ca="1" si="146"/>
        <v>1</v>
      </c>
      <c r="I1178" s="3">
        <f ca="1">IF(D1178="","",VLOOKUP(D1178,[1]怪物!$C:$M,11,FALSE))</f>
        <v>1</v>
      </c>
      <c r="J1178" s="3" t="str">
        <f t="shared" ca="1" si="147"/>
        <v>0.5</v>
      </c>
      <c r="K1178" s="3"/>
      <c r="L1178" s="3">
        <f ca="1">IF(B1178="","",VLOOKUP(VLOOKUP(Y1178&amp;"_"&amp;Z1178&amp;"_"&amp;AA1178,[1]挑战模式!$A:$AS,14+AB1178,FALSE),[1]怪物!$B:$J,7,FALSE))</f>
        <v>1</v>
      </c>
      <c r="M1178" s="10" t="str">
        <f t="shared" ca="1" si="148"/>
        <v>Monster_Season1_Challenge5_4_3</v>
      </c>
      <c r="N1178" s="3" t="str">
        <f t="shared" ca="1" si="149"/>
        <v>DeathShow_1</v>
      </c>
      <c r="O1178" s="3" t="str">
        <f t="shared" ca="1" si="150"/>
        <v>Timeline_Idle1</v>
      </c>
      <c r="P1178" s="3" t="str">
        <f t="shared" ca="1" si="151"/>
        <v>Timeline_Move1</v>
      </c>
      <c r="T1178" s="3" t="str">
        <f ca="1">IF(B1178="","",IF(VLOOKUP(D1178,[1]怪物!$C:$I,7,FALSE)="","",VLOOKUP(D1178,[1]怪物!$C:$I,7,FALSE)))</f>
        <v>Skill_Monster_StoneGolem1,NormalAttack</v>
      </c>
      <c r="Y1178" s="3">
        <v>1</v>
      </c>
      <c r="Z1178" s="3">
        <v>5</v>
      </c>
      <c r="AA1178" s="3">
        <v>4</v>
      </c>
      <c r="AB1178" s="3">
        <v>3</v>
      </c>
    </row>
    <row r="1179" spans="2:28" x14ac:dyDescent="0.2">
      <c r="B1179" t="str">
        <f ca="1">IF(ISNA(VLOOKUP(Y1179&amp;"_"&amp;Z1179&amp;"_"&amp;AA1179,[1]挑战模式!$A:$AS,1,FALSE)),"",IF(VLOOKUP(Y1179&amp;"_"&amp;Z1179&amp;"_"&amp;AA1179,[1]挑战模式!$A:$AS,14+AB1179,FALSE)="","","Unit_Monster_Season"&amp;Y1179&amp;"_Challenge"&amp;Z1179&amp;"_"&amp;AA1179&amp;"_"&amp;AB1179))</f>
        <v/>
      </c>
      <c r="D1179" s="3" t="str">
        <f ca="1">IF(B1179="","",VLOOKUP(VLOOKUP(Y1179&amp;"_"&amp;Z1179&amp;"_"&amp;AA1179,[1]挑战模式!$A:$AS,14+AB1179,FALSE),[1]怪物!$B:$J,2,FALSE))</f>
        <v/>
      </c>
      <c r="E1179" s="3" t="str">
        <f ca="1">IF(B1179="","",VLOOKUP(VLOOKUP(Y1179&amp;"_"&amp;Z1179&amp;"_"&amp;AA1179,[1]挑战模式!$A:$AS,14+AB1179,FALSE),[1]怪物!$B:$J,6,FALSE)*VLOOKUP(Y1179&amp;"_"&amp;Z1179&amp;"_"&amp;AA1179,[1]挑战模式!$A:$AS,10,FALSE))</f>
        <v/>
      </c>
      <c r="F1179" s="3" t="str">
        <f t="shared" ca="1" si="144"/>
        <v/>
      </c>
      <c r="G1179" s="3" t="str">
        <f t="shared" ca="1" si="145"/>
        <v/>
      </c>
      <c r="H1179" s="3" t="str">
        <f t="shared" ca="1" si="146"/>
        <v/>
      </c>
      <c r="I1179" s="3" t="str">
        <f ca="1">IF(D1179="","",VLOOKUP(D1179,[1]怪物!$C:$M,11,FALSE))</f>
        <v/>
      </c>
      <c r="J1179" s="3" t="str">
        <f t="shared" ca="1" si="147"/>
        <v/>
      </c>
      <c r="K1179" s="3"/>
      <c r="L1179" s="3" t="str">
        <f ca="1">IF(B1179="","",VLOOKUP(VLOOKUP(Y1179&amp;"_"&amp;Z1179&amp;"_"&amp;AA1179,[1]挑战模式!$A:$AS,14+AB1179,FALSE),[1]怪物!$B:$J,7,FALSE))</f>
        <v/>
      </c>
      <c r="M1179" s="10" t="str">
        <f t="shared" ca="1" si="148"/>
        <v/>
      </c>
      <c r="N1179" s="3" t="str">
        <f t="shared" ca="1" si="149"/>
        <v/>
      </c>
      <c r="O1179" s="3" t="str">
        <f t="shared" ca="1" si="150"/>
        <v/>
      </c>
      <c r="P1179" s="3" t="str">
        <f t="shared" ca="1" si="151"/>
        <v/>
      </c>
      <c r="T1179" s="3" t="str">
        <f ca="1">IF(B1179="","",IF(VLOOKUP(D1179,[1]怪物!$C:$I,7,FALSE)="","",VLOOKUP(D1179,[1]怪物!$C:$I,7,FALSE)))</f>
        <v/>
      </c>
      <c r="Y1179" s="3">
        <v>1</v>
      </c>
      <c r="Z1179" s="3">
        <v>5</v>
      </c>
      <c r="AA1179" s="3">
        <v>4</v>
      </c>
      <c r="AB1179" s="3">
        <v>4</v>
      </c>
    </row>
    <row r="1180" spans="2:28" x14ac:dyDescent="0.2">
      <c r="B1180" t="str">
        <f ca="1">IF(ISNA(VLOOKUP(Y1180&amp;"_"&amp;Z1180&amp;"_"&amp;AA1180,[1]挑战模式!$A:$AS,1,FALSE)),"",IF(VLOOKUP(Y1180&amp;"_"&amp;Z1180&amp;"_"&amp;AA1180,[1]挑战模式!$A:$AS,14+AB1180,FALSE)="","","Unit_Monster_Season"&amp;Y1180&amp;"_Challenge"&amp;Z1180&amp;"_"&amp;AA1180&amp;"_"&amp;AB1180))</f>
        <v/>
      </c>
      <c r="D1180" s="3" t="str">
        <f ca="1">IF(B1180="","",VLOOKUP(VLOOKUP(Y1180&amp;"_"&amp;Z1180&amp;"_"&amp;AA1180,[1]挑战模式!$A:$AS,14+AB1180,FALSE),[1]怪物!$B:$J,2,FALSE))</f>
        <v/>
      </c>
      <c r="E1180" s="3" t="str">
        <f ca="1">IF(B1180="","",VLOOKUP(VLOOKUP(Y1180&amp;"_"&amp;Z1180&amp;"_"&amp;AA1180,[1]挑战模式!$A:$AS,14+AB1180,FALSE),[1]怪物!$B:$J,6,FALSE)*VLOOKUP(Y1180&amp;"_"&amp;Z1180&amp;"_"&amp;AA1180,[1]挑战模式!$A:$AS,10,FALSE))</f>
        <v/>
      </c>
      <c r="F1180" s="3" t="str">
        <f t="shared" ca="1" si="144"/>
        <v/>
      </c>
      <c r="G1180" s="3" t="str">
        <f t="shared" ca="1" si="145"/>
        <v/>
      </c>
      <c r="H1180" s="3" t="str">
        <f t="shared" ca="1" si="146"/>
        <v/>
      </c>
      <c r="I1180" s="3" t="str">
        <f ca="1">IF(D1180="","",VLOOKUP(D1180,[1]怪物!$C:$M,11,FALSE))</f>
        <v/>
      </c>
      <c r="J1180" s="3" t="str">
        <f t="shared" ca="1" si="147"/>
        <v/>
      </c>
      <c r="K1180" s="3"/>
      <c r="L1180" s="3" t="str">
        <f ca="1">IF(B1180="","",VLOOKUP(VLOOKUP(Y1180&amp;"_"&amp;Z1180&amp;"_"&amp;AA1180,[1]挑战模式!$A:$AS,14+AB1180,FALSE),[1]怪物!$B:$J,7,FALSE))</f>
        <v/>
      </c>
      <c r="M1180" s="10" t="str">
        <f t="shared" ca="1" si="148"/>
        <v/>
      </c>
      <c r="N1180" s="3" t="str">
        <f t="shared" ca="1" si="149"/>
        <v/>
      </c>
      <c r="O1180" s="3" t="str">
        <f t="shared" ca="1" si="150"/>
        <v/>
      </c>
      <c r="P1180" s="3" t="str">
        <f t="shared" ca="1" si="151"/>
        <v/>
      </c>
      <c r="T1180" s="3" t="str">
        <f ca="1">IF(B1180="","",IF(VLOOKUP(D1180,[1]怪物!$C:$I,7,FALSE)="","",VLOOKUP(D1180,[1]怪物!$C:$I,7,FALSE)))</f>
        <v/>
      </c>
      <c r="Y1180" s="3">
        <v>1</v>
      </c>
      <c r="Z1180" s="3">
        <v>5</v>
      </c>
      <c r="AA1180" s="3">
        <v>4</v>
      </c>
      <c r="AB1180" s="3">
        <v>5</v>
      </c>
    </row>
    <row r="1181" spans="2:28" x14ac:dyDescent="0.2">
      <c r="B1181" t="str">
        <f ca="1">IF(ISNA(VLOOKUP(Y1181&amp;"_"&amp;Z1181&amp;"_"&amp;AA1181,[1]挑战模式!$A:$AS,1,FALSE)),"",IF(VLOOKUP(Y1181&amp;"_"&amp;Z1181&amp;"_"&amp;AA1181,[1]挑战模式!$A:$AS,14+AB1181,FALSE)="","","Unit_Monster_Season"&amp;Y1181&amp;"_Challenge"&amp;Z1181&amp;"_"&amp;AA1181&amp;"_"&amp;AB1181))</f>
        <v/>
      </c>
      <c r="D1181" s="3" t="str">
        <f ca="1">IF(B1181="","",VLOOKUP(VLOOKUP(Y1181&amp;"_"&amp;Z1181&amp;"_"&amp;AA1181,[1]挑战模式!$A:$AS,14+AB1181,FALSE),[1]怪物!$B:$J,2,FALSE))</f>
        <v/>
      </c>
      <c r="E1181" s="3" t="str">
        <f ca="1">IF(B1181="","",VLOOKUP(VLOOKUP(Y1181&amp;"_"&amp;Z1181&amp;"_"&amp;AA1181,[1]挑战模式!$A:$AS,14+AB1181,FALSE),[1]怪物!$B:$J,6,FALSE)*VLOOKUP(Y1181&amp;"_"&amp;Z1181&amp;"_"&amp;AA1181,[1]挑战模式!$A:$AS,10,FALSE))</f>
        <v/>
      </c>
      <c r="F1181" s="3" t="str">
        <f t="shared" ca="1" si="144"/>
        <v/>
      </c>
      <c r="G1181" s="3" t="str">
        <f t="shared" ca="1" si="145"/>
        <v/>
      </c>
      <c r="H1181" s="3" t="str">
        <f t="shared" ca="1" si="146"/>
        <v/>
      </c>
      <c r="I1181" s="3" t="str">
        <f ca="1">IF(D1181="","",VLOOKUP(D1181,[1]怪物!$C:$M,11,FALSE))</f>
        <v/>
      </c>
      <c r="J1181" s="3" t="str">
        <f t="shared" ca="1" si="147"/>
        <v/>
      </c>
      <c r="K1181" s="3"/>
      <c r="L1181" s="3" t="str">
        <f ca="1">IF(B1181="","",VLOOKUP(VLOOKUP(Y1181&amp;"_"&amp;Z1181&amp;"_"&amp;AA1181,[1]挑战模式!$A:$AS,14+AB1181,FALSE),[1]怪物!$B:$J,7,FALSE))</f>
        <v/>
      </c>
      <c r="M1181" s="10" t="str">
        <f t="shared" ca="1" si="148"/>
        <v/>
      </c>
      <c r="N1181" s="3" t="str">
        <f t="shared" ca="1" si="149"/>
        <v/>
      </c>
      <c r="O1181" s="3" t="str">
        <f t="shared" ca="1" si="150"/>
        <v/>
      </c>
      <c r="P1181" s="3" t="str">
        <f t="shared" ca="1" si="151"/>
        <v/>
      </c>
      <c r="T1181" s="3" t="str">
        <f ca="1">IF(B1181="","",IF(VLOOKUP(D1181,[1]怪物!$C:$I,7,FALSE)="","",VLOOKUP(D1181,[1]怪物!$C:$I,7,FALSE)))</f>
        <v/>
      </c>
      <c r="Y1181" s="3">
        <v>1</v>
      </c>
      <c r="Z1181" s="3">
        <v>5</v>
      </c>
      <c r="AA1181" s="3">
        <v>4</v>
      </c>
      <c r="AB1181" s="3">
        <v>6</v>
      </c>
    </row>
    <row r="1182" spans="2:28" x14ac:dyDescent="0.2">
      <c r="B1182" t="str">
        <f ca="1">IF(ISNA(VLOOKUP(Y1182&amp;"_"&amp;Z1182&amp;"_"&amp;AA1182,[1]挑战模式!$A:$AS,1,FALSE)),"",IF(VLOOKUP(Y1182&amp;"_"&amp;Z1182&amp;"_"&amp;AA1182,[1]挑战模式!$A:$AS,14+AB1182,FALSE)="","","Unit_Monster_Season"&amp;Y1182&amp;"_Challenge"&amp;Z1182&amp;"_"&amp;AA1182&amp;"_"&amp;AB1182))</f>
        <v>Unit_Monster_Season1_Challenge5_5_1</v>
      </c>
      <c r="D1182" s="3" t="str">
        <f ca="1">IF(B1182="","",VLOOKUP(VLOOKUP(Y1182&amp;"_"&amp;Z1182&amp;"_"&amp;AA1182,[1]挑战模式!$A:$AS,14+AB1182,FALSE),[1]怪物!$B:$J,2,FALSE))</f>
        <v>ResUnit_StoneGolem1</v>
      </c>
      <c r="E1182" s="3">
        <f ca="1">IF(B1182="","",VLOOKUP(VLOOKUP(Y1182&amp;"_"&amp;Z1182&amp;"_"&amp;AA1182,[1]挑战模式!$A:$AS,14+AB1182,FALSE),[1]怪物!$B:$J,6,FALSE)*VLOOKUP(Y1182&amp;"_"&amp;Z1182&amp;"_"&amp;AA1182,[1]挑战模式!$A:$AS,10,FALSE))</f>
        <v>2.2000000000000002</v>
      </c>
      <c r="F1182" s="3">
        <f t="shared" ca="1" si="144"/>
        <v>400</v>
      </c>
      <c r="G1182" s="3" t="str">
        <f t="shared" ca="1" si="145"/>
        <v>TRUE</v>
      </c>
      <c r="H1182" s="3" t="str">
        <f t="shared" ca="1" si="146"/>
        <v>1</v>
      </c>
      <c r="I1182" s="3">
        <f ca="1">IF(D1182="","",VLOOKUP(D1182,[1]怪物!$C:$M,11,FALSE))</f>
        <v>1</v>
      </c>
      <c r="J1182" s="3" t="str">
        <f t="shared" ca="1" si="147"/>
        <v>0.5</v>
      </c>
      <c r="K1182" s="3"/>
      <c r="L1182" s="3">
        <f ca="1">IF(B1182="","",VLOOKUP(VLOOKUP(Y1182&amp;"_"&amp;Z1182&amp;"_"&amp;AA1182,[1]挑战模式!$A:$AS,14+AB1182,FALSE),[1]怪物!$B:$J,7,FALSE))</f>
        <v>1</v>
      </c>
      <c r="M1182" s="10" t="str">
        <f t="shared" ca="1" si="148"/>
        <v>Monster_Season1_Challenge5_5_1</v>
      </c>
      <c r="N1182" s="3" t="str">
        <f t="shared" ca="1" si="149"/>
        <v>DeathShow_1</v>
      </c>
      <c r="O1182" s="3" t="str">
        <f t="shared" ca="1" si="150"/>
        <v>Timeline_Idle1</v>
      </c>
      <c r="P1182" s="3" t="str">
        <f t="shared" ca="1" si="151"/>
        <v>Timeline_Move1</v>
      </c>
      <c r="T1182" s="3" t="str">
        <f ca="1">IF(B1182="","",IF(VLOOKUP(D1182,[1]怪物!$C:$I,7,FALSE)="","",VLOOKUP(D1182,[1]怪物!$C:$I,7,FALSE)))</f>
        <v>Skill_Monster_StoneGolem1,NormalAttack</v>
      </c>
      <c r="Y1182" s="3">
        <v>1</v>
      </c>
      <c r="Z1182" s="3">
        <v>5</v>
      </c>
      <c r="AA1182" s="3">
        <v>5</v>
      </c>
      <c r="AB1182" s="3">
        <v>1</v>
      </c>
    </row>
    <row r="1183" spans="2:28" x14ac:dyDescent="0.2">
      <c r="B1183" t="str">
        <f ca="1">IF(ISNA(VLOOKUP(Y1183&amp;"_"&amp;Z1183&amp;"_"&amp;AA1183,[1]挑战模式!$A:$AS,1,FALSE)),"",IF(VLOOKUP(Y1183&amp;"_"&amp;Z1183&amp;"_"&amp;AA1183,[1]挑战模式!$A:$AS,14+AB1183,FALSE)="","","Unit_Monster_Season"&amp;Y1183&amp;"_Challenge"&amp;Z1183&amp;"_"&amp;AA1183&amp;"_"&amp;AB1183))</f>
        <v>Unit_Monster_Season1_Challenge5_5_2</v>
      </c>
      <c r="D1183" s="3" t="str">
        <f ca="1">IF(B1183="","",VLOOKUP(VLOOKUP(Y1183&amp;"_"&amp;Z1183&amp;"_"&amp;AA1183,[1]挑战模式!$A:$AS,14+AB1183,FALSE),[1]怪物!$B:$J,2,FALSE))</f>
        <v>ResUnit_Imp1</v>
      </c>
      <c r="E1183" s="3">
        <f ca="1">IF(B1183="","",VLOOKUP(VLOOKUP(Y1183&amp;"_"&amp;Z1183&amp;"_"&amp;AA1183,[1]挑战模式!$A:$AS,14+AB1183,FALSE),[1]怪物!$B:$J,6,FALSE)*VLOOKUP(Y1183&amp;"_"&amp;Z1183&amp;"_"&amp;AA1183,[1]挑战模式!$A:$AS,10,FALSE))</f>
        <v>2.2000000000000002</v>
      </c>
      <c r="F1183" s="3">
        <f t="shared" ca="1" si="144"/>
        <v>400</v>
      </c>
      <c r="G1183" s="3" t="str">
        <f t="shared" ca="1" si="145"/>
        <v>TRUE</v>
      </c>
      <c r="H1183" s="3" t="str">
        <f t="shared" ca="1" si="146"/>
        <v>1</v>
      </c>
      <c r="I1183" s="3">
        <f ca="1">IF(D1183="","",VLOOKUP(D1183,[1]怪物!$C:$M,11,FALSE))</f>
        <v>1</v>
      </c>
      <c r="J1183" s="3" t="str">
        <f t="shared" ca="1" si="147"/>
        <v>0.5</v>
      </c>
      <c r="K1183" s="3"/>
      <c r="L1183" s="3">
        <f ca="1">IF(B1183="","",VLOOKUP(VLOOKUP(Y1183&amp;"_"&amp;Z1183&amp;"_"&amp;AA1183,[1]挑战模式!$A:$AS,14+AB1183,FALSE),[1]怪物!$B:$J,7,FALSE))</f>
        <v>1</v>
      </c>
      <c r="M1183" s="10" t="str">
        <f t="shared" ca="1" si="148"/>
        <v>Monster_Season1_Challenge5_5_2</v>
      </c>
      <c r="N1183" s="3" t="str">
        <f t="shared" ca="1" si="149"/>
        <v>DeathShow_1</v>
      </c>
      <c r="O1183" s="3" t="str">
        <f t="shared" ca="1" si="150"/>
        <v>Timeline_Idle1</v>
      </c>
      <c r="P1183" s="3" t="str">
        <f t="shared" ca="1" si="151"/>
        <v>Timeline_Move1</v>
      </c>
      <c r="T1183" s="3" t="str">
        <f ca="1">IF(B1183="","",IF(VLOOKUP(D1183,[1]怪物!$C:$I,7,FALSE)="","",VLOOKUP(D1183,[1]怪物!$C:$I,7,FALSE)))</f>
        <v>Skill_Monster_Imp1,NormalAttack</v>
      </c>
      <c r="Y1183" s="3">
        <v>1</v>
      </c>
      <c r="Z1183" s="3">
        <v>5</v>
      </c>
      <c r="AA1183" s="3">
        <v>5</v>
      </c>
      <c r="AB1183" s="3">
        <v>2</v>
      </c>
    </row>
    <row r="1184" spans="2:28" x14ac:dyDescent="0.2">
      <c r="B1184" t="str">
        <f ca="1">IF(ISNA(VLOOKUP(Y1184&amp;"_"&amp;Z1184&amp;"_"&amp;AA1184,[1]挑战模式!$A:$AS,1,FALSE)),"",IF(VLOOKUP(Y1184&amp;"_"&amp;Z1184&amp;"_"&amp;AA1184,[1]挑战模式!$A:$AS,14+AB1184,FALSE)="","","Unit_Monster_Season"&amp;Y1184&amp;"_Challenge"&amp;Z1184&amp;"_"&amp;AA1184&amp;"_"&amp;AB1184))</f>
        <v>Unit_Monster_Season1_Challenge5_5_3</v>
      </c>
      <c r="D1184" s="3" t="str">
        <f ca="1">IF(B1184="","",VLOOKUP(VLOOKUP(Y1184&amp;"_"&amp;Z1184&amp;"_"&amp;AA1184,[1]挑战模式!$A:$AS,14+AB1184,FALSE),[1]怪物!$B:$J,2,FALSE))</f>
        <v>ResUnit_Niao2</v>
      </c>
      <c r="E1184" s="3">
        <f ca="1">IF(B1184="","",VLOOKUP(VLOOKUP(Y1184&amp;"_"&amp;Z1184&amp;"_"&amp;AA1184,[1]挑战模式!$A:$AS,14+AB1184,FALSE),[1]怪物!$B:$J,6,FALSE)*VLOOKUP(Y1184&amp;"_"&amp;Z1184&amp;"_"&amp;AA1184,[1]挑战模式!$A:$AS,10,FALSE))</f>
        <v>2.2000000000000002</v>
      </c>
      <c r="F1184" s="3">
        <f t="shared" ca="1" si="144"/>
        <v>400</v>
      </c>
      <c r="G1184" s="3" t="str">
        <f t="shared" ca="1" si="145"/>
        <v>TRUE</v>
      </c>
      <c r="H1184" s="3" t="str">
        <f t="shared" ca="1" si="146"/>
        <v>1</v>
      </c>
      <c r="I1184" s="3">
        <f ca="1">IF(D1184="","",VLOOKUP(D1184,[1]怪物!$C:$M,11,FALSE))</f>
        <v>1</v>
      </c>
      <c r="J1184" s="3" t="str">
        <f t="shared" ca="1" si="147"/>
        <v>0.5</v>
      </c>
      <c r="K1184" s="3"/>
      <c r="L1184" s="3">
        <f ca="1">IF(B1184="","",VLOOKUP(VLOOKUP(Y1184&amp;"_"&amp;Z1184&amp;"_"&amp;AA1184,[1]挑战模式!$A:$AS,14+AB1184,FALSE),[1]怪物!$B:$J,7,FALSE))</f>
        <v>1.25</v>
      </c>
      <c r="M1184" s="10" t="str">
        <f t="shared" ca="1" si="148"/>
        <v>Monster_Season1_Challenge5_5_3</v>
      </c>
      <c r="N1184" s="3" t="str">
        <f t="shared" ca="1" si="149"/>
        <v>DeathShow_1</v>
      </c>
      <c r="O1184" s="3" t="str">
        <f t="shared" ca="1" si="150"/>
        <v>Timeline_Idle1</v>
      </c>
      <c r="P1184" s="3" t="str">
        <f t="shared" ca="1" si="151"/>
        <v>Timeline_Move1</v>
      </c>
      <c r="T1184" s="3" t="str">
        <f ca="1">IF(B1184="","",IF(VLOOKUP(D1184,[1]怪物!$C:$I,7,FALSE)="","",VLOOKUP(D1184,[1]怪物!$C:$I,7,FALSE)))</f>
        <v>Skill_Monster_Niao2,NormalAttack</v>
      </c>
      <c r="Y1184" s="3">
        <v>1</v>
      </c>
      <c r="Z1184" s="3">
        <v>5</v>
      </c>
      <c r="AA1184" s="3">
        <v>5</v>
      </c>
      <c r="AB1184" s="3">
        <v>3</v>
      </c>
    </row>
    <row r="1185" spans="2:28" x14ac:dyDescent="0.2">
      <c r="B1185" t="str">
        <f ca="1">IF(ISNA(VLOOKUP(Y1185&amp;"_"&amp;Z1185&amp;"_"&amp;AA1185,[1]挑战模式!$A:$AS,1,FALSE)),"",IF(VLOOKUP(Y1185&amp;"_"&amp;Z1185&amp;"_"&amp;AA1185,[1]挑战模式!$A:$AS,14+AB1185,FALSE)="","","Unit_Monster_Season"&amp;Y1185&amp;"_Challenge"&amp;Z1185&amp;"_"&amp;AA1185&amp;"_"&amp;AB1185))</f>
        <v/>
      </c>
      <c r="D1185" s="3" t="str">
        <f ca="1">IF(B1185="","",VLOOKUP(VLOOKUP(Y1185&amp;"_"&amp;Z1185&amp;"_"&amp;AA1185,[1]挑战模式!$A:$AS,14+AB1185,FALSE),[1]怪物!$B:$J,2,FALSE))</f>
        <v/>
      </c>
      <c r="E1185" s="3" t="str">
        <f ca="1">IF(B1185="","",VLOOKUP(VLOOKUP(Y1185&amp;"_"&amp;Z1185&amp;"_"&amp;AA1185,[1]挑战模式!$A:$AS,14+AB1185,FALSE),[1]怪物!$B:$J,6,FALSE)*VLOOKUP(Y1185&amp;"_"&amp;Z1185&amp;"_"&amp;AA1185,[1]挑战模式!$A:$AS,10,FALSE))</f>
        <v/>
      </c>
      <c r="F1185" s="3" t="str">
        <f t="shared" ca="1" si="144"/>
        <v/>
      </c>
      <c r="G1185" s="3" t="str">
        <f t="shared" ca="1" si="145"/>
        <v/>
      </c>
      <c r="H1185" s="3" t="str">
        <f t="shared" ca="1" si="146"/>
        <v/>
      </c>
      <c r="I1185" s="3" t="str">
        <f ca="1">IF(D1185="","",VLOOKUP(D1185,[1]怪物!$C:$M,11,FALSE))</f>
        <v/>
      </c>
      <c r="J1185" s="3" t="str">
        <f t="shared" ca="1" si="147"/>
        <v/>
      </c>
      <c r="K1185" s="3"/>
      <c r="L1185" s="3" t="str">
        <f ca="1">IF(B1185="","",VLOOKUP(VLOOKUP(Y1185&amp;"_"&amp;Z1185&amp;"_"&amp;AA1185,[1]挑战模式!$A:$AS,14+AB1185,FALSE),[1]怪物!$B:$J,7,FALSE))</f>
        <v/>
      </c>
      <c r="M1185" s="10" t="str">
        <f t="shared" ca="1" si="148"/>
        <v/>
      </c>
      <c r="N1185" s="3" t="str">
        <f t="shared" ca="1" si="149"/>
        <v/>
      </c>
      <c r="O1185" s="3" t="str">
        <f t="shared" ca="1" si="150"/>
        <v/>
      </c>
      <c r="P1185" s="3" t="str">
        <f t="shared" ca="1" si="151"/>
        <v/>
      </c>
      <c r="T1185" s="3" t="str">
        <f ca="1">IF(B1185="","",IF(VLOOKUP(D1185,[1]怪物!$C:$I,7,FALSE)="","",VLOOKUP(D1185,[1]怪物!$C:$I,7,FALSE)))</f>
        <v/>
      </c>
      <c r="Y1185" s="3">
        <v>1</v>
      </c>
      <c r="Z1185" s="3">
        <v>5</v>
      </c>
      <c r="AA1185" s="3">
        <v>5</v>
      </c>
      <c r="AB1185" s="3">
        <v>4</v>
      </c>
    </row>
    <row r="1186" spans="2:28" x14ac:dyDescent="0.2">
      <c r="B1186" t="str">
        <f ca="1">IF(ISNA(VLOOKUP(Y1186&amp;"_"&amp;Z1186&amp;"_"&amp;AA1186,[1]挑战模式!$A:$AS,1,FALSE)),"",IF(VLOOKUP(Y1186&amp;"_"&amp;Z1186&amp;"_"&amp;AA1186,[1]挑战模式!$A:$AS,14+AB1186,FALSE)="","","Unit_Monster_Season"&amp;Y1186&amp;"_Challenge"&amp;Z1186&amp;"_"&amp;AA1186&amp;"_"&amp;AB1186))</f>
        <v/>
      </c>
      <c r="D1186" s="3" t="str">
        <f ca="1">IF(B1186="","",VLOOKUP(VLOOKUP(Y1186&amp;"_"&amp;Z1186&amp;"_"&amp;AA1186,[1]挑战模式!$A:$AS,14+AB1186,FALSE),[1]怪物!$B:$J,2,FALSE))</f>
        <v/>
      </c>
      <c r="E1186" s="3" t="str">
        <f ca="1">IF(B1186="","",VLOOKUP(VLOOKUP(Y1186&amp;"_"&amp;Z1186&amp;"_"&amp;AA1186,[1]挑战模式!$A:$AS,14+AB1186,FALSE),[1]怪物!$B:$J,6,FALSE)*VLOOKUP(Y1186&amp;"_"&amp;Z1186&amp;"_"&amp;AA1186,[1]挑战模式!$A:$AS,10,FALSE))</f>
        <v/>
      </c>
      <c r="F1186" s="3" t="str">
        <f t="shared" ca="1" si="144"/>
        <v/>
      </c>
      <c r="G1186" s="3" t="str">
        <f t="shared" ca="1" si="145"/>
        <v/>
      </c>
      <c r="H1186" s="3" t="str">
        <f t="shared" ca="1" si="146"/>
        <v/>
      </c>
      <c r="I1186" s="3" t="str">
        <f ca="1">IF(D1186="","",VLOOKUP(D1186,[1]怪物!$C:$M,11,FALSE))</f>
        <v/>
      </c>
      <c r="J1186" s="3" t="str">
        <f t="shared" ca="1" si="147"/>
        <v/>
      </c>
      <c r="K1186" s="3"/>
      <c r="L1186" s="3" t="str">
        <f ca="1">IF(B1186="","",VLOOKUP(VLOOKUP(Y1186&amp;"_"&amp;Z1186&amp;"_"&amp;AA1186,[1]挑战模式!$A:$AS,14+AB1186,FALSE),[1]怪物!$B:$J,7,FALSE))</f>
        <v/>
      </c>
      <c r="M1186" s="10" t="str">
        <f t="shared" ca="1" si="148"/>
        <v/>
      </c>
      <c r="N1186" s="3" t="str">
        <f t="shared" ca="1" si="149"/>
        <v/>
      </c>
      <c r="O1186" s="3" t="str">
        <f t="shared" ca="1" si="150"/>
        <v/>
      </c>
      <c r="P1186" s="3" t="str">
        <f t="shared" ca="1" si="151"/>
        <v/>
      </c>
      <c r="T1186" s="3" t="str">
        <f ca="1">IF(B1186="","",IF(VLOOKUP(D1186,[1]怪物!$C:$I,7,FALSE)="","",VLOOKUP(D1186,[1]怪物!$C:$I,7,FALSE)))</f>
        <v/>
      </c>
      <c r="Y1186" s="3">
        <v>1</v>
      </c>
      <c r="Z1186" s="3">
        <v>5</v>
      </c>
      <c r="AA1186" s="3">
        <v>5</v>
      </c>
      <c r="AB1186" s="3">
        <v>5</v>
      </c>
    </row>
    <row r="1187" spans="2:28" x14ac:dyDescent="0.2">
      <c r="B1187" t="str">
        <f ca="1">IF(ISNA(VLOOKUP(Y1187&amp;"_"&amp;Z1187&amp;"_"&amp;AA1187,[1]挑战模式!$A:$AS,1,FALSE)),"",IF(VLOOKUP(Y1187&amp;"_"&amp;Z1187&amp;"_"&amp;AA1187,[1]挑战模式!$A:$AS,14+AB1187,FALSE)="","","Unit_Monster_Season"&amp;Y1187&amp;"_Challenge"&amp;Z1187&amp;"_"&amp;AA1187&amp;"_"&amp;AB1187))</f>
        <v/>
      </c>
      <c r="D1187" s="3" t="str">
        <f ca="1">IF(B1187="","",VLOOKUP(VLOOKUP(Y1187&amp;"_"&amp;Z1187&amp;"_"&amp;AA1187,[1]挑战模式!$A:$AS,14+AB1187,FALSE),[1]怪物!$B:$J,2,FALSE))</f>
        <v/>
      </c>
      <c r="E1187" s="3" t="str">
        <f ca="1">IF(B1187="","",VLOOKUP(VLOOKUP(Y1187&amp;"_"&amp;Z1187&amp;"_"&amp;AA1187,[1]挑战模式!$A:$AS,14+AB1187,FALSE),[1]怪物!$B:$J,6,FALSE)*VLOOKUP(Y1187&amp;"_"&amp;Z1187&amp;"_"&amp;AA1187,[1]挑战模式!$A:$AS,10,FALSE))</f>
        <v/>
      </c>
      <c r="F1187" s="3" t="str">
        <f t="shared" ca="1" si="144"/>
        <v/>
      </c>
      <c r="G1187" s="3" t="str">
        <f t="shared" ca="1" si="145"/>
        <v/>
      </c>
      <c r="H1187" s="3" t="str">
        <f t="shared" ca="1" si="146"/>
        <v/>
      </c>
      <c r="I1187" s="3" t="str">
        <f ca="1">IF(D1187="","",VLOOKUP(D1187,[1]怪物!$C:$M,11,FALSE))</f>
        <v/>
      </c>
      <c r="J1187" s="3" t="str">
        <f t="shared" ca="1" si="147"/>
        <v/>
      </c>
      <c r="K1187" s="3"/>
      <c r="L1187" s="3" t="str">
        <f ca="1">IF(B1187="","",VLOOKUP(VLOOKUP(Y1187&amp;"_"&amp;Z1187&amp;"_"&amp;AA1187,[1]挑战模式!$A:$AS,14+AB1187,FALSE),[1]怪物!$B:$J,7,FALSE))</f>
        <v/>
      </c>
      <c r="M1187" s="10" t="str">
        <f t="shared" ca="1" si="148"/>
        <v/>
      </c>
      <c r="N1187" s="3" t="str">
        <f t="shared" ca="1" si="149"/>
        <v/>
      </c>
      <c r="O1187" s="3" t="str">
        <f t="shared" ca="1" si="150"/>
        <v/>
      </c>
      <c r="P1187" s="3" t="str">
        <f t="shared" ca="1" si="151"/>
        <v/>
      </c>
      <c r="T1187" s="3" t="str">
        <f ca="1">IF(B1187="","",IF(VLOOKUP(D1187,[1]怪物!$C:$I,7,FALSE)="","",VLOOKUP(D1187,[1]怪物!$C:$I,7,FALSE)))</f>
        <v/>
      </c>
      <c r="Y1187" s="3">
        <v>1</v>
      </c>
      <c r="Z1187" s="3">
        <v>5</v>
      </c>
      <c r="AA1187" s="3">
        <v>5</v>
      </c>
      <c r="AB1187" s="3">
        <v>6</v>
      </c>
    </row>
    <row r="1188" spans="2:28" x14ac:dyDescent="0.2">
      <c r="B1188" t="str">
        <f ca="1">IF(ISNA(VLOOKUP(Y1188&amp;"_"&amp;Z1188&amp;"_"&amp;AA1188,[1]挑战模式!$A:$AS,1,FALSE)),"",IF(VLOOKUP(Y1188&amp;"_"&amp;Z1188&amp;"_"&amp;AA1188,[1]挑战模式!$A:$AS,14+AB1188,FALSE)="","","Unit_Monster_Season"&amp;Y1188&amp;"_Challenge"&amp;Z1188&amp;"_"&amp;AA1188&amp;"_"&amp;AB1188))</f>
        <v>Unit_Monster_Season1_Challenge5_6_1</v>
      </c>
      <c r="D1188" s="3" t="str">
        <f ca="1">IF(B1188="","",VLOOKUP(VLOOKUP(Y1188&amp;"_"&amp;Z1188&amp;"_"&amp;AA1188,[1]挑战模式!$A:$AS,14+AB1188,FALSE),[1]怪物!$B:$J,2,FALSE))</f>
        <v>ResUnit_Niao1</v>
      </c>
      <c r="E1188" s="3">
        <f ca="1">IF(B1188="","",VLOOKUP(VLOOKUP(Y1188&amp;"_"&amp;Z1188&amp;"_"&amp;AA1188,[1]挑战模式!$A:$AS,14+AB1188,FALSE),[1]怪物!$B:$J,6,FALSE)*VLOOKUP(Y1188&amp;"_"&amp;Z1188&amp;"_"&amp;AA1188,[1]挑战模式!$A:$AS,10,FALSE))</f>
        <v>2.2000000000000002</v>
      </c>
      <c r="F1188" s="3">
        <f t="shared" ca="1" si="144"/>
        <v>400</v>
      </c>
      <c r="G1188" s="3" t="str">
        <f t="shared" ca="1" si="145"/>
        <v>TRUE</v>
      </c>
      <c r="H1188" s="3" t="str">
        <f t="shared" ca="1" si="146"/>
        <v>1</v>
      </c>
      <c r="I1188" s="3">
        <f ca="1">IF(D1188="","",VLOOKUP(D1188,[1]怪物!$C:$M,11,FALSE))</f>
        <v>1</v>
      </c>
      <c r="J1188" s="3" t="str">
        <f t="shared" ca="1" si="147"/>
        <v>0.5</v>
      </c>
      <c r="K1188" s="3"/>
      <c r="L1188" s="3">
        <f ca="1">IF(B1188="","",VLOOKUP(VLOOKUP(Y1188&amp;"_"&amp;Z1188&amp;"_"&amp;AA1188,[1]挑战模式!$A:$AS,14+AB1188,FALSE),[1]怪物!$B:$J,7,FALSE))</f>
        <v>1</v>
      </c>
      <c r="M1188" s="10" t="str">
        <f t="shared" ca="1" si="148"/>
        <v>Monster_Season1_Challenge5_6_1</v>
      </c>
      <c r="N1188" s="3" t="str">
        <f t="shared" ca="1" si="149"/>
        <v>DeathShow_1</v>
      </c>
      <c r="O1188" s="3" t="str">
        <f t="shared" ca="1" si="150"/>
        <v>Timeline_Idle1</v>
      </c>
      <c r="P1188" s="3" t="str">
        <f t="shared" ca="1" si="151"/>
        <v>Timeline_Move1</v>
      </c>
      <c r="T1188" s="3" t="str">
        <f ca="1">IF(B1188="","",IF(VLOOKUP(D1188,[1]怪物!$C:$I,7,FALSE)="","",VLOOKUP(D1188,[1]怪物!$C:$I,7,FALSE)))</f>
        <v>Skill_Monster_Niao1,NormalAttack</v>
      </c>
      <c r="Y1188" s="3">
        <v>1</v>
      </c>
      <c r="Z1188" s="3">
        <v>5</v>
      </c>
      <c r="AA1188" s="3">
        <v>6</v>
      </c>
      <c r="AB1188" s="3">
        <v>1</v>
      </c>
    </row>
    <row r="1189" spans="2:28" x14ac:dyDescent="0.2">
      <c r="B1189" t="str">
        <f ca="1">IF(ISNA(VLOOKUP(Y1189&amp;"_"&amp;Z1189&amp;"_"&amp;AA1189,[1]挑战模式!$A:$AS,1,FALSE)),"",IF(VLOOKUP(Y1189&amp;"_"&amp;Z1189&amp;"_"&amp;AA1189,[1]挑战模式!$A:$AS,14+AB1189,FALSE)="","","Unit_Monster_Season"&amp;Y1189&amp;"_Challenge"&amp;Z1189&amp;"_"&amp;AA1189&amp;"_"&amp;AB1189))</f>
        <v>Unit_Monster_Season1_Challenge5_6_2</v>
      </c>
      <c r="D1189" s="3" t="str">
        <f ca="1">IF(B1189="","",VLOOKUP(VLOOKUP(Y1189&amp;"_"&amp;Z1189&amp;"_"&amp;AA1189,[1]挑战模式!$A:$AS,14+AB1189,FALSE),[1]怪物!$B:$J,2,FALSE))</f>
        <v>ResUnit_StoneGolem1</v>
      </c>
      <c r="E1189" s="3">
        <f ca="1">IF(B1189="","",VLOOKUP(VLOOKUP(Y1189&amp;"_"&amp;Z1189&amp;"_"&amp;AA1189,[1]挑战模式!$A:$AS,14+AB1189,FALSE),[1]怪物!$B:$J,6,FALSE)*VLOOKUP(Y1189&amp;"_"&amp;Z1189&amp;"_"&amp;AA1189,[1]挑战模式!$A:$AS,10,FALSE))</f>
        <v>2.2000000000000002</v>
      </c>
      <c r="F1189" s="3">
        <f t="shared" ca="1" si="144"/>
        <v>400</v>
      </c>
      <c r="G1189" s="3" t="str">
        <f t="shared" ca="1" si="145"/>
        <v>TRUE</v>
      </c>
      <c r="H1189" s="3" t="str">
        <f t="shared" ca="1" si="146"/>
        <v>1</v>
      </c>
      <c r="I1189" s="3">
        <f ca="1">IF(D1189="","",VLOOKUP(D1189,[1]怪物!$C:$M,11,FALSE))</f>
        <v>1</v>
      </c>
      <c r="J1189" s="3" t="str">
        <f t="shared" ca="1" si="147"/>
        <v>0.5</v>
      </c>
      <c r="K1189" s="3"/>
      <c r="L1189" s="3">
        <f ca="1">IF(B1189="","",VLOOKUP(VLOOKUP(Y1189&amp;"_"&amp;Z1189&amp;"_"&amp;AA1189,[1]挑战模式!$A:$AS,14+AB1189,FALSE),[1]怪物!$B:$J,7,FALSE))</f>
        <v>1</v>
      </c>
      <c r="M1189" s="10" t="str">
        <f t="shared" ca="1" si="148"/>
        <v>Monster_Season1_Challenge5_6_2</v>
      </c>
      <c r="N1189" s="3" t="str">
        <f t="shared" ca="1" si="149"/>
        <v>DeathShow_1</v>
      </c>
      <c r="O1189" s="3" t="str">
        <f t="shared" ca="1" si="150"/>
        <v>Timeline_Idle1</v>
      </c>
      <c r="P1189" s="3" t="str">
        <f t="shared" ca="1" si="151"/>
        <v>Timeline_Move1</v>
      </c>
      <c r="T1189" s="3" t="str">
        <f ca="1">IF(B1189="","",IF(VLOOKUP(D1189,[1]怪物!$C:$I,7,FALSE)="","",VLOOKUP(D1189,[1]怪物!$C:$I,7,FALSE)))</f>
        <v>Skill_Monster_StoneGolem1,NormalAttack</v>
      </c>
      <c r="Y1189" s="3">
        <v>1</v>
      </c>
      <c r="Z1189" s="3">
        <v>5</v>
      </c>
      <c r="AA1189" s="3">
        <v>6</v>
      </c>
      <c r="AB1189" s="3">
        <v>2</v>
      </c>
    </row>
    <row r="1190" spans="2:28" x14ac:dyDescent="0.2">
      <c r="B1190" t="str">
        <f ca="1">IF(ISNA(VLOOKUP(Y1190&amp;"_"&amp;Z1190&amp;"_"&amp;AA1190,[1]挑战模式!$A:$AS,1,FALSE)),"",IF(VLOOKUP(Y1190&amp;"_"&amp;Z1190&amp;"_"&amp;AA1190,[1]挑战模式!$A:$AS,14+AB1190,FALSE)="","","Unit_Monster_Season"&amp;Y1190&amp;"_Challenge"&amp;Z1190&amp;"_"&amp;AA1190&amp;"_"&amp;AB1190))</f>
        <v>Unit_Monster_Season1_Challenge5_6_3</v>
      </c>
      <c r="D1190" s="3" t="str">
        <f ca="1">IF(B1190="","",VLOOKUP(VLOOKUP(Y1190&amp;"_"&amp;Z1190&amp;"_"&amp;AA1190,[1]挑战模式!$A:$AS,14+AB1190,FALSE),[1]怪物!$B:$J,2,FALSE))</f>
        <v>ResUnit_Imp1</v>
      </c>
      <c r="E1190" s="3">
        <f ca="1">IF(B1190="","",VLOOKUP(VLOOKUP(Y1190&amp;"_"&amp;Z1190&amp;"_"&amp;AA1190,[1]挑战模式!$A:$AS,14+AB1190,FALSE),[1]怪物!$B:$J,6,FALSE)*VLOOKUP(Y1190&amp;"_"&amp;Z1190&amp;"_"&amp;AA1190,[1]挑战模式!$A:$AS,10,FALSE))</f>
        <v>2.2000000000000002</v>
      </c>
      <c r="F1190" s="3">
        <f t="shared" ca="1" si="144"/>
        <v>400</v>
      </c>
      <c r="G1190" s="3" t="str">
        <f t="shared" ca="1" si="145"/>
        <v>TRUE</v>
      </c>
      <c r="H1190" s="3" t="str">
        <f t="shared" ca="1" si="146"/>
        <v>1</v>
      </c>
      <c r="I1190" s="3">
        <f ca="1">IF(D1190="","",VLOOKUP(D1190,[1]怪物!$C:$M,11,FALSE))</f>
        <v>1</v>
      </c>
      <c r="J1190" s="3" t="str">
        <f t="shared" ca="1" si="147"/>
        <v>0.5</v>
      </c>
      <c r="K1190" s="3"/>
      <c r="L1190" s="3">
        <f ca="1">IF(B1190="","",VLOOKUP(VLOOKUP(Y1190&amp;"_"&amp;Z1190&amp;"_"&amp;AA1190,[1]挑战模式!$A:$AS,14+AB1190,FALSE),[1]怪物!$B:$J,7,FALSE))</f>
        <v>1</v>
      </c>
      <c r="M1190" s="10" t="str">
        <f t="shared" ca="1" si="148"/>
        <v>Monster_Season1_Challenge5_6_3</v>
      </c>
      <c r="N1190" s="3" t="str">
        <f t="shared" ca="1" si="149"/>
        <v>DeathShow_1</v>
      </c>
      <c r="O1190" s="3" t="str">
        <f t="shared" ca="1" si="150"/>
        <v>Timeline_Idle1</v>
      </c>
      <c r="P1190" s="3" t="str">
        <f t="shared" ca="1" si="151"/>
        <v>Timeline_Move1</v>
      </c>
      <c r="T1190" s="3" t="str">
        <f ca="1">IF(B1190="","",IF(VLOOKUP(D1190,[1]怪物!$C:$I,7,FALSE)="","",VLOOKUP(D1190,[1]怪物!$C:$I,7,FALSE)))</f>
        <v>Skill_Monster_Imp1,NormalAttack</v>
      </c>
      <c r="Y1190" s="3">
        <v>1</v>
      </c>
      <c r="Z1190" s="3">
        <v>5</v>
      </c>
      <c r="AA1190" s="3">
        <v>6</v>
      </c>
      <c r="AB1190" s="3">
        <v>3</v>
      </c>
    </row>
    <row r="1191" spans="2:28" x14ac:dyDescent="0.2">
      <c r="B1191" t="str">
        <f ca="1">IF(ISNA(VLOOKUP(Y1191&amp;"_"&amp;Z1191&amp;"_"&amp;AA1191,[1]挑战模式!$A:$AS,1,FALSE)),"",IF(VLOOKUP(Y1191&amp;"_"&amp;Z1191&amp;"_"&amp;AA1191,[1]挑战模式!$A:$AS,14+AB1191,FALSE)="","","Unit_Monster_Season"&amp;Y1191&amp;"_Challenge"&amp;Z1191&amp;"_"&amp;AA1191&amp;"_"&amp;AB1191))</f>
        <v>Unit_Monster_Season1_Challenge5_6_4</v>
      </c>
      <c r="D1191" s="3" t="str">
        <f ca="1">IF(B1191="","",VLOOKUP(VLOOKUP(Y1191&amp;"_"&amp;Z1191&amp;"_"&amp;AA1191,[1]挑战模式!$A:$AS,14+AB1191,FALSE),[1]怪物!$B:$J,2,FALSE))</f>
        <v>ResUnit_Spirit2</v>
      </c>
      <c r="E1191" s="3">
        <f ca="1">IF(B1191="","",VLOOKUP(VLOOKUP(Y1191&amp;"_"&amp;Z1191&amp;"_"&amp;AA1191,[1]挑战模式!$A:$AS,14+AB1191,FALSE),[1]怪物!$B:$J,6,FALSE)*VLOOKUP(Y1191&amp;"_"&amp;Z1191&amp;"_"&amp;AA1191,[1]挑战模式!$A:$AS,10,FALSE))</f>
        <v>2.2000000000000002</v>
      </c>
      <c r="F1191" s="3">
        <f t="shared" ref="F1191:F1254" ca="1" si="152">IF(B1191="","",400)</f>
        <v>400</v>
      </c>
      <c r="G1191" s="3" t="str">
        <f t="shared" ref="G1191:G1254" ca="1" si="153">IF(B1191="","","TRUE")</f>
        <v>TRUE</v>
      </c>
      <c r="H1191" s="3" t="str">
        <f t="shared" ref="H1191:H1254" ca="1" si="154">IF(B1191="","","1")</f>
        <v>1</v>
      </c>
      <c r="I1191" s="3">
        <f ca="1">IF(D1191="","",VLOOKUP(D1191,[1]怪物!$C:$M,11,FALSE))</f>
        <v>1</v>
      </c>
      <c r="J1191" s="3" t="str">
        <f t="shared" ref="J1191:J1254" ca="1" si="155">IF(B1191="","","0.5")</f>
        <v>0.5</v>
      </c>
      <c r="K1191" s="3"/>
      <c r="L1191" s="3">
        <f ca="1">IF(B1191="","",VLOOKUP(VLOOKUP(Y1191&amp;"_"&amp;Z1191&amp;"_"&amp;AA1191,[1]挑战模式!$A:$AS,14+AB1191,FALSE),[1]怪物!$B:$J,7,FALSE))</f>
        <v>1.25</v>
      </c>
      <c r="M1191" s="10" t="str">
        <f t="shared" ref="M1191:M1254" ca="1" si="156">IF(B1191="","",RIGHT(B1191,LEN(B1191)-5))</f>
        <v>Monster_Season1_Challenge5_6_4</v>
      </c>
      <c r="N1191" s="3" t="str">
        <f t="shared" ref="N1191:N1254" ca="1" si="157">IF(B1191="","","DeathShow_1")</f>
        <v>DeathShow_1</v>
      </c>
      <c r="O1191" s="3" t="str">
        <f t="shared" ref="O1191:O1254" ca="1" si="158">IF(B1191="","","Timeline_Idle1")</f>
        <v>Timeline_Idle1</v>
      </c>
      <c r="P1191" s="3" t="str">
        <f t="shared" ref="P1191:P1254" ca="1" si="159">IF(B1191="","","Timeline_Move1")</f>
        <v>Timeline_Move1</v>
      </c>
      <c r="T1191" s="3" t="str">
        <f ca="1">IF(B1191="","",IF(VLOOKUP(D1191,[1]怪物!$C:$I,7,FALSE)="","",VLOOKUP(D1191,[1]怪物!$C:$I,7,FALSE)))</f>
        <v>Skill_Monster_Spirit2,NormalAttack</v>
      </c>
      <c r="Y1191" s="3">
        <v>1</v>
      </c>
      <c r="Z1191" s="3">
        <v>5</v>
      </c>
      <c r="AA1191" s="3">
        <v>6</v>
      </c>
      <c r="AB1191" s="3">
        <v>4</v>
      </c>
    </row>
    <row r="1192" spans="2:28" x14ac:dyDescent="0.2">
      <c r="B1192" t="str">
        <f ca="1">IF(ISNA(VLOOKUP(Y1192&amp;"_"&amp;Z1192&amp;"_"&amp;AA1192,[1]挑战模式!$A:$AS,1,FALSE)),"",IF(VLOOKUP(Y1192&amp;"_"&amp;Z1192&amp;"_"&amp;AA1192,[1]挑战模式!$A:$AS,14+AB1192,FALSE)="","","Unit_Monster_Season"&amp;Y1192&amp;"_Challenge"&amp;Z1192&amp;"_"&amp;AA1192&amp;"_"&amp;AB1192))</f>
        <v/>
      </c>
      <c r="D1192" s="3" t="str">
        <f ca="1">IF(B1192="","",VLOOKUP(VLOOKUP(Y1192&amp;"_"&amp;Z1192&amp;"_"&amp;AA1192,[1]挑战模式!$A:$AS,14+AB1192,FALSE),[1]怪物!$B:$J,2,FALSE))</f>
        <v/>
      </c>
      <c r="E1192" s="3" t="str">
        <f ca="1">IF(B1192="","",VLOOKUP(VLOOKUP(Y1192&amp;"_"&amp;Z1192&amp;"_"&amp;AA1192,[1]挑战模式!$A:$AS,14+AB1192,FALSE),[1]怪物!$B:$J,6,FALSE)*VLOOKUP(Y1192&amp;"_"&amp;Z1192&amp;"_"&amp;AA1192,[1]挑战模式!$A:$AS,10,FALSE))</f>
        <v/>
      </c>
      <c r="F1192" s="3" t="str">
        <f t="shared" ca="1" si="152"/>
        <v/>
      </c>
      <c r="G1192" s="3" t="str">
        <f t="shared" ca="1" si="153"/>
        <v/>
      </c>
      <c r="H1192" s="3" t="str">
        <f t="shared" ca="1" si="154"/>
        <v/>
      </c>
      <c r="I1192" s="3" t="str">
        <f ca="1">IF(D1192="","",VLOOKUP(D1192,[1]怪物!$C:$M,11,FALSE))</f>
        <v/>
      </c>
      <c r="J1192" s="3" t="str">
        <f t="shared" ca="1" si="155"/>
        <v/>
      </c>
      <c r="K1192" s="3"/>
      <c r="L1192" s="3" t="str">
        <f ca="1">IF(B1192="","",VLOOKUP(VLOOKUP(Y1192&amp;"_"&amp;Z1192&amp;"_"&amp;AA1192,[1]挑战模式!$A:$AS,14+AB1192,FALSE),[1]怪物!$B:$J,7,FALSE))</f>
        <v/>
      </c>
      <c r="M1192" s="10" t="str">
        <f t="shared" ca="1" si="156"/>
        <v/>
      </c>
      <c r="N1192" s="3" t="str">
        <f t="shared" ca="1" si="157"/>
        <v/>
      </c>
      <c r="O1192" s="3" t="str">
        <f t="shared" ca="1" si="158"/>
        <v/>
      </c>
      <c r="P1192" s="3" t="str">
        <f t="shared" ca="1" si="159"/>
        <v/>
      </c>
      <c r="T1192" s="3" t="str">
        <f ca="1">IF(B1192="","",IF(VLOOKUP(D1192,[1]怪物!$C:$I,7,FALSE)="","",VLOOKUP(D1192,[1]怪物!$C:$I,7,FALSE)))</f>
        <v/>
      </c>
      <c r="Y1192" s="3">
        <v>1</v>
      </c>
      <c r="Z1192" s="3">
        <v>5</v>
      </c>
      <c r="AA1192" s="3">
        <v>6</v>
      </c>
      <c r="AB1192" s="3">
        <v>5</v>
      </c>
    </row>
    <row r="1193" spans="2:28" x14ac:dyDescent="0.2">
      <c r="B1193" t="str">
        <f ca="1">IF(ISNA(VLOOKUP(Y1193&amp;"_"&amp;Z1193&amp;"_"&amp;AA1193,[1]挑战模式!$A:$AS,1,FALSE)),"",IF(VLOOKUP(Y1193&amp;"_"&amp;Z1193&amp;"_"&amp;AA1193,[1]挑战模式!$A:$AS,14+AB1193,FALSE)="","","Unit_Monster_Season"&amp;Y1193&amp;"_Challenge"&amp;Z1193&amp;"_"&amp;AA1193&amp;"_"&amp;AB1193))</f>
        <v/>
      </c>
      <c r="D1193" s="3" t="str">
        <f ca="1">IF(B1193="","",VLOOKUP(VLOOKUP(Y1193&amp;"_"&amp;Z1193&amp;"_"&amp;AA1193,[1]挑战模式!$A:$AS,14+AB1193,FALSE),[1]怪物!$B:$J,2,FALSE))</f>
        <v/>
      </c>
      <c r="E1193" s="3" t="str">
        <f ca="1">IF(B1193="","",VLOOKUP(VLOOKUP(Y1193&amp;"_"&amp;Z1193&amp;"_"&amp;AA1193,[1]挑战模式!$A:$AS,14+AB1193,FALSE),[1]怪物!$B:$J,6,FALSE)*VLOOKUP(Y1193&amp;"_"&amp;Z1193&amp;"_"&amp;AA1193,[1]挑战模式!$A:$AS,10,FALSE))</f>
        <v/>
      </c>
      <c r="F1193" s="3" t="str">
        <f t="shared" ca="1" si="152"/>
        <v/>
      </c>
      <c r="G1193" s="3" t="str">
        <f t="shared" ca="1" si="153"/>
        <v/>
      </c>
      <c r="H1193" s="3" t="str">
        <f t="shared" ca="1" si="154"/>
        <v/>
      </c>
      <c r="I1193" s="3" t="str">
        <f ca="1">IF(D1193="","",VLOOKUP(D1193,[1]怪物!$C:$M,11,FALSE))</f>
        <v/>
      </c>
      <c r="J1193" s="3" t="str">
        <f t="shared" ca="1" si="155"/>
        <v/>
      </c>
      <c r="K1193" s="3"/>
      <c r="L1193" s="3" t="str">
        <f ca="1">IF(B1193="","",VLOOKUP(VLOOKUP(Y1193&amp;"_"&amp;Z1193&amp;"_"&amp;AA1193,[1]挑战模式!$A:$AS,14+AB1193,FALSE),[1]怪物!$B:$J,7,FALSE))</f>
        <v/>
      </c>
      <c r="M1193" s="10" t="str">
        <f t="shared" ca="1" si="156"/>
        <v/>
      </c>
      <c r="N1193" s="3" t="str">
        <f t="shared" ca="1" si="157"/>
        <v/>
      </c>
      <c r="O1193" s="3" t="str">
        <f t="shared" ca="1" si="158"/>
        <v/>
      </c>
      <c r="P1193" s="3" t="str">
        <f t="shared" ca="1" si="159"/>
        <v/>
      </c>
      <c r="T1193" s="3" t="str">
        <f ca="1">IF(B1193="","",IF(VLOOKUP(D1193,[1]怪物!$C:$I,7,FALSE)="","",VLOOKUP(D1193,[1]怪物!$C:$I,7,FALSE)))</f>
        <v/>
      </c>
      <c r="Y1193" s="3">
        <v>1</v>
      </c>
      <c r="Z1193" s="3">
        <v>5</v>
      </c>
      <c r="AA1193" s="3">
        <v>6</v>
      </c>
      <c r="AB1193" s="3">
        <v>6</v>
      </c>
    </row>
    <row r="1194" spans="2:28" x14ac:dyDescent="0.2">
      <c r="B1194" t="str">
        <f ca="1">IF(ISNA(VLOOKUP(Y1194&amp;"_"&amp;Z1194&amp;"_"&amp;AA1194,[1]挑战模式!$A:$AS,1,FALSE)),"",IF(VLOOKUP(Y1194&amp;"_"&amp;Z1194&amp;"_"&amp;AA1194,[1]挑战模式!$A:$AS,14+AB1194,FALSE)="","","Unit_Monster_Season"&amp;Y1194&amp;"_Challenge"&amp;Z1194&amp;"_"&amp;AA1194&amp;"_"&amp;AB1194))</f>
        <v>Unit_Monster_Season1_Challenge5_7_1</v>
      </c>
      <c r="D1194" s="3" t="str">
        <f ca="1">IF(B1194="","",VLOOKUP(VLOOKUP(Y1194&amp;"_"&amp;Z1194&amp;"_"&amp;AA1194,[1]挑战模式!$A:$AS,14+AB1194,FALSE),[1]怪物!$B:$J,2,FALSE))</f>
        <v>ResUnit_StoneGolem1</v>
      </c>
      <c r="E1194" s="3">
        <f ca="1">IF(B1194="","",VLOOKUP(VLOOKUP(Y1194&amp;"_"&amp;Z1194&amp;"_"&amp;AA1194,[1]挑战模式!$A:$AS,14+AB1194,FALSE),[1]怪物!$B:$J,6,FALSE)*VLOOKUP(Y1194&amp;"_"&amp;Z1194&amp;"_"&amp;AA1194,[1]挑战模式!$A:$AS,10,FALSE))</f>
        <v>2.2000000000000002</v>
      </c>
      <c r="F1194" s="3">
        <f t="shared" ca="1" si="152"/>
        <v>400</v>
      </c>
      <c r="G1194" s="3" t="str">
        <f t="shared" ca="1" si="153"/>
        <v>TRUE</v>
      </c>
      <c r="H1194" s="3" t="str">
        <f t="shared" ca="1" si="154"/>
        <v>1</v>
      </c>
      <c r="I1194" s="3">
        <f ca="1">IF(D1194="","",VLOOKUP(D1194,[1]怪物!$C:$M,11,FALSE))</f>
        <v>1</v>
      </c>
      <c r="J1194" s="3" t="str">
        <f t="shared" ca="1" si="155"/>
        <v>0.5</v>
      </c>
      <c r="K1194" s="3"/>
      <c r="L1194" s="3">
        <f ca="1">IF(B1194="","",VLOOKUP(VLOOKUP(Y1194&amp;"_"&amp;Z1194&amp;"_"&amp;AA1194,[1]挑战模式!$A:$AS,14+AB1194,FALSE),[1]怪物!$B:$J,7,FALSE))</f>
        <v>1</v>
      </c>
      <c r="M1194" s="10" t="str">
        <f t="shared" ca="1" si="156"/>
        <v>Monster_Season1_Challenge5_7_1</v>
      </c>
      <c r="N1194" s="3" t="str">
        <f t="shared" ca="1" si="157"/>
        <v>DeathShow_1</v>
      </c>
      <c r="O1194" s="3" t="str">
        <f t="shared" ca="1" si="158"/>
        <v>Timeline_Idle1</v>
      </c>
      <c r="P1194" s="3" t="str">
        <f t="shared" ca="1" si="159"/>
        <v>Timeline_Move1</v>
      </c>
      <c r="T1194" s="3" t="str">
        <f ca="1">IF(B1194="","",IF(VLOOKUP(D1194,[1]怪物!$C:$I,7,FALSE)="","",VLOOKUP(D1194,[1]怪物!$C:$I,7,FALSE)))</f>
        <v>Skill_Monster_StoneGolem1,NormalAttack</v>
      </c>
      <c r="Y1194" s="3">
        <v>1</v>
      </c>
      <c r="Z1194" s="3">
        <v>5</v>
      </c>
      <c r="AA1194" s="3">
        <v>7</v>
      </c>
      <c r="AB1194" s="3">
        <v>1</v>
      </c>
    </row>
    <row r="1195" spans="2:28" x14ac:dyDescent="0.2">
      <c r="B1195" t="str">
        <f ca="1">IF(ISNA(VLOOKUP(Y1195&amp;"_"&amp;Z1195&amp;"_"&amp;AA1195,[1]挑战模式!$A:$AS,1,FALSE)),"",IF(VLOOKUP(Y1195&amp;"_"&amp;Z1195&amp;"_"&amp;AA1195,[1]挑战模式!$A:$AS,14+AB1195,FALSE)="","","Unit_Monster_Season"&amp;Y1195&amp;"_Challenge"&amp;Z1195&amp;"_"&amp;AA1195&amp;"_"&amp;AB1195))</f>
        <v>Unit_Monster_Season1_Challenge5_7_2</v>
      </c>
      <c r="D1195" s="3" t="str">
        <f ca="1">IF(B1195="","",VLOOKUP(VLOOKUP(Y1195&amp;"_"&amp;Z1195&amp;"_"&amp;AA1195,[1]挑战模式!$A:$AS,14+AB1195,FALSE),[1]怪物!$B:$J,2,FALSE))</f>
        <v>ResUnit_Imp1</v>
      </c>
      <c r="E1195" s="3">
        <f ca="1">IF(B1195="","",VLOOKUP(VLOOKUP(Y1195&amp;"_"&amp;Z1195&amp;"_"&amp;AA1195,[1]挑战模式!$A:$AS,14+AB1195,FALSE),[1]怪物!$B:$J,6,FALSE)*VLOOKUP(Y1195&amp;"_"&amp;Z1195&amp;"_"&amp;AA1195,[1]挑战模式!$A:$AS,10,FALSE))</f>
        <v>2.2000000000000002</v>
      </c>
      <c r="F1195" s="3">
        <f t="shared" ca="1" si="152"/>
        <v>400</v>
      </c>
      <c r="G1195" s="3" t="str">
        <f t="shared" ca="1" si="153"/>
        <v>TRUE</v>
      </c>
      <c r="H1195" s="3" t="str">
        <f t="shared" ca="1" si="154"/>
        <v>1</v>
      </c>
      <c r="I1195" s="3">
        <f ca="1">IF(D1195="","",VLOOKUP(D1195,[1]怪物!$C:$M,11,FALSE))</f>
        <v>1</v>
      </c>
      <c r="J1195" s="3" t="str">
        <f t="shared" ca="1" si="155"/>
        <v>0.5</v>
      </c>
      <c r="K1195" s="3"/>
      <c r="L1195" s="3">
        <f ca="1">IF(B1195="","",VLOOKUP(VLOOKUP(Y1195&amp;"_"&amp;Z1195&amp;"_"&amp;AA1195,[1]挑战模式!$A:$AS,14+AB1195,FALSE),[1]怪物!$B:$J,7,FALSE))</f>
        <v>1</v>
      </c>
      <c r="M1195" s="10" t="str">
        <f t="shared" ca="1" si="156"/>
        <v>Monster_Season1_Challenge5_7_2</v>
      </c>
      <c r="N1195" s="3" t="str">
        <f t="shared" ca="1" si="157"/>
        <v>DeathShow_1</v>
      </c>
      <c r="O1195" s="3" t="str">
        <f t="shared" ca="1" si="158"/>
        <v>Timeline_Idle1</v>
      </c>
      <c r="P1195" s="3" t="str">
        <f t="shared" ca="1" si="159"/>
        <v>Timeline_Move1</v>
      </c>
      <c r="T1195" s="3" t="str">
        <f ca="1">IF(B1195="","",IF(VLOOKUP(D1195,[1]怪物!$C:$I,7,FALSE)="","",VLOOKUP(D1195,[1]怪物!$C:$I,7,FALSE)))</f>
        <v>Skill_Monster_Imp1,NormalAttack</v>
      </c>
      <c r="Y1195" s="3">
        <v>1</v>
      </c>
      <c r="Z1195" s="3">
        <v>5</v>
      </c>
      <c r="AA1195" s="3">
        <v>7</v>
      </c>
      <c r="AB1195" s="3">
        <v>2</v>
      </c>
    </row>
    <row r="1196" spans="2:28" x14ac:dyDescent="0.2">
      <c r="B1196" t="str">
        <f ca="1">IF(ISNA(VLOOKUP(Y1196&amp;"_"&amp;Z1196&amp;"_"&amp;AA1196,[1]挑战模式!$A:$AS,1,FALSE)),"",IF(VLOOKUP(Y1196&amp;"_"&amp;Z1196&amp;"_"&amp;AA1196,[1]挑战模式!$A:$AS,14+AB1196,FALSE)="","","Unit_Monster_Season"&amp;Y1196&amp;"_Challenge"&amp;Z1196&amp;"_"&amp;AA1196&amp;"_"&amp;AB1196))</f>
        <v>Unit_Monster_Season1_Challenge5_7_3</v>
      </c>
      <c r="D1196" s="3" t="str">
        <f ca="1">IF(B1196="","",VLOOKUP(VLOOKUP(Y1196&amp;"_"&amp;Z1196&amp;"_"&amp;AA1196,[1]挑战模式!$A:$AS,14+AB1196,FALSE),[1]怪物!$B:$J,2,FALSE))</f>
        <v>ResUnit_Spirit2</v>
      </c>
      <c r="E1196" s="3">
        <f ca="1">IF(B1196="","",VLOOKUP(VLOOKUP(Y1196&amp;"_"&amp;Z1196&amp;"_"&amp;AA1196,[1]挑战模式!$A:$AS,14+AB1196,FALSE),[1]怪物!$B:$J,6,FALSE)*VLOOKUP(Y1196&amp;"_"&amp;Z1196&amp;"_"&amp;AA1196,[1]挑战模式!$A:$AS,10,FALSE))</f>
        <v>2.2000000000000002</v>
      </c>
      <c r="F1196" s="3">
        <f t="shared" ca="1" si="152"/>
        <v>400</v>
      </c>
      <c r="G1196" s="3" t="str">
        <f t="shared" ca="1" si="153"/>
        <v>TRUE</v>
      </c>
      <c r="H1196" s="3" t="str">
        <f t="shared" ca="1" si="154"/>
        <v>1</v>
      </c>
      <c r="I1196" s="3">
        <f ca="1">IF(D1196="","",VLOOKUP(D1196,[1]怪物!$C:$M,11,FALSE))</f>
        <v>1</v>
      </c>
      <c r="J1196" s="3" t="str">
        <f t="shared" ca="1" si="155"/>
        <v>0.5</v>
      </c>
      <c r="K1196" s="3"/>
      <c r="L1196" s="3">
        <f ca="1">IF(B1196="","",VLOOKUP(VLOOKUP(Y1196&amp;"_"&amp;Z1196&amp;"_"&amp;AA1196,[1]挑战模式!$A:$AS,14+AB1196,FALSE),[1]怪物!$B:$J,7,FALSE))</f>
        <v>1.25</v>
      </c>
      <c r="M1196" s="10" t="str">
        <f t="shared" ca="1" si="156"/>
        <v>Monster_Season1_Challenge5_7_3</v>
      </c>
      <c r="N1196" s="3" t="str">
        <f t="shared" ca="1" si="157"/>
        <v>DeathShow_1</v>
      </c>
      <c r="O1196" s="3" t="str">
        <f t="shared" ca="1" si="158"/>
        <v>Timeline_Idle1</v>
      </c>
      <c r="P1196" s="3" t="str">
        <f t="shared" ca="1" si="159"/>
        <v>Timeline_Move1</v>
      </c>
      <c r="T1196" s="3" t="str">
        <f ca="1">IF(B1196="","",IF(VLOOKUP(D1196,[1]怪物!$C:$I,7,FALSE)="","",VLOOKUP(D1196,[1]怪物!$C:$I,7,FALSE)))</f>
        <v>Skill_Monster_Spirit2,NormalAttack</v>
      </c>
      <c r="Y1196" s="3">
        <v>1</v>
      </c>
      <c r="Z1196" s="3">
        <v>5</v>
      </c>
      <c r="AA1196" s="3">
        <v>7</v>
      </c>
      <c r="AB1196" s="3">
        <v>3</v>
      </c>
    </row>
    <row r="1197" spans="2:28" x14ac:dyDescent="0.2">
      <c r="B1197" t="str">
        <f ca="1">IF(ISNA(VLOOKUP(Y1197&amp;"_"&amp;Z1197&amp;"_"&amp;AA1197,[1]挑战模式!$A:$AS,1,FALSE)),"",IF(VLOOKUP(Y1197&amp;"_"&amp;Z1197&amp;"_"&amp;AA1197,[1]挑战模式!$A:$AS,14+AB1197,FALSE)="","","Unit_Monster_Season"&amp;Y1197&amp;"_Challenge"&amp;Z1197&amp;"_"&amp;AA1197&amp;"_"&amp;AB1197))</f>
        <v>Unit_Monster_Season1_Challenge5_7_4</v>
      </c>
      <c r="D1197" s="3" t="str">
        <f ca="1">IF(B1197="","",VLOOKUP(VLOOKUP(Y1197&amp;"_"&amp;Z1197&amp;"_"&amp;AA1197,[1]挑战模式!$A:$AS,14+AB1197,FALSE),[1]怪物!$B:$J,2,FALSE))</f>
        <v>ResUnit_Niao2</v>
      </c>
      <c r="E1197" s="3">
        <f ca="1">IF(B1197="","",VLOOKUP(VLOOKUP(Y1197&amp;"_"&amp;Z1197&amp;"_"&amp;AA1197,[1]挑战模式!$A:$AS,14+AB1197,FALSE),[1]怪物!$B:$J,6,FALSE)*VLOOKUP(Y1197&amp;"_"&amp;Z1197&amp;"_"&amp;AA1197,[1]挑战模式!$A:$AS,10,FALSE))</f>
        <v>2.2000000000000002</v>
      </c>
      <c r="F1197" s="3">
        <f t="shared" ca="1" si="152"/>
        <v>400</v>
      </c>
      <c r="G1197" s="3" t="str">
        <f t="shared" ca="1" si="153"/>
        <v>TRUE</v>
      </c>
      <c r="H1197" s="3" t="str">
        <f t="shared" ca="1" si="154"/>
        <v>1</v>
      </c>
      <c r="I1197" s="3">
        <f ca="1">IF(D1197="","",VLOOKUP(D1197,[1]怪物!$C:$M,11,FALSE))</f>
        <v>1</v>
      </c>
      <c r="J1197" s="3" t="str">
        <f t="shared" ca="1" si="155"/>
        <v>0.5</v>
      </c>
      <c r="K1197" s="3"/>
      <c r="L1197" s="3">
        <f ca="1">IF(B1197="","",VLOOKUP(VLOOKUP(Y1197&amp;"_"&amp;Z1197&amp;"_"&amp;AA1197,[1]挑战模式!$A:$AS,14+AB1197,FALSE),[1]怪物!$B:$J,7,FALSE))</f>
        <v>1.25</v>
      </c>
      <c r="M1197" s="10" t="str">
        <f t="shared" ca="1" si="156"/>
        <v>Monster_Season1_Challenge5_7_4</v>
      </c>
      <c r="N1197" s="3" t="str">
        <f t="shared" ca="1" si="157"/>
        <v>DeathShow_1</v>
      </c>
      <c r="O1197" s="3" t="str">
        <f t="shared" ca="1" si="158"/>
        <v>Timeline_Idle1</v>
      </c>
      <c r="P1197" s="3" t="str">
        <f t="shared" ca="1" si="159"/>
        <v>Timeline_Move1</v>
      </c>
      <c r="T1197" s="3" t="str">
        <f ca="1">IF(B1197="","",IF(VLOOKUP(D1197,[1]怪物!$C:$I,7,FALSE)="","",VLOOKUP(D1197,[1]怪物!$C:$I,7,FALSE)))</f>
        <v>Skill_Monster_Niao2,NormalAttack</v>
      </c>
      <c r="Y1197" s="3">
        <v>1</v>
      </c>
      <c r="Z1197" s="3">
        <v>5</v>
      </c>
      <c r="AA1197" s="3">
        <v>7</v>
      </c>
      <c r="AB1197" s="3">
        <v>4</v>
      </c>
    </row>
    <row r="1198" spans="2:28" x14ac:dyDescent="0.2">
      <c r="B1198" t="str">
        <f ca="1">IF(ISNA(VLOOKUP(Y1198&amp;"_"&amp;Z1198&amp;"_"&amp;AA1198,[1]挑战模式!$A:$AS,1,FALSE)),"",IF(VLOOKUP(Y1198&amp;"_"&amp;Z1198&amp;"_"&amp;AA1198,[1]挑战模式!$A:$AS,14+AB1198,FALSE)="","","Unit_Monster_Season"&amp;Y1198&amp;"_Challenge"&amp;Z1198&amp;"_"&amp;AA1198&amp;"_"&amp;AB1198))</f>
        <v/>
      </c>
      <c r="D1198" s="3" t="str">
        <f ca="1">IF(B1198="","",VLOOKUP(VLOOKUP(Y1198&amp;"_"&amp;Z1198&amp;"_"&amp;AA1198,[1]挑战模式!$A:$AS,14+AB1198,FALSE),[1]怪物!$B:$J,2,FALSE))</f>
        <v/>
      </c>
      <c r="E1198" s="3" t="str">
        <f ca="1">IF(B1198="","",VLOOKUP(VLOOKUP(Y1198&amp;"_"&amp;Z1198&amp;"_"&amp;AA1198,[1]挑战模式!$A:$AS,14+AB1198,FALSE),[1]怪物!$B:$J,6,FALSE)*VLOOKUP(Y1198&amp;"_"&amp;Z1198&amp;"_"&amp;AA1198,[1]挑战模式!$A:$AS,10,FALSE))</f>
        <v/>
      </c>
      <c r="F1198" s="3" t="str">
        <f t="shared" ca="1" si="152"/>
        <v/>
      </c>
      <c r="G1198" s="3" t="str">
        <f t="shared" ca="1" si="153"/>
        <v/>
      </c>
      <c r="H1198" s="3" t="str">
        <f t="shared" ca="1" si="154"/>
        <v/>
      </c>
      <c r="I1198" s="3" t="str">
        <f ca="1">IF(D1198="","",VLOOKUP(D1198,[1]怪物!$C:$M,11,FALSE))</f>
        <v/>
      </c>
      <c r="J1198" s="3" t="str">
        <f t="shared" ca="1" si="155"/>
        <v/>
      </c>
      <c r="K1198" s="3"/>
      <c r="L1198" s="3" t="str">
        <f ca="1">IF(B1198="","",VLOOKUP(VLOOKUP(Y1198&amp;"_"&amp;Z1198&amp;"_"&amp;AA1198,[1]挑战模式!$A:$AS,14+AB1198,FALSE),[1]怪物!$B:$J,7,FALSE))</f>
        <v/>
      </c>
      <c r="M1198" s="10" t="str">
        <f t="shared" ca="1" si="156"/>
        <v/>
      </c>
      <c r="N1198" s="3" t="str">
        <f t="shared" ca="1" si="157"/>
        <v/>
      </c>
      <c r="O1198" s="3" t="str">
        <f t="shared" ca="1" si="158"/>
        <v/>
      </c>
      <c r="P1198" s="3" t="str">
        <f t="shared" ca="1" si="159"/>
        <v/>
      </c>
      <c r="T1198" s="3" t="str">
        <f ca="1">IF(B1198="","",IF(VLOOKUP(D1198,[1]怪物!$C:$I,7,FALSE)="","",VLOOKUP(D1198,[1]怪物!$C:$I,7,FALSE)))</f>
        <v/>
      </c>
      <c r="Y1198" s="3">
        <v>1</v>
      </c>
      <c r="Z1198" s="3">
        <v>5</v>
      </c>
      <c r="AA1198" s="3">
        <v>7</v>
      </c>
      <c r="AB1198" s="3">
        <v>5</v>
      </c>
    </row>
    <row r="1199" spans="2:28" x14ac:dyDescent="0.2">
      <c r="B1199" t="str">
        <f ca="1">IF(ISNA(VLOOKUP(Y1199&amp;"_"&amp;Z1199&amp;"_"&amp;AA1199,[1]挑战模式!$A:$AS,1,FALSE)),"",IF(VLOOKUP(Y1199&amp;"_"&amp;Z1199&amp;"_"&amp;AA1199,[1]挑战模式!$A:$AS,14+AB1199,FALSE)="","","Unit_Monster_Season"&amp;Y1199&amp;"_Challenge"&amp;Z1199&amp;"_"&amp;AA1199&amp;"_"&amp;AB1199))</f>
        <v/>
      </c>
      <c r="D1199" s="3" t="str">
        <f ca="1">IF(B1199="","",VLOOKUP(VLOOKUP(Y1199&amp;"_"&amp;Z1199&amp;"_"&amp;AA1199,[1]挑战模式!$A:$AS,14+AB1199,FALSE),[1]怪物!$B:$J,2,FALSE))</f>
        <v/>
      </c>
      <c r="E1199" s="3" t="str">
        <f ca="1">IF(B1199="","",VLOOKUP(VLOOKUP(Y1199&amp;"_"&amp;Z1199&amp;"_"&amp;AA1199,[1]挑战模式!$A:$AS,14+AB1199,FALSE),[1]怪物!$B:$J,6,FALSE)*VLOOKUP(Y1199&amp;"_"&amp;Z1199&amp;"_"&amp;AA1199,[1]挑战模式!$A:$AS,10,FALSE))</f>
        <v/>
      </c>
      <c r="F1199" s="3" t="str">
        <f t="shared" ca="1" si="152"/>
        <v/>
      </c>
      <c r="G1199" s="3" t="str">
        <f t="shared" ca="1" si="153"/>
        <v/>
      </c>
      <c r="H1199" s="3" t="str">
        <f t="shared" ca="1" si="154"/>
        <v/>
      </c>
      <c r="I1199" s="3" t="str">
        <f ca="1">IF(D1199="","",VLOOKUP(D1199,[1]怪物!$C:$M,11,FALSE))</f>
        <v/>
      </c>
      <c r="J1199" s="3" t="str">
        <f t="shared" ca="1" si="155"/>
        <v/>
      </c>
      <c r="K1199" s="3"/>
      <c r="L1199" s="3" t="str">
        <f ca="1">IF(B1199="","",VLOOKUP(VLOOKUP(Y1199&amp;"_"&amp;Z1199&amp;"_"&amp;AA1199,[1]挑战模式!$A:$AS,14+AB1199,FALSE),[1]怪物!$B:$J,7,FALSE))</f>
        <v/>
      </c>
      <c r="M1199" s="10" t="str">
        <f t="shared" ca="1" si="156"/>
        <v/>
      </c>
      <c r="N1199" s="3" t="str">
        <f t="shared" ca="1" si="157"/>
        <v/>
      </c>
      <c r="O1199" s="3" t="str">
        <f t="shared" ca="1" si="158"/>
        <v/>
      </c>
      <c r="P1199" s="3" t="str">
        <f t="shared" ca="1" si="159"/>
        <v/>
      </c>
      <c r="T1199" s="3" t="str">
        <f ca="1">IF(B1199="","",IF(VLOOKUP(D1199,[1]怪物!$C:$I,7,FALSE)="","",VLOOKUP(D1199,[1]怪物!$C:$I,7,FALSE)))</f>
        <v/>
      </c>
      <c r="Y1199" s="3">
        <v>1</v>
      </c>
      <c r="Z1199" s="3">
        <v>5</v>
      </c>
      <c r="AA1199" s="3">
        <v>7</v>
      </c>
      <c r="AB1199" s="3">
        <v>6</v>
      </c>
    </row>
    <row r="1200" spans="2:28" x14ac:dyDescent="0.2">
      <c r="B1200" t="str">
        <f ca="1">IF(ISNA(VLOOKUP(Y1200&amp;"_"&amp;Z1200&amp;"_"&amp;AA1200,[1]挑战模式!$A:$AS,1,FALSE)),"",IF(VLOOKUP(Y1200&amp;"_"&amp;Z1200&amp;"_"&amp;AA1200,[1]挑战模式!$A:$AS,14+AB1200,FALSE)="","","Unit_Monster_Season"&amp;Y1200&amp;"_Challenge"&amp;Z1200&amp;"_"&amp;AA1200&amp;"_"&amp;AB1200))</f>
        <v>Unit_Monster_Season1_Challenge5_8_1</v>
      </c>
      <c r="D1200" s="3" t="str">
        <f ca="1">IF(B1200="","",VLOOKUP(VLOOKUP(Y1200&amp;"_"&amp;Z1200&amp;"_"&amp;AA1200,[1]挑战模式!$A:$AS,14+AB1200,FALSE),[1]怪物!$B:$J,2,FALSE))</f>
        <v>ResUnit_StoneGolem1</v>
      </c>
      <c r="E1200" s="3">
        <f ca="1">IF(B1200="","",VLOOKUP(VLOOKUP(Y1200&amp;"_"&amp;Z1200&amp;"_"&amp;AA1200,[1]挑战模式!$A:$AS,14+AB1200,FALSE),[1]怪物!$B:$J,6,FALSE)*VLOOKUP(Y1200&amp;"_"&amp;Z1200&amp;"_"&amp;AA1200,[1]挑战模式!$A:$AS,10,FALSE))</f>
        <v>2.2000000000000002</v>
      </c>
      <c r="F1200" s="3">
        <f t="shared" ca="1" si="152"/>
        <v>400</v>
      </c>
      <c r="G1200" s="3" t="str">
        <f t="shared" ca="1" si="153"/>
        <v>TRUE</v>
      </c>
      <c r="H1200" s="3" t="str">
        <f t="shared" ca="1" si="154"/>
        <v>1</v>
      </c>
      <c r="I1200" s="3">
        <f ca="1">IF(D1200="","",VLOOKUP(D1200,[1]怪物!$C:$M,11,FALSE))</f>
        <v>1</v>
      </c>
      <c r="J1200" s="3" t="str">
        <f t="shared" ca="1" si="155"/>
        <v>0.5</v>
      </c>
      <c r="K1200" s="3"/>
      <c r="L1200" s="3">
        <f ca="1">IF(B1200="","",VLOOKUP(VLOOKUP(Y1200&amp;"_"&amp;Z1200&amp;"_"&amp;AA1200,[1]挑战模式!$A:$AS,14+AB1200,FALSE),[1]怪物!$B:$J,7,FALSE))</f>
        <v>1</v>
      </c>
      <c r="M1200" s="10" t="str">
        <f t="shared" ca="1" si="156"/>
        <v>Monster_Season1_Challenge5_8_1</v>
      </c>
      <c r="N1200" s="3" t="str">
        <f t="shared" ca="1" si="157"/>
        <v>DeathShow_1</v>
      </c>
      <c r="O1200" s="3" t="str">
        <f t="shared" ca="1" si="158"/>
        <v>Timeline_Idle1</v>
      </c>
      <c r="P1200" s="3" t="str">
        <f t="shared" ca="1" si="159"/>
        <v>Timeline_Move1</v>
      </c>
      <c r="T1200" s="3" t="str">
        <f ca="1">IF(B1200="","",IF(VLOOKUP(D1200,[1]怪物!$C:$I,7,FALSE)="","",VLOOKUP(D1200,[1]怪物!$C:$I,7,FALSE)))</f>
        <v>Skill_Monster_StoneGolem1,NormalAttack</v>
      </c>
      <c r="Y1200" s="3">
        <v>1</v>
      </c>
      <c r="Z1200" s="3">
        <v>5</v>
      </c>
      <c r="AA1200" s="3">
        <v>8</v>
      </c>
      <c r="AB1200" s="3">
        <v>1</v>
      </c>
    </row>
    <row r="1201" spans="2:28" x14ac:dyDescent="0.2">
      <c r="B1201" t="str">
        <f ca="1">IF(ISNA(VLOOKUP(Y1201&amp;"_"&amp;Z1201&amp;"_"&amp;AA1201,[1]挑战模式!$A:$AS,1,FALSE)),"",IF(VLOOKUP(Y1201&amp;"_"&amp;Z1201&amp;"_"&amp;AA1201,[1]挑战模式!$A:$AS,14+AB1201,FALSE)="","","Unit_Monster_Season"&amp;Y1201&amp;"_Challenge"&amp;Z1201&amp;"_"&amp;AA1201&amp;"_"&amp;AB1201))</f>
        <v>Unit_Monster_Season1_Challenge5_8_2</v>
      </c>
      <c r="D1201" s="3" t="str">
        <f ca="1">IF(B1201="","",VLOOKUP(VLOOKUP(Y1201&amp;"_"&amp;Z1201&amp;"_"&amp;AA1201,[1]挑战模式!$A:$AS,14+AB1201,FALSE),[1]怪物!$B:$J,2,FALSE))</f>
        <v>ResUnit_Imp1</v>
      </c>
      <c r="E1201" s="3">
        <f ca="1">IF(B1201="","",VLOOKUP(VLOOKUP(Y1201&amp;"_"&amp;Z1201&amp;"_"&amp;AA1201,[1]挑战模式!$A:$AS,14+AB1201,FALSE),[1]怪物!$B:$J,6,FALSE)*VLOOKUP(Y1201&amp;"_"&amp;Z1201&amp;"_"&amp;AA1201,[1]挑战模式!$A:$AS,10,FALSE))</f>
        <v>2.2000000000000002</v>
      </c>
      <c r="F1201" s="3">
        <f t="shared" ca="1" si="152"/>
        <v>400</v>
      </c>
      <c r="G1201" s="3" t="str">
        <f t="shared" ca="1" si="153"/>
        <v>TRUE</v>
      </c>
      <c r="H1201" s="3" t="str">
        <f t="shared" ca="1" si="154"/>
        <v>1</v>
      </c>
      <c r="I1201" s="3">
        <f ca="1">IF(D1201="","",VLOOKUP(D1201,[1]怪物!$C:$M,11,FALSE))</f>
        <v>1</v>
      </c>
      <c r="J1201" s="3" t="str">
        <f t="shared" ca="1" si="155"/>
        <v>0.5</v>
      </c>
      <c r="K1201" s="3"/>
      <c r="L1201" s="3">
        <f ca="1">IF(B1201="","",VLOOKUP(VLOOKUP(Y1201&amp;"_"&amp;Z1201&amp;"_"&amp;AA1201,[1]挑战模式!$A:$AS,14+AB1201,FALSE),[1]怪物!$B:$J,7,FALSE))</f>
        <v>1</v>
      </c>
      <c r="M1201" s="10" t="str">
        <f t="shared" ca="1" si="156"/>
        <v>Monster_Season1_Challenge5_8_2</v>
      </c>
      <c r="N1201" s="3" t="str">
        <f t="shared" ca="1" si="157"/>
        <v>DeathShow_1</v>
      </c>
      <c r="O1201" s="3" t="str">
        <f t="shared" ca="1" si="158"/>
        <v>Timeline_Idle1</v>
      </c>
      <c r="P1201" s="3" t="str">
        <f t="shared" ca="1" si="159"/>
        <v>Timeline_Move1</v>
      </c>
      <c r="T1201" s="3" t="str">
        <f ca="1">IF(B1201="","",IF(VLOOKUP(D1201,[1]怪物!$C:$I,7,FALSE)="","",VLOOKUP(D1201,[1]怪物!$C:$I,7,FALSE)))</f>
        <v>Skill_Monster_Imp1,NormalAttack</v>
      </c>
      <c r="Y1201" s="3">
        <v>1</v>
      </c>
      <c r="Z1201" s="3">
        <v>5</v>
      </c>
      <c r="AA1201" s="3">
        <v>8</v>
      </c>
      <c r="AB1201" s="3">
        <v>2</v>
      </c>
    </row>
    <row r="1202" spans="2:28" x14ac:dyDescent="0.2">
      <c r="B1202" t="str">
        <f ca="1">IF(ISNA(VLOOKUP(Y1202&amp;"_"&amp;Z1202&amp;"_"&amp;AA1202,[1]挑战模式!$A:$AS,1,FALSE)),"",IF(VLOOKUP(Y1202&amp;"_"&amp;Z1202&amp;"_"&amp;AA1202,[1]挑战模式!$A:$AS,14+AB1202,FALSE)="","","Unit_Monster_Season"&amp;Y1202&amp;"_Challenge"&amp;Z1202&amp;"_"&amp;AA1202&amp;"_"&amp;AB1202))</f>
        <v>Unit_Monster_Season1_Challenge5_8_3</v>
      </c>
      <c r="D1202" s="3" t="str">
        <f ca="1">IF(B1202="","",VLOOKUP(VLOOKUP(Y1202&amp;"_"&amp;Z1202&amp;"_"&amp;AA1202,[1]挑战模式!$A:$AS,14+AB1202,FALSE),[1]怪物!$B:$J,2,FALSE))</f>
        <v>ResUnit_Spirit2</v>
      </c>
      <c r="E1202" s="3">
        <f ca="1">IF(B1202="","",VLOOKUP(VLOOKUP(Y1202&amp;"_"&amp;Z1202&amp;"_"&amp;AA1202,[1]挑战模式!$A:$AS,14+AB1202,FALSE),[1]怪物!$B:$J,6,FALSE)*VLOOKUP(Y1202&amp;"_"&amp;Z1202&amp;"_"&amp;AA1202,[1]挑战模式!$A:$AS,10,FALSE))</f>
        <v>2.2000000000000002</v>
      </c>
      <c r="F1202" s="3">
        <f t="shared" ca="1" si="152"/>
        <v>400</v>
      </c>
      <c r="G1202" s="3" t="str">
        <f t="shared" ca="1" si="153"/>
        <v>TRUE</v>
      </c>
      <c r="H1202" s="3" t="str">
        <f t="shared" ca="1" si="154"/>
        <v>1</v>
      </c>
      <c r="I1202" s="3">
        <f ca="1">IF(D1202="","",VLOOKUP(D1202,[1]怪物!$C:$M,11,FALSE))</f>
        <v>1</v>
      </c>
      <c r="J1202" s="3" t="str">
        <f t="shared" ca="1" si="155"/>
        <v>0.5</v>
      </c>
      <c r="K1202" s="3"/>
      <c r="L1202" s="3">
        <f ca="1">IF(B1202="","",VLOOKUP(VLOOKUP(Y1202&amp;"_"&amp;Z1202&amp;"_"&amp;AA1202,[1]挑战模式!$A:$AS,14+AB1202,FALSE),[1]怪物!$B:$J,7,FALSE))</f>
        <v>1.25</v>
      </c>
      <c r="M1202" s="10" t="str">
        <f t="shared" ca="1" si="156"/>
        <v>Monster_Season1_Challenge5_8_3</v>
      </c>
      <c r="N1202" s="3" t="str">
        <f t="shared" ca="1" si="157"/>
        <v>DeathShow_1</v>
      </c>
      <c r="O1202" s="3" t="str">
        <f t="shared" ca="1" si="158"/>
        <v>Timeline_Idle1</v>
      </c>
      <c r="P1202" s="3" t="str">
        <f t="shared" ca="1" si="159"/>
        <v>Timeline_Move1</v>
      </c>
      <c r="T1202" s="3" t="str">
        <f ca="1">IF(B1202="","",IF(VLOOKUP(D1202,[1]怪物!$C:$I,7,FALSE)="","",VLOOKUP(D1202,[1]怪物!$C:$I,7,FALSE)))</f>
        <v>Skill_Monster_Spirit2,NormalAttack</v>
      </c>
      <c r="Y1202" s="3">
        <v>1</v>
      </c>
      <c r="Z1202" s="3">
        <v>5</v>
      </c>
      <c r="AA1202" s="3">
        <v>8</v>
      </c>
      <c r="AB1202" s="3">
        <v>3</v>
      </c>
    </row>
    <row r="1203" spans="2:28" x14ac:dyDescent="0.2">
      <c r="B1203" t="str">
        <f ca="1">IF(ISNA(VLOOKUP(Y1203&amp;"_"&amp;Z1203&amp;"_"&amp;AA1203,[1]挑战模式!$A:$AS,1,FALSE)),"",IF(VLOOKUP(Y1203&amp;"_"&amp;Z1203&amp;"_"&amp;AA1203,[1]挑战模式!$A:$AS,14+AB1203,FALSE)="","","Unit_Monster_Season"&amp;Y1203&amp;"_Challenge"&amp;Z1203&amp;"_"&amp;AA1203&amp;"_"&amp;AB1203))</f>
        <v>Unit_Monster_Season1_Challenge5_8_4</v>
      </c>
      <c r="D1203" s="3" t="str">
        <f ca="1">IF(B1203="","",VLOOKUP(VLOOKUP(Y1203&amp;"_"&amp;Z1203&amp;"_"&amp;AA1203,[1]挑战模式!$A:$AS,14+AB1203,FALSE),[1]怪物!$B:$J,2,FALSE))</f>
        <v>ResUnit_Niao2</v>
      </c>
      <c r="E1203" s="3">
        <f ca="1">IF(B1203="","",VLOOKUP(VLOOKUP(Y1203&amp;"_"&amp;Z1203&amp;"_"&amp;AA1203,[1]挑战模式!$A:$AS,14+AB1203,FALSE),[1]怪物!$B:$J,6,FALSE)*VLOOKUP(Y1203&amp;"_"&amp;Z1203&amp;"_"&amp;AA1203,[1]挑战模式!$A:$AS,10,FALSE))</f>
        <v>2.2000000000000002</v>
      </c>
      <c r="F1203" s="3">
        <f t="shared" ca="1" si="152"/>
        <v>400</v>
      </c>
      <c r="G1203" s="3" t="str">
        <f t="shared" ca="1" si="153"/>
        <v>TRUE</v>
      </c>
      <c r="H1203" s="3" t="str">
        <f t="shared" ca="1" si="154"/>
        <v>1</v>
      </c>
      <c r="I1203" s="3">
        <f ca="1">IF(D1203="","",VLOOKUP(D1203,[1]怪物!$C:$M,11,FALSE))</f>
        <v>1</v>
      </c>
      <c r="J1203" s="3" t="str">
        <f t="shared" ca="1" si="155"/>
        <v>0.5</v>
      </c>
      <c r="K1203" s="3"/>
      <c r="L1203" s="3">
        <f ca="1">IF(B1203="","",VLOOKUP(VLOOKUP(Y1203&amp;"_"&amp;Z1203&amp;"_"&amp;AA1203,[1]挑战模式!$A:$AS,14+AB1203,FALSE),[1]怪物!$B:$J,7,FALSE))</f>
        <v>1.25</v>
      </c>
      <c r="M1203" s="10" t="str">
        <f t="shared" ca="1" si="156"/>
        <v>Monster_Season1_Challenge5_8_4</v>
      </c>
      <c r="N1203" s="3" t="str">
        <f t="shared" ca="1" si="157"/>
        <v>DeathShow_1</v>
      </c>
      <c r="O1203" s="3" t="str">
        <f t="shared" ca="1" si="158"/>
        <v>Timeline_Idle1</v>
      </c>
      <c r="P1203" s="3" t="str">
        <f t="shared" ca="1" si="159"/>
        <v>Timeline_Move1</v>
      </c>
      <c r="T1203" s="3" t="str">
        <f ca="1">IF(B1203="","",IF(VLOOKUP(D1203,[1]怪物!$C:$I,7,FALSE)="","",VLOOKUP(D1203,[1]怪物!$C:$I,7,FALSE)))</f>
        <v>Skill_Monster_Niao2,NormalAttack</v>
      </c>
      <c r="Y1203" s="3">
        <v>1</v>
      </c>
      <c r="Z1203" s="3">
        <v>5</v>
      </c>
      <c r="AA1203" s="3">
        <v>8</v>
      </c>
      <c r="AB1203" s="3">
        <v>4</v>
      </c>
    </row>
    <row r="1204" spans="2:28" x14ac:dyDescent="0.2">
      <c r="B1204" t="str">
        <f ca="1">IF(ISNA(VLOOKUP(Y1204&amp;"_"&amp;Z1204&amp;"_"&amp;AA1204,[1]挑战模式!$A:$AS,1,FALSE)),"",IF(VLOOKUP(Y1204&amp;"_"&amp;Z1204&amp;"_"&amp;AA1204,[1]挑战模式!$A:$AS,14+AB1204,FALSE)="","","Unit_Monster_Season"&amp;Y1204&amp;"_Challenge"&amp;Z1204&amp;"_"&amp;AA1204&amp;"_"&amp;AB1204))</f>
        <v>Unit_Monster_Season1_Challenge5_8_5</v>
      </c>
      <c r="D1204" s="3" t="str">
        <f ca="1">IF(B1204="","",VLOOKUP(VLOOKUP(Y1204&amp;"_"&amp;Z1204&amp;"_"&amp;AA1204,[1]挑战模式!$A:$AS,14+AB1204,FALSE),[1]怪物!$B:$J,2,FALSE))</f>
        <v>ResUnit_StoneGolem3</v>
      </c>
      <c r="E1204" s="3">
        <f ca="1">IF(B1204="","",VLOOKUP(VLOOKUP(Y1204&amp;"_"&amp;Z1204&amp;"_"&amp;AA1204,[1]挑战模式!$A:$AS,14+AB1204,FALSE),[1]怪物!$B:$J,6,FALSE)*VLOOKUP(Y1204&amp;"_"&amp;Z1204&amp;"_"&amp;AA1204,[1]挑战模式!$A:$AS,10,FALSE))</f>
        <v>2.2000000000000002</v>
      </c>
      <c r="F1204" s="3">
        <f t="shared" ca="1" si="152"/>
        <v>400</v>
      </c>
      <c r="G1204" s="3" t="str">
        <f t="shared" ca="1" si="153"/>
        <v>TRUE</v>
      </c>
      <c r="H1204" s="3" t="str">
        <f t="shared" ca="1" si="154"/>
        <v>1</v>
      </c>
      <c r="I1204" s="3">
        <f ca="1">IF(D1204="","",VLOOKUP(D1204,[1]怪物!$C:$M,11,FALSE))</f>
        <v>1</v>
      </c>
      <c r="J1204" s="3" t="str">
        <f t="shared" ca="1" si="155"/>
        <v>0.5</v>
      </c>
      <c r="K1204" s="3"/>
      <c r="L1204" s="3">
        <f ca="1">IF(B1204="","",VLOOKUP(VLOOKUP(Y1204&amp;"_"&amp;Z1204&amp;"_"&amp;AA1204,[1]挑战模式!$A:$AS,14+AB1204,FALSE),[1]怪物!$B:$J,7,FALSE))</f>
        <v>3</v>
      </c>
      <c r="M1204" s="10" t="str">
        <f t="shared" ca="1" si="156"/>
        <v>Monster_Season1_Challenge5_8_5</v>
      </c>
      <c r="N1204" s="3" t="str">
        <f t="shared" ca="1" si="157"/>
        <v>DeathShow_1</v>
      </c>
      <c r="O1204" s="3" t="str">
        <f t="shared" ca="1" si="158"/>
        <v>Timeline_Idle1</v>
      </c>
      <c r="P1204" s="3" t="str">
        <f t="shared" ca="1" si="159"/>
        <v>Timeline_Move1</v>
      </c>
      <c r="T1204" s="3" t="str">
        <f ca="1">IF(B1204="","",IF(VLOOKUP(D1204,[1]怪物!$C:$I,7,FALSE)="","",VLOOKUP(D1204,[1]怪物!$C:$I,7,FALSE)))</f>
        <v>Skill_Monster_StoneGolem3,NormalAttack</v>
      </c>
      <c r="Y1204" s="3">
        <v>1</v>
      </c>
      <c r="Z1204" s="3">
        <v>5</v>
      </c>
      <c r="AA1204" s="3">
        <v>8</v>
      </c>
      <c r="AB1204" s="3">
        <v>5</v>
      </c>
    </row>
    <row r="1205" spans="2:28" x14ac:dyDescent="0.2">
      <c r="B1205" t="str">
        <f ca="1">IF(ISNA(VLOOKUP(Y1205&amp;"_"&amp;Z1205&amp;"_"&amp;AA1205,[1]挑战模式!$A:$AS,1,FALSE)),"",IF(VLOOKUP(Y1205&amp;"_"&amp;Z1205&amp;"_"&amp;AA1205,[1]挑战模式!$A:$AS,14+AB1205,FALSE)="","","Unit_Monster_Season"&amp;Y1205&amp;"_Challenge"&amp;Z1205&amp;"_"&amp;AA1205&amp;"_"&amp;AB1205))</f>
        <v/>
      </c>
      <c r="D1205" s="3" t="str">
        <f ca="1">IF(B1205="","",VLOOKUP(VLOOKUP(Y1205&amp;"_"&amp;Z1205&amp;"_"&amp;AA1205,[1]挑战模式!$A:$AS,14+AB1205,FALSE),[1]怪物!$B:$J,2,FALSE))</f>
        <v/>
      </c>
      <c r="E1205" s="3" t="str">
        <f ca="1">IF(B1205="","",VLOOKUP(VLOOKUP(Y1205&amp;"_"&amp;Z1205&amp;"_"&amp;AA1205,[1]挑战模式!$A:$AS,14+AB1205,FALSE),[1]怪物!$B:$J,6,FALSE)*VLOOKUP(Y1205&amp;"_"&amp;Z1205&amp;"_"&amp;AA1205,[1]挑战模式!$A:$AS,10,FALSE))</f>
        <v/>
      </c>
      <c r="F1205" s="3" t="str">
        <f t="shared" ca="1" si="152"/>
        <v/>
      </c>
      <c r="G1205" s="3" t="str">
        <f t="shared" ca="1" si="153"/>
        <v/>
      </c>
      <c r="H1205" s="3" t="str">
        <f t="shared" ca="1" si="154"/>
        <v/>
      </c>
      <c r="I1205" s="3" t="str">
        <f ca="1">IF(D1205="","",VLOOKUP(D1205,[1]怪物!$C:$M,11,FALSE))</f>
        <v/>
      </c>
      <c r="J1205" s="3" t="str">
        <f t="shared" ca="1" si="155"/>
        <v/>
      </c>
      <c r="K1205" s="3"/>
      <c r="L1205" s="3" t="str">
        <f ca="1">IF(B1205="","",VLOOKUP(VLOOKUP(Y1205&amp;"_"&amp;Z1205&amp;"_"&amp;AA1205,[1]挑战模式!$A:$AS,14+AB1205,FALSE),[1]怪物!$B:$J,7,FALSE))</f>
        <v/>
      </c>
      <c r="M1205" s="10" t="str">
        <f t="shared" ca="1" si="156"/>
        <v/>
      </c>
      <c r="N1205" s="3" t="str">
        <f t="shared" ca="1" si="157"/>
        <v/>
      </c>
      <c r="O1205" s="3" t="str">
        <f t="shared" ca="1" si="158"/>
        <v/>
      </c>
      <c r="P1205" s="3" t="str">
        <f t="shared" ca="1" si="159"/>
        <v/>
      </c>
      <c r="T1205" s="3" t="str">
        <f ca="1">IF(B1205="","",IF(VLOOKUP(D1205,[1]怪物!$C:$I,7,FALSE)="","",VLOOKUP(D1205,[1]怪物!$C:$I,7,FALSE)))</f>
        <v/>
      </c>
      <c r="Y1205" s="3">
        <v>1</v>
      </c>
      <c r="Z1205" s="3">
        <v>5</v>
      </c>
      <c r="AA1205" s="3">
        <v>8</v>
      </c>
      <c r="AB1205" s="3">
        <v>6</v>
      </c>
    </row>
    <row r="1206" spans="2:28" x14ac:dyDescent="0.2">
      <c r="B1206" t="str">
        <f ca="1">IF(ISNA(VLOOKUP(Y1206&amp;"_"&amp;Z1206&amp;"_"&amp;AA1206,[1]挑战模式!$A:$AS,1,FALSE)),"",IF(VLOOKUP(Y1206&amp;"_"&amp;Z1206&amp;"_"&amp;AA1206,[1]挑战模式!$A:$AS,14+AB1206,FALSE)="","","Unit_Monster_Season"&amp;Y1206&amp;"_Challenge"&amp;Z1206&amp;"_"&amp;AA1206&amp;"_"&amp;AB1206))</f>
        <v>Unit_Monster_Season2_Challenge1_1_1</v>
      </c>
      <c r="D1206" s="3" t="str">
        <f ca="1">IF(B1206="","",VLOOKUP(VLOOKUP(Y1206&amp;"_"&amp;Z1206&amp;"_"&amp;AA1206,[1]挑战模式!$A:$AS,14+AB1206,FALSE),[1]怪物!$B:$J,2,FALSE))</f>
        <v>ResUnit_Scorpid1</v>
      </c>
      <c r="E1206" s="3">
        <f ca="1">IF(B1206="","",VLOOKUP(VLOOKUP(Y1206&amp;"_"&amp;Z1206&amp;"_"&amp;AA1206,[1]挑战模式!$A:$AS,14+AB1206,FALSE),[1]怪物!$B:$J,6,FALSE)*VLOOKUP(Y1206&amp;"_"&amp;Z1206&amp;"_"&amp;AA1206,[1]挑战模式!$A:$AS,10,FALSE))</f>
        <v>2</v>
      </c>
      <c r="F1206" s="3">
        <f t="shared" ca="1" si="152"/>
        <v>400</v>
      </c>
      <c r="G1206" s="3" t="str">
        <f t="shared" ca="1" si="153"/>
        <v>TRUE</v>
      </c>
      <c r="H1206" s="3" t="str">
        <f t="shared" ca="1" si="154"/>
        <v>1</v>
      </c>
      <c r="I1206" s="3">
        <f ca="1">IF(D1206="","",VLOOKUP(D1206,[1]怪物!$C:$M,11,FALSE))</f>
        <v>1</v>
      </c>
      <c r="J1206" s="3" t="str">
        <f t="shared" ca="1" si="155"/>
        <v>0.5</v>
      </c>
      <c r="K1206" s="3"/>
      <c r="L1206" s="3">
        <f ca="1">IF(B1206="","",VLOOKUP(VLOOKUP(Y1206&amp;"_"&amp;Z1206&amp;"_"&amp;AA1206,[1]挑战模式!$A:$AS,14+AB1206,FALSE),[1]怪物!$B:$J,7,FALSE))</f>
        <v>1</v>
      </c>
      <c r="M1206" s="10" t="str">
        <f t="shared" ca="1" si="156"/>
        <v>Monster_Season2_Challenge1_1_1</v>
      </c>
      <c r="N1206" s="3" t="str">
        <f t="shared" ca="1" si="157"/>
        <v>DeathShow_1</v>
      </c>
      <c r="O1206" s="3" t="str">
        <f t="shared" ca="1" si="158"/>
        <v>Timeline_Idle1</v>
      </c>
      <c r="P1206" s="3" t="str">
        <f t="shared" ca="1" si="159"/>
        <v>Timeline_Move1</v>
      </c>
      <c r="T1206" s="3" t="str">
        <f ca="1">IF(B1206="","",IF(VLOOKUP(D1206,[1]怪物!$C:$I,7,FALSE)="","",VLOOKUP(D1206,[1]怪物!$C:$I,7,FALSE)))</f>
        <v>Skill_Monster_Scorpid1,InitiativeSkill</v>
      </c>
      <c r="Y1206" s="3">
        <v>2</v>
      </c>
      <c r="Z1206" s="3">
        <v>1</v>
      </c>
      <c r="AA1206" s="3">
        <v>1</v>
      </c>
      <c r="AB1206" s="3">
        <v>1</v>
      </c>
    </row>
    <row r="1207" spans="2:28" x14ac:dyDescent="0.2">
      <c r="B1207" t="str">
        <f ca="1">IF(ISNA(VLOOKUP(Y1207&amp;"_"&amp;Z1207&amp;"_"&amp;AA1207,[1]挑战模式!$A:$AS,1,FALSE)),"",IF(VLOOKUP(Y1207&amp;"_"&amp;Z1207&amp;"_"&amp;AA1207,[1]挑战模式!$A:$AS,14+AB1207,FALSE)="","","Unit_Monster_Season"&amp;Y1207&amp;"_Challenge"&amp;Z1207&amp;"_"&amp;AA1207&amp;"_"&amp;AB1207))</f>
        <v/>
      </c>
      <c r="D1207" s="3" t="str">
        <f ca="1">IF(B1207="","",VLOOKUP(VLOOKUP(Y1207&amp;"_"&amp;Z1207&amp;"_"&amp;AA1207,[1]挑战模式!$A:$AS,14+AB1207,FALSE),[1]怪物!$B:$J,2,FALSE))</f>
        <v/>
      </c>
      <c r="E1207" s="3" t="str">
        <f ca="1">IF(B1207="","",VLOOKUP(VLOOKUP(Y1207&amp;"_"&amp;Z1207&amp;"_"&amp;AA1207,[1]挑战模式!$A:$AS,14+AB1207,FALSE),[1]怪物!$B:$J,6,FALSE)*VLOOKUP(Y1207&amp;"_"&amp;Z1207&amp;"_"&amp;AA1207,[1]挑战模式!$A:$AS,10,FALSE))</f>
        <v/>
      </c>
      <c r="F1207" s="3" t="str">
        <f t="shared" ca="1" si="152"/>
        <v/>
      </c>
      <c r="G1207" s="3" t="str">
        <f t="shared" ca="1" si="153"/>
        <v/>
      </c>
      <c r="H1207" s="3" t="str">
        <f t="shared" ca="1" si="154"/>
        <v/>
      </c>
      <c r="I1207" s="3" t="str">
        <f ca="1">IF(D1207="","",VLOOKUP(D1207,[1]怪物!$C:$M,11,FALSE))</f>
        <v/>
      </c>
      <c r="J1207" s="3" t="str">
        <f t="shared" ca="1" si="155"/>
        <v/>
      </c>
      <c r="K1207" s="3"/>
      <c r="L1207" s="3" t="str">
        <f ca="1">IF(B1207="","",VLOOKUP(VLOOKUP(Y1207&amp;"_"&amp;Z1207&amp;"_"&amp;AA1207,[1]挑战模式!$A:$AS,14+AB1207,FALSE),[1]怪物!$B:$J,7,FALSE))</f>
        <v/>
      </c>
      <c r="M1207" s="10" t="str">
        <f t="shared" ca="1" si="156"/>
        <v/>
      </c>
      <c r="N1207" s="3" t="str">
        <f t="shared" ca="1" si="157"/>
        <v/>
      </c>
      <c r="O1207" s="3" t="str">
        <f t="shared" ca="1" si="158"/>
        <v/>
      </c>
      <c r="P1207" s="3" t="str">
        <f t="shared" ca="1" si="159"/>
        <v/>
      </c>
      <c r="T1207" s="3" t="str">
        <f ca="1">IF(B1207="","",IF(VLOOKUP(D1207,[1]怪物!$C:$I,7,FALSE)="","",VLOOKUP(D1207,[1]怪物!$C:$I,7,FALSE)))</f>
        <v/>
      </c>
      <c r="Y1207" s="3">
        <v>2</v>
      </c>
      <c r="Z1207" s="3">
        <v>1</v>
      </c>
      <c r="AA1207" s="3">
        <v>1</v>
      </c>
      <c r="AB1207" s="3">
        <v>2</v>
      </c>
    </row>
    <row r="1208" spans="2:28" x14ac:dyDescent="0.2">
      <c r="B1208" t="str">
        <f ca="1">IF(ISNA(VLOOKUP(Y1208&amp;"_"&amp;Z1208&amp;"_"&amp;AA1208,[1]挑战模式!$A:$AS,1,FALSE)),"",IF(VLOOKUP(Y1208&amp;"_"&amp;Z1208&amp;"_"&amp;AA1208,[1]挑战模式!$A:$AS,14+AB1208,FALSE)="","","Unit_Monster_Season"&amp;Y1208&amp;"_Challenge"&amp;Z1208&amp;"_"&amp;AA1208&amp;"_"&amp;AB1208))</f>
        <v/>
      </c>
      <c r="D1208" s="3" t="str">
        <f ca="1">IF(B1208="","",VLOOKUP(VLOOKUP(Y1208&amp;"_"&amp;Z1208&amp;"_"&amp;AA1208,[1]挑战模式!$A:$AS,14+AB1208,FALSE),[1]怪物!$B:$J,2,FALSE))</f>
        <v/>
      </c>
      <c r="E1208" s="3" t="str">
        <f ca="1">IF(B1208="","",VLOOKUP(VLOOKUP(Y1208&amp;"_"&amp;Z1208&amp;"_"&amp;AA1208,[1]挑战模式!$A:$AS,14+AB1208,FALSE),[1]怪物!$B:$J,6,FALSE)*VLOOKUP(Y1208&amp;"_"&amp;Z1208&amp;"_"&amp;AA1208,[1]挑战模式!$A:$AS,10,FALSE))</f>
        <v/>
      </c>
      <c r="F1208" s="3" t="str">
        <f t="shared" ca="1" si="152"/>
        <v/>
      </c>
      <c r="G1208" s="3" t="str">
        <f t="shared" ca="1" si="153"/>
        <v/>
      </c>
      <c r="H1208" s="3" t="str">
        <f t="shared" ca="1" si="154"/>
        <v/>
      </c>
      <c r="I1208" s="3" t="str">
        <f ca="1">IF(D1208="","",VLOOKUP(D1208,[1]怪物!$C:$M,11,FALSE))</f>
        <v/>
      </c>
      <c r="J1208" s="3" t="str">
        <f t="shared" ca="1" si="155"/>
        <v/>
      </c>
      <c r="K1208" s="3"/>
      <c r="L1208" s="3" t="str">
        <f ca="1">IF(B1208="","",VLOOKUP(VLOOKUP(Y1208&amp;"_"&amp;Z1208&amp;"_"&amp;AA1208,[1]挑战模式!$A:$AS,14+AB1208,FALSE),[1]怪物!$B:$J,7,FALSE))</f>
        <v/>
      </c>
      <c r="M1208" s="10" t="str">
        <f t="shared" ca="1" si="156"/>
        <v/>
      </c>
      <c r="N1208" s="3" t="str">
        <f t="shared" ca="1" si="157"/>
        <v/>
      </c>
      <c r="O1208" s="3" t="str">
        <f t="shared" ca="1" si="158"/>
        <v/>
      </c>
      <c r="P1208" s="3" t="str">
        <f t="shared" ca="1" si="159"/>
        <v/>
      </c>
      <c r="T1208" s="3" t="str">
        <f ca="1">IF(B1208="","",IF(VLOOKUP(D1208,[1]怪物!$C:$I,7,FALSE)="","",VLOOKUP(D1208,[1]怪物!$C:$I,7,FALSE)))</f>
        <v/>
      </c>
      <c r="Y1208" s="3">
        <v>2</v>
      </c>
      <c r="Z1208" s="3">
        <v>1</v>
      </c>
      <c r="AA1208" s="3">
        <v>1</v>
      </c>
      <c r="AB1208" s="3">
        <v>3</v>
      </c>
    </row>
    <row r="1209" spans="2:28" x14ac:dyDescent="0.2">
      <c r="B1209" t="str">
        <f ca="1">IF(ISNA(VLOOKUP(Y1209&amp;"_"&amp;Z1209&amp;"_"&amp;AA1209,[1]挑战模式!$A:$AS,1,FALSE)),"",IF(VLOOKUP(Y1209&amp;"_"&amp;Z1209&amp;"_"&amp;AA1209,[1]挑战模式!$A:$AS,14+AB1209,FALSE)="","","Unit_Monster_Season"&amp;Y1209&amp;"_Challenge"&amp;Z1209&amp;"_"&amp;AA1209&amp;"_"&amp;AB1209))</f>
        <v/>
      </c>
      <c r="D1209" s="3" t="str">
        <f ca="1">IF(B1209="","",VLOOKUP(VLOOKUP(Y1209&amp;"_"&amp;Z1209&amp;"_"&amp;AA1209,[1]挑战模式!$A:$AS,14+AB1209,FALSE),[1]怪物!$B:$J,2,FALSE))</f>
        <v/>
      </c>
      <c r="E1209" s="3" t="str">
        <f ca="1">IF(B1209="","",VLOOKUP(VLOOKUP(Y1209&amp;"_"&amp;Z1209&amp;"_"&amp;AA1209,[1]挑战模式!$A:$AS,14+AB1209,FALSE),[1]怪物!$B:$J,6,FALSE)*VLOOKUP(Y1209&amp;"_"&amp;Z1209&amp;"_"&amp;AA1209,[1]挑战模式!$A:$AS,10,FALSE))</f>
        <v/>
      </c>
      <c r="F1209" s="3" t="str">
        <f t="shared" ca="1" si="152"/>
        <v/>
      </c>
      <c r="G1209" s="3" t="str">
        <f t="shared" ca="1" si="153"/>
        <v/>
      </c>
      <c r="H1209" s="3" t="str">
        <f t="shared" ca="1" si="154"/>
        <v/>
      </c>
      <c r="I1209" s="3" t="str">
        <f ca="1">IF(D1209="","",VLOOKUP(D1209,[1]怪物!$C:$M,11,FALSE))</f>
        <v/>
      </c>
      <c r="J1209" s="3" t="str">
        <f t="shared" ca="1" si="155"/>
        <v/>
      </c>
      <c r="K1209" s="3"/>
      <c r="L1209" s="3" t="str">
        <f ca="1">IF(B1209="","",VLOOKUP(VLOOKUP(Y1209&amp;"_"&amp;Z1209&amp;"_"&amp;AA1209,[1]挑战模式!$A:$AS,14+AB1209,FALSE),[1]怪物!$B:$J,7,FALSE))</f>
        <v/>
      </c>
      <c r="M1209" s="10" t="str">
        <f t="shared" ca="1" si="156"/>
        <v/>
      </c>
      <c r="N1209" s="3" t="str">
        <f t="shared" ca="1" si="157"/>
        <v/>
      </c>
      <c r="O1209" s="3" t="str">
        <f t="shared" ca="1" si="158"/>
        <v/>
      </c>
      <c r="P1209" s="3" t="str">
        <f t="shared" ca="1" si="159"/>
        <v/>
      </c>
      <c r="T1209" s="3" t="str">
        <f ca="1">IF(B1209="","",IF(VLOOKUP(D1209,[1]怪物!$C:$I,7,FALSE)="","",VLOOKUP(D1209,[1]怪物!$C:$I,7,FALSE)))</f>
        <v/>
      </c>
      <c r="Y1209" s="3">
        <v>2</v>
      </c>
      <c r="Z1209" s="3">
        <v>1</v>
      </c>
      <c r="AA1209" s="3">
        <v>1</v>
      </c>
      <c r="AB1209" s="3">
        <v>4</v>
      </c>
    </row>
    <row r="1210" spans="2:28" x14ac:dyDescent="0.2">
      <c r="B1210" t="str">
        <f ca="1">IF(ISNA(VLOOKUP(Y1210&amp;"_"&amp;Z1210&amp;"_"&amp;AA1210,[1]挑战模式!$A:$AS,1,FALSE)),"",IF(VLOOKUP(Y1210&amp;"_"&amp;Z1210&amp;"_"&amp;AA1210,[1]挑战模式!$A:$AS,14+AB1210,FALSE)="","","Unit_Monster_Season"&amp;Y1210&amp;"_Challenge"&amp;Z1210&amp;"_"&amp;AA1210&amp;"_"&amp;AB1210))</f>
        <v/>
      </c>
      <c r="D1210" s="3" t="str">
        <f ca="1">IF(B1210="","",VLOOKUP(VLOOKUP(Y1210&amp;"_"&amp;Z1210&amp;"_"&amp;AA1210,[1]挑战模式!$A:$AS,14+AB1210,FALSE),[1]怪物!$B:$J,2,FALSE))</f>
        <v/>
      </c>
      <c r="E1210" s="3" t="str">
        <f ca="1">IF(B1210="","",VLOOKUP(VLOOKUP(Y1210&amp;"_"&amp;Z1210&amp;"_"&amp;AA1210,[1]挑战模式!$A:$AS,14+AB1210,FALSE),[1]怪物!$B:$J,6,FALSE)*VLOOKUP(Y1210&amp;"_"&amp;Z1210&amp;"_"&amp;AA1210,[1]挑战模式!$A:$AS,10,FALSE))</f>
        <v/>
      </c>
      <c r="F1210" s="3" t="str">
        <f t="shared" ca="1" si="152"/>
        <v/>
      </c>
      <c r="G1210" s="3" t="str">
        <f t="shared" ca="1" si="153"/>
        <v/>
      </c>
      <c r="H1210" s="3" t="str">
        <f t="shared" ca="1" si="154"/>
        <v/>
      </c>
      <c r="I1210" s="3" t="str">
        <f ca="1">IF(D1210="","",VLOOKUP(D1210,[1]怪物!$C:$M,11,FALSE))</f>
        <v/>
      </c>
      <c r="J1210" s="3" t="str">
        <f t="shared" ca="1" si="155"/>
        <v/>
      </c>
      <c r="K1210" s="3"/>
      <c r="L1210" s="3" t="str">
        <f ca="1">IF(B1210="","",VLOOKUP(VLOOKUP(Y1210&amp;"_"&amp;Z1210&amp;"_"&amp;AA1210,[1]挑战模式!$A:$AS,14+AB1210,FALSE),[1]怪物!$B:$J,7,FALSE))</f>
        <v/>
      </c>
      <c r="M1210" s="10" t="str">
        <f t="shared" ca="1" si="156"/>
        <v/>
      </c>
      <c r="N1210" s="3" t="str">
        <f t="shared" ca="1" si="157"/>
        <v/>
      </c>
      <c r="O1210" s="3" t="str">
        <f t="shared" ca="1" si="158"/>
        <v/>
      </c>
      <c r="P1210" s="3" t="str">
        <f t="shared" ca="1" si="159"/>
        <v/>
      </c>
      <c r="T1210" s="3" t="str">
        <f ca="1">IF(B1210="","",IF(VLOOKUP(D1210,[1]怪物!$C:$I,7,FALSE)="","",VLOOKUP(D1210,[1]怪物!$C:$I,7,FALSE)))</f>
        <v/>
      </c>
      <c r="Y1210" s="3">
        <v>2</v>
      </c>
      <c r="Z1210" s="3">
        <v>1</v>
      </c>
      <c r="AA1210" s="3">
        <v>1</v>
      </c>
      <c r="AB1210" s="3">
        <v>5</v>
      </c>
    </row>
    <row r="1211" spans="2:28" x14ac:dyDescent="0.2">
      <c r="B1211" t="str">
        <f ca="1">IF(ISNA(VLOOKUP(Y1211&amp;"_"&amp;Z1211&amp;"_"&amp;AA1211,[1]挑战模式!$A:$AS,1,FALSE)),"",IF(VLOOKUP(Y1211&amp;"_"&amp;Z1211&amp;"_"&amp;AA1211,[1]挑战模式!$A:$AS,14+AB1211,FALSE)="","","Unit_Monster_Season"&amp;Y1211&amp;"_Challenge"&amp;Z1211&amp;"_"&amp;AA1211&amp;"_"&amp;AB1211))</f>
        <v/>
      </c>
      <c r="D1211" s="3" t="str">
        <f ca="1">IF(B1211="","",VLOOKUP(VLOOKUP(Y1211&amp;"_"&amp;Z1211&amp;"_"&amp;AA1211,[1]挑战模式!$A:$AS,14+AB1211,FALSE),[1]怪物!$B:$J,2,FALSE))</f>
        <v/>
      </c>
      <c r="E1211" s="3" t="str">
        <f ca="1">IF(B1211="","",VLOOKUP(VLOOKUP(Y1211&amp;"_"&amp;Z1211&amp;"_"&amp;AA1211,[1]挑战模式!$A:$AS,14+AB1211,FALSE),[1]怪物!$B:$J,6,FALSE)*VLOOKUP(Y1211&amp;"_"&amp;Z1211&amp;"_"&amp;AA1211,[1]挑战模式!$A:$AS,10,FALSE))</f>
        <v/>
      </c>
      <c r="F1211" s="3" t="str">
        <f t="shared" ca="1" si="152"/>
        <v/>
      </c>
      <c r="G1211" s="3" t="str">
        <f t="shared" ca="1" si="153"/>
        <v/>
      </c>
      <c r="H1211" s="3" t="str">
        <f t="shared" ca="1" si="154"/>
        <v/>
      </c>
      <c r="I1211" s="3" t="str">
        <f ca="1">IF(D1211="","",VLOOKUP(D1211,[1]怪物!$C:$M,11,FALSE))</f>
        <v/>
      </c>
      <c r="J1211" s="3" t="str">
        <f t="shared" ca="1" si="155"/>
        <v/>
      </c>
      <c r="K1211" s="3"/>
      <c r="L1211" s="3" t="str">
        <f ca="1">IF(B1211="","",VLOOKUP(VLOOKUP(Y1211&amp;"_"&amp;Z1211&amp;"_"&amp;AA1211,[1]挑战模式!$A:$AS,14+AB1211,FALSE),[1]怪物!$B:$J,7,FALSE))</f>
        <v/>
      </c>
      <c r="M1211" s="10" t="str">
        <f t="shared" ca="1" si="156"/>
        <v/>
      </c>
      <c r="N1211" s="3" t="str">
        <f t="shared" ca="1" si="157"/>
        <v/>
      </c>
      <c r="O1211" s="3" t="str">
        <f t="shared" ca="1" si="158"/>
        <v/>
      </c>
      <c r="P1211" s="3" t="str">
        <f t="shared" ca="1" si="159"/>
        <v/>
      </c>
      <c r="T1211" s="3" t="str">
        <f ca="1">IF(B1211="","",IF(VLOOKUP(D1211,[1]怪物!$C:$I,7,FALSE)="","",VLOOKUP(D1211,[1]怪物!$C:$I,7,FALSE)))</f>
        <v/>
      </c>
      <c r="Y1211" s="3">
        <v>2</v>
      </c>
      <c r="Z1211" s="3">
        <v>1</v>
      </c>
      <c r="AA1211" s="3">
        <v>1</v>
      </c>
      <c r="AB1211" s="3">
        <v>6</v>
      </c>
    </row>
    <row r="1212" spans="2:28" x14ac:dyDescent="0.2">
      <c r="B1212" t="str">
        <f ca="1">IF(ISNA(VLOOKUP(Y1212&amp;"_"&amp;Z1212&amp;"_"&amp;AA1212,[1]挑战模式!$A:$AS,1,FALSE)),"",IF(VLOOKUP(Y1212&amp;"_"&amp;Z1212&amp;"_"&amp;AA1212,[1]挑战模式!$A:$AS,14+AB1212,FALSE)="","","Unit_Monster_Season"&amp;Y1212&amp;"_Challenge"&amp;Z1212&amp;"_"&amp;AA1212&amp;"_"&amp;AB1212))</f>
        <v>Unit_Monster_Season2_Challenge1_2_1</v>
      </c>
      <c r="D1212" s="3" t="str">
        <f ca="1">IF(B1212="","",VLOOKUP(VLOOKUP(Y1212&amp;"_"&amp;Z1212&amp;"_"&amp;AA1212,[1]挑战模式!$A:$AS,14+AB1212,FALSE),[1]怪物!$B:$J,2,FALSE))</f>
        <v>ResUnit_Scorpid1</v>
      </c>
      <c r="E1212" s="3">
        <f ca="1">IF(B1212="","",VLOOKUP(VLOOKUP(Y1212&amp;"_"&amp;Z1212&amp;"_"&amp;AA1212,[1]挑战模式!$A:$AS,14+AB1212,FALSE),[1]怪物!$B:$J,6,FALSE)*VLOOKUP(Y1212&amp;"_"&amp;Z1212&amp;"_"&amp;AA1212,[1]挑战模式!$A:$AS,10,FALSE))</f>
        <v>2</v>
      </c>
      <c r="F1212" s="3">
        <f t="shared" ca="1" si="152"/>
        <v>400</v>
      </c>
      <c r="G1212" s="3" t="str">
        <f t="shared" ca="1" si="153"/>
        <v>TRUE</v>
      </c>
      <c r="H1212" s="3" t="str">
        <f t="shared" ca="1" si="154"/>
        <v>1</v>
      </c>
      <c r="I1212" s="3">
        <f ca="1">IF(D1212="","",VLOOKUP(D1212,[1]怪物!$C:$M,11,FALSE))</f>
        <v>1</v>
      </c>
      <c r="J1212" s="3" t="str">
        <f t="shared" ca="1" si="155"/>
        <v>0.5</v>
      </c>
      <c r="K1212" s="3"/>
      <c r="L1212" s="3">
        <f ca="1">IF(B1212="","",VLOOKUP(VLOOKUP(Y1212&amp;"_"&amp;Z1212&amp;"_"&amp;AA1212,[1]挑战模式!$A:$AS,14+AB1212,FALSE),[1]怪物!$B:$J,7,FALSE))</f>
        <v>1</v>
      </c>
      <c r="M1212" s="10" t="str">
        <f t="shared" ca="1" si="156"/>
        <v>Monster_Season2_Challenge1_2_1</v>
      </c>
      <c r="N1212" s="3" t="str">
        <f t="shared" ca="1" si="157"/>
        <v>DeathShow_1</v>
      </c>
      <c r="O1212" s="3" t="str">
        <f t="shared" ca="1" si="158"/>
        <v>Timeline_Idle1</v>
      </c>
      <c r="P1212" s="3" t="str">
        <f t="shared" ca="1" si="159"/>
        <v>Timeline_Move1</v>
      </c>
      <c r="T1212" s="3" t="str">
        <f ca="1">IF(B1212="","",IF(VLOOKUP(D1212,[1]怪物!$C:$I,7,FALSE)="","",VLOOKUP(D1212,[1]怪物!$C:$I,7,FALSE)))</f>
        <v>Skill_Monster_Scorpid1,InitiativeSkill</v>
      </c>
      <c r="Y1212" s="3">
        <v>2</v>
      </c>
      <c r="Z1212" s="3">
        <v>1</v>
      </c>
      <c r="AA1212" s="3">
        <v>2</v>
      </c>
      <c r="AB1212" s="3">
        <v>1</v>
      </c>
    </row>
    <row r="1213" spans="2:28" x14ac:dyDescent="0.2">
      <c r="B1213" t="str">
        <f ca="1">IF(ISNA(VLOOKUP(Y1213&amp;"_"&amp;Z1213&amp;"_"&amp;AA1213,[1]挑战模式!$A:$AS,1,FALSE)),"",IF(VLOOKUP(Y1213&amp;"_"&amp;Z1213&amp;"_"&amp;AA1213,[1]挑战模式!$A:$AS,14+AB1213,FALSE)="","","Unit_Monster_Season"&amp;Y1213&amp;"_Challenge"&amp;Z1213&amp;"_"&amp;AA1213&amp;"_"&amp;AB1213))</f>
        <v>Unit_Monster_Season2_Challenge1_2_2</v>
      </c>
      <c r="D1213" s="3" t="str">
        <f ca="1">IF(B1213="","",VLOOKUP(VLOOKUP(Y1213&amp;"_"&amp;Z1213&amp;"_"&amp;AA1213,[1]挑战模式!$A:$AS,14+AB1213,FALSE),[1]怪物!$B:$J,2,FALSE))</f>
        <v>ResUnit_ZhongZi1</v>
      </c>
      <c r="E1213" s="3">
        <f ca="1">IF(B1213="","",VLOOKUP(VLOOKUP(Y1213&amp;"_"&amp;Z1213&amp;"_"&amp;AA1213,[1]挑战模式!$A:$AS,14+AB1213,FALSE),[1]怪物!$B:$J,6,FALSE)*VLOOKUP(Y1213&amp;"_"&amp;Z1213&amp;"_"&amp;AA1213,[1]挑战模式!$A:$AS,10,FALSE))</f>
        <v>2</v>
      </c>
      <c r="F1213" s="3">
        <f t="shared" ca="1" si="152"/>
        <v>400</v>
      </c>
      <c r="G1213" s="3" t="str">
        <f t="shared" ca="1" si="153"/>
        <v>TRUE</v>
      </c>
      <c r="H1213" s="3" t="str">
        <f t="shared" ca="1" si="154"/>
        <v>1</v>
      </c>
      <c r="I1213" s="3">
        <f ca="1">IF(D1213="","",VLOOKUP(D1213,[1]怪物!$C:$M,11,FALSE))</f>
        <v>1</v>
      </c>
      <c r="J1213" s="3" t="str">
        <f t="shared" ca="1" si="155"/>
        <v>0.5</v>
      </c>
      <c r="K1213" s="3"/>
      <c r="L1213" s="3">
        <f ca="1">IF(B1213="","",VLOOKUP(VLOOKUP(Y1213&amp;"_"&amp;Z1213&amp;"_"&amp;AA1213,[1]挑战模式!$A:$AS,14+AB1213,FALSE),[1]怪物!$B:$J,7,FALSE))</f>
        <v>1</v>
      </c>
      <c r="M1213" s="10" t="str">
        <f t="shared" ca="1" si="156"/>
        <v>Monster_Season2_Challenge1_2_2</v>
      </c>
      <c r="N1213" s="3" t="str">
        <f t="shared" ca="1" si="157"/>
        <v>DeathShow_1</v>
      </c>
      <c r="O1213" s="3" t="str">
        <f t="shared" ca="1" si="158"/>
        <v>Timeline_Idle1</v>
      </c>
      <c r="P1213" s="3" t="str">
        <f t="shared" ca="1" si="159"/>
        <v>Timeline_Move1</v>
      </c>
      <c r="T1213" s="3" t="str">
        <f ca="1">IF(B1213="","",IF(VLOOKUP(D1213,[1]怪物!$C:$I,7,FALSE)="","",VLOOKUP(D1213,[1]怪物!$C:$I,7,FALSE)))</f>
        <v>Skill_Monster_ZhongZi1,NormalAttack</v>
      </c>
      <c r="Y1213" s="3">
        <v>2</v>
      </c>
      <c r="Z1213" s="3">
        <v>1</v>
      </c>
      <c r="AA1213" s="3">
        <v>2</v>
      </c>
      <c r="AB1213" s="3">
        <v>2</v>
      </c>
    </row>
    <row r="1214" spans="2:28" x14ac:dyDescent="0.2">
      <c r="B1214" t="str">
        <f ca="1">IF(ISNA(VLOOKUP(Y1214&amp;"_"&amp;Z1214&amp;"_"&amp;AA1214,[1]挑战模式!$A:$AS,1,FALSE)),"",IF(VLOOKUP(Y1214&amp;"_"&amp;Z1214&amp;"_"&amp;AA1214,[1]挑战模式!$A:$AS,14+AB1214,FALSE)="","","Unit_Monster_Season"&amp;Y1214&amp;"_Challenge"&amp;Z1214&amp;"_"&amp;AA1214&amp;"_"&amp;AB1214))</f>
        <v/>
      </c>
      <c r="D1214" s="3" t="str">
        <f ca="1">IF(B1214="","",VLOOKUP(VLOOKUP(Y1214&amp;"_"&amp;Z1214&amp;"_"&amp;AA1214,[1]挑战模式!$A:$AS,14+AB1214,FALSE),[1]怪物!$B:$J,2,FALSE))</f>
        <v/>
      </c>
      <c r="E1214" s="3" t="str">
        <f ca="1">IF(B1214="","",VLOOKUP(VLOOKUP(Y1214&amp;"_"&amp;Z1214&amp;"_"&amp;AA1214,[1]挑战模式!$A:$AS,14+AB1214,FALSE),[1]怪物!$B:$J,6,FALSE)*VLOOKUP(Y1214&amp;"_"&amp;Z1214&amp;"_"&amp;AA1214,[1]挑战模式!$A:$AS,10,FALSE))</f>
        <v/>
      </c>
      <c r="F1214" s="3" t="str">
        <f t="shared" ca="1" si="152"/>
        <v/>
      </c>
      <c r="G1214" s="3" t="str">
        <f t="shared" ca="1" si="153"/>
        <v/>
      </c>
      <c r="H1214" s="3" t="str">
        <f t="shared" ca="1" si="154"/>
        <v/>
      </c>
      <c r="I1214" s="3" t="str">
        <f ca="1">IF(D1214="","",VLOOKUP(D1214,[1]怪物!$C:$M,11,FALSE))</f>
        <v/>
      </c>
      <c r="J1214" s="3" t="str">
        <f t="shared" ca="1" si="155"/>
        <v/>
      </c>
      <c r="K1214" s="3"/>
      <c r="L1214" s="3" t="str">
        <f ca="1">IF(B1214="","",VLOOKUP(VLOOKUP(Y1214&amp;"_"&amp;Z1214&amp;"_"&amp;AA1214,[1]挑战模式!$A:$AS,14+AB1214,FALSE),[1]怪物!$B:$J,7,FALSE))</f>
        <v/>
      </c>
      <c r="M1214" s="10" t="str">
        <f t="shared" ca="1" si="156"/>
        <v/>
      </c>
      <c r="N1214" s="3" t="str">
        <f t="shared" ca="1" si="157"/>
        <v/>
      </c>
      <c r="O1214" s="3" t="str">
        <f t="shared" ca="1" si="158"/>
        <v/>
      </c>
      <c r="P1214" s="3" t="str">
        <f t="shared" ca="1" si="159"/>
        <v/>
      </c>
      <c r="T1214" s="3" t="str">
        <f ca="1">IF(B1214="","",IF(VLOOKUP(D1214,[1]怪物!$C:$I,7,FALSE)="","",VLOOKUP(D1214,[1]怪物!$C:$I,7,FALSE)))</f>
        <v/>
      </c>
      <c r="Y1214" s="3">
        <v>2</v>
      </c>
      <c r="Z1214" s="3">
        <v>1</v>
      </c>
      <c r="AA1214" s="3">
        <v>2</v>
      </c>
      <c r="AB1214" s="3">
        <v>3</v>
      </c>
    </row>
    <row r="1215" spans="2:28" x14ac:dyDescent="0.2">
      <c r="B1215" t="str">
        <f ca="1">IF(ISNA(VLOOKUP(Y1215&amp;"_"&amp;Z1215&amp;"_"&amp;AA1215,[1]挑战模式!$A:$AS,1,FALSE)),"",IF(VLOOKUP(Y1215&amp;"_"&amp;Z1215&amp;"_"&amp;AA1215,[1]挑战模式!$A:$AS,14+AB1215,FALSE)="","","Unit_Monster_Season"&amp;Y1215&amp;"_Challenge"&amp;Z1215&amp;"_"&amp;AA1215&amp;"_"&amp;AB1215))</f>
        <v/>
      </c>
      <c r="D1215" s="3" t="str">
        <f ca="1">IF(B1215="","",VLOOKUP(VLOOKUP(Y1215&amp;"_"&amp;Z1215&amp;"_"&amp;AA1215,[1]挑战模式!$A:$AS,14+AB1215,FALSE),[1]怪物!$B:$J,2,FALSE))</f>
        <v/>
      </c>
      <c r="E1215" s="3" t="str">
        <f ca="1">IF(B1215="","",VLOOKUP(VLOOKUP(Y1215&amp;"_"&amp;Z1215&amp;"_"&amp;AA1215,[1]挑战模式!$A:$AS,14+AB1215,FALSE),[1]怪物!$B:$J,6,FALSE)*VLOOKUP(Y1215&amp;"_"&amp;Z1215&amp;"_"&amp;AA1215,[1]挑战模式!$A:$AS,10,FALSE))</f>
        <v/>
      </c>
      <c r="F1215" s="3" t="str">
        <f t="shared" ca="1" si="152"/>
        <v/>
      </c>
      <c r="G1215" s="3" t="str">
        <f t="shared" ca="1" si="153"/>
        <v/>
      </c>
      <c r="H1215" s="3" t="str">
        <f t="shared" ca="1" si="154"/>
        <v/>
      </c>
      <c r="I1215" s="3" t="str">
        <f ca="1">IF(D1215="","",VLOOKUP(D1215,[1]怪物!$C:$M,11,FALSE))</f>
        <v/>
      </c>
      <c r="J1215" s="3" t="str">
        <f t="shared" ca="1" si="155"/>
        <v/>
      </c>
      <c r="K1215" s="3"/>
      <c r="L1215" s="3" t="str">
        <f ca="1">IF(B1215="","",VLOOKUP(VLOOKUP(Y1215&amp;"_"&amp;Z1215&amp;"_"&amp;AA1215,[1]挑战模式!$A:$AS,14+AB1215,FALSE),[1]怪物!$B:$J,7,FALSE))</f>
        <v/>
      </c>
      <c r="M1215" s="10" t="str">
        <f t="shared" ca="1" si="156"/>
        <v/>
      </c>
      <c r="N1215" s="3" t="str">
        <f t="shared" ca="1" si="157"/>
        <v/>
      </c>
      <c r="O1215" s="3" t="str">
        <f t="shared" ca="1" si="158"/>
        <v/>
      </c>
      <c r="P1215" s="3" t="str">
        <f t="shared" ca="1" si="159"/>
        <v/>
      </c>
      <c r="T1215" s="3" t="str">
        <f ca="1">IF(B1215="","",IF(VLOOKUP(D1215,[1]怪物!$C:$I,7,FALSE)="","",VLOOKUP(D1215,[1]怪物!$C:$I,7,FALSE)))</f>
        <v/>
      </c>
      <c r="Y1215" s="3">
        <v>2</v>
      </c>
      <c r="Z1215" s="3">
        <v>1</v>
      </c>
      <c r="AA1215" s="3">
        <v>2</v>
      </c>
      <c r="AB1215" s="3">
        <v>4</v>
      </c>
    </row>
    <row r="1216" spans="2:28" x14ac:dyDescent="0.2">
      <c r="B1216" t="str">
        <f ca="1">IF(ISNA(VLOOKUP(Y1216&amp;"_"&amp;Z1216&amp;"_"&amp;AA1216,[1]挑战模式!$A:$AS,1,FALSE)),"",IF(VLOOKUP(Y1216&amp;"_"&amp;Z1216&amp;"_"&amp;AA1216,[1]挑战模式!$A:$AS,14+AB1216,FALSE)="","","Unit_Monster_Season"&amp;Y1216&amp;"_Challenge"&amp;Z1216&amp;"_"&amp;AA1216&amp;"_"&amp;AB1216))</f>
        <v/>
      </c>
      <c r="D1216" s="3" t="str">
        <f ca="1">IF(B1216="","",VLOOKUP(VLOOKUP(Y1216&amp;"_"&amp;Z1216&amp;"_"&amp;AA1216,[1]挑战模式!$A:$AS,14+AB1216,FALSE),[1]怪物!$B:$J,2,FALSE))</f>
        <v/>
      </c>
      <c r="E1216" s="3" t="str">
        <f ca="1">IF(B1216="","",VLOOKUP(VLOOKUP(Y1216&amp;"_"&amp;Z1216&amp;"_"&amp;AA1216,[1]挑战模式!$A:$AS,14+AB1216,FALSE),[1]怪物!$B:$J,6,FALSE)*VLOOKUP(Y1216&amp;"_"&amp;Z1216&amp;"_"&amp;AA1216,[1]挑战模式!$A:$AS,10,FALSE))</f>
        <v/>
      </c>
      <c r="F1216" s="3" t="str">
        <f t="shared" ca="1" si="152"/>
        <v/>
      </c>
      <c r="G1216" s="3" t="str">
        <f t="shared" ca="1" si="153"/>
        <v/>
      </c>
      <c r="H1216" s="3" t="str">
        <f t="shared" ca="1" si="154"/>
        <v/>
      </c>
      <c r="I1216" s="3" t="str">
        <f ca="1">IF(D1216="","",VLOOKUP(D1216,[1]怪物!$C:$M,11,FALSE))</f>
        <v/>
      </c>
      <c r="J1216" s="3" t="str">
        <f t="shared" ca="1" si="155"/>
        <v/>
      </c>
      <c r="K1216" s="3"/>
      <c r="L1216" s="3" t="str">
        <f ca="1">IF(B1216="","",VLOOKUP(VLOOKUP(Y1216&amp;"_"&amp;Z1216&amp;"_"&amp;AA1216,[1]挑战模式!$A:$AS,14+AB1216,FALSE),[1]怪物!$B:$J,7,FALSE))</f>
        <v/>
      </c>
      <c r="M1216" s="10" t="str">
        <f t="shared" ca="1" si="156"/>
        <v/>
      </c>
      <c r="N1216" s="3" t="str">
        <f t="shared" ca="1" si="157"/>
        <v/>
      </c>
      <c r="O1216" s="3" t="str">
        <f t="shared" ca="1" si="158"/>
        <v/>
      </c>
      <c r="P1216" s="3" t="str">
        <f t="shared" ca="1" si="159"/>
        <v/>
      </c>
      <c r="T1216" s="3" t="str">
        <f ca="1">IF(B1216="","",IF(VLOOKUP(D1216,[1]怪物!$C:$I,7,FALSE)="","",VLOOKUP(D1216,[1]怪物!$C:$I,7,FALSE)))</f>
        <v/>
      </c>
      <c r="Y1216" s="3">
        <v>2</v>
      </c>
      <c r="Z1216" s="3">
        <v>1</v>
      </c>
      <c r="AA1216" s="3">
        <v>2</v>
      </c>
      <c r="AB1216" s="3">
        <v>5</v>
      </c>
    </row>
    <row r="1217" spans="2:28" x14ac:dyDescent="0.2">
      <c r="B1217" t="str">
        <f ca="1">IF(ISNA(VLOOKUP(Y1217&amp;"_"&amp;Z1217&amp;"_"&amp;AA1217,[1]挑战模式!$A:$AS,1,FALSE)),"",IF(VLOOKUP(Y1217&amp;"_"&amp;Z1217&amp;"_"&amp;AA1217,[1]挑战模式!$A:$AS,14+AB1217,FALSE)="","","Unit_Monster_Season"&amp;Y1217&amp;"_Challenge"&amp;Z1217&amp;"_"&amp;AA1217&amp;"_"&amp;AB1217))</f>
        <v/>
      </c>
      <c r="D1217" s="3" t="str">
        <f ca="1">IF(B1217="","",VLOOKUP(VLOOKUP(Y1217&amp;"_"&amp;Z1217&amp;"_"&amp;AA1217,[1]挑战模式!$A:$AS,14+AB1217,FALSE),[1]怪物!$B:$J,2,FALSE))</f>
        <v/>
      </c>
      <c r="E1217" s="3" t="str">
        <f ca="1">IF(B1217="","",VLOOKUP(VLOOKUP(Y1217&amp;"_"&amp;Z1217&amp;"_"&amp;AA1217,[1]挑战模式!$A:$AS,14+AB1217,FALSE),[1]怪物!$B:$J,6,FALSE)*VLOOKUP(Y1217&amp;"_"&amp;Z1217&amp;"_"&amp;AA1217,[1]挑战模式!$A:$AS,10,FALSE))</f>
        <v/>
      </c>
      <c r="F1217" s="3" t="str">
        <f t="shared" ca="1" si="152"/>
        <v/>
      </c>
      <c r="G1217" s="3" t="str">
        <f t="shared" ca="1" si="153"/>
        <v/>
      </c>
      <c r="H1217" s="3" t="str">
        <f t="shared" ca="1" si="154"/>
        <v/>
      </c>
      <c r="I1217" s="3" t="str">
        <f ca="1">IF(D1217="","",VLOOKUP(D1217,[1]怪物!$C:$M,11,FALSE))</f>
        <v/>
      </c>
      <c r="J1217" s="3" t="str">
        <f t="shared" ca="1" si="155"/>
        <v/>
      </c>
      <c r="K1217" s="3"/>
      <c r="L1217" s="3" t="str">
        <f ca="1">IF(B1217="","",VLOOKUP(VLOOKUP(Y1217&amp;"_"&amp;Z1217&amp;"_"&amp;AA1217,[1]挑战模式!$A:$AS,14+AB1217,FALSE),[1]怪物!$B:$J,7,FALSE))</f>
        <v/>
      </c>
      <c r="M1217" s="10" t="str">
        <f t="shared" ca="1" si="156"/>
        <v/>
      </c>
      <c r="N1217" s="3" t="str">
        <f t="shared" ca="1" si="157"/>
        <v/>
      </c>
      <c r="O1217" s="3" t="str">
        <f t="shared" ca="1" si="158"/>
        <v/>
      </c>
      <c r="P1217" s="3" t="str">
        <f t="shared" ca="1" si="159"/>
        <v/>
      </c>
      <c r="T1217" s="3" t="str">
        <f ca="1">IF(B1217="","",IF(VLOOKUP(D1217,[1]怪物!$C:$I,7,FALSE)="","",VLOOKUP(D1217,[1]怪物!$C:$I,7,FALSE)))</f>
        <v/>
      </c>
      <c r="Y1217" s="3">
        <v>2</v>
      </c>
      <c r="Z1217" s="3">
        <v>1</v>
      </c>
      <c r="AA1217" s="3">
        <v>2</v>
      </c>
      <c r="AB1217" s="3">
        <v>6</v>
      </c>
    </row>
    <row r="1218" spans="2:28" x14ac:dyDescent="0.2">
      <c r="B1218" t="str">
        <f ca="1">IF(ISNA(VLOOKUP(Y1218&amp;"_"&amp;Z1218&amp;"_"&amp;AA1218,[1]挑战模式!$A:$AS,1,FALSE)),"",IF(VLOOKUP(Y1218&amp;"_"&amp;Z1218&amp;"_"&amp;AA1218,[1]挑战模式!$A:$AS,14+AB1218,FALSE)="","","Unit_Monster_Season"&amp;Y1218&amp;"_Challenge"&amp;Z1218&amp;"_"&amp;AA1218&amp;"_"&amp;AB1218))</f>
        <v>Unit_Monster_Season2_Challenge1_3_1</v>
      </c>
      <c r="D1218" s="3" t="str">
        <f ca="1">IF(B1218="","",VLOOKUP(VLOOKUP(Y1218&amp;"_"&amp;Z1218&amp;"_"&amp;AA1218,[1]挑战模式!$A:$AS,14+AB1218,FALSE),[1]怪物!$B:$J,2,FALSE))</f>
        <v>ResUnit_ZhongZi1</v>
      </c>
      <c r="E1218" s="3">
        <f ca="1">IF(B1218="","",VLOOKUP(VLOOKUP(Y1218&amp;"_"&amp;Z1218&amp;"_"&amp;AA1218,[1]挑战模式!$A:$AS,14+AB1218,FALSE),[1]怪物!$B:$J,6,FALSE)*VLOOKUP(Y1218&amp;"_"&amp;Z1218&amp;"_"&amp;AA1218,[1]挑战模式!$A:$AS,10,FALSE))</f>
        <v>2</v>
      </c>
      <c r="F1218" s="3">
        <f t="shared" ca="1" si="152"/>
        <v>400</v>
      </c>
      <c r="G1218" s="3" t="str">
        <f t="shared" ca="1" si="153"/>
        <v>TRUE</v>
      </c>
      <c r="H1218" s="3" t="str">
        <f t="shared" ca="1" si="154"/>
        <v>1</v>
      </c>
      <c r="I1218" s="3">
        <f ca="1">IF(D1218="","",VLOOKUP(D1218,[1]怪物!$C:$M,11,FALSE))</f>
        <v>1</v>
      </c>
      <c r="J1218" s="3" t="str">
        <f t="shared" ca="1" si="155"/>
        <v>0.5</v>
      </c>
      <c r="K1218" s="3"/>
      <c r="L1218" s="3">
        <f ca="1">IF(B1218="","",VLOOKUP(VLOOKUP(Y1218&amp;"_"&amp;Z1218&amp;"_"&amp;AA1218,[1]挑战模式!$A:$AS,14+AB1218,FALSE),[1]怪物!$B:$J,7,FALSE))</f>
        <v>1</v>
      </c>
      <c r="M1218" s="10" t="str">
        <f t="shared" ca="1" si="156"/>
        <v>Monster_Season2_Challenge1_3_1</v>
      </c>
      <c r="N1218" s="3" t="str">
        <f t="shared" ca="1" si="157"/>
        <v>DeathShow_1</v>
      </c>
      <c r="O1218" s="3" t="str">
        <f t="shared" ca="1" si="158"/>
        <v>Timeline_Idle1</v>
      </c>
      <c r="P1218" s="3" t="str">
        <f t="shared" ca="1" si="159"/>
        <v>Timeline_Move1</v>
      </c>
      <c r="T1218" s="3" t="str">
        <f ca="1">IF(B1218="","",IF(VLOOKUP(D1218,[1]怪物!$C:$I,7,FALSE)="","",VLOOKUP(D1218,[1]怪物!$C:$I,7,FALSE)))</f>
        <v>Skill_Monster_ZhongZi1,NormalAttack</v>
      </c>
      <c r="Y1218" s="3">
        <v>2</v>
      </c>
      <c r="Z1218" s="3">
        <v>1</v>
      </c>
      <c r="AA1218" s="3">
        <v>3</v>
      </c>
      <c r="AB1218" s="3">
        <v>1</v>
      </c>
    </row>
    <row r="1219" spans="2:28" x14ac:dyDescent="0.2">
      <c r="B1219" t="str">
        <f ca="1">IF(ISNA(VLOOKUP(Y1219&amp;"_"&amp;Z1219&amp;"_"&amp;AA1219,[1]挑战模式!$A:$AS,1,FALSE)),"",IF(VLOOKUP(Y1219&amp;"_"&amp;Z1219&amp;"_"&amp;AA1219,[1]挑战模式!$A:$AS,14+AB1219,FALSE)="","","Unit_Monster_Season"&amp;Y1219&amp;"_Challenge"&amp;Z1219&amp;"_"&amp;AA1219&amp;"_"&amp;AB1219))</f>
        <v>Unit_Monster_Season2_Challenge1_3_2</v>
      </c>
      <c r="D1219" s="3" t="str">
        <f ca="1">IF(B1219="","",VLOOKUP(VLOOKUP(Y1219&amp;"_"&amp;Z1219&amp;"_"&amp;AA1219,[1]挑战模式!$A:$AS,14+AB1219,FALSE),[1]怪物!$B:$J,2,FALSE))</f>
        <v>ResUnit_MiFeng1</v>
      </c>
      <c r="E1219" s="3">
        <f ca="1">IF(B1219="","",VLOOKUP(VLOOKUP(Y1219&amp;"_"&amp;Z1219&amp;"_"&amp;AA1219,[1]挑战模式!$A:$AS,14+AB1219,FALSE),[1]怪物!$B:$J,6,FALSE)*VLOOKUP(Y1219&amp;"_"&amp;Z1219&amp;"_"&amp;AA1219,[1]挑战模式!$A:$AS,10,FALSE))</f>
        <v>2</v>
      </c>
      <c r="F1219" s="3">
        <f t="shared" ca="1" si="152"/>
        <v>400</v>
      </c>
      <c r="G1219" s="3" t="str">
        <f t="shared" ca="1" si="153"/>
        <v>TRUE</v>
      </c>
      <c r="H1219" s="3" t="str">
        <f t="shared" ca="1" si="154"/>
        <v>1</v>
      </c>
      <c r="I1219" s="3">
        <f ca="1">IF(D1219="","",VLOOKUP(D1219,[1]怪物!$C:$M,11,FALSE))</f>
        <v>1</v>
      </c>
      <c r="J1219" s="3" t="str">
        <f t="shared" ca="1" si="155"/>
        <v>0.5</v>
      </c>
      <c r="K1219" s="3"/>
      <c r="L1219" s="3">
        <f ca="1">IF(B1219="","",VLOOKUP(VLOOKUP(Y1219&amp;"_"&amp;Z1219&amp;"_"&amp;AA1219,[1]挑战模式!$A:$AS,14+AB1219,FALSE),[1]怪物!$B:$J,7,FALSE))</f>
        <v>1</v>
      </c>
      <c r="M1219" s="10" t="str">
        <f t="shared" ca="1" si="156"/>
        <v>Monster_Season2_Challenge1_3_2</v>
      </c>
      <c r="N1219" s="3" t="str">
        <f t="shared" ca="1" si="157"/>
        <v>DeathShow_1</v>
      </c>
      <c r="O1219" s="3" t="str">
        <f t="shared" ca="1" si="158"/>
        <v>Timeline_Idle1</v>
      </c>
      <c r="P1219" s="3" t="str">
        <f t="shared" ca="1" si="159"/>
        <v>Timeline_Move1</v>
      </c>
      <c r="T1219" s="3" t="str">
        <f ca="1">IF(B1219="","",IF(VLOOKUP(D1219,[1]怪物!$C:$I,7,FALSE)="","",VLOOKUP(D1219,[1]怪物!$C:$I,7,FALSE)))</f>
        <v/>
      </c>
      <c r="Y1219" s="3">
        <v>2</v>
      </c>
      <c r="Z1219" s="3">
        <v>1</v>
      </c>
      <c r="AA1219" s="3">
        <v>3</v>
      </c>
      <c r="AB1219" s="3">
        <v>2</v>
      </c>
    </row>
    <row r="1220" spans="2:28" x14ac:dyDescent="0.2">
      <c r="B1220" t="str">
        <f ca="1">IF(ISNA(VLOOKUP(Y1220&amp;"_"&amp;Z1220&amp;"_"&amp;AA1220,[1]挑战模式!$A:$AS,1,FALSE)),"",IF(VLOOKUP(Y1220&amp;"_"&amp;Z1220&amp;"_"&amp;AA1220,[1]挑战模式!$A:$AS,14+AB1220,FALSE)="","","Unit_Monster_Season"&amp;Y1220&amp;"_Challenge"&amp;Z1220&amp;"_"&amp;AA1220&amp;"_"&amp;AB1220))</f>
        <v/>
      </c>
      <c r="D1220" s="3" t="str">
        <f ca="1">IF(B1220="","",VLOOKUP(VLOOKUP(Y1220&amp;"_"&amp;Z1220&amp;"_"&amp;AA1220,[1]挑战模式!$A:$AS,14+AB1220,FALSE),[1]怪物!$B:$J,2,FALSE))</f>
        <v/>
      </c>
      <c r="E1220" s="3" t="str">
        <f ca="1">IF(B1220="","",VLOOKUP(VLOOKUP(Y1220&amp;"_"&amp;Z1220&amp;"_"&amp;AA1220,[1]挑战模式!$A:$AS,14+AB1220,FALSE),[1]怪物!$B:$J,6,FALSE)*VLOOKUP(Y1220&amp;"_"&amp;Z1220&amp;"_"&amp;AA1220,[1]挑战模式!$A:$AS,10,FALSE))</f>
        <v/>
      </c>
      <c r="F1220" s="3" t="str">
        <f t="shared" ca="1" si="152"/>
        <v/>
      </c>
      <c r="G1220" s="3" t="str">
        <f t="shared" ca="1" si="153"/>
        <v/>
      </c>
      <c r="H1220" s="3" t="str">
        <f t="shared" ca="1" si="154"/>
        <v/>
      </c>
      <c r="I1220" s="3" t="str">
        <f ca="1">IF(D1220="","",VLOOKUP(D1220,[1]怪物!$C:$M,11,FALSE))</f>
        <v/>
      </c>
      <c r="J1220" s="3" t="str">
        <f t="shared" ca="1" si="155"/>
        <v/>
      </c>
      <c r="K1220" s="3"/>
      <c r="L1220" s="3" t="str">
        <f ca="1">IF(B1220="","",VLOOKUP(VLOOKUP(Y1220&amp;"_"&amp;Z1220&amp;"_"&amp;AA1220,[1]挑战模式!$A:$AS,14+AB1220,FALSE),[1]怪物!$B:$J,7,FALSE))</f>
        <v/>
      </c>
      <c r="M1220" s="10" t="str">
        <f t="shared" ca="1" si="156"/>
        <v/>
      </c>
      <c r="N1220" s="3" t="str">
        <f t="shared" ca="1" si="157"/>
        <v/>
      </c>
      <c r="O1220" s="3" t="str">
        <f t="shared" ca="1" si="158"/>
        <v/>
      </c>
      <c r="P1220" s="3" t="str">
        <f t="shared" ca="1" si="159"/>
        <v/>
      </c>
      <c r="T1220" s="3" t="str">
        <f ca="1">IF(B1220="","",IF(VLOOKUP(D1220,[1]怪物!$C:$I,7,FALSE)="","",VLOOKUP(D1220,[1]怪物!$C:$I,7,FALSE)))</f>
        <v/>
      </c>
      <c r="Y1220" s="3">
        <v>2</v>
      </c>
      <c r="Z1220" s="3">
        <v>1</v>
      </c>
      <c r="AA1220" s="3">
        <v>3</v>
      </c>
      <c r="AB1220" s="3">
        <v>3</v>
      </c>
    </row>
    <row r="1221" spans="2:28" x14ac:dyDescent="0.2">
      <c r="B1221" t="str">
        <f ca="1">IF(ISNA(VLOOKUP(Y1221&amp;"_"&amp;Z1221&amp;"_"&amp;AA1221,[1]挑战模式!$A:$AS,1,FALSE)),"",IF(VLOOKUP(Y1221&amp;"_"&amp;Z1221&amp;"_"&amp;AA1221,[1]挑战模式!$A:$AS,14+AB1221,FALSE)="","","Unit_Monster_Season"&amp;Y1221&amp;"_Challenge"&amp;Z1221&amp;"_"&amp;AA1221&amp;"_"&amp;AB1221))</f>
        <v/>
      </c>
      <c r="D1221" s="3" t="str">
        <f ca="1">IF(B1221="","",VLOOKUP(VLOOKUP(Y1221&amp;"_"&amp;Z1221&amp;"_"&amp;AA1221,[1]挑战模式!$A:$AS,14+AB1221,FALSE),[1]怪物!$B:$J,2,FALSE))</f>
        <v/>
      </c>
      <c r="E1221" s="3" t="str">
        <f ca="1">IF(B1221="","",VLOOKUP(VLOOKUP(Y1221&amp;"_"&amp;Z1221&amp;"_"&amp;AA1221,[1]挑战模式!$A:$AS,14+AB1221,FALSE),[1]怪物!$B:$J,6,FALSE)*VLOOKUP(Y1221&amp;"_"&amp;Z1221&amp;"_"&amp;AA1221,[1]挑战模式!$A:$AS,10,FALSE))</f>
        <v/>
      </c>
      <c r="F1221" s="3" t="str">
        <f t="shared" ca="1" si="152"/>
        <v/>
      </c>
      <c r="G1221" s="3" t="str">
        <f t="shared" ca="1" si="153"/>
        <v/>
      </c>
      <c r="H1221" s="3" t="str">
        <f t="shared" ca="1" si="154"/>
        <v/>
      </c>
      <c r="I1221" s="3" t="str">
        <f ca="1">IF(D1221="","",VLOOKUP(D1221,[1]怪物!$C:$M,11,FALSE))</f>
        <v/>
      </c>
      <c r="J1221" s="3" t="str">
        <f t="shared" ca="1" si="155"/>
        <v/>
      </c>
      <c r="K1221" s="3"/>
      <c r="L1221" s="3" t="str">
        <f ca="1">IF(B1221="","",VLOOKUP(VLOOKUP(Y1221&amp;"_"&amp;Z1221&amp;"_"&amp;AA1221,[1]挑战模式!$A:$AS,14+AB1221,FALSE),[1]怪物!$B:$J,7,FALSE))</f>
        <v/>
      </c>
      <c r="M1221" s="10" t="str">
        <f t="shared" ca="1" si="156"/>
        <v/>
      </c>
      <c r="N1221" s="3" t="str">
        <f t="shared" ca="1" si="157"/>
        <v/>
      </c>
      <c r="O1221" s="3" t="str">
        <f t="shared" ca="1" si="158"/>
        <v/>
      </c>
      <c r="P1221" s="3" t="str">
        <f t="shared" ca="1" si="159"/>
        <v/>
      </c>
      <c r="T1221" s="3" t="str">
        <f ca="1">IF(B1221="","",IF(VLOOKUP(D1221,[1]怪物!$C:$I,7,FALSE)="","",VLOOKUP(D1221,[1]怪物!$C:$I,7,FALSE)))</f>
        <v/>
      </c>
      <c r="Y1221" s="3">
        <v>2</v>
      </c>
      <c r="Z1221" s="3">
        <v>1</v>
      </c>
      <c r="AA1221" s="3">
        <v>3</v>
      </c>
      <c r="AB1221" s="3">
        <v>4</v>
      </c>
    </row>
    <row r="1222" spans="2:28" x14ac:dyDescent="0.2">
      <c r="B1222" t="str">
        <f ca="1">IF(ISNA(VLOOKUP(Y1222&amp;"_"&amp;Z1222&amp;"_"&amp;AA1222,[1]挑战模式!$A:$AS,1,FALSE)),"",IF(VLOOKUP(Y1222&amp;"_"&amp;Z1222&amp;"_"&amp;AA1222,[1]挑战模式!$A:$AS,14+AB1222,FALSE)="","","Unit_Monster_Season"&amp;Y1222&amp;"_Challenge"&amp;Z1222&amp;"_"&amp;AA1222&amp;"_"&amp;AB1222))</f>
        <v/>
      </c>
      <c r="D1222" s="3" t="str">
        <f ca="1">IF(B1222="","",VLOOKUP(VLOOKUP(Y1222&amp;"_"&amp;Z1222&amp;"_"&amp;AA1222,[1]挑战模式!$A:$AS,14+AB1222,FALSE),[1]怪物!$B:$J,2,FALSE))</f>
        <v/>
      </c>
      <c r="E1222" s="3" t="str">
        <f ca="1">IF(B1222="","",VLOOKUP(VLOOKUP(Y1222&amp;"_"&amp;Z1222&amp;"_"&amp;AA1222,[1]挑战模式!$A:$AS,14+AB1222,FALSE),[1]怪物!$B:$J,6,FALSE)*VLOOKUP(Y1222&amp;"_"&amp;Z1222&amp;"_"&amp;AA1222,[1]挑战模式!$A:$AS,10,FALSE))</f>
        <v/>
      </c>
      <c r="F1222" s="3" t="str">
        <f t="shared" ca="1" si="152"/>
        <v/>
      </c>
      <c r="G1222" s="3" t="str">
        <f t="shared" ca="1" si="153"/>
        <v/>
      </c>
      <c r="H1222" s="3" t="str">
        <f t="shared" ca="1" si="154"/>
        <v/>
      </c>
      <c r="I1222" s="3" t="str">
        <f ca="1">IF(D1222="","",VLOOKUP(D1222,[1]怪物!$C:$M,11,FALSE))</f>
        <v/>
      </c>
      <c r="J1222" s="3" t="str">
        <f t="shared" ca="1" si="155"/>
        <v/>
      </c>
      <c r="K1222" s="3"/>
      <c r="L1222" s="3" t="str">
        <f ca="1">IF(B1222="","",VLOOKUP(VLOOKUP(Y1222&amp;"_"&amp;Z1222&amp;"_"&amp;AA1222,[1]挑战模式!$A:$AS,14+AB1222,FALSE),[1]怪物!$B:$J,7,FALSE))</f>
        <v/>
      </c>
      <c r="M1222" s="10" t="str">
        <f t="shared" ca="1" si="156"/>
        <v/>
      </c>
      <c r="N1222" s="3" t="str">
        <f t="shared" ca="1" si="157"/>
        <v/>
      </c>
      <c r="O1222" s="3" t="str">
        <f t="shared" ca="1" si="158"/>
        <v/>
      </c>
      <c r="P1222" s="3" t="str">
        <f t="shared" ca="1" si="159"/>
        <v/>
      </c>
      <c r="T1222" s="3" t="str">
        <f ca="1">IF(B1222="","",IF(VLOOKUP(D1222,[1]怪物!$C:$I,7,FALSE)="","",VLOOKUP(D1222,[1]怪物!$C:$I,7,FALSE)))</f>
        <v/>
      </c>
      <c r="Y1222" s="3">
        <v>2</v>
      </c>
      <c r="Z1222" s="3">
        <v>1</v>
      </c>
      <c r="AA1222" s="3">
        <v>3</v>
      </c>
      <c r="AB1222" s="3">
        <v>5</v>
      </c>
    </row>
    <row r="1223" spans="2:28" x14ac:dyDescent="0.2">
      <c r="B1223" t="str">
        <f ca="1">IF(ISNA(VLOOKUP(Y1223&amp;"_"&amp;Z1223&amp;"_"&amp;AA1223,[1]挑战模式!$A:$AS,1,FALSE)),"",IF(VLOOKUP(Y1223&amp;"_"&amp;Z1223&amp;"_"&amp;AA1223,[1]挑战模式!$A:$AS,14+AB1223,FALSE)="","","Unit_Monster_Season"&amp;Y1223&amp;"_Challenge"&amp;Z1223&amp;"_"&amp;AA1223&amp;"_"&amp;AB1223))</f>
        <v/>
      </c>
      <c r="D1223" s="3" t="str">
        <f ca="1">IF(B1223="","",VLOOKUP(VLOOKUP(Y1223&amp;"_"&amp;Z1223&amp;"_"&amp;AA1223,[1]挑战模式!$A:$AS,14+AB1223,FALSE),[1]怪物!$B:$J,2,FALSE))</f>
        <v/>
      </c>
      <c r="E1223" s="3" t="str">
        <f ca="1">IF(B1223="","",VLOOKUP(VLOOKUP(Y1223&amp;"_"&amp;Z1223&amp;"_"&amp;AA1223,[1]挑战模式!$A:$AS,14+AB1223,FALSE),[1]怪物!$B:$J,6,FALSE)*VLOOKUP(Y1223&amp;"_"&amp;Z1223&amp;"_"&amp;AA1223,[1]挑战模式!$A:$AS,10,FALSE))</f>
        <v/>
      </c>
      <c r="F1223" s="3" t="str">
        <f t="shared" ca="1" si="152"/>
        <v/>
      </c>
      <c r="G1223" s="3" t="str">
        <f t="shared" ca="1" si="153"/>
        <v/>
      </c>
      <c r="H1223" s="3" t="str">
        <f t="shared" ca="1" si="154"/>
        <v/>
      </c>
      <c r="I1223" s="3" t="str">
        <f ca="1">IF(D1223="","",VLOOKUP(D1223,[1]怪物!$C:$M,11,FALSE))</f>
        <v/>
      </c>
      <c r="J1223" s="3" t="str">
        <f t="shared" ca="1" si="155"/>
        <v/>
      </c>
      <c r="K1223" s="3"/>
      <c r="L1223" s="3" t="str">
        <f ca="1">IF(B1223="","",VLOOKUP(VLOOKUP(Y1223&amp;"_"&amp;Z1223&amp;"_"&amp;AA1223,[1]挑战模式!$A:$AS,14+AB1223,FALSE),[1]怪物!$B:$J,7,FALSE))</f>
        <v/>
      </c>
      <c r="M1223" s="10" t="str">
        <f t="shared" ca="1" si="156"/>
        <v/>
      </c>
      <c r="N1223" s="3" t="str">
        <f t="shared" ca="1" si="157"/>
        <v/>
      </c>
      <c r="O1223" s="3" t="str">
        <f t="shared" ca="1" si="158"/>
        <v/>
      </c>
      <c r="P1223" s="3" t="str">
        <f t="shared" ca="1" si="159"/>
        <v/>
      </c>
      <c r="T1223" s="3" t="str">
        <f ca="1">IF(B1223="","",IF(VLOOKUP(D1223,[1]怪物!$C:$I,7,FALSE)="","",VLOOKUP(D1223,[1]怪物!$C:$I,7,FALSE)))</f>
        <v/>
      </c>
      <c r="Y1223" s="3">
        <v>2</v>
      </c>
      <c r="Z1223" s="3">
        <v>1</v>
      </c>
      <c r="AA1223" s="3">
        <v>3</v>
      </c>
      <c r="AB1223" s="3">
        <v>6</v>
      </c>
    </row>
    <row r="1224" spans="2:28" x14ac:dyDescent="0.2">
      <c r="B1224" t="str">
        <f ca="1">IF(ISNA(VLOOKUP(Y1224&amp;"_"&amp;Z1224&amp;"_"&amp;AA1224,[1]挑战模式!$A:$AS,1,FALSE)),"",IF(VLOOKUP(Y1224&amp;"_"&amp;Z1224&amp;"_"&amp;AA1224,[1]挑战模式!$A:$AS,14+AB1224,FALSE)="","","Unit_Monster_Season"&amp;Y1224&amp;"_Challenge"&amp;Z1224&amp;"_"&amp;AA1224&amp;"_"&amp;AB1224))</f>
        <v>Unit_Monster_Season2_Challenge1_4_1</v>
      </c>
      <c r="D1224" s="3" t="str">
        <f ca="1">IF(B1224="","",VLOOKUP(VLOOKUP(Y1224&amp;"_"&amp;Z1224&amp;"_"&amp;AA1224,[1]挑战模式!$A:$AS,14+AB1224,FALSE),[1]怪物!$B:$J,2,FALSE))</f>
        <v>ResUnit_ZhongZi1</v>
      </c>
      <c r="E1224" s="3">
        <f ca="1">IF(B1224="","",VLOOKUP(VLOOKUP(Y1224&amp;"_"&amp;Z1224&amp;"_"&amp;AA1224,[1]挑战模式!$A:$AS,14+AB1224,FALSE),[1]怪物!$B:$J,6,FALSE)*VLOOKUP(Y1224&amp;"_"&amp;Z1224&amp;"_"&amp;AA1224,[1]挑战模式!$A:$AS,10,FALSE))</f>
        <v>2</v>
      </c>
      <c r="F1224" s="3">
        <f t="shared" ca="1" si="152"/>
        <v>400</v>
      </c>
      <c r="G1224" s="3" t="str">
        <f t="shared" ca="1" si="153"/>
        <v>TRUE</v>
      </c>
      <c r="H1224" s="3" t="str">
        <f t="shared" ca="1" si="154"/>
        <v>1</v>
      </c>
      <c r="I1224" s="3">
        <f ca="1">IF(D1224="","",VLOOKUP(D1224,[1]怪物!$C:$M,11,FALSE))</f>
        <v>1</v>
      </c>
      <c r="J1224" s="3" t="str">
        <f t="shared" ca="1" si="155"/>
        <v>0.5</v>
      </c>
      <c r="K1224" s="3"/>
      <c r="L1224" s="3">
        <f ca="1">IF(B1224="","",VLOOKUP(VLOOKUP(Y1224&amp;"_"&amp;Z1224&amp;"_"&amp;AA1224,[1]挑战模式!$A:$AS,14+AB1224,FALSE),[1]怪物!$B:$J,7,FALSE))</f>
        <v>1</v>
      </c>
      <c r="M1224" s="10" t="str">
        <f t="shared" ca="1" si="156"/>
        <v>Monster_Season2_Challenge1_4_1</v>
      </c>
      <c r="N1224" s="3" t="str">
        <f t="shared" ca="1" si="157"/>
        <v>DeathShow_1</v>
      </c>
      <c r="O1224" s="3" t="str">
        <f t="shared" ca="1" si="158"/>
        <v>Timeline_Idle1</v>
      </c>
      <c r="P1224" s="3" t="str">
        <f t="shared" ca="1" si="159"/>
        <v>Timeline_Move1</v>
      </c>
      <c r="T1224" s="3" t="str">
        <f ca="1">IF(B1224="","",IF(VLOOKUP(D1224,[1]怪物!$C:$I,7,FALSE)="","",VLOOKUP(D1224,[1]怪物!$C:$I,7,FALSE)))</f>
        <v>Skill_Monster_ZhongZi1,NormalAttack</v>
      </c>
      <c r="Y1224" s="3">
        <v>2</v>
      </c>
      <c r="Z1224" s="3">
        <v>1</v>
      </c>
      <c r="AA1224" s="3">
        <v>4</v>
      </c>
      <c r="AB1224" s="3">
        <v>1</v>
      </c>
    </row>
    <row r="1225" spans="2:28" x14ac:dyDescent="0.2">
      <c r="B1225" t="str">
        <f ca="1">IF(ISNA(VLOOKUP(Y1225&amp;"_"&amp;Z1225&amp;"_"&amp;AA1225,[1]挑战模式!$A:$AS,1,FALSE)),"",IF(VLOOKUP(Y1225&amp;"_"&amp;Z1225&amp;"_"&amp;AA1225,[1]挑战模式!$A:$AS,14+AB1225,FALSE)="","","Unit_Monster_Season"&amp;Y1225&amp;"_Challenge"&amp;Z1225&amp;"_"&amp;AA1225&amp;"_"&amp;AB1225))</f>
        <v>Unit_Monster_Season2_Challenge1_4_2</v>
      </c>
      <c r="D1225" s="3" t="str">
        <f ca="1">IF(B1225="","",VLOOKUP(VLOOKUP(Y1225&amp;"_"&amp;Z1225&amp;"_"&amp;AA1225,[1]挑战模式!$A:$AS,14+AB1225,FALSE),[1]怪物!$B:$J,2,FALSE))</f>
        <v>ResUnit_MiFeng1</v>
      </c>
      <c r="E1225" s="3">
        <f ca="1">IF(B1225="","",VLOOKUP(VLOOKUP(Y1225&amp;"_"&amp;Z1225&amp;"_"&amp;AA1225,[1]挑战模式!$A:$AS,14+AB1225,FALSE),[1]怪物!$B:$J,6,FALSE)*VLOOKUP(Y1225&amp;"_"&amp;Z1225&amp;"_"&amp;AA1225,[1]挑战模式!$A:$AS,10,FALSE))</f>
        <v>2</v>
      </c>
      <c r="F1225" s="3">
        <f t="shared" ca="1" si="152"/>
        <v>400</v>
      </c>
      <c r="G1225" s="3" t="str">
        <f t="shared" ca="1" si="153"/>
        <v>TRUE</v>
      </c>
      <c r="H1225" s="3" t="str">
        <f t="shared" ca="1" si="154"/>
        <v>1</v>
      </c>
      <c r="I1225" s="3">
        <f ca="1">IF(D1225="","",VLOOKUP(D1225,[1]怪物!$C:$M,11,FALSE))</f>
        <v>1</v>
      </c>
      <c r="J1225" s="3" t="str">
        <f t="shared" ca="1" si="155"/>
        <v>0.5</v>
      </c>
      <c r="K1225" s="3"/>
      <c r="L1225" s="3">
        <f ca="1">IF(B1225="","",VLOOKUP(VLOOKUP(Y1225&amp;"_"&amp;Z1225&amp;"_"&amp;AA1225,[1]挑战模式!$A:$AS,14+AB1225,FALSE),[1]怪物!$B:$J,7,FALSE))</f>
        <v>1</v>
      </c>
      <c r="M1225" s="10" t="str">
        <f t="shared" ca="1" si="156"/>
        <v>Monster_Season2_Challenge1_4_2</v>
      </c>
      <c r="N1225" s="3" t="str">
        <f t="shared" ca="1" si="157"/>
        <v>DeathShow_1</v>
      </c>
      <c r="O1225" s="3" t="str">
        <f t="shared" ca="1" si="158"/>
        <v>Timeline_Idle1</v>
      </c>
      <c r="P1225" s="3" t="str">
        <f t="shared" ca="1" si="159"/>
        <v>Timeline_Move1</v>
      </c>
      <c r="T1225" s="3" t="str">
        <f ca="1">IF(B1225="","",IF(VLOOKUP(D1225,[1]怪物!$C:$I,7,FALSE)="","",VLOOKUP(D1225,[1]怪物!$C:$I,7,FALSE)))</f>
        <v/>
      </c>
      <c r="Y1225" s="3">
        <v>2</v>
      </c>
      <c r="Z1225" s="3">
        <v>1</v>
      </c>
      <c r="AA1225" s="3">
        <v>4</v>
      </c>
      <c r="AB1225" s="3">
        <v>2</v>
      </c>
    </row>
    <row r="1226" spans="2:28" x14ac:dyDescent="0.2">
      <c r="B1226" t="str">
        <f ca="1">IF(ISNA(VLOOKUP(Y1226&amp;"_"&amp;Z1226&amp;"_"&amp;AA1226,[1]挑战模式!$A:$AS,1,FALSE)),"",IF(VLOOKUP(Y1226&amp;"_"&amp;Z1226&amp;"_"&amp;AA1226,[1]挑战模式!$A:$AS,14+AB1226,FALSE)="","","Unit_Monster_Season"&amp;Y1226&amp;"_Challenge"&amp;Z1226&amp;"_"&amp;AA1226&amp;"_"&amp;AB1226))</f>
        <v>Unit_Monster_Season2_Challenge1_4_3</v>
      </c>
      <c r="D1226" s="3" t="str">
        <f ca="1">IF(B1226="","",VLOOKUP(VLOOKUP(Y1226&amp;"_"&amp;Z1226&amp;"_"&amp;AA1226,[1]挑战模式!$A:$AS,14+AB1226,FALSE),[1]怪物!$B:$J,2,FALSE))</f>
        <v>ResUnit_Rou1</v>
      </c>
      <c r="E1226" s="3">
        <f ca="1">IF(B1226="","",VLOOKUP(VLOOKUP(Y1226&amp;"_"&amp;Z1226&amp;"_"&amp;AA1226,[1]挑战模式!$A:$AS,14+AB1226,FALSE),[1]怪物!$B:$J,6,FALSE)*VLOOKUP(Y1226&amp;"_"&amp;Z1226&amp;"_"&amp;AA1226,[1]挑战模式!$A:$AS,10,FALSE))</f>
        <v>2</v>
      </c>
      <c r="F1226" s="3">
        <f t="shared" ca="1" si="152"/>
        <v>400</v>
      </c>
      <c r="G1226" s="3" t="str">
        <f t="shared" ca="1" si="153"/>
        <v>TRUE</v>
      </c>
      <c r="H1226" s="3" t="str">
        <f t="shared" ca="1" si="154"/>
        <v>1</v>
      </c>
      <c r="I1226" s="3">
        <f ca="1">IF(D1226="","",VLOOKUP(D1226,[1]怪物!$C:$M,11,FALSE))</f>
        <v>1</v>
      </c>
      <c r="J1226" s="3" t="str">
        <f t="shared" ca="1" si="155"/>
        <v>0.5</v>
      </c>
      <c r="K1226" s="3"/>
      <c r="L1226" s="3">
        <f ca="1">IF(B1226="","",VLOOKUP(VLOOKUP(Y1226&amp;"_"&amp;Z1226&amp;"_"&amp;AA1226,[1]挑战模式!$A:$AS,14+AB1226,FALSE),[1]怪物!$B:$J,7,FALSE))</f>
        <v>1</v>
      </c>
      <c r="M1226" s="10" t="str">
        <f t="shared" ca="1" si="156"/>
        <v>Monster_Season2_Challenge1_4_3</v>
      </c>
      <c r="N1226" s="3" t="str">
        <f t="shared" ca="1" si="157"/>
        <v>DeathShow_1</v>
      </c>
      <c r="O1226" s="3" t="str">
        <f t="shared" ca="1" si="158"/>
        <v>Timeline_Idle1</v>
      </c>
      <c r="P1226" s="3" t="str">
        <f t="shared" ca="1" si="159"/>
        <v>Timeline_Move1</v>
      </c>
      <c r="T1226" s="3" t="str">
        <f ca="1">IF(B1226="","",IF(VLOOKUP(D1226,[1]怪物!$C:$I,7,FALSE)="","",VLOOKUP(D1226,[1]怪物!$C:$I,7,FALSE)))</f>
        <v>Skill_Monster_Long1,NormalAttack</v>
      </c>
      <c r="Y1226" s="3">
        <v>2</v>
      </c>
      <c r="Z1226" s="3">
        <v>1</v>
      </c>
      <c r="AA1226" s="3">
        <v>4</v>
      </c>
      <c r="AB1226" s="3">
        <v>3</v>
      </c>
    </row>
    <row r="1227" spans="2:28" x14ac:dyDescent="0.2">
      <c r="B1227" t="str">
        <f ca="1">IF(ISNA(VLOOKUP(Y1227&amp;"_"&amp;Z1227&amp;"_"&amp;AA1227,[1]挑战模式!$A:$AS,1,FALSE)),"",IF(VLOOKUP(Y1227&amp;"_"&amp;Z1227&amp;"_"&amp;AA1227,[1]挑战模式!$A:$AS,14+AB1227,FALSE)="","","Unit_Monster_Season"&amp;Y1227&amp;"_Challenge"&amp;Z1227&amp;"_"&amp;AA1227&amp;"_"&amp;AB1227))</f>
        <v/>
      </c>
      <c r="D1227" s="3" t="str">
        <f ca="1">IF(B1227="","",VLOOKUP(VLOOKUP(Y1227&amp;"_"&amp;Z1227&amp;"_"&amp;AA1227,[1]挑战模式!$A:$AS,14+AB1227,FALSE),[1]怪物!$B:$J,2,FALSE))</f>
        <v/>
      </c>
      <c r="E1227" s="3" t="str">
        <f ca="1">IF(B1227="","",VLOOKUP(VLOOKUP(Y1227&amp;"_"&amp;Z1227&amp;"_"&amp;AA1227,[1]挑战模式!$A:$AS,14+AB1227,FALSE),[1]怪物!$B:$J,6,FALSE)*VLOOKUP(Y1227&amp;"_"&amp;Z1227&amp;"_"&amp;AA1227,[1]挑战模式!$A:$AS,10,FALSE))</f>
        <v/>
      </c>
      <c r="F1227" s="3" t="str">
        <f t="shared" ca="1" si="152"/>
        <v/>
      </c>
      <c r="G1227" s="3" t="str">
        <f t="shared" ca="1" si="153"/>
        <v/>
      </c>
      <c r="H1227" s="3" t="str">
        <f t="shared" ca="1" si="154"/>
        <v/>
      </c>
      <c r="I1227" s="3" t="str">
        <f ca="1">IF(D1227="","",VLOOKUP(D1227,[1]怪物!$C:$M,11,FALSE))</f>
        <v/>
      </c>
      <c r="J1227" s="3" t="str">
        <f t="shared" ca="1" si="155"/>
        <v/>
      </c>
      <c r="K1227" s="3"/>
      <c r="L1227" s="3" t="str">
        <f ca="1">IF(B1227="","",VLOOKUP(VLOOKUP(Y1227&amp;"_"&amp;Z1227&amp;"_"&amp;AA1227,[1]挑战模式!$A:$AS,14+AB1227,FALSE),[1]怪物!$B:$J,7,FALSE))</f>
        <v/>
      </c>
      <c r="M1227" s="10" t="str">
        <f t="shared" ca="1" si="156"/>
        <v/>
      </c>
      <c r="N1227" s="3" t="str">
        <f t="shared" ca="1" si="157"/>
        <v/>
      </c>
      <c r="O1227" s="3" t="str">
        <f t="shared" ca="1" si="158"/>
        <v/>
      </c>
      <c r="P1227" s="3" t="str">
        <f t="shared" ca="1" si="159"/>
        <v/>
      </c>
      <c r="T1227" s="3" t="str">
        <f ca="1">IF(B1227="","",IF(VLOOKUP(D1227,[1]怪物!$C:$I,7,FALSE)="","",VLOOKUP(D1227,[1]怪物!$C:$I,7,FALSE)))</f>
        <v/>
      </c>
      <c r="Y1227" s="3">
        <v>2</v>
      </c>
      <c r="Z1227" s="3">
        <v>1</v>
      </c>
      <c r="AA1227" s="3">
        <v>4</v>
      </c>
      <c r="AB1227" s="3">
        <v>4</v>
      </c>
    </row>
    <row r="1228" spans="2:28" x14ac:dyDescent="0.2">
      <c r="B1228" t="str">
        <f ca="1">IF(ISNA(VLOOKUP(Y1228&amp;"_"&amp;Z1228&amp;"_"&amp;AA1228,[1]挑战模式!$A:$AS,1,FALSE)),"",IF(VLOOKUP(Y1228&amp;"_"&amp;Z1228&amp;"_"&amp;AA1228,[1]挑战模式!$A:$AS,14+AB1228,FALSE)="","","Unit_Monster_Season"&amp;Y1228&amp;"_Challenge"&amp;Z1228&amp;"_"&amp;AA1228&amp;"_"&amp;AB1228))</f>
        <v/>
      </c>
      <c r="D1228" s="3" t="str">
        <f ca="1">IF(B1228="","",VLOOKUP(VLOOKUP(Y1228&amp;"_"&amp;Z1228&amp;"_"&amp;AA1228,[1]挑战模式!$A:$AS,14+AB1228,FALSE),[1]怪物!$B:$J,2,FALSE))</f>
        <v/>
      </c>
      <c r="E1228" s="3" t="str">
        <f ca="1">IF(B1228="","",VLOOKUP(VLOOKUP(Y1228&amp;"_"&amp;Z1228&amp;"_"&amp;AA1228,[1]挑战模式!$A:$AS,14+AB1228,FALSE),[1]怪物!$B:$J,6,FALSE)*VLOOKUP(Y1228&amp;"_"&amp;Z1228&amp;"_"&amp;AA1228,[1]挑战模式!$A:$AS,10,FALSE))</f>
        <v/>
      </c>
      <c r="F1228" s="3" t="str">
        <f t="shared" ca="1" si="152"/>
        <v/>
      </c>
      <c r="G1228" s="3" t="str">
        <f t="shared" ca="1" si="153"/>
        <v/>
      </c>
      <c r="H1228" s="3" t="str">
        <f t="shared" ca="1" si="154"/>
        <v/>
      </c>
      <c r="I1228" s="3" t="str">
        <f ca="1">IF(D1228="","",VLOOKUP(D1228,[1]怪物!$C:$M,11,FALSE))</f>
        <v/>
      </c>
      <c r="J1228" s="3" t="str">
        <f t="shared" ca="1" si="155"/>
        <v/>
      </c>
      <c r="K1228" s="3"/>
      <c r="L1228" s="3" t="str">
        <f ca="1">IF(B1228="","",VLOOKUP(VLOOKUP(Y1228&amp;"_"&amp;Z1228&amp;"_"&amp;AA1228,[1]挑战模式!$A:$AS,14+AB1228,FALSE),[1]怪物!$B:$J,7,FALSE))</f>
        <v/>
      </c>
      <c r="M1228" s="10" t="str">
        <f t="shared" ca="1" si="156"/>
        <v/>
      </c>
      <c r="N1228" s="3" t="str">
        <f t="shared" ca="1" si="157"/>
        <v/>
      </c>
      <c r="O1228" s="3" t="str">
        <f t="shared" ca="1" si="158"/>
        <v/>
      </c>
      <c r="P1228" s="3" t="str">
        <f t="shared" ca="1" si="159"/>
        <v/>
      </c>
      <c r="T1228" s="3" t="str">
        <f ca="1">IF(B1228="","",IF(VLOOKUP(D1228,[1]怪物!$C:$I,7,FALSE)="","",VLOOKUP(D1228,[1]怪物!$C:$I,7,FALSE)))</f>
        <v/>
      </c>
      <c r="Y1228" s="3">
        <v>2</v>
      </c>
      <c r="Z1228" s="3">
        <v>1</v>
      </c>
      <c r="AA1228" s="3">
        <v>4</v>
      </c>
      <c r="AB1228" s="3">
        <v>5</v>
      </c>
    </row>
    <row r="1229" spans="2:28" x14ac:dyDescent="0.2">
      <c r="B1229" t="str">
        <f ca="1">IF(ISNA(VLOOKUP(Y1229&amp;"_"&amp;Z1229&amp;"_"&amp;AA1229,[1]挑战模式!$A:$AS,1,FALSE)),"",IF(VLOOKUP(Y1229&amp;"_"&amp;Z1229&amp;"_"&amp;AA1229,[1]挑战模式!$A:$AS,14+AB1229,FALSE)="","","Unit_Monster_Season"&amp;Y1229&amp;"_Challenge"&amp;Z1229&amp;"_"&amp;AA1229&amp;"_"&amp;AB1229))</f>
        <v/>
      </c>
      <c r="D1229" s="3" t="str">
        <f ca="1">IF(B1229="","",VLOOKUP(VLOOKUP(Y1229&amp;"_"&amp;Z1229&amp;"_"&amp;AA1229,[1]挑战模式!$A:$AS,14+AB1229,FALSE),[1]怪物!$B:$J,2,FALSE))</f>
        <v/>
      </c>
      <c r="E1229" s="3" t="str">
        <f ca="1">IF(B1229="","",VLOOKUP(VLOOKUP(Y1229&amp;"_"&amp;Z1229&amp;"_"&amp;AA1229,[1]挑战模式!$A:$AS,14+AB1229,FALSE),[1]怪物!$B:$J,6,FALSE)*VLOOKUP(Y1229&amp;"_"&amp;Z1229&amp;"_"&amp;AA1229,[1]挑战模式!$A:$AS,10,FALSE))</f>
        <v/>
      </c>
      <c r="F1229" s="3" t="str">
        <f t="shared" ca="1" si="152"/>
        <v/>
      </c>
      <c r="G1229" s="3" t="str">
        <f t="shared" ca="1" si="153"/>
        <v/>
      </c>
      <c r="H1229" s="3" t="str">
        <f t="shared" ca="1" si="154"/>
        <v/>
      </c>
      <c r="I1229" s="3" t="str">
        <f ca="1">IF(D1229="","",VLOOKUP(D1229,[1]怪物!$C:$M,11,FALSE))</f>
        <v/>
      </c>
      <c r="J1229" s="3" t="str">
        <f t="shared" ca="1" si="155"/>
        <v/>
      </c>
      <c r="K1229" s="3"/>
      <c r="L1229" s="3" t="str">
        <f ca="1">IF(B1229="","",VLOOKUP(VLOOKUP(Y1229&amp;"_"&amp;Z1229&amp;"_"&amp;AA1229,[1]挑战模式!$A:$AS,14+AB1229,FALSE),[1]怪物!$B:$J,7,FALSE))</f>
        <v/>
      </c>
      <c r="M1229" s="10" t="str">
        <f t="shared" ca="1" si="156"/>
        <v/>
      </c>
      <c r="N1229" s="3" t="str">
        <f t="shared" ca="1" si="157"/>
        <v/>
      </c>
      <c r="O1229" s="3" t="str">
        <f t="shared" ca="1" si="158"/>
        <v/>
      </c>
      <c r="P1229" s="3" t="str">
        <f t="shared" ca="1" si="159"/>
        <v/>
      </c>
      <c r="T1229" s="3" t="str">
        <f ca="1">IF(B1229="","",IF(VLOOKUP(D1229,[1]怪物!$C:$I,7,FALSE)="","",VLOOKUP(D1229,[1]怪物!$C:$I,7,FALSE)))</f>
        <v/>
      </c>
      <c r="Y1229" s="3">
        <v>2</v>
      </c>
      <c r="Z1229" s="3">
        <v>1</v>
      </c>
      <c r="AA1229" s="3">
        <v>4</v>
      </c>
      <c r="AB1229" s="3">
        <v>6</v>
      </c>
    </row>
    <row r="1230" spans="2:28" x14ac:dyDescent="0.2">
      <c r="B1230" t="str">
        <f ca="1">IF(ISNA(VLOOKUP(Y1230&amp;"_"&amp;Z1230&amp;"_"&amp;AA1230,[1]挑战模式!$A:$AS,1,FALSE)),"",IF(VLOOKUP(Y1230&amp;"_"&amp;Z1230&amp;"_"&amp;AA1230,[1]挑战模式!$A:$AS,14+AB1230,FALSE)="","","Unit_Monster_Season"&amp;Y1230&amp;"_Challenge"&amp;Z1230&amp;"_"&amp;AA1230&amp;"_"&amp;AB1230))</f>
        <v>Unit_Monster_Season2_Challenge1_5_1</v>
      </c>
      <c r="D1230" s="3" t="str">
        <f ca="1">IF(B1230="","",VLOOKUP(VLOOKUP(Y1230&amp;"_"&amp;Z1230&amp;"_"&amp;AA1230,[1]挑战模式!$A:$AS,14+AB1230,FALSE),[1]怪物!$B:$J,2,FALSE))</f>
        <v>ResUnit_MiFeng1</v>
      </c>
      <c r="E1230" s="3">
        <f ca="1">IF(B1230="","",VLOOKUP(VLOOKUP(Y1230&amp;"_"&amp;Z1230&amp;"_"&amp;AA1230,[1]挑战模式!$A:$AS,14+AB1230,FALSE),[1]怪物!$B:$J,6,FALSE)*VLOOKUP(Y1230&amp;"_"&amp;Z1230&amp;"_"&amp;AA1230,[1]挑战模式!$A:$AS,10,FALSE))</f>
        <v>2</v>
      </c>
      <c r="F1230" s="3">
        <f t="shared" ca="1" si="152"/>
        <v>400</v>
      </c>
      <c r="G1230" s="3" t="str">
        <f t="shared" ca="1" si="153"/>
        <v>TRUE</v>
      </c>
      <c r="H1230" s="3" t="str">
        <f t="shared" ca="1" si="154"/>
        <v>1</v>
      </c>
      <c r="I1230" s="3">
        <f ca="1">IF(D1230="","",VLOOKUP(D1230,[1]怪物!$C:$M,11,FALSE))</f>
        <v>1</v>
      </c>
      <c r="J1230" s="3" t="str">
        <f t="shared" ca="1" si="155"/>
        <v>0.5</v>
      </c>
      <c r="K1230" s="3"/>
      <c r="L1230" s="3">
        <f ca="1">IF(B1230="","",VLOOKUP(VLOOKUP(Y1230&amp;"_"&amp;Z1230&amp;"_"&amp;AA1230,[1]挑战模式!$A:$AS,14+AB1230,FALSE),[1]怪物!$B:$J,7,FALSE))</f>
        <v>1</v>
      </c>
      <c r="M1230" s="10" t="str">
        <f t="shared" ca="1" si="156"/>
        <v>Monster_Season2_Challenge1_5_1</v>
      </c>
      <c r="N1230" s="3" t="str">
        <f t="shared" ca="1" si="157"/>
        <v>DeathShow_1</v>
      </c>
      <c r="O1230" s="3" t="str">
        <f t="shared" ca="1" si="158"/>
        <v>Timeline_Idle1</v>
      </c>
      <c r="P1230" s="3" t="str">
        <f t="shared" ca="1" si="159"/>
        <v>Timeline_Move1</v>
      </c>
      <c r="T1230" s="3" t="str">
        <f ca="1">IF(B1230="","",IF(VLOOKUP(D1230,[1]怪物!$C:$I,7,FALSE)="","",VLOOKUP(D1230,[1]怪物!$C:$I,7,FALSE)))</f>
        <v/>
      </c>
      <c r="Y1230" s="3">
        <v>2</v>
      </c>
      <c r="Z1230" s="3">
        <v>1</v>
      </c>
      <c r="AA1230" s="3">
        <v>5</v>
      </c>
      <c r="AB1230" s="3">
        <v>1</v>
      </c>
    </row>
    <row r="1231" spans="2:28" x14ac:dyDescent="0.2">
      <c r="B1231" t="str">
        <f ca="1">IF(ISNA(VLOOKUP(Y1231&amp;"_"&amp;Z1231&amp;"_"&amp;AA1231,[1]挑战模式!$A:$AS,1,FALSE)),"",IF(VLOOKUP(Y1231&amp;"_"&amp;Z1231&amp;"_"&amp;AA1231,[1]挑战模式!$A:$AS,14+AB1231,FALSE)="","","Unit_Monster_Season"&amp;Y1231&amp;"_Challenge"&amp;Z1231&amp;"_"&amp;AA1231&amp;"_"&amp;AB1231))</f>
        <v>Unit_Monster_Season2_Challenge1_5_2</v>
      </c>
      <c r="D1231" s="3" t="str">
        <f ca="1">IF(B1231="","",VLOOKUP(VLOOKUP(Y1231&amp;"_"&amp;Z1231&amp;"_"&amp;AA1231,[1]挑战模式!$A:$AS,14+AB1231,FALSE),[1]怪物!$B:$J,2,FALSE))</f>
        <v>ResUnit_Rou1</v>
      </c>
      <c r="E1231" s="3">
        <f ca="1">IF(B1231="","",VLOOKUP(VLOOKUP(Y1231&amp;"_"&amp;Z1231&amp;"_"&amp;AA1231,[1]挑战模式!$A:$AS,14+AB1231,FALSE),[1]怪物!$B:$J,6,FALSE)*VLOOKUP(Y1231&amp;"_"&amp;Z1231&amp;"_"&amp;AA1231,[1]挑战模式!$A:$AS,10,FALSE))</f>
        <v>2</v>
      </c>
      <c r="F1231" s="3">
        <f t="shared" ca="1" si="152"/>
        <v>400</v>
      </c>
      <c r="G1231" s="3" t="str">
        <f t="shared" ca="1" si="153"/>
        <v>TRUE</v>
      </c>
      <c r="H1231" s="3" t="str">
        <f t="shared" ca="1" si="154"/>
        <v>1</v>
      </c>
      <c r="I1231" s="3">
        <f ca="1">IF(D1231="","",VLOOKUP(D1231,[1]怪物!$C:$M,11,FALSE))</f>
        <v>1</v>
      </c>
      <c r="J1231" s="3" t="str">
        <f t="shared" ca="1" si="155"/>
        <v>0.5</v>
      </c>
      <c r="K1231" s="3"/>
      <c r="L1231" s="3">
        <f ca="1">IF(B1231="","",VLOOKUP(VLOOKUP(Y1231&amp;"_"&amp;Z1231&amp;"_"&amp;AA1231,[1]挑战模式!$A:$AS,14+AB1231,FALSE),[1]怪物!$B:$J,7,FALSE))</f>
        <v>1</v>
      </c>
      <c r="M1231" s="10" t="str">
        <f t="shared" ca="1" si="156"/>
        <v>Monster_Season2_Challenge1_5_2</v>
      </c>
      <c r="N1231" s="3" t="str">
        <f t="shared" ca="1" si="157"/>
        <v>DeathShow_1</v>
      </c>
      <c r="O1231" s="3" t="str">
        <f t="shared" ca="1" si="158"/>
        <v>Timeline_Idle1</v>
      </c>
      <c r="P1231" s="3" t="str">
        <f t="shared" ca="1" si="159"/>
        <v>Timeline_Move1</v>
      </c>
      <c r="T1231" s="3" t="str">
        <f ca="1">IF(B1231="","",IF(VLOOKUP(D1231,[1]怪物!$C:$I,7,FALSE)="","",VLOOKUP(D1231,[1]怪物!$C:$I,7,FALSE)))</f>
        <v>Skill_Monster_Long1,NormalAttack</v>
      </c>
      <c r="Y1231" s="3">
        <v>2</v>
      </c>
      <c r="Z1231" s="3">
        <v>1</v>
      </c>
      <c r="AA1231" s="3">
        <v>5</v>
      </c>
      <c r="AB1231" s="3">
        <v>2</v>
      </c>
    </row>
    <row r="1232" spans="2:28" x14ac:dyDescent="0.2">
      <c r="B1232" t="str">
        <f ca="1">IF(ISNA(VLOOKUP(Y1232&amp;"_"&amp;Z1232&amp;"_"&amp;AA1232,[1]挑战模式!$A:$AS,1,FALSE)),"",IF(VLOOKUP(Y1232&amp;"_"&amp;Z1232&amp;"_"&amp;AA1232,[1]挑战模式!$A:$AS,14+AB1232,FALSE)="","","Unit_Monster_Season"&amp;Y1232&amp;"_Challenge"&amp;Z1232&amp;"_"&amp;AA1232&amp;"_"&amp;AB1232))</f>
        <v>Unit_Monster_Season2_Challenge1_5_3</v>
      </c>
      <c r="D1232" s="3" t="str">
        <f ca="1">IF(B1232="","",VLOOKUP(VLOOKUP(Y1232&amp;"_"&amp;Z1232&amp;"_"&amp;AA1232,[1]挑战模式!$A:$AS,14+AB1232,FALSE),[1]怪物!$B:$J,2,FALSE))</f>
        <v>ResUnit_Scorpid1</v>
      </c>
      <c r="E1232" s="3">
        <f ca="1">IF(B1232="","",VLOOKUP(VLOOKUP(Y1232&amp;"_"&amp;Z1232&amp;"_"&amp;AA1232,[1]挑战模式!$A:$AS,14+AB1232,FALSE),[1]怪物!$B:$J,6,FALSE)*VLOOKUP(Y1232&amp;"_"&amp;Z1232&amp;"_"&amp;AA1232,[1]挑战模式!$A:$AS,10,FALSE))</f>
        <v>2</v>
      </c>
      <c r="F1232" s="3">
        <f t="shared" ca="1" si="152"/>
        <v>400</v>
      </c>
      <c r="G1232" s="3" t="str">
        <f t="shared" ca="1" si="153"/>
        <v>TRUE</v>
      </c>
      <c r="H1232" s="3" t="str">
        <f t="shared" ca="1" si="154"/>
        <v>1</v>
      </c>
      <c r="I1232" s="3">
        <f ca="1">IF(D1232="","",VLOOKUP(D1232,[1]怪物!$C:$M,11,FALSE))</f>
        <v>1</v>
      </c>
      <c r="J1232" s="3" t="str">
        <f t="shared" ca="1" si="155"/>
        <v>0.5</v>
      </c>
      <c r="K1232" s="3"/>
      <c r="L1232" s="3">
        <f ca="1">IF(B1232="","",VLOOKUP(VLOOKUP(Y1232&amp;"_"&amp;Z1232&amp;"_"&amp;AA1232,[1]挑战模式!$A:$AS,14+AB1232,FALSE),[1]怪物!$B:$J,7,FALSE))</f>
        <v>1</v>
      </c>
      <c r="M1232" s="10" t="str">
        <f t="shared" ca="1" si="156"/>
        <v>Monster_Season2_Challenge1_5_3</v>
      </c>
      <c r="N1232" s="3" t="str">
        <f t="shared" ca="1" si="157"/>
        <v>DeathShow_1</v>
      </c>
      <c r="O1232" s="3" t="str">
        <f t="shared" ca="1" si="158"/>
        <v>Timeline_Idle1</v>
      </c>
      <c r="P1232" s="3" t="str">
        <f t="shared" ca="1" si="159"/>
        <v>Timeline_Move1</v>
      </c>
      <c r="T1232" s="3" t="str">
        <f ca="1">IF(B1232="","",IF(VLOOKUP(D1232,[1]怪物!$C:$I,7,FALSE)="","",VLOOKUP(D1232,[1]怪物!$C:$I,7,FALSE)))</f>
        <v>Skill_Monster_Scorpid1,InitiativeSkill</v>
      </c>
      <c r="Y1232" s="3">
        <v>2</v>
      </c>
      <c r="Z1232" s="3">
        <v>1</v>
      </c>
      <c r="AA1232" s="3">
        <v>5</v>
      </c>
      <c r="AB1232" s="3">
        <v>3</v>
      </c>
    </row>
    <row r="1233" spans="2:28" x14ac:dyDescent="0.2">
      <c r="B1233" t="str">
        <f ca="1">IF(ISNA(VLOOKUP(Y1233&amp;"_"&amp;Z1233&amp;"_"&amp;AA1233,[1]挑战模式!$A:$AS,1,FALSE)),"",IF(VLOOKUP(Y1233&amp;"_"&amp;Z1233&amp;"_"&amp;AA1233,[1]挑战模式!$A:$AS,14+AB1233,FALSE)="","","Unit_Monster_Season"&amp;Y1233&amp;"_Challenge"&amp;Z1233&amp;"_"&amp;AA1233&amp;"_"&amp;AB1233))</f>
        <v/>
      </c>
      <c r="D1233" s="3" t="str">
        <f ca="1">IF(B1233="","",VLOOKUP(VLOOKUP(Y1233&amp;"_"&amp;Z1233&amp;"_"&amp;AA1233,[1]挑战模式!$A:$AS,14+AB1233,FALSE),[1]怪物!$B:$J,2,FALSE))</f>
        <v/>
      </c>
      <c r="E1233" s="3" t="str">
        <f ca="1">IF(B1233="","",VLOOKUP(VLOOKUP(Y1233&amp;"_"&amp;Z1233&amp;"_"&amp;AA1233,[1]挑战模式!$A:$AS,14+AB1233,FALSE),[1]怪物!$B:$J,6,FALSE)*VLOOKUP(Y1233&amp;"_"&amp;Z1233&amp;"_"&amp;AA1233,[1]挑战模式!$A:$AS,10,FALSE))</f>
        <v/>
      </c>
      <c r="F1233" s="3" t="str">
        <f t="shared" ca="1" si="152"/>
        <v/>
      </c>
      <c r="G1233" s="3" t="str">
        <f t="shared" ca="1" si="153"/>
        <v/>
      </c>
      <c r="H1233" s="3" t="str">
        <f t="shared" ca="1" si="154"/>
        <v/>
      </c>
      <c r="I1233" s="3" t="str">
        <f ca="1">IF(D1233="","",VLOOKUP(D1233,[1]怪物!$C:$M,11,FALSE))</f>
        <v/>
      </c>
      <c r="J1233" s="3" t="str">
        <f t="shared" ca="1" si="155"/>
        <v/>
      </c>
      <c r="K1233" s="3"/>
      <c r="L1233" s="3" t="str">
        <f ca="1">IF(B1233="","",VLOOKUP(VLOOKUP(Y1233&amp;"_"&amp;Z1233&amp;"_"&amp;AA1233,[1]挑战模式!$A:$AS,14+AB1233,FALSE),[1]怪物!$B:$J,7,FALSE))</f>
        <v/>
      </c>
      <c r="M1233" s="10" t="str">
        <f t="shared" ca="1" si="156"/>
        <v/>
      </c>
      <c r="N1233" s="3" t="str">
        <f t="shared" ca="1" si="157"/>
        <v/>
      </c>
      <c r="O1233" s="3" t="str">
        <f t="shared" ca="1" si="158"/>
        <v/>
      </c>
      <c r="P1233" s="3" t="str">
        <f t="shared" ca="1" si="159"/>
        <v/>
      </c>
      <c r="T1233" s="3" t="str">
        <f ca="1">IF(B1233="","",IF(VLOOKUP(D1233,[1]怪物!$C:$I,7,FALSE)="","",VLOOKUP(D1233,[1]怪物!$C:$I,7,FALSE)))</f>
        <v/>
      </c>
      <c r="Y1233" s="3">
        <v>2</v>
      </c>
      <c r="Z1233" s="3">
        <v>1</v>
      </c>
      <c r="AA1233" s="3">
        <v>5</v>
      </c>
      <c r="AB1233" s="3">
        <v>4</v>
      </c>
    </row>
    <row r="1234" spans="2:28" x14ac:dyDescent="0.2">
      <c r="B1234" t="str">
        <f ca="1">IF(ISNA(VLOOKUP(Y1234&amp;"_"&amp;Z1234&amp;"_"&amp;AA1234,[1]挑战模式!$A:$AS,1,FALSE)),"",IF(VLOOKUP(Y1234&amp;"_"&amp;Z1234&amp;"_"&amp;AA1234,[1]挑战模式!$A:$AS,14+AB1234,FALSE)="","","Unit_Monster_Season"&amp;Y1234&amp;"_Challenge"&amp;Z1234&amp;"_"&amp;AA1234&amp;"_"&amp;AB1234))</f>
        <v/>
      </c>
      <c r="D1234" s="3" t="str">
        <f ca="1">IF(B1234="","",VLOOKUP(VLOOKUP(Y1234&amp;"_"&amp;Z1234&amp;"_"&amp;AA1234,[1]挑战模式!$A:$AS,14+AB1234,FALSE),[1]怪物!$B:$J,2,FALSE))</f>
        <v/>
      </c>
      <c r="E1234" s="3" t="str">
        <f ca="1">IF(B1234="","",VLOOKUP(VLOOKUP(Y1234&amp;"_"&amp;Z1234&amp;"_"&amp;AA1234,[1]挑战模式!$A:$AS,14+AB1234,FALSE),[1]怪物!$B:$J,6,FALSE)*VLOOKUP(Y1234&amp;"_"&amp;Z1234&amp;"_"&amp;AA1234,[1]挑战模式!$A:$AS,10,FALSE))</f>
        <v/>
      </c>
      <c r="F1234" s="3" t="str">
        <f t="shared" ca="1" si="152"/>
        <v/>
      </c>
      <c r="G1234" s="3" t="str">
        <f t="shared" ca="1" si="153"/>
        <v/>
      </c>
      <c r="H1234" s="3" t="str">
        <f t="shared" ca="1" si="154"/>
        <v/>
      </c>
      <c r="I1234" s="3" t="str">
        <f ca="1">IF(D1234="","",VLOOKUP(D1234,[1]怪物!$C:$M,11,FALSE))</f>
        <v/>
      </c>
      <c r="J1234" s="3" t="str">
        <f t="shared" ca="1" si="155"/>
        <v/>
      </c>
      <c r="K1234" s="3"/>
      <c r="L1234" s="3" t="str">
        <f ca="1">IF(B1234="","",VLOOKUP(VLOOKUP(Y1234&amp;"_"&amp;Z1234&amp;"_"&amp;AA1234,[1]挑战模式!$A:$AS,14+AB1234,FALSE),[1]怪物!$B:$J,7,FALSE))</f>
        <v/>
      </c>
      <c r="M1234" s="10" t="str">
        <f t="shared" ca="1" si="156"/>
        <v/>
      </c>
      <c r="N1234" s="3" t="str">
        <f t="shared" ca="1" si="157"/>
        <v/>
      </c>
      <c r="O1234" s="3" t="str">
        <f t="shared" ca="1" si="158"/>
        <v/>
      </c>
      <c r="P1234" s="3" t="str">
        <f t="shared" ca="1" si="159"/>
        <v/>
      </c>
      <c r="T1234" s="3" t="str">
        <f ca="1">IF(B1234="","",IF(VLOOKUP(D1234,[1]怪物!$C:$I,7,FALSE)="","",VLOOKUP(D1234,[1]怪物!$C:$I,7,FALSE)))</f>
        <v/>
      </c>
      <c r="Y1234" s="3">
        <v>2</v>
      </c>
      <c r="Z1234" s="3">
        <v>1</v>
      </c>
      <c r="AA1234" s="3">
        <v>5</v>
      </c>
      <c r="AB1234" s="3">
        <v>5</v>
      </c>
    </row>
    <row r="1235" spans="2:28" x14ac:dyDescent="0.2">
      <c r="B1235" t="str">
        <f ca="1">IF(ISNA(VLOOKUP(Y1235&amp;"_"&amp;Z1235&amp;"_"&amp;AA1235,[1]挑战模式!$A:$AS,1,FALSE)),"",IF(VLOOKUP(Y1235&amp;"_"&amp;Z1235&amp;"_"&amp;AA1235,[1]挑战模式!$A:$AS,14+AB1235,FALSE)="","","Unit_Monster_Season"&amp;Y1235&amp;"_Challenge"&amp;Z1235&amp;"_"&amp;AA1235&amp;"_"&amp;AB1235))</f>
        <v/>
      </c>
      <c r="D1235" s="3" t="str">
        <f ca="1">IF(B1235="","",VLOOKUP(VLOOKUP(Y1235&amp;"_"&amp;Z1235&amp;"_"&amp;AA1235,[1]挑战模式!$A:$AS,14+AB1235,FALSE),[1]怪物!$B:$J,2,FALSE))</f>
        <v/>
      </c>
      <c r="E1235" s="3" t="str">
        <f ca="1">IF(B1235="","",VLOOKUP(VLOOKUP(Y1235&amp;"_"&amp;Z1235&amp;"_"&amp;AA1235,[1]挑战模式!$A:$AS,14+AB1235,FALSE),[1]怪物!$B:$J,6,FALSE)*VLOOKUP(Y1235&amp;"_"&amp;Z1235&amp;"_"&amp;AA1235,[1]挑战模式!$A:$AS,10,FALSE))</f>
        <v/>
      </c>
      <c r="F1235" s="3" t="str">
        <f t="shared" ca="1" si="152"/>
        <v/>
      </c>
      <c r="G1235" s="3" t="str">
        <f t="shared" ca="1" si="153"/>
        <v/>
      </c>
      <c r="H1235" s="3" t="str">
        <f t="shared" ca="1" si="154"/>
        <v/>
      </c>
      <c r="I1235" s="3" t="str">
        <f ca="1">IF(D1235="","",VLOOKUP(D1235,[1]怪物!$C:$M,11,FALSE))</f>
        <v/>
      </c>
      <c r="J1235" s="3" t="str">
        <f t="shared" ca="1" si="155"/>
        <v/>
      </c>
      <c r="K1235" s="3"/>
      <c r="L1235" s="3" t="str">
        <f ca="1">IF(B1235="","",VLOOKUP(VLOOKUP(Y1235&amp;"_"&amp;Z1235&amp;"_"&amp;AA1235,[1]挑战模式!$A:$AS,14+AB1235,FALSE),[1]怪物!$B:$J,7,FALSE))</f>
        <v/>
      </c>
      <c r="M1235" s="10" t="str">
        <f t="shared" ca="1" si="156"/>
        <v/>
      </c>
      <c r="N1235" s="3" t="str">
        <f t="shared" ca="1" si="157"/>
        <v/>
      </c>
      <c r="O1235" s="3" t="str">
        <f t="shared" ca="1" si="158"/>
        <v/>
      </c>
      <c r="P1235" s="3" t="str">
        <f t="shared" ca="1" si="159"/>
        <v/>
      </c>
      <c r="T1235" s="3" t="str">
        <f ca="1">IF(B1235="","",IF(VLOOKUP(D1235,[1]怪物!$C:$I,7,FALSE)="","",VLOOKUP(D1235,[1]怪物!$C:$I,7,FALSE)))</f>
        <v/>
      </c>
      <c r="Y1235" s="3">
        <v>2</v>
      </c>
      <c r="Z1235" s="3">
        <v>1</v>
      </c>
      <c r="AA1235" s="3">
        <v>5</v>
      </c>
      <c r="AB1235" s="3">
        <v>6</v>
      </c>
    </row>
    <row r="1236" spans="2:28" x14ac:dyDescent="0.2">
      <c r="B1236" t="str">
        <f ca="1">IF(ISNA(VLOOKUP(Y1236&amp;"_"&amp;Z1236&amp;"_"&amp;AA1236,[1]挑战模式!$A:$AS,1,FALSE)),"",IF(VLOOKUP(Y1236&amp;"_"&amp;Z1236&amp;"_"&amp;AA1236,[1]挑战模式!$A:$AS,14+AB1236,FALSE)="","","Unit_Monster_Season"&amp;Y1236&amp;"_Challenge"&amp;Z1236&amp;"_"&amp;AA1236&amp;"_"&amp;AB1236))</f>
        <v>Unit_Monster_Season2_Challenge1_6_1</v>
      </c>
      <c r="D1236" s="3" t="str">
        <f ca="1">IF(B1236="","",VLOOKUP(VLOOKUP(Y1236&amp;"_"&amp;Z1236&amp;"_"&amp;AA1236,[1]挑战模式!$A:$AS,14+AB1236,FALSE),[1]怪物!$B:$J,2,FALSE))</f>
        <v>ResUnit_ZhongZi1</v>
      </c>
      <c r="E1236" s="3">
        <f ca="1">IF(B1236="","",VLOOKUP(VLOOKUP(Y1236&amp;"_"&amp;Z1236&amp;"_"&amp;AA1236,[1]挑战模式!$A:$AS,14+AB1236,FALSE),[1]怪物!$B:$J,6,FALSE)*VLOOKUP(Y1236&amp;"_"&amp;Z1236&amp;"_"&amp;AA1236,[1]挑战模式!$A:$AS,10,FALSE))</f>
        <v>2</v>
      </c>
      <c r="F1236" s="3">
        <f t="shared" ca="1" si="152"/>
        <v>400</v>
      </c>
      <c r="G1236" s="3" t="str">
        <f t="shared" ca="1" si="153"/>
        <v>TRUE</v>
      </c>
      <c r="H1236" s="3" t="str">
        <f t="shared" ca="1" si="154"/>
        <v>1</v>
      </c>
      <c r="I1236" s="3">
        <f ca="1">IF(D1236="","",VLOOKUP(D1236,[1]怪物!$C:$M,11,FALSE))</f>
        <v>1</v>
      </c>
      <c r="J1236" s="3" t="str">
        <f t="shared" ca="1" si="155"/>
        <v>0.5</v>
      </c>
      <c r="K1236" s="3"/>
      <c r="L1236" s="3">
        <f ca="1">IF(B1236="","",VLOOKUP(VLOOKUP(Y1236&amp;"_"&amp;Z1236&amp;"_"&amp;AA1236,[1]挑战模式!$A:$AS,14+AB1236,FALSE),[1]怪物!$B:$J,7,FALSE))</f>
        <v>1</v>
      </c>
      <c r="M1236" s="10" t="str">
        <f t="shared" ca="1" si="156"/>
        <v>Monster_Season2_Challenge1_6_1</v>
      </c>
      <c r="N1236" s="3" t="str">
        <f t="shared" ca="1" si="157"/>
        <v>DeathShow_1</v>
      </c>
      <c r="O1236" s="3" t="str">
        <f t="shared" ca="1" si="158"/>
        <v>Timeline_Idle1</v>
      </c>
      <c r="P1236" s="3" t="str">
        <f t="shared" ca="1" si="159"/>
        <v>Timeline_Move1</v>
      </c>
      <c r="T1236" s="3" t="str">
        <f ca="1">IF(B1236="","",IF(VLOOKUP(D1236,[1]怪物!$C:$I,7,FALSE)="","",VLOOKUP(D1236,[1]怪物!$C:$I,7,FALSE)))</f>
        <v>Skill_Monster_ZhongZi1,NormalAttack</v>
      </c>
      <c r="Y1236" s="3">
        <v>2</v>
      </c>
      <c r="Z1236" s="3">
        <v>1</v>
      </c>
      <c r="AA1236" s="3">
        <v>6</v>
      </c>
      <c r="AB1236" s="3">
        <v>1</v>
      </c>
    </row>
    <row r="1237" spans="2:28" x14ac:dyDescent="0.2">
      <c r="B1237" t="str">
        <f ca="1">IF(ISNA(VLOOKUP(Y1237&amp;"_"&amp;Z1237&amp;"_"&amp;AA1237,[1]挑战模式!$A:$AS,1,FALSE)),"",IF(VLOOKUP(Y1237&amp;"_"&amp;Z1237&amp;"_"&amp;AA1237,[1]挑战模式!$A:$AS,14+AB1237,FALSE)="","","Unit_Monster_Season"&amp;Y1237&amp;"_Challenge"&amp;Z1237&amp;"_"&amp;AA1237&amp;"_"&amp;AB1237))</f>
        <v>Unit_Monster_Season2_Challenge1_6_2</v>
      </c>
      <c r="D1237" s="3" t="str">
        <f ca="1">IF(B1237="","",VLOOKUP(VLOOKUP(Y1237&amp;"_"&amp;Z1237&amp;"_"&amp;AA1237,[1]挑战模式!$A:$AS,14+AB1237,FALSE),[1]怪物!$B:$J,2,FALSE))</f>
        <v>ResUnit_MiFeng1</v>
      </c>
      <c r="E1237" s="3">
        <f ca="1">IF(B1237="","",VLOOKUP(VLOOKUP(Y1237&amp;"_"&amp;Z1237&amp;"_"&amp;AA1237,[1]挑战模式!$A:$AS,14+AB1237,FALSE),[1]怪物!$B:$J,6,FALSE)*VLOOKUP(Y1237&amp;"_"&amp;Z1237&amp;"_"&amp;AA1237,[1]挑战模式!$A:$AS,10,FALSE))</f>
        <v>2</v>
      </c>
      <c r="F1237" s="3">
        <f t="shared" ca="1" si="152"/>
        <v>400</v>
      </c>
      <c r="G1237" s="3" t="str">
        <f t="shared" ca="1" si="153"/>
        <v>TRUE</v>
      </c>
      <c r="H1237" s="3" t="str">
        <f t="shared" ca="1" si="154"/>
        <v>1</v>
      </c>
      <c r="I1237" s="3">
        <f ca="1">IF(D1237="","",VLOOKUP(D1237,[1]怪物!$C:$M,11,FALSE))</f>
        <v>1</v>
      </c>
      <c r="J1237" s="3" t="str">
        <f t="shared" ca="1" si="155"/>
        <v>0.5</v>
      </c>
      <c r="K1237" s="3"/>
      <c r="L1237" s="3">
        <f ca="1">IF(B1237="","",VLOOKUP(VLOOKUP(Y1237&amp;"_"&amp;Z1237&amp;"_"&amp;AA1237,[1]挑战模式!$A:$AS,14+AB1237,FALSE),[1]怪物!$B:$J,7,FALSE))</f>
        <v>1</v>
      </c>
      <c r="M1237" s="10" t="str">
        <f t="shared" ca="1" si="156"/>
        <v>Monster_Season2_Challenge1_6_2</v>
      </c>
      <c r="N1237" s="3" t="str">
        <f t="shared" ca="1" si="157"/>
        <v>DeathShow_1</v>
      </c>
      <c r="O1237" s="3" t="str">
        <f t="shared" ca="1" si="158"/>
        <v>Timeline_Idle1</v>
      </c>
      <c r="P1237" s="3" t="str">
        <f t="shared" ca="1" si="159"/>
        <v>Timeline_Move1</v>
      </c>
      <c r="T1237" s="3" t="str">
        <f ca="1">IF(B1237="","",IF(VLOOKUP(D1237,[1]怪物!$C:$I,7,FALSE)="","",VLOOKUP(D1237,[1]怪物!$C:$I,7,FALSE)))</f>
        <v/>
      </c>
      <c r="Y1237" s="3">
        <v>2</v>
      </c>
      <c r="Z1237" s="3">
        <v>1</v>
      </c>
      <c r="AA1237" s="3">
        <v>6</v>
      </c>
      <c r="AB1237" s="3">
        <v>2</v>
      </c>
    </row>
    <row r="1238" spans="2:28" x14ac:dyDescent="0.2">
      <c r="B1238" t="str">
        <f ca="1">IF(ISNA(VLOOKUP(Y1238&amp;"_"&amp;Z1238&amp;"_"&amp;AA1238,[1]挑战模式!$A:$AS,1,FALSE)),"",IF(VLOOKUP(Y1238&amp;"_"&amp;Z1238&amp;"_"&amp;AA1238,[1]挑战模式!$A:$AS,14+AB1238,FALSE)="","","Unit_Monster_Season"&amp;Y1238&amp;"_Challenge"&amp;Z1238&amp;"_"&amp;AA1238&amp;"_"&amp;AB1238))</f>
        <v>Unit_Monster_Season2_Challenge1_6_3</v>
      </c>
      <c r="D1238" s="3" t="str">
        <f ca="1">IF(B1238="","",VLOOKUP(VLOOKUP(Y1238&amp;"_"&amp;Z1238&amp;"_"&amp;AA1238,[1]挑战模式!$A:$AS,14+AB1238,FALSE),[1]怪物!$B:$J,2,FALSE))</f>
        <v>ResUnit_Rou1</v>
      </c>
      <c r="E1238" s="3">
        <f ca="1">IF(B1238="","",VLOOKUP(VLOOKUP(Y1238&amp;"_"&amp;Z1238&amp;"_"&amp;AA1238,[1]挑战模式!$A:$AS,14+AB1238,FALSE),[1]怪物!$B:$J,6,FALSE)*VLOOKUP(Y1238&amp;"_"&amp;Z1238&amp;"_"&amp;AA1238,[1]挑战模式!$A:$AS,10,FALSE))</f>
        <v>2</v>
      </c>
      <c r="F1238" s="3">
        <f t="shared" ca="1" si="152"/>
        <v>400</v>
      </c>
      <c r="G1238" s="3" t="str">
        <f t="shared" ca="1" si="153"/>
        <v>TRUE</v>
      </c>
      <c r="H1238" s="3" t="str">
        <f t="shared" ca="1" si="154"/>
        <v>1</v>
      </c>
      <c r="I1238" s="3">
        <f ca="1">IF(D1238="","",VLOOKUP(D1238,[1]怪物!$C:$M,11,FALSE))</f>
        <v>1</v>
      </c>
      <c r="J1238" s="3" t="str">
        <f t="shared" ca="1" si="155"/>
        <v>0.5</v>
      </c>
      <c r="K1238" s="3"/>
      <c r="L1238" s="3">
        <f ca="1">IF(B1238="","",VLOOKUP(VLOOKUP(Y1238&amp;"_"&amp;Z1238&amp;"_"&amp;AA1238,[1]挑战模式!$A:$AS,14+AB1238,FALSE),[1]怪物!$B:$J,7,FALSE))</f>
        <v>1</v>
      </c>
      <c r="M1238" s="10" t="str">
        <f t="shared" ca="1" si="156"/>
        <v>Monster_Season2_Challenge1_6_3</v>
      </c>
      <c r="N1238" s="3" t="str">
        <f t="shared" ca="1" si="157"/>
        <v>DeathShow_1</v>
      </c>
      <c r="O1238" s="3" t="str">
        <f t="shared" ca="1" si="158"/>
        <v>Timeline_Idle1</v>
      </c>
      <c r="P1238" s="3" t="str">
        <f t="shared" ca="1" si="159"/>
        <v>Timeline_Move1</v>
      </c>
      <c r="T1238" s="3" t="str">
        <f ca="1">IF(B1238="","",IF(VLOOKUP(D1238,[1]怪物!$C:$I,7,FALSE)="","",VLOOKUP(D1238,[1]怪物!$C:$I,7,FALSE)))</f>
        <v>Skill_Monster_Long1,NormalAttack</v>
      </c>
      <c r="Y1238" s="3">
        <v>2</v>
      </c>
      <c r="Z1238" s="3">
        <v>1</v>
      </c>
      <c r="AA1238" s="3">
        <v>6</v>
      </c>
      <c r="AB1238" s="3">
        <v>3</v>
      </c>
    </row>
    <row r="1239" spans="2:28" x14ac:dyDescent="0.2">
      <c r="B1239" t="str">
        <f ca="1">IF(ISNA(VLOOKUP(Y1239&amp;"_"&amp;Z1239&amp;"_"&amp;AA1239,[1]挑战模式!$A:$AS,1,FALSE)),"",IF(VLOOKUP(Y1239&amp;"_"&amp;Z1239&amp;"_"&amp;AA1239,[1]挑战模式!$A:$AS,14+AB1239,FALSE)="","","Unit_Monster_Season"&amp;Y1239&amp;"_Challenge"&amp;Z1239&amp;"_"&amp;AA1239&amp;"_"&amp;AB1239))</f>
        <v>Unit_Monster_Season2_Challenge1_6_4</v>
      </c>
      <c r="D1239" s="3" t="str">
        <f ca="1">IF(B1239="","",VLOOKUP(VLOOKUP(Y1239&amp;"_"&amp;Z1239&amp;"_"&amp;AA1239,[1]挑战模式!$A:$AS,14+AB1239,FALSE),[1]怪物!$B:$J,2,FALSE))</f>
        <v>ResUnit_Scorpid1</v>
      </c>
      <c r="E1239" s="3">
        <f ca="1">IF(B1239="","",VLOOKUP(VLOOKUP(Y1239&amp;"_"&amp;Z1239&amp;"_"&amp;AA1239,[1]挑战模式!$A:$AS,14+AB1239,FALSE),[1]怪物!$B:$J,6,FALSE)*VLOOKUP(Y1239&amp;"_"&amp;Z1239&amp;"_"&amp;AA1239,[1]挑战模式!$A:$AS,10,FALSE))</f>
        <v>2</v>
      </c>
      <c r="F1239" s="3">
        <f t="shared" ca="1" si="152"/>
        <v>400</v>
      </c>
      <c r="G1239" s="3" t="str">
        <f t="shared" ca="1" si="153"/>
        <v>TRUE</v>
      </c>
      <c r="H1239" s="3" t="str">
        <f t="shared" ca="1" si="154"/>
        <v>1</v>
      </c>
      <c r="I1239" s="3">
        <f ca="1">IF(D1239="","",VLOOKUP(D1239,[1]怪物!$C:$M,11,FALSE))</f>
        <v>1</v>
      </c>
      <c r="J1239" s="3" t="str">
        <f t="shared" ca="1" si="155"/>
        <v>0.5</v>
      </c>
      <c r="K1239" s="3"/>
      <c r="L1239" s="3">
        <f ca="1">IF(B1239="","",VLOOKUP(VLOOKUP(Y1239&amp;"_"&amp;Z1239&amp;"_"&amp;AA1239,[1]挑战模式!$A:$AS,14+AB1239,FALSE),[1]怪物!$B:$J,7,FALSE))</f>
        <v>1</v>
      </c>
      <c r="M1239" s="10" t="str">
        <f t="shared" ca="1" si="156"/>
        <v>Monster_Season2_Challenge1_6_4</v>
      </c>
      <c r="N1239" s="3" t="str">
        <f t="shared" ca="1" si="157"/>
        <v>DeathShow_1</v>
      </c>
      <c r="O1239" s="3" t="str">
        <f t="shared" ca="1" si="158"/>
        <v>Timeline_Idle1</v>
      </c>
      <c r="P1239" s="3" t="str">
        <f t="shared" ca="1" si="159"/>
        <v>Timeline_Move1</v>
      </c>
      <c r="T1239" s="3" t="str">
        <f ca="1">IF(B1239="","",IF(VLOOKUP(D1239,[1]怪物!$C:$I,7,FALSE)="","",VLOOKUP(D1239,[1]怪物!$C:$I,7,FALSE)))</f>
        <v>Skill_Monster_Scorpid1,InitiativeSkill</v>
      </c>
      <c r="Y1239" s="3">
        <v>2</v>
      </c>
      <c r="Z1239" s="3">
        <v>1</v>
      </c>
      <c r="AA1239" s="3">
        <v>6</v>
      </c>
      <c r="AB1239" s="3">
        <v>4</v>
      </c>
    </row>
    <row r="1240" spans="2:28" x14ac:dyDescent="0.2">
      <c r="B1240" t="str">
        <f ca="1">IF(ISNA(VLOOKUP(Y1240&amp;"_"&amp;Z1240&amp;"_"&amp;AA1240,[1]挑战模式!$A:$AS,1,FALSE)),"",IF(VLOOKUP(Y1240&amp;"_"&amp;Z1240&amp;"_"&amp;AA1240,[1]挑战模式!$A:$AS,14+AB1240,FALSE)="","","Unit_Monster_Season"&amp;Y1240&amp;"_Challenge"&amp;Z1240&amp;"_"&amp;AA1240&amp;"_"&amp;AB1240))</f>
        <v/>
      </c>
      <c r="D1240" s="3" t="str">
        <f ca="1">IF(B1240="","",VLOOKUP(VLOOKUP(Y1240&amp;"_"&amp;Z1240&amp;"_"&amp;AA1240,[1]挑战模式!$A:$AS,14+AB1240,FALSE),[1]怪物!$B:$J,2,FALSE))</f>
        <v/>
      </c>
      <c r="E1240" s="3" t="str">
        <f ca="1">IF(B1240="","",VLOOKUP(VLOOKUP(Y1240&amp;"_"&amp;Z1240&amp;"_"&amp;AA1240,[1]挑战模式!$A:$AS,14+AB1240,FALSE),[1]怪物!$B:$J,6,FALSE)*VLOOKUP(Y1240&amp;"_"&amp;Z1240&amp;"_"&amp;AA1240,[1]挑战模式!$A:$AS,10,FALSE))</f>
        <v/>
      </c>
      <c r="F1240" s="3" t="str">
        <f t="shared" ca="1" si="152"/>
        <v/>
      </c>
      <c r="G1240" s="3" t="str">
        <f t="shared" ca="1" si="153"/>
        <v/>
      </c>
      <c r="H1240" s="3" t="str">
        <f t="shared" ca="1" si="154"/>
        <v/>
      </c>
      <c r="I1240" s="3" t="str">
        <f ca="1">IF(D1240="","",VLOOKUP(D1240,[1]怪物!$C:$M,11,FALSE))</f>
        <v/>
      </c>
      <c r="J1240" s="3" t="str">
        <f t="shared" ca="1" si="155"/>
        <v/>
      </c>
      <c r="K1240" s="3"/>
      <c r="L1240" s="3" t="str">
        <f ca="1">IF(B1240="","",VLOOKUP(VLOOKUP(Y1240&amp;"_"&amp;Z1240&amp;"_"&amp;AA1240,[1]挑战模式!$A:$AS,14+AB1240,FALSE),[1]怪物!$B:$J,7,FALSE))</f>
        <v/>
      </c>
      <c r="M1240" s="10" t="str">
        <f t="shared" ca="1" si="156"/>
        <v/>
      </c>
      <c r="N1240" s="3" t="str">
        <f t="shared" ca="1" si="157"/>
        <v/>
      </c>
      <c r="O1240" s="3" t="str">
        <f t="shared" ca="1" si="158"/>
        <v/>
      </c>
      <c r="P1240" s="3" t="str">
        <f t="shared" ca="1" si="159"/>
        <v/>
      </c>
      <c r="T1240" s="3" t="str">
        <f ca="1">IF(B1240="","",IF(VLOOKUP(D1240,[1]怪物!$C:$I,7,FALSE)="","",VLOOKUP(D1240,[1]怪物!$C:$I,7,FALSE)))</f>
        <v/>
      </c>
      <c r="Y1240" s="3">
        <v>2</v>
      </c>
      <c r="Z1240" s="3">
        <v>1</v>
      </c>
      <c r="AA1240" s="3">
        <v>6</v>
      </c>
      <c r="AB1240" s="3">
        <v>5</v>
      </c>
    </row>
    <row r="1241" spans="2:28" x14ac:dyDescent="0.2">
      <c r="B1241" t="str">
        <f ca="1">IF(ISNA(VLOOKUP(Y1241&amp;"_"&amp;Z1241&amp;"_"&amp;AA1241,[1]挑战模式!$A:$AS,1,FALSE)),"",IF(VLOOKUP(Y1241&amp;"_"&amp;Z1241&amp;"_"&amp;AA1241,[1]挑战模式!$A:$AS,14+AB1241,FALSE)="","","Unit_Monster_Season"&amp;Y1241&amp;"_Challenge"&amp;Z1241&amp;"_"&amp;AA1241&amp;"_"&amp;AB1241))</f>
        <v/>
      </c>
      <c r="D1241" s="3" t="str">
        <f ca="1">IF(B1241="","",VLOOKUP(VLOOKUP(Y1241&amp;"_"&amp;Z1241&amp;"_"&amp;AA1241,[1]挑战模式!$A:$AS,14+AB1241,FALSE),[1]怪物!$B:$J,2,FALSE))</f>
        <v/>
      </c>
      <c r="E1241" s="3" t="str">
        <f ca="1">IF(B1241="","",VLOOKUP(VLOOKUP(Y1241&amp;"_"&amp;Z1241&amp;"_"&amp;AA1241,[1]挑战模式!$A:$AS,14+AB1241,FALSE),[1]怪物!$B:$J,6,FALSE)*VLOOKUP(Y1241&amp;"_"&amp;Z1241&amp;"_"&amp;AA1241,[1]挑战模式!$A:$AS,10,FALSE))</f>
        <v/>
      </c>
      <c r="F1241" s="3" t="str">
        <f t="shared" ca="1" si="152"/>
        <v/>
      </c>
      <c r="G1241" s="3" t="str">
        <f t="shared" ca="1" si="153"/>
        <v/>
      </c>
      <c r="H1241" s="3" t="str">
        <f t="shared" ca="1" si="154"/>
        <v/>
      </c>
      <c r="I1241" s="3" t="str">
        <f ca="1">IF(D1241="","",VLOOKUP(D1241,[1]怪物!$C:$M,11,FALSE))</f>
        <v/>
      </c>
      <c r="J1241" s="3" t="str">
        <f t="shared" ca="1" si="155"/>
        <v/>
      </c>
      <c r="K1241" s="3"/>
      <c r="L1241" s="3" t="str">
        <f ca="1">IF(B1241="","",VLOOKUP(VLOOKUP(Y1241&amp;"_"&amp;Z1241&amp;"_"&amp;AA1241,[1]挑战模式!$A:$AS,14+AB1241,FALSE),[1]怪物!$B:$J,7,FALSE))</f>
        <v/>
      </c>
      <c r="M1241" s="10" t="str">
        <f t="shared" ca="1" si="156"/>
        <v/>
      </c>
      <c r="N1241" s="3" t="str">
        <f t="shared" ca="1" si="157"/>
        <v/>
      </c>
      <c r="O1241" s="3" t="str">
        <f t="shared" ca="1" si="158"/>
        <v/>
      </c>
      <c r="P1241" s="3" t="str">
        <f t="shared" ca="1" si="159"/>
        <v/>
      </c>
      <c r="T1241" s="3" t="str">
        <f ca="1">IF(B1241="","",IF(VLOOKUP(D1241,[1]怪物!$C:$I,7,FALSE)="","",VLOOKUP(D1241,[1]怪物!$C:$I,7,FALSE)))</f>
        <v/>
      </c>
      <c r="Y1241" s="3">
        <v>2</v>
      </c>
      <c r="Z1241" s="3">
        <v>1</v>
      </c>
      <c r="AA1241" s="3">
        <v>6</v>
      </c>
      <c r="AB1241" s="3">
        <v>6</v>
      </c>
    </row>
    <row r="1242" spans="2:28" x14ac:dyDescent="0.2">
      <c r="B1242" t="str">
        <f>IF(ISNA(VLOOKUP(Y1242&amp;"_"&amp;Z1242&amp;"_"&amp;AA1242,[1]挑战模式!$A:$AS,1,FALSE)),"",IF(VLOOKUP(Y1242&amp;"_"&amp;Z1242&amp;"_"&amp;AA1242,[1]挑战模式!$A:$AS,14+AB1242,FALSE)="","","Unit_Monster_Season"&amp;Y1242&amp;"_Challenge"&amp;Z1242&amp;"_"&amp;AA1242&amp;"_"&amp;AB1242))</f>
        <v/>
      </c>
      <c r="D1242" s="3" t="str">
        <f>IF(B1242="","",VLOOKUP(VLOOKUP(Y1242&amp;"_"&amp;Z1242&amp;"_"&amp;AA1242,[1]挑战模式!$A:$AS,14+AB1242,FALSE),[1]怪物!$B:$J,2,FALSE))</f>
        <v/>
      </c>
      <c r="E1242" s="3" t="str">
        <f>IF(B1242="","",VLOOKUP(VLOOKUP(Y1242&amp;"_"&amp;Z1242&amp;"_"&amp;AA1242,[1]挑战模式!$A:$AS,14+AB1242,FALSE),[1]怪物!$B:$J,6,FALSE)*VLOOKUP(Y1242&amp;"_"&amp;Z1242&amp;"_"&amp;AA1242,[1]挑战模式!$A:$AS,10,FALSE))</f>
        <v/>
      </c>
      <c r="F1242" s="3" t="str">
        <f t="shared" si="152"/>
        <v/>
      </c>
      <c r="G1242" s="3" t="str">
        <f t="shared" si="153"/>
        <v/>
      </c>
      <c r="H1242" s="3" t="str">
        <f t="shared" si="154"/>
        <v/>
      </c>
      <c r="I1242" s="3" t="str">
        <f>IF(D1242="","",VLOOKUP(D1242,[1]怪物!$C:$M,11,FALSE))</f>
        <v/>
      </c>
      <c r="J1242" s="3" t="str">
        <f t="shared" si="155"/>
        <v/>
      </c>
      <c r="K1242" s="3"/>
      <c r="L1242" s="3" t="str">
        <f>IF(B1242="","",VLOOKUP(VLOOKUP(Y1242&amp;"_"&amp;Z1242&amp;"_"&amp;AA1242,[1]挑战模式!$A:$AS,14+AB1242,FALSE),[1]怪物!$B:$J,7,FALSE))</f>
        <v/>
      </c>
      <c r="M1242" s="10" t="str">
        <f t="shared" si="156"/>
        <v/>
      </c>
      <c r="N1242" s="3" t="str">
        <f t="shared" si="157"/>
        <v/>
      </c>
      <c r="O1242" s="3" t="str">
        <f t="shared" si="158"/>
        <v/>
      </c>
      <c r="P1242" s="3" t="str">
        <f t="shared" si="159"/>
        <v/>
      </c>
      <c r="T1242" s="3" t="str">
        <f>IF(B1242="","",IF(VLOOKUP(D1242,[1]怪物!$C:$I,7,FALSE)="","",VLOOKUP(D1242,[1]怪物!$C:$I,7,FALSE)))</f>
        <v/>
      </c>
      <c r="Y1242" s="3">
        <v>2</v>
      </c>
      <c r="Z1242" s="3">
        <v>1</v>
      </c>
      <c r="AA1242" s="3">
        <v>7</v>
      </c>
      <c r="AB1242" s="3">
        <v>1</v>
      </c>
    </row>
    <row r="1243" spans="2:28" x14ac:dyDescent="0.2">
      <c r="B1243" t="str">
        <f>IF(ISNA(VLOOKUP(Y1243&amp;"_"&amp;Z1243&amp;"_"&amp;AA1243,[1]挑战模式!$A:$AS,1,FALSE)),"",IF(VLOOKUP(Y1243&amp;"_"&amp;Z1243&amp;"_"&amp;AA1243,[1]挑战模式!$A:$AS,14+AB1243,FALSE)="","","Unit_Monster_Season"&amp;Y1243&amp;"_Challenge"&amp;Z1243&amp;"_"&amp;AA1243&amp;"_"&amp;AB1243))</f>
        <v/>
      </c>
      <c r="D1243" s="3" t="str">
        <f>IF(B1243="","",VLOOKUP(VLOOKUP(Y1243&amp;"_"&amp;Z1243&amp;"_"&amp;AA1243,[1]挑战模式!$A:$AS,14+AB1243,FALSE),[1]怪物!$B:$J,2,FALSE))</f>
        <v/>
      </c>
      <c r="E1243" s="3" t="str">
        <f>IF(B1243="","",VLOOKUP(VLOOKUP(Y1243&amp;"_"&amp;Z1243&amp;"_"&amp;AA1243,[1]挑战模式!$A:$AS,14+AB1243,FALSE),[1]怪物!$B:$J,6,FALSE)*VLOOKUP(Y1243&amp;"_"&amp;Z1243&amp;"_"&amp;AA1243,[1]挑战模式!$A:$AS,10,FALSE))</f>
        <v/>
      </c>
      <c r="F1243" s="3" t="str">
        <f t="shared" si="152"/>
        <v/>
      </c>
      <c r="G1243" s="3" t="str">
        <f t="shared" si="153"/>
        <v/>
      </c>
      <c r="H1243" s="3" t="str">
        <f t="shared" si="154"/>
        <v/>
      </c>
      <c r="I1243" s="3" t="str">
        <f>IF(D1243="","",VLOOKUP(D1243,[1]怪物!$C:$M,11,FALSE))</f>
        <v/>
      </c>
      <c r="J1243" s="3" t="str">
        <f t="shared" si="155"/>
        <v/>
      </c>
      <c r="K1243" s="3"/>
      <c r="L1243" s="3" t="str">
        <f>IF(B1243="","",VLOOKUP(VLOOKUP(Y1243&amp;"_"&amp;Z1243&amp;"_"&amp;AA1243,[1]挑战模式!$A:$AS,14+AB1243,FALSE),[1]怪物!$B:$J,7,FALSE))</f>
        <v/>
      </c>
      <c r="M1243" s="10" t="str">
        <f t="shared" si="156"/>
        <v/>
      </c>
      <c r="N1243" s="3" t="str">
        <f t="shared" si="157"/>
        <v/>
      </c>
      <c r="O1243" s="3" t="str">
        <f t="shared" si="158"/>
        <v/>
      </c>
      <c r="P1243" s="3" t="str">
        <f t="shared" si="159"/>
        <v/>
      </c>
      <c r="T1243" s="3" t="str">
        <f>IF(B1243="","",IF(VLOOKUP(D1243,[1]怪物!$C:$I,7,FALSE)="","",VLOOKUP(D1243,[1]怪物!$C:$I,7,FALSE)))</f>
        <v/>
      </c>
      <c r="Y1243" s="3">
        <v>2</v>
      </c>
      <c r="Z1243" s="3">
        <v>1</v>
      </c>
      <c r="AA1243" s="3">
        <v>7</v>
      </c>
      <c r="AB1243" s="3">
        <v>2</v>
      </c>
    </row>
    <row r="1244" spans="2:28" x14ac:dyDescent="0.2">
      <c r="B1244" t="str">
        <f>IF(ISNA(VLOOKUP(Y1244&amp;"_"&amp;Z1244&amp;"_"&amp;AA1244,[1]挑战模式!$A:$AS,1,FALSE)),"",IF(VLOOKUP(Y1244&amp;"_"&amp;Z1244&amp;"_"&amp;AA1244,[1]挑战模式!$A:$AS,14+AB1244,FALSE)="","","Unit_Monster_Season"&amp;Y1244&amp;"_Challenge"&amp;Z1244&amp;"_"&amp;AA1244&amp;"_"&amp;AB1244))</f>
        <v/>
      </c>
      <c r="D1244" s="3" t="str">
        <f>IF(B1244="","",VLOOKUP(VLOOKUP(Y1244&amp;"_"&amp;Z1244&amp;"_"&amp;AA1244,[1]挑战模式!$A:$AS,14+AB1244,FALSE),[1]怪物!$B:$J,2,FALSE))</f>
        <v/>
      </c>
      <c r="E1244" s="3" t="str">
        <f>IF(B1244="","",VLOOKUP(VLOOKUP(Y1244&amp;"_"&amp;Z1244&amp;"_"&amp;AA1244,[1]挑战模式!$A:$AS,14+AB1244,FALSE),[1]怪物!$B:$J,6,FALSE)*VLOOKUP(Y1244&amp;"_"&amp;Z1244&amp;"_"&amp;AA1244,[1]挑战模式!$A:$AS,10,FALSE))</f>
        <v/>
      </c>
      <c r="F1244" s="3" t="str">
        <f t="shared" si="152"/>
        <v/>
      </c>
      <c r="G1244" s="3" t="str">
        <f t="shared" si="153"/>
        <v/>
      </c>
      <c r="H1244" s="3" t="str">
        <f t="shared" si="154"/>
        <v/>
      </c>
      <c r="I1244" s="3" t="str">
        <f>IF(D1244="","",VLOOKUP(D1244,[1]怪物!$C:$M,11,FALSE))</f>
        <v/>
      </c>
      <c r="J1244" s="3" t="str">
        <f t="shared" si="155"/>
        <v/>
      </c>
      <c r="K1244" s="3"/>
      <c r="L1244" s="3" t="str">
        <f>IF(B1244="","",VLOOKUP(VLOOKUP(Y1244&amp;"_"&amp;Z1244&amp;"_"&amp;AA1244,[1]挑战模式!$A:$AS,14+AB1244,FALSE),[1]怪物!$B:$J,7,FALSE))</f>
        <v/>
      </c>
      <c r="M1244" s="10" t="str">
        <f t="shared" si="156"/>
        <v/>
      </c>
      <c r="N1244" s="3" t="str">
        <f t="shared" si="157"/>
        <v/>
      </c>
      <c r="O1244" s="3" t="str">
        <f t="shared" si="158"/>
        <v/>
      </c>
      <c r="P1244" s="3" t="str">
        <f t="shared" si="159"/>
        <v/>
      </c>
      <c r="T1244" s="3" t="str">
        <f>IF(B1244="","",IF(VLOOKUP(D1244,[1]怪物!$C:$I,7,FALSE)="","",VLOOKUP(D1244,[1]怪物!$C:$I,7,FALSE)))</f>
        <v/>
      </c>
      <c r="Y1244" s="3">
        <v>2</v>
      </c>
      <c r="Z1244" s="3">
        <v>1</v>
      </c>
      <c r="AA1244" s="3">
        <v>7</v>
      </c>
      <c r="AB1244" s="3">
        <v>3</v>
      </c>
    </row>
    <row r="1245" spans="2:28" x14ac:dyDescent="0.2">
      <c r="B1245" t="str">
        <f>IF(ISNA(VLOOKUP(Y1245&amp;"_"&amp;Z1245&amp;"_"&amp;AA1245,[1]挑战模式!$A:$AS,1,FALSE)),"",IF(VLOOKUP(Y1245&amp;"_"&amp;Z1245&amp;"_"&amp;AA1245,[1]挑战模式!$A:$AS,14+AB1245,FALSE)="","","Unit_Monster_Season"&amp;Y1245&amp;"_Challenge"&amp;Z1245&amp;"_"&amp;AA1245&amp;"_"&amp;AB1245))</f>
        <v/>
      </c>
      <c r="D1245" s="3" t="str">
        <f>IF(B1245="","",VLOOKUP(VLOOKUP(Y1245&amp;"_"&amp;Z1245&amp;"_"&amp;AA1245,[1]挑战模式!$A:$AS,14+AB1245,FALSE),[1]怪物!$B:$J,2,FALSE))</f>
        <v/>
      </c>
      <c r="E1245" s="3" t="str">
        <f>IF(B1245="","",VLOOKUP(VLOOKUP(Y1245&amp;"_"&amp;Z1245&amp;"_"&amp;AA1245,[1]挑战模式!$A:$AS,14+AB1245,FALSE),[1]怪物!$B:$J,6,FALSE)*VLOOKUP(Y1245&amp;"_"&amp;Z1245&amp;"_"&amp;AA1245,[1]挑战模式!$A:$AS,10,FALSE))</f>
        <v/>
      </c>
      <c r="F1245" s="3" t="str">
        <f t="shared" si="152"/>
        <v/>
      </c>
      <c r="G1245" s="3" t="str">
        <f t="shared" si="153"/>
        <v/>
      </c>
      <c r="H1245" s="3" t="str">
        <f t="shared" si="154"/>
        <v/>
      </c>
      <c r="I1245" s="3" t="str">
        <f>IF(D1245="","",VLOOKUP(D1245,[1]怪物!$C:$M,11,FALSE))</f>
        <v/>
      </c>
      <c r="J1245" s="3" t="str">
        <f t="shared" si="155"/>
        <v/>
      </c>
      <c r="K1245" s="3"/>
      <c r="L1245" s="3" t="str">
        <f>IF(B1245="","",VLOOKUP(VLOOKUP(Y1245&amp;"_"&amp;Z1245&amp;"_"&amp;AA1245,[1]挑战模式!$A:$AS,14+AB1245,FALSE),[1]怪物!$B:$J,7,FALSE))</f>
        <v/>
      </c>
      <c r="M1245" s="10" t="str">
        <f t="shared" si="156"/>
        <v/>
      </c>
      <c r="N1245" s="3" t="str">
        <f t="shared" si="157"/>
        <v/>
      </c>
      <c r="O1245" s="3" t="str">
        <f t="shared" si="158"/>
        <v/>
      </c>
      <c r="P1245" s="3" t="str">
        <f t="shared" si="159"/>
        <v/>
      </c>
      <c r="T1245" s="3" t="str">
        <f>IF(B1245="","",IF(VLOOKUP(D1245,[1]怪物!$C:$I,7,FALSE)="","",VLOOKUP(D1245,[1]怪物!$C:$I,7,FALSE)))</f>
        <v/>
      </c>
      <c r="Y1245" s="3">
        <v>2</v>
      </c>
      <c r="Z1245" s="3">
        <v>1</v>
      </c>
      <c r="AA1245" s="3">
        <v>7</v>
      </c>
      <c r="AB1245" s="3">
        <v>4</v>
      </c>
    </row>
    <row r="1246" spans="2:28" x14ac:dyDescent="0.2">
      <c r="B1246" t="str">
        <f>IF(ISNA(VLOOKUP(Y1246&amp;"_"&amp;Z1246&amp;"_"&amp;AA1246,[1]挑战模式!$A:$AS,1,FALSE)),"",IF(VLOOKUP(Y1246&amp;"_"&amp;Z1246&amp;"_"&amp;AA1246,[1]挑战模式!$A:$AS,14+AB1246,FALSE)="","","Unit_Monster_Season"&amp;Y1246&amp;"_Challenge"&amp;Z1246&amp;"_"&amp;AA1246&amp;"_"&amp;AB1246))</f>
        <v/>
      </c>
      <c r="D1246" s="3" t="str">
        <f>IF(B1246="","",VLOOKUP(VLOOKUP(Y1246&amp;"_"&amp;Z1246&amp;"_"&amp;AA1246,[1]挑战模式!$A:$AS,14+AB1246,FALSE),[1]怪物!$B:$J,2,FALSE))</f>
        <v/>
      </c>
      <c r="E1246" s="3" t="str">
        <f>IF(B1246="","",VLOOKUP(VLOOKUP(Y1246&amp;"_"&amp;Z1246&amp;"_"&amp;AA1246,[1]挑战模式!$A:$AS,14+AB1246,FALSE),[1]怪物!$B:$J,6,FALSE)*VLOOKUP(Y1246&amp;"_"&amp;Z1246&amp;"_"&amp;AA1246,[1]挑战模式!$A:$AS,10,FALSE))</f>
        <v/>
      </c>
      <c r="F1246" s="3" t="str">
        <f t="shared" si="152"/>
        <v/>
      </c>
      <c r="G1246" s="3" t="str">
        <f t="shared" si="153"/>
        <v/>
      </c>
      <c r="H1246" s="3" t="str">
        <f t="shared" si="154"/>
        <v/>
      </c>
      <c r="I1246" s="3" t="str">
        <f>IF(D1246="","",VLOOKUP(D1246,[1]怪物!$C:$M,11,FALSE))</f>
        <v/>
      </c>
      <c r="J1246" s="3" t="str">
        <f t="shared" si="155"/>
        <v/>
      </c>
      <c r="K1246" s="3"/>
      <c r="L1246" s="3" t="str">
        <f>IF(B1246="","",VLOOKUP(VLOOKUP(Y1246&amp;"_"&amp;Z1246&amp;"_"&amp;AA1246,[1]挑战模式!$A:$AS,14+AB1246,FALSE),[1]怪物!$B:$J,7,FALSE))</f>
        <v/>
      </c>
      <c r="M1246" s="10" t="str">
        <f t="shared" si="156"/>
        <v/>
      </c>
      <c r="N1246" s="3" t="str">
        <f t="shared" si="157"/>
        <v/>
      </c>
      <c r="O1246" s="3" t="str">
        <f t="shared" si="158"/>
        <v/>
      </c>
      <c r="P1246" s="3" t="str">
        <f t="shared" si="159"/>
        <v/>
      </c>
      <c r="T1246" s="3" t="str">
        <f>IF(B1246="","",IF(VLOOKUP(D1246,[1]怪物!$C:$I,7,FALSE)="","",VLOOKUP(D1246,[1]怪物!$C:$I,7,FALSE)))</f>
        <v/>
      </c>
      <c r="Y1246" s="3">
        <v>2</v>
      </c>
      <c r="Z1246" s="3">
        <v>1</v>
      </c>
      <c r="AA1246" s="3">
        <v>7</v>
      </c>
      <c r="AB1246" s="3">
        <v>5</v>
      </c>
    </row>
    <row r="1247" spans="2:28" x14ac:dyDescent="0.2">
      <c r="B1247" t="str">
        <f>IF(ISNA(VLOOKUP(Y1247&amp;"_"&amp;Z1247&amp;"_"&amp;AA1247,[1]挑战模式!$A:$AS,1,FALSE)),"",IF(VLOOKUP(Y1247&amp;"_"&amp;Z1247&amp;"_"&amp;AA1247,[1]挑战模式!$A:$AS,14+AB1247,FALSE)="","","Unit_Monster_Season"&amp;Y1247&amp;"_Challenge"&amp;Z1247&amp;"_"&amp;AA1247&amp;"_"&amp;AB1247))</f>
        <v/>
      </c>
      <c r="D1247" s="3" t="str">
        <f>IF(B1247="","",VLOOKUP(VLOOKUP(Y1247&amp;"_"&amp;Z1247&amp;"_"&amp;AA1247,[1]挑战模式!$A:$AS,14+AB1247,FALSE),[1]怪物!$B:$J,2,FALSE))</f>
        <v/>
      </c>
      <c r="E1247" s="3" t="str">
        <f>IF(B1247="","",VLOOKUP(VLOOKUP(Y1247&amp;"_"&amp;Z1247&amp;"_"&amp;AA1247,[1]挑战模式!$A:$AS,14+AB1247,FALSE),[1]怪物!$B:$J,6,FALSE)*VLOOKUP(Y1247&amp;"_"&amp;Z1247&amp;"_"&amp;AA1247,[1]挑战模式!$A:$AS,10,FALSE))</f>
        <v/>
      </c>
      <c r="F1247" s="3" t="str">
        <f t="shared" si="152"/>
        <v/>
      </c>
      <c r="G1247" s="3" t="str">
        <f t="shared" si="153"/>
        <v/>
      </c>
      <c r="H1247" s="3" t="str">
        <f t="shared" si="154"/>
        <v/>
      </c>
      <c r="I1247" s="3" t="str">
        <f>IF(D1247="","",VLOOKUP(D1247,[1]怪物!$C:$M,11,FALSE))</f>
        <v/>
      </c>
      <c r="J1247" s="3" t="str">
        <f t="shared" si="155"/>
        <v/>
      </c>
      <c r="K1247" s="3"/>
      <c r="L1247" s="3" t="str">
        <f>IF(B1247="","",VLOOKUP(VLOOKUP(Y1247&amp;"_"&amp;Z1247&amp;"_"&amp;AA1247,[1]挑战模式!$A:$AS,14+AB1247,FALSE),[1]怪物!$B:$J,7,FALSE))</f>
        <v/>
      </c>
      <c r="M1247" s="10" t="str">
        <f t="shared" si="156"/>
        <v/>
      </c>
      <c r="N1247" s="3" t="str">
        <f t="shared" si="157"/>
        <v/>
      </c>
      <c r="O1247" s="3" t="str">
        <f t="shared" si="158"/>
        <v/>
      </c>
      <c r="P1247" s="3" t="str">
        <f t="shared" si="159"/>
        <v/>
      </c>
      <c r="T1247" s="3" t="str">
        <f>IF(B1247="","",IF(VLOOKUP(D1247,[1]怪物!$C:$I,7,FALSE)="","",VLOOKUP(D1247,[1]怪物!$C:$I,7,FALSE)))</f>
        <v/>
      </c>
      <c r="Y1247" s="3">
        <v>2</v>
      </c>
      <c r="Z1247" s="3">
        <v>1</v>
      </c>
      <c r="AA1247" s="3">
        <v>7</v>
      </c>
      <c r="AB1247" s="3">
        <v>6</v>
      </c>
    </row>
    <row r="1248" spans="2:28" x14ac:dyDescent="0.2">
      <c r="B1248" t="str">
        <f>IF(ISNA(VLOOKUP(Y1248&amp;"_"&amp;Z1248&amp;"_"&amp;AA1248,[1]挑战模式!$A:$AS,1,FALSE)),"",IF(VLOOKUP(Y1248&amp;"_"&amp;Z1248&amp;"_"&amp;AA1248,[1]挑战模式!$A:$AS,14+AB1248,FALSE)="","","Unit_Monster_Season"&amp;Y1248&amp;"_Challenge"&amp;Z1248&amp;"_"&amp;AA1248&amp;"_"&amp;AB1248))</f>
        <v/>
      </c>
      <c r="D1248" s="3" t="str">
        <f>IF(B1248="","",VLOOKUP(VLOOKUP(Y1248&amp;"_"&amp;Z1248&amp;"_"&amp;AA1248,[1]挑战模式!$A:$AS,14+AB1248,FALSE),[1]怪物!$B:$J,2,FALSE))</f>
        <v/>
      </c>
      <c r="E1248" s="3" t="str">
        <f>IF(B1248="","",VLOOKUP(VLOOKUP(Y1248&amp;"_"&amp;Z1248&amp;"_"&amp;AA1248,[1]挑战模式!$A:$AS,14+AB1248,FALSE),[1]怪物!$B:$J,6,FALSE)*VLOOKUP(Y1248&amp;"_"&amp;Z1248&amp;"_"&amp;AA1248,[1]挑战模式!$A:$AS,10,FALSE))</f>
        <v/>
      </c>
      <c r="F1248" s="3" t="str">
        <f t="shared" si="152"/>
        <v/>
      </c>
      <c r="G1248" s="3" t="str">
        <f t="shared" si="153"/>
        <v/>
      </c>
      <c r="H1248" s="3" t="str">
        <f t="shared" si="154"/>
        <v/>
      </c>
      <c r="I1248" s="3" t="str">
        <f>IF(D1248="","",VLOOKUP(D1248,[1]怪物!$C:$M,11,FALSE))</f>
        <v/>
      </c>
      <c r="J1248" s="3" t="str">
        <f t="shared" si="155"/>
        <v/>
      </c>
      <c r="K1248" s="3"/>
      <c r="L1248" s="3" t="str">
        <f>IF(B1248="","",VLOOKUP(VLOOKUP(Y1248&amp;"_"&amp;Z1248&amp;"_"&amp;AA1248,[1]挑战模式!$A:$AS,14+AB1248,FALSE),[1]怪物!$B:$J,7,FALSE))</f>
        <v/>
      </c>
      <c r="M1248" s="10" t="str">
        <f t="shared" si="156"/>
        <v/>
      </c>
      <c r="N1248" s="3" t="str">
        <f t="shared" si="157"/>
        <v/>
      </c>
      <c r="O1248" s="3" t="str">
        <f t="shared" si="158"/>
        <v/>
      </c>
      <c r="P1248" s="3" t="str">
        <f t="shared" si="159"/>
        <v/>
      </c>
      <c r="T1248" s="3" t="str">
        <f>IF(B1248="","",IF(VLOOKUP(D1248,[1]怪物!$C:$I,7,FALSE)="","",VLOOKUP(D1248,[1]怪物!$C:$I,7,FALSE)))</f>
        <v/>
      </c>
      <c r="Y1248" s="3">
        <v>2</v>
      </c>
      <c r="Z1248" s="3">
        <v>1</v>
      </c>
      <c r="AA1248" s="3">
        <v>8</v>
      </c>
      <c r="AB1248" s="3">
        <v>1</v>
      </c>
    </row>
    <row r="1249" spans="2:28" x14ac:dyDescent="0.2">
      <c r="B1249" t="str">
        <f>IF(ISNA(VLOOKUP(Y1249&amp;"_"&amp;Z1249&amp;"_"&amp;AA1249,[1]挑战模式!$A:$AS,1,FALSE)),"",IF(VLOOKUP(Y1249&amp;"_"&amp;Z1249&amp;"_"&amp;AA1249,[1]挑战模式!$A:$AS,14+AB1249,FALSE)="","","Unit_Monster_Season"&amp;Y1249&amp;"_Challenge"&amp;Z1249&amp;"_"&amp;AA1249&amp;"_"&amp;AB1249))</f>
        <v/>
      </c>
      <c r="D1249" s="3" t="str">
        <f>IF(B1249="","",VLOOKUP(VLOOKUP(Y1249&amp;"_"&amp;Z1249&amp;"_"&amp;AA1249,[1]挑战模式!$A:$AS,14+AB1249,FALSE),[1]怪物!$B:$J,2,FALSE))</f>
        <v/>
      </c>
      <c r="E1249" s="3" t="str">
        <f>IF(B1249="","",VLOOKUP(VLOOKUP(Y1249&amp;"_"&amp;Z1249&amp;"_"&amp;AA1249,[1]挑战模式!$A:$AS,14+AB1249,FALSE),[1]怪物!$B:$J,6,FALSE)*VLOOKUP(Y1249&amp;"_"&amp;Z1249&amp;"_"&amp;AA1249,[1]挑战模式!$A:$AS,10,FALSE))</f>
        <v/>
      </c>
      <c r="F1249" s="3" t="str">
        <f t="shared" si="152"/>
        <v/>
      </c>
      <c r="G1249" s="3" t="str">
        <f t="shared" si="153"/>
        <v/>
      </c>
      <c r="H1249" s="3" t="str">
        <f t="shared" si="154"/>
        <v/>
      </c>
      <c r="I1249" s="3" t="str">
        <f>IF(D1249="","",VLOOKUP(D1249,[1]怪物!$C:$M,11,FALSE))</f>
        <v/>
      </c>
      <c r="J1249" s="3" t="str">
        <f t="shared" si="155"/>
        <v/>
      </c>
      <c r="K1249" s="3"/>
      <c r="L1249" s="3" t="str">
        <f>IF(B1249="","",VLOOKUP(VLOOKUP(Y1249&amp;"_"&amp;Z1249&amp;"_"&amp;AA1249,[1]挑战模式!$A:$AS,14+AB1249,FALSE),[1]怪物!$B:$J,7,FALSE))</f>
        <v/>
      </c>
      <c r="M1249" s="10" t="str">
        <f t="shared" si="156"/>
        <v/>
      </c>
      <c r="N1249" s="3" t="str">
        <f t="shared" si="157"/>
        <v/>
      </c>
      <c r="O1249" s="3" t="str">
        <f t="shared" si="158"/>
        <v/>
      </c>
      <c r="P1249" s="3" t="str">
        <f t="shared" si="159"/>
        <v/>
      </c>
      <c r="T1249" s="3" t="str">
        <f>IF(B1249="","",IF(VLOOKUP(D1249,[1]怪物!$C:$I,7,FALSE)="","",VLOOKUP(D1249,[1]怪物!$C:$I,7,FALSE)))</f>
        <v/>
      </c>
      <c r="Y1249" s="3">
        <v>2</v>
      </c>
      <c r="Z1249" s="3">
        <v>1</v>
      </c>
      <c r="AA1249" s="3">
        <v>8</v>
      </c>
      <c r="AB1249" s="3">
        <v>2</v>
      </c>
    </row>
    <row r="1250" spans="2:28" x14ac:dyDescent="0.2">
      <c r="B1250" t="str">
        <f>IF(ISNA(VLOOKUP(Y1250&amp;"_"&amp;Z1250&amp;"_"&amp;AA1250,[1]挑战模式!$A:$AS,1,FALSE)),"",IF(VLOOKUP(Y1250&amp;"_"&amp;Z1250&amp;"_"&amp;AA1250,[1]挑战模式!$A:$AS,14+AB1250,FALSE)="","","Unit_Monster_Season"&amp;Y1250&amp;"_Challenge"&amp;Z1250&amp;"_"&amp;AA1250&amp;"_"&amp;AB1250))</f>
        <v/>
      </c>
      <c r="D1250" s="3" t="str">
        <f>IF(B1250="","",VLOOKUP(VLOOKUP(Y1250&amp;"_"&amp;Z1250&amp;"_"&amp;AA1250,[1]挑战模式!$A:$AS,14+AB1250,FALSE),[1]怪物!$B:$J,2,FALSE))</f>
        <v/>
      </c>
      <c r="E1250" s="3" t="str">
        <f>IF(B1250="","",VLOOKUP(VLOOKUP(Y1250&amp;"_"&amp;Z1250&amp;"_"&amp;AA1250,[1]挑战模式!$A:$AS,14+AB1250,FALSE),[1]怪物!$B:$J,6,FALSE)*VLOOKUP(Y1250&amp;"_"&amp;Z1250&amp;"_"&amp;AA1250,[1]挑战模式!$A:$AS,10,FALSE))</f>
        <v/>
      </c>
      <c r="F1250" s="3" t="str">
        <f t="shared" si="152"/>
        <v/>
      </c>
      <c r="G1250" s="3" t="str">
        <f t="shared" si="153"/>
        <v/>
      </c>
      <c r="H1250" s="3" t="str">
        <f t="shared" si="154"/>
        <v/>
      </c>
      <c r="I1250" s="3" t="str">
        <f>IF(D1250="","",VLOOKUP(D1250,[1]怪物!$C:$M,11,FALSE))</f>
        <v/>
      </c>
      <c r="J1250" s="3" t="str">
        <f t="shared" si="155"/>
        <v/>
      </c>
      <c r="K1250" s="3"/>
      <c r="L1250" s="3" t="str">
        <f>IF(B1250="","",VLOOKUP(VLOOKUP(Y1250&amp;"_"&amp;Z1250&amp;"_"&amp;AA1250,[1]挑战模式!$A:$AS,14+AB1250,FALSE),[1]怪物!$B:$J,7,FALSE))</f>
        <v/>
      </c>
      <c r="M1250" s="10" t="str">
        <f t="shared" si="156"/>
        <v/>
      </c>
      <c r="N1250" s="3" t="str">
        <f t="shared" si="157"/>
        <v/>
      </c>
      <c r="O1250" s="3" t="str">
        <f t="shared" si="158"/>
        <v/>
      </c>
      <c r="P1250" s="3" t="str">
        <f t="shared" si="159"/>
        <v/>
      </c>
      <c r="T1250" s="3" t="str">
        <f>IF(B1250="","",IF(VLOOKUP(D1250,[1]怪物!$C:$I,7,FALSE)="","",VLOOKUP(D1250,[1]怪物!$C:$I,7,FALSE)))</f>
        <v/>
      </c>
      <c r="Y1250" s="3">
        <v>2</v>
      </c>
      <c r="Z1250" s="3">
        <v>1</v>
      </c>
      <c r="AA1250" s="3">
        <v>8</v>
      </c>
      <c r="AB1250" s="3">
        <v>3</v>
      </c>
    </row>
    <row r="1251" spans="2:28" x14ac:dyDescent="0.2">
      <c r="B1251" t="str">
        <f>IF(ISNA(VLOOKUP(Y1251&amp;"_"&amp;Z1251&amp;"_"&amp;AA1251,[1]挑战模式!$A:$AS,1,FALSE)),"",IF(VLOOKUP(Y1251&amp;"_"&amp;Z1251&amp;"_"&amp;AA1251,[1]挑战模式!$A:$AS,14+AB1251,FALSE)="","","Unit_Monster_Season"&amp;Y1251&amp;"_Challenge"&amp;Z1251&amp;"_"&amp;AA1251&amp;"_"&amp;AB1251))</f>
        <v/>
      </c>
      <c r="D1251" s="3" t="str">
        <f>IF(B1251="","",VLOOKUP(VLOOKUP(Y1251&amp;"_"&amp;Z1251&amp;"_"&amp;AA1251,[1]挑战模式!$A:$AS,14+AB1251,FALSE),[1]怪物!$B:$J,2,FALSE))</f>
        <v/>
      </c>
      <c r="E1251" s="3" t="str">
        <f>IF(B1251="","",VLOOKUP(VLOOKUP(Y1251&amp;"_"&amp;Z1251&amp;"_"&amp;AA1251,[1]挑战模式!$A:$AS,14+AB1251,FALSE),[1]怪物!$B:$J,6,FALSE)*VLOOKUP(Y1251&amp;"_"&amp;Z1251&amp;"_"&amp;AA1251,[1]挑战模式!$A:$AS,10,FALSE))</f>
        <v/>
      </c>
      <c r="F1251" s="3" t="str">
        <f t="shared" si="152"/>
        <v/>
      </c>
      <c r="G1251" s="3" t="str">
        <f t="shared" si="153"/>
        <v/>
      </c>
      <c r="H1251" s="3" t="str">
        <f t="shared" si="154"/>
        <v/>
      </c>
      <c r="I1251" s="3" t="str">
        <f>IF(D1251="","",VLOOKUP(D1251,[1]怪物!$C:$M,11,FALSE))</f>
        <v/>
      </c>
      <c r="J1251" s="3" t="str">
        <f t="shared" si="155"/>
        <v/>
      </c>
      <c r="K1251" s="3"/>
      <c r="L1251" s="3" t="str">
        <f>IF(B1251="","",VLOOKUP(VLOOKUP(Y1251&amp;"_"&amp;Z1251&amp;"_"&amp;AA1251,[1]挑战模式!$A:$AS,14+AB1251,FALSE),[1]怪物!$B:$J,7,FALSE))</f>
        <v/>
      </c>
      <c r="M1251" s="10" t="str">
        <f t="shared" si="156"/>
        <v/>
      </c>
      <c r="N1251" s="3" t="str">
        <f t="shared" si="157"/>
        <v/>
      </c>
      <c r="O1251" s="3" t="str">
        <f t="shared" si="158"/>
        <v/>
      </c>
      <c r="P1251" s="3" t="str">
        <f t="shared" si="159"/>
        <v/>
      </c>
      <c r="T1251" s="3" t="str">
        <f>IF(B1251="","",IF(VLOOKUP(D1251,[1]怪物!$C:$I,7,FALSE)="","",VLOOKUP(D1251,[1]怪物!$C:$I,7,FALSE)))</f>
        <v/>
      </c>
      <c r="Y1251" s="3">
        <v>2</v>
      </c>
      <c r="Z1251" s="3">
        <v>1</v>
      </c>
      <c r="AA1251" s="3">
        <v>8</v>
      </c>
      <c r="AB1251" s="3">
        <v>4</v>
      </c>
    </row>
    <row r="1252" spans="2:28" x14ac:dyDescent="0.2">
      <c r="B1252" t="str">
        <f>IF(ISNA(VLOOKUP(Y1252&amp;"_"&amp;Z1252&amp;"_"&amp;AA1252,[1]挑战模式!$A:$AS,1,FALSE)),"",IF(VLOOKUP(Y1252&amp;"_"&amp;Z1252&amp;"_"&amp;AA1252,[1]挑战模式!$A:$AS,14+AB1252,FALSE)="","","Unit_Monster_Season"&amp;Y1252&amp;"_Challenge"&amp;Z1252&amp;"_"&amp;AA1252&amp;"_"&amp;AB1252))</f>
        <v/>
      </c>
      <c r="D1252" s="3" t="str">
        <f>IF(B1252="","",VLOOKUP(VLOOKUP(Y1252&amp;"_"&amp;Z1252&amp;"_"&amp;AA1252,[1]挑战模式!$A:$AS,14+AB1252,FALSE),[1]怪物!$B:$J,2,FALSE))</f>
        <v/>
      </c>
      <c r="E1252" s="3" t="str">
        <f>IF(B1252="","",VLOOKUP(VLOOKUP(Y1252&amp;"_"&amp;Z1252&amp;"_"&amp;AA1252,[1]挑战模式!$A:$AS,14+AB1252,FALSE),[1]怪物!$B:$J,6,FALSE)*VLOOKUP(Y1252&amp;"_"&amp;Z1252&amp;"_"&amp;AA1252,[1]挑战模式!$A:$AS,10,FALSE))</f>
        <v/>
      </c>
      <c r="F1252" s="3" t="str">
        <f t="shared" si="152"/>
        <v/>
      </c>
      <c r="G1252" s="3" t="str">
        <f t="shared" si="153"/>
        <v/>
      </c>
      <c r="H1252" s="3" t="str">
        <f t="shared" si="154"/>
        <v/>
      </c>
      <c r="I1252" s="3" t="str">
        <f>IF(D1252="","",VLOOKUP(D1252,[1]怪物!$C:$M,11,FALSE))</f>
        <v/>
      </c>
      <c r="J1252" s="3" t="str">
        <f t="shared" si="155"/>
        <v/>
      </c>
      <c r="K1252" s="3"/>
      <c r="L1252" s="3" t="str">
        <f>IF(B1252="","",VLOOKUP(VLOOKUP(Y1252&amp;"_"&amp;Z1252&amp;"_"&amp;AA1252,[1]挑战模式!$A:$AS,14+AB1252,FALSE),[1]怪物!$B:$J,7,FALSE))</f>
        <v/>
      </c>
      <c r="M1252" s="10" t="str">
        <f t="shared" si="156"/>
        <v/>
      </c>
      <c r="N1252" s="3" t="str">
        <f t="shared" si="157"/>
        <v/>
      </c>
      <c r="O1252" s="3" t="str">
        <f t="shared" si="158"/>
        <v/>
      </c>
      <c r="P1252" s="3" t="str">
        <f t="shared" si="159"/>
        <v/>
      </c>
      <c r="T1252" s="3" t="str">
        <f>IF(B1252="","",IF(VLOOKUP(D1252,[1]怪物!$C:$I,7,FALSE)="","",VLOOKUP(D1252,[1]怪物!$C:$I,7,FALSE)))</f>
        <v/>
      </c>
      <c r="Y1252" s="3">
        <v>2</v>
      </c>
      <c r="Z1252" s="3">
        <v>1</v>
      </c>
      <c r="AA1252" s="3">
        <v>8</v>
      </c>
      <c r="AB1252" s="3">
        <v>5</v>
      </c>
    </row>
    <row r="1253" spans="2:28" x14ac:dyDescent="0.2">
      <c r="B1253" t="str">
        <f>IF(ISNA(VLOOKUP(Y1253&amp;"_"&amp;Z1253&amp;"_"&amp;AA1253,[1]挑战模式!$A:$AS,1,FALSE)),"",IF(VLOOKUP(Y1253&amp;"_"&amp;Z1253&amp;"_"&amp;AA1253,[1]挑战模式!$A:$AS,14+AB1253,FALSE)="","","Unit_Monster_Season"&amp;Y1253&amp;"_Challenge"&amp;Z1253&amp;"_"&amp;AA1253&amp;"_"&amp;AB1253))</f>
        <v/>
      </c>
      <c r="D1253" s="3" t="str">
        <f>IF(B1253="","",VLOOKUP(VLOOKUP(Y1253&amp;"_"&amp;Z1253&amp;"_"&amp;AA1253,[1]挑战模式!$A:$AS,14+AB1253,FALSE),[1]怪物!$B:$J,2,FALSE))</f>
        <v/>
      </c>
      <c r="E1253" s="3" t="str">
        <f>IF(B1253="","",VLOOKUP(VLOOKUP(Y1253&amp;"_"&amp;Z1253&amp;"_"&amp;AA1253,[1]挑战模式!$A:$AS,14+AB1253,FALSE),[1]怪物!$B:$J,6,FALSE)*VLOOKUP(Y1253&amp;"_"&amp;Z1253&amp;"_"&amp;AA1253,[1]挑战模式!$A:$AS,10,FALSE))</f>
        <v/>
      </c>
      <c r="F1253" s="3" t="str">
        <f t="shared" si="152"/>
        <v/>
      </c>
      <c r="G1253" s="3" t="str">
        <f t="shared" si="153"/>
        <v/>
      </c>
      <c r="H1253" s="3" t="str">
        <f t="shared" si="154"/>
        <v/>
      </c>
      <c r="I1253" s="3" t="str">
        <f>IF(D1253="","",VLOOKUP(D1253,[1]怪物!$C:$M,11,FALSE))</f>
        <v/>
      </c>
      <c r="J1253" s="3" t="str">
        <f t="shared" si="155"/>
        <v/>
      </c>
      <c r="K1253" s="3"/>
      <c r="L1253" s="3" t="str">
        <f>IF(B1253="","",VLOOKUP(VLOOKUP(Y1253&amp;"_"&amp;Z1253&amp;"_"&amp;AA1253,[1]挑战模式!$A:$AS,14+AB1253,FALSE),[1]怪物!$B:$J,7,FALSE))</f>
        <v/>
      </c>
      <c r="M1253" s="10" t="str">
        <f t="shared" si="156"/>
        <v/>
      </c>
      <c r="N1253" s="3" t="str">
        <f t="shared" si="157"/>
        <v/>
      </c>
      <c r="O1253" s="3" t="str">
        <f t="shared" si="158"/>
        <v/>
      </c>
      <c r="P1253" s="3" t="str">
        <f t="shared" si="159"/>
        <v/>
      </c>
      <c r="T1253" s="3" t="str">
        <f>IF(B1253="","",IF(VLOOKUP(D1253,[1]怪物!$C:$I,7,FALSE)="","",VLOOKUP(D1253,[1]怪物!$C:$I,7,FALSE)))</f>
        <v/>
      </c>
      <c r="Y1253" s="3">
        <v>2</v>
      </c>
      <c r="Z1253" s="3">
        <v>1</v>
      </c>
      <c r="AA1253" s="3">
        <v>8</v>
      </c>
      <c r="AB1253" s="3">
        <v>6</v>
      </c>
    </row>
    <row r="1254" spans="2:28" x14ac:dyDescent="0.2">
      <c r="B1254" t="str">
        <f ca="1">IF(ISNA(VLOOKUP(Y1254&amp;"_"&amp;Z1254&amp;"_"&amp;AA1254,[1]挑战模式!$A:$AS,1,FALSE)),"",IF(VLOOKUP(Y1254&amp;"_"&amp;Z1254&amp;"_"&amp;AA1254,[1]挑战模式!$A:$AS,14+AB1254,FALSE)="","","Unit_Monster_Season"&amp;Y1254&amp;"_Challenge"&amp;Z1254&amp;"_"&amp;AA1254&amp;"_"&amp;AB1254))</f>
        <v>Unit_Monster_Season2_Challenge2_1_1</v>
      </c>
      <c r="D1254" s="3" t="str">
        <f ca="1">IF(B1254="","",VLOOKUP(VLOOKUP(Y1254&amp;"_"&amp;Z1254&amp;"_"&amp;AA1254,[1]挑战模式!$A:$AS,14+AB1254,FALSE),[1]怪物!$B:$J,2,FALSE))</f>
        <v>ResUnit_Dan2</v>
      </c>
      <c r="E1254" s="3">
        <f ca="1">IF(B1254="","",VLOOKUP(VLOOKUP(Y1254&amp;"_"&amp;Z1254&amp;"_"&amp;AA1254,[1]挑战模式!$A:$AS,14+AB1254,FALSE),[1]怪物!$B:$J,6,FALSE)*VLOOKUP(Y1254&amp;"_"&amp;Z1254&amp;"_"&amp;AA1254,[1]挑战模式!$A:$AS,10,FALSE))</f>
        <v>2.06</v>
      </c>
      <c r="F1254" s="3">
        <f t="shared" ca="1" si="152"/>
        <v>400</v>
      </c>
      <c r="G1254" s="3" t="str">
        <f t="shared" ca="1" si="153"/>
        <v>TRUE</v>
      </c>
      <c r="H1254" s="3" t="str">
        <f t="shared" ca="1" si="154"/>
        <v>1</v>
      </c>
      <c r="I1254" s="3">
        <f ca="1">IF(D1254="","",VLOOKUP(D1254,[1]怪物!$C:$M,11,FALSE))</f>
        <v>1</v>
      </c>
      <c r="J1254" s="3" t="str">
        <f t="shared" ca="1" si="155"/>
        <v>0.5</v>
      </c>
      <c r="K1254" s="3"/>
      <c r="L1254" s="3">
        <f ca="1">IF(B1254="","",VLOOKUP(VLOOKUP(Y1254&amp;"_"&amp;Z1254&amp;"_"&amp;AA1254,[1]挑战模式!$A:$AS,14+AB1254,FALSE),[1]怪物!$B:$J,7,FALSE))</f>
        <v>1.25</v>
      </c>
      <c r="M1254" s="10" t="str">
        <f t="shared" ca="1" si="156"/>
        <v>Monster_Season2_Challenge2_1_1</v>
      </c>
      <c r="N1254" s="3" t="str">
        <f t="shared" ca="1" si="157"/>
        <v>DeathShow_1</v>
      </c>
      <c r="O1254" s="3" t="str">
        <f t="shared" ca="1" si="158"/>
        <v>Timeline_Idle1</v>
      </c>
      <c r="P1254" s="3" t="str">
        <f t="shared" ca="1" si="159"/>
        <v>Timeline_Move1</v>
      </c>
      <c r="T1254" s="3" t="str">
        <f ca="1">IF(B1254="","",IF(VLOOKUP(D1254,[1]怪物!$C:$I,7,FALSE)="","",VLOOKUP(D1254,[1]怪物!$C:$I,7,FALSE)))</f>
        <v>Skill_Monster_Dan2,NormalAttack</v>
      </c>
      <c r="Y1254" s="3">
        <v>2</v>
      </c>
      <c r="Z1254" s="3">
        <v>2</v>
      </c>
      <c r="AA1254" s="3">
        <v>1</v>
      </c>
      <c r="AB1254" s="3">
        <v>1</v>
      </c>
    </row>
    <row r="1255" spans="2:28" x14ac:dyDescent="0.2">
      <c r="B1255" t="str">
        <f ca="1">IF(ISNA(VLOOKUP(Y1255&amp;"_"&amp;Z1255&amp;"_"&amp;AA1255,[1]挑战模式!$A:$AS,1,FALSE)),"",IF(VLOOKUP(Y1255&amp;"_"&amp;Z1255&amp;"_"&amp;AA1255,[1]挑战模式!$A:$AS,14+AB1255,FALSE)="","","Unit_Monster_Season"&amp;Y1255&amp;"_Challenge"&amp;Z1255&amp;"_"&amp;AA1255&amp;"_"&amp;AB1255))</f>
        <v/>
      </c>
      <c r="D1255" s="3" t="str">
        <f ca="1">IF(B1255="","",VLOOKUP(VLOOKUP(Y1255&amp;"_"&amp;Z1255&amp;"_"&amp;AA1255,[1]挑战模式!$A:$AS,14+AB1255,FALSE),[1]怪物!$B:$J,2,FALSE))</f>
        <v/>
      </c>
      <c r="E1255" s="3" t="str">
        <f ca="1">IF(B1255="","",VLOOKUP(VLOOKUP(Y1255&amp;"_"&amp;Z1255&amp;"_"&amp;AA1255,[1]挑战模式!$A:$AS,14+AB1255,FALSE),[1]怪物!$B:$J,6,FALSE)*VLOOKUP(Y1255&amp;"_"&amp;Z1255&amp;"_"&amp;AA1255,[1]挑战模式!$A:$AS,10,FALSE))</f>
        <v/>
      </c>
      <c r="F1255" s="3" t="str">
        <f t="shared" ref="F1255:F1318" ca="1" si="160">IF(B1255="","",400)</f>
        <v/>
      </c>
      <c r="G1255" s="3" t="str">
        <f t="shared" ref="G1255:G1318" ca="1" si="161">IF(B1255="","","TRUE")</f>
        <v/>
      </c>
      <c r="H1255" s="3" t="str">
        <f t="shared" ref="H1255:H1318" ca="1" si="162">IF(B1255="","","1")</f>
        <v/>
      </c>
      <c r="I1255" s="3" t="str">
        <f ca="1">IF(D1255="","",VLOOKUP(D1255,[1]怪物!$C:$M,11,FALSE))</f>
        <v/>
      </c>
      <c r="J1255" s="3" t="str">
        <f t="shared" ref="J1255:J1318" ca="1" si="163">IF(B1255="","","0.5")</f>
        <v/>
      </c>
      <c r="K1255" s="3"/>
      <c r="L1255" s="3" t="str">
        <f ca="1">IF(B1255="","",VLOOKUP(VLOOKUP(Y1255&amp;"_"&amp;Z1255&amp;"_"&amp;AA1255,[1]挑战模式!$A:$AS,14+AB1255,FALSE),[1]怪物!$B:$J,7,FALSE))</f>
        <v/>
      </c>
      <c r="M1255" s="10" t="str">
        <f t="shared" ref="M1255:M1318" ca="1" si="164">IF(B1255="","",RIGHT(B1255,LEN(B1255)-5))</f>
        <v/>
      </c>
      <c r="N1255" s="3" t="str">
        <f t="shared" ref="N1255:N1318" ca="1" si="165">IF(B1255="","","DeathShow_1")</f>
        <v/>
      </c>
      <c r="O1255" s="3" t="str">
        <f t="shared" ref="O1255:O1318" ca="1" si="166">IF(B1255="","","Timeline_Idle1")</f>
        <v/>
      </c>
      <c r="P1255" s="3" t="str">
        <f t="shared" ref="P1255:P1318" ca="1" si="167">IF(B1255="","","Timeline_Move1")</f>
        <v/>
      </c>
      <c r="T1255" s="3" t="str">
        <f ca="1">IF(B1255="","",IF(VLOOKUP(D1255,[1]怪物!$C:$I,7,FALSE)="","",VLOOKUP(D1255,[1]怪物!$C:$I,7,FALSE)))</f>
        <v/>
      </c>
      <c r="Y1255" s="3">
        <v>2</v>
      </c>
      <c r="Z1255" s="3">
        <v>2</v>
      </c>
      <c r="AA1255" s="3">
        <v>1</v>
      </c>
      <c r="AB1255" s="3">
        <v>2</v>
      </c>
    </row>
    <row r="1256" spans="2:28" x14ac:dyDescent="0.2">
      <c r="B1256" t="str">
        <f ca="1">IF(ISNA(VLOOKUP(Y1256&amp;"_"&amp;Z1256&amp;"_"&amp;AA1256,[1]挑战模式!$A:$AS,1,FALSE)),"",IF(VLOOKUP(Y1256&amp;"_"&amp;Z1256&amp;"_"&amp;AA1256,[1]挑战模式!$A:$AS,14+AB1256,FALSE)="","","Unit_Monster_Season"&amp;Y1256&amp;"_Challenge"&amp;Z1256&amp;"_"&amp;AA1256&amp;"_"&amp;AB1256))</f>
        <v/>
      </c>
      <c r="D1256" s="3" t="str">
        <f ca="1">IF(B1256="","",VLOOKUP(VLOOKUP(Y1256&amp;"_"&amp;Z1256&amp;"_"&amp;AA1256,[1]挑战模式!$A:$AS,14+AB1256,FALSE),[1]怪物!$B:$J,2,FALSE))</f>
        <v/>
      </c>
      <c r="E1256" s="3" t="str">
        <f ca="1">IF(B1256="","",VLOOKUP(VLOOKUP(Y1256&amp;"_"&amp;Z1256&amp;"_"&amp;AA1256,[1]挑战模式!$A:$AS,14+AB1256,FALSE),[1]怪物!$B:$J,6,FALSE)*VLOOKUP(Y1256&amp;"_"&amp;Z1256&amp;"_"&amp;AA1256,[1]挑战模式!$A:$AS,10,FALSE))</f>
        <v/>
      </c>
      <c r="F1256" s="3" t="str">
        <f t="shared" ca="1" si="160"/>
        <v/>
      </c>
      <c r="G1256" s="3" t="str">
        <f t="shared" ca="1" si="161"/>
        <v/>
      </c>
      <c r="H1256" s="3" t="str">
        <f t="shared" ca="1" si="162"/>
        <v/>
      </c>
      <c r="I1256" s="3" t="str">
        <f ca="1">IF(D1256="","",VLOOKUP(D1256,[1]怪物!$C:$M,11,FALSE))</f>
        <v/>
      </c>
      <c r="J1256" s="3" t="str">
        <f t="shared" ca="1" si="163"/>
        <v/>
      </c>
      <c r="K1256" s="3"/>
      <c r="L1256" s="3" t="str">
        <f ca="1">IF(B1256="","",VLOOKUP(VLOOKUP(Y1256&amp;"_"&amp;Z1256&amp;"_"&amp;AA1256,[1]挑战模式!$A:$AS,14+AB1256,FALSE),[1]怪物!$B:$J,7,FALSE))</f>
        <v/>
      </c>
      <c r="M1256" s="10" t="str">
        <f t="shared" ca="1" si="164"/>
        <v/>
      </c>
      <c r="N1256" s="3" t="str">
        <f t="shared" ca="1" si="165"/>
        <v/>
      </c>
      <c r="O1256" s="3" t="str">
        <f t="shared" ca="1" si="166"/>
        <v/>
      </c>
      <c r="P1256" s="3" t="str">
        <f t="shared" ca="1" si="167"/>
        <v/>
      </c>
      <c r="T1256" s="3" t="str">
        <f ca="1">IF(B1256="","",IF(VLOOKUP(D1256,[1]怪物!$C:$I,7,FALSE)="","",VLOOKUP(D1256,[1]怪物!$C:$I,7,FALSE)))</f>
        <v/>
      </c>
      <c r="Y1256" s="3">
        <v>2</v>
      </c>
      <c r="Z1256" s="3">
        <v>2</v>
      </c>
      <c r="AA1256" s="3">
        <v>1</v>
      </c>
      <c r="AB1256" s="3">
        <v>3</v>
      </c>
    </row>
    <row r="1257" spans="2:28" x14ac:dyDescent="0.2">
      <c r="B1257" t="str">
        <f ca="1">IF(ISNA(VLOOKUP(Y1257&amp;"_"&amp;Z1257&amp;"_"&amp;AA1257,[1]挑战模式!$A:$AS,1,FALSE)),"",IF(VLOOKUP(Y1257&amp;"_"&amp;Z1257&amp;"_"&amp;AA1257,[1]挑战模式!$A:$AS,14+AB1257,FALSE)="","","Unit_Monster_Season"&amp;Y1257&amp;"_Challenge"&amp;Z1257&amp;"_"&amp;AA1257&amp;"_"&amp;AB1257))</f>
        <v/>
      </c>
      <c r="D1257" s="3" t="str">
        <f ca="1">IF(B1257="","",VLOOKUP(VLOOKUP(Y1257&amp;"_"&amp;Z1257&amp;"_"&amp;AA1257,[1]挑战模式!$A:$AS,14+AB1257,FALSE),[1]怪物!$B:$J,2,FALSE))</f>
        <v/>
      </c>
      <c r="E1257" s="3" t="str">
        <f ca="1">IF(B1257="","",VLOOKUP(VLOOKUP(Y1257&amp;"_"&amp;Z1257&amp;"_"&amp;AA1257,[1]挑战模式!$A:$AS,14+AB1257,FALSE),[1]怪物!$B:$J,6,FALSE)*VLOOKUP(Y1257&amp;"_"&amp;Z1257&amp;"_"&amp;AA1257,[1]挑战模式!$A:$AS,10,FALSE))</f>
        <v/>
      </c>
      <c r="F1257" s="3" t="str">
        <f t="shared" ca="1" si="160"/>
        <v/>
      </c>
      <c r="G1257" s="3" t="str">
        <f t="shared" ca="1" si="161"/>
        <v/>
      </c>
      <c r="H1257" s="3" t="str">
        <f t="shared" ca="1" si="162"/>
        <v/>
      </c>
      <c r="I1257" s="3" t="str">
        <f ca="1">IF(D1257="","",VLOOKUP(D1257,[1]怪物!$C:$M,11,FALSE))</f>
        <v/>
      </c>
      <c r="J1257" s="3" t="str">
        <f t="shared" ca="1" si="163"/>
        <v/>
      </c>
      <c r="K1257" s="3"/>
      <c r="L1257" s="3" t="str">
        <f ca="1">IF(B1257="","",VLOOKUP(VLOOKUP(Y1257&amp;"_"&amp;Z1257&amp;"_"&amp;AA1257,[1]挑战模式!$A:$AS,14+AB1257,FALSE),[1]怪物!$B:$J,7,FALSE))</f>
        <v/>
      </c>
      <c r="M1257" s="10" t="str">
        <f t="shared" ca="1" si="164"/>
        <v/>
      </c>
      <c r="N1257" s="3" t="str">
        <f t="shared" ca="1" si="165"/>
        <v/>
      </c>
      <c r="O1257" s="3" t="str">
        <f t="shared" ca="1" si="166"/>
        <v/>
      </c>
      <c r="P1257" s="3" t="str">
        <f t="shared" ca="1" si="167"/>
        <v/>
      </c>
      <c r="T1257" s="3" t="str">
        <f ca="1">IF(B1257="","",IF(VLOOKUP(D1257,[1]怪物!$C:$I,7,FALSE)="","",VLOOKUP(D1257,[1]怪物!$C:$I,7,FALSE)))</f>
        <v/>
      </c>
      <c r="Y1257" s="3">
        <v>2</v>
      </c>
      <c r="Z1257" s="3">
        <v>2</v>
      </c>
      <c r="AA1257" s="3">
        <v>1</v>
      </c>
      <c r="AB1257" s="3">
        <v>4</v>
      </c>
    </row>
    <row r="1258" spans="2:28" x14ac:dyDescent="0.2">
      <c r="B1258" t="str">
        <f ca="1">IF(ISNA(VLOOKUP(Y1258&amp;"_"&amp;Z1258&amp;"_"&amp;AA1258,[1]挑战模式!$A:$AS,1,FALSE)),"",IF(VLOOKUP(Y1258&amp;"_"&amp;Z1258&amp;"_"&amp;AA1258,[1]挑战模式!$A:$AS,14+AB1258,FALSE)="","","Unit_Monster_Season"&amp;Y1258&amp;"_Challenge"&amp;Z1258&amp;"_"&amp;AA1258&amp;"_"&amp;AB1258))</f>
        <v/>
      </c>
      <c r="D1258" s="3" t="str">
        <f ca="1">IF(B1258="","",VLOOKUP(VLOOKUP(Y1258&amp;"_"&amp;Z1258&amp;"_"&amp;AA1258,[1]挑战模式!$A:$AS,14+AB1258,FALSE),[1]怪物!$B:$J,2,FALSE))</f>
        <v/>
      </c>
      <c r="E1258" s="3" t="str">
        <f ca="1">IF(B1258="","",VLOOKUP(VLOOKUP(Y1258&amp;"_"&amp;Z1258&amp;"_"&amp;AA1258,[1]挑战模式!$A:$AS,14+AB1258,FALSE),[1]怪物!$B:$J,6,FALSE)*VLOOKUP(Y1258&amp;"_"&amp;Z1258&amp;"_"&amp;AA1258,[1]挑战模式!$A:$AS,10,FALSE))</f>
        <v/>
      </c>
      <c r="F1258" s="3" t="str">
        <f t="shared" ca="1" si="160"/>
        <v/>
      </c>
      <c r="G1258" s="3" t="str">
        <f t="shared" ca="1" si="161"/>
        <v/>
      </c>
      <c r="H1258" s="3" t="str">
        <f t="shared" ca="1" si="162"/>
        <v/>
      </c>
      <c r="I1258" s="3" t="str">
        <f ca="1">IF(D1258="","",VLOOKUP(D1258,[1]怪物!$C:$M,11,FALSE))</f>
        <v/>
      </c>
      <c r="J1258" s="3" t="str">
        <f t="shared" ca="1" si="163"/>
        <v/>
      </c>
      <c r="K1258" s="3"/>
      <c r="L1258" s="3" t="str">
        <f ca="1">IF(B1258="","",VLOOKUP(VLOOKUP(Y1258&amp;"_"&amp;Z1258&amp;"_"&amp;AA1258,[1]挑战模式!$A:$AS,14+AB1258,FALSE),[1]怪物!$B:$J,7,FALSE))</f>
        <v/>
      </c>
      <c r="M1258" s="10" t="str">
        <f t="shared" ca="1" si="164"/>
        <v/>
      </c>
      <c r="N1258" s="3" t="str">
        <f t="shared" ca="1" si="165"/>
        <v/>
      </c>
      <c r="O1258" s="3" t="str">
        <f t="shared" ca="1" si="166"/>
        <v/>
      </c>
      <c r="P1258" s="3" t="str">
        <f t="shared" ca="1" si="167"/>
        <v/>
      </c>
      <c r="T1258" s="3" t="str">
        <f ca="1">IF(B1258="","",IF(VLOOKUP(D1258,[1]怪物!$C:$I,7,FALSE)="","",VLOOKUP(D1258,[1]怪物!$C:$I,7,FALSE)))</f>
        <v/>
      </c>
      <c r="Y1258" s="3">
        <v>2</v>
      </c>
      <c r="Z1258" s="3">
        <v>2</v>
      </c>
      <c r="AA1258" s="3">
        <v>1</v>
      </c>
      <c r="AB1258" s="3">
        <v>5</v>
      </c>
    </row>
    <row r="1259" spans="2:28" x14ac:dyDescent="0.2">
      <c r="B1259" t="str">
        <f ca="1">IF(ISNA(VLOOKUP(Y1259&amp;"_"&amp;Z1259&amp;"_"&amp;AA1259,[1]挑战模式!$A:$AS,1,FALSE)),"",IF(VLOOKUP(Y1259&amp;"_"&amp;Z1259&amp;"_"&amp;AA1259,[1]挑战模式!$A:$AS,14+AB1259,FALSE)="","","Unit_Monster_Season"&amp;Y1259&amp;"_Challenge"&amp;Z1259&amp;"_"&amp;AA1259&amp;"_"&amp;AB1259))</f>
        <v/>
      </c>
      <c r="D1259" s="3" t="str">
        <f ca="1">IF(B1259="","",VLOOKUP(VLOOKUP(Y1259&amp;"_"&amp;Z1259&amp;"_"&amp;AA1259,[1]挑战模式!$A:$AS,14+AB1259,FALSE),[1]怪物!$B:$J,2,FALSE))</f>
        <v/>
      </c>
      <c r="E1259" s="3" t="str">
        <f ca="1">IF(B1259="","",VLOOKUP(VLOOKUP(Y1259&amp;"_"&amp;Z1259&amp;"_"&amp;AA1259,[1]挑战模式!$A:$AS,14+AB1259,FALSE),[1]怪物!$B:$J,6,FALSE)*VLOOKUP(Y1259&amp;"_"&amp;Z1259&amp;"_"&amp;AA1259,[1]挑战模式!$A:$AS,10,FALSE))</f>
        <v/>
      </c>
      <c r="F1259" s="3" t="str">
        <f t="shared" ca="1" si="160"/>
        <v/>
      </c>
      <c r="G1259" s="3" t="str">
        <f t="shared" ca="1" si="161"/>
        <v/>
      </c>
      <c r="H1259" s="3" t="str">
        <f t="shared" ca="1" si="162"/>
        <v/>
      </c>
      <c r="I1259" s="3" t="str">
        <f ca="1">IF(D1259="","",VLOOKUP(D1259,[1]怪物!$C:$M,11,FALSE))</f>
        <v/>
      </c>
      <c r="J1259" s="3" t="str">
        <f t="shared" ca="1" si="163"/>
        <v/>
      </c>
      <c r="K1259" s="3"/>
      <c r="L1259" s="3" t="str">
        <f ca="1">IF(B1259="","",VLOOKUP(VLOOKUP(Y1259&amp;"_"&amp;Z1259&amp;"_"&amp;AA1259,[1]挑战模式!$A:$AS,14+AB1259,FALSE),[1]怪物!$B:$J,7,FALSE))</f>
        <v/>
      </c>
      <c r="M1259" s="10" t="str">
        <f t="shared" ca="1" si="164"/>
        <v/>
      </c>
      <c r="N1259" s="3" t="str">
        <f t="shared" ca="1" si="165"/>
        <v/>
      </c>
      <c r="O1259" s="3" t="str">
        <f t="shared" ca="1" si="166"/>
        <v/>
      </c>
      <c r="P1259" s="3" t="str">
        <f t="shared" ca="1" si="167"/>
        <v/>
      </c>
      <c r="T1259" s="3" t="str">
        <f ca="1">IF(B1259="","",IF(VLOOKUP(D1259,[1]怪物!$C:$I,7,FALSE)="","",VLOOKUP(D1259,[1]怪物!$C:$I,7,FALSE)))</f>
        <v/>
      </c>
      <c r="Y1259" s="3">
        <v>2</v>
      </c>
      <c r="Z1259" s="3">
        <v>2</v>
      </c>
      <c r="AA1259" s="3">
        <v>1</v>
      </c>
      <c r="AB1259" s="3">
        <v>6</v>
      </c>
    </row>
    <row r="1260" spans="2:28" x14ac:dyDescent="0.2">
      <c r="B1260" t="str">
        <f ca="1">IF(ISNA(VLOOKUP(Y1260&amp;"_"&amp;Z1260&amp;"_"&amp;AA1260,[1]挑战模式!$A:$AS,1,FALSE)),"",IF(VLOOKUP(Y1260&amp;"_"&amp;Z1260&amp;"_"&amp;AA1260,[1]挑战模式!$A:$AS,14+AB1260,FALSE)="","","Unit_Monster_Season"&amp;Y1260&amp;"_Challenge"&amp;Z1260&amp;"_"&amp;AA1260&amp;"_"&amp;AB1260))</f>
        <v>Unit_Monster_Season2_Challenge2_2_1</v>
      </c>
      <c r="D1260" s="3" t="str">
        <f ca="1">IF(B1260="","",VLOOKUP(VLOOKUP(Y1260&amp;"_"&amp;Z1260&amp;"_"&amp;AA1260,[1]挑战模式!$A:$AS,14+AB1260,FALSE),[1]怪物!$B:$J,2,FALSE))</f>
        <v>ResUnit_Dan2</v>
      </c>
      <c r="E1260" s="3">
        <f ca="1">IF(B1260="","",VLOOKUP(VLOOKUP(Y1260&amp;"_"&amp;Z1260&amp;"_"&amp;AA1260,[1]挑战模式!$A:$AS,14+AB1260,FALSE),[1]怪物!$B:$J,6,FALSE)*VLOOKUP(Y1260&amp;"_"&amp;Z1260&amp;"_"&amp;AA1260,[1]挑战模式!$A:$AS,10,FALSE))</f>
        <v>2.06</v>
      </c>
      <c r="F1260" s="3">
        <f t="shared" ca="1" si="160"/>
        <v>400</v>
      </c>
      <c r="G1260" s="3" t="str">
        <f t="shared" ca="1" si="161"/>
        <v>TRUE</v>
      </c>
      <c r="H1260" s="3" t="str">
        <f t="shared" ca="1" si="162"/>
        <v>1</v>
      </c>
      <c r="I1260" s="3">
        <f ca="1">IF(D1260="","",VLOOKUP(D1260,[1]怪物!$C:$M,11,FALSE))</f>
        <v>1</v>
      </c>
      <c r="J1260" s="3" t="str">
        <f t="shared" ca="1" si="163"/>
        <v>0.5</v>
      </c>
      <c r="K1260" s="3"/>
      <c r="L1260" s="3">
        <f ca="1">IF(B1260="","",VLOOKUP(VLOOKUP(Y1260&amp;"_"&amp;Z1260&amp;"_"&amp;AA1260,[1]挑战模式!$A:$AS,14+AB1260,FALSE),[1]怪物!$B:$J,7,FALSE))</f>
        <v>1.25</v>
      </c>
      <c r="M1260" s="10" t="str">
        <f t="shared" ca="1" si="164"/>
        <v>Monster_Season2_Challenge2_2_1</v>
      </c>
      <c r="N1260" s="3" t="str">
        <f t="shared" ca="1" si="165"/>
        <v>DeathShow_1</v>
      </c>
      <c r="O1260" s="3" t="str">
        <f t="shared" ca="1" si="166"/>
        <v>Timeline_Idle1</v>
      </c>
      <c r="P1260" s="3" t="str">
        <f t="shared" ca="1" si="167"/>
        <v>Timeline_Move1</v>
      </c>
      <c r="T1260" s="3" t="str">
        <f ca="1">IF(B1260="","",IF(VLOOKUP(D1260,[1]怪物!$C:$I,7,FALSE)="","",VLOOKUP(D1260,[1]怪物!$C:$I,7,FALSE)))</f>
        <v>Skill_Monster_Dan2,NormalAttack</v>
      </c>
      <c r="Y1260" s="3">
        <v>2</v>
      </c>
      <c r="Z1260" s="3">
        <v>2</v>
      </c>
      <c r="AA1260" s="3">
        <v>2</v>
      </c>
      <c r="AB1260" s="3">
        <v>1</v>
      </c>
    </row>
    <row r="1261" spans="2:28" x14ac:dyDescent="0.2">
      <c r="B1261" t="str">
        <f ca="1">IF(ISNA(VLOOKUP(Y1261&amp;"_"&amp;Z1261&amp;"_"&amp;AA1261,[1]挑战模式!$A:$AS,1,FALSE)),"",IF(VLOOKUP(Y1261&amp;"_"&amp;Z1261&amp;"_"&amp;AA1261,[1]挑战模式!$A:$AS,14+AB1261,FALSE)="","","Unit_Monster_Season"&amp;Y1261&amp;"_Challenge"&amp;Z1261&amp;"_"&amp;AA1261&amp;"_"&amp;AB1261))</f>
        <v>Unit_Monster_Season2_Challenge2_2_2</v>
      </c>
      <c r="D1261" s="3" t="str">
        <f ca="1">IF(B1261="","",VLOOKUP(VLOOKUP(Y1261&amp;"_"&amp;Z1261&amp;"_"&amp;AA1261,[1]挑战模式!$A:$AS,14+AB1261,FALSE),[1]怪物!$B:$J,2,FALSE))</f>
        <v>ResUnit_MiFeng1</v>
      </c>
      <c r="E1261" s="3">
        <f ca="1">IF(B1261="","",VLOOKUP(VLOOKUP(Y1261&amp;"_"&amp;Z1261&amp;"_"&amp;AA1261,[1]挑战模式!$A:$AS,14+AB1261,FALSE),[1]怪物!$B:$J,6,FALSE)*VLOOKUP(Y1261&amp;"_"&amp;Z1261&amp;"_"&amp;AA1261,[1]挑战模式!$A:$AS,10,FALSE))</f>
        <v>2.06</v>
      </c>
      <c r="F1261" s="3">
        <f t="shared" ca="1" si="160"/>
        <v>400</v>
      </c>
      <c r="G1261" s="3" t="str">
        <f t="shared" ca="1" si="161"/>
        <v>TRUE</v>
      </c>
      <c r="H1261" s="3" t="str">
        <f t="shared" ca="1" si="162"/>
        <v>1</v>
      </c>
      <c r="I1261" s="3">
        <f ca="1">IF(D1261="","",VLOOKUP(D1261,[1]怪物!$C:$M,11,FALSE))</f>
        <v>1</v>
      </c>
      <c r="J1261" s="3" t="str">
        <f t="shared" ca="1" si="163"/>
        <v>0.5</v>
      </c>
      <c r="K1261" s="3"/>
      <c r="L1261" s="3">
        <f ca="1">IF(B1261="","",VLOOKUP(VLOOKUP(Y1261&amp;"_"&amp;Z1261&amp;"_"&amp;AA1261,[1]挑战模式!$A:$AS,14+AB1261,FALSE),[1]怪物!$B:$J,7,FALSE))</f>
        <v>1</v>
      </c>
      <c r="M1261" s="10" t="str">
        <f t="shared" ca="1" si="164"/>
        <v>Monster_Season2_Challenge2_2_2</v>
      </c>
      <c r="N1261" s="3" t="str">
        <f t="shared" ca="1" si="165"/>
        <v>DeathShow_1</v>
      </c>
      <c r="O1261" s="3" t="str">
        <f t="shared" ca="1" si="166"/>
        <v>Timeline_Idle1</v>
      </c>
      <c r="P1261" s="3" t="str">
        <f t="shared" ca="1" si="167"/>
        <v>Timeline_Move1</v>
      </c>
      <c r="T1261" s="3" t="str">
        <f ca="1">IF(B1261="","",IF(VLOOKUP(D1261,[1]怪物!$C:$I,7,FALSE)="","",VLOOKUP(D1261,[1]怪物!$C:$I,7,FALSE)))</f>
        <v/>
      </c>
      <c r="Y1261" s="3">
        <v>2</v>
      </c>
      <c r="Z1261" s="3">
        <v>2</v>
      </c>
      <c r="AA1261" s="3">
        <v>2</v>
      </c>
      <c r="AB1261" s="3">
        <v>2</v>
      </c>
    </row>
    <row r="1262" spans="2:28" x14ac:dyDescent="0.2">
      <c r="B1262" t="str">
        <f ca="1">IF(ISNA(VLOOKUP(Y1262&amp;"_"&amp;Z1262&amp;"_"&amp;AA1262,[1]挑战模式!$A:$AS,1,FALSE)),"",IF(VLOOKUP(Y1262&amp;"_"&amp;Z1262&amp;"_"&amp;AA1262,[1]挑战模式!$A:$AS,14+AB1262,FALSE)="","","Unit_Monster_Season"&amp;Y1262&amp;"_Challenge"&amp;Z1262&amp;"_"&amp;AA1262&amp;"_"&amp;AB1262))</f>
        <v/>
      </c>
      <c r="D1262" s="3" t="str">
        <f ca="1">IF(B1262="","",VLOOKUP(VLOOKUP(Y1262&amp;"_"&amp;Z1262&amp;"_"&amp;AA1262,[1]挑战模式!$A:$AS,14+AB1262,FALSE),[1]怪物!$B:$J,2,FALSE))</f>
        <v/>
      </c>
      <c r="E1262" s="3" t="str">
        <f ca="1">IF(B1262="","",VLOOKUP(VLOOKUP(Y1262&amp;"_"&amp;Z1262&amp;"_"&amp;AA1262,[1]挑战模式!$A:$AS,14+AB1262,FALSE),[1]怪物!$B:$J,6,FALSE)*VLOOKUP(Y1262&amp;"_"&amp;Z1262&amp;"_"&amp;AA1262,[1]挑战模式!$A:$AS,10,FALSE))</f>
        <v/>
      </c>
      <c r="F1262" s="3" t="str">
        <f t="shared" ca="1" si="160"/>
        <v/>
      </c>
      <c r="G1262" s="3" t="str">
        <f t="shared" ca="1" si="161"/>
        <v/>
      </c>
      <c r="H1262" s="3" t="str">
        <f t="shared" ca="1" si="162"/>
        <v/>
      </c>
      <c r="I1262" s="3" t="str">
        <f ca="1">IF(D1262="","",VLOOKUP(D1262,[1]怪物!$C:$M,11,FALSE))</f>
        <v/>
      </c>
      <c r="J1262" s="3" t="str">
        <f t="shared" ca="1" si="163"/>
        <v/>
      </c>
      <c r="K1262" s="3"/>
      <c r="L1262" s="3" t="str">
        <f ca="1">IF(B1262="","",VLOOKUP(VLOOKUP(Y1262&amp;"_"&amp;Z1262&amp;"_"&amp;AA1262,[1]挑战模式!$A:$AS,14+AB1262,FALSE),[1]怪物!$B:$J,7,FALSE))</f>
        <v/>
      </c>
      <c r="M1262" s="10" t="str">
        <f t="shared" ca="1" si="164"/>
        <v/>
      </c>
      <c r="N1262" s="3" t="str">
        <f t="shared" ca="1" si="165"/>
        <v/>
      </c>
      <c r="O1262" s="3" t="str">
        <f t="shared" ca="1" si="166"/>
        <v/>
      </c>
      <c r="P1262" s="3" t="str">
        <f t="shared" ca="1" si="167"/>
        <v/>
      </c>
      <c r="T1262" s="3" t="str">
        <f ca="1">IF(B1262="","",IF(VLOOKUP(D1262,[1]怪物!$C:$I,7,FALSE)="","",VLOOKUP(D1262,[1]怪物!$C:$I,7,FALSE)))</f>
        <v/>
      </c>
      <c r="Y1262" s="3">
        <v>2</v>
      </c>
      <c r="Z1262" s="3">
        <v>2</v>
      </c>
      <c r="AA1262" s="3">
        <v>2</v>
      </c>
      <c r="AB1262" s="3">
        <v>3</v>
      </c>
    </row>
    <row r="1263" spans="2:28" x14ac:dyDescent="0.2">
      <c r="B1263" t="str">
        <f ca="1">IF(ISNA(VLOOKUP(Y1263&amp;"_"&amp;Z1263&amp;"_"&amp;AA1263,[1]挑战模式!$A:$AS,1,FALSE)),"",IF(VLOOKUP(Y1263&amp;"_"&amp;Z1263&amp;"_"&amp;AA1263,[1]挑战模式!$A:$AS,14+AB1263,FALSE)="","","Unit_Monster_Season"&amp;Y1263&amp;"_Challenge"&amp;Z1263&amp;"_"&amp;AA1263&amp;"_"&amp;AB1263))</f>
        <v/>
      </c>
      <c r="D1263" s="3" t="str">
        <f ca="1">IF(B1263="","",VLOOKUP(VLOOKUP(Y1263&amp;"_"&amp;Z1263&amp;"_"&amp;AA1263,[1]挑战模式!$A:$AS,14+AB1263,FALSE),[1]怪物!$B:$J,2,FALSE))</f>
        <v/>
      </c>
      <c r="E1263" s="3" t="str">
        <f ca="1">IF(B1263="","",VLOOKUP(VLOOKUP(Y1263&amp;"_"&amp;Z1263&amp;"_"&amp;AA1263,[1]挑战模式!$A:$AS,14+AB1263,FALSE),[1]怪物!$B:$J,6,FALSE)*VLOOKUP(Y1263&amp;"_"&amp;Z1263&amp;"_"&amp;AA1263,[1]挑战模式!$A:$AS,10,FALSE))</f>
        <v/>
      </c>
      <c r="F1263" s="3" t="str">
        <f t="shared" ca="1" si="160"/>
        <v/>
      </c>
      <c r="G1263" s="3" t="str">
        <f t="shared" ca="1" si="161"/>
        <v/>
      </c>
      <c r="H1263" s="3" t="str">
        <f t="shared" ca="1" si="162"/>
        <v/>
      </c>
      <c r="I1263" s="3" t="str">
        <f ca="1">IF(D1263="","",VLOOKUP(D1263,[1]怪物!$C:$M,11,FALSE))</f>
        <v/>
      </c>
      <c r="J1263" s="3" t="str">
        <f t="shared" ca="1" si="163"/>
        <v/>
      </c>
      <c r="K1263" s="3"/>
      <c r="L1263" s="3" t="str">
        <f ca="1">IF(B1263="","",VLOOKUP(VLOOKUP(Y1263&amp;"_"&amp;Z1263&amp;"_"&amp;AA1263,[1]挑战模式!$A:$AS,14+AB1263,FALSE),[1]怪物!$B:$J,7,FALSE))</f>
        <v/>
      </c>
      <c r="M1263" s="10" t="str">
        <f t="shared" ca="1" si="164"/>
        <v/>
      </c>
      <c r="N1263" s="3" t="str">
        <f t="shared" ca="1" si="165"/>
        <v/>
      </c>
      <c r="O1263" s="3" t="str">
        <f t="shared" ca="1" si="166"/>
        <v/>
      </c>
      <c r="P1263" s="3" t="str">
        <f t="shared" ca="1" si="167"/>
        <v/>
      </c>
      <c r="T1263" s="3" t="str">
        <f ca="1">IF(B1263="","",IF(VLOOKUP(D1263,[1]怪物!$C:$I,7,FALSE)="","",VLOOKUP(D1263,[1]怪物!$C:$I,7,FALSE)))</f>
        <v/>
      </c>
      <c r="Y1263" s="3">
        <v>2</v>
      </c>
      <c r="Z1263" s="3">
        <v>2</v>
      </c>
      <c r="AA1263" s="3">
        <v>2</v>
      </c>
      <c r="AB1263" s="3">
        <v>4</v>
      </c>
    </row>
    <row r="1264" spans="2:28" x14ac:dyDescent="0.2">
      <c r="B1264" t="str">
        <f ca="1">IF(ISNA(VLOOKUP(Y1264&amp;"_"&amp;Z1264&amp;"_"&amp;AA1264,[1]挑战模式!$A:$AS,1,FALSE)),"",IF(VLOOKUP(Y1264&amp;"_"&amp;Z1264&amp;"_"&amp;AA1264,[1]挑战模式!$A:$AS,14+AB1264,FALSE)="","","Unit_Monster_Season"&amp;Y1264&amp;"_Challenge"&amp;Z1264&amp;"_"&amp;AA1264&amp;"_"&amp;AB1264))</f>
        <v/>
      </c>
      <c r="D1264" s="3" t="str">
        <f ca="1">IF(B1264="","",VLOOKUP(VLOOKUP(Y1264&amp;"_"&amp;Z1264&amp;"_"&amp;AA1264,[1]挑战模式!$A:$AS,14+AB1264,FALSE),[1]怪物!$B:$J,2,FALSE))</f>
        <v/>
      </c>
      <c r="E1264" s="3" t="str">
        <f ca="1">IF(B1264="","",VLOOKUP(VLOOKUP(Y1264&amp;"_"&amp;Z1264&amp;"_"&amp;AA1264,[1]挑战模式!$A:$AS,14+AB1264,FALSE),[1]怪物!$B:$J,6,FALSE)*VLOOKUP(Y1264&amp;"_"&amp;Z1264&amp;"_"&amp;AA1264,[1]挑战模式!$A:$AS,10,FALSE))</f>
        <v/>
      </c>
      <c r="F1264" s="3" t="str">
        <f t="shared" ca="1" si="160"/>
        <v/>
      </c>
      <c r="G1264" s="3" t="str">
        <f t="shared" ca="1" si="161"/>
        <v/>
      </c>
      <c r="H1264" s="3" t="str">
        <f t="shared" ca="1" si="162"/>
        <v/>
      </c>
      <c r="I1264" s="3" t="str">
        <f ca="1">IF(D1264="","",VLOOKUP(D1264,[1]怪物!$C:$M,11,FALSE))</f>
        <v/>
      </c>
      <c r="J1264" s="3" t="str">
        <f t="shared" ca="1" si="163"/>
        <v/>
      </c>
      <c r="K1264" s="3"/>
      <c r="L1264" s="3" t="str">
        <f ca="1">IF(B1264="","",VLOOKUP(VLOOKUP(Y1264&amp;"_"&amp;Z1264&amp;"_"&amp;AA1264,[1]挑战模式!$A:$AS,14+AB1264,FALSE),[1]怪物!$B:$J,7,FALSE))</f>
        <v/>
      </c>
      <c r="M1264" s="10" t="str">
        <f t="shared" ca="1" si="164"/>
        <v/>
      </c>
      <c r="N1264" s="3" t="str">
        <f t="shared" ca="1" si="165"/>
        <v/>
      </c>
      <c r="O1264" s="3" t="str">
        <f t="shared" ca="1" si="166"/>
        <v/>
      </c>
      <c r="P1264" s="3" t="str">
        <f t="shared" ca="1" si="167"/>
        <v/>
      </c>
      <c r="T1264" s="3" t="str">
        <f ca="1">IF(B1264="","",IF(VLOOKUP(D1264,[1]怪物!$C:$I,7,FALSE)="","",VLOOKUP(D1264,[1]怪物!$C:$I,7,FALSE)))</f>
        <v/>
      </c>
      <c r="Y1264" s="3">
        <v>2</v>
      </c>
      <c r="Z1264" s="3">
        <v>2</v>
      </c>
      <c r="AA1264" s="3">
        <v>2</v>
      </c>
      <c r="AB1264" s="3">
        <v>5</v>
      </c>
    </row>
    <row r="1265" spans="2:28" x14ac:dyDescent="0.2">
      <c r="B1265" t="str">
        <f ca="1">IF(ISNA(VLOOKUP(Y1265&amp;"_"&amp;Z1265&amp;"_"&amp;AA1265,[1]挑战模式!$A:$AS,1,FALSE)),"",IF(VLOOKUP(Y1265&amp;"_"&amp;Z1265&amp;"_"&amp;AA1265,[1]挑战模式!$A:$AS,14+AB1265,FALSE)="","","Unit_Monster_Season"&amp;Y1265&amp;"_Challenge"&amp;Z1265&amp;"_"&amp;AA1265&amp;"_"&amp;AB1265))</f>
        <v/>
      </c>
      <c r="D1265" s="3" t="str">
        <f ca="1">IF(B1265="","",VLOOKUP(VLOOKUP(Y1265&amp;"_"&amp;Z1265&amp;"_"&amp;AA1265,[1]挑战模式!$A:$AS,14+AB1265,FALSE),[1]怪物!$B:$J,2,FALSE))</f>
        <v/>
      </c>
      <c r="E1265" s="3" t="str">
        <f ca="1">IF(B1265="","",VLOOKUP(VLOOKUP(Y1265&amp;"_"&amp;Z1265&amp;"_"&amp;AA1265,[1]挑战模式!$A:$AS,14+AB1265,FALSE),[1]怪物!$B:$J,6,FALSE)*VLOOKUP(Y1265&amp;"_"&amp;Z1265&amp;"_"&amp;AA1265,[1]挑战模式!$A:$AS,10,FALSE))</f>
        <v/>
      </c>
      <c r="F1265" s="3" t="str">
        <f t="shared" ca="1" si="160"/>
        <v/>
      </c>
      <c r="G1265" s="3" t="str">
        <f t="shared" ca="1" si="161"/>
        <v/>
      </c>
      <c r="H1265" s="3" t="str">
        <f t="shared" ca="1" si="162"/>
        <v/>
      </c>
      <c r="I1265" s="3" t="str">
        <f ca="1">IF(D1265="","",VLOOKUP(D1265,[1]怪物!$C:$M,11,FALSE))</f>
        <v/>
      </c>
      <c r="J1265" s="3" t="str">
        <f t="shared" ca="1" si="163"/>
        <v/>
      </c>
      <c r="K1265" s="3"/>
      <c r="L1265" s="3" t="str">
        <f ca="1">IF(B1265="","",VLOOKUP(VLOOKUP(Y1265&amp;"_"&amp;Z1265&amp;"_"&amp;AA1265,[1]挑战模式!$A:$AS,14+AB1265,FALSE),[1]怪物!$B:$J,7,FALSE))</f>
        <v/>
      </c>
      <c r="M1265" s="10" t="str">
        <f t="shared" ca="1" si="164"/>
        <v/>
      </c>
      <c r="N1265" s="3" t="str">
        <f t="shared" ca="1" si="165"/>
        <v/>
      </c>
      <c r="O1265" s="3" t="str">
        <f t="shared" ca="1" si="166"/>
        <v/>
      </c>
      <c r="P1265" s="3" t="str">
        <f t="shared" ca="1" si="167"/>
        <v/>
      </c>
      <c r="T1265" s="3" t="str">
        <f ca="1">IF(B1265="","",IF(VLOOKUP(D1265,[1]怪物!$C:$I,7,FALSE)="","",VLOOKUP(D1265,[1]怪物!$C:$I,7,FALSE)))</f>
        <v/>
      </c>
      <c r="Y1265" s="3">
        <v>2</v>
      </c>
      <c r="Z1265" s="3">
        <v>2</v>
      </c>
      <c r="AA1265" s="3">
        <v>2</v>
      </c>
      <c r="AB1265" s="3">
        <v>6</v>
      </c>
    </row>
    <row r="1266" spans="2:28" x14ac:dyDescent="0.2">
      <c r="B1266" t="str">
        <f ca="1">IF(ISNA(VLOOKUP(Y1266&amp;"_"&amp;Z1266&amp;"_"&amp;AA1266,[1]挑战模式!$A:$AS,1,FALSE)),"",IF(VLOOKUP(Y1266&amp;"_"&amp;Z1266&amp;"_"&amp;AA1266,[1]挑战模式!$A:$AS,14+AB1266,FALSE)="","","Unit_Monster_Season"&amp;Y1266&amp;"_Challenge"&amp;Z1266&amp;"_"&amp;AA1266&amp;"_"&amp;AB1266))</f>
        <v>Unit_Monster_Season2_Challenge2_3_1</v>
      </c>
      <c r="D1266" s="3" t="str">
        <f ca="1">IF(B1266="","",VLOOKUP(VLOOKUP(Y1266&amp;"_"&amp;Z1266&amp;"_"&amp;AA1266,[1]挑战模式!$A:$AS,14+AB1266,FALSE),[1]怪物!$B:$J,2,FALSE))</f>
        <v>ResUnit_MiFeng1</v>
      </c>
      <c r="E1266" s="3">
        <f ca="1">IF(B1266="","",VLOOKUP(VLOOKUP(Y1266&amp;"_"&amp;Z1266&amp;"_"&amp;AA1266,[1]挑战模式!$A:$AS,14+AB1266,FALSE),[1]怪物!$B:$J,6,FALSE)*VLOOKUP(Y1266&amp;"_"&amp;Z1266&amp;"_"&amp;AA1266,[1]挑战模式!$A:$AS,10,FALSE))</f>
        <v>2.06</v>
      </c>
      <c r="F1266" s="3">
        <f t="shared" ca="1" si="160"/>
        <v>400</v>
      </c>
      <c r="G1266" s="3" t="str">
        <f t="shared" ca="1" si="161"/>
        <v>TRUE</v>
      </c>
      <c r="H1266" s="3" t="str">
        <f t="shared" ca="1" si="162"/>
        <v>1</v>
      </c>
      <c r="I1266" s="3">
        <f ca="1">IF(D1266="","",VLOOKUP(D1266,[1]怪物!$C:$M,11,FALSE))</f>
        <v>1</v>
      </c>
      <c r="J1266" s="3" t="str">
        <f t="shared" ca="1" si="163"/>
        <v>0.5</v>
      </c>
      <c r="K1266" s="3"/>
      <c r="L1266" s="3">
        <f ca="1">IF(B1266="","",VLOOKUP(VLOOKUP(Y1266&amp;"_"&amp;Z1266&amp;"_"&amp;AA1266,[1]挑战模式!$A:$AS,14+AB1266,FALSE),[1]怪物!$B:$J,7,FALSE))</f>
        <v>1</v>
      </c>
      <c r="M1266" s="10" t="str">
        <f t="shared" ca="1" si="164"/>
        <v>Monster_Season2_Challenge2_3_1</v>
      </c>
      <c r="N1266" s="3" t="str">
        <f t="shared" ca="1" si="165"/>
        <v>DeathShow_1</v>
      </c>
      <c r="O1266" s="3" t="str">
        <f t="shared" ca="1" si="166"/>
        <v>Timeline_Idle1</v>
      </c>
      <c r="P1266" s="3" t="str">
        <f t="shared" ca="1" si="167"/>
        <v>Timeline_Move1</v>
      </c>
      <c r="T1266" s="3" t="str">
        <f ca="1">IF(B1266="","",IF(VLOOKUP(D1266,[1]怪物!$C:$I,7,FALSE)="","",VLOOKUP(D1266,[1]怪物!$C:$I,7,FALSE)))</f>
        <v/>
      </c>
      <c r="Y1266" s="3">
        <v>2</v>
      </c>
      <c r="Z1266" s="3">
        <v>2</v>
      </c>
      <c r="AA1266" s="3">
        <v>3</v>
      </c>
      <c r="AB1266" s="3">
        <v>1</v>
      </c>
    </row>
    <row r="1267" spans="2:28" x14ac:dyDescent="0.2">
      <c r="B1267" t="str">
        <f ca="1">IF(ISNA(VLOOKUP(Y1267&amp;"_"&amp;Z1267&amp;"_"&amp;AA1267,[1]挑战模式!$A:$AS,1,FALSE)),"",IF(VLOOKUP(Y1267&amp;"_"&amp;Z1267&amp;"_"&amp;AA1267,[1]挑战模式!$A:$AS,14+AB1267,FALSE)="","","Unit_Monster_Season"&amp;Y1267&amp;"_Challenge"&amp;Z1267&amp;"_"&amp;AA1267&amp;"_"&amp;AB1267))</f>
        <v>Unit_Monster_Season2_Challenge2_3_2</v>
      </c>
      <c r="D1267" s="3" t="str">
        <f ca="1">IF(B1267="","",VLOOKUP(VLOOKUP(Y1267&amp;"_"&amp;Z1267&amp;"_"&amp;AA1267,[1]挑战模式!$A:$AS,14+AB1267,FALSE),[1]怪物!$B:$J,2,FALSE))</f>
        <v>ResUnit_Rou1</v>
      </c>
      <c r="E1267" s="3">
        <f ca="1">IF(B1267="","",VLOOKUP(VLOOKUP(Y1267&amp;"_"&amp;Z1267&amp;"_"&amp;AA1267,[1]挑战模式!$A:$AS,14+AB1267,FALSE),[1]怪物!$B:$J,6,FALSE)*VLOOKUP(Y1267&amp;"_"&amp;Z1267&amp;"_"&amp;AA1267,[1]挑战模式!$A:$AS,10,FALSE))</f>
        <v>2.06</v>
      </c>
      <c r="F1267" s="3">
        <f t="shared" ca="1" si="160"/>
        <v>400</v>
      </c>
      <c r="G1267" s="3" t="str">
        <f t="shared" ca="1" si="161"/>
        <v>TRUE</v>
      </c>
      <c r="H1267" s="3" t="str">
        <f t="shared" ca="1" si="162"/>
        <v>1</v>
      </c>
      <c r="I1267" s="3">
        <f ca="1">IF(D1267="","",VLOOKUP(D1267,[1]怪物!$C:$M,11,FALSE))</f>
        <v>1</v>
      </c>
      <c r="J1267" s="3" t="str">
        <f t="shared" ca="1" si="163"/>
        <v>0.5</v>
      </c>
      <c r="K1267" s="3"/>
      <c r="L1267" s="3">
        <f ca="1">IF(B1267="","",VLOOKUP(VLOOKUP(Y1267&amp;"_"&amp;Z1267&amp;"_"&amp;AA1267,[1]挑战模式!$A:$AS,14+AB1267,FALSE),[1]怪物!$B:$J,7,FALSE))</f>
        <v>1</v>
      </c>
      <c r="M1267" s="10" t="str">
        <f t="shared" ca="1" si="164"/>
        <v>Monster_Season2_Challenge2_3_2</v>
      </c>
      <c r="N1267" s="3" t="str">
        <f t="shared" ca="1" si="165"/>
        <v>DeathShow_1</v>
      </c>
      <c r="O1267" s="3" t="str">
        <f t="shared" ca="1" si="166"/>
        <v>Timeline_Idle1</v>
      </c>
      <c r="P1267" s="3" t="str">
        <f t="shared" ca="1" si="167"/>
        <v>Timeline_Move1</v>
      </c>
      <c r="T1267" s="3" t="str">
        <f ca="1">IF(B1267="","",IF(VLOOKUP(D1267,[1]怪物!$C:$I,7,FALSE)="","",VLOOKUP(D1267,[1]怪物!$C:$I,7,FALSE)))</f>
        <v>Skill_Monster_Long1,NormalAttack</v>
      </c>
      <c r="Y1267" s="3">
        <v>2</v>
      </c>
      <c r="Z1267" s="3">
        <v>2</v>
      </c>
      <c r="AA1267" s="3">
        <v>3</v>
      </c>
      <c r="AB1267" s="3">
        <v>2</v>
      </c>
    </row>
    <row r="1268" spans="2:28" x14ac:dyDescent="0.2">
      <c r="B1268" t="str">
        <f ca="1">IF(ISNA(VLOOKUP(Y1268&amp;"_"&amp;Z1268&amp;"_"&amp;AA1268,[1]挑战模式!$A:$AS,1,FALSE)),"",IF(VLOOKUP(Y1268&amp;"_"&amp;Z1268&amp;"_"&amp;AA1268,[1]挑战模式!$A:$AS,14+AB1268,FALSE)="","","Unit_Monster_Season"&amp;Y1268&amp;"_Challenge"&amp;Z1268&amp;"_"&amp;AA1268&amp;"_"&amp;AB1268))</f>
        <v/>
      </c>
      <c r="D1268" s="3" t="str">
        <f ca="1">IF(B1268="","",VLOOKUP(VLOOKUP(Y1268&amp;"_"&amp;Z1268&amp;"_"&amp;AA1268,[1]挑战模式!$A:$AS,14+AB1268,FALSE),[1]怪物!$B:$J,2,FALSE))</f>
        <v/>
      </c>
      <c r="E1268" s="3" t="str">
        <f ca="1">IF(B1268="","",VLOOKUP(VLOOKUP(Y1268&amp;"_"&amp;Z1268&amp;"_"&amp;AA1268,[1]挑战模式!$A:$AS,14+AB1268,FALSE),[1]怪物!$B:$J,6,FALSE)*VLOOKUP(Y1268&amp;"_"&amp;Z1268&amp;"_"&amp;AA1268,[1]挑战模式!$A:$AS,10,FALSE))</f>
        <v/>
      </c>
      <c r="F1268" s="3" t="str">
        <f t="shared" ca="1" si="160"/>
        <v/>
      </c>
      <c r="G1268" s="3" t="str">
        <f t="shared" ca="1" si="161"/>
        <v/>
      </c>
      <c r="H1268" s="3" t="str">
        <f t="shared" ca="1" si="162"/>
        <v/>
      </c>
      <c r="I1268" s="3" t="str">
        <f ca="1">IF(D1268="","",VLOOKUP(D1268,[1]怪物!$C:$M,11,FALSE))</f>
        <v/>
      </c>
      <c r="J1268" s="3" t="str">
        <f t="shared" ca="1" si="163"/>
        <v/>
      </c>
      <c r="K1268" s="3"/>
      <c r="L1268" s="3" t="str">
        <f ca="1">IF(B1268="","",VLOOKUP(VLOOKUP(Y1268&amp;"_"&amp;Z1268&amp;"_"&amp;AA1268,[1]挑战模式!$A:$AS,14+AB1268,FALSE),[1]怪物!$B:$J,7,FALSE))</f>
        <v/>
      </c>
      <c r="M1268" s="10" t="str">
        <f t="shared" ca="1" si="164"/>
        <v/>
      </c>
      <c r="N1268" s="3" t="str">
        <f t="shared" ca="1" si="165"/>
        <v/>
      </c>
      <c r="O1268" s="3" t="str">
        <f t="shared" ca="1" si="166"/>
        <v/>
      </c>
      <c r="P1268" s="3" t="str">
        <f t="shared" ca="1" si="167"/>
        <v/>
      </c>
      <c r="T1268" s="3" t="str">
        <f ca="1">IF(B1268="","",IF(VLOOKUP(D1268,[1]怪物!$C:$I,7,FALSE)="","",VLOOKUP(D1268,[1]怪物!$C:$I,7,FALSE)))</f>
        <v/>
      </c>
      <c r="Y1268" s="3">
        <v>2</v>
      </c>
      <c r="Z1268" s="3">
        <v>2</v>
      </c>
      <c r="AA1268" s="3">
        <v>3</v>
      </c>
      <c r="AB1268" s="3">
        <v>3</v>
      </c>
    </row>
    <row r="1269" spans="2:28" x14ac:dyDescent="0.2">
      <c r="B1269" t="str">
        <f ca="1">IF(ISNA(VLOOKUP(Y1269&amp;"_"&amp;Z1269&amp;"_"&amp;AA1269,[1]挑战模式!$A:$AS,1,FALSE)),"",IF(VLOOKUP(Y1269&amp;"_"&amp;Z1269&amp;"_"&amp;AA1269,[1]挑战模式!$A:$AS,14+AB1269,FALSE)="","","Unit_Monster_Season"&amp;Y1269&amp;"_Challenge"&amp;Z1269&amp;"_"&amp;AA1269&amp;"_"&amp;AB1269))</f>
        <v/>
      </c>
      <c r="D1269" s="3" t="str">
        <f ca="1">IF(B1269="","",VLOOKUP(VLOOKUP(Y1269&amp;"_"&amp;Z1269&amp;"_"&amp;AA1269,[1]挑战模式!$A:$AS,14+AB1269,FALSE),[1]怪物!$B:$J,2,FALSE))</f>
        <v/>
      </c>
      <c r="E1269" s="3" t="str">
        <f ca="1">IF(B1269="","",VLOOKUP(VLOOKUP(Y1269&amp;"_"&amp;Z1269&amp;"_"&amp;AA1269,[1]挑战模式!$A:$AS,14+AB1269,FALSE),[1]怪物!$B:$J,6,FALSE)*VLOOKUP(Y1269&amp;"_"&amp;Z1269&amp;"_"&amp;AA1269,[1]挑战模式!$A:$AS,10,FALSE))</f>
        <v/>
      </c>
      <c r="F1269" s="3" t="str">
        <f t="shared" ca="1" si="160"/>
        <v/>
      </c>
      <c r="G1269" s="3" t="str">
        <f t="shared" ca="1" si="161"/>
        <v/>
      </c>
      <c r="H1269" s="3" t="str">
        <f t="shared" ca="1" si="162"/>
        <v/>
      </c>
      <c r="I1269" s="3" t="str">
        <f ca="1">IF(D1269="","",VLOOKUP(D1269,[1]怪物!$C:$M,11,FALSE))</f>
        <v/>
      </c>
      <c r="J1269" s="3" t="str">
        <f t="shared" ca="1" si="163"/>
        <v/>
      </c>
      <c r="K1269" s="3"/>
      <c r="L1269" s="3" t="str">
        <f ca="1">IF(B1269="","",VLOOKUP(VLOOKUP(Y1269&amp;"_"&amp;Z1269&amp;"_"&amp;AA1269,[1]挑战模式!$A:$AS,14+AB1269,FALSE),[1]怪物!$B:$J,7,FALSE))</f>
        <v/>
      </c>
      <c r="M1269" s="10" t="str">
        <f t="shared" ca="1" si="164"/>
        <v/>
      </c>
      <c r="N1269" s="3" t="str">
        <f t="shared" ca="1" si="165"/>
        <v/>
      </c>
      <c r="O1269" s="3" t="str">
        <f t="shared" ca="1" si="166"/>
        <v/>
      </c>
      <c r="P1269" s="3" t="str">
        <f t="shared" ca="1" si="167"/>
        <v/>
      </c>
      <c r="T1269" s="3" t="str">
        <f ca="1">IF(B1269="","",IF(VLOOKUP(D1269,[1]怪物!$C:$I,7,FALSE)="","",VLOOKUP(D1269,[1]怪物!$C:$I,7,FALSE)))</f>
        <v/>
      </c>
      <c r="Y1269" s="3">
        <v>2</v>
      </c>
      <c r="Z1269" s="3">
        <v>2</v>
      </c>
      <c r="AA1269" s="3">
        <v>3</v>
      </c>
      <c r="AB1269" s="3">
        <v>4</v>
      </c>
    </row>
    <row r="1270" spans="2:28" x14ac:dyDescent="0.2">
      <c r="B1270" t="str">
        <f ca="1">IF(ISNA(VLOOKUP(Y1270&amp;"_"&amp;Z1270&amp;"_"&amp;AA1270,[1]挑战模式!$A:$AS,1,FALSE)),"",IF(VLOOKUP(Y1270&amp;"_"&amp;Z1270&amp;"_"&amp;AA1270,[1]挑战模式!$A:$AS,14+AB1270,FALSE)="","","Unit_Monster_Season"&amp;Y1270&amp;"_Challenge"&amp;Z1270&amp;"_"&amp;AA1270&amp;"_"&amp;AB1270))</f>
        <v/>
      </c>
      <c r="D1270" s="3" t="str">
        <f ca="1">IF(B1270="","",VLOOKUP(VLOOKUP(Y1270&amp;"_"&amp;Z1270&amp;"_"&amp;AA1270,[1]挑战模式!$A:$AS,14+AB1270,FALSE),[1]怪物!$B:$J,2,FALSE))</f>
        <v/>
      </c>
      <c r="E1270" s="3" t="str">
        <f ca="1">IF(B1270="","",VLOOKUP(VLOOKUP(Y1270&amp;"_"&amp;Z1270&amp;"_"&amp;AA1270,[1]挑战模式!$A:$AS,14+AB1270,FALSE),[1]怪物!$B:$J,6,FALSE)*VLOOKUP(Y1270&amp;"_"&amp;Z1270&amp;"_"&amp;AA1270,[1]挑战模式!$A:$AS,10,FALSE))</f>
        <v/>
      </c>
      <c r="F1270" s="3" t="str">
        <f t="shared" ca="1" si="160"/>
        <v/>
      </c>
      <c r="G1270" s="3" t="str">
        <f t="shared" ca="1" si="161"/>
        <v/>
      </c>
      <c r="H1270" s="3" t="str">
        <f t="shared" ca="1" si="162"/>
        <v/>
      </c>
      <c r="I1270" s="3" t="str">
        <f ca="1">IF(D1270="","",VLOOKUP(D1270,[1]怪物!$C:$M,11,FALSE))</f>
        <v/>
      </c>
      <c r="J1270" s="3" t="str">
        <f t="shared" ca="1" si="163"/>
        <v/>
      </c>
      <c r="K1270" s="3"/>
      <c r="L1270" s="3" t="str">
        <f ca="1">IF(B1270="","",VLOOKUP(VLOOKUP(Y1270&amp;"_"&amp;Z1270&amp;"_"&amp;AA1270,[1]挑战模式!$A:$AS,14+AB1270,FALSE),[1]怪物!$B:$J,7,FALSE))</f>
        <v/>
      </c>
      <c r="M1270" s="10" t="str">
        <f t="shared" ca="1" si="164"/>
        <v/>
      </c>
      <c r="N1270" s="3" t="str">
        <f t="shared" ca="1" si="165"/>
        <v/>
      </c>
      <c r="O1270" s="3" t="str">
        <f t="shared" ca="1" si="166"/>
        <v/>
      </c>
      <c r="P1270" s="3" t="str">
        <f t="shared" ca="1" si="167"/>
        <v/>
      </c>
      <c r="T1270" s="3" t="str">
        <f ca="1">IF(B1270="","",IF(VLOOKUP(D1270,[1]怪物!$C:$I,7,FALSE)="","",VLOOKUP(D1270,[1]怪物!$C:$I,7,FALSE)))</f>
        <v/>
      </c>
      <c r="Y1270" s="3">
        <v>2</v>
      </c>
      <c r="Z1270" s="3">
        <v>2</v>
      </c>
      <c r="AA1270" s="3">
        <v>3</v>
      </c>
      <c r="AB1270" s="3">
        <v>5</v>
      </c>
    </row>
    <row r="1271" spans="2:28" x14ac:dyDescent="0.2">
      <c r="B1271" t="str">
        <f ca="1">IF(ISNA(VLOOKUP(Y1271&amp;"_"&amp;Z1271&amp;"_"&amp;AA1271,[1]挑战模式!$A:$AS,1,FALSE)),"",IF(VLOOKUP(Y1271&amp;"_"&amp;Z1271&amp;"_"&amp;AA1271,[1]挑战模式!$A:$AS,14+AB1271,FALSE)="","","Unit_Monster_Season"&amp;Y1271&amp;"_Challenge"&amp;Z1271&amp;"_"&amp;AA1271&amp;"_"&amp;AB1271))</f>
        <v/>
      </c>
      <c r="D1271" s="3" t="str">
        <f ca="1">IF(B1271="","",VLOOKUP(VLOOKUP(Y1271&amp;"_"&amp;Z1271&amp;"_"&amp;AA1271,[1]挑战模式!$A:$AS,14+AB1271,FALSE),[1]怪物!$B:$J,2,FALSE))</f>
        <v/>
      </c>
      <c r="E1271" s="3" t="str">
        <f ca="1">IF(B1271="","",VLOOKUP(VLOOKUP(Y1271&amp;"_"&amp;Z1271&amp;"_"&amp;AA1271,[1]挑战模式!$A:$AS,14+AB1271,FALSE),[1]怪物!$B:$J,6,FALSE)*VLOOKUP(Y1271&amp;"_"&amp;Z1271&amp;"_"&amp;AA1271,[1]挑战模式!$A:$AS,10,FALSE))</f>
        <v/>
      </c>
      <c r="F1271" s="3" t="str">
        <f t="shared" ca="1" si="160"/>
        <v/>
      </c>
      <c r="G1271" s="3" t="str">
        <f t="shared" ca="1" si="161"/>
        <v/>
      </c>
      <c r="H1271" s="3" t="str">
        <f t="shared" ca="1" si="162"/>
        <v/>
      </c>
      <c r="I1271" s="3" t="str">
        <f ca="1">IF(D1271="","",VLOOKUP(D1271,[1]怪物!$C:$M,11,FALSE))</f>
        <v/>
      </c>
      <c r="J1271" s="3" t="str">
        <f t="shared" ca="1" si="163"/>
        <v/>
      </c>
      <c r="K1271" s="3"/>
      <c r="L1271" s="3" t="str">
        <f ca="1">IF(B1271="","",VLOOKUP(VLOOKUP(Y1271&amp;"_"&amp;Z1271&amp;"_"&amp;AA1271,[1]挑战模式!$A:$AS,14+AB1271,FALSE),[1]怪物!$B:$J,7,FALSE))</f>
        <v/>
      </c>
      <c r="M1271" s="10" t="str">
        <f t="shared" ca="1" si="164"/>
        <v/>
      </c>
      <c r="N1271" s="3" t="str">
        <f t="shared" ca="1" si="165"/>
        <v/>
      </c>
      <c r="O1271" s="3" t="str">
        <f t="shared" ca="1" si="166"/>
        <v/>
      </c>
      <c r="P1271" s="3" t="str">
        <f t="shared" ca="1" si="167"/>
        <v/>
      </c>
      <c r="T1271" s="3" t="str">
        <f ca="1">IF(B1271="","",IF(VLOOKUP(D1271,[1]怪物!$C:$I,7,FALSE)="","",VLOOKUP(D1271,[1]怪物!$C:$I,7,FALSE)))</f>
        <v/>
      </c>
      <c r="Y1271" s="3">
        <v>2</v>
      </c>
      <c r="Z1271" s="3">
        <v>2</v>
      </c>
      <c r="AA1271" s="3">
        <v>3</v>
      </c>
      <c r="AB1271" s="3">
        <v>6</v>
      </c>
    </row>
    <row r="1272" spans="2:28" x14ac:dyDescent="0.2">
      <c r="B1272" t="str">
        <f ca="1">IF(ISNA(VLOOKUP(Y1272&amp;"_"&amp;Z1272&amp;"_"&amp;AA1272,[1]挑战模式!$A:$AS,1,FALSE)),"",IF(VLOOKUP(Y1272&amp;"_"&amp;Z1272&amp;"_"&amp;AA1272,[1]挑战模式!$A:$AS,14+AB1272,FALSE)="","","Unit_Monster_Season"&amp;Y1272&amp;"_Challenge"&amp;Z1272&amp;"_"&amp;AA1272&amp;"_"&amp;AB1272))</f>
        <v>Unit_Monster_Season2_Challenge2_4_1</v>
      </c>
      <c r="D1272" s="3" t="str">
        <f ca="1">IF(B1272="","",VLOOKUP(VLOOKUP(Y1272&amp;"_"&amp;Z1272&amp;"_"&amp;AA1272,[1]挑战模式!$A:$AS,14+AB1272,FALSE),[1]怪物!$B:$J,2,FALSE))</f>
        <v>ResUnit_MiFeng1</v>
      </c>
      <c r="E1272" s="3">
        <f ca="1">IF(B1272="","",VLOOKUP(VLOOKUP(Y1272&amp;"_"&amp;Z1272&amp;"_"&amp;AA1272,[1]挑战模式!$A:$AS,14+AB1272,FALSE),[1]怪物!$B:$J,6,FALSE)*VLOOKUP(Y1272&amp;"_"&amp;Z1272&amp;"_"&amp;AA1272,[1]挑战模式!$A:$AS,10,FALSE))</f>
        <v>2.06</v>
      </c>
      <c r="F1272" s="3">
        <f t="shared" ca="1" si="160"/>
        <v>400</v>
      </c>
      <c r="G1272" s="3" t="str">
        <f t="shared" ca="1" si="161"/>
        <v>TRUE</v>
      </c>
      <c r="H1272" s="3" t="str">
        <f t="shared" ca="1" si="162"/>
        <v>1</v>
      </c>
      <c r="I1272" s="3">
        <f ca="1">IF(D1272="","",VLOOKUP(D1272,[1]怪物!$C:$M,11,FALSE))</f>
        <v>1</v>
      </c>
      <c r="J1272" s="3" t="str">
        <f t="shared" ca="1" si="163"/>
        <v>0.5</v>
      </c>
      <c r="K1272" s="3"/>
      <c r="L1272" s="3">
        <f ca="1">IF(B1272="","",VLOOKUP(VLOOKUP(Y1272&amp;"_"&amp;Z1272&amp;"_"&amp;AA1272,[1]挑战模式!$A:$AS,14+AB1272,FALSE),[1]怪物!$B:$J,7,FALSE))</f>
        <v>1</v>
      </c>
      <c r="M1272" s="10" t="str">
        <f t="shared" ca="1" si="164"/>
        <v>Monster_Season2_Challenge2_4_1</v>
      </c>
      <c r="N1272" s="3" t="str">
        <f t="shared" ca="1" si="165"/>
        <v>DeathShow_1</v>
      </c>
      <c r="O1272" s="3" t="str">
        <f t="shared" ca="1" si="166"/>
        <v>Timeline_Idle1</v>
      </c>
      <c r="P1272" s="3" t="str">
        <f t="shared" ca="1" si="167"/>
        <v>Timeline_Move1</v>
      </c>
      <c r="T1272" s="3" t="str">
        <f ca="1">IF(B1272="","",IF(VLOOKUP(D1272,[1]怪物!$C:$I,7,FALSE)="","",VLOOKUP(D1272,[1]怪物!$C:$I,7,FALSE)))</f>
        <v/>
      </c>
      <c r="Y1272" s="3">
        <v>2</v>
      </c>
      <c r="Z1272" s="3">
        <v>2</v>
      </c>
      <c r="AA1272" s="3">
        <v>4</v>
      </c>
      <c r="AB1272" s="3">
        <v>1</v>
      </c>
    </row>
    <row r="1273" spans="2:28" x14ac:dyDescent="0.2">
      <c r="B1273" t="str">
        <f ca="1">IF(ISNA(VLOOKUP(Y1273&amp;"_"&amp;Z1273&amp;"_"&amp;AA1273,[1]挑战模式!$A:$AS,1,FALSE)),"",IF(VLOOKUP(Y1273&amp;"_"&amp;Z1273&amp;"_"&amp;AA1273,[1]挑战模式!$A:$AS,14+AB1273,FALSE)="","","Unit_Monster_Season"&amp;Y1273&amp;"_Challenge"&amp;Z1273&amp;"_"&amp;AA1273&amp;"_"&amp;AB1273))</f>
        <v>Unit_Monster_Season2_Challenge2_4_2</v>
      </c>
      <c r="D1273" s="3" t="str">
        <f ca="1">IF(B1273="","",VLOOKUP(VLOOKUP(Y1273&amp;"_"&amp;Z1273&amp;"_"&amp;AA1273,[1]挑战模式!$A:$AS,14+AB1273,FALSE),[1]怪物!$B:$J,2,FALSE))</f>
        <v>ResUnit_Rou1</v>
      </c>
      <c r="E1273" s="3">
        <f ca="1">IF(B1273="","",VLOOKUP(VLOOKUP(Y1273&amp;"_"&amp;Z1273&amp;"_"&amp;AA1273,[1]挑战模式!$A:$AS,14+AB1273,FALSE),[1]怪物!$B:$J,6,FALSE)*VLOOKUP(Y1273&amp;"_"&amp;Z1273&amp;"_"&amp;AA1273,[1]挑战模式!$A:$AS,10,FALSE))</f>
        <v>2.06</v>
      </c>
      <c r="F1273" s="3">
        <f t="shared" ca="1" si="160"/>
        <v>400</v>
      </c>
      <c r="G1273" s="3" t="str">
        <f t="shared" ca="1" si="161"/>
        <v>TRUE</v>
      </c>
      <c r="H1273" s="3" t="str">
        <f t="shared" ca="1" si="162"/>
        <v>1</v>
      </c>
      <c r="I1273" s="3">
        <f ca="1">IF(D1273="","",VLOOKUP(D1273,[1]怪物!$C:$M,11,FALSE))</f>
        <v>1</v>
      </c>
      <c r="J1273" s="3" t="str">
        <f t="shared" ca="1" si="163"/>
        <v>0.5</v>
      </c>
      <c r="K1273" s="3"/>
      <c r="L1273" s="3">
        <f ca="1">IF(B1273="","",VLOOKUP(VLOOKUP(Y1273&amp;"_"&amp;Z1273&amp;"_"&amp;AA1273,[1]挑战模式!$A:$AS,14+AB1273,FALSE),[1]怪物!$B:$J,7,FALSE))</f>
        <v>1</v>
      </c>
      <c r="M1273" s="10" t="str">
        <f t="shared" ca="1" si="164"/>
        <v>Monster_Season2_Challenge2_4_2</v>
      </c>
      <c r="N1273" s="3" t="str">
        <f t="shared" ca="1" si="165"/>
        <v>DeathShow_1</v>
      </c>
      <c r="O1273" s="3" t="str">
        <f t="shared" ca="1" si="166"/>
        <v>Timeline_Idle1</v>
      </c>
      <c r="P1273" s="3" t="str">
        <f t="shared" ca="1" si="167"/>
        <v>Timeline_Move1</v>
      </c>
      <c r="T1273" s="3" t="str">
        <f ca="1">IF(B1273="","",IF(VLOOKUP(D1273,[1]怪物!$C:$I,7,FALSE)="","",VLOOKUP(D1273,[1]怪物!$C:$I,7,FALSE)))</f>
        <v>Skill_Monster_Long1,NormalAttack</v>
      </c>
      <c r="Y1273" s="3">
        <v>2</v>
      </c>
      <c r="Z1273" s="3">
        <v>2</v>
      </c>
      <c r="AA1273" s="3">
        <v>4</v>
      </c>
      <c r="AB1273" s="3">
        <v>2</v>
      </c>
    </row>
    <row r="1274" spans="2:28" x14ac:dyDescent="0.2">
      <c r="B1274" t="str">
        <f ca="1">IF(ISNA(VLOOKUP(Y1274&amp;"_"&amp;Z1274&amp;"_"&amp;AA1274,[1]挑战模式!$A:$AS,1,FALSE)),"",IF(VLOOKUP(Y1274&amp;"_"&amp;Z1274&amp;"_"&amp;AA1274,[1]挑战模式!$A:$AS,14+AB1274,FALSE)="","","Unit_Monster_Season"&amp;Y1274&amp;"_Challenge"&amp;Z1274&amp;"_"&amp;AA1274&amp;"_"&amp;AB1274))</f>
        <v>Unit_Monster_Season2_Challenge2_4_3</v>
      </c>
      <c r="D1274" s="3" t="str">
        <f ca="1">IF(B1274="","",VLOOKUP(VLOOKUP(Y1274&amp;"_"&amp;Z1274&amp;"_"&amp;AA1274,[1]挑战模式!$A:$AS,14+AB1274,FALSE),[1]怪物!$B:$J,2,FALSE))</f>
        <v>ResUnit_Scorpid1</v>
      </c>
      <c r="E1274" s="3">
        <f ca="1">IF(B1274="","",VLOOKUP(VLOOKUP(Y1274&amp;"_"&amp;Z1274&amp;"_"&amp;AA1274,[1]挑战模式!$A:$AS,14+AB1274,FALSE),[1]怪物!$B:$J,6,FALSE)*VLOOKUP(Y1274&amp;"_"&amp;Z1274&amp;"_"&amp;AA1274,[1]挑战模式!$A:$AS,10,FALSE))</f>
        <v>2.06</v>
      </c>
      <c r="F1274" s="3">
        <f t="shared" ca="1" si="160"/>
        <v>400</v>
      </c>
      <c r="G1274" s="3" t="str">
        <f t="shared" ca="1" si="161"/>
        <v>TRUE</v>
      </c>
      <c r="H1274" s="3" t="str">
        <f t="shared" ca="1" si="162"/>
        <v>1</v>
      </c>
      <c r="I1274" s="3">
        <f ca="1">IF(D1274="","",VLOOKUP(D1274,[1]怪物!$C:$M,11,FALSE))</f>
        <v>1</v>
      </c>
      <c r="J1274" s="3" t="str">
        <f t="shared" ca="1" si="163"/>
        <v>0.5</v>
      </c>
      <c r="K1274" s="3"/>
      <c r="L1274" s="3">
        <f ca="1">IF(B1274="","",VLOOKUP(VLOOKUP(Y1274&amp;"_"&amp;Z1274&amp;"_"&amp;AA1274,[1]挑战模式!$A:$AS,14+AB1274,FALSE),[1]怪物!$B:$J,7,FALSE))</f>
        <v>1</v>
      </c>
      <c r="M1274" s="10" t="str">
        <f t="shared" ca="1" si="164"/>
        <v>Monster_Season2_Challenge2_4_3</v>
      </c>
      <c r="N1274" s="3" t="str">
        <f t="shared" ca="1" si="165"/>
        <v>DeathShow_1</v>
      </c>
      <c r="O1274" s="3" t="str">
        <f t="shared" ca="1" si="166"/>
        <v>Timeline_Idle1</v>
      </c>
      <c r="P1274" s="3" t="str">
        <f t="shared" ca="1" si="167"/>
        <v>Timeline_Move1</v>
      </c>
      <c r="T1274" s="3" t="str">
        <f ca="1">IF(B1274="","",IF(VLOOKUP(D1274,[1]怪物!$C:$I,7,FALSE)="","",VLOOKUP(D1274,[1]怪物!$C:$I,7,FALSE)))</f>
        <v>Skill_Monster_Scorpid1,InitiativeSkill</v>
      </c>
      <c r="Y1274" s="3">
        <v>2</v>
      </c>
      <c r="Z1274" s="3">
        <v>2</v>
      </c>
      <c r="AA1274" s="3">
        <v>4</v>
      </c>
      <c r="AB1274" s="3">
        <v>3</v>
      </c>
    </row>
    <row r="1275" spans="2:28" x14ac:dyDescent="0.2">
      <c r="B1275" t="str">
        <f ca="1">IF(ISNA(VLOOKUP(Y1275&amp;"_"&amp;Z1275&amp;"_"&amp;AA1275,[1]挑战模式!$A:$AS,1,FALSE)),"",IF(VLOOKUP(Y1275&amp;"_"&amp;Z1275&amp;"_"&amp;AA1275,[1]挑战模式!$A:$AS,14+AB1275,FALSE)="","","Unit_Monster_Season"&amp;Y1275&amp;"_Challenge"&amp;Z1275&amp;"_"&amp;AA1275&amp;"_"&amp;AB1275))</f>
        <v/>
      </c>
      <c r="D1275" s="3" t="str">
        <f ca="1">IF(B1275="","",VLOOKUP(VLOOKUP(Y1275&amp;"_"&amp;Z1275&amp;"_"&amp;AA1275,[1]挑战模式!$A:$AS,14+AB1275,FALSE),[1]怪物!$B:$J,2,FALSE))</f>
        <v/>
      </c>
      <c r="E1275" s="3" t="str">
        <f ca="1">IF(B1275="","",VLOOKUP(VLOOKUP(Y1275&amp;"_"&amp;Z1275&amp;"_"&amp;AA1275,[1]挑战模式!$A:$AS,14+AB1275,FALSE),[1]怪物!$B:$J,6,FALSE)*VLOOKUP(Y1275&amp;"_"&amp;Z1275&amp;"_"&amp;AA1275,[1]挑战模式!$A:$AS,10,FALSE))</f>
        <v/>
      </c>
      <c r="F1275" s="3" t="str">
        <f t="shared" ca="1" si="160"/>
        <v/>
      </c>
      <c r="G1275" s="3" t="str">
        <f t="shared" ca="1" si="161"/>
        <v/>
      </c>
      <c r="H1275" s="3" t="str">
        <f t="shared" ca="1" si="162"/>
        <v/>
      </c>
      <c r="I1275" s="3" t="str">
        <f ca="1">IF(D1275="","",VLOOKUP(D1275,[1]怪物!$C:$M,11,FALSE))</f>
        <v/>
      </c>
      <c r="J1275" s="3" t="str">
        <f t="shared" ca="1" si="163"/>
        <v/>
      </c>
      <c r="K1275" s="3"/>
      <c r="L1275" s="3" t="str">
        <f ca="1">IF(B1275="","",VLOOKUP(VLOOKUP(Y1275&amp;"_"&amp;Z1275&amp;"_"&amp;AA1275,[1]挑战模式!$A:$AS,14+AB1275,FALSE),[1]怪物!$B:$J,7,FALSE))</f>
        <v/>
      </c>
      <c r="M1275" s="10" t="str">
        <f t="shared" ca="1" si="164"/>
        <v/>
      </c>
      <c r="N1275" s="3" t="str">
        <f t="shared" ca="1" si="165"/>
        <v/>
      </c>
      <c r="O1275" s="3" t="str">
        <f t="shared" ca="1" si="166"/>
        <v/>
      </c>
      <c r="P1275" s="3" t="str">
        <f t="shared" ca="1" si="167"/>
        <v/>
      </c>
      <c r="T1275" s="3" t="str">
        <f ca="1">IF(B1275="","",IF(VLOOKUP(D1275,[1]怪物!$C:$I,7,FALSE)="","",VLOOKUP(D1275,[1]怪物!$C:$I,7,FALSE)))</f>
        <v/>
      </c>
      <c r="Y1275" s="3">
        <v>2</v>
      </c>
      <c r="Z1275" s="3">
        <v>2</v>
      </c>
      <c r="AA1275" s="3">
        <v>4</v>
      </c>
      <c r="AB1275" s="3">
        <v>4</v>
      </c>
    </row>
    <row r="1276" spans="2:28" x14ac:dyDescent="0.2">
      <c r="B1276" t="str">
        <f ca="1">IF(ISNA(VLOOKUP(Y1276&amp;"_"&amp;Z1276&amp;"_"&amp;AA1276,[1]挑战模式!$A:$AS,1,FALSE)),"",IF(VLOOKUP(Y1276&amp;"_"&amp;Z1276&amp;"_"&amp;AA1276,[1]挑战模式!$A:$AS,14+AB1276,FALSE)="","","Unit_Monster_Season"&amp;Y1276&amp;"_Challenge"&amp;Z1276&amp;"_"&amp;AA1276&amp;"_"&amp;AB1276))</f>
        <v/>
      </c>
      <c r="D1276" s="3" t="str">
        <f ca="1">IF(B1276="","",VLOOKUP(VLOOKUP(Y1276&amp;"_"&amp;Z1276&amp;"_"&amp;AA1276,[1]挑战模式!$A:$AS,14+AB1276,FALSE),[1]怪物!$B:$J,2,FALSE))</f>
        <v/>
      </c>
      <c r="E1276" s="3" t="str">
        <f ca="1">IF(B1276="","",VLOOKUP(VLOOKUP(Y1276&amp;"_"&amp;Z1276&amp;"_"&amp;AA1276,[1]挑战模式!$A:$AS,14+AB1276,FALSE),[1]怪物!$B:$J,6,FALSE)*VLOOKUP(Y1276&amp;"_"&amp;Z1276&amp;"_"&amp;AA1276,[1]挑战模式!$A:$AS,10,FALSE))</f>
        <v/>
      </c>
      <c r="F1276" s="3" t="str">
        <f t="shared" ca="1" si="160"/>
        <v/>
      </c>
      <c r="G1276" s="3" t="str">
        <f t="shared" ca="1" si="161"/>
        <v/>
      </c>
      <c r="H1276" s="3" t="str">
        <f t="shared" ca="1" si="162"/>
        <v/>
      </c>
      <c r="I1276" s="3" t="str">
        <f ca="1">IF(D1276="","",VLOOKUP(D1276,[1]怪物!$C:$M,11,FALSE))</f>
        <v/>
      </c>
      <c r="J1276" s="3" t="str">
        <f t="shared" ca="1" si="163"/>
        <v/>
      </c>
      <c r="K1276" s="3"/>
      <c r="L1276" s="3" t="str">
        <f ca="1">IF(B1276="","",VLOOKUP(VLOOKUP(Y1276&amp;"_"&amp;Z1276&amp;"_"&amp;AA1276,[1]挑战模式!$A:$AS,14+AB1276,FALSE),[1]怪物!$B:$J,7,FALSE))</f>
        <v/>
      </c>
      <c r="M1276" s="10" t="str">
        <f t="shared" ca="1" si="164"/>
        <v/>
      </c>
      <c r="N1276" s="3" t="str">
        <f t="shared" ca="1" si="165"/>
        <v/>
      </c>
      <c r="O1276" s="3" t="str">
        <f t="shared" ca="1" si="166"/>
        <v/>
      </c>
      <c r="P1276" s="3" t="str">
        <f t="shared" ca="1" si="167"/>
        <v/>
      </c>
      <c r="T1276" s="3" t="str">
        <f ca="1">IF(B1276="","",IF(VLOOKUP(D1276,[1]怪物!$C:$I,7,FALSE)="","",VLOOKUP(D1276,[1]怪物!$C:$I,7,FALSE)))</f>
        <v/>
      </c>
      <c r="Y1276" s="3">
        <v>2</v>
      </c>
      <c r="Z1276" s="3">
        <v>2</v>
      </c>
      <c r="AA1276" s="3">
        <v>4</v>
      </c>
      <c r="AB1276" s="3">
        <v>5</v>
      </c>
    </row>
    <row r="1277" spans="2:28" x14ac:dyDescent="0.2">
      <c r="B1277" t="str">
        <f ca="1">IF(ISNA(VLOOKUP(Y1277&amp;"_"&amp;Z1277&amp;"_"&amp;AA1277,[1]挑战模式!$A:$AS,1,FALSE)),"",IF(VLOOKUP(Y1277&amp;"_"&amp;Z1277&amp;"_"&amp;AA1277,[1]挑战模式!$A:$AS,14+AB1277,FALSE)="","","Unit_Monster_Season"&amp;Y1277&amp;"_Challenge"&amp;Z1277&amp;"_"&amp;AA1277&amp;"_"&amp;AB1277))</f>
        <v/>
      </c>
      <c r="D1277" s="3" t="str">
        <f ca="1">IF(B1277="","",VLOOKUP(VLOOKUP(Y1277&amp;"_"&amp;Z1277&amp;"_"&amp;AA1277,[1]挑战模式!$A:$AS,14+AB1277,FALSE),[1]怪物!$B:$J,2,FALSE))</f>
        <v/>
      </c>
      <c r="E1277" s="3" t="str">
        <f ca="1">IF(B1277="","",VLOOKUP(VLOOKUP(Y1277&amp;"_"&amp;Z1277&amp;"_"&amp;AA1277,[1]挑战模式!$A:$AS,14+AB1277,FALSE),[1]怪物!$B:$J,6,FALSE)*VLOOKUP(Y1277&amp;"_"&amp;Z1277&amp;"_"&amp;AA1277,[1]挑战模式!$A:$AS,10,FALSE))</f>
        <v/>
      </c>
      <c r="F1277" s="3" t="str">
        <f t="shared" ca="1" si="160"/>
        <v/>
      </c>
      <c r="G1277" s="3" t="str">
        <f t="shared" ca="1" si="161"/>
        <v/>
      </c>
      <c r="H1277" s="3" t="str">
        <f t="shared" ca="1" si="162"/>
        <v/>
      </c>
      <c r="I1277" s="3" t="str">
        <f ca="1">IF(D1277="","",VLOOKUP(D1277,[1]怪物!$C:$M,11,FALSE))</f>
        <v/>
      </c>
      <c r="J1277" s="3" t="str">
        <f t="shared" ca="1" si="163"/>
        <v/>
      </c>
      <c r="K1277" s="3"/>
      <c r="L1277" s="3" t="str">
        <f ca="1">IF(B1277="","",VLOOKUP(VLOOKUP(Y1277&amp;"_"&amp;Z1277&amp;"_"&amp;AA1277,[1]挑战模式!$A:$AS,14+AB1277,FALSE),[1]怪物!$B:$J,7,FALSE))</f>
        <v/>
      </c>
      <c r="M1277" s="10" t="str">
        <f t="shared" ca="1" si="164"/>
        <v/>
      </c>
      <c r="N1277" s="3" t="str">
        <f t="shared" ca="1" si="165"/>
        <v/>
      </c>
      <c r="O1277" s="3" t="str">
        <f t="shared" ca="1" si="166"/>
        <v/>
      </c>
      <c r="P1277" s="3" t="str">
        <f t="shared" ca="1" si="167"/>
        <v/>
      </c>
      <c r="T1277" s="3" t="str">
        <f ca="1">IF(B1277="","",IF(VLOOKUP(D1277,[1]怪物!$C:$I,7,FALSE)="","",VLOOKUP(D1277,[1]怪物!$C:$I,7,FALSE)))</f>
        <v/>
      </c>
      <c r="Y1277" s="3">
        <v>2</v>
      </c>
      <c r="Z1277" s="3">
        <v>2</v>
      </c>
      <c r="AA1277" s="3">
        <v>4</v>
      </c>
      <c r="AB1277" s="3">
        <v>6</v>
      </c>
    </row>
    <row r="1278" spans="2:28" x14ac:dyDescent="0.2">
      <c r="B1278" t="str">
        <f ca="1">IF(ISNA(VLOOKUP(Y1278&amp;"_"&amp;Z1278&amp;"_"&amp;AA1278,[1]挑战模式!$A:$AS,1,FALSE)),"",IF(VLOOKUP(Y1278&amp;"_"&amp;Z1278&amp;"_"&amp;AA1278,[1]挑战模式!$A:$AS,14+AB1278,FALSE)="","","Unit_Monster_Season"&amp;Y1278&amp;"_Challenge"&amp;Z1278&amp;"_"&amp;AA1278&amp;"_"&amp;AB1278))</f>
        <v>Unit_Monster_Season2_Challenge2_5_1</v>
      </c>
      <c r="D1278" s="3" t="str">
        <f ca="1">IF(B1278="","",VLOOKUP(VLOOKUP(Y1278&amp;"_"&amp;Z1278&amp;"_"&amp;AA1278,[1]挑战模式!$A:$AS,14+AB1278,FALSE),[1]怪物!$B:$J,2,FALSE))</f>
        <v>ResUnit_Rou1</v>
      </c>
      <c r="E1278" s="3">
        <f ca="1">IF(B1278="","",VLOOKUP(VLOOKUP(Y1278&amp;"_"&amp;Z1278&amp;"_"&amp;AA1278,[1]挑战模式!$A:$AS,14+AB1278,FALSE),[1]怪物!$B:$J,6,FALSE)*VLOOKUP(Y1278&amp;"_"&amp;Z1278&amp;"_"&amp;AA1278,[1]挑战模式!$A:$AS,10,FALSE))</f>
        <v>2.06</v>
      </c>
      <c r="F1278" s="3">
        <f t="shared" ca="1" si="160"/>
        <v>400</v>
      </c>
      <c r="G1278" s="3" t="str">
        <f t="shared" ca="1" si="161"/>
        <v>TRUE</v>
      </c>
      <c r="H1278" s="3" t="str">
        <f t="shared" ca="1" si="162"/>
        <v>1</v>
      </c>
      <c r="I1278" s="3">
        <f ca="1">IF(D1278="","",VLOOKUP(D1278,[1]怪物!$C:$M,11,FALSE))</f>
        <v>1</v>
      </c>
      <c r="J1278" s="3" t="str">
        <f t="shared" ca="1" si="163"/>
        <v>0.5</v>
      </c>
      <c r="K1278" s="3"/>
      <c r="L1278" s="3">
        <f ca="1">IF(B1278="","",VLOOKUP(VLOOKUP(Y1278&amp;"_"&amp;Z1278&amp;"_"&amp;AA1278,[1]挑战模式!$A:$AS,14+AB1278,FALSE),[1]怪物!$B:$J,7,FALSE))</f>
        <v>1</v>
      </c>
      <c r="M1278" s="10" t="str">
        <f t="shared" ca="1" si="164"/>
        <v>Monster_Season2_Challenge2_5_1</v>
      </c>
      <c r="N1278" s="3" t="str">
        <f t="shared" ca="1" si="165"/>
        <v>DeathShow_1</v>
      </c>
      <c r="O1278" s="3" t="str">
        <f t="shared" ca="1" si="166"/>
        <v>Timeline_Idle1</v>
      </c>
      <c r="P1278" s="3" t="str">
        <f t="shared" ca="1" si="167"/>
        <v>Timeline_Move1</v>
      </c>
      <c r="T1278" s="3" t="str">
        <f ca="1">IF(B1278="","",IF(VLOOKUP(D1278,[1]怪物!$C:$I,7,FALSE)="","",VLOOKUP(D1278,[1]怪物!$C:$I,7,FALSE)))</f>
        <v>Skill_Monster_Long1,NormalAttack</v>
      </c>
      <c r="Y1278" s="3">
        <v>2</v>
      </c>
      <c r="Z1278" s="3">
        <v>2</v>
      </c>
      <c r="AA1278" s="3">
        <v>5</v>
      </c>
      <c r="AB1278" s="3">
        <v>1</v>
      </c>
    </row>
    <row r="1279" spans="2:28" x14ac:dyDescent="0.2">
      <c r="B1279" t="str">
        <f ca="1">IF(ISNA(VLOOKUP(Y1279&amp;"_"&amp;Z1279&amp;"_"&amp;AA1279,[1]挑战模式!$A:$AS,1,FALSE)),"",IF(VLOOKUP(Y1279&amp;"_"&amp;Z1279&amp;"_"&amp;AA1279,[1]挑战模式!$A:$AS,14+AB1279,FALSE)="","","Unit_Monster_Season"&amp;Y1279&amp;"_Challenge"&amp;Z1279&amp;"_"&amp;AA1279&amp;"_"&amp;AB1279))</f>
        <v>Unit_Monster_Season2_Challenge2_5_2</v>
      </c>
      <c r="D1279" s="3" t="str">
        <f ca="1">IF(B1279="","",VLOOKUP(VLOOKUP(Y1279&amp;"_"&amp;Z1279&amp;"_"&amp;AA1279,[1]挑战模式!$A:$AS,14+AB1279,FALSE),[1]怪物!$B:$J,2,FALSE))</f>
        <v>ResUnit_Scorpid1</v>
      </c>
      <c r="E1279" s="3">
        <f ca="1">IF(B1279="","",VLOOKUP(VLOOKUP(Y1279&amp;"_"&amp;Z1279&amp;"_"&amp;AA1279,[1]挑战模式!$A:$AS,14+AB1279,FALSE),[1]怪物!$B:$J,6,FALSE)*VLOOKUP(Y1279&amp;"_"&amp;Z1279&amp;"_"&amp;AA1279,[1]挑战模式!$A:$AS,10,FALSE))</f>
        <v>2.06</v>
      </c>
      <c r="F1279" s="3">
        <f t="shared" ca="1" si="160"/>
        <v>400</v>
      </c>
      <c r="G1279" s="3" t="str">
        <f t="shared" ca="1" si="161"/>
        <v>TRUE</v>
      </c>
      <c r="H1279" s="3" t="str">
        <f t="shared" ca="1" si="162"/>
        <v>1</v>
      </c>
      <c r="I1279" s="3">
        <f ca="1">IF(D1279="","",VLOOKUP(D1279,[1]怪物!$C:$M,11,FALSE))</f>
        <v>1</v>
      </c>
      <c r="J1279" s="3" t="str">
        <f t="shared" ca="1" si="163"/>
        <v>0.5</v>
      </c>
      <c r="K1279" s="3"/>
      <c r="L1279" s="3">
        <f ca="1">IF(B1279="","",VLOOKUP(VLOOKUP(Y1279&amp;"_"&amp;Z1279&amp;"_"&amp;AA1279,[1]挑战模式!$A:$AS,14+AB1279,FALSE),[1]怪物!$B:$J,7,FALSE))</f>
        <v>1</v>
      </c>
      <c r="M1279" s="10" t="str">
        <f t="shared" ca="1" si="164"/>
        <v>Monster_Season2_Challenge2_5_2</v>
      </c>
      <c r="N1279" s="3" t="str">
        <f t="shared" ca="1" si="165"/>
        <v>DeathShow_1</v>
      </c>
      <c r="O1279" s="3" t="str">
        <f t="shared" ca="1" si="166"/>
        <v>Timeline_Idle1</v>
      </c>
      <c r="P1279" s="3" t="str">
        <f t="shared" ca="1" si="167"/>
        <v>Timeline_Move1</v>
      </c>
      <c r="T1279" s="3" t="str">
        <f ca="1">IF(B1279="","",IF(VLOOKUP(D1279,[1]怪物!$C:$I,7,FALSE)="","",VLOOKUP(D1279,[1]怪物!$C:$I,7,FALSE)))</f>
        <v>Skill_Monster_Scorpid1,InitiativeSkill</v>
      </c>
      <c r="Y1279" s="3">
        <v>2</v>
      </c>
      <c r="Z1279" s="3">
        <v>2</v>
      </c>
      <c r="AA1279" s="3">
        <v>5</v>
      </c>
      <c r="AB1279" s="3">
        <v>2</v>
      </c>
    </row>
    <row r="1280" spans="2:28" x14ac:dyDescent="0.2">
      <c r="B1280" t="str">
        <f ca="1">IF(ISNA(VLOOKUP(Y1280&amp;"_"&amp;Z1280&amp;"_"&amp;AA1280,[1]挑战模式!$A:$AS,1,FALSE)),"",IF(VLOOKUP(Y1280&amp;"_"&amp;Z1280&amp;"_"&amp;AA1280,[1]挑战模式!$A:$AS,14+AB1280,FALSE)="","","Unit_Monster_Season"&amp;Y1280&amp;"_Challenge"&amp;Z1280&amp;"_"&amp;AA1280&amp;"_"&amp;AB1280))</f>
        <v>Unit_Monster_Season2_Challenge2_5_3</v>
      </c>
      <c r="D1280" s="3" t="str">
        <f ca="1">IF(B1280="","",VLOOKUP(VLOOKUP(Y1280&amp;"_"&amp;Z1280&amp;"_"&amp;AA1280,[1]挑战模式!$A:$AS,14+AB1280,FALSE),[1]怪物!$B:$J,2,FALSE))</f>
        <v>ResUnit_Dan2</v>
      </c>
      <c r="E1280" s="3">
        <f ca="1">IF(B1280="","",VLOOKUP(VLOOKUP(Y1280&amp;"_"&amp;Z1280&amp;"_"&amp;AA1280,[1]挑战模式!$A:$AS,14+AB1280,FALSE),[1]怪物!$B:$J,6,FALSE)*VLOOKUP(Y1280&amp;"_"&amp;Z1280&amp;"_"&amp;AA1280,[1]挑战模式!$A:$AS,10,FALSE))</f>
        <v>2.06</v>
      </c>
      <c r="F1280" s="3">
        <f t="shared" ca="1" si="160"/>
        <v>400</v>
      </c>
      <c r="G1280" s="3" t="str">
        <f t="shared" ca="1" si="161"/>
        <v>TRUE</v>
      </c>
      <c r="H1280" s="3" t="str">
        <f t="shared" ca="1" si="162"/>
        <v>1</v>
      </c>
      <c r="I1280" s="3">
        <f ca="1">IF(D1280="","",VLOOKUP(D1280,[1]怪物!$C:$M,11,FALSE))</f>
        <v>1</v>
      </c>
      <c r="J1280" s="3" t="str">
        <f t="shared" ca="1" si="163"/>
        <v>0.5</v>
      </c>
      <c r="K1280" s="3"/>
      <c r="L1280" s="3">
        <f ca="1">IF(B1280="","",VLOOKUP(VLOOKUP(Y1280&amp;"_"&amp;Z1280&amp;"_"&amp;AA1280,[1]挑战模式!$A:$AS,14+AB1280,FALSE),[1]怪物!$B:$J,7,FALSE))</f>
        <v>1.25</v>
      </c>
      <c r="M1280" s="10" t="str">
        <f t="shared" ca="1" si="164"/>
        <v>Monster_Season2_Challenge2_5_3</v>
      </c>
      <c r="N1280" s="3" t="str">
        <f t="shared" ca="1" si="165"/>
        <v>DeathShow_1</v>
      </c>
      <c r="O1280" s="3" t="str">
        <f t="shared" ca="1" si="166"/>
        <v>Timeline_Idle1</v>
      </c>
      <c r="P1280" s="3" t="str">
        <f t="shared" ca="1" si="167"/>
        <v>Timeline_Move1</v>
      </c>
      <c r="T1280" s="3" t="str">
        <f ca="1">IF(B1280="","",IF(VLOOKUP(D1280,[1]怪物!$C:$I,7,FALSE)="","",VLOOKUP(D1280,[1]怪物!$C:$I,7,FALSE)))</f>
        <v>Skill_Monster_Dan2,NormalAttack</v>
      </c>
      <c r="Y1280" s="3">
        <v>2</v>
      </c>
      <c r="Z1280" s="3">
        <v>2</v>
      </c>
      <c r="AA1280" s="3">
        <v>5</v>
      </c>
      <c r="AB1280" s="3">
        <v>3</v>
      </c>
    </row>
    <row r="1281" spans="2:28" x14ac:dyDescent="0.2">
      <c r="B1281" t="str">
        <f ca="1">IF(ISNA(VLOOKUP(Y1281&amp;"_"&amp;Z1281&amp;"_"&amp;AA1281,[1]挑战模式!$A:$AS,1,FALSE)),"",IF(VLOOKUP(Y1281&amp;"_"&amp;Z1281&amp;"_"&amp;AA1281,[1]挑战模式!$A:$AS,14+AB1281,FALSE)="","","Unit_Monster_Season"&amp;Y1281&amp;"_Challenge"&amp;Z1281&amp;"_"&amp;AA1281&amp;"_"&amp;AB1281))</f>
        <v/>
      </c>
      <c r="D1281" s="3" t="str">
        <f ca="1">IF(B1281="","",VLOOKUP(VLOOKUP(Y1281&amp;"_"&amp;Z1281&amp;"_"&amp;AA1281,[1]挑战模式!$A:$AS,14+AB1281,FALSE),[1]怪物!$B:$J,2,FALSE))</f>
        <v/>
      </c>
      <c r="E1281" s="3" t="str">
        <f ca="1">IF(B1281="","",VLOOKUP(VLOOKUP(Y1281&amp;"_"&amp;Z1281&amp;"_"&amp;AA1281,[1]挑战模式!$A:$AS,14+AB1281,FALSE),[1]怪物!$B:$J,6,FALSE)*VLOOKUP(Y1281&amp;"_"&amp;Z1281&amp;"_"&amp;AA1281,[1]挑战模式!$A:$AS,10,FALSE))</f>
        <v/>
      </c>
      <c r="F1281" s="3" t="str">
        <f t="shared" ca="1" si="160"/>
        <v/>
      </c>
      <c r="G1281" s="3" t="str">
        <f t="shared" ca="1" si="161"/>
        <v/>
      </c>
      <c r="H1281" s="3" t="str">
        <f t="shared" ca="1" si="162"/>
        <v/>
      </c>
      <c r="I1281" s="3" t="str">
        <f ca="1">IF(D1281="","",VLOOKUP(D1281,[1]怪物!$C:$M,11,FALSE))</f>
        <v/>
      </c>
      <c r="J1281" s="3" t="str">
        <f t="shared" ca="1" si="163"/>
        <v/>
      </c>
      <c r="K1281" s="3"/>
      <c r="L1281" s="3" t="str">
        <f ca="1">IF(B1281="","",VLOOKUP(VLOOKUP(Y1281&amp;"_"&amp;Z1281&amp;"_"&amp;AA1281,[1]挑战模式!$A:$AS,14+AB1281,FALSE),[1]怪物!$B:$J,7,FALSE))</f>
        <v/>
      </c>
      <c r="M1281" s="10" t="str">
        <f t="shared" ca="1" si="164"/>
        <v/>
      </c>
      <c r="N1281" s="3" t="str">
        <f t="shared" ca="1" si="165"/>
        <v/>
      </c>
      <c r="O1281" s="3" t="str">
        <f t="shared" ca="1" si="166"/>
        <v/>
      </c>
      <c r="P1281" s="3" t="str">
        <f t="shared" ca="1" si="167"/>
        <v/>
      </c>
      <c r="T1281" s="3" t="str">
        <f ca="1">IF(B1281="","",IF(VLOOKUP(D1281,[1]怪物!$C:$I,7,FALSE)="","",VLOOKUP(D1281,[1]怪物!$C:$I,7,FALSE)))</f>
        <v/>
      </c>
      <c r="Y1281" s="3">
        <v>2</v>
      </c>
      <c r="Z1281" s="3">
        <v>2</v>
      </c>
      <c r="AA1281" s="3">
        <v>5</v>
      </c>
      <c r="AB1281" s="3">
        <v>4</v>
      </c>
    </row>
    <row r="1282" spans="2:28" x14ac:dyDescent="0.2">
      <c r="B1282" t="str">
        <f ca="1">IF(ISNA(VLOOKUP(Y1282&amp;"_"&amp;Z1282&amp;"_"&amp;AA1282,[1]挑战模式!$A:$AS,1,FALSE)),"",IF(VLOOKUP(Y1282&amp;"_"&amp;Z1282&amp;"_"&amp;AA1282,[1]挑战模式!$A:$AS,14+AB1282,FALSE)="","","Unit_Monster_Season"&amp;Y1282&amp;"_Challenge"&amp;Z1282&amp;"_"&amp;AA1282&amp;"_"&amp;AB1282))</f>
        <v/>
      </c>
      <c r="D1282" s="3" t="str">
        <f ca="1">IF(B1282="","",VLOOKUP(VLOOKUP(Y1282&amp;"_"&amp;Z1282&amp;"_"&amp;AA1282,[1]挑战模式!$A:$AS,14+AB1282,FALSE),[1]怪物!$B:$J,2,FALSE))</f>
        <v/>
      </c>
      <c r="E1282" s="3" t="str">
        <f ca="1">IF(B1282="","",VLOOKUP(VLOOKUP(Y1282&amp;"_"&amp;Z1282&amp;"_"&amp;AA1282,[1]挑战模式!$A:$AS,14+AB1282,FALSE),[1]怪物!$B:$J,6,FALSE)*VLOOKUP(Y1282&amp;"_"&amp;Z1282&amp;"_"&amp;AA1282,[1]挑战模式!$A:$AS,10,FALSE))</f>
        <v/>
      </c>
      <c r="F1282" s="3" t="str">
        <f t="shared" ca="1" si="160"/>
        <v/>
      </c>
      <c r="G1282" s="3" t="str">
        <f t="shared" ca="1" si="161"/>
        <v/>
      </c>
      <c r="H1282" s="3" t="str">
        <f t="shared" ca="1" si="162"/>
        <v/>
      </c>
      <c r="I1282" s="3" t="str">
        <f ca="1">IF(D1282="","",VLOOKUP(D1282,[1]怪物!$C:$M,11,FALSE))</f>
        <v/>
      </c>
      <c r="J1282" s="3" t="str">
        <f t="shared" ca="1" si="163"/>
        <v/>
      </c>
      <c r="K1282" s="3"/>
      <c r="L1282" s="3" t="str">
        <f ca="1">IF(B1282="","",VLOOKUP(VLOOKUP(Y1282&amp;"_"&amp;Z1282&amp;"_"&amp;AA1282,[1]挑战模式!$A:$AS,14+AB1282,FALSE),[1]怪物!$B:$J,7,FALSE))</f>
        <v/>
      </c>
      <c r="M1282" s="10" t="str">
        <f t="shared" ca="1" si="164"/>
        <v/>
      </c>
      <c r="N1282" s="3" t="str">
        <f t="shared" ca="1" si="165"/>
        <v/>
      </c>
      <c r="O1282" s="3" t="str">
        <f t="shared" ca="1" si="166"/>
        <v/>
      </c>
      <c r="P1282" s="3" t="str">
        <f t="shared" ca="1" si="167"/>
        <v/>
      </c>
      <c r="T1282" s="3" t="str">
        <f ca="1">IF(B1282="","",IF(VLOOKUP(D1282,[1]怪物!$C:$I,7,FALSE)="","",VLOOKUP(D1282,[1]怪物!$C:$I,7,FALSE)))</f>
        <v/>
      </c>
      <c r="Y1282" s="3">
        <v>2</v>
      </c>
      <c r="Z1282" s="3">
        <v>2</v>
      </c>
      <c r="AA1282" s="3">
        <v>5</v>
      </c>
      <c r="AB1282" s="3">
        <v>5</v>
      </c>
    </row>
    <row r="1283" spans="2:28" x14ac:dyDescent="0.2">
      <c r="B1283" t="str">
        <f ca="1">IF(ISNA(VLOOKUP(Y1283&amp;"_"&amp;Z1283&amp;"_"&amp;AA1283,[1]挑战模式!$A:$AS,1,FALSE)),"",IF(VLOOKUP(Y1283&amp;"_"&amp;Z1283&amp;"_"&amp;AA1283,[1]挑战模式!$A:$AS,14+AB1283,FALSE)="","","Unit_Monster_Season"&amp;Y1283&amp;"_Challenge"&amp;Z1283&amp;"_"&amp;AA1283&amp;"_"&amp;AB1283))</f>
        <v/>
      </c>
      <c r="D1283" s="3" t="str">
        <f ca="1">IF(B1283="","",VLOOKUP(VLOOKUP(Y1283&amp;"_"&amp;Z1283&amp;"_"&amp;AA1283,[1]挑战模式!$A:$AS,14+AB1283,FALSE),[1]怪物!$B:$J,2,FALSE))</f>
        <v/>
      </c>
      <c r="E1283" s="3" t="str">
        <f ca="1">IF(B1283="","",VLOOKUP(VLOOKUP(Y1283&amp;"_"&amp;Z1283&amp;"_"&amp;AA1283,[1]挑战模式!$A:$AS,14+AB1283,FALSE),[1]怪物!$B:$J,6,FALSE)*VLOOKUP(Y1283&amp;"_"&amp;Z1283&amp;"_"&amp;AA1283,[1]挑战模式!$A:$AS,10,FALSE))</f>
        <v/>
      </c>
      <c r="F1283" s="3" t="str">
        <f t="shared" ca="1" si="160"/>
        <v/>
      </c>
      <c r="G1283" s="3" t="str">
        <f t="shared" ca="1" si="161"/>
        <v/>
      </c>
      <c r="H1283" s="3" t="str">
        <f t="shared" ca="1" si="162"/>
        <v/>
      </c>
      <c r="I1283" s="3" t="str">
        <f ca="1">IF(D1283="","",VLOOKUP(D1283,[1]怪物!$C:$M,11,FALSE))</f>
        <v/>
      </c>
      <c r="J1283" s="3" t="str">
        <f t="shared" ca="1" si="163"/>
        <v/>
      </c>
      <c r="K1283" s="3"/>
      <c r="L1283" s="3" t="str">
        <f ca="1">IF(B1283="","",VLOOKUP(VLOOKUP(Y1283&amp;"_"&amp;Z1283&amp;"_"&amp;AA1283,[1]挑战模式!$A:$AS,14+AB1283,FALSE),[1]怪物!$B:$J,7,FALSE))</f>
        <v/>
      </c>
      <c r="M1283" s="10" t="str">
        <f t="shared" ca="1" si="164"/>
        <v/>
      </c>
      <c r="N1283" s="3" t="str">
        <f t="shared" ca="1" si="165"/>
        <v/>
      </c>
      <c r="O1283" s="3" t="str">
        <f t="shared" ca="1" si="166"/>
        <v/>
      </c>
      <c r="P1283" s="3" t="str">
        <f t="shared" ca="1" si="167"/>
        <v/>
      </c>
      <c r="T1283" s="3" t="str">
        <f ca="1">IF(B1283="","",IF(VLOOKUP(D1283,[1]怪物!$C:$I,7,FALSE)="","",VLOOKUP(D1283,[1]怪物!$C:$I,7,FALSE)))</f>
        <v/>
      </c>
      <c r="Y1283" s="3">
        <v>2</v>
      </c>
      <c r="Z1283" s="3">
        <v>2</v>
      </c>
      <c r="AA1283" s="3">
        <v>5</v>
      </c>
      <c r="AB1283" s="3">
        <v>6</v>
      </c>
    </row>
    <row r="1284" spans="2:28" x14ac:dyDescent="0.2">
      <c r="B1284" t="str">
        <f ca="1">IF(ISNA(VLOOKUP(Y1284&amp;"_"&amp;Z1284&amp;"_"&amp;AA1284,[1]挑战模式!$A:$AS,1,FALSE)),"",IF(VLOOKUP(Y1284&amp;"_"&amp;Z1284&amp;"_"&amp;AA1284,[1]挑战模式!$A:$AS,14+AB1284,FALSE)="","","Unit_Monster_Season"&amp;Y1284&amp;"_Challenge"&amp;Z1284&amp;"_"&amp;AA1284&amp;"_"&amp;AB1284))</f>
        <v>Unit_Monster_Season2_Challenge2_6_1</v>
      </c>
      <c r="D1284" s="3" t="str">
        <f ca="1">IF(B1284="","",VLOOKUP(VLOOKUP(Y1284&amp;"_"&amp;Z1284&amp;"_"&amp;AA1284,[1]挑战模式!$A:$AS,14+AB1284,FALSE),[1]怪物!$B:$J,2,FALSE))</f>
        <v>ResUnit_MiFeng1</v>
      </c>
      <c r="E1284" s="3">
        <f ca="1">IF(B1284="","",VLOOKUP(VLOOKUP(Y1284&amp;"_"&amp;Z1284&amp;"_"&amp;AA1284,[1]挑战模式!$A:$AS,14+AB1284,FALSE),[1]怪物!$B:$J,6,FALSE)*VLOOKUP(Y1284&amp;"_"&amp;Z1284&amp;"_"&amp;AA1284,[1]挑战模式!$A:$AS,10,FALSE))</f>
        <v>2.06</v>
      </c>
      <c r="F1284" s="3">
        <f t="shared" ca="1" si="160"/>
        <v>400</v>
      </c>
      <c r="G1284" s="3" t="str">
        <f t="shared" ca="1" si="161"/>
        <v>TRUE</v>
      </c>
      <c r="H1284" s="3" t="str">
        <f t="shared" ca="1" si="162"/>
        <v>1</v>
      </c>
      <c r="I1284" s="3">
        <f ca="1">IF(D1284="","",VLOOKUP(D1284,[1]怪物!$C:$M,11,FALSE))</f>
        <v>1</v>
      </c>
      <c r="J1284" s="3" t="str">
        <f t="shared" ca="1" si="163"/>
        <v>0.5</v>
      </c>
      <c r="K1284" s="3"/>
      <c r="L1284" s="3">
        <f ca="1">IF(B1284="","",VLOOKUP(VLOOKUP(Y1284&amp;"_"&amp;Z1284&amp;"_"&amp;AA1284,[1]挑战模式!$A:$AS,14+AB1284,FALSE),[1]怪物!$B:$J,7,FALSE))</f>
        <v>1</v>
      </c>
      <c r="M1284" s="10" t="str">
        <f t="shared" ca="1" si="164"/>
        <v>Monster_Season2_Challenge2_6_1</v>
      </c>
      <c r="N1284" s="3" t="str">
        <f t="shared" ca="1" si="165"/>
        <v>DeathShow_1</v>
      </c>
      <c r="O1284" s="3" t="str">
        <f t="shared" ca="1" si="166"/>
        <v>Timeline_Idle1</v>
      </c>
      <c r="P1284" s="3" t="str">
        <f t="shared" ca="1" si="167"/>
        <v>Timeline_Move1</v>
      </c>
      <c r="T1284" s="3" t="str">
        <f ca="1">IF(B1284="","",IF(VLOOKUP(D1284,[1]怪物!$C:$I,7,FALSE)="","",VLOOKUP(D1284,[1]怪物!$C:$I,7,FALSE)))</f>
        <v/>
      </c>
      <c r="Y1284" s="3">
        <v>2</v>
      </c>
      <c r="Z1284" s="3">
        <v>2</v>
      </c>
      <c r="AA1284" s="3">
        <v>6</v>
      </c>
      <c r="AB1284" s="3">
        <v>1</v>
      </c>
    </row>
    <row r="1285" spans="2:28" x14ac:dyDescent="0.2">
      <c r="B1285" t="str">
        <f ca="1">IF(ISNA(VLOOKUP(Y1285&amp;"_"&amp;Z1285&amp;"_"&amp;AA1285,[1]挑战模式!$A:$AS,1,FALSE)),"",IF(VLOOKUP(Y1285&amp;"_"&amp;Z1285&amp;"_"&amp;AA1285,[1]挑战模式!$A:$AS,14+AB1285,FALSE)="","","Unit_Monster_Season"&amp;Y1285&amp;"_Challenge"&amp;Z1285&amp;"_"&amp;AA1285&amp;"_"&amp;AB1285))</f>
        <v>Unit_Monster_Season2_Challenge2_6_2</v>
      </c>
      <c r="D1285" s="3" t="str">
        <f ca="1">IF(B1285="","",VLOOKUP(VLOOKUP(Y1285&amp;"_"&amp;Z1285&amp;"_"&amp;AA1285,[1]挑战模式!$A:$AS,14+AB1285,FALSE),[1]怪物!$B:$J,2,FALSE))</f>
        <v>ResUnit_Rou1</v>
      </c>
      <c r="E1285" s="3">
        <f ca="1">IF(B1285="","",VLOOKUP(VLOOKUP(Y1285&amp;"_"&amp;Z1285&amp;"_"&amp;AA1285,[1]挑战模式!$A:$AS,14+AB1285,FALSE),[1]怪物!$B:$J,6,FALSE)*VLOOKUP(Y1285&amp;"_"&amp;Z1285&amp;"_"&amp;AA1285,[1]挑战模式!$A:$AS,10,FALSE))</f>
        <v>2.06</v>
      </c>
      <c r="F1285" s="3">
        <f t="shared" ca="1" si="160"/>
        <v>400</v>
      </c>
      <c r="G1285" s="3" t="str">
        <f t="shared" ca="1" si="161"/>
        <v>TRUE</v>
      </c>
      <c r="H1285" s="3" t="str">
        <f t="shared" ca="1" si="162"/>
        <v>1</v>
      </c>
      <c r="I1285" s="3">
        <f ca="1">IF(D1285="","",VLOOKUP(D1285,[1]怪物!$C:$M,11,FALSE))</f>
        <v>1</v>
      </c>
      <c r="J1285" s="3" t="str">
        <f t="shared" ca="1" si="163"/>
        <v>0.5</v>
      </c>
      <c r="K1285" s="3"/>
      <c r="L1285" s="3">
        <f ca="1">IF(B1285="","",VLOOKUP(VLOOKUP(Y1285&amp;"_"&amp;Z1285&amp;"_"&amp;AA1285,[1]挑战模式!$A:$AS,14+AB1285,FALSE),[1]怪物!$B:$J,7,FALSE))</f>
        <v>1</v>
      </c>
      <c r="M1285" s="10" t="str">
        <f t="shared" ca="1" si="164"/>
        <v>Monster_Season2_Challenge2_6_2</v>
      </c>
      <c r="N1285" s="3" t="str">
        <f t="shared" ca="1" si="165"/>
        <v>DeathShow_1</v>
      </c>
      <c r="O1285" s="3" t="str">
        <f t="shared" ca="1" si="166"/>
        <v>Timeline_Idle1</v>
      </c>
      <c r="P1285" s="3" t="str">
        <f t="shared" ca="1" si="167"/>
        <v>Timeline_Move1</v>
      </c>
      <c r="T1285" s="3" t="str">
        <f ca="1">IF(B1285="","",IF(VLOOKUP(D1285,[1]怪物!$C:$I,7,FALSE)="","",VLOOKUP(D1285,[1]怪物!$C:$I,7,FALSE)))</f>
        <v>Skill_Monster_Long1,NormalAttack</v>
      </c>
      <c r="Y1285" s="3">
        <v>2</v>
      </c>
      <c r="Z1285" s="3">
        <v>2</v>
      </c>
      <c r="AA1285" s="3">
        <v>6</v>
      </c>
      <c r="AB1285" s="3">
        <v>2</v>
      </c>
    </row>
    <row r="1286" spans="2:28" x14ac:dyDescent="0.2">
      <c r="B1286" t="str">
        <f ca="1">IF(ISNA(VLOOKUP(Y1286&amp;"_"&amp;Z1286&amp;"_"&amp;AA1286,[1]挑战模式!$A:$AS,1,FALSE)),"",IF(VLOOKUP(Y1286&amp;"_"&amp;Z1286&amp;"_"&amp;AA1286,[1]挑战模式!$A:$AS,14+AB1286,FALSE)="","","Unit_Monster_Season"&amp;Y1286&amp;"_Challenge"&amp;Z1286&amp;"_"&amp;AA1286&amp;"_"&amp;AB1286))</f>
        <v>Unit_Monster_Season2_Challenge2_6_3</v>
      </c>
      <c r="D1286" s="3" t="str">
        <f ca="1">IF(B1286="","",VLOOKUP(VLOOKUP(Y1286&amp;"_"&amp;Z1286&amp;"_"&amp;AA1286,[1]挑战模式!$A:$AS,14+AB1286,FALSE),[1]怪物!$B:$J,2,FALSE))</f>
        <v>ResUnit_Scorpid1</v>
      </c>
      <c r="E1286" s="3">
        <f ca="1">IF(B1286="","",VLOOKUP(VLOOKUP(Y1286&amp;"_"&amp;Z1286&amp;"_"&amp;AA1286,[1]挑战模式!$A:$AS,14+AB1286,FALSE),[1]怪物!$B:$J,6,FALSE)*VLOOKUP(Y1286&amp;"_"&amp;Z1286&amp;"_"&amp;AA1286,[1]挑战模式!$A:$AS,10,FALSE))</f>
        <v>2.06</v>
      </c>
      <c r="F1286" s="3">
        <f t="shared" ca="1" si="160"/>
        <v>400</v>
      </c>
      <c r="G1286" s="3" t="str">
        <f t="shared" ca="1" si="161"/>
        <v>TRUE</v>
      </c>
      <c r="H1286" s="3" t="str">
        <f t="shared" ca="1" si="162"/>
        <v>1</v>
      </c>
      <c r="I1286" s="3">
        <f ca="1">IF(D1286="","",VLOOKUP(D1286,[1]怪物!$C:$M,11,FALSE))</f>
        <v>1</v>
      </c>
      <c r="J1286" s="3" t="str">
        <f t="shared" ca="1" si="163"/>
        <v>0.5</v>
      </c>
      <c r="K1286" s="3"/>
      <c r="L1286" s="3">
        <f ca="1">IF(B1286="","",VLOOKUP(VLOOKUP(Y1286&amp;"_"&amp;Z1286&amp;"_"&amp;AA1286,[1]挑战模式!$A:$AS,14+AB1286,FALSE),[1]怪物!$B:$J,7,FALSE))</f>
        <v>1</v>
      </c>
      <c r="M1286" s="10" t="str">
        <f t="shared" ca="1" si="164"/>
        <v>Monster_Season2_Challenge2_6_3</v>
      </c>
      <c r="N1286" s="3" t="str">
        <f t="shared" ca="1" si="165"/>
        <v>DeathShow_1</v>
      </c>
      <c r="O1286" s="3" t="str">
        <f t="shared" ca="1" si="166"/>
        <v>Timeline_Idle1</v>
      </c>
      <c r="P1286" s="3" t="str">
        <f t="shared" ca="1" si="167"/>
        <v>Timeline_Move1</v>
      </c>
      <c r="T1286" s="3" t="str">
        <f ca="1">IF(B1286="","",IF(VLOOKUP(D1286,[1]怪物!$C:$I,7,FALSE)="","",VLOOKUP(D1286,[1]怪物!$C:$I,7,FALSE)))</f>
        <v>Skill_Monster_Scorpid1,InitiativeSkill</v>
      </c>
      <c r="Y1286" s="3">
        <v>2</v>
      </c>
      <c r="Z1286" s="3">
        <v>2</v>
      </c>
      <c r="AA1286" s="3">
        <v>6</v>
      </c>
      <c r="AB1286" s="3">
        <v>3</v>
      </c>
    </row>
    <row r="1287" spans="2:28" x14ac:dyDescent="0.2">
      <c r="B1287" t="str">
        <f ca="1">IF(ISNA(VLOOKUP(Y1287&amp;"_"&amp;Z1287&amp;"_"&amp;AA1287,[1]挑战模式!$A:$AS,1,FALSE)),"",IF(VLOOKUP(Y1287&amp;"_"&amp;Z1287&amp;"_"&amp;AA1287,[1]挑战模式!$A:$AS,14+AB1287,FALSE)="","","Unit_Monster_Season"&amp;Y1287&amp;"_Challenge"&amp;Z1287&amp;"_"&amp;AA1287&amp;"_"&amp;AB1287))</f>
        <v>Unit_Monster_Season2_Challenge2_6_4</v>
      </c>
      <c r="D1287" s="3" t="str">
        <f ca="1">IF(B1287="","",VLOOKUP(VLOOKUP(Y1287&amp;"_"&amp;Z1287&amp;"_"&amp;AA1287,[1]挑战模式!$A:$AS,14+AB1287,FALSE),[1]怪物!$B:$J,2,FALSE))</f>
        <v>ResUnit_Dan2</v>
      </c>
      <c r="E1287" s="3">
        <f ca="1">IF(B1287="","",VLOOKUP(VLOOKUP(Y1287&amp;"_"&amp;Z1287&amp;"_"&amp;AA1287,[1]挑战模式!$A:$AS,14+AB1287,FALSE),[1]怪物!$B:$J,6,FALSE)*VLOOKUP(Y1287&amp;"_"&amp;Z1287&amp;"_"&amp;AA1287,[1]挑战模式!$A:$AS,10,FALSE))</f>
        <v>2.06</v>
      </c>
      <c r="F1287" s="3">
        <f t="shared" ca="1" si="160"/>
        <v>400</v>
      </c>
      <c r="G1287" s="3" t="str">
        <f t="shared" ca="1" si="161"/>
        <v>TRUE</v>
      </c>
      <c r="H1287" s="3" t="str">
        <f t="shared" ca="1" si="162"/>
        <v>1</v>
      </c>
      <c r="I1287" s="3">
        <f ca="1">IF(D1287="","",VLOOKUP(D1287,[1]怪物!$C:$M,11,FALSE))</f>
        <v>1</v>
      </c>
      <c r="J1287" s="3" t="str">
        <f t="shared" ca="1" si="163"/>
        <v>0.5</v>
      </c>
      <c r="K1287" s="3"/>
      <c r="L1287" s="3">
        <f ca="1">IF(B1287="","",VLOOKUP(VLOOKUP(Y1287&amp;"_"&amp;Z1287&amp;"_"&amp;AA1287,[1]挑战模式!$A:$AS,14+AB1287,FALSE),[1]怪物!$B:$J,7,FALSE))</f>
        <v>1.25</v>
      </c>
      <c r="M1287" s="10" t="str">
        <f t="shared" ca="1" si="164"/>
        <v>Monster_Season2_Challenge2_6_4</v>
      </c>
      <c r="N1287" s="3" t="str">
        <f t="shared" ca="1" si="165"/>
        <v>DeathShow_1</v>
      </c>
      <c r="O1287" s="3" t="str">
        <f t="shared" ca="1" si="166"/>
        <v>Timeline_Idle1</v>
      </c>
      <c r="P1287" s="3" t="str">
        <f t="shared" ca="1" si="167"/>
        <v>Timeline_Move1</v>
      </c>
      <c r="T1287" s="3" t="str">
        <f ca="1">IF(B1287="","",IF(VLOOKUP(D1287,[1]怪物!$C:$I,7,FALSE)="","",VLOOKUP(D1287,[1]怪物!$C:$I,7,FALSE)))</f>
        <v>Skill_Monster_Dan2,NormalAttack</v>
      </c>
      <c r="Y1287" s="3">
        <v>2</v>
      </c>
      <c r="Z1287" s="3">
        <v>2</v>
      </c>
      <c r="AA1287" s="3">
        <v>6</v>
      </c>
      <c r="AB1287" s="3">
        <v>4</v>
      </c>
    </row>
    <row r="1288" spans="2:28" x14ac:dyDescent="0.2">
      <c r="B1288" t="str">
        <f ca="1">IF(ISNA(VLOOKUP(Y1288&amp;"_"&amp;Z1288&amp;"_"&amp;AA1288,[1]挑战模式!$A:$AS,1,FALSE)),"",IF(VLOOKUP(Y1288&amp;"_"&amp;Z1288&amp;"_"&amp;AA1288,[1]挑战模式!$A:$AS,14+AB1288,FALSE)="","","Unit_Monster_Season"&amp;Y1288&amp;"_Challenge"&amp;Z1288&amp;"_"&amp;AA1288&amp;"_"&amp;AB1288))</f>
        <v/>
      </c>
      <c r="D1288" s="3" t="str">
        <f ca="1">IF(B1288="","",VLOOKUP(VLOOKUP(Y1288&amp;"_"&amp;Z1288&amp;"_"&amp;AA1288,[1]挑战模式!$A:$AS,14+AB1288,FALSE),[1]怪物!$B:$J,2,FALSE))</f>
        <v/>
      </c>
      <c r="E1288" s="3" t="str">
        <f ca="1">IF(B1288="","",VLOOKUP(VLOOKUP(Y1288&amp;"_"&amp;Z1288&amp;"_"&amp;AA1288,[1]挑战模式!$A:$AS,14+AB1288,FALSE),[1]怪物!$B:$J,6,FALSE)*VLOOKUP(Y1288&amp;"_"&amp;Z1288&amp;"_"&amp;AA1288,[1]挑战模式!$A:$AS,10,FALSE))</f>
        <v/>
      </c>
      <c r="F1288" s="3" t="str">
        <f t="shared" ca="1" si="160"/>
        <v/>
      </c>
      <c r="G1288" s="3" t="str">
        <f t="shared" ca="1" si="161"/>
        <v/>
      </c>
      <c r="H1288" s="3" t="str">
        <f t="shared" ca="1" si="162"/>
        <v/>
      </c>
      <c r="I1288" s="3" t="str">
        <f ca="1">IF(D1288="","",VLOOKUP(D1288,[1]怪物!$C:$M,11,FALSE))</f>
        <v/>
      </c>
      <c r="J1288" s="3" t="str">
        <f t="shared" ca="1" si="163"/>
        <v/>
      </c>
      <c r="K1288" s="3"/>
      <c r="L1288" s="3" t="str">
        <f ca="1">IF(B1288="","",VLOOKUP(VLOOKUP(Y1288&amp;"_"&amp;Z1288&amp;"_"&amp;AA1288,[1]挑战模式!$A:$AS,14+AB1288,FALSE),[1]怪物!$B:$J,7,FALSE))</f>
        <v/>
      </c>
      <c r="M1288" s="10" t="str">
        <f t="shared" ca="1" si="164"/>
        <v/>
      </c>
      <c r="N1288" s="3" t="str">
        <f t="shared" ca="1" si="165"/>
        <v/>
      </c>
      <c r="O1288" s="3" t="str">
        <f t="shared" ca="1" si="166"/>
        <v/>
      </c>
      <c r="P1288" s="3" t="str">
        <f t="shared" ca="1" si="167"/>
        <v/>
      </c>
      <c r="T1288" s="3" t="str">
        <f ca="1">IF(B1288="","",IF(VLOOKUP(D1288,[1]怪物!$C:$I,7,FALSE)="","",VLOOKUP(D1288,[1]怪物!$C:$I,7,FALSE)))</f>
        <v/>
      </c>
      <c r="Y1288" s="3">
        <v>2</v>
      </c>
      <c r="Z1288" s="3">
        <v>2</v>
      </c>
      <c r="AA1288" s="3">
        <v>6</v>
      </c>
      <c r="AB1288" s="3">
        <v>5</v>
      </c>
    </row>
    <row r="1289" spans="2:28" x14ac:dyDescent="0.2">
      <c r="B1289" t="str">
        <f ca="1">IF(ISNA(VLOOKUP(Y1289&amp;"_"&amp;Z1289&amp;"_"&amp;AA1289,[1]挑战模式!$A:$AS,1,FALSE)),"",IF(VLOOKUP(Y1289&amp;"_"&amp;Z1289&amp;"_"&amp;AA1289,[1]挑战模式!$A:$AS,14+AB1289,FALSE)="","","Unit_Monster_Season"&amp;Y1289&amp;"_Challenge"&amp;Z1289&amp;"_"&amp;AA1289&amp;"_"&amp;AB1289))</f>
        <v/>
      </c>
      <c r="D1289" s="3" t="str">
        <f ca="1">IF(B1289="","",VLOOKUP(VLOOKUP(Y1289&amp;"_"&amp;Z1289&amp;"_"&amp;AA1289,[1]挑战模式!$A:$AS,14+AB1289,FALSE),[1]怪物!$B:$J,2,FALSE))</f>
        <v/>
      </c>
      <c r="E1289" s="3" t="str">
        <f ca="1">IF(B1289="","",VLOOKUP(VLOOKUP(Y1289&amp;"_"&amp;Z1289&amp;"_"&amp;AA1289,[1]挑战模式!$A:$AS,14+AB1289,FALSE),[1]怪物!$B:$J,6,FALSE)*VLOOKUP(Y1289&amp;"_"&amp;Z1289&amp;"_"&amp;AA1289,[1]挑战模式!$A:$AS,10,FALSE))</f>
        <v/>
      </c>
      <c r="F1289" s="3" t="str">
        <f t="shared" ca="1" si="160"/>
        <v/>
      </c>
      <c r="G1289" s="3" t="str">
        <f t="shared" ca="1" si="161"/>
        <v/>
      </c>
      <c r="H1289" s="3" t="str">
        <f t="shared" ca="1" si="162"/>
        <v/>
      </c>
      <c r="I1289" s="3" t="str">
        <f ca="1">IF(D1289="","",VLOOKUP(D1289,[1]怪物!$C:$M,11,FALSE))</f>
        <v/>
      </c>
      <c r="J1289" s="3" t="str">
        <f t="shared" ca="1" si="163"/>
        <v/>
      </c>
      <c r="K1289" s="3"/>
      <c r="L1289" s="3" t="str">
        <f ca="1">IF(B1289="","",VLOOKUP(VLOOKUP(Y1289&amp;"_"&amp;Z1289&amp;"_"&amp;AA1289,[1]挑战模式!$A:$AS,14+AB1289,FALSE),[1]怪物!$B:$J,7,FALSE))</f>
        <v/>
      </c>
      <c r="M1289" s="10" t="str">
        <f t="shared" ca="1" si="164"/>
        <v/>
      </c>
      <c r="N1289" s="3" t="str">
        <f t="shared" ca="1" si="165"/>
        <v/>
      </c>
      <c r="O1289" s="3" t="str">
        <f t="shared" ca="1" si="166"/>
        <v/>
      </c>
      <c r="P1289" s="3" t="str">
        <f t="shared" ca="1" si="167"/>
        <v/>
      </c>
      <c r="T1289" s="3" t="str">
        <f ca="1">IF(B1289="","",IF(VLOOKUP(D1289,[1]怪物!$C:$I,7,FALSE)="","",VLOOKUP(D1289,[1]怪物!$C:$I,7,FALSE)))</f>
        <v/>
      </c>
      <c r="Y1289" s="3">
        <v>2</v>
      </c>
      <c r="Z1289" s="3">
        <v>2</v>
      </c>
      <c r="AA1289" s="3">
        <v>6</v>
      </c>
      <c r="AB1289" s="3">
        <v>6</v>
      </c>
    </row>
    <row r="1290" spans="2:28" x14ac:dyDescent="0.2">
      <c r="B1290" t="str">
        <f>IF(ISNA(VLOOKUP(Y1290&amp;"_"&amp;Z1290&amp;"_"&amp;AA1290,[1]挑战模式!$A:$AS,1,FALSE)),"",IF(VLOOKUP(Y1290&amp;"_"&amp;Z1290&amp;"_"&amp;AA1290,[1]挑战模式!$A:$AS,14+AB1290,FALSE)="","","Unit_Monster_Season"&amp;Y1290&amp;"_Challenge"&amp;Z1290&amp;"_"&amp;AA1290&amp;"_"&amp;AB1290))</f>
        <v/>
      </c>
      <c r="D1290" s="3" t="str">
        <f>IF(B1290="","",VLOOKUP(VLOOKUP(Y1290&amp;"_"&amp;Z1290&amp;"_"&amp;AA1290,[1]挑战模式!$A:$AS,14+AB1290,FALSE),[1]怪物!$B:$J,2,FALSE))</f>
        <v/>
      </c>
      <c r="E1290" s="3" t="str">
        <f>IF(B1290="","",VLOOKUP(VLOOKUP(Y1290&amp;"_"&amp;Z1290&amp;"_"&amp;AA1290,[1]挑战模式!$A:$AS,14+AB1290,FALSE),[1]怪物!$B:$J,6,FALSE)*VLOOKUP(Y1290&amp;"_"&amp;Z1290&amp;"_"&amp;AA1290,[1]挑战模式!$A:$AS,10,FALSE))</f>
        <v/>
      </c>
      <c r="F1290" s="3" t="str">
        <f t="shared" si="160"/>
        <v/>
      </c>
      <c r="G1290" s="3" t="str">
        <f t="shared" si="161"/>
        <v/>
      </c>
      <c r="H1290" s="3" t="str">
        <f t="shared" si="162"/>
        <v/>
      </c>
      <c r="I1290" s="3" t="str">
        <f>IF(D1290="","",VLOOKUP(D1290,[1]怪物!$C:$M,11,FALSE))</f>
        <v/>
      </c>
      <c r="J1290" s="3" t="str">
        <f t="shared" si="163"/>
        <v/>
      </c>
      <c r="K1290" s="3"/>
      <c r="L1290" s="3" t="str">
        <f>IF(B1290="","",VLOOKUP(VLOOKUP(Y1290&amp;"_"&amp;Z1290&amp;"_"&amp;AA1290,[1]挑战模式!$A:$AS,14+AB1290,FALSE),[1]怪物!$B:$J,7,FALSE))</f>
        <v/>
      </c>
      <c r="M1290" s="10" t="str">
        <f t="shared" si="164"/>
        <v/>
      </c>
      <c r="N1290" s="3" t="str">
        <f t="shared" si="165"/>
        <v/>
      </c>
      <c r="O1290" s="3" t="str">
        <f t="shared" si="166"/>
        <v/>
      </c>
      <c r="P1290" s="3" t="str">
        <f t="shared" si="167"/>
        <v/>
      </c>
      <c r="T1290" s="3" t="str">
        <f>IF(B1290="","",IF(VLOOKUP(D1290,[1]怪物!$C:$I,7,FALSE)="","",VLOOKUP(D1290,[1]怪物!$C:$I,7,FALSE)))</f>
        <v/>
      </c>
      <c r="Y1290" s="3">
        <v>2</v>
      </c>
      <c r="Z1290" s="3">
        <v>2</v>
      </c>
      <c r="AA1290" s="3">
        <v>7</v>
      </c>
      <c r="AB1290" s="3">
        <v>1</v>
      </c>
    </row>
    <row r="1291" spans="2:28" x14ac:dyDescent="0.2">
      <c r="B1291" t="str">
        <f>IF(ISNA(VLOOKUP(Y1291&amp;"_"&amp;Z1291&amp;"_"&amp;AA1291,[1]挑战模式!$A:$AS,1,FALSE)),"",IF(VLOOKUP(Y1291&amp;"_"&amp;Z1291&amp;"_"&amp;AA1291,[1]挑战模式!$A:$AS,14+AB1291,FALSE)="","","Unit_Monster_Season"&amp;Y1291&amp;"_Challenge"&amp;Z1291&amp;"_"&amp;AA1291&amp;"_"&amp;AB1291))</f>
        <v/>
      </c>
      <c r="D1291" s="3" t="str">
        <f>IF(B1291="","",VLOOKUP(VLOOKUP(Y1291&amp;"_"&amp;Z1291&amp;"_"&amp;AA1291,[1]挑战模式!$A:$AS,14+AB1291,FALSE),[1]怪物!$B:$J,2,FALSE))</f>
        <v/>
      </c>
      <c r="E1291" s="3" t="str">
        <f>IF(B1291="","",VLOOKUP(VLOOKUP(Y1291&amp;"_"&amp;Z1291&amp;"_"&amp;AA1291,[1]挑战模式!$A:$AS,14+AB1291,FALSE),[1]怪物!$B:$J,6,FALSE)*VLOOKUP(Y1291&amp;"_"&amp;Z1291&amp;"_"&amp;AA1291,[1]挑战模式!$A:$AS,10,FALSE))</f>
        <v/>
      </c>
      <c r="F1291" s="3" t="str">
        <f t="shared" si="160"/>
        <v/>
      </c>
      <c r="G1291" s="3" t="str">
        <f t="shared" si="161"/>
        <v/>
      </c>
      <c r="H1291" s="3" t="str">
        <f t="shared" si="162"/>
        <v/>
      </c>
      <c r="I1291" s="3" t="str">
        <f>IF(D1291="","",VLOOKUP(D1291,[1]怪物!$C:$M,11,FALSE))</f>
        <v/>
      </c>
      <c r="J1291" s="3" t="str">
        <f t="shared" si="163"/>
        <v/>
      </c>
      <c r="K1291" s="3"/>
      <c r="L1291" s="3" t="str">
        <f>IF(B1291="","",VLOOKUP(VLOOKUP(Y1291&amp;"_"&amp;Z1291&amp;"_"&amp;AA1291,[1]挑战模式!$A:$AS,14+AB1291,FALSE),[1]怪物!$B:$J,7,FALSE))</f>
        <v/>
      </c>
      <c r="M1291" s="10" t="str">
        <f t="shared" si="164"/>
        <v/>
      </c>
      <c r="N1291" s="3" t="str">
        <f t="shared" si="165"/>
        <v/>
      </c>
      <c r="O1291" s="3" t="str">
        <f t="shared" si="166"/>
        <v/>
      </c>
      <c r="P1291" s="3" t="str">
        <f t="shared" si="167"/>
        <v/>
      </c>
      <c r="T1291" s="3" t="str">
        <f>IF(B1291="","",IF(VLOOKUP(D1291,[1]怪物!$C:$I,7,FALSE)="","",VLOOKUP(D1291,[1]怪物!$C:$I,7,FALSE)))</f>
        <v/>
      </c>
      <c r="Y1291" s="3">
        <v>2</v>
      </c>
      <c r="Z1291" s="3">
        <v>2</v>
      </c>
      <c r="AA1291" s="3">
        <v>7</v>
      </c>
      <c r="AB1291" s="3">
        <v>2</v>
      </c>
    </row>
    <row r="1292" spans="2:28" x14ac:dyDescent="0.2">
      <c r="B1292" t="str">
        <f>IF(ISNA(VLOOKUP(Y1292&amp;"_"&amp;Z1292&amp;"_"&amp;AA1292,[1]挑战模式!$A:$AS,1,FALSE)),"",IF(VLOOKUP(Y1292&amp;"_"&amp;Z1292&amp;"_"&amp;AA1292,[1]挑战模式!$A:$AS,14+AB1292,FALSE)="","","Unit_Monster_Season"&amp;Y1292&amp;"_Challenge"&amp;Z1292&amp;"_"&amp;AA1292&amp;"_"&amp;AB1292))</f>
        <v/>
      </c>
      <c r="D1292" s="3" t="str">
        <f>IF(B1292="","",VLOOKUP(VLOOKUP(Y1292&amp;"_"&amp;Z1292&amp;"_"&amp;AA1292,[1]挑战模式!$A:$AS,14+AB1292,FALSE),[1]怪物!$B:$J,2,FALSE))</f>
        <v/>
      </c>
      <c r="E1292" s="3" t="str">
        <f>IF(B1292="","",VLOOKUP(VLOOKUP(Y1292&amp;"_"&amp;Z1292&amp;"_"&amp;AA1292,[1]挑战模式!$A:$AS,14+AB1292,FALSE),[1]怪物!$B:$J,6,FALSE)*VLOOKUP(Y1292&amp;"_"&amp;Z1292&amp;"_"&amp;AA1292,[1]挑战模式!$A:$AS,10,FALSE))</f>
        <v/>
      </c>
      <c r="F1292" s="3" t="str">
        <f t="shared" si="160"/>
        <v/>
      </c>
      <c r="G1292" s="3" t="str">
        <f t="shared" si="161"/>
        <v/>
      </c>
      <c r="H1292" s="3" t="str">
        <f t="shared" si="162"/>
        <v/>
      </c>
      <c r="I1292" s="3" t="str">
        <f>IF(D1292="","",VLOOKUP(D1292,[1]怪物!$C:$M,11,FALSE))</f>
        <v/>
      </c>
      <c r="J1292" s="3" t="str">
        <f t="shared" si="163"/>
        <v/>
      </c>
      <c r="K1292" s="3"/>
      <c r="L1292" s="3" t="str">
        <f>IF(B1292="","",VLOOKUP(VLOOKUP(Y1292&amp;"_"&amp;Z1292&amp;"_"&amp;AA1292,[1]挑战模式!$A:$AS,14+AB1292,FALSE),[1]怪物!$B:$J,7,FALSE))</f>
        <v/>
      </c>
      <c r="M1292" s="10" t="str">
        <f t="shared" si="164"/>
        <v/>
      </c>
      <c r="N1292" s="3" t="str">
        <f t="shared" si="165"/>
        <v/>
      </c>
      <c r="O1292" s="3" t="str">
        <f t="shared" si="166"/>
        <v/>
      </c>
      <c r="P1292" s="3" t="str">
        <f t="shared" si="167"/>
        <v/>
      </c>
      <c r="T1292" s="3" t="str">
        <f>IF(B1292="","",IF(VLOOKUP(D1292,[1]怪物!$C:$I,7,FALSE)="","",VLOOKUP(D1292,[1]怪物!$C:$I,7,FALSE)))</f>
        <v/>
      </c>
      <c r="Y1292" s="3">
        <v>2</v>
      </c>
      <c r="Z1292" s="3">
        <v>2</v>
      </c>
      <c r="AA1292" s="3">
        <v>7</v>
      </c>
      <c r="AB1292" s="3">
        <v>3</v>
      </c>
    </row>
    <row r="1293" spans="2:28" x14ac:dyDescent="0.2">
      <c r="B1293" t="str">
        <f>IF(ISNA(VLOOKUP(Y1293&amp;"_"&amp;Z1293&amp;"_"&amp;AA1293,[1]挑战模式!$A:$AS,1,FALSE)),"",IF(VLOOKUP(Y1293&amp;"_"&amp;Z1293&amp;"_"&amp;AA1293,[1]挑战模式!$A:$AS,14+AB1293,FALSE)="","","Unit_Monster_Season"&amp;Y1293&amp;"_Challenge"&amp;Z1293&amp;"_"&amp;AA1293&amp;"_"&amp;AB1293))</f>
        <v/>
      </c>
      <c r="D1293" s="3" t="str">
        <f>IF(B1293="","",VLOOKUP(VLOOKUP(Y1293&amp;"_"&amp;Z1293&amp;"_"&amp;AA1293,[1]挑战模式!$A:$AS,14+AB1293,FALSE),[1]怪物!$B:$J,2,FALSE))</f>
        <v/>
      </c>
      <c r="E1293" s="3" t="str">
        <f>IF(B1293="","",VLOOKUP(VLOOKUP(Y1293&amp;"_"&amp;Z1293&amp;"_"&amp;AA1293,[1]挑战模式!$A:$AS,14+AB1293,FALSE),[1]怪物!$B:$J,6,FALSE)*VLOOKUP(Y1293&amp;"_"&amp;Z1293&amp;"_"&amp;AA1293,[1]挑战模式!$A:$AS,10,FALSE))</f>
        <v/>
      </c>
      <c r="F1293" s="3" t="str">
        <f t="shared" si="160"/>
        <v/>
      </c>
      <c r="G1293" s="3" t="str">
        <f t="shared" si="161"/>
        <v/>
      </c>
      <c r="H1293" s="3" t="str">
        <f t="shared" si="162"/>
        <v/>
      </c>
      <c r="I1293" s="3" t="str">
        <f>IF(D1293="","",VLOOKUP(D1293,[1]怪物!$C:$M,11,FALSE))</f>
        <v/>
      </c>
      <c r="J1293" s="3" t="str">
        <f t="shared" si="163"/>
        <v/>
      </c>
      <c r="K1293" s="3"/>
      <c r="L1293" s="3" t="str">
        <f>IF(B1293="","",VLOOKUP(VLOOKUP(Y1293&amp;"_"&amp;Z1293&amp;"_"&amp;AA1293,[1]挑战模式!$A:$AS,14+AB1293,FALSE),[1]怪物!$B:$J,7,FALSE))</f>
        <v/>
      </c>
      <c r="M1293" s="10" t="str">
        <f t="shared" si="164"/>
        <v/>
      </c>
      <c r="N1293" s="3" t="str">
        <f t="shared" si="165"/>
        <v/>
      </c>
      <c r="O1293" s="3" t="str">
        <f t="shared" si="166"/>
        <v/>
      </c>
      <c r="P1293" s="3" t="str">
        <f t="shared" si="167"/>
        <v/>
      </c>
      <c r="T1293" s="3" t="str">
        <f>IF(B1293="","",IF(VLOOKUP(D1293,[1]怪物!$C:$I,7,FALSE)="","",VLOOKUP(D1293,[1]怪物!$C:$I,7,FALSE)))</f>
        <v/>
      </c>
      <c r="Y1293" s="3">
        <v>2</v>
      </c>
      <c r="Z1293" s="3">
        <v>2</v>
      </c>
      <c r="AA1293" s="3">
        <v>7</v>
      </c>
      <c r="AB1293" s="3">
        <v>4</v>
      </c>
    </row>
    <row r="1294" spans="2:28" x14ac:dyDescent="0.2">
      <c r="B1294" t="str">
        <f>IF(ISNA(VLOOKUP(Y1294&amp;"_"&amp;Z1294&amp;"_"&amp;AA1294,[1]挑战模式!$A:$AS,1,FALSE)),"",IF(VLOOKUP(Y1294&amp;"_"&amp;Z1294&amp;"_"&amp;AA1294,[1]挑战模式!$A:$AS,14+AB1294,FALSE)="","","Unit_Monster_Season"&amp;Y1294&amp;"_Challenge"&amp;Z1294&amp;"_"&amp;AA1294&amp;"_"&amp;AB1294))</f>
        <v/>
      </c>
      <c r="D1294" s="3" t="str">
        <f>IF(B1294="","",VLOOKUP(VLOOKUP(Y1294&amp;"_"&amp;Z1294&amp;"_"&amp;AA1294,[1]挑战模式!$A:$AS,14+AB1294,FALSE),[1]怪物!$B:$J,2,FALSE))</f>
        <v/>
      </c>
      <c r="E1294" s="3" t="str">
        <f>IF(B1294="","",VLOOKUP(VLOOKUP(Y1294&amp;"_"&amp;Z1294&amp;"_"&amp;AA1294,[1]挑战模式!$A:$AS,14+AB1294,FALSE),[1]怪物!$B:$J,6,FALSE)*VLOOKUP(Y1294&amp;"_"&amp;Z1294&amp;"_"&amp;AA1294,[1]挑战模式!$A:$AS,10,FALSE))</f>
        <v/>
      </c>
      <c r="F1294" s="3" t="str">
        <f t="shared" si="160"/>
        <v/>
      </c>
      <c r="G1294" s="3" t="str">
        <f t="shared" si="161"/>
        <v/>
      </c>
      <c r="H1294" s="3" t="str">
        <f t="shared" si="162"/>
        <v/>
      </c>
      <c r="I1294" s="3" t="str">
        <f>IF(D1294="","",VLOOKUP(D1294,[1]怪物!$C:$M,11,FALSE))</f>
        <v/>
      </c>
      <c r="J1294" s="3" t="str">
        <f t="shared" si="163"/>
        <v/>
      </c>
      <c r="K1294" s="3"/>
      <c r="L1294" s="3" t="str">
        <f>IF(B1294="","",VLOOKUP(VLOOKUP(Y1294&amp;"_"&amp;Z1294&amp;"_"&amp;AA1294,[1]挑战模式!$A:$AS,14+AB1294,FALSE),[1]怪物!$B:$J,7,FALSE))</f>
        <v/>
      </c>
      <c r="M1294" s="10" t="str">
        <f t="shared" si="164"/>
        <v/>
      </c>
      <c r="N1294" s="3" t="str">
        <f t="shared" si="165"/>
        <v/>
      </c>
      <c r="O1294" s="3" t="str">
        <f t="shared" si="166"/>
        <v/>
      </c>
      <c r="P1294" s="3" t="str">
        <f t="shared" si="167"/>
        <v/>
      </c>
      <c r="T1294" s="3" t="str">
        <f>IF(B1294="","",IF(VLOOKUP(D1294,[1]怪物!$C:$I,7,FALSE)="","",VLOOKUP(D1294,[1]怪物!$C:$I,7,FALSE)))</f>
        <v/>
      </c>
      <c r="Y1294" s="3">
        <v>2</v>
      </c>
      <c r="Z1294" s="3">
        <v>2</v>
      </c>
      <c r="AA1294" s="3">
        <v>7</v>
      </c>
      <c r="AB1294" s="3">
        <v>5</v>
      </c>
    </row>
    <row r="1295" spans="2:28" x14ac:dyDescent="0.2">
      <c r="B1295" t="str">
        <f>IF(ISNA(VLOOKUP(Y1295&amp;"_"&amp;Z1295&amp;"_"&amp;AA1295,[1]挑战模式!$A:$AS,1,FALSE)),"",IF(VLOOKUP(Y1295&amp;"_"&amp;Z1295&amp;"_"&amp;AA1295,[1]挑战模式!$A:$AS,14+AB1295,FALSE)="","","Unit_Monster_Season"&amp;Y1295&amp;"_Challenge"&amp;Z1295&amp;"_"&amp;AA1295&amp;"_"&amp;AB1295))</f>
        <v/>
      </c>
      <c r="D1295" s="3" t="str">
        <f>IF(B1295="","",VLOOKUP(VLOOKUP(Y1295&amp;"_"&amp;Z1295&amp;"_"&amp;AA1295,[1]挑战模式!$A:$AS,14+AB1295,FALSE),[1]怪物!$B:$J,2,FALSE))</f>
        <v/>
      </c>
      <c r="E1295" s="3" t="str">
        <f>IF(B1295="","",VLOOKUP(VLOOKUP(Y1295&amp;"_"&amp;Z1295&amp;"_"&amp;AA1295,[1]挑战模式!$A:$AS,14+AB1295,FALSE),[1]怪物!$B:$J,6,FALSE)*VLOOKUP(Y1295&amp;"_"&amp;Z1295&amp;"_"&amp;AA1295,[1]挑战模式!$A:$AS,10,FALSE))</f>
        <v/>
      </c>
      <c r="F1295" s="3" t="str">
        <f t="shared" si="160"/>
        <v/>
      </c>
      <c r="G1295" s="3" t="str">
        <f t="shared" si="161"/>
        <v/>
      </c>
      <c r="H1295" s="3" t="str">
        <f t="shared" si="162"/>
        <v/>
      </c>
      <c r="I1295" s="3" t="str">
        <f>IF(D1295="","",VLOOKUP(D1295,[1]怪物!$C:$M,11,FALSE))</f>
        <v/>
      </c>
      <c r="J1295" s="3" t="str">
        <f t="shared" si="163"/>
        <v/>
      </c>
      <c r="K1295" s="3"/>
      <c r="L1295" s="3" t="str">
        <f>IF(B1295="","",VLOOKUP(VLOOKUP(Y1295&amp;"_"&amp;Z1295&amp;"_"&amp;AA1295,[1]挑战模式!$A:$AS,14+AB1295,FALSE),[1]怪物!$B:$J,7,FALSE))</f>
        <v/>
      </c>
      <c r="M1295" s="10" t="str">
        <f t="shared" si="164"/>
        <v/>
      </c>
      <c r="N1295" s="3" t="str">
        <f t="shared" si="165"/>
        <v/>
      </c>
      <c r="O1295" s="3" t="str">
        <f t="shared" si="166"/>
        <v/>
      </c>
      <c r="P1295" s="3" t="str">
        <f t="shared" si="167"/>
        <v/>
      </c>
      <c r="T1295" s="3" t="str">
        <f>IF(B1295="","",IF(VLOOKUP(D1295,[1]怪物!$C:$I,7,FALSE)="","",VLOOKUP(D1295,[1]怪物!$C:$I,7,FALSE)))</f>
        <v/>
      </c>
      <c r="Y1295" s="3">
        <v>2</v>
      </c>
      <c r="Z1295" s="3">
        <v>2</v>
      </c>
      <c r="AA1295" s="3">
        <v>7</v>
      </c>
      <c r="AB1295" s="3">
        <v>6</v>
      </c>
    </row>
    <row r="1296" spans="2:28" x14ac:dyDescent="0.2">
      <c r="B1296" t="str">
        <f>IF(ISNA(VLOOKUP(Y1296&amp;"_"&amp;Z1296&amp;"_"&amp;AA1296,[1]挑战模式!$A:$AS,1,FALSE)),"",IF(VLOOKUP(Y1296&amp;"_"&amp;Z1296&amp;"_"&amp;AA1296,[1]挑战模式!$A:$AS,14+AB1296,FALSE)="","","Unit_Monster_Season"&amp;Y1296&amp;"_Challenge"&amp;Z1296&amp;"_"&amp;AA1296&amp;"_"&amp;AB1296))</f>
        <v/>
      </c>
      <c r="D1296" s="3" t="str">
        <f>IF(B1296="","",VLOOKUP(VLOOKUP(Y1296&amp;"_"&amp;Z1296&amp;"_"&amp;AA1296,[1]挑战模式!$A:$AS,14+AB1296,FALSE),[1]怪物!$B:$J,2,FALSE))</f>
        <v/>
      </c>
      <c r="E1296" s="3" t="str">
        <f>IF(B1296="","",VLOOKUP(VLOOKUP(Y1296&amp;"_"&amp;Z1296&amp;"_"&amp;AA1296,[1]挑战模式!$A:$AS,14+AB1296,FALSE),[1]怪物!$B:$J,6,FALSE)*VLOOKUP(Y1296&amp;"_"&amp;Z1296&amp;"_"&amp;AA1296,[1]挑战模式!$A:$AS,10,FALSE))</f>
        <v/>
      </c>
      <c r="F1296" s="3" t="str">
        <f t="shared" si="160"/>
        <v/>
      </c>
      <c r="G1296" s="3" t="str">
        <f t="shared" si="161"/>
        <v/>
      </c>
      <c r="H1296" s="3" t="str">
        <f t="shared" si="162"/>
        <v/>
      </c>
      <c r="I1296" s="3" t="str">
        <f>IF(D1296="","",VLOOKUP(D1296,[1]怪物!$C:$M,11,FALSE))</f>
        <v/>
      </c>
      <c r="J1296" s="3" t="str">
        <f t="shared" si="163"/>
        <v/>
      </c>
      <c r="K1296" s="3"/>
      <c r="L1296" s="3" t="str">
        <f>IF(B1296="","",VLOOKUP(VLOOKUP(Y1296&amp;"_"&amp;Z1296&amp;"_"&amp;AA1296,[1]挑战模式!$A:$AS,14+AB1296,FALSE),[1]怪物!$B:$J,7,FALSE))</f>
        <v/>
      </c>
      <c r="M1296" s="10" t="str">
        <f t="shared" si="164"/>
        <v/>
      </c>
      <c r="N1296" s="3" t="str">
        <f t="shared" si="165"/>
        <v/>
      </c>
      <c r="O1296" s="3" t="str">
        <f t="shared" si="166"/>
        <v/>
      </c>
      <c r="P1296" s="3" t="str">
        <f t="shared" si="167"/>
        <v/>
      </c>
      <c r="T1296" s="3" t="str">
        <f>IF(B1296="","",IF(VLOOKUP(D1296,[1]怪物!$C:$I,7,FALSE)="","",VLOOKUP(D1296,[1]怪物!$C:$I,7,FALSE)))</f>
        <v/>
      </c>
      <c r="Y1296" s="3">
        <v>2</v>
      </c>
      <c r="Z1296" s="3">
        <v>2</v>
      </c>
      <c r="AA1296" s="3">
        <v>8</v>
      </c>
      <c r="AB1296" s="3">
        <v>1</v>
      </c>
    </row>
    <row r="1297" spans="2:28" x14ac:dyDescent="0.2">
      <c r="B1297" t="str">
        <f>IF(ISNA(VLOOKUP(Y1297&amp;"_"&amp;Z1297&amp;"_"&amp;AA1297,[1]挑战模式!$A:$AS,1,FALSE)),"",IF(VLOOKUP(Y1297&amp;"_"&amp;Z1297&amp;"_"&amp;AA1297,[1]挑战模式!$A:$AS,14+AB1297,FALSE)="","","Unit_Monster_Season"&amp;Y1297&amp;"_Challenge"&amp;Z1297&amp;"_"&amp;AA1297&amp;"_"&amp;AB1297))</f>
        <v/>
      </c>
      <c r="D1297" s="3" t="str">
        <f>IF(B1297="","",VLOOKUP(VLOOKUP(Y1297&amp;"_"&amp;Z1297&amp;"_"&amp;AA1297,[1]挑战模式!$A:$AS,14+AB1297,FALSE),[1]怪物!$B:$J,2,FALSE))</f>
        <v/>
      </c>
      <c r="E1297" s="3" t="str">
        <f>IF(B1297="","",VLOOKUP(VLOOKUP(Y1297&amp;"_"&amp;Z1297&amp;"_"&amp;AA1297,[1]挑战模式!$A:$AS,14+AB1297,FALSE),[1]怪物!$B:$J,6,FALSE)*VLOOKUP(Y1297&amp;"_"&amp;Z1297&amp;"_"&amp;AA1297,[1]挑战模式!$A:$AS,10,FALSE))</f>
        <v/>
      </c>
      <c r="F1297" s="3" t="str">
        <f t="shared" si="160"/>
        <v/>
      </c>
      <c r="G1297" s="3" t="str">
        <f t="shared" si="161"/>
        <v/>
      </c>
      <c r="H1297" s="3" t="str">
        <f t="shared" si="162"/>
        <v/>
      </c>
      <c r="I1297" s="3" t="str">
        <f>IF(D1297="","",VLOOKUP(D1297,[1]怪物!$C:$M,11,FALSE))</f>
        <v/>
      </c>
      <c r="J1297" s="3" t="str">
        <f t="shared" si="163"/>
        <v/>
      </c>
      <c r="K1297" s="3"/>
      <c r="L1297" s="3" t="str">
        <f>IF(B1297="","",VLOOKUP(VLOOKUP(Y1297&amp;"_"&amp;Z1297&amp;"_"&amp;AA1297,[1]挑战模式!$A:$AS,14+AB1297,FALSE),[1]怪物!$B:$J,7,FALSE))</f>
        <v/>
      </c>
      <c r="M1297" s="10" t="str">
        <f t="shared" si="164"/>
        <v/>
      </c>
      <c r="N1297" s="3" t="str">
        <f t="shared" si="165"/>
        <v/>
      </c>
      <c r="O1297" s="3" t="str">
        <f t="shared" si="166"/>
        <v/>
      </c>
      <c r="P1297" s="3" t="str">
        <f t="shared" si="167"/>
        <v/>
      </c>
      <c r="T1297" s="3" t="str">
        <f>IF(B1297="","",IF(VLOOKUP(D1297,[1]怪物!$C:$I,7,FALSE)="","",VLOOKUP(D1297,[1]怪物!$C:$I,7,FALSE)))</f>
        <v/>
      </c>
      <c r="Y1297" s="3">
        <v>2</v>
      </c>
      <c r="Z1297" s="3">
        <v>2</v>
      </c>
      <c r="AA1297" s="3">
        <v>8</v>
      </c>
      <c r="AB1297" s="3">
        <v>2</v>
      </c>
    </row>
    <row r="1298" spans="2:28" x14ac:dyDescent="0.2">
      <c r="B1298" t="str">
        <f>IF(ISNA(VLOOKUP(Y1298&amp;"_"&amp;Z1298&amp;"_"&amp;AA1298,[1]挑战模式!$A:$AS,1,FALSE)),"",IF(VLOOKUP(Y1298&amp;"_"&amp;Z1298&amp;"_"&amp;AA1298,[1]挑战模式!$A:$AS,14+AB1298,FALSE)="","","Unit_Monster_Season"&amp;Y1298&amp;"_Challenge"&amp;Z1298&amp;"_"&amp;AA1298&amp;"_"&amp;AB1298))</f>
        <v/>
      </c>
      <c r="D1298" s="3" t="str">
        <f>IF(B1298="","",VLOOKUP(VLOOKUP(Y1298&amp;"_"&amp;Z1298&amp;"_"&amp;AA1298,[1]挑战模式!$A:$AS,14+AB1298,FALSE),[1]怪物!$B:$J,2,FALSE))</f>
        <v/>
      </c>
      <c r="E1298" s="3" t="str">
        <f>IF(B1298="","",VLOOKUP(VLOOKUP(Y1298&amp;"_"&amp;Z1298&amp;"_"&amp;AA1298,[1]挑战模式!$A:$AS,14+AB1298,FALSE),[1]怪物!$B:$J,6,FALSE)*VLOOKUP(Y1298&amp;"_"&amp;Z1298&amp;"_"&amp;AA1298,[1]挑战模式!$A:$AS,10,FALSE))</f>
        <v/>
      </c>
      <c r="F1298" s="3" t="str">
        <f t="shared" si="160"/>
        <v/>
      </c>
      <c r="G1298" s="3" t="str">
        <f t="shared" si="161"/>
        <v/>
      </c>
      <c r="H1298" s="3" t="str">
        <f t="shared" si="162"/>
        <v/>
      </c>
      <c r="I1298" s="3" t="str">
        <f>IF(D1298="","",VLOOKUP(D1298,[1]怪物!$C:$M,11,FALSE))</f>
        <v/>
      </c>
      <c r="J1298" s="3" t="str">
        <f t="shared" si="163"/>
        <v/>
      </c>
      <c r="K1298" s="3"/>
      <c r="L1298" s="3" t="str">
        <f>IF(B1298="","",VLOOKUP(VLOOKUP(Y1298&amp;"_"&amp;Z1298&amp;"_"&amp;AA1298,[1]挑战模式!$A:$AS,14+AB1298,FALSE),[1]怪物!$B:$J,7,FALSE))</f>
        <v/>
      </c>
      <c r="M1298" s="10" t="str">
        <f t="shared" si="164"/>
        <v/>
      </c>
      <c r="N1298" s="3" t="str">
        <f t="shared" si="165"/>
        <v/>
      </c>
      <c r="O1298" s="3" t="str">
        <f t="shared" si="166"/>
        <v/>
      </c>
      <c r="P1298" s="3" t="str">
        <f t="shared" si="167"/>
        <v/>
      </c>
      <c r="T1298" s="3" t="str">
        <f>IF(B1298="","",IF(VLOOKUP(D1298,[1]怪物!$C:$I,7,FALSE)="","",VLOOKUP(D1298,[1]怪物!$C:$I,7,FALSE)))</f>
        <v/>
      </c>
      <c r="Y1298" s="3">
        <v>2</v>
      </c>
      <c r="Z1298" s="3">
        <v>2</v>
      </c>
      <c r="AA1298" s="3">
        <v>8</v>
      </c>
      <c r="AB1298" s="3">
        <v>3</v>
      </c>
    </row>
    <row r="1299" spans="2:28" x14ac:dyDescent="0.2">
      <c r="B1299" t="str">
        <f>IF(ISNA(VLOOKUP(Y1299&amp;"_"&amp;Z1299&amp;"_"&amp;AA1299,[1]挑战模式!$A:$AS,1,FALSE)),"",IF(VLOOKUP(Y1299&amp;"_"&amp;Z1299&amp;"_"&amp;AA1299,[1]挑战模式!$A:$AS,14+AB1299,FALSE)="","","Unit_Monster_Season"&amp;Y1299&amp;"_Challenge"&amp;Z1299&amp;"_"&amp;AA1299&amp;"_"&amp;AB1299))</f>
        <v/>
      </c>
      <c r="D1299" s="3" t="str">
        <f>IF(B1299="","",VLOOKUP(VLOOKUP(Y1299&amp;"_"&amp;Z1299&amp;"_"&amp;AA1299,[1]挑战模式!$A:$AS,14+AB1299,FALSE),[1]怪物!$B:$J,2,FALSE))</f>
        <v/>
      </c>
      <c r="E1299" s="3" t="str">
        <f>IF(B1299="","",VLOOKUP(VLOOKUP(Y1299&amp;"_"&amp;Z1299&amp;"_"&amp;AA1299,[1]挑战模式!$A:$AS,14+AB1299,FALSE),[1]怪物!$B:$J,6,FALSE)*VLOOKUP(Y1299&amp;"_"&amp;Z1299&amp;"_"&amp;AA1299,[1]挑战模式!$A:$AS,10,FALSE))</f>
        <v/>
      </c>
      <c r="F1299" s="3" t="str">
        <f t="shared" si="160"/>
        <v/>
      </c>
      <c r="G1299" s="3" t="str">
        <f t="shared" si="161"/>
        <v/>
      </c>
      <c r="H1299" s="3" t="str">
        <f t="shared" si="162"/>
        <v/>
      </c>
      <c r="I1299" s="3" t="str">
        <f>IF(D1299="","",VLOOKUP(D1299,[1]怪物!$C:$M,11,FALSE))</f>
        <v/>
      </c>
      <c r="J1299" s="3" t="str">
        <f t="shared" si="163"/>
        <v/>
      </c>
      <c r="K1299" s="3"/>
      <c r="L1299" s="3" t="str">
        <f>IF(B1299="","",VLOOKUP(VLOOKUP(Y1299&amp;"_"&amp;Z1299&amp;"_"&amp;AA1299,[1]挑战模式!$A:$AS,14+AB1299,FALSE),[1]怪物!$B:$J,7,FALSE))</f>
        <v/>
      </c>
      <c r="M1299" s="10" t="str">
        <f t="shared" si="164"/>
        <v/>
      </c>
      <c r="N1299" s="3" t="str">
        <f t="shared" si="165"/>
        <v/>
      </c>
      <c r="O1299" s="3" t="str">
        <f t="shared" si="166"/>
        <v/>
      </c>
      <c r="P1299" s="3" t="str">
        <f t="shared" si="167"/>
        <v/>
      </c>
      <c r="T1299" s="3" t="str">
        <f>IF(B1299="","",IF(VLOOKUP(D1299,[1]怪物!$C:$I,7,FALSE)="","",VLOOKUP(D1299,[1]怪物!$C:$I,7,FALSE)))</f>
        <v/>
      </c>
      <c r="Y1299" s="3">
        <v>2</v>
      </c>
      <c r="Z1299" s="3">
        <v>2</v>
      </c>
      <c r="AA1299" s="3">
        <v>8</v>
      </c>
      <c r="AB1299" s="3">
        <v>4</v>
      </c>
    </row>
    <row r="1300" spans="2:28" x14ac:dyDescent="0.2">
      <c r="B1300" t="str">
        <f>IF(ISNA(VLOOKUP(Y1300&amp;"_"&amp;Z1300&amp;"_"&amp;AA1300,[1]挑战模式!$A:$AS,1,FALSE)),"",IF(VLOOKUP(Y1300&amp;"_"&amp;Z1300&amp;"_"&amp;AA1300,[1]挑战模式!$A:$AS,14+AB1300,FALSE)="","","Unit_Monster_Season"&amp;Y1300&amp;"_Challenge"&amp;Z1300&amp;"_"&amp;AA1300&amp;"_"&amp;AB1300))</f>
        <v/>
      </c>
      <c r="D1300" s="3" t="str">
        <f>IF(B1300="","",VLOOKUP(VLOOKUP(Y1300&amp;"_"&amp;Z1300&amp;"_"&amp;AA1300,[1]挑战模式!$A:$AS,14+AB1300,FALSE),[1]怪物!$B:$J,2,FALSE))</f>
        <v/>
      </c>
      <c r="E1300" s="3" t="str">
        <f>IF(B1300="","",VLOOKUP(VLOOKUP(Y1300&amp;"_"&amp;Z1300&amp;"_"&amp;AA1300,[1]挑战模式!$A:$AS,14+AB1300,FALSE),[1]怪物!$B:$J,6,FALSE)*VLOOKUP(Y1300&amp;"_"&amp;Z1300&amp;"_"&amp;AA1300,[1]挑战模式!$A:$AS,10,FALSE))</f>
        <v/>
      </c>
      <c r="F1300" s="3" t="str">
        <f t="shared" si="160"/>
        <v/>
      </c>
      <c r="G1300" s="3" t="str">
        <f t="shared" si="161"/>
        <v/>
      </c>
      <c r="H1300" s="3" t="str">
        <f t="shared" si="162"/>
        <v/>
      </c>
      <c r="I1300" s="3" t="str">
        <f>IF(D1300="","",VLOOKUP(D1300,[1]怪物!$C:$M,11,FALSE))</f>
        <v/>
      </c>
      <c r="J1300" s="3" t="str">
        <f t="shared" si="163"/>
        <v/>
      </c>
      <c r="K1300" s="3"/>
      <c r="L1300" s="3" t="str">
        <f>IF(B1300="","",VLOOKUP(VLOOKUP(Y1300&amp;"_"&amp;Z1300&amp;"_"&amp;AA1300,[1]挑战模式!$A:$AS,14+AB1300,FALSE),[1]怪物!$B:$J,7,FALSE))</f>
        <v/>
      </c>
      <c r="M1300" s="10" t="str">
        <f t="shared" si="164"/>
        <v/>
      </c>
      <c r="N1300" s="3" t="str">
        <f t="shared" si="165"/>
        <v/>
      </c>
      <c r="O1300" s="3" t="str">
        <f t="shared" si="166"/>
        <v/>
      </c>
      <c r="P1300" s="3" t="str">
        <f t="shared" si="167"/>
        <v/>
      </c>
      <c r="T1300" s="3" t="str">
        <f>IF(B1300="","",IF(VLOOKUP(D1300,[1]怪物!$C:$I,7,FALSE)="","",VLOOKUP(D1300,[1]怪物!$C:$I,7,FALSE)))</f>
        <v/>
      </c>
      <c r="Y1300" s="3">
        <v>2</v>
      </c>
      <c r="Z1300" s="3">
        <v>2</v>
      </c>
      <c r="AA1300" s="3">
        <v>8</v>
      </c>
      <c r="AB1300" s="3">
        <v>5</v>
      </c>
    </row>
    <row r="1301" spans="2:28" x14ac:dyDescent="0.2">
      <c r="B1301" t="str">
        <f>IF(ISNA(VLOOKUP(Y1301&amp;"_"&amp;Z1301&amp;"_"&amp;AA1301,[1]挑战模式!$A:$AS,1,FALSE)),"",IF(VLOOKUP(Y1301&amp;"_"&amp;Z1301&amp;"_"&amp;AA1301,[1]挑战模式!$A:$AS,14+AB1301,FALSE)="","","Unit_Monster_Season"&amp;Y1301&amp;"_Challenge"&amp;Z1301&amp;"_"&amp;AA1301&amp;"_"&amp;AB1301))</f>
        <v/>
      </c>
      <c r="D1301" s="3" t="str">
        <f>IF(B1301="","",VLOOKUP(VLOOKUP(Y1301&amp;"_"&amp;Z1301&amp;"_"&amp;AA1301,[1]挑战模式!$A:$AS,14+AB1301,FALSE),[1]怪物!$B:$J,2,FALSE))</f>
        <v/>
      </c>
      <c r="E1301" s="3" t="str">
        <f>IF(B1301="","",VLOOKUP(VLOOKUP(Y1301&amp;"_"&amp;Z1301&amp;"_"&amp;AA1301,[1]挑战模式!$A:$AS,14+AB1301,FALSE),[1]怪物!$B:$J,6,FALSE)*VLOOKUP(Y1301&amp;"_"&amp;Z1301&amp;"_"&amp;AA1301,[1]挑战模式!$A:$AS,10,FALSE))</f>
        <v/>
      </c>
      <c r="F1301" s="3" t="str">
        <f t="shared" si="160"/>
        <v/>
      </c>
      <c r="G1301" s="3" t="str">
        <f t="shared" si="161"/>
        <v/>
      </c>
      <c r="H1301" s="3" t="str">
        <f t="shared" si="162"/>
        <v/>
      </c>
      <c r="I1301" s="3" t="str">
        <f>IF(D1301="","",VLOOKUP(D1301,[1]怪物!$C:$M,11,FALSE))</f>
        <v/>
      </c>
      <c r="J1301" s="3" t="str">
        <f t="shared" si="163"/>
        <v/>
      </c>
      <c r="K1301" s="3"/>
      <c r="L1301" s="3" t="str">
        <f>IF(B1301="","",VLOOKUP(VLOOKUP(Y1301&amp;"_"&amp;Z1301&amp;"_"&amp;AA1301,[1]挑战模式!$A:$AS,14+AB1301,FALSE),[1]怪物!$B:$J,7,FALSE))</f>
        <v/>
      </c>
      <c r="M1301" s="10" t="str">
        <f t="shared" si="164"/>
        <v/>
      </c>
      <c r="N1301" s="3" t="str">
        <f t="shared" si="165"/>
        <v/>
      </c>
      <c r="O1301" s="3" t="str">
        <f t="shared" si="166"/>
        <v/>
      </c>
      <c r="P1301" s="3" t="str">
        <f t="shared" si="167"/>
        <v/>
      </c>
      <c r="T1301" s="3" t="str">
        <f>IF(B1301="","",IF(VLOOKUP(D1301,[1]怪物!$C:$I,7,FALSE)="","",VLOOKUP(D1301,[1]怪物!$C:$I,7,FALSE)))</f>
        <v/>
      </c>
      <c r="Y1301" s="3">
        <v>2</v>
      </c>
      <c r="Z1301" s="3">
        <v>2</v>
      </c>
      <c r="AA1301" s="3">
        <v>8</v>
      </c>
      <c r="AB1301" s="3">
        <v>6</v>
      </c>
    </row>
    <row r="1302" spans="2:28" x14ac:dyDescent="0.2">
      <c r="B1302" t="str">
        <f ca="1">IF(ISNA(VLOOKUP(Y1302&amp;"_"&amp;Z1302&amp;"_"&amp;AA1302,[1]挑战模式!$A:$AS,1,FALSE)),"",IF(VLOOKUP(Y1302&amp;"_"&amp;Z1302&amp;"_"&amp;AA1302,[1]挑战模式!$A:$AS,14+AB1302,FALSE)="","","Unit_Monster_Season"&amp;Y1302&amp;"_Challenge"&amp;Z1302&amp;"_"&amp;AA1302&amp;"_"&amp;AB1302))</f>
        <v>Unit_Monster_Season2_Challenge3_1_1</v>
      </c>
      <c r="D1302" s="3" t="str">
        <f ca="1">IF(B1302="","",VLOOKUP(VLOOKUP(Y1302&amp;"_"&amp;Z1302&amp;"_"&amp;AA1302,[1]挑战模式!$A:$AS,14+AB1302,FALSE),[1]怪物!$B:$J,2,FALSE))</f>
        <v>ResUnit_StoneGolem2</v>
      </c>
      <c r="E1302" s="3">
        <f ca="1">IF(B1302="","",VLOOKUP(VLOOKUP(Y1302&amp;"_"&amp;Z1302&amp;"_"&amp;AA1302,[1]挑战模式!$A:$AS,14+AB1302,FALSE),[1]怪物!$B:$J,6,FALSE)*VLOOKUP(Y1302&amp;"_"&amp;Z1302&amp;"_"&amp;AA1302,[1]挑战模式!$A:$AS,10,FALSE))</f>
        <v>2.1</v>
      </c>
      <c r="F1302" s="3">
        <f t="shared" ca="1" si="160"/>
        <v>400</v>
      </c>
      <c r="G1302" s="3" t="str">
        <f t="shared" ca="1" si="161"/>
        <v>TRUE</v>
      </c>
      <c r="H1302" s="3" t="str">
        <f t="shared" ca="1" si="162"/>
        <v>1</v>
      </c>
      <c r="I1302" s="3">
        <f ca="1">IF(D1302="","",VLOOKUP(D1302,[1]怪物!$C:$M,11,FALSE))</f>
        <v>1</v>
      </c>
      <c r="J1302" s="3" t="str">
        <f t="shared" ca="1" si="163"/>
        <v>0.5</v>
      </c>
      <c r="K1302" s="3"/>
      <c r="L1302" s="3">
        <f ca="1">IF(B1302="","",VLOOKUP(VLOOKUP(Y1302&amp;"_"&amp;Z1302&amp;"_"&amp;AA1302,[1]挑战模式!$A:$AS,14+AB1302,FALSE),[1]怪物!$B:$J,7,FALSE))</f>
        <v>1.25</v>
      </c>
      <c r="M1302" s="10" t="str">
        <f t="shared" ca="1" si="164"/>
        <v>Monster_Season2_Challenge3_1_1</v>
      </c>
      <c r="N1302" s="3" t="str">
        <f t="shared" ca="1" si="165"/>
        <v>DeathShow_1</v>
      </c>
      <c r="O1302" s="3" t="str">
        <f t="shared" ca="1" si="166"/>
        <v>Timeline_Idle1</v>
      </c>
      <c r="P1302" s="3" t="str">
        <f t="shared" ca="1" si="167"/>
        <v>Timeline_Move1</v>
      </c>
      <c r="T1302" s="3" t="str">
        <f ca="1">IF(B1302="","",IF(VLOOKUP(D1302,[1]怪物!$C:$I,7,FALSE)="","",VLOOKUP(D1302,[1]怪物!$C:$I,7,FALSE)))</f>
        <v>Skill_Monster_StoneGolem2,InitiativeSkill</v>
      </c>
      <c r="Y1302" s="3">
        <v>2</v>
      </c>
      <c r="Z1302" s="3">
        <v>3</v>
      </c>
      <c r="AA1302" s="3">
        <v>1</v>
      </c>
      <c r="AB1302" s="3">
        <v>1</v>
      </c>
    </row>
    <row r="1303" spans="2:28" x14ac:dyDescent="0.2">
      <c r="B1303" t="str">
        <f ca="1">IF(ISNA(VLOOKUP(Y1303&amp;"_"&amp;Z1303&amp;"_"&amp;AA1303,[1]挑战模式!$A:$AS,1,FALSE)),"",IF(VLOOKUP(Y1303&amp;"_"&amp;Z1303&amp;"_"&amp;AA1303,[1]挑战模式!$A:$AS,14+AB1303,FALSE)="","","Unit_Monster_Season"&amp;Y1303&amp;"_Challenge"&amp;Z1303&amp;"_"&amp;AA1303&amp;"_"&amp;AB1303))</f>
        <v/>
      </c>
      <c r="D1303" s="3" t="str">
        <f ca="1">IF(B1303="","",VLOOKUP(VLOOKUP(Y1303&amp;"_"&amp;Z1303&amp;"_"&amp;AA1303,[1]挑战模式!$A:$AS,14+AB1303,FALSE),[1]怪物!$B:$J,2,FALSE))</f>
        <v/>
      </c>
      <c r="E1303" s="3" t="str">
        <f ca="1">IF(B1303="","",VLOOKUP(VLOOKUP(Y1303&amp;"_"&amp;Z1303&amp;"_"&amp;AA1303,[1]挑战模式!$A:$AS,14+AB1303,FALSE),[1]怪物!$B:$J,6,FALSE)*VLOOKUP(Y1303&amp;"_"&amp;Z1303&amp;"_"&amp;AA1303,[1]挑战模式!$A:$AS,10,FALSE))</f>
        <v/>
      </c>
      <c r="F1303" s="3" t="str">
        <f t="shared" ca="1" si="160"/>
        <v/>
      </c>
      <c r="G1303" s="3" t="str">
        <f t="shared" ca="1" si="161"/>
        <v/>
      </c>
      <c r="H1303" s="3" t="str">
        <f t="shared" ca="1" si="162"/>
        <v/>
      </c>
      <c r="I1303" s="3" t="str">
        <f ca="1">IF(D1303="","",VLOOKUP(D1303,[1]怪物!$C:$M,11,FALSE))</f>
        <v/>
      </c>
      <c r="J1303" s="3" t="str">
        <f t="shared" ca="1" si="163"/>
        <v/>
      </c>
      <c r="K1303" s="3"/>
      <c r="L1303" s="3" t="str">
        <f ca="1">IF(B1303="","",VLOOKUP(VLOOKUP(Y1303&amp;"_"&amp;Z1303&amp;"_"&amp;AA1303,[1]挑战模式!$A:$AS,14+AB1303,FALSE),[1]怪物!$B:$J,7,FALSE))</f>
        <v/>
      </c>
      <c r="M1303" s="10" t="str">
        <f t="shared" ca="1" si="164"/>
        <v/>
      </c>
      <c r="N1303" s="3" t="str">
        <f t="shared" ca="1" si="165"/>
        <v/>
      </c>
      <c r="O1303" s="3" t="str">
        <f t="shared" ca="1" si="166"/>
        <v/>
      </c>
      <c r="P1303" s="3" t="str">
        <f t="shared" ca="1" si="167"/>
        <v/>
      </c>
      <c r="T1303" s="3" t="str">
        <f ca="1">IF(B1303="","",IF(VLOOKUP(D1303,[1]怪物!$C:$I,7,FALSE)="","",VLOOKUP(D1303,[1]怪物!$C:$I,7,FALSE)))</f>
        <v/>
      </c>
      <c r="Y1303" s="3">
        <v>2</v>
      </c>
      <c r="Z1303" s="3">
        <v>3</v>
      </c>
      <c r="AA1303" s="3">
        <v>1</v>
      </c>
      <c r="AB1303" s="3">
        <v>2</v>
      </c>
    </row>
    <row r="1304" spans="2:28" x14ac:dyDescent="0.2">
      <c r="B1304" t="str">
        <f ca="1">IF(ISNA(VLOOKUP(Y1304&amp;"_"&amp;Z1304&amp;"_"&amp;AA1304,[1]挑战模式!$A:$AS,1,FALSE)),"",IF(VLOOKUP(Y1304&amp;"_"&amp;Z1304&amp;"_"&amp;AA1304,[1]挑战模式!$A:$AS,14+AB1304,FALSE)="","","Unit_Monster_Season"&amp;Y1304&amp;"_Challenge"&amp;Z1304&amp;"_"&amp;AA1304&amp;"_"&amp;AB1304))</f>
        <v/>
      </c>
      <c r="D1304" s="3" t="str">
        <f ca="1">IF(B1304="","",VLOOKUP(VLOOKUP(Y1304&amp;"_"&amp;Z1304&amp;"_"&amp;AA1304,[1]挑战模式!$A:$AS,14+AB1304,FALSE),[1]怪物!$B:$J,2,FALSE))</f>
        <v/>
      </c>
      <c r="E1304" s="3" t="str">
        <f ca="1">IF(B1304="","",VLOOKUP(VLOOKUP(Y1304&amp;"_"&amp;Z1304&amp;"_"&amp;AA1304,[1]挑战模式!$A:$AS,14+AB1304,FALSE),[1]怪物!$B:$J,6,FALSE)*VLOOKUP(Y1304&amp;"_"&amp;Z1304&amp;"_"&amp;AA1304,[1]挑战模式!$A:$AS,10,FALSE))</f>
        <v/>
      </c>
      <c r="F1304" s="3" t="str">
        <f t="shared" ca="1" si="160"/>
        <v/>
      </c>
      <c r="G1304" s="3" t="str">
        <f t="shared" ca="1" si="161"/>
        <v/>
      </c>
      <c r="H1304" s="3" t="str">
        <f t="shared" ca="1" si="162"/>
        <v/>
      </c>
      <c r="I1304" s="3" t="str">
        <f ca="1">IF(D1304="","",VLOOKUP(D1304,[1]怪物!$C:$M,11,FALSE))</f>
        <v/>
      </c>
      <c r="J1304" s="3" t="str">
        <f t="shared" ca="1" si="163"/>
        <v/>
      </c>
      <c r="K1304" s="3"/>
      <c r="L1304" s="3" t="str">
        <f ca="1">IF(B1304="","",VLOOKUP(VLOOKUP(Y1304&amp;"_"&amp;Z1304&amp;"_"&amp;AA1304,[1]挑战模式!$A:$AS,14+AB1304,FALSE),[1]怪物!$B:$J,7,FALSE))</f>
        <v/>
      </c>
      <c r="M1304" s="10" t="str">
        <f t="shared" ca="1" si="164"/>
        <v/>
      </c>
      <c r="N1304" s="3" t="str">
        <f t="shared" ca="1" si="165"/>
        <v/>
      </c>
      <c r="O1304" s="3" t="str">
        <f t="shared" ca="1" si="166"/>
        <v/>
      </c>
      <c r="P1304" s="3" t="str">
        <f t="shared" ca="1" si="167"/>
        <v/>
      </c>
      <c r="T1304" s="3" t="str">
        <f ca="1">IF(B1304="","",IF(VLOOKUP(D1304,[1]怪物!$C:$I,7,FALSE)="","",VLOOKUP(D1304,[1]怪物!$C:$I,7,FALSE)))</f>
        <v/>
      </c>
      <c r="Y1304" s="3">
        <v>2</v>
      </c>
      <c r="Z1304" s="3">
        <v>3</v>
      </c>
      <c r="AA1304" s="3">
        <v>1</v>
      </c>
      <c r="AB1304" s="3">
        <v>3</v>
      </c>
    </row>
    <row r="1305" spans="2:28" x14ac:dyDescent="0.2">
      <c r="B1305" t="str">
        <f ca="1">IF(ISNA(VLOOKUP(Y1305&amp;"_"&amp;Z1305&amp;"_"&amp;AA1305,[1]挑战模式!$A:$AS,1,FALSE)),"",IF(VLOOKUP(Y1305&amp;"_"&amp;Z1305&amp;"_"&amp;AA1305,[1]挑战模式!$A:$AS,14+AB1305,FALSE)="","","Unit_Monster_Season"&amp;Y1305&amp;"_Challenge"&amp;Z1305&amp;"_"&amp;AA1305&amp;"_"&amp;AB1305))</f>
        <v/>
      </c>
      <c r="D1305" s="3" t="str">
        <f ca="1">IF(B1305="","",VLOOKUP(VLOOKUP(Y1305&amp;"_"&amp;Z1305&amp;"_"&amp;AA1305,[1]挑战模式!$A:$AS,14+AB1305,FALSE),[1]怪物!$B:$J,2,FALSE))</f>
        <v/>
      </c>
      <c r="E1305" s="3" t="str">
        <f ca="1">IF(B1305="","",VLOOKUP(VLOOKUP(Y1305&amp;"_"&amp;Z1305&amp;"_"&amp;AA1305,[1]挑战模式!$A:$AS,14+AB1305,FALSE),[1]怪物!$B:$J,6,FALSE)*VLOOKUP(Y1305&amp;"_"&amp;Z1305&amp;"_"&amp;AA1305,[1]挑战模式!$A:$AS,10,FALSE))</f>
        <v/>
      </c>
      <c r="F1305" s="3" t="str">
        <f t="shared" ca="1" si="160"/>
        <v/>
      </c>
      <c r="G1305" s="3" t="str">
        <f t="shared" ca="1" si="161"/>
        <v/>
      </c>
      <c r="H1305" s="3" t="str">
        <f t="shared" ca="1" si="162"/>
        <v/>
      </c>
      <c r="I1305" s="3" t="str">
        <f ca="1">IF(D1305="","",VLOOKUP(D1305,[1]怪物!$C:$M,11,FALSE))</f>
        <v/>
      </c>
      <c r="J1305" s="3" t="str">
        <f t="shared" ca="1" si="163"/>
        <v/>
      </c>
      <c r="K1305" s="3"/>
      <c r="L1305" s="3" t="str">
        <f ca="1">IF(B1305="","",VLOOKUP(VLOOKUP(Y1305&amp;"_"&amp;Z1305&amp;"_"&amp;AA1305,[1]挑战模式!$A:$AS,14+AB1305,FALSE),[1]怪物!$B:$J,7,FALSE))</f>
        <v/>
      </c>
      <c r="M1305" s="10" t="str">
        <f t="shared" ca="1" si="164"/>
        <v/>
      </c>
      <c r="N1305" s="3" t="str">
        <f t="shared" ca="1" si="165"/>
        <v/>
      </c>
      <c r="O1305" s="3" t="str">
        <f t="shared" ca="1" si="166"/>
        <v/>
      </c>
      <c r="P1305" s="3" t="str">
        <f t="shared" ca="1" si="167"/>
        <v/>
      </c>
      <c r="T1305" s="3" t="str">
        <f ca="1">IF(B1305="","",IF(VLOOKUP(D1305,[1]怪物!$C:$I,7,FALSE)="","",VLOOKUP(D1305,[1]怪物!$C:$I,7,FALSE)))</f>
        <v/>
      </c>
      <c r="Y1305" s="3">
        <v>2</v>
      </c>
      <c r="Z1305" s="3">
        <v>3</v>
      </c>
      <c r="AA1305" s="3">
        <v>1</v>
      </c>
      <c r="AB1305" s="3">
        <v>4</v>
      </c>
    </row>
    <row r="1306" spans="2:28" x14ac:dyDescent="0.2">
      <c r="B1306" t="str">
        <f ca="1">IF(ISNA(VLOOKUP(Y1306&amp;"_"&amp;Z1306&amp;"_"&amp;AA1306,[1]挑战模式!$A:$AS,1,FALSE)),"",IF(VLOOKUP(Y1306&amp;"_"&amp;Z1306&amp;"_"&amp;AA1306,[1]挑战模式!$A:$AS,14+AB1306,FALSE)="","","Unit_Monster_Season"&amp;Y1306&amp;"_Challenge"&amp;Z1306&amp;"_"&amp;AA1306&amp;"_"&amp;AB1306))</f>
        <v/>
      </c>
      <c r="D1306" s="3" t="str">
        <f ca="1">IF(B1306="","",VLOOKUP(VLOOKUP(Y1306&amp;"_"&amp;Z1306&amp;"_"&amp;AA1306,[1]挑战模式!$A:$AS,14+AB1306,FALSE),[1]怪物!$B:$J,2,FALSE))</f>
        <v/>
      </c>
      <c r="E1306" s="3" t="str">
        <f ca="1">IF(B1306="","",VLOOKUP(VLOOKUP(Y1306&amp;"_"&amp;Z1306&amp;"_"&amp;AA1306,[1]挑战模式!$A:$AS,14+AB1306,FALSE),[1]怪物!$B:$J,6,FALSE)*VLOOKUP(Y1306&amp;"_"&amp;Z1306&amp;"_"&amp;AA1306,[1]挑战模式!$A:$AS,10,FALSE))</f>
        <v/>
      </c>
      <c r="F1306" s="3" t="str">
        <f t="shared" ca="1" si="160"/>
        <v/>
      </c>
      <c r="G1306" s="3" t="str">
        <f t="shared" ca="1" si="161"/>
        <v/>
      </c>
      <c r="H1306" s="3" t="str">
        <f t="shared" ca="1" si="162"/>
        <v/>
      </c>
      <c r="I1306" s="3" t="str">
        <f ca="1">IF(D1306="","",VLOOKUP(D1306,[1]怪物!$C:$M,11,FALSE))</f>
        <v/>
      </c>
      <c r="J1306" s="3" t="str">
        <f t="shared" ca="1" si="163"/>
        <v/>
      </c>
      <c r="K1306" s="3"/>
      <c r="L1306" s="3" t="str">
        <f ca="1">IF(B1306="","",VLOOKUP(VLOOKUP(Y1306&amp;"_"&amp;Z1306&amp;"_"&amp;AA1306,[1]挑战模式!$A:$AS,14+AB1306,FALSE),[1]怪物!$B:$J,7,FALSE))</f>
        <v/>
      </c>
      <c r="M1306" s="10" t="str">
        <f t="shared" ca="1" si="164"/>
        <v/>
      </c>
      <c r="N1306" s="3" t="str">
        <f t="shared" ca="1" si="165"/>
        <v/>
      </c>
      <c r="O1306" s="3" t="str">
        <f t="shared" ca="1" si="166"/>
        <v/>
      </c>
      <c r="P1306" s="3" t="str">
        <f t="shared" ca="1" si="167"/>
        <v/>
      </c>
      <c r="T1306" s="3" t="str">
        <f ca="1">IF(B1306="","",IF(VLOOKUP(D1306,[1]怪物!$C:$I,7,FALSE)="","",VLOOKUP(D1306,[1]怪物!$C:$I,7,FALSE)))</f>
        <v/>
      </c>
      <c r="Y1306" s="3">
        <v>2</v>
      </c>
      <c r="Z1306" s="3">
        <v>3</v>
      </c>
      <c r="AA1306" s="3">
        <v>1</v>
      </c>
      <c r="AB1306" s="3">
        <v>5</v>
      </c>
    </row>
    <row r="1307" spans="2:28" x14ac:dyDescent="0.2">
      <c r="B1307" t="str">
        <f ca="1">IF(ISNA(VLOOKUP(Y1307&amp;"_"&amp;Z1307&amp;"_"&amp;AA1307,[1]挑战模式!$A:$AS,1,FALSE)),"",IF(VLOOKUP(Y1307&amp;"_"&amp;Z1307&amp;"_"&amp;AA1307,[1]挑战模式!$A:$AS,14+AB1307,FALSE)="","","Unit_Monster_Season"&amp;Y1307&amp;"_Challenge"&amp;Z1307&amp;"_"&amp;AA1307&amp;"_"&amp;AB1307))</f>
        <v/>
      </c>
      <c r="D1307" s="3" t="str">
        <f ca="1">IF(B1307="","",VLOOKUP(VLOOKUP(Y1307&amp;"_"&amp;Z1307&amp;"_"&amp;AA1307,[1]挑战模式!$A:$AS,14+AB1307,FALSE),[1]怪物!$B:$J,2,FALSE))</f>
        <v/>
      </c>
      <c r="E1307" s="3" t="str">
        <f ca="1">IF(B1307="","",VLOOKUP(VLOOKUP(Y1307&amp;"_"&amp;Z1307&amp;"_"&amp;AA1307,[1]挑战模式!$A:$AS,14+AB1307,FALSE),[1]怪物!$B:$J,6,FALSE)*VLOOKUP(Y1307&amp;"_"&amp;Z1307&amp;"_"&amp;AA1307,[1]挑战模式!$A:$AS,10,FALSE))</f>
        <v/>
      </c>
      <c r="F1307" s="3" t="str">
        <f t="shared" ca="1" si="160"/>
        <v/>
      </c>
      <c r="G1307" s="3" t="str">
        <f t="shared" ca="1" si="161"/>
        <v/>
      </c>
      <c r="H1307" s="3" t="str">
        <f t="shared" ca="1" si="162"/>
        <v/>
      </c>
      <c r="I1307" s="3" t="str">
        <f ca="1">IF(D1307="","",VLOOKUP(D1307,[1]怪物!$C:$M,11,FALSE))</f>
        <v/>
      </c>
      <c r="J1307" s="3" t="str">
        <f t="shared" ca="1" si="163"/>
        <v/>
      </c>
      <c r="K1307" s="3"/>
      <c r="L1307" s="3" t="str">
        <f ca="1">IF(B1307="","",VLOOKUP(VLOOKUP(Y1307&amp;"_"&amp;Z1307&amp;"_"&amp;AA1307,[1]挑战模式!$A:$AS,14+AB1307,FALSE),[1]怪物!$B:$J,7,FALSE))</f>
        <v/>
      </c>
      <c r="M1307" s="10" t="str">
        <f t="shared" ca="1" si="164"/>
        <v/>
      </c>
      <c r="N1307" s="3" t="str">
        <f t="shared" ca="1" si="165"/>
        <v/>
      </c>
      <c r="O1307" s="3" t="str">
        <f t="shared" ca="1" si="166"/>
        <v/>
      </c>
      <c r="P1307" s="3" t="str">
        <f t="shared" ca="1" si="167"/>
        <v/>
      </c>
      <c r="T1307" s="3" t="str">
        <f ca="1">IF(B1307="","",IF(VLOOKUP(D1307,[1]怪物!$C:$I,7,FALSE)="","",VLOOKUP(D1307,[1]怪物!$C:$I,7,FALSE)))</f>
        <v/>
      </c>
      <c r="Y1307" s="3">
        <v>2</v>
      </c>
      <c r="Z1307" s="3">
        <v>3</v>
      </c>
      <c r="AA1307" s="3">
        <v>1</v>
      </c>
      <c r="AB1307" s="3">
        <v>6</v>
      </c>
    </row>
    <row r="1308" spans="2:28" x14ac:dyDescent="0.2">
      <c r="B1308" t="str">
        <f ca="1">IF(ISNA(VLOOKUP(Y1308&amp;"_"&amp;Z1308&amp;"_"&amp;AA1308,[1]挑战模式!$A:$AS,1,FALSE)),"",IF(VLOOKUP(Y1308&amp;"_"&amp;Z1308&amp;"_"&amp;AA1308,[1]挑战模式!$A:$AS,14+AB1308,FALSE)="","","Unit_Monster_Season"&amp;Y1308&amp;"_Challenge"&amp;Z1308&amp;"_"&amp;AA1308&amp;"_"&amp;AB1308))</f>
        <v>Unit_Monster_Season2_Challenge3_2_1</v>
      </c>
      <c r="D1308" s="3" t="str">
        <f ca="1">IF(B1308="","",VLOOKUP(VLOOKUP(Y1308&amp;"_"&amp;Z1308&amp;"_"&amp;AA1308,[1]挑战模式!$A:$AS,14+AB1308,FALSE),[1]怪物!$B:$J,2,FALSE))</f>
        <v>ResUnit_StoneGolem2</v>
      </c>
      <c r="E1308" s="3">
        <f ca="1">IF(B1308="","",VLOOKUP(VLOOKUP(Y1308&amp;"_"&amp;Z1308&amp;"_"&amp;AA1308,[1]挑战模式!$A:$AS,14+AB1308,FALSE),[1]怪物!$B:$J,6,FALSE)*VLOOKUP(Y1308&amp;"_"&amp;Z1308&amp;"_"&amp;AA1308,[1]挑战模式!$A:$AS,10,FALSE))</f>
        <v>2.1</v>
      </c>
      <c r="F1308" s="3">
        <f t="shared" ca="1" si="160"/>
        <v>400</v>
      </c>
      <c r="G1308" s="3" t="str">
        <f t="shared" ca="1" si="161"/>
        <v>TRUE</v>
      </c>
      <c r="H1308" s="3" t="str">
        <f t="shared" ca="1" si="162"/>
        <v>1</v>
      </c>
      <c r="I1308" s="3">
        <f ca="1">IF(D1308="","",VLOOKUP(D1308,[1]怪物!$C:$M,11,FALSE))</f>
        <v>1</v>
      </c>
      <c r="J1308" s="3" t="str">
        <f t="shared" ca="1" si="163"/>
        <v>0.5</v>
      </c>
      <c r="K1308" s="3"/>
      <c r="L1308" s="3">
        <f ca="1">IF(B1308="","",VLOOKUP(VLOOKUP(Y1308&amp;"_"&amp;Z1308&amp;"_"&amp;AA1308,[1]挑战模式!$A:$AS,14+AB1308,FALSE),[1]怪物!$B:$J,7,FALSE))</f>
        <v>1.25</v>
      </c>
      <c r="M1308" s="10" t="str">
        <f t="shared" ca="1" si="164"/>
        <v>Monster_Season2_Challenge3_2_1</v>
      </c>
      <c r="N1308" s="3" t="str">
        <f t="shared" ca="1" si="165"/>
        <v>DeathShow_1</v>
      </c>
      <c r="O1308" s="3" t="str">
        <f t="shared" ca="1" si="166"/>
        <v>Timeline_Idle1</v>
      </c>
      <c r="P1308" s="3" t="str">
        <f t="shared" ca="1" si="167"/>
        <v>Timeline_Move1</v>
      </c>
      <c r="T1308" s="3" t="str">
        <f ca="1">IF(B1308="","",IF(VLOOKUP(D1308,[1]怪物!$C:$I,7,FALSE)="","",VLOOKUP(D1308,[1]怪物!$C:$I,7,FALSE)))</f>
        <v>Skill_Monster_StoneGolem2,InitiativeSkill</v>
      </c>
      <c r="Y1308" s="3">
        <v>2</v>
      </c>
      <c r="Z1308" s="3">
        <v>3</v>
      </c>
      <c r="AA1308" s="3">
        <v>2</v>
      </c>
      <c r="AB1308" s="3">
        <v>1</v>
      </c>
    </row>
    <row r="1309" spans="2:28" x14ac:dyDescent="0.2">
      <c r="B1309" t="str">
        <f ca="1">IF(ISNA(VLOOKUP(Y1309&amp;"_"&amp;Z1309&amp;"_"&amp;AA1309,[1]挑战模式!$A:$AS,1,FALSE)),"",IF(VLOOKUP(Y1309&amp;"_"&amp;Z1309&amp;"_"&amp;AA1309,[1]挑战模式!$A:$AS,14+AB1309,FALSE)="","","Unit_Monster_Season"&amp;Y1309&amp;"_Challenge"&amp;Z1309&amp;"_"&amp;AA1309&amp;"_"&amp;AB1309))</f>
        <v>Unit_Monster_Season2_Challenge3_2_2</v>
      </c>
      <c r="D1309" s="3" t="str">
        <f ca="1">IF(B1309="","",VLOOKUP(VLOOKUP(Y1309&amp;"_"&amp;Z1309&amp;"_"&amp;AA1309,[1]挑战模式!$A:$AS,14+AB1309,FALSE),[1]怪物!$B:$J,2,FALSE))</f>
        <v>ResUnit_Rou1</v>
      </c>
      <c r="E1309" s="3">
        <f ca="1">IF(B1309="","",VLOOKUP(VLOOKUP(Y1309&amp;"_"&amp;Z1309&amp;"_"&amp;AA1309,[1]挑战模式!$A:$AS,14+AB1309,FALSE),[1]怪物!$B:$J,6,FALSE)*VLOOKUP(Y1309&amp;"_"&amp;Z1309&amp;"_"&amp;AA1309,[1]挑战模式!$A:$AS,10,FALSE))</f>
        <v>2.1</v>
      </c>
      <c r="F1309" s="3">
        <f t="shared" ca="1" si="160"/>
        <v>400</v>
      </c>
      <c r="G1309" s="3" t="str">
        <f t="shared" ca="1" si="161"/>
        <v>TRUE</v>
      </c>
      <c r="H1309" s="3" t="str">
        <f t="shared" ca="1" si="162"/>
        <v>1</v>
      </c>
      <c r="I1309" s="3">
        <f ca="1">IF(D1309="","",VLOOKUP(D1309,[1]怪物!$C:$M,11,FALSE))</f>
        <v>1</v>
      </c>
      <c r="J1309" s="3" t="str">
        <f t="shared" ca="1" si="163"/>
        <v>0.5</v>
      </c>
      <c r="K1309" s="3"/>
      <c r="L1309" s="3">
        <f ca="1">IF(B1309="","",VLOOKUP(VLOOKUP(Y1309&amp;"_"&amp;Z1309&amp;"_"&amp;AA1309,[1]挑战模式!$A:$AS,14+AB1309,FALSE),[1]怪物!$B:$J,7,FALSE))</f>
        <v>1</v>
      </c>
      <c r="M1309" s="10" t="str">
        <f t="shared" ca="1" si="164"/>
        <v>Monster_Season2_Challenge3_2_2</v>
      </c>
      <c r="N1309" s="3" t="str">
        <f t="shared" ca="1" si="165"/>
        <v>DeathShow_1</v>
      </c>
      <c r="O1309" s="3" t="str">
        <f t="shared" ca="1" si="166"/>
        <v>Timeline_Idle1</v>
      </c>
      <c r="P1309" s="3" t="str">
        <f t="shared" ca="1" si="167"/>
        <v>Timeline_Move1</v>
      </c>
      <c r="T1309" s="3" t="str">
        <f ca="1">IF(B1309="","",IF(VLOOKUP(D1309,[1]怪物!$C:$I,7,FALSE)="","",VLOOKUP(D1309,[1]怪物!$C:$I,7,FALSE)))</f>
        <v>Skill_Monster_Long1,NormalAttack</v>
      </c>
      <c r="Y1309" s="3">
        <v>2</v>
      </c>
      <c r="Z1309" s="3">
        <v>3</v>
      </c>
      <c r="AA1309" s="3">
        <v>2</v>
      </c>
      <c r="AB1309" s="3">
        <v>2</v>
      </c>
    </row>
    <row r="1310" spans="2:28" x14ac:dyDescent="0.2">
      <c r="B1310" t="str">
        <f ca="1">IF(ISNA(VLOOKUP(Y1310&amp;"_"&amp;Z1310&amp;"_"&amp;AA1310,[1]挑战模式!$A:$AS,1,FALSE)),"",IF(VLOOKUP(Y1310&amp;"_"&amp;Z1310&amp;"_"&amp;AA1310,[1]挑战模式!$A:$AS,14+AB1310,FALSE)="","","Unit_Monster_Season"&amp;Y1310&amp;"_Challenge"&amp;Z1310&amp;"_"&amp;AA1310&amp;"_"&amp;AB1310))</f>
        <v/>
      </c>
      <c r="D1310" s="3" t="str">
        <f ca="1">IF(B1310="","",VLOOKUP(VLOOKUP(Y1310&amp;"_"&amp;Z1310&amp;"_"&amp;AA1310,[1]挑战模式!$A:$AS,14+AB1310,FALSE),[1]怪物!$B:$J,2,FALSE))</f>
        <v/>
      </c>
      <c r="E1310" s="3" t="str">
        <f ca="1">IF(B1310="","",VLOOKUP(VLOOKUP(Y1310&amp;"_"&amp;Z1310&amp;"_"&amp;AA1310,[1]挑战模式!$A:$AS,14+AB1310,FALSE),[1]怪物!$B:$J,6,FALSE)*VLOOKUP(Y1310&amp;"_"&amp;Z1310&amp;"_"&amp;AA1310,[1]挑战模式!$A:$AS,10,FALSE))</f>
        <v/>
      </c>
      <c r="F1310" s="3" t="str">
        <f t="shared" ca="1" si="160"/>
        <v/>
      </c>
      <c r="G1310" s="3" t="str">
        <f t="shared" ca="1" si="161"/>
        <v/>
      </c>
      <c r="H1310" s="3" t="str">
        <f t="shared" ca="1" si="162"/>
        <v/>
      </c>
      <c r="I1310" s="3" t="str">
        <f ca="1">IF(D1310="","",VLOOKUP(D1310,[1]怪物!$C:$M,11,FALSE))</f>
        <v/>
      </c>
      <c r="J1310" s="3" t="str">
        <f t="shared" ca="1" si="163"/>
        <v/>
      </c>
      <c r="K1310" s="3"/>
      <c r="L1310" s="3" t="str">
        <f ca="1">IF(B1310="","",VLOOKUP(VLOOKUP(Y1310&amp;"_"&amp;Z1310&amp;"_"&amp;AA1310,[1]挑战模式!$A:$AS,14+AB1310,FALSE),[1]怪物!$B:$J,7,FALSE))</f>
        <v/>
      </c>
      <c r="M1310" s="10" t="str">
        <f t="shared" ca="1" si="164"/>
        <v/>
      </c>
      <c r="N1310" s="3" t="str">
        <f t="shared" ca="1" si="165"/>
        <v/>
      </c>
      <c r="O1310" s="3" t="str">
        <f t="shared" ca="1" si="166"/>
        <v/>
      </c>
      <c r="P1310" s="3" t="str">
        <f t="shared" ca="1" si="167"/>
        <v/>
      </c>
      <c r="T1310" s="3" t="str">
        <f ca="1">IF(B1310="","",IF(VLOOKUP(D1310,[1]怪物!$C:$I,7,FALSE)="","",VLOOKUP(D1310,[1]怪物!$C:$I,7,FALSE)))</f>
        <v/>
      </c>
      <c r="Y1310" s="3">
        <v>2</v>
      </c>
      <c r="Z1310" s="3">
        <v>3</v>
      </c>
      <c r="AA1310" s="3">
        <v>2</v>
      </c>
      <c r="AB1310" s="3">
        <v>3</v>
      </c>
    </row>
    <row r="1311" spans="2:28" x14ac:dyDescent="0.2">
      <c r="B1311" t="str">
        <f ca="1">IF(ISNA(VLOOKUP(Y1311&amp;"_"&amp;Z1311&amp;"_"&amp;AA1311,[1]挑战模式!$A:$AS,1,FALSE)),"",IF(VLOOKUP(Y1311&amp;"_"&amp;Z1311&amp;"_"&amp;AA1311,[1]挑战模式!$A:$AS,14+AB1311,FALSE)="","","Unit_Monster_Season"&amp;Y1311&amp;"_Challenge"&amp;Z1311&amp;"_"&amp;AA1311&amp;"_"&amp;AB1311))</f>
        <v/>
      </c>
      <c r="D1311" s="3" t="str">
        <f ca="1">IF(B1311="","",VLOOKUP(VLOOKUP(Y1311&amp;"_"&amp;Z1311&amp;"_"&amp;AA1311,[1]挑战模式!$A:$AS,14+AB1311,FALSE),[1]怪物!$B:$J,2,FALSE))</f>
        <v/>
      </c>
      <c r="E1311" s="3" t="str">
        <f ca="1">IF(B1311="","",VLOOKUP(VLOOKUP(Y1311&amp;"_"&amp;Z1311&amp;"_"&amp;AA1311,[1]挑战模式!$A:$AS,14+AB1311,FALSE),[1]怪物!$B:$J,6,FALSE)*VLOOKUP(Y1311&amp;"_"&amp;Z1311&amp;"_"&amp;AA1311,[1]挑战模式!$A:$AS,10,FALSE))</f>
        <v/>
      </c>
      <c r="F1311" s="3" t="str">
        <f t="shared" ca="1" si="160"/>
        <v/>
      </c>
      <c r="G1311" s="3" t="str">
        <f t="shared" ca="1" si="161"/>
        <v/>
      </c>
      <c r="H1311" s="3" t="str">
        <f t="shared" ca="1" si="162"/>
        <v/>
      </c>
      <c r="I1311" s="3" t="str">
        <f ca="1">IF(D1311="","",VLOOKUP(D1311,[1]怪物!$C:$M,11,FALSE))</f>
        <v/>
      </c>
      <c r="J1311" s="3" t="str">
        <f t="shared" ca="1" si="163"/>
        <v/>
      </c>
      <c r="K1311" s="3"/>
      <c r="L1311" s="3" t="str">
        <f ca="1">IF(B1311="","",VLOOKUP(VLOOKUP(Y1311&amp;"_"&amp;Z1311&amp;"_"&amp;AA1311,[1]挑战模式!$A:$AS,14+AB1311,FALSE),[1]怪物!$B:$J,7,FALSE))</f>
        <v/>
      </c>
      <c r="M1311" s="10" t="str">
        <f t="shared" ca="1" si="164"/>
        <v/>
      </c>
      <c r="N1311" s="3" t="str">
        <f t="shared" ca="1" si="165"/>
        <v/>
      </c>
      <c r="O1311" s="3" t="str">
        <f t="shared" ca="1" si="166"/>
        <v/>
      </c>
      <c r="P1311" s="3" t="str">
        <f t="shared" ca="1" si="167"/>
        <v/>
      </c>
      <c r="T1311" s="3" t="str">
        <f ca="1">IF(B1311="","",IF(VLOOKUP(D1311,[1]怪物!$C:$I,7,FALSE)="","",VLOOKUP(D1311,[1]怪物!$C:$I,7,FALSE)))</f>
        <v/>
      </c>
      <c r="Y1311" s="3">
        <v>2</v>
      </c>
      <c r="Z1311" s="3">
        <v>3</v>
      </c>
      <c r="AA1311" s="3">
        <v>2</v>
      </c>
      <c r="AB1311" s="3">
        <v>4</v>
      </c>
    </row>
    <row r="1312" spans="2:28" x14ac:dyDescent="0.2">
      <c r="B1312" t="str">
        <f ca="1">IF(ISNA(VLOOKUP(Y1312&amp;"_"&amp;Z1312&amp;"_"&amp;AA1312,[1]挑战模式!$A:$AS,1,FALSE)),"",IF(VLOOKUP(Y1312&amp;"_"&amp;Z1312&amp;"_"&amp;AA1312,[1]挑战模式!$A:$AS,14+AB1312,FALSE)="","","Unit_Monster_Season"&amp;Y1312&amp;"_Challenge"&amp;Z1312&amp;"_"&amp;AA1312&amp;"_"&amp;AB1312))</f>
        <v/>
      </c>
      <c r="D1312" s="3" t="str">
        <f ca="1">IF(B1312="","",VLOOKUP(VLOOKUP(Y1312&amp;"_"&amp;Z1312&amp;"_"&amp;AA1312,[1]挑战模式!$A:$AS,14+AB1312,FALSE),[1]怪物!$B:$J,2,FALSE))</f>
        <v/>
      </c>
      <c r="E1312" s="3" t="str">
        <f ca="1">IF(B1312="","",VLOOKUP(VLOOKUP(Y1312&amp;"_"&amp;Z1312&amp;"_"&amp;AA1312,[1]挑战模式!$A:$AS,14+AB1312,FALSE),[1]怪物!$B:$J,6,FALSE)*VLOOKUP(Y1312&amp;"_"&amp;Z1312&amp;"_"&amp;AA1312,[1]挑战模式!$A:$AS,10,FALSE))</f>
        <v/>
      </c>
      <c r="F1312" s="3" t="str">
        <f t="shared" ca="1" si="160"/>
        <v/>
      </c>
      <c r="G1312" s="3" t="str">
        <f t="shared" ca="1" si="161"/>
        <v/>
      </c>
      <c r="H1312" s="3" t="str">
        <f t="shared" ca="1" si="162"/>
        <v/>
      </c>
      <c r="I1312" s="3" t="str">
        <f ca="1">IF(D1312="","",VLOOKUP(D1312,[1]怪物!$C:$M,11,FALSE))</f>
        <v/>
      </c>
      <c r="J1312" s="3" t="str">
        <f t="shared" ca="1" si="163"/>
        <v/>
      </c>
      <c r="K1312" s="3"/>
      <c r="L1312" s="3" t="str">
        <f ca="1">IF(B1312="","",VLOOKUP(VLOOKUP(Y1312&amp;"_"&amp;Z1312&amp;"_"&amp;AA1312,[1]挑战模式!$A:$AS,14+AB1312,FALSE),[1]怪物!$B:$J,7,FALSE))</f>
        <v/>
      </c>
      <c r="M1312" s="10" t="str">
        <f t="shared" ca="1" si="164"/>
        <v/>
      </c>
      <c r="N1312" s="3" t="str">
        <f t="shared" ca="1" si="165"/>
        <v/>
      </c>
      <c r="O1312" s="3" t="str">
        <f t="shared" ca="1" si="166"/>
        <v/>
      </c>
      <c r="P1312" s="3" t="str">
        <f t="shared" ca="1" si="167"/>
        <v/>
      </c>
      <c r="T1312" s="3" t="str">
        <f ca="1">IF(B1312="","",IF(VLOOKUP(D1312,[1]怪物!$C:$I,7,FALSE)="","",VLOOKUP(D1312,[1]怪物!$C:$I,7,FALSE)))</f>
        <v/>
      </c>
      <c r="Y1312" s="3">
        <v>2</v>
      </c>
      <c r="Z1312" s="3">
        <v>3</v>
      </c>
      <c r="AA1312" s="3">
        <v>2</v>
      </c>
      <c r="AB1312" s="3">
        <v>5</v>
      </c>
    </row>
    <row r="1313" spans="2:28" x14ac:dyDescent="0.2">
      <c r="B1313" t="str">
        <f ca="1">IF(ISNA(VLOOKUP(Y1313&amp;"_"&amp;Z1313&amp;"_"&amp;AA1313,[1]挑战模式!$A:$AS,1,FALSE)),"",IF(VLOOKUP(Y1313&amp;"_"&amp;Z1313&amp;"_"&amp;AA1313,[1]挑战模式!$A:$AS,14+AB1313,FALSE)="","","Unit_Monster_Season"&amp;Y1313&amp;"_Challenge"&amp;Z1313&amp;"_"&amp;AA1313&amp;"_"&amp;AB1313))</f>
        <v/>
      </c>
      <c r="D1313" s="3" t="str">
        <f ca="1">IF(B1313="","",VLOOKUP(VLOOKUP(Y1313&amp;"_"&amp;Z1313&amp;"_"&amp;AA1313,[1]挑战模式!$A:$AS,14+AB1313,FALSE),[1]怪物!$B:$J,2,FALSE))</f>
        <v/>
      </c>
      <c r="E1313" s="3" t="str">
        <f ca="1">IF(B1313="","",VLOOKUP(VLOOKUP(Y1313&amp;"_"&amp;Z1313&amp;"_"&amp;AA1313,[1]挑战模式!$A:$AS,14+AB1313,FALSE),[1]怪物!$B:$J,6,FALSE)*VLOOKUP(Y1313&amp;"_"&amp;Z1313&amp;"_"&amp;AA1313,[1]挑战模式!$A:$AS,10,FALSE))</f>
        <v/>
      </c>
      <c r="F1313" s="3" t="str">
        <f t="shared" ca="1" si="160"/>
        <v/>
      </c>
      <c r="G1313" s="3" t="str">
        <f t="shared" ca="1" si="161"/>
        <v/>
      </c>
      <c r="H1313" s="3" t="str">
        <f t="shared" ca="1" si="162"/>
        <v/>
      </c>
      <c r="I1313" s="3" t="str">
        <f ca="1">IF(D1313="","",VLOOKUP(D1313,[1]怪物!$C:$M,11,FALSE))</f>
        <v/>
      </c>
      <c r="J1313" s="3" t="str">
        <f t="shared" ca="1" si="163"/>
        <v/>
      </c>
      <c r="K1313" s="3"/>
      <c r="L1313" s="3" t="str">
        <f ca="1">IF(B1313="","",VLOOKUP(VLOOKUP(Y1313&amp;"_"&amp;Z1313&amp;"_"&amp;AA1313,[1]挑战模式!$A:$AS,14+AB1313,FALSE),[1]怪物!$B:$J,7,FALSE))</f>
        <v/>
      </c>
      <c r="M1313" s="10" t="str">
        <f t="shared" ca="1" si="164"/>
        <v/>
      </c>
      <c r="N1313" s="3" t="str">
        <f t="shared" ca="1" si="165"/>
        <v/>
      </c>
      <c r="O1313" s="3" t="str">
        <f t="shared" ca="1" si="166"/>
        <v/>
      </c>
      <c r="P1313" s="3" t="str">
        <f t="shared" ca="1" si="167"/>
        <v/>
      </c>
      <c r="T1313" s="3" t="str">
        <f ca="1">IF(B1313="","",IF(VLOOKUP(D1313,[1]怪物!$C:$I,7,FALSE)="","",VLOOKUP(D1313,[1]怪物!$C:$I,7,FALSE)))</f>
        <v/>
      </c>
      <c r="Y1313" s="3">
        <v>2</v>
      </c>
      <c r="Z1313" s="3">
        <v>3</v>
      </c>
      <c r="AA1313" s="3">
        <v>2</v>
      </c>
      <c r="AB1313" s="3">
        <v>6</v>
      </c>
    </row>
    <row r="1314" spans="2:28" x14ac:dyDescent="0.2">
      <c r="B1314" t="str">
        <f ca="1">IF(ISNA(VLOOKUP(Y1314&amp;"_"&amp;Z1314&amp;"_"&amp;AA1314,[1]挑战模式!$A:$AS,1,FALSE)),"",IF(VLOOKUP(Y1314&amp;"_"&amp;Z1314&amp;"_"&amp;AA1314,[1]挑战模式!$A:$AS,14+AB1314,FALSE)="","","Unit_Monster_Season"&amp;Y1314&amp;"_Challenge"&amp;Z1314&amp;"_"&amp;AA1314&amp;"_"&amp;AB1314))</f>
        <v>Unit_Monster_Season2_Challenge3_3_1</v>
      </c>
      <c r="D1314" s="3" t="str">
        <f ca="1">IF(B1314="","",VLOOKUP(VLOOKUP(Y1314&amp;"_"&amp;Z1314&amp;"_"&amp;AA1314,[1]挑战模式!$A:$AS,14+AB1314,FALSE),[1]怪物!$B:$J,2,FALSE))</f>
        <v>ResUnit_Rou1</v>
      </c>
      <c r="E1314" s="3">
        <f ca="1">IF(B1314="","",VLOOKUP(VLOOKUP(Y1314&amp;"_"&amp;Z1314&amp;"_"&amp;AA1314,[1]挑战模式!$A:$AS,14+AB1314,FALSE),[1]怪物!$B:$J,6,FALSE)*VLOOKUP(Y1314&amp;"_"&amp;Z1314&amp;"_"&amp;AA1314,[1]挑战模式!$A:$AS,10,FALSE))</f>
        <v>2.1</v>
      </c>
      <c r="F1314" s="3">
        <f t="shared" ca="1" si="160"/>
        <v>400</v>
      </c>
      <c r="G1314" s="3" t="str">
        <f t="shared" ca="1" si="161"/>
        <v>TRUE</v>
      </c>
      <c r="H1314" s="3" t="str">
        <f t="shared" ca="1" si="162"/>
        <v>1</v>
      </c>
      <c r="I1314" s="3">
        <f ca="1">IF(D1314="","",VLOOKUP(D1314,[1]怪物!$C:$M,11,FALSE))</f>
        <v>1</v>
      </c>
      <c r="J1314" s="3" t="str">
        <f t="shared" ca="1" si="163"/>
        <v>0.5</v>
      </c>
      <c r="K1314" s="3"/>
      <c r="L1314" s="3">
        <f ca="1">IF(B1314="","",VLOOKUP(VLOOKUP(Y1314&amp;"_"&amp;Z1314&amp;"_"&amp;AA1314,[1]挑战模式!$A:$AS,14+AB1314,FALSE),[1]怪物!$B:$J,7,FALSE))</f>
        <v>1</v>
      </c>
      <c r="M1314" s="10" t="str">
        <f t="shared" ca="1" si="164"/>
        <v>Monster_Season2_Challenge3_3_1</v>
      </c>
      <c r="N1314" s="3" t="str">
        <f t="shared" ca="1" si="165"/>
        <v>DeathShow_1</v>
      </c>
      <c r="O1314" s="3" t="str">
        <f t="shared" ca="1" si="166"/>
        <v>Timeline_Idle1</v>
      </c>
      <c r="P1314" s="3" t="str">
        <f t="shared" ca="1" si="167"/>
        <v>Timeline_Move1</v>
      </c>
      <c r="T1314" s="3" t="str">
        <f ca="1">IF(B1314="","",IF(VLOOKUP(D1314,[1]怪物!$C:$I,7,FALSE)="","",VLOOKUP(D1314,[1]怪物!$C:$I,7,FALSE)))</f>
        <v>Skill_Monster_Long1,NormalAttack</v>
      </c>
      <c r="Y1314" s="3">
        <v>2</v>
      </c>
      <c r="Z1314" s="3">
        <v>3</v>
      </c>
      <c r="AA1314" s="3">
        <v>3</v>
      </c>
      <c r="AB1314" s="3">
        <v>1</v>
      </c>
    </row>
    <row r="1315" spans="2:28" x14ac:dyDescent="0.2">
      <c r="B1315" t="str">
        <f ca="1">IF(ISNA(VLOOKUP(Y1315&amp;"_"&amp;Z1315&amp;"_"&amp;AA1315,[1]挑战模式!$A:$AS,1,FALSE)),"",IF(VLOOKUP(Y1315&amp;"_"&amp;Z1315&amp;"_"&amp;AA1315,[1]挑战模式!$A:$AS,14+AB1315,FALSE)="","","Unit_Monster_Season"&amp;Y1315&amp;"_Challenge"&amp;Z1315&amp;"_"&amp;AA1315&amp;"_"&amp;AB1315))</f>
        <v>Unit_Monster_Season2_Challenge3_3_2</v>
      </c>
      <c r="D1315" s="3" t="str">
        <f ca="1">IF(B1315="","",VLOOKUP(VLOOKUP(Y1315&amp;"_"&amp;Z1315&amp;"_"&amp;AA1315,[1]挑战模式!$A:$AS,14+AB1315,FALSE),[1]怪物!$B:$J,2,FALSE))</f>
        <v>ResUnit_Scorpid1</v>
      </c>
      <c r="E1315" s="3">
        <f ca="1">IF(B1315="","",VLOOKUP(VLOOKUP(Y1315&amp;"_"&amp;Z1315&amp;"_"&amp;AA1315,[1]挑战模式!$A:$AS,14+AB1315,FALSE),[1]怪物!$B:$J,6,FALSE)*VLOOKUP(Y1315&amp;"_"&amp;Z1315&amp;"_"&amp;AA1315,[1]挑战模式!$A:$AS,10,FALSE))</f>
        <v>2.1</v>
      </c>
      <c r="F1315" s="3">
        <f t="shared" ca="1" si="160"/>
        <v>400</v>
      </c>
      <c r="G1315" s="3" t="str">
        <f t="shared" ca="1" si="161"/>
        <v>TRUE</v>
      </c>
      <c r="H1315" s="3" t="str">
        <f t="shared" ca="1" si="162"/>
        <v>1</v>
      </c>
      <c r="I1315" s="3">
        <f ca="1">IF(D1315="","",VLOOKUP(D1315,[1]怪物!$C:$M,11,FALSE))</f>
        <v>1</v>
      </c>
      <c r="J1315" s="3" t="str">
        <f t="shared" ca="1" si="163"/>
        <v>0.5</v>
      </c>
      <c r="K1315" s="3"/>
      <c r="L1315" s="3">
        <f ca="1">IF(B1315="","",VLOOKUP(VLOOKUP(Y1315&amp;"_"&amp;Z1315&amp;"_"&amp;AA1315,[1]挑战模式!$A:$AS,14+AB1315,FALSE),[1]怪物!$B:$J,7,FALSE))</f>
        <v>1</v>
      </c>
      <c r="M1315" s="10" t="str">
        <f t="shared" ca="1" si="164"/>
        <v>Monster_Season2_Challenge3_3_2</v>
      </c>
      <c r="N1315" s="3" t="str">
        <f t="shared" ca="1" si="165"/>
        <v>DeathShow_1</v>
      </c>
      <c r="O1315" s="3" t="str">
        <f t="shared" ca="1" si="166"/>
        <v>Timeline_Idle1</v>
      </c>
      <c r="P1315" s="3" t="str">
        <f t="shared" ca="1" si="167"/>
        <v>Timeline_Move1</v>
      </c>
      <c r="T1315" s="3" t="str">
        <f ca="1">IF(B1315="","",IF(VLOOKUP(D1315,[1]怪物!$C:$I,7,FALSE)="","",VLOOKUP(D1315,[1]怪物!$C:$I,7,FALSE)))</f>
        <v>Skill_Monster_Scorpid1,InitiativeSkill</v>
      </c>
      <c r="Y1315" s="3">
        <v>2</v>
      </c>
      <c r="Z1315" s="3">
        <v>3</v>
      </c>
      <c r="AA1315" s="3">
        <v>3</v>
      </c>
      <c r="AB1315" s="3">
        <v>2</v>
      </c>
    </row>
    <row r="1316" spans="2:28" x14ac:dyDescent="0.2">
      <c r="B1316" t="str">
        <f ca="1">IF(ISNA(VLOOKUP(Y1316&amp;"_"&amp;Z1316&amp;"_"&amp;AA1316,[1]挑战模式!$A:$AS,1,FALSE)),"",IF(VLOOKUP(Y1316&amp;"_"&amp;Z1316&amp;"_"&amp;AA1316,[1]挑战模式!$A:$AS,14+AB1316,FALSE)="","","Unit_Monster_Season"&amp;Y1316&amp;"_Challenge"&amp;Z1316&amp;"_"&amp;AA1316&amp;"_"&amp;AB1316))</f>
        <v/>
      </c>
      <c r="D1316" s="3" t="str">
        <f ca="1">IF(B1316="","",VLOOKUP(VLOOKUP(Y1316&amp;"_"&amp;Z1316&amp;"_"&amp;AA1316,[1]挑战模式!$A:$AS,14+AB1316,FALSE),[1]怪物!$B:$J,2,FALSE))</f>
        <v/>
      </c>
      <c r="E1316" s="3" t="str">
        <f ca="1">IF(B1316="","",VLOOKUP(VLOOKUP(Y1316&amp;"_"&amp;Z1316&amp;"_"&amp;AA1316,[1]挑战模式!$A:$AS,14+AB1316,FALSE),[1]怪物!$B:$J,6,FALSE)*VLOOKUP(Y1316&amp;"_"&amp;Z1316&amp;"_"&amp;AA1316,[1]挑战模式!$A:$AS,10,FALSE))</f>
        <v/>
      </c>
      <c r="F1316" s="3" t="str">
        <f t="shared" ca="1" si="160"/>
        <v/>
      </c>
      <c r="G1316" s="3" t="str">
        <f t="shared" ca="1" si="161"/>
        <v/>
      </c>
      <c r="H1316" s="3" t="str">
        <f t="shared" ca="1" si="162"/>
        <v/>
      </c>
      <c r="I1316" s="3" t="str">
        <f ca="1">IF(D1316="","",VLOOKUP(D1316,[1]怪物!$C:$M,11,FALSE))</f>
        <v/>
      </c>
      <c r="J1316" s="3" t="str">
        <f t="shared" ca="1" si="163"/>
        <v/>
      </c>
      <c r="K1316" s="3"/>
      <c r="L1316" s="3" t="str">
        <f ca="1">IF(B1316="","",VLOOKUP(VLOOKUP(Y1316&amp;"_"&amp;Z1316&amp;"_"&amp;AA1316,[1]挑战模式!$A:$AS,14+AB1316,FALSE),[1]怪物!$B:$J,7,FALSE))</f>
        <v/>
      </c>
      <c r="M1316" s="10" t="str">
        <f t="shared" ca="1" si="164"/>
        <v/>
      </c>
      <c r="N1316" s="3" t="str">
        <f t="shared" ca="1" si="165"/>
        <v/>
      </c>
      <c r="O1316" s="3" t="str">
        <f t="shared" ca="1" si="166"/>
        <v/>
      </c>
      <c r="P1316" s="3" t="str">
        <f t="shared" ca="1" si="167"/>
        <v/>
      </c>
      <c r="T1316" s="3" t="str">
        <f ca="1">IF(B1316="","",IF(VLOOKUP(D1316,[1]怪物!$C:$I,7,FALSE)="","",VLOOKUP(D1316,[1]怪物!$C:$I,7,FALSE)))</f>
        <v/>
      </c>
      <c r="Y1316" s="3">
        <v>2</v>
      </c>
      <c r="Z1316" s="3">
        <v>3</v>
      </c>
      <c r="AA1316" s="3">
        <v>3</v>
      </c>
      <c r="AB1316" s="3">
        <v>3</v>
      </c>
    </row>
    <row r="1317" spans="2:28" x14ac:dyDescent="0.2">
      <c r="B1317" t="str">
        <f ca="1">IF(ISNA(VLOOKUP(Y1317&amp;"_"&amp;Z1317&amp;"_"&amp;AA1317,[1]挑战模式!$A:$AS,1,FALSE)),"",IF(VLOOKUP(Y1317&amp;"_"&amp;Z1317&amp;"_"&amp;AA1317,[1]挑战模式!$A:$AS,14+AB1317,FALSE)="","","Unit_Monster_Season"&amp;Y1317&amp;"_Challenge"&amp;Z1317&amp;"_"&amp;AA1317&amp;"_"&amp;AB1317))</f>
        <v/>
      </c>
      <c r="D1317" s="3" t="str">
        <f ca="1">IF(B1317="","",VLOOKUP(VLOOKUP(Y1317&amp;"_"&amp;Z1317&amp;"_"&amp;AA1317,[1]挑战模式!$A:$AS,14+AB1317,FALSE),[1]怪物!$B:$J,2,FALSE))</f>
        <v/>
      </c>
      <c r="E1317" s="3" t="str">
        <f ca="1">IF(B1317="","",VLOOKUP(VLOOKUP(Y1317&amp;"_"&amp;Z1317&amp;"_"&amp;AA1317,[1]挑战模式!$A:$AS,14+AB1317,FALSE),[1]怪物!$B:$J,6,FALSE)*VLOOKUP(Y1317&amp;"_"&amp;Z1317&amp;"_"&amp;AA1317,[1]挑战模式!$A:$AS,10,FALSE))</f>
        <v/>
      </c>
      <c r="F1317" s="3" t="str">
        <f t="shared" ca="1" si="160"/>
        <v/>
      </c>
      <c r="G1317" s="3" t="str">
        <f t="shared" ca="1" si="161"/>
        <v/>
      </c>
      <c r="H1317" s="3" t="str">
        <f t="shared" ca="1" si="162"/>
        <v/>
      </c>
      <c r="I1317" s="3" t="str">
        <f ca="1">IF(D1317="","",VLOOKUP(D1317,[1]怪物!$C:$M,11,FALSE))</f>
        <v/>
      </c>
      <c r="J1317" s="3" t="str">
        <f t="shared" ca="1" si="163"/>
        <v/>
      </c>
      <c r="K1317" s="3"/>
      <c r="L1317" s="3" t="str">
        <f ca="1">IF(B1317="","",VLOOKUP(VLOOKUP(Y1317&amp;"_"&amp;Z1317&amp;"_"&amp;AA1317,[1]挑战模式!$A:$AS,14+AB1317,FALSE),[1]怪物!$B:$J,7,FALSE))</f>
        <v/>
      </c>
      <c r="M1317" s="10" t="str">
        <f t="shared" ca="1" si="164"/>
        <v/>
      </c>
      <c r="N1317" s="3" t="str">
        <f t="shared" ca="1" si="165"/>
        <v/>
      </c>
      <c r="O1317" s="3" t="str">
        <f t="shared" ca="1" si="166"/>
        <v/>
      </c>
      <c r="P1317" s="3" t="str">
        <f t="shared" ca="1" si="167"/>
        <v/>
      </c>
      <c r="T1317" s="3" t="str">
        <f ca="1">IF(B1317="","",IF(VLOOKUP(D1317,[1]怪物!$C:$I,7,FALSE)="","",VLOOKUP(D1317,[1]怪物!$C:$I,7,FALSE)))</f>
        <v/>
      </c>
      <c r="Y1317" s="3">
        <v>2</v>
      </c>
      <c r="Z1317" s="3">
        <v>3</v>
      </c>
      <c r="AA1317" s="3">
        <v>3</v>
      </c>
      <c r="AB1317" s="3">
        <v>4</v>
      </c>
    </row>
    <row r="1318" spans="2:28" x14ac:dyDescent="0.2">
      <c r="B1318" t="str">
        <f ca="1">IF(ISNA(VLOOKUP(Y1318&amp;"_"&amp;Z1318&amp;"_"&amp;AA1318,[1]挑战模式!$A:$AS,1,FALSE)),"",IF(VLOOKUP(Y1318&amp;"_"&amp;Z1318&amp;"_"&amp;AA1318,[1]挑战模式!$A:$AS,14+AB1318,FALSE)="","","Unit_Monster_Season"&amp;Y1318&amp;"_Challenge"&amp;Z1318&amp;"_"&amp;AA1318&amp;"_"&amp;AB1318))</f>
        <v/>
      </c>
      <c r="D1318" s="3" t="str">
        <f ca="1">IF(B1318="","",VLOOKUP(VLOOKUP(Y1318&amp;"_"&amp;Z1318&amp;"_"&amp;AA1318,[1]挑战模式!$A:$AS,14+AB1318,FALSE),[1]怪物!$B:$J,2,FALSE))</f>
        <v/>
      </c>
      <c r="E1318" s="3" t="str">
        <f ca="1">IF(B1318="","",VLOOKUP(VLOOKUP(Y1318&amp;"_"&amp;Z1318&amp;"_"&amp;AA1318,[1]挑战模式!$A:$AS,14+AB1318,FALSE),[1]怪物!$B:$J,6,FALSE)*VLOOKUP(Y1318&amp;"_"&amp;Z1318&amp;"_"&amp;AA1318,[1]挑战模式!$A:$AS,10,FALSE))</f>
        <v/>
      </c>
      <c r="F1318" s="3" t="str">
        <f t="shared" ca="1" si="160"/>
        <v/>
      </c>
      <c r="G1318" s="3" t="str">
        <f t="shared" ca="1" si="161"/>
        <v/>
      </c>
      <c r="H1318" s="3" t="str">
        <f t="shared" ca="1" si="162"/>
        <v/>
      </c>
      <c r="I1318" s="3" t="str">
        <f ca="1">IF(D1318="","",VLOOKUP(D1318,[1]怪物!$C:$M,11,FALSE))</f>
        <v/>
      </c>
      <c r="J1318" s="3" t="str">
        <f t="shared" ca="1" si="163"/>
        <v/>
      </c>
      <c r="K1318" s="3"/>
      <c r="L1318" s="3" t="str">
        <f ca="1">IF(B1318="","",VLOOKUP(VLOOKUP(Y1318&amp;"_"&amp;Z1318&amp;"_"&amp;AA1318,[1]挑战模式!$A:$AS,14+AB1318,FALSE),[1]怪物!$B:$J,7,FALSE))</f>
        <v/>
      </c>
      <c r="M1318" s="10" t="str">
        <f t="shared" ca="1" si="164"/>
        <v/>
      </c>
      <c r="N1318" s="3" t="str">
        <f t="shared" ca="1" si="165"/>
        <v/>
      </c>
      <c r="O1318" s="3" t="str">
        <f t="shared" ca="1" si="166"/>
        <v/>
      </c>
      <c r="P1318" s="3" t="str">
        <f t="shared" ca="1" si="167"/>
        <v/>
      </c>
      <c r="T1318" s="3" t="str">
        <f ca="1">IF(B1318="","",IF(VLOOKUP(D1318,[1]怪物!$C:$I,7,FALSE)="","",VLOOKUP(D1318,[1]怪物!$C:$I,7,FALSE)))</f>
        <v/>
      </c>
      <c r="Y1318" s="3">
        <v>2</v>
      </c>
      <c r="Z1318" s="3">
        <v>3</v>
      </c>
      <c r="AA1318" s="3">
        <v>3</v>
      </c>
      <c r="AB1318" s="3">
        <v>5</v>
      </c>
    </row>
    <row r="1319" spans="2:28" x14ac:dyDescent="0.2">
      <c r="B1319" t="str">
        <f ca="1">IF(ISNA(VLOOKUP(Y1319&amp;"_"&amp;Z1319&amp;"_"&amp;AA1319,[1]挑战模式!$A:$AS,1,FALSE)),"",IF(VLOOKUP(Y1319&amp;"_"&amp;Z1319&amp;"_"&amp;AA1319,[1]挑战模式!$A:$AS,14+AB1319,FALSE)="","","Unit_Monster_Season"&amp;Y1319&amp;"_Challenge"&amp;Z1319&amp;"_"&amp;AA1319&amp;"_"&amp;AB1319))</f>
        <v/>
      </c>
      <c r="D1319" s="3" t="str">
        <f ca="1">IF(B1319="","",VLOOKUP(VLOOKUP(Y1319&amp;"_"&amp;Z1319&amp;"_"&amp;AA1319,[1]挑战模式!$A:$AS,14+AB1319,FALSE),[1]怪物!$B:$J,2,FALSE))</f>
        <v/>
      </c>
      <c r="E1319" s="3" t="str">
        <f ca="1">IF(B1319="","",VLOOKUP(VLOOKUP(Y1319&amp;"_"&amp;Z1319&amp;"_"&amp;AA1319,[1]挑战模式!$A:$AS,14+AB1319,FALSE),[1]怪物!$B:$J,6,FALSE)*VLOOKUP(Y1319&amp;"_"&amp;Z1319&amp;"_"&amp;AA1319,[1]挑战模式!$A:$AS,10,FALSE))</f>
        <v/>
      </c>
      <c r="F1319" s="3" t="str">
        <f t="shared" ref="F1319:F1382" ca="1" si="168">IF(B1319="","",400)</f>
        <v/>
      </c>
      <c r="G1319" s="3" t="str">
        <f t="shared" ref="G1319:G1382" ca="1" si="169">IF(B1319="","","TRUE")</f>
        <v/>
      </c>
      <c r="H1319" s="3" t="str">
        <f t="shared" ref="H1319:H1382" ca="1" si="170">IF(B1319="","","1")</f>
        <v/>
      </c>
      <c r="I1319" s="3" t="str">
        <f ca="1">IF(D1319="","",VLOOKUP(D1319,[1]怪物!$C:$M,11,FALSE))</f>
        <v/>
      </c>
      <c r="J1319" s="3" t="str">
        <f t="shared" ref="J1319:J1382" ca="1" si="171">IF(B1319="","","0.5")</f>
        <v/>
      </c>
      <c r="K1319" s="3"/>
      <c r="L1319" s="3" t="str">
        <f ca="1">IF(B1319="","",VLOOKUP(VLOOKUP(Y1319&amp;"_"&amp;Z1319&amp;"_"&amp;AA1319,[1]挑战模式!$A:$AS,14+AB1319,FALSE),[1]怪物!$B:$J,7,FALSE))</f>
        <v/>
      </c>
      <c r="M1319" s="10" t="str">
        <f t="shared" ref="M1319:M1382" ca="1" si="172">IF(B1319="","",RIGHT(B1319,LEN(B1319)-5))</f>
        <v/>
      </c>
      <c r="N1319" s="3" t="str">
        <f t="shared" ref="N1319:N1382" ca="1" si="173">IF(B1319="","","DeathShow_1")</f>
        <v/>
      </c>
      <c r="O1319" s="3" t="str">
        <f t="shared" ref="O1319:O1382" ca="1" si="174">IF(B1319="","","Timeline_Idle1")</f>
        <v/>
      </c>
      <c r="P1319" s="3" t="str">
        <f t="shared" ref="P1319:P1382" ca="1" si="175">IF(B1319="","","Timeline_Move1")</f>
        <v/>
      </c>
      <c r="T1319" s="3" t="str">
        <f ca="1">IF(B1319="","",IF(VLOOKUP(D1319,[1]怪物!$C:$I,7,FALSE)="","",VLOOKUP(D1319,[1]怪物!$C:$I,7,FALSE)))</f>
        <v/>
      </c>
      <c r="Y1319" s="3">
        <v>2</v>
      </c>
      <c r="Z1319" s="3">
        <v>3</v>
      </c>
      <c r="AA1319" s="3">
        <v>3</v>
      </c>
      <c r="AB1319" s="3">
        <v>6</v>
      </c>
    </row>
    <row r="1320" spans="2:28" x14ac:dyDescent="0.2">
      <c r="B1320" t="str">
        <f ca="1">IF(ISNA(VLOOKUP(Y1320&amp;"_"&amp;Z1320&amp;"_"&amp;AA1320,[1]挑战模式!$A:$AS,1,FALSE)),"",IF(VLOOKUP(Y1320&amp;"_"&amp;Z1320&amp;"_"&amp;AA1320,[1]挑战模式!$A:$AS,14+AB1320,FALSE)="","","Unit_Monster_Season"&amp;Y1320&amp;"_Challenge"&amp;Z1320&amp;"_"&amp;AA1320&amp;"_"&amp;AB1320))</f>
        <v>Unit_Monster_Season2_Challenge3_4_1</v>
      </c>
      <c r="D1320" s="3" t="str">
        <f ca="1">IF(B1320="","",VLOOKUP(VLOOKUP(Y1320&amp;"_"&amp;Z1320&amp;"_"&amp;AA1320,[1]挑战模式!$A:$AS,14+AB1320,FALSE),[1]怪物!$B:$J,2,FALSE))</f>
        <v>ResUnit_Rou1</v>
      </c>
      <c r="E1320" s="3">
        <f ca="1">IF(B1320="","",VLOOKUP(VLOOKUP(Y1320&amp;"_"&amp;Z1320&amp;"_"&amp;AA1320,[1]挑战模式!$A:$AS,14+AB1320,FALSE),[1]怪物!$B:$J,6,FALSE)*VLOOKUP(Y1320&amp;"_"&amp;Z1320&amp;"_"&amp;AA1320,[1]挑战模式!$A:$AS,10,FALSE))</f>
        <v>2.1</v>
      </c>
      <c r="F1320" s="3">
        <f t="shared" ca="1" si="168"/>
        <v>400</v>
      </c>
      <c r="G1320" s="3" t="str">
        <f t="shared" ca="1" si="169"/>
        <v>TRUE</v>
      </c>
      <c r="H1320" s="3" t="str">
        <f t="shared" ca="1" si="170"/>
        <v>1</v>
      </c>
      <c r="I1320" s="3">
        <f ca="1">IF(D1320="","",VLOOKUP(D1320,[1]怪物!$C:$M,11,FALSE))</f>
        <v>1</v>
      </c>
      <c r="J1320" s="3" t="str">
        <f t="shared" ca="1" si="171"/>
        <v>0.5</v>
      </c>
      <c r="K1320" s="3"/>
      <c r="L1320" s="3">
        <f ca="1">IF(B1320="","",VLOOKUP(VLOOKUP(Y1320&amp;"_"&amp;Z1320&amp;"_"&amp;AA1320,[1]挑战模式!$A:$AS,14+AB1320,FALSE),[1]怪物!$B:$J,7,FALSE))</f>
        <v>1</v>
      </c>
      <c r="M1320" s="10" t="str">
        <f t="shared" ca="1" si="172"/>
        <v>Monster_Season2_Challenge3_4_1</v>
      </c>
      <c r="N1320" s="3" t="str">
        <f t="shared" ca="1" si="173"/>
        <v>DeathShow_1</v>
      </c>
      <c r="O1320" s="3" t="str">
        <f t="shared" ca="1" si="174"/>
        <v>Timeline_Idle1</v>
      </c>
      <c r="P1320" s="3" t="str">
        <f t="shared" ca="1" si="175"/>
        <v>Timeline_Move1</v>
      </c>
      <c r="T1320" s="3" t="str">
        <f ca="1">IF(B1320="","",IF(VLOOKUP(D1320,[1]怪物!$C:$I,7,FALSE)="","",VLOOKUP(D1320,[1]怪物!$C:$I,7,FALSE)))</f>
        <v>Skill_Monster_Long1,NormalAttack</v>
      </c>
      <c r="Y1320" s="3">
        <v>2</v>
      </c>
      <c r="Z1320" s="3">
        <v>3</v>
      </c>
      <c r="AA1320" s="3">
        <v>4</v>
      </c>
      <c r="AB1320" s="3">
        <v>1</v>
      </c>
    </row>
    <row r="1321" spans="2:28" x14ac:dyDescent="0.2">
      <c r="B1321" t="str">
        <f ca="1">IF(ISNA(VLOOKUP(Y1321&amp;"_"&amp;Z1321&amp;"_"&amp;AA1321,[1]挑战模式!$A:$AS,1,FALSE)),"",IF(VLOOKUP(Y1321&amp;"_"&amp;Z1321&amp;"_"&amp;AA1321,[1]挑战模式!$A:$AS,14+AB1321,FALSE)="","","Unit_Monster_Season"&amp;Y1321&amp;"_Challenge"&amp;Z1321&amp;"_"&amp;AA1321&amp;"_"&amp;AB1321))</f>
        <v>Unit_Monster_Season2_Challenge3_4_2</v>
      </c>
      <c r="D1321" s="3" t="str">
        <f ca="1">IF(B1321="","",VLOOKUP(VLOOKUP(Y1321&amp;"_"&amp;Z1321&amp;"_"&amp;AA1321,[1]挑战模式!$A:$AS,14+AB1321,FALSE),[1]怪物!$B:$J,2,FALSE))</f>
        <v>ResUnit_Scorpid1</v>
      </c>
      <c r="E1321" s="3">
        <f ca="1">IF(B1321="","",VLOOKUP(VLOOKUP(Y1321&amp;"_"&amp;Z1321&amp;"_"&amp;AA1321,[1]挑战模式!$A:$AS,14+AB1321,FALSE),[1]怪物!$B:$J,6,FALSE)*VLOOKUP(Y1321&amp;"_"&amp;Z1321&amp;"_"&amp;AA1321,[1]挑战模式!$A:$AS,10,FALSE))</f>
        <v>2.1</v>
      </c>
      <c r="F1321" s="3">
        <f t="shared" ca="1" si="168"/>
        <v>400</v>
      </c>
      <c r="G1321" s="3" t="str">
        <f t="shared" ca="1" si="169"/>
        <v>TRUE</v>
      </c>
      <c r="H1321" s="3" t="str">
        <f t="shared" ca="1" si="170"/>
        <v>1</v>
      </c>
      <c r="I1321" s="3">
        <f ca="1">IF(D1321="","",VLOOKUP(D1321,[1]怪物!$C:$M,11,FALSE))</f>
        <v>1</v>
      </c>
      <c r="J1321" s="3" t="str">
        <f t="shared" ca="1" si="171"/>
        <v>0.5</v>
      </c>
      <c r="K1321" s="3"/>
      <c r="L1321" s="3">
        <f ca="1">IF(B1321="","",VLOOKUP(VLOOKUP(Y1321&amp;"_"&amp;Z1321&amp;"_"&amp;AA1321,[1]挑战模式!$A:$AS,14+AB1321,FALSE),[1]怪物!$B:$J,7,FALSE))</f>
        <v>1</v>
      </c>
      <c r="M1321" s="10" t="str">
        <f t="shared" ca="1" si="172"/>
        <v>Monster_Season2_Challenge3_4_2</v>
      </c>
      <c r="N1321" s="3" t="str">
        <f t="shared" ca="1" si="173"/>
        <v>DeathShow_1</v>
      </c>
      <c r="O1321" s="3" t="str">
        <f t="shared" ca="1" si="174"/>
        <v>Timeline_Idle1</v>
      </c>
      <c r="P1321" s="3" t="str">
        <f t="shared" ca="1" si="175"/>
        <v>Timeline_Move1</v>
      </c>
      <c r="T1321" s="3" t="str">
        <f ca="1">IF(B1321="","",IF(VLOOKUP(D1321,[1]怪物!$C:$I,7,FALSE)="","",VLOOKUP(D1321,[1]怪物!$C:$I,7,FALSE)))</f>
        <v>Skill_Monster_Scorpid1,InitiativeSkill</v>
      </c>
      <c r="Y1321" s="3">
        <v>2</v>
      </c>
      <c r="Z1321" s="3">
        <v>3</v>
      </c>
      <c r="AA1321" s="3">
        <v>4</v>
      </c>
      <c r="AB1321" s="3">
        <v>2</v>
      </c>
    </row>
    <row r="1322" spans="2:28" x14ac:dyDescent="0.2">
      <c r="B1322" t="str">
        <f ca="1">IF(ISNA(VLOOKUP(Y1322&amp;"_"&amp;Z1322&amp;"_"&amp;AA1322,[1]挑战模式!$A:$AS,1,FALSE)),"",IF(VLOOKUP(Y1322&amp;"_"&amp;Z1322&amp;"_"&amp;AA1322,[1]挑战模式!$A:$AS,14+AB1322,FALSE)="","","Unit_Monster_Season"&amp;Y1322&amp;"_Challenge"&amp;Z1322&amp;"_"&amp;AA1322&amp;"_"&amp;AB1322))</f>
        <v>Unit_Monster_Season2_Challenge3_4_3</v>
      </c>
      <c r="D1322" s="3" t="str">
        <f ca="1">IF(B1322="","",VLOOKUP(VLOOKUP(Y1322&amp;"_"&amp;Z1322&amp;"_"&amp;AA1322,[1]挑战模式!$A:$AS,14+AB1322,FALSE),[1]怪物!$B:$J,2,FALSE))</f>
        <v>ResUnit_Dan2</v>
      </c>
      <c r="E1322" s="3">
        <f ca="1">IF(B1322="","",VLOOKUP(VLOOKUP(Y1322&amp;"_"&amp;Z1322&amp;"_"&amp;AA1322,[1]挑战模式!$A:$AS,14+AB1322,FALSE),[1]怪物!$B:$J,6,FALSE)*VLOOKUP(Y1322&amp;"_"&amp;Z1322&amp;"_"&amp;AA1322,[1]挑战模式!$A:$AS,10,FALSE))</f>
        <v>2.1</v>
      </c>
      <c r="F1322" s="3">
        <f t="shared" ca="1" si="168"/>
        <v>400</v>
      </c>
      <c r="G1322" s="3" t="str">
        <f t="shared" ca="1" si="169"/>
        <v>TRUE</v>
      </c>
      <c r="H1322" s="3" t="str">
        <f t="shared" ca="1" si="170"/>
        <v>1</v>
      </c>
      <c r="I1322" s="3">
        <f ca="1">IF(D1322="","",VLOOKUP(D1322,[1]怪物!$C:$M,11,FALSE))</f>
        <v>1</v>
      </c>
      <c r="J1322" s="3" t="str">
        <f t="shared" ca="1" si="171"/>
        <v>0.5</v>
      </c>
      <c r="K1322" s="3"/>
      <c r="L1322" s="3">
        <f ca="1">IF(B1322="","",VLOOKUP(VLOOKUP(Y1322&amp;"_"&amp;Z1322&amp;"_"&amp;AA1322,[1]挑战模式!$A:$AS,14+AB1322,FALSE),[1]怪物!$B:$J,7,FALSE))</f>
        <v>1.25</v>
      </c>
      <c r="M1322" s="10" t="str">
        <f t="shared" ca="1" si="172"/>
        <v>Monster_Season2_Challenge3_4_3</v>
      </c>
      <c r="N1322" s="3" t="str">
        <f t="shared" ca="1" si="173"/>
        <v>DeathShow_1</v>
      </c>
      <c r="O1322" s="3" t="str">
        <f t="shared" ca="1" si="174"/>
        <v>Timeline_Idle1</v>
      </c>
      <c r="P1322" s="3" t="str">
        <f t="shared" ca="1" si="175"/>
        <v>Timeline_Move1</v>
      </c>
      <c r="T1322" s="3" t="str">
        <f ca="1">IF(B1322="","",IF(VLOOKUP(D1322,[1]怪物!$C:$I,7,FALSE)="","",VLOOKUP(D1322,[1]怪物!$C:$I,7,FALSE)))</f>
        <v>Skill_Monster_Dan2,NormalAttack</v>
      </c>
      <c r="Y1322" s="3">
        <v>2</v>
      </c>
      <c r="Z1322" s="3">
        <v>3</v>
      </c>
      <c r="AA1322" s="3">
        <v>4</v>
      </c>
      <c r="AB1322" s="3">
        <v>3</v>
      </c>
    </row>
    <row r="1323" spans="2:28" x14ac:dyDescent="0.2">
      <c r="B1323" t="str">
        <f ca="1">IF(ISNA(VLOOKUP(Y1323&amp;"_"&amp;Z1323&amp;"_"&amp;AA1323,[1]挑战模式!$A:$AS,1,FALSE)),"",IF(VLOOKUP(Y1323&amp;"_"&amp;Z1323&amp;"_"&amp;AA1323,[1]挑战模式!$A:$AS,14+AB1323,FALSE)="","","Unit_Monster_Season"&amp;Y1323&amp;"_Challenge"&amp;Z1323&amp;"_"&amp;AA1323&amp;"_"&amp;AB1323))</f>
        <v/>
      </c>
      <c r="D1323" s="3" t="str">
        <f ca="1">IF(B1323="","",VLOOKUP(VLOOKUP(Y1323&amp;"_"&amp;Z1323&amp;"_"&amp;AA1323,[1]挑战模式!$A:$AS,14+AB1323,FALSE),[1]怪物!$B:$J,2,FALSE))</f>
        <v/>
      </c>
      <c r="E1323" s="3" t="str">
        <f ca="1">IF(B1323="","",VLOOKUP(VLOOKUP(Y1323&amp;"_"&amp;Z1323&amp;"_"&amp;AA1323,[1]挑战模式!$A:$AS,14+AB1323,FALSE),[1]怪物!$B:$J,6,FALSE)*VLOOKUP(Y1323&amp;"_"&amp;Z1323&amp;"_"&amp;AA1323,[1]挑战模式!$A:$AS,10,FALSE))</f>
        <v/>
      </c>
      <c r="F1323" s="3" t="str">
        <f t="shared" ca="1" si="168"/>
        <v/>
      </c>
      <c r="G1323" s="3" t="str">
        <f t="shared" ca="1" si="169"/>
        <v/>
      </c>
      <c r="H1323" s="3" t="str">
        <f t="shared" ca="1" si="170"/>
        <v/>
      </c>
      <c r="I1323" s="3" t="str">
        <f ca="1">IF(D1323="","",VLOOKUP(D1323,[1]怪物!$C:$M,11,FALSE))</f>
        <v/>
      </c>
      <c r="J1323" s="3" t="str">
        <f t="shared" ca="1" si="171"/>
        <v/>
      </c>
      <c r="K1323" s="3"/>
      <c r="L1323" s="3" t="str">
        <f ca="1">IF(B1323="","",VLOOKUP(VLOOKUP(Y1323&amp;"_"&amp;Z1323&amp;"_"&amp;AA1323,[1]挑战模式!$A:$AS,14+AB1323,FALSE),[1]怪物!$B:$J,7,FALSE))</f>
        <v/>
      </c>
      <c r="M1323" s="10" t="str">
        <f t="shared" ca="1" si="172"/>
        <v/>
      </c>
      <c r="N1323" s="3" t="str">
        <f t="shared" ca="1" si="173"/>
        <v/>
      </c>
      <c r="O1323" s="3" t="str">
        <f t="shared" ca="1" si="174"/>
        <v/>
      </c>
      <c r="P1323" s="3" t="str">
        <f t="shared" ca="1" si="175"/>
        <v/>
      </c>
      <c r="T1323" s="3" t="str">
        <f ca="1">IF(B1323="","",IF(VLOOKUP(D1323,[1]怪物!$C:$I,7,FALSE)="","",VLOOKUP(D1323,[1]怪物!$C:$I,7,FALSE)))</f>
        <v/>
      </c>
      <c r="Y1323" s="3">
        <v>2</v>
      </c>
      <c r="Z1323" s="3">
        <v>3</v>
      </c>
      <c r="AA1323" s="3">
        <v>4</v>
      </c>
      <c r="AB1323" s="3">
        <v>4</v>
      </c>
    </row>
    <row r="1324" spans="2:28" x14ac:dyDescent="0.2">
      <c r="B1324" t="str">
        <f ca="1">IF(ISNA(VLOOKUP(Y1324&amp;"_"&amp;Z1324&amp;"_"&amp;AA1324,[1]挑战模式!$A:$AS,1,FALSE)),"",IF(VLOOKUP(Y1324&amp;"_"&amp;Z1324&amp;"_"&amp;AA1324,[1]挑战模式!$A:$AS,14+AB1324,FALSE)="","","Unit_Monster_Season"&amp;Y1324&amp;"_Challenge"&amp;Z1324&amp;"_"&amp;AA1324&amp;"_"&amp;AB1324))</f>
        <v/>
      </c>
      <c r="D1324" s="3" t="str">
        <f ca="1">IF(B1324="","",VLOOKUP(VLOOKUP(Y1324&amp;"_"&amp;Z1324&amp;"_"&amp;AA1324,[1]挑战模式!$A:$AS,14+AB1324,FALSE),[1]怪物!$B:$J,2,FALSE))</f>
        <v/>
      </c>
      <c r="E1324" s="3" t="str">
        <f ca="1">IF(B1324="","",VLOOKUP(VLOOKUP(Y1324&amp;"_"&amp;Z1324&amp;"_"&amp;AA1324,[1]挑战模式!$A:$AS,14+AB1324,FALSE),[1]怪物!$B:$J,6,FALSE)*VLOOKUP(Y1324&amp;"_"&amp;Z1324&amp;"_"&amp;AA1324,[1]挑战模式!$A:$AS,10,FALSE))</f>
        <v/>
      </c>
      <c r="F1324" s="3" t="str">
        <f t="shared" ca="1" si="168"/>
        <v/>
      </c>
      <c r="G1324" s="3" t="str">
        <f t="shared" ca="1" si="169"/>
        <v/>
      </c>
      <c r="H1324" s="3" t="str">
        <f t="shared" ca="1" si="170"/>
        <v/>
      </c>
      <c r="I1324" s="3" t="str">
        <f ca="1">IF(D1324="","",VLOOKUP(D1324,[1]怪物!$C:$M,11,FALSE))</f>
        <v/>
      </c>
      <c r="J1324" s="3" t="str">
        <f t="shared" ca="1" si="171"/>
        <v/>
      </c>
      <c r="K1324" s="3"/>
      <c r="L1324" s="3" t="str">
        <f ca="1">IF(B1324="","",VLOOKUP(VLOOKUP(Y1324&amp;"_"&amp;Z1324&amp;"_"&amp;AA1324,[1]挑战模式!$A:$AS,14+AB1324,FALSE),[1]怪物!$B:$J,7,FALSE))</f>
        <v/>
      </c>
      <c r="M1324" s="10" t="str">
        <f t="shared" ca="1" si="172"/>
        <v/>
      </c>
      <c r="N1324" s="3" t="str">
        <f t="shared" ca="1" si="173"/>
        <v/>
      </c>
      <c r="O1324" s="3" t="str">
        <f t="shared" ca="1" si="174"/>
        <v/>
      </c>
      <c r="P1324" s="3" t="str">
        <f t="shared" ca="1" si="175"/>
        <v/>
      </c>
      <c r="T1324" s="3" t="str">
        <f ca="1">IF(B1324="","",IF(VLOOKUP(D1324,[1]怪物!$C:$I,7,FALSE)="","",VLOOKUP(D1324,[1]怪物!$C:$I,7,FALSE)))</f>
        <v/>
      </c>
      <c r="Y1324" s="3">
        <v>2</v>
      </c>
      <c r="Z1324" s="3">
        <v>3</v>
      </c>
      <c r="AA1324" s="3">
        <v>4</v>
      </c>
      <c r="AB1324" s="3">
        <v>5</v>
      </c>
    </row>
    <row r="1325" spans="2:28" x14ac:dyDescent="0.2">
      <c r="B1325" t="str">
        <f ca="1">IF(ISNA(VLOOKUP(Y1325&amp;"_"&amp;Z1325&amp;"_"&amp;AA1325,[1]挑战模式!$A:$AS,1,FALSE)),"",IF(VLOOKUP(Y1325&amp;"_"&amp;Z1325&amp;"_"&amp;AA1325,[1]挑战模式!$A:$AS,14+AB1325,FALSE)="","","Unit_Monster_Season"&amp;Y1325&amp;"_Challenge"&amp;Z1325&amp;"_"&amp;AA1325&amp;"_"&amp;AB1325))</f>
        <v/>
      </c>
      <c r="D1325" s="3" t="str">
        <f ca="1">IF(B1325="","",VLOOKUP(VLOOKUP(Y1325&amp;"_"&amp;Z1325&amp;"_"&amp;AA1325,[1]挑战模式!$A:$AS,14+AB1325,FALSE),[1]怪物!$B:$J,2,FALSE))</f>
        <v/>
      </c>
      <c r="E1325" s="3" t="str">
        <f ca="1">IF(B1325="","",VLOOKUP(VLOOKUP(Y1325&amp;"_"&amp;Z1325&amp;"_"&amp;AA1325,[1]挑战模式!$A:$AS,14+AB1325,FALSE),[1]怪物!$B:$J,6,FALSE)*VLOOKUP(Y1325&amp;"_"&amp;Z1325&amp;"_"&amp;AA1325,[1]挑战模式!$A:$AS,10,FALSE))</f>
        <v/>
      </c>
      <c r="F1325" s="3" t="str">
        <f t="shared" ca="1" si="168"/>
        <v/>
      </c>
      <c r="G1325" s="3" t="str">
        <f t="shared" ca="1" si="169"/>
        <v/>
      </c>
      <c r="H1325" s="3" t="str">
        <f t="shared" ca="1" si="170"/>
        <v/>
      </c>
      <c r="I1325" s="3" t="str">
        <f ca="1">IF(D1325="","",VLOOKUP(D1325,[1]怪物!$C:$M,11,FALSE))</f>
        <v/>
      </c>
      <c r="J1325" s="3" t="str">
        <f t="shared" ca="1" si="171"/>
        <v/>
      </c>
      <c r="K1325" s="3"/>
      <c r="L1325" s="3" t="str">
        <f ca="1">IF(B1325="","",VLOOKUP(VLOOKUP(Y1325&amp;"_"&amp;Z1325&amp;"_"&amp;AA1325,[1]挑战模式!$A:$AS,14+AB1325,FALSE),[1]怪物!$B:$J,7,FALSE))</f>
        <v/>
      </c>
      <c r="M1325" s="10" t="str">
        <f t="shared" ca="1" si="172"/>
        <v/>
      </c>
      <c r="N1325" s="3" t="str">
        <f t="shared" ca="1" si="173"/>
        <v/>
      </c>
      <c r="O1325" s="3" t="str">
        <f t="shared" ca="1" si="174"/>
        <v/>
      </c>
      <c r="P1325" s="3" t="str">
        <f t="shared" ca="1" si="175"/>
        <v/>
      </c>
      <c r="T1325" s="3" t="str">
        <f ca="1">IF(B1325="","",IF(VLOOKUP(D1325,[1]怪物!$C:$I,7,FALSE)="","",VLOOKUP(D1325,[1]怪物!$C:$I,7,FALSE)))</f>
        <v/>
      </c>
      <c r="Y1325" s="3">
        <v>2</v>
      </c>
      <c r="Z1325" s="3">
        <v>3</v>
      </c>
      <c r="AA1325" s="3">
        <v>4</v>
      </c>
      <c r="AB1325" s="3">
        <v>6</v>
      </c>
    </row>
    <row r="1326" spans="2:28" x14ac:dyDescent="0.2">
      <c r="B1326" t="str">
        <f ca="1">IF(ISNA(VLOOKUP(Y1326&amp;"_"&amp;Z1326&amp;"_"&amp;AA1326,[1]挑战模式!$A:$AS,1,FALSE)),"",IF(VLOOKUP(Y1326&amp;"_"&amp;Z1326&amp;"_"&amp;AA1326,[1]挑战模式!$A:$AS,14+AB1326,FALSE)="","","Unit_Monster_Season"&amp;Y1326&amp;"_Challenge"&amp;Z1326&amp;"_"&amp;AA1326&amp;"_"&amp;AB1326))</f>
        <v>Unit_Monster_Season2_Challenge3_5_1</v>
      </c>
      <c r="D1326" s="3" t="str">
        <f ca="1">IF(B1326="","",VLOOKUP(VLOOKUP(Y1326&amp;"_"&amp;Z1326&amp;"_"&amp;AA1326,[1]挑战模式!$A:$AS,14+AB1326,FALSE),[1]怪物!$B:$J,2,FALSE))</f>
        <v>ResUnit_Scorpid1</v>
      </c>
      <c r="E1326" s="3">
        <f ca="1">IF(B1326="","",VLOOKUP(VLOOKUP(Y1326&amp;"_"&amp;Z1326&amp;"_"&amp;AA1326,[1]挑战模式!$A:$AS,14+AB1326,FALSE),[1]怪物!$B:$J,6,FALSE)*VLOOKUP(Y1326&amp;"_"&amp;Z1326&amp;"_"&amp;AA1326,[1]挑战模式!$A:$AS,10,FALSE))</f>
        <v>2.1</v>
      </c>
      <c r="F1326" s="3">
        <f t="shared" ca="1" si="168"/>
        <v>400</v>
      </c>
      <c r="G1326" s="3" t="str">
        <f t="shared" ca="1" si="169"/>
        <v>TRUE</v>
      </c>
      <c r="H1326" s="3" t="str">
        <f t="shared" ca="1" si="170"/>
        <v>1</v>
      </c>
      <c r="I1326" s="3">
        <f ca="1">IF(D1326="","",VLOOKUP(D1326,[1]怪物!$C:$M,11,FALSE))</f>
        <v>1</v>
      </c>
      <c r="J1326" s="3" t="str">
        <f t="shared" ca="1" si="171"/>
        <v>0.5</v>
      </c>
      <c r="K1326" s="3"/>
      <c r="L1326" s="3">
        <f ca="1">IF(B1326="","",VLOOKUP(VLOOKUP(Y1326&amp;"_"&amp;Z1326&amp;"_"&amp;AA1326,[1]挑战模式!$A:$AS,14+AB1326,FALSE),[1]怪物!$B:$J,7,FALSE))</f>
        <v>1</v>
      </c>
      <c r="M1326" s="10" t="str">
        <f t="shared" ca="1" si="172"/>
        <v>Monster_Season2_Challenge3_5_1</v>
      </c>
      <c r="N1326" s="3" t="str">
        <f t="shared" ca="1" si="173"/>
        <v>DeathShow_1</v>
      </c>
      <c r="O1326" s="3" t="str">
        <f t="shared" ca="1" si="174"/>
        <v>Timeline_Idle1</v>
      </c>
      <c r="P1326" s="3" t="str">
        <f t="shared" ca="1" si="175"/>
        <v>Timeline_Move1</v>
      </c>
      <c r="T1326" s="3" t="str">
        <f ca="1">IF(B1326="","",IF(VLOOKUP(D1326,[1]怪物!$C:$I,7,FALSE)="","",VLOOKUP(D1326,[1]怪物!$C:$I,7,FALSE)))</f>
        <v>Skill_Monster_Scorpid1,InitiativeSkill</v>
      </c>
      <c r="Y1326" s="3">
        <v>2</v>
      </c>
      <c r="Z1326" s="3">
        <v>3</v>
      </c>
      <c r="AA1326" s="3">
        <v>5</v>
      </c>
      <c r="AB1326" s="3">
        <v>1</v>
      </c>
    </row>
    <row r="1327" spans="2:28" x14ac:dyDescent="0.2">
      <c r="B1327" t="str">
        <f ca="1">IF(ISNA(VLOOKUP(Y1327&amp;"_"&amp;Z1327&amp;"_"&amp;AA1327,[1]挑战模式!$A:$AS,1,FALSE)),"",IF(VLOOKUP(Y1327&amp;"_"&amp;Z1327&amp;"_"&amp;AA1327,[1]挑战模式!$A:$AS,14+AB1327,FALSE)="","","Unit_Monster_Season"&amp;Y1327&amp;"_Challenge"&amp;Z1327&amp;"_"&amp;AA1327&amp;"_"&amp;AB1327))</f>
        <v>Unit_Monster_Season2_Challenge3_5_2</v>
      </c>
      <c r="D1327" s="3" t="str">
        <f ca="1">IF(B1327="","",VLOOKUP(VLOOKUP(Y1327&amp;"_"&amp;Z1327&amp;"_"&amp;AA1327,[1]挑战模式!$A:$AS,14+AB1327,FALSE),[1]怪物!$B:$J,2,FALSE))</f>
        <v>ResUnit_Dan2</v>
      </c>
      <c r="E1327" s="3">
        <f ca="1">IF(B1327="","",VLOOKUP(VLOOKUP(Y1327&amp;"_"&amp;Z1327&amp;"_"&amp;AA1327,[1]挑战模式!$A:$AS,14+AB1327,FALSE),[1]怪物!$B:$J,6,FALSE)*VLOOKUP(Y1327&amp;"_"&amp;Z1327&amp;"_"&amp;AA1327,[1]挑战模式!$A:$AS,10,FALSE))</f>
        <v>2.1</v>
      </c>
      <c r="F1327" s="3">
        <f t="shared" ca="1" si="168"/>
        <v>400</v>
      </c>
      <c r="G1327" s="3" t="str">
        <f t="shared" ca="1" si="169"/>
        <v>TRUE</v>
      </c>
      <c r="H1327" s="3" t="str">
        <f t="shared" ca="1" si="170"/>
        <v>1</v>
      </c>
      <c r="I1327" s="3">
        <f ca="1">IF(D1327="","",VLOOKUP(D1327,[1]怪物!$C:$M,11,FALSE))</f>
        <v>1</v>
      </c>
      <c r="J1327" s="3" t="str">
        <f t="shared" ca="1" si="171"/>
        <v>0.5</v>
      </c>
      <c r="K1327" s="3"/>
      <c r="L1327" s="3">
        <f ca="1">IF(B1327="","",VLOOKUP(VLOOKUP(Y1327&amp;"_"&amp;Z1327&amp;"_"&amp;AA1327,[1]挑战模式!$A:$AS,14+AB1327,FALSE),[1]怪物!$B:$J,7,FALSE))</f>
        <v>1.25</v>
      </c>
      <c r="M1327" s="10" t="str">
        <f t="shared" ca="1" si="172"/>
        <v>Monster_Season2_Challenge3_5_2</v>
      </c>
      <c r="N1327" s="3" t="str">
        <f t="shared" ca="1" si="173"/>
        <v>DeathShow_1</v>
      </c>
      <c r="O1327" s="3" t="str">
        <f t="shared" ca="1" si="174"/>
        <v>Timeline_Idle1</v>
      </c>
      <c r="P1327" s="3" t="str">
        <f t="shared" ca="1" si="175"/>
        <v>Timeline_Move1</v>
      </c>
      <c r="T1327" s="3" t="str">
        <f ca="1">IF(B1327="","",IF(VLOOKUP(D1327,[1]怪物!$C:$I,7,FALSE)="","",VLOOKUP(D1327,[1]怪物!$C:$I,7,FALSE)))</f>
        <v>Skill_Monster_Dan2,NormalAttack</v>
      </c>
      <c r="Y1327" s="3">
        <v>2</v>
      </c>
      <c r="Z1327" s="3">
        <v>3</v>
      </c>
      <c r="AA1327" s="3">
        <v>5</v>
      </c>
      <c r="AB1327" s="3">
        <v>2</v>
      </c>
    </row>
    <row r="1328" spans="2:28" x14ac:dyDescent="0.2">
      <c r="B1328" t="str">
        <f ca="1">IF(ISNA(VLOOKUP(Y1328&amp;"_"&amp;Z1328&amp;"_"&amp;AA1328,[1]挑战模式!$A:$AS,1,FALSE)),"",IF(VLOOKUP(Y1328&amp;"_"&amp;Z1328&amp;"_"&amp;AA1328,[1]挑战模式!$A:$AS,14+AB1328,FALSE)="","","Unit_Monster_Season"&amp;Y1328&amp;"_Challenge"&amp;Z1328&amp;"_"&amp;AA1328&amp;"_"&amp;AB1328))</f>
        <v>Unit_Monster_Season2_Challenge3_5_3</v>
      </c>
      <c r="D1328" s="3" t="str">
        <f ca="1">IF(B1328="","",VLOOKUP(VLOOKUP(Y1328&amp;"_"&amp;Z1328&amp;"_"&amp;AA1328,[1]挑战模式!$A:$AS,14+AB1328,FALSE),[1]怪物!$B:$J,2,FALSE))</f>
        <v>ResUnit_StoneGolem2</v>
      </c>
      <c r="E1328" s="3">
        <f ca="1">IF(B1328="","",VLOOKUP(VLOOKUP(Y1328&amp;"_"&amp;Z1328&amp;"_"&amp;AA1328,[1]挑战模式!$A:$AS,14+AB1328,FALSE),[1]怪物!$B:$J,6,FALSE)*VLOOKUP(Y1328&amp;"_"&amp;Z1328&amp;"_"&amp;AA1328,[1]挑战模式!$A:$AS,10,FALSE))</f>
        <v>2.1</v>
      </c>
      <c r="F1328" s="3">
        <f t="shared" ca="1" si="168"/>
        <v>400</v>
      </c>
      <c r="G1328" s="3" t="str">
        <f t="shared" ca="1" si="169"/>
        <v>TRUE</v>
      </c>
      <c r="H1328" s="3" t="str">
        <f t="shared" ca="1" si="170"/>
        <v>1</v>
      </c>
      <c r="I1328" s="3">
        <f ca="1">IF(D1328="","",VLOOKUP(D1328,[1]怪物!$C:$M,11,FALSE))</f>
        <v>1</v>
      </c>
      <c r="J1328" s="3" t="str">
        <f t="shared" ca="1" si="171"/>
        <v>0.5</v>
      </c>
      <c r="K1328" s="3"/>
      <c r="L1328" s="3">
        <f ca="1">IF(B1328="","",VLOOKUP(VLOOKUP(Y1328&amp;"_"&amp;Z1328&amp;"_"&amp;AA1328,[1]挑战模式!$A:$AS,14+AB1328,FALSE),[1]怪物!$B:$J,7,FALSE))</f>
        <v>1.25</v>
      </c>
      <c r="M1328" s="10" t="str">
        <f t="shared" ca="1" si="172"/>
        <v>Monster_Season2_Challenge3_5_3</v>
      </c>
      <c r="N1328" s="3" t="str">
        <f t="shared" ca="1" si="173"/>
        <v>DeathShow_1</v>
      </c>
      <c r="O1328" s="3" t="str">
        <f t="shared" ca="1" si="174"/>
        <v>Timeline_Idle1</v>
      </c>
      <c r="P1328" s="3" t="str">
        <f t="shared" ca="1" si="175"/>
        <v>Timeline_Move1</v>
      </c>
      <c r="T1328" s="3" t="str">
        <f ca="1">IF(B1328="","",IF(VLOOKUP(D1328,[1]怪物!$C:$I,7,FALSE)="","",VLOOKUP(D1328,[1]怪物!$C:$I,7,FALSE)))</f>
        <v>Skill_Monster_StoneGolem2,InitiativeSkill</v>
      </c>
      <c r="Y1328" s="3">
        <v>2</v>
      </c>
      <c r="Z1328" s="3">
        <v>3</v>
      </c>
      <c r="AA1328" s="3">
        <v>5</v>
      </c>
      <c r="AB1328" s="3">
        <v>3</v>
      </c>
    </row>
    <row r="1329" spans="2:28" x14ac:dyDescent="0.2">
      <c r="B1329" t="str">
        <f ca="1">IF(ISNA(VLOOKUP(Y1329&amp;"_"&amp;Z1329&amp;"_"&amp;AA1329,[1]挑战模式!$A:$AS,1,FALSE)),"",IF(VLOOKUP(Y1329&amp;"_"&amp;Z1329&amp;"_"&amp;AA1329,[1]挑战模式!$A:$AS,14+AB1329,FALSE)="","","Unit_Monster_Season"&amp;Y1329&amp;"_Challenge"&amp;Z1329&amp;"_"&amp;AA1329&amp;"_"&amp;AB1329))</f>
        <v/>
      </c>
      <c r="D1329" s="3" t="str">
        <f ca="1">IF(B1329="","",VLOOKUP(VLOOKUP(Y1329&amp;"_"&amp;Z1329&amp;"_"&amp;AA1329,[1]挑战模式!$A:$AS,14+AB1329,FALSE),[1]怪物!$B:$J,2,FALSE))</f>
        <v/>
      </c>
      <c r="E1329" s="3" t="str">
        <f ca="1">IF(B1329="","",VLOOKUP(VLOOKUP(Y1329&amp;"_"&amp;Z1329&amp;"_"&amp;AA1329,[1]挑战模式!$A:$AS,14+AB1329,FALSE),[1]怪物!$B:$J,6,FALSE)*VLOOKUP(Y1329&amp;"_"&amp;Z1329&amp;"_"&amp;AA1329,[1]挑战模式!$A:$AS,10,FALSE))</f>
        <v/>
      </c>
      <c r="F1329" s="3" t="str">
        <f t="shared" ca="1" si="168"/>
        <v/>
      </c>
      <c r="G1329" s="3" t="str">
        <f t="shared" ca="1" si="169"/>
        <v/>
      </c>
      <c r="H1329" s="3" t="str">
        <f t="shared" ca="1" si="170"/>
        <v/>
      </c>
      <c r="I1329" s="3" t="str">
        <f ca="1">IF(D1329="","",VLOOKUP(D1329,[1]怪物!$C:$M,11,FALSE))</f>
        <v/>
      </c>
      <c r="J1329" s="3" t="str">
        <f t="shared" ca="1" si="171"/>
        <v/>
      </c>
      <c r="K1329" s="3"/>
      <c r="L1329" s="3" t="str">
        <f ca="1">IF(B1329="","",VLOOKUP(VLOOKUP(Y1329&amp;"_"&amp;Z1329&amp;"_"&amp;AA1329,[1]挑战模式!$A:$AS,14+AB1329,FALSE),[1]怪物!$B:$J,7,FALSE))</f>
        <v/>
      </c>
      <c r="M1329" s="10" t="str">
        <f t="shared" ca="1" si="172"/>
        <v/>
      </c>
      <c r="N1329" s="3" t="str">
        <f t="shared" ca="1" si="173"/>
        <v/>
      </c>
      <c r="O1329" s="3" t="str">
        <f t="shared" ca="1" si="174"/>
        <v/>
      </c>
      <c r="P1329" s="3" t="str">
        <f t="shared" ca="1" si="175"/>
        <v/>
      </c>
      <c r="T1329" s="3" t="str">
        <f ca="1">IF(B1329="","",IF(VLOOKUP(D1329,[1]怪物!$C:$I,7,FALSE)="","",VLOOKUP(D1329,[1]怪物!$C:$I,7,FALSE)))</f>
        <v/>
      </c>
      <c r="Y1329" s="3">
        <v>2</v>
      </c>
      <c r="Z1329" s="3">
        <v>3</v>
      </c>
      <c r="AA1329" s="3">
        <v>5</v>
      </c>
      <c r="AB1329" s="3">
        <v>4</v>
      </c>
    </row>
    <row r="1330" spans="2:28" x14ac:dyDescent="0.2">
      <c r="B1330" t="str">
        <f ca="1">IF(ISNA(VLOOKUP(Y1330&amp;"_"&amp;Z1330&amp;"_"&amp;AA1330,[1]挑战模式!$A:$AS,1,FALSE)),"",IF(VLOOKUP(Y1330&amp;"_"&amp;Z1330&amp;"_"&amp;AA1330,[1]挑战模式!$A:$AS,14+AB1330,FALSE)="","","Unit_Monster_Season"&amp;Y1330&amp;"_Challenge"&amp;Z1330&amp;"_"&amp;AA1330&amp;"_"&amp;AB1330))</f>
        <v/>
      </c>
      <c r="D1330" s="3" t="str">
        <f ca="1">IF(B1330="","",VLOOKUP(VLOOKUP(Y1330&amp;"_"&amp;Z1330&amp;"_"&amp;AA1330,[1]挑战模式!$A:$AS,14+AB1330,FALSE),[1]怪物!$B:$J,2,FALSE))</f>
        <v/>
      </c>
      <c r="E1330" s="3" t="str">
        <f ca="1">IF(B1330="","",VLOOKUP(VLOOKUP(Y1330&amp;"_"&amp;Z1330&amp;"_"&amp;AA1330,[1]挑战模式!$A:$AS,14+AB1330,FALSE),[1]怪物!$B:$J,6,FALSE)*VLOOKUP(Y1330&amp;"_"&amp;Z1330&amp;"_"&amp;AA1330,[1]挑战模式!$A:$AS,10,FALSE))</f>
        <v/>
      </c>
      <c r="F1330" s="3" t="str">
        <f t="shared" ca="1" si="168"/>
        <v/>
      </c>
      <c r="G1330" s="3" t="str">
        <f t="shared" ca="1" si="169"/>
        <v/>
      </c>
      <c r="H1330" s="3" t="str">
        <f t="shared" ca="1" si="170"/>
        <v/>
      </c>
      <c r="I1330" s="3" t="str">
        <f ca="1">IF(D1330="","",VLOOKUP(D1330,[1]怪物!$C:$M,11,FALSE))</f>
        <v/>
      </c>
      <c r="J1330" s="3" t="str">
        <f t="shared" ca="1" si="171"/>
        <v/>
      </c>
      <c r="K1330" s="3"/>
      <c r="L1330" s="3" t="str">
        <f ca="1">IF(B1330="","",VLOOKUP(VLOOKUP(Y1330&amp;"_"&amp;Z1330&amp;"_"&amp;AA1330,[1]挑战模式!$A:$AS,14+AB1330,FALSE),[1]怪物!$B:$J,7,FALSE))</f>
        <v/>
      </c>
      <c r="M1330" s="10" t="str">
        <f t="shared" ca="1" si="172"/>
        <v/>
      </c>
      <c r="N1330" s="3" t="str">
        <f t="shared" ca="1" si="173"/>
        <v/>
      </c>
      <c r="O1330" s="3" t="str">
        <f t="shared" ca="1" si="174"/>
        <v/>
      </c>
      <c r="P1330" s="3" t="str">
        <f t="shared" ca="1" si="175"/>
        <v/>
      </c>
      <c r="T1330" s="3" t="str">
        <f ca="1">IF(B1330="","",IF(VLOOKUP(D1330,[1]怪物!$C:$I,7,FALSE)="","",VLOOKUP(D1330,[1]怪物!$C:$I,7,FALSE)))</f>
        <v/>
      </c>
      <c r="Y1330" s="3">
        <v>2</v>
      </c>
      <c r="Z1330" s="3">
        <v>3</v>
      </c>
      <c r="AA1330" s="3">
        <v>5</v>
      </c>
      <c r="AB1330" s="3">
        <v>5</v>
      </c>
    </row>
    <row r="1331" spans="2:28" x14ac:dyDescent="0.2">
      <c r="B1331" t="str">
        <f ca="1">IF(ISNA(VLOOKUP(Y1331&amp;"_"&amp;Z1331&amp;"_"&amp;AA1331,[1]挑战模式!$A:$AS,1,FALSE)),"",IF(VLOOKUP(Y1331&amp;"_"&amp;Z1331&amp;"_"&amp;AA1331,[1]挑战模式!$A:$AS,14+AB1331,FALSE)="","","Unit_Monster_Season"&amp;Y1331&amp;"_Challenge"&amp;Z1331&amp;"_"&amp;AA1331&amp;"_"&amp;AB1331))</f>
        <v/>
      </c>
      <c r="D1331" s="3" t="str">
        <f ca="1">IF(B1331="","",VLOOKUP(VLOOKUP(Y1331&amp;"_"&amp;Z1331&amp;"_"&amp;AA1331,[1]挑战模式!$A:$AS,14+AB1331,FALSE),[1]怪物!$B:$J,2,FALSE))</f>
        <v/>
      </c>
      <c r="E1331" s="3" t="str">
        <f ca="1">IF(B1331="","",VLOOKUP(VLOOKUP(Y1331&amp;"_"&amp;Z1331&amp;"_"&amp;AA1331,[1]挑战模式!$A:$AS,14+AB1331,FALSE),[1]怪物!$B:$J,6,FALSE)*VLOOKUP(Y1331&amp;"_"&amp;Z1331&amp;"_"&amp;AA1331,[1]挑战模式!$A:$AS,10,FALSE))</f>
        <v/>
      </c>
      <c r="F1331" s="3" t="str">
        <f t="shared" ca="1" si="168"/>
        <v/>
      </c>
      <c r="G1331" s="3" t="str">
        <f t="shared" ca="1" si="169"/>
        <v/>
      </c>
      <c r="H1331" s="3" t="str">
        <f t="shared" ca="1" si="170"/>
        <v/>
      </c>
      <c r="I1331" s="3" t="str">
        <f ca="1">IF(D1331="","",VLOOKUP(D1331,[1]怪物!$C:$M,11,FALSE))</f>
        <v/>
      </c>
      <c r="J1331" s="3" t="str">
        <f t="shared" ca="1" si="171"/>
        <v/>
      </c>
      <c r="K1331" s="3"/>
      <c r="L1331" s="3" t="str">
        <f ca="1">IF(B1331="","",VLOOKUP(VLOOKUP(Y1331&amp;"_"&amp;Z1331&amp;"_"&amp;AA1331,[1]挑战模式!$A:$AS,14+AB1331,FALSE),[1]怪物!$B:$J,7,FALSE))</f>
        <v/>
      </c>
      <c r="M1331" s="10" t="str">
        <f t="shared" ca="1" si="172"/>
        <v/>
      </c>
      <c r="N1331" s="3" t="str">
        <f t="shared" ca="1" si="173"/>
        <v/>
      </c>
      <c r="O1331" s="3" t="str">
        <f t="shared" ca="1" si="174"/>
        <v/>
      </c>
      <c r="P1331" s="3" t="str">
        <f t="shared" ca="1" si="175"/>
        <v/>
      </c>
      <c r="T1331" s="3" t="str">
        <f ca="1">IF(B1331="","",IF(VLOOKUP(D1331,[1]怪物!$C:$I,7,FALSE)="","",VLOOKUP(D1331,[1]怪物!$C:$I,7,FALSE)))</f>
        <v/>
      </c>
      <c r="Y1331" s="3">
        <v>2</v>
      </c>
      <c r="Z1331" s="3">
        <v>3</v>
      </c>
      <c r="AA1331" s="3">
        <v>5</v>
      </c>
      <c r="AB1331" s="3">
        <v>6</v>
      </c>
    </row>
    <row r="1332" spans="2:28" x14ac:dyDescent="0.2">
      <c r="B1332" t="str">
        <f ca="1">IF(ISNA(VLOOKUP(Y1332&amp;"_"&amp;Z1332&amp;"_"&amp;AA1332,[1]挑战模式!$A:$AS,1,FALSE)),"",IF(VLOOKUP(Y1332&amp;"_"&amp;Z1332&amp;"_"&amp;AA1332,[1]挑战模式!$A:$AS,14+AB1332,FALSE)="","","Unit_Monster_Season"&amp;Y1332&amp;"_Challenge"&amp;Z1332&amp;"_"&amp;AA1332&amp;"_"&amp;AB1332))</f>
        <v>Unit_Monster_Season2_Challenge3_6_1</v>
      </c>
      <c r="D1332" s="3" t="str">
        <f ca="1">IF(B1332="","",VLOOKUP(VLOOKUP(Y1332&amp;"_"&amp;Z1332&amp;"_"&amp;AA1332,[1]挑战模式!$A:$AS,14+AB1332,FALSE),[1]怪物!$B:$J,2,FALSE))</f>
        <v>ResUnit_Rou1</v>
      </c>
      <c r="E1332" s="3">
        <f ca="1">IF(B1332="","",VLOOKUP(VLOOKUP(Y1332&amp;"_"&amp;Z1332&amp;"_"&amp;AA1332,[1]挑战模式!$A:$AS,14+AB1332,FALSE),[1]怪物!$B:$J,6,FALSE)*VLOOKUP(Y1332&amp;"_"&amp;Z1332&amp;"_"&amp;AA1332,[1]挑战模式!$A:$AS,10,FALSE))</f>
        <v>2.1</v>
      </c>
      <c r="F1332" s="3">
        <f t="shared" ca="1" si="168"/>
        <v>400</v>
      </c>
      <c r="G1332" s="3" t="str">
        <f t="shared" ca="1" si="169"/>
        <v>TRUE</v>
      </c>
      <c r="H1332" s="3" t="str">
        <f t="shared" ca="1" si="170"/>
        <v>1</v>
      </c>
      <c r="I1332" s="3">
        <f ca="1">IF(D1332="","",VLOOKUP(D1332,[1]怪物!$C:$M,11,FALSE))</f>
        <v>1</v>
      </c>
      <c r="J1332" s="3" t="str">
        <f t="shared" ca="1" si="171"/>
        <v>0.5</v>
      </c>
      <c r="K1332" s="3"/>
      <c r="L1332" s="3">
        <f ca="1">IF(B1332="","",VLOOKUP(VLOOKUP(Y1332&amp;"_"&amp;Z1332&amp;"_"&amp;AA1332,[1]挑战模式!$A:$AS,14+AB1332,FALSE),[1]怪物!$B:$J,7,FALSE))</f>
        <v>1</v>
      </c>
      <c r="M1332" s="10" t="str">
        <f t="shared" ca="1" si="172"/>
        <v>Monster_Season2_Challenge3_6_1</v>
      </c>
      <c r="N1332" s="3" t="str">
        <f t="shared" ca="1" si="173"/>
        <v>DeathShow_1</v>
      </c>
      <c r="O1332" s="3" t="str">
        <f t="shared" ca="1" si="174"/>
        <v>Timeline_Idle1</v>
      </c>
      <c r="P1332" s="3" t="str">
        <f t="shared" ca="1" si="175"/>
        <v>Timeline_Move1</v>
      </c>
      <c r="T1332" s="3" t="str">
        <f ca="1">IF(B1332="","",IF(VLOOKUP(D1332,[1]怪物!$C:$I,7,FALSE)="","",VLOOKUP(D1332,[1]怪物!$C:$I,7,FALSE)))</f>
        <v>Skill_Monster_Long1,NormalAttack</v>
      </c>
      <c r="Y1332" s="3">
        <v>2</v>
      </c>
      <c r="Z1332" s="3">
        <v>3</v>
      </c>
      <c r="AA1332" s="3">
        <v>6</v>
      </c>
      <c r="AB1332" s="3">
        <v>1</v>
      </c>
    </row>
    <row r="1333" spans="2:28" x14ac:dyDescent="0.2">
      <c r="B1333" t="str">
        <f ca="1">IF(ISNA(VLOOKUP(Y1333&amp;"_"&amp;Z1333&amp;"_"&amp;AA1333,[1]挑战模式!$A:$AS,1,FALSE)),"",IF(VLOOKUP(Y1333&amp;"_"&amp;Z1333&amp;"_"&amp;AA1333,[1]挑战模式!$A:$AS,14+AB1333,FALSE)="","","Unit_Monster_Season"&amp;Y1333&amp;"_Challenge"&amp;Z1333&amp;"_"&amp;AA1333&amp;"_"&amp;AB1333))</f>
        <v>Unit_Monster_Season2_Challenge3_6_2</v>
      </c>
      <c r="D1333" s="3" t="str">
        <f ca="1">IF(B1333="","",VLOOKUP(VLOOKUP(Y1333&amp;"_"&amp;Z1333&amp;"_"&amp;AA1333,[1]挑战模式!$A:$AS,14+AB1333,FALSE),[1]怪物!$B:$J,2,FALSE))</f>
        <v>ResUnit_Scorpid1</v>
      </c>
      <c r="E1333" s="3">
        <f ca="1">IF(B1333="","",VLOOKUP(VLOOKUP(Y1333&amp;"_"&amp;Z1333&amp;"_"&amp;AA1333,[1]挑战模式!$A:$AS,14+AB1333,FALSE),[1]怪物!$B:$J,6,FALSE)*VLOOKUP(Y1333&amp;"_"&amp;Z1333&amp;"_"&amp;AA1333,[1]挑战模式!$A:$AS,10,FALSE))</f>
        <v>2.1</v>
      </c>
      <c r="F1333" s="3">
        <f t="shared" ca="1" si="168"/>
        <v>400</v>
      </c>
      <c r="G1333" s="3" t="str">
        <f t="shared" ca="1" si="169"/>
        <v>TRUE</v>
      </c>
      <c r="H1333" s="3" t="str">
        <f t="shared" ca="1" si="170"/>
        <v>1</v>
      </c>
      <c r="I1333" s="3">
        <f ca="1">IF(D1333="","",VLOOKUP(D1333,[1]怪物!$C:$M,11,FALSE))</f>
        <v>1</v>
      </c>
      <c r="J1333" s="3" t="str">
        <f t="shared" ca="1" si="171"/>
        <v>0.5</v>
      </c>
      <c r="K1333" s="3"/>
      <c r="L1333" s="3">
        <f ca="1">IF(B1333="","",VLOOKUP(VLOOKUP(Y1333&amp;"_"&amp;Z1333&amp;"_"&amp;AA1333,[1]挑战模式!$A:$AS,14+AB1333,FALSE),[1]怪物!$B:$J,7,FALSE))</f>
        <v>1</v>
      </c>
      <c r="M1333" s="10" t="str">
        <f t="shared" ca="1" si="172"/>
        <v>Monster_Season2_Challenge3_6_2</v>
      </c>
      <c r="N1333" s="3" t="str">
        <f t="shared" ca="1" si="173"/>
        <v>DeathShow_1</v>
      </c>
      <c r="O1333" s="3" t="str">
        <f t="shared" ca="1" si="174"/>
        <v>Timeline_Idle1</v>
      </c>
      <c r="P1333" s="3" t="str">
        <f t="shared" ca="1" si="175"/>
        <v>Timeline_Move1</v>
      </c>
      <c r="T1333" s="3" t="str">
        <f ca="1">IF(B1333="","",IF(VLOOKUP(D1333,[1]怪物!$C:$I,7,FALSE)="","",VLOOKUP(D1333,[1]怪物!$C:$I,7,FALSE)))</f>
        <v>Skill_Monster_Scorpid1,InitiativeSkill</v>
      </c>
      <c r="Y1333" s="3">
        <v>2</v>
      </c>
      <c r="Z1333" s="3">
        <v>3</v>
      </c>
      <c r="AA1333" s="3">
        <v>6</v>
      </c>
      <c r="AB1333" s="3">
        <v>2</v>
      </c>
    </row>
    <row r="1334" spans="2:28" x14ac:dyDescent="0.2">
      <c r="B1334" t="str">
        <f ca="1">IF(ISNA(VLOOKUP(Y1334&amp;"_"&amp;Z1334&amp;"_"&amp;AA1334,[1]挑战模式!$A:$AS,1,FALSE)),"",IF(VLOOKUP(Y1334&amp;"_"&amp;Z1334&amp;"_"&amp;AA1334,[1]挑战模式!$A:$AS,14+AB1334,FALSE)="","","Unit_Monster_Season"&amp;Y1334&amp;"_Challenge"&amp;Z1334&amp;"_"&amp;AA1334&amp;"_"&amp;AB1334))</f>
        <v>Unit_Monster_Season2_Challenge3_6_3</v>
      </c>
      <c r="D1334" s="3" t="str">
        <f ca="1">IF(B1334="","",VLOOKUP(VLOOKUP(Y1334&amp;"_"&amp;Z1334&amp;"_"&amp;AA1334,[1]挑战模式!$A:$AS,14+AB1334,FALSE),[1]怪物!$B:$J,2,FALSE))</f>
        <v>ResUnit_Dan2</v>
      </c>
      <c r="E1334" s="3">
        <f ca="1">IF(B1334="","",VLOOKUP(VLOOKUP(Y1334&amp;"_"&amp;Z1334&amp;"_"&amp;AA1334,[1]挑战模式!$A:$AS,14+AB1334,FALSE),[1]怪物!$B:$J,6,FALSE)*VLOOKUP(Y1334&amp;"_"&amp;Z1334&amp;"_"&amp;AA1334,[1]挑战模式!$A:$AS,10,FALSE))</f>
        <v>2.1</v>
      </c>
      <c r="F1334" s="3">
        <f t="shared" ca="1" si="168"/>
        <v>400</v>
      </c>
      <c r="G1334" s="3" t="str">
        <f t="shared" ca="1" si="169"/>
        <v>TRUE</v>
      </c>
      <c r="H1334" s="3" t="str">
        <f t="shared" ca="1" si="170"/>
        <v>1</v>
      </c>
      <c r="I1334" s="3">
        <f ca="1">IF(D1334="","",VLOOKUP(D1334,[1]怪物!$C:$M,11,FALSE))</f>
        <v>1</v>
      </c>
      <c r="J1334" s="3" t="str">
        <f t="shared" ca="1" si="171"/>
        <v>0.5</v>
      </c>
      <c r="K1334" s="3"/>
      <c r="L1334" s="3">
        <f ca="1">IF(B1334="","",VLOOKUP(VLOOKUP(Y1334&amp;"_"&amp;Z1334&amp;"_"&amp;AA1334,[1]挑战模式!$A:$AS,14+AB1334,FALSE),[1]怪物!$B:$J,7,FALSE))</f>
        <v>1.25</v>
      </c>
      <c r="M1334" s="10" t="str">
        <f t="shared" ca="1" si="172"/>
        <v>Monster_Season2_Challenge3_6_3</v>
      </c>
      <c r="N1334" s="3" t="str">
        <f t="shared" ca="1" si="173"/>
        <v>DeathShow_1</v>
      </c>
      <c r="O1334" s="3" t="str">
        <f t="shared" ca="1" si="174"/>
        <v>Timeline_Idle1</v>
      </c>
      <c r="P1334" s="3" t="str">
        <f t="shared" ca="1" si="175"/>
        <v>Timeline_Move1</v>
      </c>
      <c r="T1334" s="3" t="str">
        <f ca="1">IF(B1334="","",IF(VLOOKUP(D1334,[1]怪物!$C:$I,7,FALSE)="","",VLOOKUP(D1334,[1]怪物!$C:$I,7,FALSE)))</f>
        <v>Skill_Monster_Dan2,NormalAttack</v>
      </c>
      <c r="Y1334" s="3">
        <v>2</v>
      </c>
      <c r="Z1334" s="3">
        <v>3</v>
      </c>
      <c r="AA1334" s="3">
        <v>6</v>
      </c>
      <c r="AB1334" s="3">
        <v>3</v>
      </c>
    </row>
    <row r="1335" spans="2:28" x14ac:dyDescent="0.2">
      <c r="B1335" t="str">
        <f ca="1">IF(ISNA(VLOOKUP(Y1335&amp;"_"&amp;Z1335&amp;"_"&amp;AA1335,[1]挑战模式!$A:$AS,1,FALSE)),"",IF(VLOOKUP(Y1335&amp;"_"&amp;Z1335&amp;"_"&amp;AA1335,[1]挑战模式!$A:$AS,14+AB1335,FALSE)="","","Unit_Monster_Season"&amp;Y1335&amp;"_Challenge"&amp;Z1335&amp;"_"&amp;AA1335&amp;"_"&amp;AB1335))</f>
        <v>Unit_Monster_Season2_Challenge3_6_4</v>
      </c>
      <c r="D1335" s="3" t="str">
        <f ca="1">IF(B1335="","",VLOOKUP(VLOOKUP(Y1335&amp;"_"&amp;Z1335&amp;"_"&amp;AA1335,[1]挑战模式!$A:$AS,14+AB1335,FALSE),[1]怪物!$B:$J,2,FALSE))</f>
        <v>ResUnit_StoneGolem2</v>
      </c>
      <c r="E1335" s="3">
        <f ca="1">IF(B1335="","",VLOOKUP(VLOOKUP(Y1335&amp;"_"&amp;Z1335&amp;"_"&amp;AA1335,[1]挑战模式!$A:$AS,14+AB1335,FALSE),[1]怪物!$B:$J,6,FALSE)*VLOOKUP(Y1335&amp;"_"&amp;Z1335&amp;"_"&amp;AA1335,[1]挑战模式!$A:$AS,10,FALSE))</f>
        <v>2.1</v>
      </c>
      <c r="F1335" s="3">
        <f t="shared" ca="1" si="168"/>
        <v>400</v>
      </c>
      <c r="G1335" s="3" t="str">
        <f t="shared" ca="1" si="169"/>
        <v>TRUE</v>
      </c>
      <c r="H1335" s="3" t="str">
        <f t="shared" ca="1" si="170"/>
        <v>1</v>
      </c>
      <c r="I1335" s="3">
        <f ca="1">IF(D1335="","",VLOOKUP(D1335,[1]怪物!$C:$M,11,FALSE))</f>
        <v>1</v>
      </c>
      <c r="J1335" s="3" t="str">
        <f t="shared" ca="1" si="171"/>
        <v>0.5</v>
      </c>
      <c r="K1335" s="3"/>
      <c r="L1335" s="3">
        <f ca="1">IF(B1335="","",VLOOKUP(VLOOKUP(Y1335&amp;"_"&amp;Z1335&amp;"_"&amp;AA1335,[1]挑战模式!$A:$AS,14+AB1335,FALSE),[1]怪物!$B:$J,7,FALSE))</f>
        <v>1.25</v>
      </c>
      <c r="M1335" s="10" t="str">
        <f t="shared" ca="1" si="172"/>
        <v>Monster_Season2_Challenge3_6_4</v>
      </c>
      <c r="N1335" s="3" t="str">
        <f t="shared" ca="1" si="173"/>
        <v>DeathShow_1</v>
      </c>
      <c r="O1335" s="3" t="str">
        <f t="shared" ca="1" si="174"/>
        <v>Timeline_Idle1</v>
      </c>
      <c r="P1335" s="3" t="str">
        <f t="shared" ca="1" si="175"/>
        <v>Timeline_Move1</v>
      </c>
      <c r="T1335" s="3" t="str">
        <f ca="1">IF(B1335="","",IF(VLOOKUP(D1335,[1]怪物!$C:$I,7,FALSE)="","",VLOOKUP(D1335,[1]怪物!$C:$I,7,FALSE)))</f>
        <v>Skill_Monster_StoneGolem2,InitiativeSkill</v>
      </c>
      <c r="Y1335" s="3">
        <v>2</v>
      </c>
      <c r="Z1335" s="3">
        <v>3</v>
      </c>
      <c r="AA1335" s="3">
        <v>6</v>
      </c>
      <c r="AB1335" s="3">
        <v>4</v>
      </c>
    </row>
    <row r="1336" spans="2:28" x14ac:dyDescent="0.2">
      <c r="B1336" t="str">
        <f ca="1">IF(ISNA(VLOOKUP(Y1336&amp;"_"&amp;Z1336&amp;"_"&amp;AA1336,[1]挑战模式!$A:$AS,1,FALSE)),"",IF(VLOOKUP(Y1336&amp;"_"&amp;Z1336&amp;"_"&amp;AA1336,[1]挑战模式!$A:$AS,14+AB1336,FALSE)="","","Unit_Monster_Season"&amp;Y1336&amp;"_Challenge"&amp;Z1336&amp;"_"&amp;AA1336&amp;"_"&amp;AB1336))</f>
        <v/>
      </c>
      <c r="D1336" s="3" t="str">
        <f ca="1">IF(B1336="","",VLOOKUP(VLOOKUP(Y1336&amp;"_"&amp;Z1336&amp;"_"&amp;AA1336,[1]挑战模式!$A:$AS,14+AB1336,FALSE),[1]怪物!$B:$J,2,FALSE))</f>
        <v/>
      </c>
      <c r="E1336" s="3" t="str">
        <f ca="1">IF(B1336="","",VLOOKUP(VLOOKUP(Y1336&amp;"_"&amp;Z1336&amp;"_"&amp;AA1336,[1]挑战模式!$A:$AS,14+AB1336,FALSE),[1]怪物!$B:$J,6,FALSE)*VLOOKUP(Y1336&amp;"_"&amp;Z1336&amp;"_"&amp;AA1336,[1]挑战模式!$A:$AS,10,FALSE))</f>
        <v/>
      </c>
      <c r="F1336" s="3" t="str">
        <f t="shared" ca="1" si="168"/>
        <v/>
      </c>
      <c r="G1336" s="3" t="str">
        <f t="shared" ca="1" si="169"/>
        <v/>
      </c>
      <c r="H1336" s="3" t="str">
        <f t="shared" ca="1" si="170"/>
        <v/>
      </c>
      <c r="I1336" s="3" t="str">
        <f ca="1">IF(D1336="","",VLOOKUP(D1336,[1]怪物!$C:$M,11,FALSE))</f>
        <v/>
      </c>
      <c r="J1336" s="3" t="str">
        <f t="shared" ca="1" si="171"/>
        <v/>
      </c>
      <c r="K1336" s="3"/>
      <c r="L1336" s="3" t="str">
        <f ca="1">IF(B1336="","",VLOOKUP(VLOOKUP(Y1336&amp;"_"&amp;Z1336&amp;"_"&amp;AA1336,[1]挑战模式!$A:$AS,14+AB1336,FALSE),[1]怪物!$B:$J,7,FALSE))</f>
        <v/>
      </c>
      <c r="M1336" s="10" t="str">
        <f t="shared" ca="1" si="172"/>
        <v/>
      </c>
      <c r="N1336" s="3" t="str">
        <f t="shared" ca="1" si="173"/>
        <v/>
      </c>
      <c r="O1336" s="3" t="str">
        <f t="shared" ca="1" si="174"/>
        <v/>
      </c>
      <c r="P1336" s="3" t="str">
        <f t="shared" ca="1" si="175"/>
        <v/>
      </c>
      <c r="T1336" s="3" t="str">
        <f ca="1">IF(B1336="","",IF(VLOOKUP(D1336,[1]怪物!$C:$I,7,FALSE)="","",VLOOKUP(D1336,[1]怪物!$C:$I,7,FALSE)))</f>
        <v/>
      </c>
      <c r="Y1336" s="3">
        <v>2</v>
      </c>
      <c r="Z1336" s="3">
        <v>3</v>
      </c>
      <c r="AA1336" s="3">
        <v>6</v>
      </c>
      <c r="AB1336" s="3">
        <v>5</v>
      </c>
    </row>
    <row r="1337" spans="2:28" x14ac:dyDescent="0.2">
      <c r="B1337" t="str">
        <f ca="1">IF(ISNA(VLOOKUP(Y1337&amp;"_"&amp;Z1337&amp;"_"&amp;AA1337,[1]挑战模式!$A:$AS,1,FALSE)),"",IF(VLOOKUP(Y1337&amp;"_"&amp;Z1337&amp;"_"&amp;AA1337,[1]挑战模式!$A:$AS,14+AB1337,FALSE)="","","Unit_Monster_Season"&amp;Y1337&amp;"_Challenge"&amp;Z1337&amp;"_"&amp;AA1337&amp;"_"&amp;AB1337))</f>
        <v/>
      </c>
      <c r="D1337" s="3" t="str">
        <f ca="1">IF(B1337="","",VLOOKUP(VLOOKUP(Y1337&amp;"_"&amp;Z1337&amp;"_"&amp;AA1337,[1]挑战模式!$A:$AS,14+AB1337,FALSE),[1]怪物!$B:$J,2,FALSE))</f>
        <v/>
      </c>
      <c r="E1337" s="3" t="str">
        <f ca="1">IF(B1337="","",VLOOKUP(VLOOKUP(Y1337&amp;"_"&amp;Z1337&amp;"_"&amp;AA1337,[1]挑战模式!$A:$AS,14+AB1337,FALSE),[1]怪物!$B:$J,6,FALSE)*VLOOKUP(Y1337&amp;"_"&amp;Z1337&amp;"_"&amp;AA1337,[1]挑战模式!$A:$AS,10,FALSE))</f>
        <v/>
      </c>
      <c r="F1337" s="3" t="str">
        <f t="shared" ca="1" si="168"/>
        <v/>
      </c>
      <c r="G1337" s="3" t="str">
        <f t="shared" ca="1" si="169"/>
        <v/>
      </c>
      <c r="H1337" s="3" t="str">
        <f t="shared" ca="1" si="170"/>
        <v/>
      </c>
      <c r="I1337" s="3" t="str">
        <f ca="1">IF(D1337="","",VLOOKUP(D1337,[1]怪物!$C:$M,11,FALSE))</f>
        <v/>
      </c>
      <c r="J1337" s="3" t="str">
        <f t="shared" ca="1" si="171"/>
        <v/>
      </c>
      <c r="K1337" s="3"/>
      <c r="L1337" s="3" t="str">
        <f ca="1">IF(B1337="","",VLOOKUP(VLOOKUP(Y1337&amp;"_"&amp;Z1337&amp;"_"&amp;AA1337,[1]挑战模式!$A:$AS,14+AB1337,FALSE),[1]怪物!$B:$J,7,FALSE))</f>
        <v/>
      </c>
      <c r="M1337" s="10" t="str">
        <f t="shared" ca="1" si="172"/>
        <v/>
      </c>
      <c r="N1337" s="3" t="str">
        <f t="shared" ca="1" si="173"/>
        <v/>
      </c>
      <c r="O1337" s="3" t="str">
        <f t="shared" ca="1" si="174"/>
        <v/>
      </c>
      <c r="P1337" s="3" t="str">
        <f t="shared" ca="1" si="175"/>
        <v/>
      </c>
      <c r="T1337" s="3" t="str">
        <f ca="1">IF(B1337="","",IF(VLOOKUP(D1337,[1]怪物!$C:$I,7,FALSE)="","",VLOOKUP(D1337,[1]怪物!$C:$I,7,FALSE)))</f>
        <v/>
      </c>
      <c r="Y1337" s="3">
        <v>2</v>
      </c>
      <c r="Z1337" s="3">
        <v>3</v>
      </c>
      <c r="AA1337" s="3">
        <v>6</v>
      </c>
      <c r="AB1337" s="3">
        <v>6</v>
      </c>
    </row>
    <row r="1338" spans="2:28" x14ac:dyDescent="0.2">
      <c r="B1338" t="str">
        <f>IF(ISNA(VLOOKUP(Y1338&amp;"_"&amp;Z1338&amp;"_"&amp;AA1338,[1]挑战模式!$A:$AS,1,FALSE)),"",IF(VLOOKUP(Y1338&amp;"_"&amp;Z1338&amp;"_"&amp;AA1338,[1]挑战模式!$A:$AS,14+AB1338,FALSE)="","","Unit_Monster_Season"&amp;Y1338&amp;"_Challenge"&amp;Z1338&amp;"_"&amp;AA1338&amp;"_"&amp;AB1338))</f>
        <v/>
      </c>
      <c r="D1338" s="3" t="str">
        <f>IF(B1338="","",VLOOKUP(VLOOKUP(Y1338&amp;"_"&amp;Z1338&amp;"_"&amp;AA1338,[1]挑战模式!$A:$AS,14+AB1338,FALSE),[1]怪物!$B:$J,2,FALSE))</f>
        <v/>
      </c>
      <c r="E1338" s="3" t="str">
        <f>IF(B1338="","",VLOOKUP(VLOOKUP(Y1338&amp;"_"&amp;Z1338&amp;"_"&amp;AA1338,[1]挑战模式!$A:$AS,14+AB1338,FALSE),[1]怪物!$B:$J,6,FALSE)*VLOOKUP(Y1338&amp;"_"&amp;Z1338&amp;"_"&amp;AA1338,[1]挑战模式!$A:$AS,10,FALSE))</f>
        <v/>
      </c>
      <c r="F1338" s="3" t="str">
        <f t="shared" si="168"/>
        <v/>
      </c>
      <c r="G1338" s="3" t="str">
        <f t="shared" si="169"/>
        <v/>
      </c>
      <c r="H1338" s="3" t="str">
        <f t="shared" si="170"/>
        <v/>
      </c>
      <c r="I1338" s="3" t="str">
        <f>IF(D1338="","",VLOOKUP(D1338,[1]怪物!$C:$M,11,FALSE))</f>
        <v/>
      </c>
      <c r="J1338" s="3" t="str">
        <f t="shared" si="171"/>
        <v/>
      </c>
      <c r="K1338" s="3"/>
      <c r="L1338" s="3" t="str">
        <f>IF(B1338="","",VLOOKUP(VLOOKUP(Y1338&amp;"_"&amp;Z1338&amp;"_"&amp;AA1338,[1]挑战模式!$A:$AS,14+AB1338,FALSE),[1]怪物!$B:$J,7,FALSE))</f>
        <v/>
      </c>
      <c r="M1338" s="10" t="str">
        <f t="shared" si="172"/>
        <v/>
      </c>
      <c r="N1338" s="3" t="str">
        <f t="shared" si="173"/>
        <v/>
      </c>
      <c r="O1338" s="3" t="str">
        <f t="shared" si="174"/>
        <v/>
      </c>
      <c r="P1338" s="3" t="str">
        <f t="shared" si="175"/>
        <v/>
      </c>
      <c r="T1338" s="3" t="str">
        <f>IF(B1338="","",IF(VLOOKUP(D1338,[1]怪物!$C:$I,7,FALSE)="","",VLOOKUP(D1338,[1]怪物!$C:$I,7,FALSE)))</f>
        <v/>
      </c>
      <c r="Y1338" s="3">
        <v>2</v>
      </c>
      <c r="Z1338" s="3">
        <v>3</v>
      </c>
      <c r="AA1338" s="3">
        <v>7</v>
      </c>
      <c r="AB1338" s="3">
        <v>1</v>
      </c>
    </row>
    <row r="1339" spans="2:28" x14ac:dyDescent="0.2">
      <c r="B1339" t="str">
        <f>IF(ISNA(VLOOKUP(Y1339&amp;"_"&amp;Z1339&amp;"_"&amp;AA1339,[1]挑战模式!$A:$AS,1,FALSE)),"",IF(VLOOKUP(Y1339&amp;"_"&amp;Z1339&amp;"_"&amp;AA1339,[1]挑战模式!$A:$AS,14+AB1339,FALSE)="","","Unit_Monster_Season"&amp;Y1339&amp;"_Challenge"&amp;Z1339&amp;"_"&amp;AA1339&amp;"_"&amp;AB1339))</f>
        <v/>
      </c>
      <c r="D1339" s="3" t="str">
        <f>IF(B1339="","",VLOOKUP(VLOOKUP(Y1339&amp;"_"&amp;Z1339&amp;"_"&amp;AA1339,[1]挑战模式!$A:$AS,14+AB1339,FALSE),[1]怪物!$B:$J,2,FALSE))</f>
        <v/>
      </c>
      <c r="E1339" s="3" t="str">
        <f>IF(B1339="","",VLOOKUP(VLOOKUP(Y1339&amp;"_"&amp;Z1339&amp;"_"&amp;AA1339,[1]挑战模式!$A:$AS,14+AB1339,FALSE),[1]怪物!$B:$J,6,FALSE)*VLOOKUP(Y1339&amp;"_"&amp;Z1339&amp;"_"&amp;AA1339,[1]挑战模式!$A:$AS,10,FALSE))</f>
        <v/>
      </c>
      <c r="F1339" s="3" t="str">
        <f t="shared" si="168"/>
        <v/>
      </c>
      <c r="G1339" s="3" t="str">
        <f t="shared" si="169"/>
        <v/>
      </c>
      <c r="H1339" s="3" t="str">
        <f t="shared" si="170"/>
        <v/>
      </c>
      <c r="I1339" s="3" t="str">
        <f>IF(D1339="","",VLOOKUP(D1339,[1]怪物!$C:$M,11,FALSE))</f>
        <v/>
      </c>
      <c r="J1339" s="3" t="str">
        <f t="shared" si="171"/>
        <v/>
      </c>
      <c r="K1339" s="3"/>
      <c r="L1339" s="3" t="str">
        <f>IF(B1339="","",VLOOKUP(VLOOKUP(Y1339&amp;"_"&amp;Z1339&amp;"_"&amp;AA1339,[1]挑战模式!$A:$AS,14+AB1339,FALSE),[1]怪物!$B:$J,7,FALSE))</f>
        <v/>
      </c>
      <c r="M1339" s="10" t="str">
        <f t="shared" si="172"/>
        <v/>
      </c>
      <c r="N1339" s="3" t="str">
        <f t="shared" si="173"/>
        <v/>
      </c>
      <c r="O1339" s="3" t="str">
        <f t="shared" si="174"/>
        <v/>
      </c>
      <c r="P1339" s="3" t="str">
        <f t="shared" si="175"/>
        <v/>
      </c>
      <c r="T1339" s="3" t="str">
        <f>IF(B1339="","",IF(VLOOKUP(D1339,[1]怪物!$C:$I,7,FALSE)="","",VLOOKUP(D1339,[1]怪物!$C:$I,7,FALSE)))</f>
        <v/>
      </c>
      <c r="Y1339" s="3">
        <v>2</v>
      </c>
      <c r="Z1339" s="3">
        <v>3</v>
      </c>
      <c r="AA1339" s="3">
        <v>7</v>
      </c>
      <c r="AB1339" s="3">
        <v>2</v>
      </c>
    </row>
    <row r="1340" spans="2:28" x14ac:dyDescent="0.2">
      <c r="B1340" t="str">
        <f>IF(ISNA(VLOOKUP(Y1340&amp;"_"&amp;Z1340&amp;"_"&amp;AA1340,[1]挑战模式!$A:$AS,1,FALSE)),"",IF(VLOOKUP(Y1340&amp;"_"&amp;Z1340&amp;"_"&amp;AA1340,[1]挑战模式!$A:$AS,14+AB1340,FALSE)="","","Unit_Monster_Season"&amp;Y1340&amp;"_Challenge"&amp;Z1340&amp;"_"&amp;AA1340&amp;"_"&amp;AB1340))</f>
        <v/>
      </c>
      <c r="D1340" s="3" t="str">
        <f>IF(B1340="","",VLOOKUP(VLOOKUP(Y1340&amp;"_"&amp;Z1340&amp;"_"&amp;AA1340,[1]挑战模式!$A:$AS,14+AB1340,FALSE),[1]怪物!$B:$J,2,FALSE))</f>
        <v/>
      </c>
      <c r="E1340" s="3" t="str">
        <f>IF(B1340="","",VLOOKUP(VLOOKUP(Y1340&amp;"_"&amp;Z1340&amp;"_"&amp;AA1340,[1]挑战模式!$A:$AS,14+AB1340,FALSE),[1]怪物!$B:$J,6,FALSE)*VLOOKUP(Y1340&amp;"_"&amp;Z1340&amp;"_"&amp;AA1340,[1]挑战模式!$A:$AS,10,FALSE))</f>
        <v/>
      </c>
      <c r="F1340" s="3" t="str">
        <f t="shared" si="168"/>
        <v/>
      </c>
      <c r="G1340" s="3" t="str">
        <f t="shared" si="169"/>
        <v/>
      </c>
      <c r="H1340" s="3" t="str">
        <f t="shared" si="170"/>
        <v/>
      </c>
      <c r="I1340" s="3" t="str">
        <f>IF(D1340="","",VLOOKUP(D1340,[1]怪物!$C:$M,11,FALSE))</f>
        <v/>
      </c>
      <c r="J1340" s="3" t="str">
        <f t="shared" si="171"/>
        <v/>
      </c>
      <c r="K1340" s="3"/>
      <c r="L1340" s="3" t="str">
        <f>IF(B1340="","",VLOOKUP(VLOOKUP(Y1340&amp;"_"&amp;Z1340&amp;"_"&amp;AA1340,[1]挑战模式!$A:$AS,14+AB1340,FALSE),[1]怪物!$B:$J,7,FALSE))</f>
        <v/>
      </c>
      <c r="M1340" s="10" t="str">
        <f t="shared" si="172"/>
        <v/>
      </c>
      <c r="N1340" s="3" t="str">
        <f t="shared" si="173"/>
        <v/>
      </c>
      <c r="O1340" s="3" t="str">
        <f t="shared" si="174"/>
        <v/>
      </c>
      <c r="P1340" s="3" t="str">
        <f t="shared" si="175"/>
        <v/>
      </c>
      <c r="T1340" s="3" t="str">
        <f>IF(B1340="","",IF(VLOOKUP(D1340,[1]怪物!$C:$I,7,FALSE)="","",VLOOKUP(D1340,[1]怪物!$C:$I,7,FALSE)))</f>
        <v/>
      </c>
      <c r="Y1340" s="3">
        <v>2</v>
      </c>
      <c r="Z1340" s="3">
        <v>3</v>
      </c>
      <c r="AA1340" s="3">
        <v>7</v>
      </c>
      <c r="AB1340" s="3">
        <v>3</v>
      </c>
    </row>
    <row r="1341" spans="2:28" x14ac:dyDescent="0.2">
      <c r="B1341" t="str">
        <f>IF(ISNA(VLOOKUP(Y1341&amp;"_"&amp;Z1341&amp;"_"&amp;AA1341,[1]挑战模式!$A:$AS,1,FALSE)),"",IF(VLOOKUP(Y1341&amp;"_"&amp;Z1341&amp;"_"&amp;AA1341,[1]挑战模式!$A:$AS,14+AB1341,FALSE)="","","Unit_Monster_Season"&amp;Y1341&amp;"_Challenge"&amp;Z1341&amp;"_"&amp;AA1341&amp;"_"&amp;AB1341))</f>
        <v/>
      </c>
      <c r="D1341" s="3" t="str">
        <f>IF(B1341="","",VLOOKUP(VLOOKUP(Y1341&amp;"_"&amp;Z1341&amp;"_"&amp;AA1341,[1]挑战模式!$A:$AS,14+AB1341,FALSE),[1]怪物!$B:$J,2,FALSE))</f>
        <v/>
      </c>
      <c r="E1341" s="3" t="str">
        <f>IF(B1341="","",VLOOKUP(VLOOKUP(Y1341&amp;"_"&amp;Z1341&amp;"_"&amp;AA1341,[1]挑战模式!$A:$AS,14+AB1341,FALSE),[1]怪物!$B:$J,6,FALSE)*VLOOKUP(Y1341&amp;"_"&amp;Z1341&amp;"_"&amp;AA1341,[1]挑战模式!$A:$AS,10,FALSE))</f>
        <v/>
      </c>
      <c r="F1341" s="3" t="str">
        <f t="shared" si="168"/>
        <v/>
      </c>
      <c r="G1341" s="3" t="str">
        <f t="shared" si="169"/>
        <v/>
      </c>
      <c r="H1341" s="3" t="str">
        <f t="shared" si="170"/>
        <v/>
      </c>
      <c r="I1341" s="3" t="str">
        <f>IF(D1341="","",VLOOKUP(D1341,[1]怪物!$C:$M,11,FALSE))</f>
        <v/>
      </c>
      <c r="J1341" s="3" t="str">
        <f t="shared" si="171"/>
        <v/>
      </c>
      <c r="K1341" s="3"/>
      <c r="L1341" s="3" t="str">
        <f>IF(B1341="","",VLOOKUP(VLOOKUP(Y1341&amp;"_"&amp;Z1341&amp;"_"&amp;AA1341,[1]挑战模式!$A:$AS,14+AB1341,FALSE),[1]怪物!$B:$J,7,FALSE))</f>
        <v/>
      </c>
      <c r="M1341" s="10" t="str">
        <f t="shared" si="172"/>
        <v/>
      </c>
      <c r="N1341" s="3" t="str">
        <f t="shared" si="173"/>
        <v/>
      </c>
      <c r="O1341" s="3" t="str">
        <f t="shared" si="174"/>
        <v/>
      </c>
      <c r="P1341" s="3" t="str">
        <f t="shared" si="175"/>
        <v/>
      </c>
      <c r="T1341" s="3" t="str">
        <f>IF(B1341="","",IF(VLOOKUP(D1341,[1]怪物!$C:$I,7,FALSE)="","",VLOOKUP(D1341,[1]怪物!$C:$I,7,FALSE)))</f>
        <v/>
      </c>
      <c r="Y1341" s="3">
        <v>2</v>
      </c>
      <c r="Z1341" s="3">
        <v>3</v>
      </c>
      <c r="AA1341" s="3">
        <v>7</v>
      </c>
      <c r="AB1341" s="3">
        <v>4</v>
      </c>
    </row>
    <row r="1342" spans="2:28" x14ac:dyDescent="0.2">
      <c r="B1342" t="str">
        <f>IF(ISNA(VLOOKUP(Y1342&amp;"_"&amp;Z1342&amp;"_"&amp;AA1342,[1]挑战模式!$A:$AS,1,FALSE)),"",IF(VLOOKUP(Y1342&amp;"_"&amp;Z1342&amp;"_"&amp;AA1342,[1]挑战模式!$A:$AS,14+AB1342,FALSE)="","","Unit_Monster_Season"&amp;Y1342&amp;"_Challenge"&amp;Z1342&amp;"_"&amp;AA1342&amp;"_"&amp;AB1342))</f>
        <v/>
      </c>
      <c r="D1342" s="3" t="str">
        <f>IF(B1342="","",VLOOKUP(VLOOKUP(Y1342&amp;"_"&amp;Z1342&amp;"_"&amp;AA1342,[1]挑战模式!$A:$AS,14+AB1342,FALSE),[1]怪物!$B:$J,2,FALSE))</f>
        <v/>
      </c>
      <c r="E1342" s="3" t="str">
        <f>IF(B1342="","",VLOOKUP(VLOOKUP(Y1342&amp;"_"&amp;Z1342&amp;"_"&amp;AA1342,[1]挑战模式!$A:$AS,14+AB1342,FALSE),[1]怪物!$B:$J,6,FALSE)*VLOOKUP(Y1342&amp;"_"&amp;Z1342&amp;"_"&amp;AA1342,[1]挑战模式!$A:$AS,10,FALSE))</f>
        <v/>
      </c>
      <c r="F1342" s="3" t="str">
        <f t="shared" si="168"/>
        <v/>
      </c>
      <c r="G1342" s="3" t="str">
        <f t="shared" si="169"/>
        <v/>
      </c>
      <c r="H1342" s="3" t="str">
        <f t="shared" si="170"/>
        <v/>
      </c>
      <c r="I1342" s="3" t="str">
        <f>IF(D1342="","",VLOOKUP(D1342,[1]怪物!$C:$M,11,FALSE))</f>
        <v/>
      </c>
      <c r="J1342" s="3" t="str">
        <f t="shared" si="171"/>
        <v/>
      </c>
      <c r="K1342" s="3"/>
      <c r="L1342" s="3" t="str">
        <f>IF(B1342="","",VLOOKUP(VLOOKUP(Y1342&amp;"_"&amp;Z1342&amp;"_"&amp;AA1342,[1]挑战模式!$A:$AS,14+AB1342,FALSE),[1]怪物!$B:$J,7,FALSE))</f>
        <v/>
      </c>
      <c r="M1342" s="10" t="str">
        <f t="shared" si="172"/>
        <v/>
      </c>
      <c r="N1342" s="3" t="str">
        <f t="shared" si="173"/>
        <v/>
      </c>
      <c r="O1342" s="3" t="str">
        <f t="shared" si="174"/>
        <v/>
      </c>
      <c r="P1342" s="3" t="str">
        <f t="shared" si="175"/>
        <v/>
      </c>
      <c r="T1342" s="3" t="str">
        <f>IF(B1342="","",IF(VLOOKUP(D1342,[1]怪物!$C:$I,7,FALSE)="","",VLOOKUP(D1342,[1]怪物!$C:$I,7,FALSE)))</f>
        <v/>
      </c>
      <c r="Y1342" s="3">
        <v>2</v>
      </c>
      <c r="Z1342" s="3">
        <v>3</v>
      </c>
      <c r="AA1342" s="3">
        <v>7</v>
      </c>
      <c r="AB1342" s="3">
        <v>5</v>
      </c>
    </row>
    <row r="1343" spans="2:28" x14ac:dyDescent="0.2">
      <c r="B1343" t="str">
        <f>IF(ISNA(VLOOKUP(Y1343&amp;"_"&amp;Z1343&amp;"_"&amp;AA1343,[1]挑战模式!$A:$AS,1,FALSE)),"",IF(VLOOKUP(Y1343&amp;"_"&amp;Z1343&amp;"_"&amp;AA1343,[1]挑战模式!$A:$AS,14+AB1343,FALSE)="","","Unit_Monster_Season"&amp;Y1343&amp;"_Challenge"&amp;Z1343&amp;"_"&amp;AA1343&amp;"_"&amp;AB1343))</f>
        <v/>
      </c>
      <c r="D1343" s="3" t="str">
        <f>IF(B1343="","",VLOOKUP(VLOOKUP(Y1343&amp;"_"&amp;Z1343&amp;"_"&amp;AA1343,[1]挑战模式!$A:$AS,14+AB1343,FALSE),[1]怪物!$B:$J,2,FALSE))</f>
        <v/>
      </c>
      <c r="E1343" s="3" t="str">
        <f>IF(B1343="","",VLOOKUP(VLOOKUP(Y1343&amp;"_"&amp;Z1343&amp;"_"&amp;AA1343,[1]挑战模式!$A:$AS,14+AB1343,FALSE),[1]怪物!$B:$J,6,FALSE)*VLOOKUP(Y1343&amp;"_"&amp;Z1343&amp;"_"&amp;AA1343,[1]挑战模式!$A:$AS,10,FALSE))</f>
        <v/>
      </c>
      <c r="F1343" s="3" t="str">
        <f t="shared" si="168"/>
        <v/>
      </c>
      <c r="G1343" s="3" t="str">
        <f t="shared" si="169"/>
        <v/>
      </c>
      <c r="H1343" s="3" t="str">
        <f t="shared" si="170"/>
        <v/>
      </c>
      <c r="I1343" s="3" t="str">
        <f>IF(D1343="","",VLOOKUP(D1343,[1]怪物!$C:$M,11,FALSE))</f>
        <v/>
      </c>
      <c r="J1343" s="3" t="str">
        <f t="shared" si="171"/>
        <v/>
      </c>
      <c r="K1343" s="3"/>
      <c r="L1343" s="3" t="str">
        <f>IF(B1343="","",VLOOKUP(VLOOKUP(Y1343&amp;"_"&amp;Z1343&amp;"_"&amp;AA1343,[1]挑战模式!$A:$AS,14+AB1343,FALSE),[1]怪物!$B:$J,7,FALSE))</f>
        <v/>
      </c>
      <c r="M1343" s="10" t="str">
        <f t="shared" si="172"/>
        <v/>
      </c>
      <c r="N1343" s="3" t="str">
        <f t="shared" si="173"/>
        <v/>
      </c>
      <c r="O1343" s="3" t="str">
        <f t="shared" si="174"/>
        <v/>
      </c>
      <c r="P1343" s="3" t="str">
        <f t="shared" si="175"/>
        <v/>
      </c>
      <c r="T1343" s="3" t="str">
        <f>IF(B1343="","",IF(VLOOKUP(D1343,[1]怪物!$C:$I,7,FALSE)="","",VLOOKUP(D1343,[1]怪物!$C:$I,7,FALSE)))</f>
        <v/>
      </c>
      <c r="Y1343" s="3">
        <v>2</v>
      </c>
      <c r="Z1343" s="3">
        <v>3</v>
      </c>
      <c r="AA1343" s="3">
        <v>7</v>
      </c>
      <c r="AB1343" s="3">
        <v>6</v>
      </c>
    </row>
    <row r="1344" spans="2:28" x14ac:dyDescent="0.2">
      <c r="B1344" t="str">
        <f>IF(ISNA(VLOOKUP(Y1344&amp;"_"&amp;Z1344&amp;"_"&amp;AA1344,[1]挑战模式!$A:$AS,1,FALSE)),"",IF(VLOOKUP(Y1344&amp;"_"&amp;Z1344&amp;"_"&amp;AA1344,[1]挑战模式!$A:$AS,14+AB1344,FALSE)="","","Unit_Monster_Season"&amp;Y1344&amp;"_Challenge"&amp;Z1344&amp;"_"&amp;AA1344&amp;"_"&amp;AB1344))</f>
        <v/>
      </c>
      <c r="D1344" s="3" t="str">
        <f>IF(B1344="","",VLOOKUP(VLOOKUP(Y1344&amp;"_"&amp;Z1344&amp;"_"&amp;AA1344,[1]挑战模式!$A:$AS,14+AB1344,FALSE),[1]怪物!$B:$J,2,FALSE))</f>
        <v/>
      </c>
      <c r="E1344" s="3" t="str">
        <f>IF(B1344="","",VLOOKUP(VLOOKUP(Y1344&amp;"_"&amp;Z1344&amp;"_"&amp;AA1344,[1]挑战模式!$A:$AS,14+AB1344,FALSE),[1]怪物!$B:$J,6,FALSE)*VLOOKUP(Y1344&amp;"_"&amp;Z1344&amp;"_"&amp;AA1344,[1]挑战模式!$A:$AS,10,FALSE))</f>
        <v/>
      </c>
      <c r="F1344" s="3" t="str">
        <f t="shared" si="168"/>
        <v/>
      </c>
      <c r="G1344" s="3" t="str">
        <f t="shared" si="169"/>
        <v/>
      </c>
      <c r="H1344" s="3" t="str">
        <f t="shared" si="170"/>
        <v/>
      </c>
      <c r="I1344" s="3" t="str">
        <f>IF(D1344="","",VLOOKUP(D1344,[1]怪物!$C:$M,11,FALSE))</f>
        <v/>
      </c>
      <c r="J1344" s="3" t="str">
        <f t="shared" si="171"/>
        <v/>
      </c>
      <c r="K1344" s="3"/>
      <c r="L1344" s="3" t="str">
        <f>IF(B1344="","",VLOOKUP(VLOOKUP(Y1344&amp;"_"&amp;Z1344&amp;"_"&amp;AA1344,[1]挑战模式!$A:$AS,14+AB1344,FALSE),[1]怪物!$B:$J,7,FALSE))</f>
        <v/>
      </c>
      <c r="M1344" s="10" t="str">
        <f t="shared" si="172"/>
        <v/>
      </c>
      <c r="N1344" s="3" t="str">
        <f t="shared" si="173"/>
        <v/>
      </c>
      <c r="O1344" s="3" t="str">
        <f t="shared" si="174"/>
        <v/>
      </c>
      <c r="P1344" s="3" t="str">
        <f t="shared" si="175"/>
        <v/>
      </c>
      <c r="T1344" s="3" t="str">
        <f>IF(B1344="","",IF(VLOOKUP(D1344,[1]怪物!$C:$I,7,FALSE)="","",VLOOKUP(D1344,[1]怪物!$C:$I,7,FALSE)))</f>
        <v/>
      </c>
      <c r="Y1344" s="3">
        <v>2</v>
      </c>
      <c r="Z1344" s="3">
        <v>3</v>
      </c>
      <c r="AA1344" s="3">
        <v>8</v>
      </c>
      <c r="AB1344" s="3">
        <v>1</v>
      </c>
    </row>
    <row r="1345" spans="2:28" x14ac:dyDescent="0.2">
      <c r="B1345" t="str">
        <f>IF(ISNA(VLOOKUP(Y1345&amp;"_"&amp;Z1345&amp;"_"&amp;AA1345,[1]挑战模式!$A:$AS,1,FALSE)),"",IF(VLOOKUP(Y1345&amp;"_"&amp;Z1345&amp;"_"&amp;AA1345,[1]挑战模式!$A:$AS,14+AB1345,FALSE)="","","Unit_Monster_Season"&amp;Y1345&amp;"_Challenge"&amp;Z1345&amp;"_"&amp;AA1345&amp;"_"&amp;AB1345))</f>
        <v/>
      </c>
      <c r="D1345" s="3" t="str">
        <f>IF(B1345="","",VLOOKUP(VLOOKUP(Y1345&amp;"_"&amp;Z1345&amp;"_"&amp;AA1345,[1]挑战模式!$A:$AS,14+AB1345,FALSE),[1]怪物!$B:$J,2,FALSE))</f>
        <v/>
      </c>
      <c r="E1345" s="3" t="str">
        <f>IF(B1345="","",VLOOKUP(VLOOKUP(Y1345&amp;"_"&amp;Z1345&amp;"_"&amp;AA1345,[1]挑战模式!$A:$AS,14+AB1345,FALSE),[1]怪物!$B:$J,6,FALSE)*VLOOKUP(Y1345&amp;"_"&amp;Z1345&amp;"_"&amp;AA1345,[1]挑战模式!$A:$AS,10,FALSE))</f>
        <v/>
      </c>
      <c r="F1345" s="3" t="str">
        <f t="shared" si="168"/>
        <v/>
      </c>
      <c r="G1345" s="3" t="str">
        <f t="shared" si="169"/>
        <v/>
      </c>
      <c r="H1345" s="3" t="str">
        <f t="shared" si="170"/>
        <v/>
      </c>
      <c r="I1345" s="3" t="str">
        <f>IF(D1345="","",VLOOKUP(D1345,[1]怪物!$C:$M,11,FALSE))</f>
        <v/>
      </c>
      <c r="J1345" s="3" t="str">
        <f t="shared" si="171"/>
        <v/>
      </c>
      <c r="K1345" s="3"/>
      <c r="L1345" s="3" t="str">
        <f>IF(B1345="","",VLOOKUP(VLOOKUP(Y1345&amp;"_"&amp;Z1345&amp;"_"&amp;AA1345,[1]挑战模式!$A:$AS,14+AB1345,FALSE),[1]怪物!$B:$J,7,FALSE))</f>
        <v/>
      </c>
      <c r="M1345" s="10" t="str">
        <f t="shared" si="172"/>
        <v/>
      </c>
      <c r="N1345" s="3" t="str">
        <f t="shared" si="173"/>
        <v/>
      </c>
      <c r="O1345" s="3" t="str">
        <f t="shared" si="174"/>
        <v/>
      </c>
      <c r="P1345" s="3" t="str">
        <f t="shared" si="175"/>
        <v/>
      </c>
      <c r="T1345" s="3" t="str">
        <f>IF(B1345="","",IF(VLOOKUP(D1345,[1]怪物!$C:$I,7,FALSE)="","",VLOOKUP(D1345,[1]怪物!$C:$I,7,FALSE)))</f>
        <v/>
      </c>
      <c r="Y1345" s="3">
        <v>2</v>
      </c>
      <c r="Z1345" s="3">
        <v>3</v>
      </c>
      <c r="AA1345" s="3">
        <v>8</v>
      </c>
      <c r="AB1345" s="3">
        <v>2</v>
      </c>
    </row>
    <row r="1346" spans="2:28" x14ac:dyDescent="0.2">
      <c r="B1346" t="str">
        <f>IF(ISNA(VLOOKUP(Y1346&amp;"_"&amp;Z1346&amp;"_"&amp;AA1346,[1]挑战模式!$A:$AS,1,FALSE)),"",IF(VLOOKUP(Y1346&amp;"_"&amp;Z1346&amp;"_"&amp;AA1346,[1]挑战模式!$A:$AS,14+AB1346,FALSE)="","","Unit_Monster_Season"&amp;Y1346&amp;"_Challenge"&amp;Z1346&amp;"_"&amp;AA1346&amp;"_"&amp;AB1346))</f>
        <v/>
      </c>
      <c r="D1346" s="3" t="str">
        <f>IF(B1346="","",VLOOKUP(VLOOKUP(Y1346&amp;"_"&amp;Z1346&amp;"_"&amp;AA1346,[1]挑战模式!$A:$AS,14+AB1346,FALSE),[1]怪物!$B:$J,2,FALSE))</f>
        <v/>
      </c>
      <c r="E1346" s="3" t="str">
        <f>IF(B1346="","",VLOOKUP(VLOOKUP(Y1346&amp;"_"&amp;Z1346&amp;"_"&amp;AA1346,[1]挑战模式!$A:$AS,14+AB1346,FALSE),[1]怪物!$B:$J,6,FALSE)*VLOOKUP(Y1346&amp;"_"&amp;Z1346&amp;"_"&amp;AA1346,[1]挑战模式!$A:$AS,10,FALSE))</f>
        <v/>
      </c>
      <c r="F1346" s="3" t="str">
        <f t="shared" si="168"/>
        <v/>
      </c>
      <c r="G1346" s="3" t="str">
        <f t="shared" si="169"/>
        <v/>
      </c>
      <c r="H1346" s="3" t="str">
        <f t="shared" si="170"/>
        <v/>
      </c>
      <c r="I1346" s="3" t="str">
        <f>IF(D1346="","",VLOOKUP(D1346,[1]怪物!$C:$M,11,FALSE))</f>
        <v/>
      </c>
      <c r="J1346" s="3" t="str">
        <f t="shared" si="171"/>
        <v/>
      </c>
      <c r="K1346" s="3"/>
      <c r="L1346" s="3" t="str">
        <f>IF(B1346="","",VLOOKUP(VLOOKUP(Y1346&amp;"_"&amp;Z1346&amp;"_"&amp;AA1346,[1]挑战模式!$A:$AS,14+AB1346,FALSE),[1]怪物!$B:$J,7,FALSE))</f>
        <v/>
      </c>
      <c r="M1346" s="10" t="str">
        <f t="shared" si="172"/>
        <v/>
      </c>
      <c r="N1346" s="3" t="str">
        <f t="shared" si="173"/>
        <v/>
      </c>
      <c r="O1346" s="3" t="str">
        <f t="shared" si="174"/>
        <v/>
      </c>
      <c r="P1346" s="3" t="str">
        <f t="shared" si="175"/>
        <v/>
      </c>
      <c r="T1346" s="3" t="str">
        <f>IF(B1346="","",IF(VLOOKUP(D1346,[1]怪物!$C:$I,7,FALSE)="","",VLOOKUP(D1346,[1]怪物!$C:$I,7,FALSE)))</f>
        <v/>
      </c>
      <c r="Y1346" s="3">
        <v>2</v>
      </c>
      <c r="Z1346" s="3">
        <v>3</v>
      </c>
      <c r="AA1346" s="3">
        <v>8</v>
      </c>
      <c r="AB1346" s="3">
        <v>3</v>
      </c>
    </row>
    <row r="1347" spans="2:28" x14ac:dyDescent="0.2">
      <c r="B1347" t="str">
        <f>IF(ISNA(VLOOKUP(Y1347&amp;"_"&amp;Z1347&amp;"_"&amp;AA1347,[1]挑战模式!$A:$AS,1,FALSE)),"",IF(VLOOKUP(Y1347&amp;"_"&amp;Z1347&amp;"_"&amp;AA1347,[1]挑战模式!$A:$AS,14+AB1347,FALSE)="","","Unit_Monster_Season"&amp;Y1347&amp;"_Challenge"&amp;Z1347&amp;"_"&amp;AA1347&amp;"_"&amp;AB1347))</f>
        <v/>
      </c>
      <c r="D1347" s="3" t="str">
        <f>IF(B1347="","",VLOOKUP(VLOOKUP(Y1347&amp;"_"&amp;Z1347&amp;"_"&amp;AA1347,[1]挑战模式!$A:$AS,14+AB1347,FALSE),[1]怪物!$B:$J,2,FALSE))</f>
        <v/>
      </c>
      <c r="E1347" s="3" t="str">
        <f>IF(B1347="","",VLOOKUP(VLOOKUP(Y1347&amp;"_"&amp;Z1347&amp;"_"&amp;AA1347,[1]挑战模式!$A:$AS,14+AB1347,FALSE),[1]怪物!$B:$J,6,FALSE)*VLOOKUP(Y1347&amp;"_"&amp;Z1347&amp;"_"&amp;AA1347,[1]挑战模式!$A:$AS,10,FALSE))</f>
        <v/>
      </c>
      <c r="F1347" s="3" t="str">
        <f t="shared" si="168"/>
        <v/>
      </c>
      <c r="G1347" s="3" t="str">
        <f t="shared" si="169"/>
        <v/>
      </c>
      <c r="H1347" s="3" t="str">
        <f t="shared" si="170"/>
        <v/>
      </c>
      <c r="I1347" s="3" t="str">
        <f>IF(D1347="","",VLOOKUP(D1347,[1]怪物!$C:$M,11,FALSE))</f>
        <v/>
      </c>
      <c r="J1347" s="3" t="str">
        <f t="shared" si="171"/>
        <v/>
      </c>
      <c r="K1347" s="3"/>
      <c r="L1347" s="3" t="str">
        <f>IF(B1347="","",VLOOKUP(VLOOKUP(Y1347&amp;"_"&amp;Z1347&amp;"_"&amp;AA1347,[1]挑战模式!$A:$AS,14+AB1347,FALSE),[1]怪物!$B:$J,7,FALSE))</f>
        <v/>
      </c>
      <c r="M1347" s="10" t="str">
        <f t="shared" si="172"/>
        <v/>
      </c>
      <c r="N1347" s="3" t="str">
        <f t="shared" si="173"/>
        <v/>
      </c>
      <c r="O1347" s="3" t="str">
        <f t="shared" si="174"/>
        <v/>
      </c>
      <c r="P1347" s="3" t="str">
        <f t="shared" si="175"/>
        <v/>
      </c>
      <c r="T1347" s="3" t="str">
        <f>IF(B1347="","",IF(VLOOKUP(D1347,[1]怪物!$C:$I,7,FALSE)="","",VLOOKUP(D1347,[1]怪物!$C:$I,7,FALSE)))</f>
        <v/>
      </c>
      <c r="Y1347" s="3">
        <v>2</v>
      </c>
      <c r="Z1347" s="3">
        <v>3</v>
      </c>
      <c r="AA1347" s="3">
        <v>8</v>
      </c>
      <c r="AB1347" s="3">
        <v>4</v>
      </c>
    </row>
    <row r="1348" spans="2:28" x14ac:dyDescent="0.2">
      <c r="B1348" t="str">
        <f>IF(ISNA(VLOOKUP(Y1348&amp;"_"&amp;Z1348&amp;"_"&amp;AA1348,[1]挑战模式!$A:$AS,1,FALSE)),"",IF(VLOOKUP(Y1348&amp;"_"&amp;Z1348&amp;"_"&amp;AA1348,[1]挑战模式!$A:$AS,14+AB1348,FALSE)="","","Unit_Monster_Season"&amp;Y1348&amp;"_Challenge"&amp;Z1348&amp;"_"&amp;AA1348&amp;"_"&amp;AB1348))</f>
        <v/>
      </c>
      <c r="D1348" s="3" t="str">
        <f>IF(B1348="","",VLOOKUP(VLOOKUP(Y1348&amp;"_"&amp;Z1348&amp;"_"&amp;AA1348,[1]挑战模式!$A:$AS,14+AB1348,FALSE),[1]怪物!$B:$J,2,FALSE))</f>
        <v/>
      </c>
      <c r="E1348" s="3" t="str">
        <f>IF(B1348="","",VLOOKUP(VLOOKUP(Y1348&amp;"_"&amp;Z1348&amp;"_"&amp;AA1348,[1]挑战模式!$A:$AS,14+AB1348,FALSE),[1]怪物!$B:$J,6,FALSE)*VLOOKUP(Y1348&amp;"_"&amp;Z1348&amp;"_"&amp;AA1348,[1]挑战模式!$A:$AS,10,FALSE))</f>
        <v/>
      </c>
      <c r="F1348" s="3" t="str">
        <f t="shared" si="168"/>
        <v/>
      </c>
      <c r="G1348" s="3" t="str">
        <f t="shared" si="169"/>
        <v/>
      </c>
      <c r="H1348" s="3" t="str">
        <f t="shared" si="170"/>
        <v/>
      </c>
      <c r="I1348" s="3" t="str">
        <f>IF(D1348="","",VLOOKUP(D1348,[1]怪物!$C:$M,11,FALSE))</f>
        <v/>
      </c>
      <c r="J1348" s="3" t="str">
        <f t="shared" si="171"/>
        <v/>
      </c>
      <c r="K1348" s="3"/>
      <c r="L1348" s="3" t="str">
        <f>IF(B1348="","",VLOOKUP(VLOOKUP(Y1348&amp;"_"&amp;Z1348&amp;"_"&amp;AA1348,[1]挑战模式!$A:$AS,14+AB1348,FALSE),[1]怪物!$B:$J,7,FALSE))</f>
        <v/>
      </c>
      <c r="M1348" s="10" t="str">
        <f t="shared" si="172"/>
        <v/>
      </c>
      <c r="N1348" s="3" t="str">
        <f t="shared" si="173"/>
        <v/>
      </c>
      <c r="O1348" s="3" t="str">
        <f t="shared" si="174"/>
        <v/>
      </c>
      <c r="P1348" s="3" t="str">
        <f t="shared" si="175"/>
        <v/>
      </c>
      <c r="T1348" s="3" t="str">
        <f>IF(B1348="","",IF(VLOOKUP(D1348,[1]怪物!$C:$I,7,FALSE)="","",VLOOKUP(D1348,[1]怪物!$C:$I,7,FALSE)))</f>
        <v/>
      </c>
      <c r="Y1348" s="3">
        <v>2</v>
      </c>
      <c r="Z1348" s="3">
        <v>3</v>
      </c>
      <c r="AA1348" s="3">
        <v>8</v>
      </c>
      <c r="AB1348" s="3">
        <v>5</v>
      </c>
    </row>
    <row r="1349" spans="2:28" x14ac:dyDescent="0.2">
      <c r="B1349" t="str">
        <f>IF(ISNA(VLOOKUP(Y1349&amp;"_"&amp;Z1349&amp;"_"&amp;AA1349,[1]挑战模式!$A:$AS,1,FALSE)),"",IF(VLOOKUP(Y1349&amp;"_"&amp;Z1349&amp;"_"&amp;AA1349,[1]挑战模式!$A:$AS,14+AB1349,FALSE)="","","Unit_Monster_Season"&amp;Y1349&amp;"_Challenge"&amp;Z1349&amp;"_"&amp;AA1349&amp;"_"&amp;AB1349))</f>
        <v/>
      </c>
      <c r="D1349" s="3" t="str">
        <f>IF(B1349="","",VLOOKUP(VLOOKUP(Y1349&amp;"_"&amp;Z1349&amp;"_"&amp;AA1349,[1]挑战模式!$A:$AS,14+AB1349,FALSE),[1]怪物!$B:$J,2,FALSE))</f>
        <v/>
      </c>
      <c r="E1349" s="3" t="str">
        <f>IF(B1349="","",VLOOKUP(VLOOKUP(Y1349&amp;"_"&amp;Z1349&amp;"_"&amp;AA1349,[1]挑战模式!$A:$AS,14+AB1349,FALSE),[1]怪物!$B:$J,6,FALSE)*VLOOKUP(Y1349&amp;"_"&amp;Z1349&amp;"_"&amp;AA1349,[1]挑战模式!$A:$AS,10,FALSE))</f>
        <v/>
      </c>
      <c r="F1349" s="3" t="str">
        <f t="shared" si="168"/>
        <v/>
      </c>
      <c r="G1349" s="3" t="str">
        <f t="shared" si="169"/>
        <v/>
      </c>
      <c r="H1349" s="3" t="str">
        <f t="shared" si="170"/>
        <v/>
      </c>
      <c r="I1349" s="3" t="str">
        <f>IF(D1349="","",VLOOKUP(D1349,[1]怪物!$C:$M,11,FALSE))</f>
        <v/>
      </c>
      <c r="J1349" s="3" t="str">
        <f t="shared" si="171"/>
        <v/>
      </c>
      <c r="K1349" s="3"/>
      <c r="L1349" s="3" t="str">
        <f>IF(B1349="","",VLOOKUP(VLOOKUP(Y1349&amp;"_"&amp;Z1349&amp;"_"&amp;AA1349,[1]挑战模式!$A:$AS,14+AB1349,FALSE),[1]怪物!$B:$J,7,FALSE))</f>
        <v/>
      </c>
      <c r="M1349" s="10" t="str">
        <f t="shared" si="172"/>
        <v/>
      </c>
      <c r="N1349" s="3" t="str">
        <f t="shared" si="173"/>
        <v/>
      </c>
      <c r="O1349" s="3" t="str">
        <f t="shared" si="174"/>
        <v/>
      </c>
      <c r="P1349" s="3" t="str">
        <f t="shared" si="175"/>
        <v/>
      </c>
      <c r="T1349" s="3" t="str">
        <f>IF(B1349="","",IF(VLOOKUP(D1349,[1]怪物!$C:$I,7,FALSE)="","",VLOOKUP(D1349,[1]怪物!$C:$I,7,FALSE)))</f>
        <v/>
      </c>
      <c r="Y1349" s="3">
        <v>2</v>
      </c>
      <c r="Z1349" s="3">
        <v>3</v>
      </c>
      <c r="AA1349" s="3">
        <v>8</v>
      </c>
      <c r="AB1349" s="3">
        <v>6</v>
      </c>
    </row>
    <row r="1350" spans="2:28" x14ac:dyDescent="0.2">
      <c r="B1350" t="str">
        <f ca="1">IF(ISNA(VLOOKUP(Y1350&amp;"_"&amp;Z1350&amp;"_"&amp;AA1350,[1]挑战模式!$A:$AS,1,FALSE)),"",IF(VLOOKUP(Y1350&amp;"_"&amp;Z1350&amp;"_"&amp;AA1350,[1]挑战模式!$A:$AS,14+AB1350,FALSE)="","","Unit_Monster_Season"&amp;Y1350&amp;"_Challenge"&amp;Z1350&amp;"_"&amp;AA1350&amp;"_"&amp;AB1350))</f>
        <v>Unit_Monster_Season2_Challenge4_1_1</v>
      </c>
      <c r="D1350" s="3" t="str">
        <f ca="1">IF(B1350="","",VLOOKUP(VLOOKUP(Y1350&amp;"_"&amp;Z1350&amp;"_"&amp;AA1350,[1]挑战模式!$A:$AS,14+AB1350,FALSE),[1]怪物!$B:$J,2,FALSE))</f>
        <v>ResUnit_Gui2</v>
      </c>
      <c r="E1350" s="3">
        <f ca="1">IF(B1350="","",VLOOKUP(VLOOKUP(Y1350&amp;"_"&amp;Z1350&amp;"_"&amp;AA1350,[1]挑战模式!$A:$AS,14+AB1350,FALSE),[1]怪物!$B:$J,6,FALSE)*VLOOKUP(Y1350&amp;"_"&amp;Z1350&amp;"_"&amp;AA1350,[1]挑战模式!$A:$AS,10,FALSE))</f>
        <v>2.16</v>
      </c>
      <c r="F1350" s="3">
        <f t="shared" ca="1" si="168"/>
        <v>400</v>
      </c>
      <c r="G1350" s="3" t="str">
        <f t="shared" ca="1" si="169"/>
        <v>TRUE</v>
      </c>
      <c r="H1350" s="3" t="str">
        <f t="shared" ca="1" si="170"/>
        <v>1</v>
      </c>
      <c r="I1350" s="3">
        <f ca="1">IF(D1350="","",VLOOKUP(D1350,[1]怪物!$C:$M,11,FALSE))</f>
        <v>1</v>
      </c>
      <c r="J1350" s="3" t="str">
        <f t="shared" ca="1" si="171"/>
        <v>0.5</v>
      </c>
      <c r="K1350" s="3"/>
      <c r="L1350" s="3">
        <f ca="1">IF(B1350="","",VLOOKUP(VLOOKUP(Y1350&amp;"_"&amp;Z1350&amp;"_"&amp;AA1350,[1]挑战模式!$A:$AS,14+AB1350,FALSE),[1]怪物!$B:$J,7,FALSE))</f>
        <v>1.25</v>
      </c>
      <c r="M1350" s="10" t="str">
        <f t="shared" ca="1" si="172"/>
        <v>Monster_Season2_Challenge4_1_1</v>
      </c>
      <c r="N1350" s="3" t="str">
        <f t="shared" ca="1" si="173"/>
        <v>DeathShow_1</v>
      </c>
      <c r="O1350" s="3" t="str">
        <f t="shared" ca="1" si="174"/>
        <v>Timeline_Idle1</v>
      </c>
      <c r="P1350" s="3" t="str">
        <f t="shared" ca="1" si="175"/>
        <v>Timeline_Move1</v>
      </c>
      <c r="T1350" s="3" t="str">
        <f ca="1">IF(B1350="","",IF(VLOOKUP(D1350,[1]怪物!$C:$I,7,FALSE)="","",VLOOKUP(D1350,[1]怪物!$C:$I,7,FALSE)))</f>
        <v>Skill_Monster_Gui2,NormalAttack</v>
      </c>
      <c r="Y1350" s="3">
        <v>2</v>
      </c>
      <c r="Z1350" s="3">
        <v>4</v>
      </c>
      <c r="AA1350" s="3">
        <v>1</v>
      </c>
      <c r="AB1350" s="3">
        <v>1</v>
      </c>
    </row>
    <row r="1351" spans="2:28" x14ac:dyDescent="0.2">
      <c r="B1351" t="str">
        <f ca="1">IF(ISNA(VLOOKUP(Y1351&amp;"_"&amp;Z1351&amp;"_"&amp;AA1351,[1]挑战模式!$A:$AS,1,FALSE)),"",IF(VLOOKUP(Y1351&amp;"_"&amp;Z1351&amp;"_"&amp;AA1351,[1]挑战模式!$A:$AS,14+AB1351,FALSE)="","","Unit_Monster_Season"&amp;Y1351&amp;"_Challenge"&amp;Z1351&amp;"_"&amp;AA1351&amp;"_"&amp;AB1351))</f>
        <v/>
      </c>
      <c r="D1351" s="3" t="str">
        <f ca="1">IF(B1351="","",VLOOKUP(VLOOKUP(Y1351&amp;"_"&amp;Z1351&amp;"_"&amp;AA1351,[1]挑战模式!$A:$AS,14+AB1351,FALSE),[1]怪物!$B:$J,2,FALSE))</f>
        <v/>
      </c>
      <c r="E1351" s="3" t="str">
        <f ca="1">IF(B1351="","",VLOOKUP(VLOOKUP(Y1351&amp;"_"&amp;Z1351&amp;"_"&amp;AA1351,[1]挑战模式!$A:$AS,14+AB1351,FALSE),[1]怪物!$B:$J,6,FALSE)*VLOOKUP(Y1351&amp;"_"&amp;Z1351&amp;"_"&amp;AA1351,[1]挑战模式!$A:$AS,10,FALSE))</f>
        <v/>
      </c>
      <c r="F1351" s="3" t="str">
        <f t="shared" ca="1" si="168"/>
        <v/>
      </c>
      <c r="G1351" s="3" t="str">
        <f t="shared" ca="1" si="169"/>
        <v/>
      </c>
      <c r="H1351" s="3" t="str">
        <f t="shared" ca="1" si="170"/>
        <v/>
      </c>
      <c r="I1351" s="3" t="str">
        <f ca="1">IF(D1351="","",VLOOKUP(D1351,[1]怪物!$C:$M,11,FALSE))</f>
        <v/>
      </c>
      <c r="J1351" s="3" t="str">
        <f t="shared" ca="1" si="171"/>
        <v/>
      </c>
      <c r="K1351" s="3"/>
      <c r="L1351" s="3" t="str">
        <f ca="1">IF(B1351="","",VLOOKUP(VLOOKUP(Y1351&amp;"_"&amp;Z1351&amp;"_"&amp;AA1351,[1]挑战模式!$A:$AS,14+AB1351,FALSE),[1]怪物!$B:$J,7,FALSE))</f>
        <v/>
      </c>
      <c r="M1351" s="10" t="str">
        <f t="shared" ca="1" si="172"/>
        <v/>
      </c>
      <c r="N1351" s="3" t="str">
        <f t="shared" ca="1" si="173"/>
        <v/>
      </c>
      <c r="O1351" s="3" t="str">
        <f t="shared" ca="1" si="174"/>
        <v/>
      </c>
      <c r="P1351" s="3" t="str">
        <f t="shared" ca="1" si="175"/>
        <v/>
      </c>
      <c r="T1351" s="3" t="str">
        <f ca="1">IF(B1351="","",IF(VLOOKUP(D1351,[1]怪物!$C:$I,7,FALSE)="","",VLOOKUP(D1351,[1]怪物!$C:$I,7,FALSE)))</f>
        <v/>
      </c>
      <c r="Y1351" s="3">
        <v>2</v>
      </c>
      <c r="Z1351" s="3">
        <v>4</v>
      </c>
      <c r="AA1351" s="3">
        <v>1</v>
      </c>
      <c r="AB1351" s="3">
        <v>2</v>
      </c>
    </row>
    <row r="1352" spans="2:28" x14ac:dyDescent="0.2">
      <c r="B1352" t="str">
        <f ca="1">IF(ISNA(VLOOKUP(Y1352&amp;"_"&amp;Z1352&amp;"_"&amp;AA1352,[1]挑战模式!$A:$AS,1,FALSE)),"",IF(VLOOKUP(Y1352&amp;"_"&amp;Z1352&amp;"_"&amp;AA1352,[1]挑战模式!$A:$AS,14+AB1352,FALSE)="","","Unit_Monster_Season"&amp;Y1352&amp;"_Challenge"&amp;Z1352&amp;"_"&amp;AA1352&amp;"_"&amp;AB1352))</f>
        <v/>
      </c>
      <c r="D1352" s="3" t="str">
        <f ca="1">IF(B1352="","",VLOOKUP(VLOOKUP(Y1352&amp;"_"&amp;Z1352&amp;"_"&amp;AA1352,[1]挑战模式!$A:$AS,14+AB1352,FALSE),[1]怪物!$B:$J,2,FALSE))</f>
        <v/>
      </c>
      <c r="E1352" s="3" t="str">
        <f ca="1">IF(B1352="","",VLOOKUP(VLOOKUP(Y1352&amp;"_"&amp;Z1352&amp;"_"&amp;AA1352,[1]挑战模式!$A:$AS,14+AB1352,FALSE),[1]怪物!$B:$J,6,FALSE)*VLOOKUP(Y1352&amp;"_"&amp;Z1352&amp;"_"&amp;AA1352,[1]挑战模式!$A:$AS,10,FALSE))</f>
        <v/>
      </c>
      <c r="F1352" s="3" t="str">
        <f t="shared" ca="1" si="168"/>
        <v/>
      </c>
      <c r="G1352" s="3" t="str">
        <f t="shared" ca="1" si="169"/>
        <v/>
      </c>
      <c r="H1352" s="3" t="str">
        <f t="shared" ca="1" si="170"/>
        <v/>
      </c>
      <c r="I1352" s="3" t="str">
        <f ca="1">IF(D1352="","",VLOOKUP(D1352,[1]怪物!$C:$M,11,FALSE))</f>
        <v/>
      </c>
      <c r="J1352" s="3" t="str">
        <f t="shared" ca="1" si="171"/>
        <v/>
      </c>
      <c r="K1352" s="3"/>
      <c r="L1352" s="3" t="str">
        <f ca="1">IF(B1352="","",VLOOKUP(VLOOKUP(Y1352&amp;"_"&amp;Z1352&amp;"_"&amp;AA1352,[1]挑战模式!$A:$AS,14+AB1352,FALSE),[1]怪物!$B:$J,7,FALSE))</f>
        <v/>
      </c>
      <c r="M1352" s="10" t="str">
        <f t="shared" ca="1" si="172"/>
        <v/>
      </c>
      <c r="N1352" s="3" t="str">
        <f t="shared" ca="1" si="173"/>
        <v/>
      </c>
      <c r="O1352" s="3" t="str">
        <f t="shared" ca="1" si="174"/>
        <v/>
      </c>
      <c r="P1352" s="3" t="str">
        <f t="shared" ca="1" si="175"/>
        <v/>
      </c>
      <c r="T1352" s="3" t="str">
        <f ca="1">IF(B1352="","",IF(VLOOKUP(D1352,[1]怪物!$C:$I,7,FALSE)="","",VLOOKUP(D1352,[1]怪物!$C:$I,7,FALSE)))</f>
        <v/>
      </c>
      <c r="Y1352" s="3">
        <v>2</v>
      </c>
      <c r="Z1352" s="3">
        <v>4</v>
      </c>
      <c r="AA1352" s="3">
        <v>1</v>
      </c>
      <c r="AB1352" s="3">
        <v>3</v>
      </c>
    </row>
    <row r="1353" spans="2:28" x14ac:dyDescent="0.2">
      <c r="B1353" t="str">
        <f ca="1">IF(ISNA(VLOOKUP(Y1353&amp;"_"&amp;Z1353&amp;"_"&amp;AA1353,[1]挑战模式!$A:$AS,1,FALSE)),"",IF(VLOOKUP(Y1353&amp;"_"&amp;Z1353&amp;"_"&amp;AA1353,[1]挑战模式!$A:$AS,14+AB1353,FALSE)="","","Unit_Monster_Season"&amp;Y1353&amp;"_Challenge"&amp;Z1353&amp;"_"&amp;AA1353&amp;"_"&amp;AB1353))</f>
        <v/>
      </c>
      <c r="D1353" s="3" t="str">
        <f ca="1">IF(B1353="","",VLOOKUP(VLOOKUP(Y1353&amp;"_"&amp;Z1353&amp;"_"&amp;AA1353,[1]挑战模式!$A:$AS,14+AB1353,FALSE),[1]怪物!$B:$J,2,FALSE))</f>
        <v/>
      </c>
      <c r="E1353" s="3" t="str">
        <f ca="1">IF(B1353="","",VLOOKUP(VLOOKUP(Y1353&amp;"_"&amp;Z1353&amp;"_"&amp;AA1353,[1]挑战模式!$A:$AS,14+AB1353,FALSE),[1]怪物!$B:$J,6,FALSE)*VLOOKUP(Y1353&amp;"_"&amp;Z1353&amp;"_"&amp;AA1353,[1]挑战模式!$A:$AS,10,FALSE))</f>
        <v/>
      </c>
      <c r="F1353" s="3" t="str">
        <f t="shared" ca="1" si="168"/>
        <v/>
      </c>
      <c r="G1353" s="3" t="str">
        <f t="shared" ca="1" si="169"/>
        <v/>
      </c>
      <c r="H1353" s="3" t="str">
        <f t="shared" ca="1" si="170"/>
        <v/>
      </c>
      <c r="I1353" s="3" t="str">
        <f ca="1">IF(D1353="","",VLOOKUP(D1353,[1]怪物!$C:$M,11,FALSE))</f>
        <v/>
      </c>
      <c r="J1353" s="3" t="str">
        <f t="shared" ca="1" si="171"/>
        <v/>
      </c>
      <c r="K1353" s="3"/>
      <c r="L1353" s="3" t="str">
        <f ca="1">IF(B1353="","",VLOOKUP(VLOOKUP(Y1353&amp;"_"&amp;Z1353&amp;"_"&amp;AA1353,[1]挑战模式!$A:$AS,14+AB1353,FALSE),[1]怪物!$B:$J,7,FALSE))</f>
        <v/>
      </c>
      <c r="M1353" s="10" t="str">
        <f t="shared" ca="1" si="172"/>
        <v/>
      </c>
      <c r="N1353" s="3" t="str">
        <f t="shared" ca="1" si="173"/>
        <v/>
      </c>
      <c r="O1353" s="3" t="str">
        <f t="shared" ca="1" si="174"/>
        <v/>
      </c>
      <c r="P1353" s="3" t="str">
        <f t="shared" ca="1" si="175"/>
        <v/>
      </c>
      <c r="T1353" s="3" t="str">
        <f ca="1">IF(B1353="","",IF(VLOOKUP(D1353,[1]怪物!$C:$I,7,FALSE)="","",VLOOKUP(D1353,[1]怪物!$C:$I,7,FALSE)))</f>
        <v/>
      </c>
      <c r="Y1353" s="3">
        <v>2</v>
      </c>
      <c r="Z1353" s="3">
        <v>4</v>
      </c>
      <c r="AA1353" s="3">
        <v>1</v>
      </c>
      <c r="AB1353" s="3">
        <v>4</v>
      </c>
    </row>
    <row r="1354" spans="2:28" x14ac:dyDescent="0.2">
      <c r="B1354" t="str">
        <f ca="1">IF(ISNA(VLOOKUP(Y1354&amp;"_"&amp;Z1354&amp;"_"&amp;AA1354,[1]挑战模式!$A:$AS,1,FALSE)),"",IF(VLOOKUP(Y1354&amp;"_"&amp;Z1354&amp;"_"&amp;AA1354,[1]挑战模式!$A:$AS,14+AB1354,FALSE)="","","Unit_Monster_Season"&amp;Y1354&amp;"_Challenge"&amp;Z1354&amp;"_"&amp;AA1354&amp;"_"&amp;AB1354))</f>
        <v/>
      </c>
      <c r="D1354" s="3" t="str">
        <f ca="1">IF(B1354="","",VLOOKUP(VLOOKUP(Y1354&amp;"_"&amp;Z1354&amp;"_"&amp;AA1354,[1]挑战模式!$A:$AS,14+AB1354,FALSE),[1]怪物!$B:$J,2,FALSE))</f>
        <v/>
      </c>
      <c r="E1354" s="3" t="str">
        <f ca="1">IF(B1354="","",VLOOKUP(VLOOKUP(Y1354&amp;"_"&amp;Z1354&amp;"_"&amp;AA1354,[1]挑战模式!$A:$AS,14+AB1354,FALSE),[1]怪物!$B:$J,6,FALSE)*VLOOKUP(Y1354&amp;"_"&amp;Z1354&amp;"_"&amp;AA1354,[1]挑战模式!$A:$AS,10,FALSE))</f>
        <v/>
      </c>
      <c r="F1354" s="3" t="str">
        <f t="shared" ca="1" si="168"/>
        <v/>
      </c>
      <c r="G1354" s="3" t="str">
        <f t="shared" ca="1" si="169"/>
        <v/>
      </c>
      <c r="H1354" s="3" t="str">
        <f t="shared" ca="1" si="170"/>
        <v/>
      </c>
      <c r="I1354" s="3" t="str">
        <f ca="1">IF(D1354="","",VLOOKUP(D1354,[1]怪物!$C:$M,11,FALSE))</f>
        <v/>
      </c>
      <c r="J1354" s="3" t="str">
        <f t="shared" ca="1" si="171"/>
        <v/>
      </c>
      <c r="K1354" s="3"/>
      <c r="L1354" s="3" t="str">
        <f ca="1">IF(B1354="","",VLOOKUP(VLOOKUP(Y1354&amp;"_"&amp;Z1354&amp;"_"&amp;AA1354,[1]挑战模式!$A:$AS,14+AB1354,FALSE),[1]怪物!$B:$J,7,FALSE))</f>
        <v/>
      </c>
      <c r="M1354" s="10" t="str">
        <f t="shared" ca="1" si="172"/>
        <v/>
      </c>
      <c r="N1354" s="3" t="str">
        <f t="shared" ca="1" si="173"/>
        <v/>
      </c>
      <c r="O1354" s="3" t="str">
        <f t="shared" ca="1" si="174"/>
        <v/>
      </c>
      <c r="P1354" s="3" t="str">
        <f t="shared" ca="1" si="175"/>
        <v/>
      </c>
      <c r="T1354" s="3" t="str">
        <f ca="1">IF(B1354="","",IF(VLOOKUP(D1354,[1]怪物!$C:$I,7,FALSE)="","",VLOOKUP(D1354,[1]怪物!$C:$I,7,FALSE)))</f>
        <v/>
      </c>
      <c r="Y1354" s="3">
        <v>2</v>
      </c>
      <c r="Z1354" s="3">
        <v>4</v>
      </c>
      <c r="AA1354" s="3">
        <v>1</v>
      </c>
      <c r="AB1354" s="3">
        <v>5</v>
      </c>
    </row>
    <row r="1355" spans="2:28" x14ac:dyDescent="0.2">
      <c r="B1355" t="str">
        <f ca="1">IF(ISNA(VLOOKUP(Y1355&amp;"_"&amp;Z1355&amp;"_"&amp;AA1355,[1]挑战模式!$A:$AS,1,FALSE)),"",IF(VLOOKUP(Y1355&amp;"_"&amp;Z1355&amp;"_"&amp;AA1355,[1]挑战模式!$A:$AS,14+AB1355,FALSE)="","","Unit_Monster_Season"&amp;Y1355&amp;"_Challenge"&amp;Z1355&amp;"_"&amp;AA1355&amp;"_"&amp;AB1355))</f>
        <v/>
      </c>
      <c r="D1355" s="3" t="str">
        <f ca="1">IF(B1355="","",VLOOKUP(VLOOKUP(Y1355&amp;"_"&amp;Z1355&amp;"_"&amp;AA1355,[1]挑战模式!$A:$AS,14+AB1355,FALSE),[1]怪物!$B:$J,2,FALSE))</f>
        <v/>
      </c>
      <c r="E1355" s="3" t="str">
        <f ca="1">IF(B1355="","",VLOOKUP(VLOOKUP(Y1355&amp;"_"&amp;Z1355&amp;"_"&amp;AA1355,[1]挑战模式!$A:$AS,14+AB1355,FALSE),[1]怪物!$B:$J,6,FALSE)*VLOOKUP(Y1355&amp;"_"&amp;Z1355&amp;"_"&amp;AA1355,[1]挑战模式!$A:$AS,10,FALSE))</f>
        <v/>
      </c>
      <c r="F1355" s="3" t="str">
        <f t="shared" ca="1" si="168"/>
        <v/>
      </c>
      <c r="G1355" s="3" t="str">
        <f t="shared" ca="1" si="169"/>
        <v/>
      </c>
      <c r="H1355" s="3" t="str">
        <f t="shared" ca="1" si="170"/>
        <v/>
      </c>
      <c r="I1355" s="3" t="str">
        <f ca="1">IF(D1355="","",VLOOKUP(D1355,[1]怪物!$C:$M,11,FALSE))</f>
        <v/>
      </c>
      <c r="J1355" s="3" t="str">
        <f t="shared" ca="1" si="171"/>
        <v/>
      </c>
      <c r="K1355" s="3"/>
      <c r="L1355" s="3" t="str">
        <f ca="1">IF(B1355="","",VLOOKUP(VLOOKUP(Y1355&amp;"_"&amp;Z1355&amp;"_"&amp;AA1355,[1]挑战模式!$A:$AS,14+AB1355,FALSE),[1]怪物!$B:$J,7,FALSE))</f>
        <v/>
      </c>
      <c r="M1355" s="10" t="str">
        <f t="shared" ca="1" si="172"/>
        <v/>
      </c>
      <c r="N1355" s="3" t="str">
        <f t="shared" ca="1" si="173"/>
        <v/>
      </c>
      <c r="O1355" s="3" t="str">
        <f t="shared" ca="1" si="174"/>
        <v/>
      </c>
      <c r="P1355" s="3" t="str">
        <f t="shared" ca="1" si="175"/>
        <v/>
      </c>
      <c r="T1355" s="3" t="str">
        <f ca="1">IF(B1355="","",IF(VLOOKUP(D1355,[1]怪物!$C:$I,7,FALSE)="","",VLOOKUP(D1355,[1]怪物!$C:$I,7,FALSE)))</f>
        <v/>
      </c>
      <c r="Y1355" s="3">
        <v>2</v>
      </c>
      <c r="Z1355" s="3">
        <v>4</v>
      </c>
      <c r="AA1355" s="3">
        <v>1</v>
      </c>
      <c r="AB1355" s="3">
        <v>6</v>
      </c>
    </row>
    <row r="1356" spans="2:28" x14ac:dyDescent="0.2">
      <c r="B1356" t="str">
        <f ca="1">IF(ISNA(VLOOKUP(Y1356&amp;"_"&amp;Z1356&amp;"_"&amp;AA1356,[1]挑战模式!$A:$AS,1,FALSE)),"",IF(VLOOKUP(Y1356&amp;"_"&amp;Z1356&amp;"_"&amp;AA1356,[1]挑战模式!$A:$AS,14+AB1356,FALSE)="","","Unit_Monster_Season"&amp;Y1356&amp;"_Challenge"&amp;Z1356&amp;"_"&amp;AA1356&amp;"_"&amp;AB1356))</f>
        <v>Unit_Monster_Season2_Challenge4_2_1</v>
      </c>
      <c r="D1356" s="3" t="str">
        <f ca="1">IF(B1356="","",VLOOKUP(VLOOKUP(Y1356&amp;"_"&amp;Z1356&amp;"_"&amp;AA1356,[1]挑战模式!$A:$AS,14+AB1356,FALSE),[1]怪物!$B:$J,2,FALSE))</f>
        <v>ResUnit_Gui2</v>
      </c>
      <c r="E1356" s="3">
        <f ca="1">IF(B1356="","",VLOOKUP(VLOOKUP(Y1356&amp;"_"&amp;Z1356&amp;"_"&amp;AA1356,[1]挑战模式!$A:$AS,14+AB1356,FALSE),[1]怪物!$B:$J,6,FALSE)*VLOOKUP(Y1356&amp;"_"&amp;Z1356&amp;"_"&amp;AA1356,[1]挑战模式!$A:$AS,10,FALSE))</f>
        <v>2.16</v>
      </c>
      <c r="F1356" s="3">
        <f t="shared" ca="1" si="168"/>
        <v>400</v>
      </c>
      <c r="G1356" s="3" t="str">
        <f t="shared" ca="1" si="169"/>
        <v>TRUE</v>
      </c>
      <c r="H1356" s="3" t="str">
        <f t="shared" ca="1" si="170"/>
        <v>1</v>
      </c>
      <c r="I1356" s="3">
        <f ca="1">IF(D1356="","",VLOOKUP(D1356,[1]怪物!$C:$M,11,FALSE))</f>
        <v>1</v>
      </c>
      <c r="J1356" s="3" t="str">
        <f t="shared" ca="1" si="171"/>
        <v>0.5</v>
      </c>
      <c r="K1356" s="3"/>
      <c r="L1356" s="3">
        <f ca="1">IF(B1356="","",VLOOKUP(VLOOKUP(Y1356&amp;"_"&amp;Z1356&amp;"_"&amp;AA1356,[1]挑战模式!$A:$AS,14+AB1356,FALSE),[1]怪物!$B:$J,7,FALSE))</f>
        <v>1.25</v>
      </c>
      <c r="M1356" s="10" t="str">
        <f t="shared" ca="1" si="172"/>
        <v>Monster_Season2_Challenge4_2_1</v>
      </c>
      <c r="N1356" s="3" t="str">
        <f t="shared" ca="1" si="173"/>
        <v>DeathShow_1</v>
      </c>
      <c r="O1356" s="3" t="str">
        <f t="shared" ca="1" si="174"/>
        <v>Timeline_Idle1</v>
      </c>
      <c r="P1356" s="3" t="str">
        <f t="shared" ca="1" si="175"/>
        <v>Timeline_Move1</v>
      </c>
      <c r="T1356" s="3" t="str">
        <f ca="1">IF(B1356="","",IF(VLOOKUP(D1356,[1]怪物!$C:$I,7,FALSE)="","",VLOOKUP(D1356,[1]怪物!$C:$I,7,FALSE)))</f>
        <v>Skill_Monster_Gui2,NormalAttack</v>
      </c>
      <c r="Y1356" s="3">
        <v>2</v>
      </c>
      <c r="Z1356" s="3">
        <v>4</v>
      </c>
      <c r="AA1356" s="3">
        <v>2</v>
      </c>
      <c r="AB1356" s="3">
        <v>1</v>
      </c>
    </row>
    <row r="1357" spans="2:28" x14ac:dyDescent="0.2">
      <c r="B1357" t="str">
        <f ca="1">IF(ISNA(VLOOKUP(Y1357&amp;"_"&amp;Z1357&amp;"_"&amp;AA1357,[1]挑战模式!$A:$AS,1,FALSE)),"",IF(VLOOKUP(Y1357&amp;"_"&amp;Z1357&amp;"_"&amp;AA1357,[1]挑战模式!$A:$AS,14+AB1357,FALSE)="","","Unit_Monster_Season"&amp;Y1357&amp;"_Challenge"&amp;Z1357&amp;"_"&amp;AA1357&amp;"_"&amp;AB1357))</f>
        <v>Unit_Monster_Season2_Challenge4_2_2</v>
      </c>
      <c r="D1357" s="3" t="str">
        <f ca="1">IF(B1357="","",VLOOKUP(VLOOKUP(Y1357&amp;"_"&amp;Z1357&amp;"_"&amp;AA1357,[1]挑战模式!$A:$AS,14+AB1357,FALSE),[1]怪物!$B:$J,2,FALSE))</f>
        <v>ResUnit_Scorpid1</v>
      </c>
      <c r="E1357" s="3">
        <f ca="1">IF(B1357="","",VLOOKUP(VLOOKUP(Y1357&amp;"_"&amp;Z1357&amp;"_"&amp;AA1357,[1]挑战模式!$A:$AS,14+AB1357,FALSE),[1]怪物!$B:$J,6,FALSE)*VLOOKUP(Y1357&amp;"_"&amp;Z1357&amp;"_"&amp;AA1357,[1]挑战模式!$A:$AS,10,FALSE))</f>
        <v>2.16</v>
      </c>
      <c r="F1357" s="3">
        <f t="shared" ca="1" si="168"/>
        <v>400</v>
      </c>
      <c r="G1357" s="3" t="str">
        <f t="shared" ca="1" si="169"/>
        <v>TRUE</v>
      </c>
      <c r="H1357" s="3" t="str">
        <f t="shared" ca="1" si="170"/>
        <v>1</v>
      </c>
      <c r="I1357" s="3">
        <f ca="1">IF(D1357="","",VLOOKUP(D1357,[1]怪物!$C:$M,11,FALSE))</f>
        <v>1</v>
      </c>
      <c r="J1357" s="3" t="str">
        <f t="shared" ca="1" si="171"/>
        <v>0.5</v>
      </c>
      <c r="K1357" s="3"/>
      <c r="L1357" s="3">
        <f ca="1">IF(B1357="","",VLOOKUP(VLOOKUP(Y1357&amp;"_"&amp;Z1357&amp;"_"&amp;AA1357,[1]挑战模式!$A:$AS,14+AB1357,FALSE),[1]怪物!$B:$J,7,FALSE))</f>
        <v>1</v>
      </c>
      <c r="M1357" s="10" t="str">
        <f t="shared" ca="1" si="172"/>
        <v>Monster_Season2_Challenge4_2_2</v>
      </c>
      <c r="N1357" s="3" t="str">
        <f t="shared" ca="1" si="173"/>
        <v>DeathShow_1</v>
      </c>
      <c r="O1357" s="3" t="str">
        <f t="shared" ca="1" si="174"/>
        <v>Timeline_Idle1</v>
      </c>
      <c r="P1357" s="3" t="str">
        <f t="shared" ca="1" si="175"/>
        <v>Timeline_Move1</v>
      </c>
      <c r="T1357" s="3" t="str">
        <f ca="1">IF(B1357="","",IF(VLOOKUP(D1357,[1]怪物!$C:$I,7,FALSE)="","",VLOOKUP(D1357,[1]怪物!$C:$I,7,FALSE)))</f>
        <v>Skill_Monster_Scorpid1,InitiativeSkill</v>
      </c>
      <c r="Y1357" s="3">
        <v>2</v>
      </c>
      <c r="Z1357" s="3">
        <v>4</v>
      </c>
      <c r="AA1357" s="3">
        <v>2</v>
      </c>
      <c r="AB1357" s="3">
        <v>2</v>
      </c>
    </row>
    <row r="1358" spans="2:28" x14ac:dyDescent="0.2">
      <c r="B1358" t="str">
        <f ca="1">IF(ISNA(VLOOKUP(Y1358&amp;"_"&amp;Z1358&amp;"_"&amp;AA1358,[1]挑战模式!$A:$AS,1,FALSE)),"",IF(VLOOKUP(Y1358&amp;"_"&amp;Z1358&amp;"_"&amp;AA1358,[1]挑战模式!$A:$AS,14+AB1358,FALSE)="","","Unit_Monster_Season"&amp;Y1358&amp;"_Challenge"&amp;Z1358&amp;"_"&amp;AA1358&amp;"_"&amp;AB1358))</f>
        <v/>
      </c>
      <c r="D1358" s="3" t="str">
        <f ca="1">IF(B1358="","",VLOOKUP(VLOOKUP(Y1358&amp;"_"&amp;Z1358&amp;"_"&amp;AA1358,[1]挑战模式!$A:$AS,14+AB1358,FALSE),[1]怪物!$B:$J,2,FALSE))</f>
        <v/>
      </c>
      <c r="E1358" s="3" t="str">
        <f ca="1">IF(B1358="","",VLOOKUP(VLOOKUP(Y1358&amp;"_"&amp;Z1358&amp;"_"&amp;AA1358,[1]挑战模式!$A:$AS,14+AB1358,FALSE),[1]怪物!$B:$J,6,FALSE)*VLOOKUP(Y1358&amp;"_"&amp;Z1358&amp;"_"&amp;AA1358,[1]挑战模式!$A:$AS,10,FALSE))</f>
        <v/>
      </c>
      <c r="F1358" s="3" t="str">
        <f t="shared" ca="1" si="168"/>
        <v/>
      </c>
      <c r="G1358" s="3" t="str">
        <f t="shared" ca="1" si="169"/>
        <v/>
      </c>
      <c r="H1358" s="3" t="str">
        <f t="shared" ca="1" si="170"/>
        <v/>
      </c>
      <c r="I1358" s="3" t="str">
        <f ca="1">IF(D1358="","",VLOOKUP(D1358,[1]怪物!$C:$M,11,FALSE))</f>
        <v/>
      </c>
      <c r="J1358" s="3" t="str">
        <f t="shared" ca="1" si="171"/>
        <v/>
      </c>
      <c r="K1358" s="3"/>
      <c r="L1358" s="3" t="str">
        <f ca="1">IF(B1358="","",VLOOKUP(VLOOKUP(Y1358&amp;"_"&amp;Z1358&amp;"_"&amp;AA1358,[1]挑战模式!$A:$AS,14+AB1358,FALSE),[1]怪物!$B:$J,7,FALSE))</f>
        <v/>
      </c>
      <c r="M1358" s="10" t="str">
        <f t="shared" ca="1" si="172"/>
        <v/>
      </c>
      <c r="N1358" s="3" t="str">
        <f t="shared" ca="1" si="173"/>
        <v/>
      </c>
      <c r="O1358" s="3" t="str">
        <f t="shared" ca="1" si="174"/>
        <v/>
      </c>
      <c r="P1358" s="3" t="str">
        <f t="shared" ca="1" si="175"/>
        <v/>
      </c>
      <c r="T1358" s="3" t="str">
        <f ca="1">IF(B1358="","",IF(VLOOKUP(D1358,[1]怪物!$C:$I,7,FALSE)="","",VLOOKUP(D1358,[1]怪物!$C:$I,7,FALSE)))</f>
        <v/>
      </c>
      <c r="Y1358" s="3">
        <v>2</v>
      </c>
      <c r="Z1358" s="3">
        <v>4</v>
      </c>
      <c r="AA1358" s="3">
        <v>2</v>
      </c>
      <c r="AB1358" s="3">
        <v>3</v>
      </c>
    </row>
    <row r="1359" spans="2:28" x14ac:dyDescent="0.2">
      <c r="B1359" t="str">
        <f ca="1">IF(ISNA(VLOOKUP(Y1359&amp;"_"&amp;Z1359&amp;"_"&amp;AA1359,[1]挑战模式!$A:$AS,1,FALSE)),"",IF(VLOOKUP(Y1359&amp;"_"&amp;Z1359&amp;"_"&amp;AA1359,[1]挑战模式!$A:$AS,14+AB1359,FALSE)="","","Unit_Monster_Season"&amp;Y1359&amp;"_Challenge"&amp;Z1359&amp;"_"&amp;AA1359&amp;"_"&amp;AB1359))</f>
        <v/>
      </c>
      <c r="D1359" s="3" t="str">
        <f ca="1">IF(B1359="","",VLOOKUP(VLOOKUP(Y1359&amp;"_"&amp;Z1359&amp;"_"&amp;AA1359,[1]挑战模式!$A:$AS,14+AB1359,FALSE),[1]怪物!$B:$J,2,FALSE))</f>
        <v/>
      </c>
      <c r="E1359" s="3" t="str">
        <f ca="1">IF(B1359="","",VLOOKUP(VLOOKUP(Y1359&amp;"_"&amp;Z1359&amp;"_"&amp;AA1359,[1]挑战模式!$A:$AS,14+AB1359,FALSE),[1]怪物!$B:$J,6,FALSE)*VLOOKUP(Y1359&amp;"_"&amp;Z1359&amp;"_"&amp;AA1359,[1]挑战模式!$A:$AS,10,FALSE))</f>
        <v/>
      </c>
      <c r="F1359" s="3" t="str">
        <f t="shared" ca="1" si="168"/>
        <v/>
      </c>
      <c r="G1359" s="3" t="str">
        <f t="shared" ca="1" si="169"/>
        <v/>
      </c>
      <c r="H1359" s="3" t="str">
        <f t="shared" ca="1" si="170"/>
        <v/>
      </c>
      <c r="I1359" s="3" t="str">
        <f ca="1">IF(D1359="","",VLOOKUP(D1359,[1]怪物!$C:$M,11,FALSE))</f>
        <v/>
      </c>
      <c r="J1359" s="3" t="str">
        <f t="shared" ca="1" si="171"/>
        <v/>
      </c>
      <c r="K1359" s="3"/>
      <c r="L1359" s="3" t="str">
        <f ca="1">IF(B1359="","",VLOOKUP(VLOOKUP(Y1359&amp;"_"&amp;Z1359&amp;"_"&amp;AA1359,[1]挑战模式!$A:$AS,14+AB1359,FALSE),[1]怪物!$B:$J,7,FALSE))</f>
        <v/>
      </c>
      <c r="M1359" s="10" t="str">
        <f t="shared" ca="1" si="172"/>
        <v/>
      </c>
      <c r="N1359" s="3" t="str">
        <f t="shared" ca="1" si="173"/>
        <v/>
      </c>
      <c r="O1359" s="3" t="str">
        <f t="shared" ca="1" si="174"/>
        <v/>
      </c>
      <c r="P1359" s="3" t="str">
        <f t="shared" ca="1" si="175"/>
        <v/>
      </c>
      <c r="T1359" s="3" t="str">
        <f ca="1">IF(B1359="","",IF(VLOOKUP(D1359,[1]怪物!$C:$I,7,FALSE)="","",VLOOKUP(D1359,[1]怪物!$C:$I,7,FALSE)))</f>
        <v/>
      </c>
      <c r="Y1359" s="3">
        <v>2</v>
      </c>
      <c r="Z1359" s="3">
        <v>4</v>
      </c>
      <c r="AA1359" s="3">
        <v>2</v>
      </c>
      <c r="AB1359" s="3">
        <v>4</v>
      </c>
    </row>
    <row r="1360" spans="2:28" x14ac:dyDescent="0.2">
      <c r="B1360" t="str">
        <f ca="1">IF(ISNA(VLOOKUP(Y1360&amp;"_"&amp;Z1360&amp;"_"&amp;AA1360,[1]挑战模式!$A:$AS,1,FALSE)),"",IF(VLOOKUP(Y1360&amp;"_"&amp;Z1360&amp;"_"&amp;AA1360,[1]挑战模式!$A:$AS,14+AB1360,FALSE)="","","Unit_Monster_Season"&amp;Y1360&amp;"_Challenge"&amp;Z1360&amp;"_"&amp;AA1360&amp;"_"&amp;AB1360))</f>
        <v/>
      </c>
      <c r="D1360" s="3" t="str">
        <f ca="1">IF(B1360="","",VLOOKUP(VLOOKUP(Y1360&amp;"_"&amp;Z1360&amp;"_"&amp;AA1360,[1]挑战模式!$A:$AS,14+AB1360,FALSE),[1]怪物!$B:$J,2,FALSE))</f>
        <v/>
      </c>
      <c r="E1360" s="3" t="str">
        <f ca="1">IF(B1360="","",VLOOKUP(VLOOKUP(Y1360&amp;"_"&amp;Z1360&amp;"_"&amp;AA1360,[1]挑战模式!$A:$AS,14+AB1360,FALSE),[1]怪物!$B:$J,6,FALSE)*VLOOKUP(Y1360&amp;"_"&amp;Z1360&amp;"_"&amp;AA1360,[1]挑战模式!$A:$AS,10,FALSE))</f>
        <v/>
      </c>
      <c r="F1360" s="3" t="str">
        <f t="shared" ca="1" si="168"/>
        <v/>
      </c>
      <c r="G1360" s="3" t="str">
        <f t="shared" ca="1" si="169"/>
        <v/>
      </c>
      <c r="H1360" s="3" t="str">
        <f t="shared" ca="1" si="170"/>
        <v/>
      </c>
      <c r="I1360" s="3" t="str">
        <f ca="1">IF(D1360="","",VLOOKUP(D1360,[1]怪物!$C:$M,11,FALSE))</f>
        <v/>
      </c>
      <c r="J1360" s="3" t="str">
        <f t="shared" ca="1" si="171"/>
        <v/>
      </c>
      <c r="K1360" s="3"/>
      <c r="L1360" s="3" t="str">
        <f ca="1">IF(B1360="","",VLOOKUP(VLOOKUP(Y1360&amp;"_"&amp;Z1360&amp;"_"&amp;AA1360,[1]挑战模式!$A:$AS,14+AB1360,FALSE),[1]怪物!$B:$J,7,FALSE))</f>
        <v/>
      </c>
      <c r="M1360" s="10" t="str">
        <f t="shared" ca="1" si="172"/>
        <v/>
      </c>
      <c r="N1360" s="3" t="str">
        <f t="shared" ca="1" si="173"/>
        <v/>
      </c>
      <c r="O1360" s="3" t="str">
        <f t="shared" ca="1" si="174"/>
        <v/>
      </c>
      <c r="P1360" s="3" t="str">
        <f t="shared" ca="1" si="175"/>
        <v/>
      </c>
      <c r="T1360" s="3" t="str">
        <f ca="1">IF(B1360="","",IF(VLOOKUP(D1360,[1]怪物!$C:$I,7,FALSE)="","",VLOOKUP(D1360,[1]怪物!$C:$I,7,FALSE)))</f>
        <v/>
      </c>
      <c r="Y1360" s="3">
        <v>2</v>
      </c>
      <c r="Z1360" s="3">
        <v>4</v>
      </c>
      <c r="AA1360" s="3">
        <v>2</v>
      </c>
      <c r="AB1360" s="3">
        <v>5</v>
      </c>
    </row>
    <row r="1361" spans="2:28" x14ac:dyDescent="0.2">
      <c r="B1361" t="str">
        <f ca="1">IF(ISNA(VLOOKUP(Y1361&amp;"_"&amp;Z1361&amp;"_"&amp;AA1361,[1]挑战模式!$A:$AS,1,FALSE)),"",IF(VLOOKUP(Y1361&amp;"_"&amp;Z1361&amp;"_"&amp;AA1361,[1]挑战模式!$A:$AS,14+AB1361,FALSE)="","","Unit_Monster_Season"&amp;Y1361&amp;"_Challenge"&amp;Z1361&amp;"_"&amp;AA1361&amp;"_"&amp;AB1361))</f>
        <v/>
      </c>
      <c r="D1361" s="3" t="str">
        <f ca="1">IF(B1361="","",VLOOKUP(VLOOKUP(Y1361&amp;"_"&amp;Z1361&amp;"_"&amp;AA1361,[1]挑战模式!$A:$AS,14+AB1361,FALSE),[1]怪物!$B:$J,2,FALSE))</f>
        <v/>
      </c>
      <c r="E1361" s="3" t="str">
        <f ca="1">IF(B1361="","",VLOOKUP(VLOOKUP(Y1361&amp;"_"&amp;Z1361&amp;"_"&amp;AA1361,[1]挑战模式!$A:$AS,14+AB1361,FALSE),[1]怪物!$B:$J,6,FALSE)*VLOOKUP(Y1361&amp;"_"&amp;Z1361&amp;"_"&amp;AA1361,[1]挑战模式!$A:$AS,10,FALSE))</f>
        <v/>
      </c>
      <c r="F1361" s="3" t="str">
        <f t="shared" ca="1" si="168"/>
        <v/>
      </c>
      <c r="G1361" s="3" t="str">
        <f t="shared" ca="1" si="169"/>
        <v/>
      </c>
      <c r="H1361" s="3" t="str">
        <f t="shared" ca="1" si="170"/>
        <v/>
      </c>
      <c r="I1361" s="3" t="str">
        <f ca="1">IF(D1361="","",VLOOKUP(D1361,[1]怪物!$C:$M,11,FALSE))</f>
        <v/>
      </c>
      <c r="J1361" s="3" t="str">
        <f t="shared" ca="1" si="171"/>
        <v/>
      </c>
      <c r="K1361" s="3"/>
      <c r="L1361" s="3" t="str">
        <f ca="1">IF(B1361="","",VLOOKUP(VLOOKUP(Y1361&amp;"_"&amp;Z1361&amp;"_"&amp;AA1361,[1]挑战模式!$A:$AS,14+AB1361,FALSE),[1]怪物!$B:$J,7,FALSE))</f>
        <v/>
      </c>
      <c r="M1361" s="10" t="str">
        <f t="shared" ca="1" si="172"/>
        <v/>
      </c>
      <c r="N1361" s="3" t="str">
        <f t="shared" ca="1" si="173"/>
        <v/>
      </c>
      <c r="O1361" s="3" t="str">
        <f t="shared" ca="1" si="174"/>
        <v/>
      </c>
      <c r="P1361" s="3" t="str">
        <f t="shared" ca="1" si="175"/>
        <v/>
      </c>
      <c r="T1361" s="3" t="str">
        <f ca="1">IF(B1361="","",IF(VLOOKUP(D1361,[1]怪物!$C:$I,7,FALSE)="","",VLOOKUP(D1361,[1]怪物!$C:$I,7,FALSE)))</f>
        <v/>
      </c>
      <c r="Y1361" s="3">
        <v>2</v>
      </c>
      <c r="Z1361" s="3">
        <v>4</v>
      </c>
      <c r="AA1361" s="3">
        <v>2</v>
      </c>
      <c r="AB1361" s="3">
        <v>6</v>
      </c>
    </row>
    <row r="1362" spans="2:28" x14ac:dyDescent="0.2">
      <c r="B1362" t="str">
        <f ca="1">IF(ISNA(VLOOKUP(Y1362&amp;"_"&amp;Z1362&amp;"_"&amp;AA1362,[1]挑战模式!$A:$AS,1,FALSE)),"",IF(VLOOKUP(Y1362&amp;"_"&amp;Z1362&amp;"_"&amp;AA1362,[1]挑战模式!$A:$AS,14+AB1362,FALSE)="","","Unit_Monster_Season"&amp;Y1362&amp;"_Challenge"&amp;Z1362&amp;"_"&amp;AA1362&amp;"_"&amp;AB1362))</f>
        <v>Unit_Monster_Season2_Challenge4_3_1</v>
      </c>
      <c r="D1362" s="3" t="str">
        <f ca="1">IF(B1362="","",VLOOKUP(VLOOKUP(Y1362&amp;"_"&amp;Z1362&amp;"_"&amp;AA1362,[1]挑战模式!$A:$AS,14+AB1362,FALSE),[1]怪物!$B:$J,2,FALSE))</f>
        <v>ResUnit_Scorpid1</v>
      </c>
      <c r="E1362" s="3">
        <f ca="1">IF(B1362="","",VLOOKUP(VLOOKUP(Y1362&amp;"_"&amp;Z1362&amp;"_"&amp;AA1362,[1]挑战模式!$A:$AS,14+AB1362,FALSE),[1]怪物!$B:$J,6,FALSE)*VLOOKUP(Y1362&amp;"_"&amp;Z1362&amp;"_"&amp;AA1362,[1]挑战模式!$A:$AS,10,FALSE))</f>
        <v>2.16</v>
      </c>
      <c r="F1362" s="3">
        <f t="shared" ca="1" si="168"/>
        <v>400</v>
      </c>
      <c r="G1362" s="3" t="str">
        <f t="shared" ca="1" si="169"/>
        <v>TRUE</v>
      </c>
      <c r="H1362" s="3" t="str">
        <f t="shared" ca="1" si="170"/>
        <v>1</v>
      </c>
      <c r="I1362" s="3">
        <f ca="1">IF(D1362="","",VLOOKUP(D1362,[1]怪物!$C:$M,11,FALSE))</f>
        <v>1</v>
      </c>
      <c r="J1362" s="3" t="str">
        <f t="shared" ca="1" si="171"/>
        <v>0.5</v>
      </c>
      <c r="K1362" s="3"/>
      <c r="L1362" s="3">
        <f ca="1">IF(B1362="","",VLOOKUP(VLOOKUP(Y1362&amp;"_"&amp;Z1362&amp;"_"&amp;AA1362,[1]挑战模式!$A:$AS,14+AB1362,FALSE),[1]怪物!$B:$J,7,FALSE))</f>
        <v>1</v>
      </c>
      <c r="M1362" s="10" t="str">
        <f t="shared" ca="1" si="172"/>
        <v>Monster_Season2_Challenge4_3_1</v>
      </c>
      <c r="N1362" s="3" t="str">
        <f t="shared" ca="1" si="173"/>
        <v>DeathShow_1</v>
      </c>
      <c r="O1362" s="3" t="str">
        <f t="shared" ca="1" si="174"/>
        <v>Timeline_Idle1</v>
      </c>
      <c r="P1362" s="3" t="str">
        <f t="shared" ca="1" si="175"/>
        <v>Timeline_Move1</v>
      </c>
      <c r="T1362" s="3" t="str">
        <f ca="1">IF(B1362="","",IF(VLOOKUP(D1362,[1]怪物!$C:$I,7,FALSE)="","",VLOOKUP(D1362,[1]怪物!$C:$I,7,FALSE)))</f>
        <v>Skill_Monster_Scorpid1,InitiativeSkill</v>
      </c>
      <c r="Y1362" s="3">
        <v>2</v>
      </c>
      <c r="Z1362" s="3">
        <v>4</v>
      </c>
      <c r="AA1362" s="3">
        <v>3</v>
      </c>
      <c r="AB1362" s="3">
        <v>1</v>
      </c>
    </row>
    <row r="1363" spans="2:28" x14ac:dyDescent="0.2">
      <c r="B1363" t="str">
        <f ca="1">IF(ISNA(VLOOKUP(Y1363&amp;"_"&amp;Z1363&amp;"_"&amp;AA1363,[1]挑战模式!$A:$AS,1,FALSE)),"",IF(VLOOKUP(Y1363&amp;"_"&amp;Z1363&amp;"_"&amp;AA1363,[1]挑战模式!$A:$AS,14+AB1363,FALSE)="","","Unit_Monster_Season"&amp;Y1363&amp;"_Challenge"&amp;Z1363&amp;"_"&amp;AA1363&amp;"_"&amp;AB1363))</f>
        <v>Unit_Monster_Season2_Challenge4_3_2</v>
      </c>
      <c r="D1363" s="3" t="str">
        <f ca="1">IF(B1363="","",VLOOKUP(VLOOKUP(Y1363&amp;"_"&amp;Z1363&amp;"_"&amp;AA1363,[1]挑战模式!$A:$AS,14+AB1363,FALSE),[1]怪物!$B:$J,2,FALSE))</f>
        <v>ResUnit_Dan2</v>
      </c>
      <c r="E1363" s="3">
        <f ca="1">IF(B1363="","",VLOOKUP(VLOOKUP(Y1363&amp;"_"&amp;Z1363&amp;"_"&amp;AA1363,[1]挑战模式!$A:$AS,14+AB1363,FALSE),[1]怪物!$B:$J,6,FALSE)*VLOOKUP(Y1363&amp;"_"&amp;Z1363&amp;"_"&amp;AA1363,[1]挑战模式!$A:$AS,10,FALSE))</f>
        <v>2.16</v>
      </c>
      <c r="F1363" s="3">
        <f t="shared" ca="1" si="168"/>
        <v>400</v>
      </c>
      <c r="G1363" s="3" t="str">
        <f t="shared" ca="1" si="169"/>
        <v>TRUE</v>
      </c>
      <c r="H1363" s="3" t="str">
        <f t="shared" ca="1" si="170"/>
        <v>1</v>
      </c>
      <c r="I1363" s="3">
        <f ca="1">IF(D1363="","",VLOOKUP(D1363,[1]怪物!$C:$M,11,FALSE))</f>
        <v>1</v>
      </c>
      <c r="J1363" s="3" t="str">
        <f t="shared" ca="1" si="171"/>
        <v>0.5</v>
      </c>
      <c r="K1363" s="3"/>
      <c r="L1363" s="3">
        <f ca="1">IF(B1363="","",VLOOKUP(VLOOKUP(Y1363&amp;"_"&amp;Z1363&amp;"_"&amp;AA1363,[1]挑战模式!$A:$AS,14+AB1363,FALSE),[1]怪物!$B:$J,7,FALSE))</f>
        <v>1.25</v>
      </c>
      <c r="M1363" s="10" t="str">
        <f t="shared" ca="1" si="172"/>
        <v>Monster_Season2_Challenge4_3_2</v>
      </c>
      <c r="N1363" s="3" t="str">
        <f t="shared" ca="1" si="173"/>
        <v>DeathShow_1</v>
      </c>
      <c r="O1363" s="3" t="str">
        <f t="shared" ca="1" si="174"/>
        <v>Timeline_Idle1</v>
      </c>
      <c r="P1363" s="3" t="str">
        <f t="shared" ca="1" si="175"/>
        <v>Timeline_Move1</v>
      </c>
      <c r="T1363" s="3" t="str">
        <f ca="1">IF(B1363="","",IF(VLOOKUP(D1363,[1]怪物!$C:$I,7,FALSE)="","",VLOOKUP(D1363,[1]怪物!$C:$I,7,FALSE)))</f>
        <v>Skill_Monster_Dan2,NormalAttack</v>
      </c>
      <c r="Y1363" s="3">
        <v>2</v>
      </c>
      <c r="Z1363" s="3">
        <v>4</v>
      </c>
      <c r="AA1363" s="3">
        <v>3</v>
      </c>
      <c r="AB1363" s="3">
        <v>2</v>
      </c>
    </row>
    <row r="1364" spans="2:28" x14ac:dyDescent="0.2">
      <c r="B1364" t="str">
        <f ca="1">IF(ISNA(VLOOKUP(Y1364&amp;"_"&amp;Z1364&amp;"_"&amp;AA1364,[1]挑战模式!$A:$AS,1,FALSE)),"",IF(VLOOKUP(Y1364&amp;"_"&amp;Z1364&amp;"_"&amp;AA1364,[1]挑战模式!$A:$AS,14+AB1364,FALSE)="","","Unit_Monster_Season"&amp;Y1364&amp;"_Challenge"&amp;Z1364&amp;"_"&amp;AA1364&amp;"_"&amp;AB1364))</f>
        <v/>
      </c>
      <c r="D1364" s="3" t="str">
        <f ca="1">IF(B1364="","",VLOOKUP(VLOOKUP(Y1364&amp;"_"&amp;Z1364&amp;"_"&amp;AA1364,[1]挑战模式!$A:$AS,14+AB1364,FALSE),[1]怪物!$B:$J,2,FALSE))</f>
        <v/>
      </c>
      <c r="E1364" s="3" t="str">
        <f ca="1">IF(B1364="","",VLOOKUP(VLOOKUP(Y1364&amp;"_"&amp;Z1364&amp;"_"&amp;AA1364,[1]挑战模式!$A:$AS,14+AB1364,FALSE),[1]怪物!$B:$J,6,FALSE)*VLOOKUP(Y1364&amp;"_"&amp;Z1364&amp;"_"&amp;AA1364,[1]挑战模式!$A:$AS,10,FALSE))</f>
        <v/>
      </c>
      <c r="F1364" s="3" t="str">
        <f t="shared" ca="1" si="168"/>
        <v/>
      </c>
      <c r="G1364" s="3" t="str">
        <f t="shared" ca="1" si="169"/>
        <v/>
      </c>
      <c r="H1364" s="3" t="str">
        <f t="shared" ca="1" si="170"/>
        <v/>
      </c>
      <c r="I1364" s="3" t="str">
        <f ca="1">IF(D1364="","",VLOOKUP(D1364,[1]怪物!$C:$M,11,FALSE))</f>
        <v/>
      </c>
      <c r="J1364" s="3" t="str">
        <f t="shared" ca="1" si="171"/>
        <v/>
      </c>
      <c r="K1364" s="3"/>
      <c r="L1364" s="3" t="str">
        <f ca="1">IF(B1364="","",VLOOKUP(VLOOKUP(Y1364&amp;"_"&amp;Z1364&amp;"_"&amp;AA1364,[1]挑战模式!$A:$AS,14+AB1364,FALSE),[1]怪物!$B:$J,7,FALSE))</f>
        <v/>
      </c>
      <c r="M1364" s="10" t="str">
        <f t="shared" ca="1" si="172"/>
        <v/>
      </c>
      <c r="N1364" s="3" t="str">
        <f t="shared" ca="1" si="173"/>
        <v/>
      </c>
      <c r="O1364" s="3" t="str">
        <f t="shared" ca="1" si="174"/>
        <v/>
      </c>
      <c r="P1364" s="3" t="str">
        <f t="shared" ca="1" si="175"/>
        <v/>
      </c>
      <c r="T1364" s="3" t="str">
        <f ca="1">IF(B1364="","",IF(VLOOKUP(D1364,[1]怪物!$C:$I,7,FALSE)="","",VLOOKUP(D1364,[1]怪物!$C:$I,7,FALSE)))</f>
        <v/>
      </c>
      <c r="Y1364" s="3">
        <v>2</v>
      </c>
      <c r="Z1364" s="3">
        <v>4</v>
      </c>
      <c r="AA1364" s="3">
        <v>3</v>
      </c>
      <c r="AB1364" s="3">
        <v>3</v>
      </c>
    </row>
    <row r="1365" spans="2:28" x14ac:dyDescent="0.2">
      <c r="B1365" t="str">
        <f ca="1">IF(ISNA(VLOOKUP(Y1365&amp;"_"&amp;Z1365&amp;"_"&amp;AA1365,[1]挑战模式!$A:$AS,1,FALSE)),"",IF(VLOOKUP(Y1365&amp;"_"&amp;Z1365&amp;"_"&amp;AA1365,[1]挑战模式!$A:$AS,14+AB1365,FALSE)="","","Unit_Monster_Season"&amp;Y1365&amp;"_Challenge"&amp;Z1365&amp;"_"&amp;AA1365&amp;"_"&amp;AB1365))</f>
        <v/>
      </c>
      <c r="D1365" s="3" t="str">
        <f ca="1">IF(B1365="","",VLOOKUP(VLOOKUP(Y1365&amp;"_"&amp;Z1365&amp;"_"&amp;AA1365,[1]挑战模式!$A:$AS,14+AB1365,FALSE),[1]怪物!$B:$J,2,FALSE))</f>
        <v/>
      </c>
      <c r="E1365" s="3" t="str">
        <f ca="1">IF(B1365="","",VLOOKUP(VLOOKUP(Y1365&amp;"_"&amp;Z1365&amp;"_"&amp;AA1365,[1]挑战模式!$A:$AS,14+AB1365,FALSE),[1]怪物!$B:$J,6,FALSE)*VLOOKUP(Y1365&amp;"_"&amp;Z1365&amp;"_"&amp;AA1365,[1]挑战模式!$A:$AS,10,FALSE))</f>
        <v/>
      </c>
      <c r="F1365" s="3" t="str">
        <f t="shared" ca="1" si="168"/>
        <v/>
      </c>
      <c r="G1365" s="3" t="str">
        <f t="shared" ca="1" si="169"/>
        <v/>
      </c>
      <c r="H1365" s="3" t="str">
        <f t="shared" ca="1" si="170"/>
        <v/>
      </c>
      <c r="I1365" s="3" t="str">
        <f ca="1">IF(D1365="","",VLOOKUP(D1365,[1]怪物!$C:$M,11,FALSE))</f>
        <v/>
      </c>
      <c r="J1365" s="3" t="str">
        <f t="shared" ca="1" si="171"/>
        <v/>
      </c>
      <c r="K1365" s="3"/>
      <c r="L1365" s="3" t="str">
        <f ca="1">IF(B1365="","",VLOOKUP(VLOOKUP(Y1365&amp;"_"&amp;Z1365&amp;"_"&amp;AA1365,[1]挑战模式!$A:$AS,14+AB1365,FALSE),[1]怪物!$B:$J,7,FALSE))</f>
        <v/>
      </c>
      <c r="M1365" s="10" t="str">
        <f t="shared" ca="1" si="172"/>
        <v/>
      </c>
      <c r="N1365" s="3" t="str">
        <f t="shared" ca="1" si="173"/>
        <v/>
      </c>
      <c r="O1365" s="3" t="str">
        <f t="shared" ca="1" si="174"/>
        <v/>
      </c>
      <c r="P1365" s="3" t="str">
        <f t="shared" ca="1" si="175"/>
        <v/>
      </c>
      <c r="T1365" s="3" t="str">
        <f ca="1">IF(B1365="","",IF(VLOOKUP(D1365,[1]怪物!$C:$I,7,FALSE)="","",VLOOKUP(D1365,[1]怪物!$C:$I,7,FALSE)))</f>
        <v/>
      </c>
      <c r="Y1365" s="3">
        <v>2</v>
      </c>
      <c r="Z1365" s="3">
        <v>4</v>
      </c>
      <c r="AA1365" s="3">
        <v>3</v>
      </c>
      <c r="AB1365" s="3">
        <v>4</v>
      </c>
    </row>
    <row r="1366" spans="2:28" x14ac:dyDescent="0.2">
      <c r="B1366" t="str">
        <f ca="1">IF(ISNA(VLOOKUP(Y1366&amp;"_"&amp;Z1366&amp;"_"&amp;AA1366,[1]挑战模式!$A:$AS,1,FALSE)),"",IF(VLOOKUP(Y1366&amp;"_"&amp;Z1366&amp;"_"&amp;AA1366,[1]挑战模式!$A:$AS,14+AB1366,FALSE)="","","Unit_Monster_Season"&amp;Y1366&amp;"_Challenge"&amp;Z1366&amp;"_"&amp;AA1366&amp;"_"&amp;AB1366))</f>
        <v/>
      </c>
      <c r="D1366" s="3" t="str">
        <f ca="1">IF(B1366="","",VLOOKUP(VLOOKUP(Y1366&amp;"_"&amp;Z1366&amp;"_"&amp;AA1366,[1]挑战模式!$A:$AS,14+AB1366,FALSE),[1]怪物!$B:$J,2,FALSE))</f>
        <v/>
      </c>
      <c r="E1366" s="3" t="str">
        <f ca="1">IF(B1366="","",VLOOKUP(VLOOKUP(Y1366&amp;"_"&amp;Z1366&amp;"_"&amp;AA1366,[1]挑战模式!$A:$AS,14+AB1366,FALSE),[1]怪物!$B:$J,6,FALSE)*VLOOKUP(Y1366&amp;"_"&amp;Z1366&amp;"_"&amp;AA1366,[1]挑战模式!$A:$AS,10,FALSE))</f>
        <v/>
      </c>
      <c r="F1366" s="3" t="str">
        <f t="shared" ca="1" si="168"/>
        <v/>
      </c>
      <c r="G1366" s="3" t="str">
        <f t="shared" ca="1" si="169"/>
        <v/>
      </c>
      <c r="H1366" s="3" t="str">
        <f t="shared" ca="1" si="170"/>
        <v/>
      </c>
      <c r="I1366" s="3" t="str">
        <f ca="1">IF(D1366="","",VLOOKUP(D1366,[1]怪物!$C:$M,11,FALSE))</f>
        <v/>
      </c>
      <c r="J1366" s="3" t="str">
        <f t="shared" ca="1" si="171"/>
        <v/>
      </c>
      <c r="K1366" s="3"/>
      <c r="L1366" s="3" t="str">
        <f ca="1">IF(B1366="","",VLOOKUP(VLOOKUP(Y1366&amp;"_"&amp;Z1366&amp;"_"&amp;AA1366,[1]挑战模式!$A:$AS,14+AB1366,FALSE),[1]怪物!$B:$J,7,FALSE))</f>
        <v/>
      </c>
      <c r="M1366" s="10" t="str">
        <f t="shared" ca="1" si="172"/>
        <v/>
      </c>
      <c r="N1366" s="3" t="str">
        <f t="shared" ca="1" si="173"/>
        <v/>
      </c>
      <c r="O1366" s="3" t="str">
        <f t="shared" ca="1" si="174"/>
        <v/>
      </c>
      <c r="P1366" s="3" t="str">
        <f t="shared" ca="1" si="175"/>
        <v/>
      </c>
      <c r="T1366" s="3" t="str">
        <f ca="1">IF(B1366="","",IF(VLOOKUP(D1366,[1]怪物!$C:$I,7,FALSE)="","",VLOOKUP(D1366,[1]怪物!$C:$I,7,FALSE)))</f>
        <v/>
      </c>
      <c r="Y1366" s="3">
        <v>2</v>
      </c>
      <c r="Z1366" s="3">
        <v>4</v>
      </c>
      <c r="AA1366" s="3">
        <v>3</v>
      </c>
      <c r="AB1366" s="3">
        <v>5</v>
      </c>
    </row>
    <row r="1367" spans="2:28" x14ac:dyDescent="0.2">
      <c r="B1367" t="str">
        <f ca="1">IF(ISNA(VLOOKUP(Y1367&amp;"_"&amp;Z1367&amp;"_"&amp;AA1367,[1]挑战模式!$A:$AS,1,FALSE)),"",IF(VLOOKUP(Y1367&amp;"_"&amp;Z1367&amp;"_"&amp;AA1367,[1]挑战模式!$A:$AS,14+AB1367,FALSE)="","","Unit_Monster_Season"&amp;Y1367&amp;"_Challenge"&amp;Z1367&amp;"_"&amp;AA1367&amp;"_"&amp;AB1367))</f>
        <v/>
      </c>
      <c r="D1367" s="3" t="str">
        <f ca="1">IF(B1367="","",VLOOKUP(VLOOKUP(Y1367&amp;"_"&amp;Z1367&amp;"_"&amp;AA1367,[1]挑战模式!$A:$AS,14+AB1367,FALSE),[1]怪物!$B:$J,2,FALSE))</f>
        <v/>
      </c>
      <c r="E1367" s="3" t="str">
        <f ca="1">IF(B1367="","",VLOOKUP(VLOOKUP(Y1367&amp;"_"&amp;Z1367&amp;"_"&amp;AA1367,[1]挑战模式!$A:$AS,14+AB1367,FALSE),[1]怪物!$B:$J,6,FALSE)*VLOOKUP(Y1367&amp;"_"&amp;Z1367&amp;"_"&amp;AA1367,[1]挑战模式!$A:$AS,10,FALSE))</f>
        <v/>
      </c>
      <c r="F1367" s="3" t="str">
        <f t="shared" ca="1" si="168"/>
        <v/>
      </c>
      <c r="G1367" s="3" t="str">
        <f t="shared" ca="1" si="169"/>
        <v/>
      </c>
      <c r="H1367" s="3" t="str">
        <f t="shared" ca="1" si="170"/>
        <v/>
      </c>
      <c r="I1367" s="3" t="str">
        <f ca="1">IF(D1367="","",VLOOKUP(D1367,[1]怪物!$C:$M,11,FALSE))</f>
        <v/>
      </c>
      <c r="J1367" s="3" t="str">
        <f t="shared" ca="1" si="171"/>
        <v/>
      </c>
      <c r="K1367" s="3"/>
      <c r="L1367" s="3" t="str">
        <f ca="1">IF(B1367="","",VLOOKUP(VLOOKUP(Y1367&amp;"_"&amp;Z1367&amp;"_"&amp;AA1367,[1]挑战模式!$A:$AS,14+AB1367,FALSE),[1]怪物!$B:$J,7,FALSE))</f>
        <v/>
      </c>
      <c r="M1367" s="10" t="str">
        <f t="shared" ca="1" si="172"/>
        <v/>
      </c>
      <c r="N1367" s="3" t="str">
        <f t="shared" ca="1" si="173"/>
        <v/>
      </c>
      <c r="O1367" s="3" t="str">
        <f t="shared" ca="1" si="174"/>
        <v/>
      </c>
      <c r="P1367" s="3" t="str">
        <f t="shared" ca="1" si="175"/>
        <v/>
      </c>
      <c r="T1367" s="3" t="str">
        <f ca="1">IF(B1367="","",IF(VLOOKUP(D1367,[1]怪物!$C:$I,7,FALSE)="","",VLOOKUP(D1367,[1]怪物!$C:$I,7,FALSE)))</f>
        <v/>
      </c>
      <c r="Y1367" s="3">
        <v>2</v>
      </c>
      <c r="Z1367" s="3">
        <v>4</v>
      </c>
      <c r="AA1367" s="3">
        <v>3</v>
      </c>
      <c r="AB1367" s="3">
        <v>6</v>
      </c>
    </row>
    <row r="1368" spans="2:28" x14ac:dyDescent="0.2">
      <c r="B1368" t="str">
        <f ca="1">IF(ISNA(VLOOKUP(Y1368&amp;"_"&amp;Z1368&amp;"_"&amp;AA1368,[1]挑战模式!$A:$AS,1,FALSE)),"",IF(VLOOKUP(Y1368&amp;"_"&amp;Z1368&amp;"_"&amp;AA1368,[1]挑战模式!$A:$AS,14+AB1368,FALSE)="","","Unit_Monster_Season"&amp;Y1368&amp;"_Challenge"&amp;Z1368&amp;"_"&amp;AA1368&amp;"_"&amp;AB1368))</f>
        <v>Unit_Monster_Season2_Challenge4_4_1</v>
      </c>
      <c r="D1368" s="3" t="str">
        <f ca="1">IF(B1368="","",VLOOKUP(VLOOKUP(Y1368&amp;"_"&amp;Z1368&amp;"_"&amp;AA1368,[1]挑战模式!$A:$AS,14+AB1368,FALSE),[1]怪物!$B:$J,2,FALSE))</f>
        <v>ResUnit_Scorpid1</v>
      </c>
      <c r="E1368" s="3">
        <f ca="1">IF(B1368="","",VLOOKUP(VLOOKUP(Y1368&amp;"_"&amp;Z1368&amp;"_"&amp;AA1368,[1]挑战模式!$A:$AS,14+AB1368,FALSE),[1]怪物!$B:$J,6,FALSE)*VLOOKUP(Y1368&amp;"_"&amp;Z1368&amp;"_"&amp;AA1368,[1]挑战模式!$A:$AS,10,FALSE))</f>
        <v>2.16</v>
      </c>
      <c r="F1368" s="3">
        <f t="shared" ca="1" si="168"/>
        <v>400</v>
      </c>
      <c r="G1368" s="3" t="str">
        <f t="shared" ca="1" si="169"/>
        <v>TRUE</v>
      </c>
      <c r="H1368" s="3" t="str">
        <f t="shared" ca="1" si="170"/>
        <v>1</v>
      </c>
      <c r="I1368" s="3">
        <f ca="1">IF(D1368="","",VLOOKUP(D1368,[1]怪物!$C:$M,11,FALSE))</f>
        <v>1</v>
      </c>
      <c r="J1368" s="3" t="str">
        <f t="shared" ca="1" si="171"/>
        <v>0.5</v>
      </c>
      <c r="K1368" s="3"/>
      <c r="L1368" s="3">
        <f ca="1">IF(B1368="","",VLOOKUP(VLOOKUP(Y1368&amp;"_"&amp;Z1368&amp;"_"&amp;AA1368,[1]挑战模式!$A:$AS,14+AB1368,FALSE),[1]怪物!$B:$J,7,FALSE))</f>
        <v>1</v>
      </c>
      <c r="M1368" s="10" t="str">
        <f t="shared" ca="1" si="172"/>
        <v>Monster_Season2_Challenge4_4_1</v>
      </c>
      <c r="N1368" s="3" t="str">
        <f t="shared" ca="1" si="173"/>
        <v>DeathShow_1</v>
      </c>
      <c r="O1368" s="3" t="str">
        <f t="shared" ca="1" si="174"/>
        <v>Timeline_Idle1</v>
      </c>
      <c r="P1368" s="3" t="str">
        <f t="shared" ca="1" si="175"/>
        <v>Timeline_Move1</v>
      </c>
      <c r="T1368" s="3" t="str">
        <f ca="1">IF(B1368="","",IF(VLOOKUP(D1368,[1]怪物!$C:$I,7,FALSE)="","",VLOOKUP(D1368,[1]怪物!$C:$I,7,FALSE)))</f>
        <v>Skill_Monster_Scorpid1,InitiativeSkill</v>
      </c>
      <c r="Y1368" s="3">
        <v>2</v>
      </c>
      <c r="Z1368" s="3">
        <v>4</v>
      </c>
      <c r="AA1368" s="3">
        <v>4</v>
      </c>
      <c r="AB1368" s="3">
        <v>1</v>
      </c>
    </row>
    <row r="1369" spans="2:28" x14ac:dyDescent="0.2">
      <c r="B1369" t="str">
        <f ca="1">IF(ISNA(VLOOKUP(Y1369&amp;"_"&amp;Z1369&amp;"_"&amp;AA1369,[1]挑战模式!$A:$AS,1,FALSE)),"",IF(VLOOKUP(Y1369&amp;"_"&amp;Z1369&amp;"_"&amp;AA1369,[1]挑战模式!$A:$AS,14+AB1369,FALSE)="","","Unit_Monster_Season"&amp;Y1369&amp;"_Challenge"&amp;Z1369&amp;"_"&amp;AA1369&amp;"_"&amp;AB1369))</f>
        <v>Unit_Monster_Season2_Challenge4_4_2</v>
      </c>
      <c r="D1369" s="3" t="str">
        <f ca="1">IF(B1369="","",VLOOKUP(VLOOKUP(Y1369&amp;"_"&amp;Z1369&amp;"_"&amp;AA1369,[1]挑战模式!$A:$AS,14+AB1369,FALSE),[1]怪物!$B:$J,2,FALSE))</f>
        <v>ResUnit_Dan2</v>
      </c>
      <c r="E1369" s="3">
        <f ca="1">IF(B1369="","",VLOOKUP(VLOOKUP(Y1369&amp;"_"&amp;Z1369&amp;"_"&amp;AA1369,[1]挑战模式!$A:$AS,14+AB1369,FALSE),[1]怪物!$B:$J,6,FALSE)*VLOOKUP(Y1369&amp;"_"&amp;Z1369&amp;"_"&amp;AA1369,[1]挑战模式!$A:$AS,10,FALSE))</f>
        <v>2.16</v>
      </c>
      <c r="F1369" s="3">
        <f t="shared" ca="1" si="168"/>
        <v>400</v>
      </c>
      <c r="G1369" s="3" t="str">
        <f t="shared" ca="1" si="169"/>
        <v>TRUE</v>
      </c>
      <c r="H1369" s="3" t="str">
        <f t="shared" ca="1" si="170"/>
        <v>1</v>
      </c>
      <c r="I1369" s="3">
        <f ca="1">IF(D1369="","",VLOOKUP(D1369,[1]怪物!$C:$M,11,FALSE))</f>
        <v>1</v>
      </c>
      <c r="J1369" s="3" t="str">
        <f t="shared" ca="1" si="171"/>
        <v>0.5</v>
      </c>
      <c r="K1369" s="3"/>
      <c r="L1369" s="3">
        <f ca="1">IF(B1369="","",VLOOKUP(VLOOKUP(Y1369&amp;"_"&amp;Z1369&amp;"_"&amp;AA1369,[1]挑战模式!$A:$AS,14+AB1369,FALSE),[1]怪物!$B:$J,7,FALSE))</f>
        <v>1.25</v>
      </c>
      <c r="M1369" s="10" t="str">
        <f t="shared" ca="1" si="172"/>
        <v>Monster_Season2_Challenge4_4_2</v>
      </c>
      <c r="N1369" s="3" t="str">
        <f t="shared" ca="1" si="173"/>
        <v>DeathShow_1</v>
      </c>
      <c r="O1369" s="3" t="str">
        <f t="shared" ca="1" si="174"/>
        <v>Timeline_Idle1</v>
      </c>
      <c r="P1369" s="3" t="str">
        <f t="shared" ca="1" si="175"/>
        <v>Timeline_Move1</v>
      </c>
      <c r="T1369" s="3" t="str">
        <f ca="1">IF(B1369="","",IF(VLOOKUP(D1369,[1]怪物!$C:$I,7,FALSE)="","",VLOOKUP(D1369,[1]怪物!$C:$I,7,FALSE)))</f>
        <v>Skill_Monster_Dan2,NormalAttack</v>
      </c>
      <c r="Y1369" s="3">
        <v>2</v>
      </c>
      <c r="Z1369" s="3">
        <v>4</v>
      </c>
      <c r="AA1369" s="3">
        <v>4</v>
      </c>
      <c r="AB1369" s="3">
        <v>2</v>
      </c>
    </row>
    <row r="1370" spans="2:28" x14ac:dyDescent="0.2">
      <c r="B1370" t="str">
        <f ca="1">IF(ISNA(VLOOKUP(Y1370&amp;"_"&amp;Z1370&amp;"_"&amp;AA1370,[1]挑战模式!$A:$AS,1,FALSE)),"",IF(VLOOKUP(Y1370&amp;"_"&amp;Z1370&amp;"_"&amp;AA1370,[1]挑战模式!$A:$AS,14+AB1370,FALSE)="","","Unit_Monster_Season"&amp;Y1370&amp;"_Challenge"&amp;Z1370&amp;"_"&amp;AA1370&amp;"_"&amp;AB1370))</f>
        <v>Unit_Monster_Season2_Challenge4_4_3</v>
      </c>
      <c r="D1370" s="3" t="str">
        <f ca="1">IF(B1370="","",VLOOKUP(VLOOKUP(Y1370&amp;"_"&amp;Z1370&amp;"_"&amp;AA1370,[1]挑战模式!$A:$AS,14+AB1370,FALSE),[1]怪物!$B:$J,2,FALSE))</f>
        <v>ResUnit_StoneGolem2</v>
      </c>
      <c r="E1370" s="3">
        <f ca="1">IF(B1370="","",VLOOKUP(VLOOKUP(Y1370&amp;"_"&amp;Z1370&amp;"_"&amp;AA1370,[1]挑战模式!$A:$AS,14+AB1370,FALSE),[1]怪物!$B:$J,6,FALSE)*VLOOKUP(Y1370&amp;"_"&amp;Z1370&amp;"_"&amp;AA1370,[1]挑战模式!$A:$AS,10,FALSE))</f>
        <v>2.16</v>
      </c>
      <c r="F1370" s="3">
        <f t="shared" ca="1" si="168"/>
        <v>400</v>
      </c>
      <c r="G1370" s="3" t="str">
        <f t="shared" ca="1" si="169"/>
        <v>TRUE</v>
      </c>
      <c r="H1370" s="3" t="str">
        <f t="shared" ca="1" si="170"/>
        <v>1</v>
      </c>
      <c r="I1370" s="3">
        <f ca="1">IF(D1370="","",VLOOKUP(D1370,[1]怪物!$C:$M,11,FALSE))</f>
        <v>1</v>
      </c>
      <c r="J1370" s="3" t="str">
        <f t="shared" ca="1" si="171"/>
        <v>0.5</v>
      </c>
      <c r="K1370" s="3"/>
      <c r="L1370" s="3">
        <f ca="1">IF(B1370="","",VLOOKUP(VLOOKUP(Y1370&amp;"_"&amp;Z1370&amp;"_"&amp;AA1370,[1]挑战模式!$A:$AS,14+AB1370,FALSE),[1]怪物!$B:$J,7,FALSE))</f>
        <v>1.25</v>
      </c>
      <c r="M1370" s="10" t="str">
        <f t="shared" ca="1" si="172"/>
        <v>Monster_Season2_Challenge4_4_3</v>
      </c>
      <c r="N1370" s="3" t="str">
        <f t="shared" ca="1" si="173"/>
        <v>DeathShow_1</v>
      </c>
      <c r="O1370" s="3" t="str">
        <f t="shared" ca="1" si="174"/>
        <v>Timeline_Idle1</v>
      </c>
      <c r="P1370" s="3" t="str">
        <f t="shared" ca="1" si="175"/>
        <v>Timeline_Move1</v>
      </c>
      <c r="T1370" s="3" t="str">
        <f ca="1">IF(B1370="","",IF(VLOOKUP(D1370,[1]怪物!$C:$I,7,FALSE)="","",VLOOKUP(D1370,[1]怪物!$C:$I,7,FALSE)))</f>
        <v>Skill_Monster_StoneGolem2,InitiativeSkill</v>
      </c>
      <c r="Y1370" s="3">
        <v>2</v>
      </c>
      <c r="Z1370" s="3">
        <v>4</v>
      </c>
      <c r="AA1370" s="3">
        <v>4</v>
      </c>
      <c r="AB1370" s="3">
        <v>3</v>
      </c>
    </row>
    <row r="1371" spans="2:28" x14ac:dyDescent="0.2">
      <c r="B1371" t="str">
        <f ca="1">IF(ISNA(VLOOKUP(Y1371&amp;"_"&amp;Z1371&amp;"_"&amp;AA1371,[1]挑战模式!$A:$AS,1,FALSE)),"",IF(VLOOKUP(Y1371&amp;"_"&amp;Z1371&amp;"_"&amp;AA1371,[1]挑战模式!$A:$AS,14+AB1371,FALSE)="","","Unit_Monster_Season"&amp;Y1371&amp;"_Challenge"&amp;Z1371&amp;"_"&amp;AA1371&amp;"_"&amp;AB1371))</f>
        <v/>
      </c>
      <c r="D1371" s="3" t="str">
        <f ca="1">IF(B1371="","",VLOOKUP(VLOOKUP(Y1371&amp;"_"&amp;Z1371&amp;"_"&amp;AA1371,[1]挑战模式!$A:$AS,14+AB1371,FALSE),[1]怪物!$B:$J,2,FALSE))</f>
        <v/>
      </c>
      <c r="E1371" s="3" t="str">
        <f ca="1">IF(B1371="","",VLOOKUP(VLOOKUP(Y1371&amp;"_"&amp;Z1371&amp;"_"&amp;AA1371,[1]挑战模式!$A:$AS,14+AB1371,FALSE),[1]怪物!$B:$J,6,FALSE)*VLOOKUP(Y1371&amp;"_"&amp;Z1371&amp;"_"&amp;AA1371,[1]挑战模式!$A:$AS,10,FALSE))</f>
        <v/>
      </c>
      <c r="F1371" s="3" t="str">
        <f t="shared" ca="1" si="168"/>
        <v/>
      </c>
      <c r="G1371" s="3" t="str">
        <f t="shared" ca="1" si="169"/>
        <v/>
      </c>
      <c r="H1371" s="3" t="str">
        <f t="shared" ca="1" si="170"/>
        <v/>
      </c>
      <c r="I1371" s="3" t="str">
        <f ca="1">IF(D1371="","",VLOOKUP(D1371,[1]怪物!$C:$M,11,FALSE))</f>
        <v/>
      </c>
      <c r="J1371" s="3" t="str">
        <f t="shared" ca="1" si="171"/>
        <v/>
      </c>
      <c r="K1371" s="3"/>
      <c r="L1371" s="3" t="str">
        <f ca="1">IF(B1371="","",VLOOKUP(VLOOKUP(Y1371&amp;"_"&amp;Z1371&amp;"_"&amp;AA1371,[1]挑战模式!$A:$AS,14+AB1371,FALSE),[1]怪物!$B:$J,7,FALSE))</f>
        <v/>
      </c>
      <c r="M1371" s="10" t="str">
        <f t="shared" ca="1" si="172"/>
        <v/>
      </c>
      <c r="N1371" s="3" t="str">
        <f t="shared" ca="1" si="173"/>
        <v/>
      </c>
      <c r="O1371" s="3" t="str">
        <f t="shared" ca="1" si="174"/>
        <v/>
      </c>
      <c r="P1371" s="3" t="str">
        <f t="shared" ca="1" si="175"/>
        <v/>
      </c>
      <c r="T1371" s="3" t="str">
        <f ca="1">IF(B1371="","",IF(VLOOKUP(D1371,[1]怪物!$C:$I,7,FALSE)="","",VLOOKUP(D1371,[1]怪物!$C:$I,7,FALSE)))</f>
        <v/>
      </c>
      <c r="Y1371" s="3">
        <v>2</v>
      </c>
      <c r="Z1371" s="3">
        <v>4</v>
      </c>
      <c r="AA1371" s="3">
        <v>4</v>
      </c>
      <c r="AB1371" s="3">
        <v>4</v>
      </c>
    </row>
    <row r="1372" spans="2:28" x14ac:dyDescent="0.2">
      <c r="B1372" t="str">
        <f ca="1">IF(ISNA(VLOOKUP(Y1372&amp;"_"&amp;Z1372&amp;"_"&amp;AA1372,[1]挑战模式!$A:$AS,1,FALSE)),"",IF(VLOOKUP(Y1372&amp;"_"&amp;Z1372&amp;"_"&amp;AA1372,[1]挑战模式!$A:$AS,14+AB1372,FALSE)="","","Unit_Monster_Season"&amp;Y1372&amp;"_Challenge"&amp;Z1372&amp;"_"&amp;AA1372&amp;"_"&amp;AB1372))</f>
        <v/>
      </c>
      <c r="D1372" s="3" t="str">
        <f ca="1">IF(B1372="","",VLOOKUP(VLOOKUP(Y1372&amp;"_"&amp;Z1372&amp;"_"&amp;AA1372,[1]挑战模式!$A:$AS,14+AB1372,FALSE),[1]怪物!$B:$J,2,FALSE))</f>
        <v/>
      </c>
      <c r="E1372" s="3" t="str">
        <f ca="1">IF(B1372="","",VLOOKUP(VLOOKUP(Y1372&amp;"_"&amp;Z1372&amp;"_"&amp;AA1372,[1]挑战模式!$A:$AS,14+AB1372,FALSE),[1]怪物!$B:$J,6,FALSE)*VLOOKUP(Y1372&amp;"_"&amp;Z1372&amp;"_"&amp;AA1372,[1]挑战模式!$A:$AS,10,FALSE))</f>
        <v/>
      </c>
      <c r="F1372" s="3" t="str">
        <f t="shared" ca="1" si="168"/>
        <v/>
      </c>
      <c r="G1372" s="3" t="str">
        <f t="shared" ca="1" si="169"/>
        <v/>
      </c>
      <c r="H1372" s="3" t="str">
        <f t="shared" ca="1" si="170"/>
        <v/>
      </c>
      <c r="I1372" s="3" t="str">
        <f ca="1">IF(D1372="","",VLOOKUP(D1372,[1]怪物!$C:$M,11,FALSE))</f>
        <v/>
      </c>
      <c r="J1372" s="3" t="str">
        <f t="shared" ca="1" si="171"/>
        <v/>
      </c>
      <c r="K1372" s="3"/>
      <c r="L1372" s="3" t="str">
        <f ca="1">IF(B1372="","",VLOOKUP(VLOOKUP(Y1372&amp;"_"&amp;Z1372&amp;"_"&amp;AA1372,[1]挑战模式!$A:$AS,14+AB1372,FALSE),[1]怪物!$B:$J,7,FALSE))</f>
        <v/>
      </c>
      <c r="M1372" s="10" t="str">
        <f t="shared" ca="1" si="172"/>
        <v/>
      </c>
      <c r="N1372" s="3" t="str">
        <f t="shared" ca="1" si="173"/>
        <v/>
      </c>
      <c r="O1372" s="3" t="str">
        <f t="shared" ca="1" si="174"/>
        <v/>
      </c>
      <c r="P1372" s="3" t="str">
        <f t="shared" ca="1" si="175"/>
        <v/>
      </c>
      <c r="T1372" s="3" t="str">
        <f ca="1">IF(B1372="","",IF(VLOOKUP(D1372,[1]怪物!$C:$I,7,FALSE)="","",VLOOKUP(D1372,[1]怪物!$C:$I,7,FALSE)))</f>
        <v/>
      </c>
      <c r="Y1372" s="3">
        <v>2</v>
      </c>
      <c r="Z1372" s="3">
        <v>4</v>
      </c>
      <c r="AA1372" s="3">
        <v>4</v>
      </c>
      <c r="AB1372" s="3">
        <v>5</v>
      </c>
    </row>
    <row r="1373" spans="2:28" x14ac:dyDescent="0.2">
      <c r="B1373" t="str">
        <f ca="1">IF(ISNA(VLOOKUP(Y1373&amp;"_"&amp;Z1373&amp;"_"&amp;AA1373,[1]挑战模式!$A:$AS,1,FALSE)),"",IF(VLOOKUP(Y1373&amp;"_"&amp;Z1373&amp;"_"&amp;AA1373,[1]挑战模式!$A:$AS,14+AB1373,FALSE)="","","Unit_Monster_Season"&amp;Y1373&amp;"_Challenge"&amp;Z1373&amp;"_"&amp;AA1373&amp;"_"&amp;AB1373))</f>
        <v/>
      </c>
      <c r="D1373" s="3" t="str">
        <f ca="1">IF(B1373="","",VLOOKUP(VLOOKUP(Y1373&amp;"_"&amp;Z1373&amp;"_"&amp;AA1373,[1]挑战模式!$A:$AS,14+AB1373,FALSE),[1]怪物!$B:$J,2,FALSE))</f>
        <v/>
      </c>
      <c r="E1373" s="3" t="str">
        <f ca="1">IF(B1373="","",VLOOKUP(VLOOKUP(Y1373&amp;"_"&amp;Z1373&amp;"_"&amp;AA1373,[1]挑战模式!$A:$AS,14+AB1373,FALSE),[1]怪物!$B:$J,6,FALSE)*VLOOKUP(Y1373&amp;"_"&amp;Z1373&amp;"_"&amp;AA1373,[1]挑战模式!$A:$AS,10,FALSE))</f>
        <v/>
      </c>
      <c r="F1373" s="3" t="str">
        <f t="shared" ca="1" si="168"/>
        <v/>
      </c>
      <c r="G1373" s="3" t="str">
        <f t="shared" ca="1" si="169"/>
        <v/>
      </c>
      <c r="H1373" s="3" t="str">
        <f t="shared" ca="1" si="170"/>
        <v/>
      </c>
      <c r="I1373" s="3" t="str">
        <f ca="1">IF(D1373="","",VLOOKUP(D1373,[1]怪物!$C:$M,11,FALSE))</f>
        <v/>
      </c>
      <c r="J1373" s="3" t="str">
        <f t="shared" ca="1" si="171"/>
        <v/>
      </c>
      <c r="K1373" s="3"/>
      <c r="L1373" s="3" t="str">
        <f ca="1">IF(B1373="","",VLOOKUP(VLOOKUP(Y1373&amp;"_"&amp;Z1373&amp;"_"&amp;AA1373,[1]挑战模式!$A:$AS,14+AB1373,FALSE),[1]怪物!$B:$J,7,FALSE))</f>
        <v/>
      </c>
      <c r="M1373" s="10" t="str">
        <f t="shared" ca="1" si="172"/>
        <v/>
      </c>
      <c r="N1373" s="3" t="str">
        <f t="shared" ca="1" si="173"/>
        <v/>
      </c>
      <c r="O1373" s="3" t="str">
        <f t="shared" ca="1" si="174"/>
        <v/>
      </c>
      <c r="P1373" s="3" t="str">
        <f t="shared" ca="1" si="175"/>
        <v/>
      </c>
      <c r="T1373" s="3" t="str">
        <f ca="1">IF(B1373="","",IF(VLOOKUP(D1373,[1]怪物!$C:$I,7,FALSE)="","",VLOOKUP(D1373,[1]怪物!$C:$I,7,FALSE)))</f>
        <v/>
      </c>
      <c r="Y1373" s="3">
        <v>2</v>
      </c>
      <c r="Z1373" s="3">
        <v>4</v>
      </c>
      <c r="AA1373" s="3">
        <v>4</v>
      </c>
      <c r="AB1373" s="3">
        <v>6</v>
      </c>
    </row>
    <row r="1374" spans="2:28" x14ac:dyDescent="0.2">
      <c r="B1374" t="str">
        <f ca="1">IF(ISNA(VLOOKUP(Y1374&amp;"_"&amp;Z1374&amp;"_"&amp;AA1374,[1]挑战模式!$A:$AS,1,FALSE)),"",IF(VLOOKUP(Y1374&amp;"_"&amp;Z1374&amp;"_"&amp;AA1374,[1]挑战模式!$A:$AS,14+AB1374,FALSE)="","","Unit_Monster_Season"&amp;Y1374&amp;"_Challenge"&amp;Z1374&amp;"_"&amp;AA1374&amp;"_"&amp;AB1374))</f>
        <v>Unit_Monster_Season2_Challenge4_5_1</v>
      </c>
      <c r="D1374" s="3" t="str">
        <f ca="1">IF(B1374="","",VLOOKUP(VLOOKUP(Y1374&amp;"_"&amp;Z1374&amp;"_"&amp;AA1374,[1]挑战模式!$A:$AS,14+AB1374,FALSE),[1]怪物!$B:$J,2,FALSE))</f>
        <v>ResUnit_Dan2</v>
      </c>
      <c r="E1374" s="3">
        <f ca="1">IF(B1374="","",VLOOKUP(VLOOKUP(Y1374&amp;"_"&amp;Z1374&amp;"_"&amp;AA1374,[1]挑战模式!$A:$AS,14+AB1374,FALSE),[1]怪物!$B:$J,6,FALSE)*VLOOKUP(Y1374&amp;"_"&amp;Z1374&amp;"_"&amp;AA1374,[1]挑战模式!$A:$AS,10,FALSE))</f>
        <v>2.16</v>
      </c>
      <c r="F1374" s="3">
        <f t="shared" ca="1" si="168"/>
        <v>400</v>
      </c>
      <c r="G1374" s="3" t="str">
        <f t="shared" ca="1" si="169"/>
        <v>TRUE</v>
      </c>
      <c r="H1374" s="3" t="str">
        <f t="shared" ca="1" si="170"/>
        <v>1</v>
      </c>
      <c r="I1374" s="3">
        <f ca="1">IF(D1374="","",VLOOKUP(D1374,[1]怪物!$C:$M,11,FALSE))</f>
        <v>1</v>
      </c>
      <c r="J1374" s="3" t="str">
        <f t="shared" ca="1" si="171"/>
        <v>0.5</v>
      </c>
      <c r="K1374" s="3"/>
      <c r="L1374" s="3">
        <f ca="1">IF(B1374="","",VLOOKUP(VLOOKUP(Y1374&amp;"_"&amp;Z1374&amp;"_"&amp;AA1374,[1]挑战模式!$A:$AS,14+AB1374,FALSE),[1]怪物!$B:$J,7,FALSE))</f>
        <v>1.25</v>
      </c>
      <c r="M1374" s="10" t="str">
        <f t="shared" ca="1" si="172"/>
        <v>Monster_Season2_Challenge4_5_1</v>
      </c>
      <c r="N1374" s="3" t="str">
        <f t="shared" ca="1" si="173"/>
        <v>DeathShow_1</v>
      </c>
      <c r="O1374" s="3" t="str">
        <f t="shared" ca="1" si="174"/>
        <v>Timeline_Idle1</v>
      </c>
      <c r="P1374" s="3" t="str">
        <f t="shared" ca="1" si="175"/>
        <v>Timeline_Move1</v>
      </c>
      <c r="T1374" s="3" t="str">
        <f ca="1">IF(B1374="","",IF(VLOOKUP(D1374,[1]怪物!$C:$I,7,FALSE)="","",VLOOKUP(D1374,[1]怪物!$C:$I,7,FALSE)))</f>
        <v>Skill_Monster_Dan2,NormalAttack</v>
      </c>
      <c r="Y1374" s="3">
        <v>2</v>
      </c>
      <c r="Z1374" s="3">
        <v>4</v>
      </c>
      <c r="AA1374" s="3">
        <v>5</v>
      </c>
      <c r="AB1374" s="3">
        <v>1</v>
      </c>
    </row>
    <row r="1375" spans="2:28" x14ac:dyDescent="0.2">
      <c r="B1375" t="str">
        <f ca="1">IF(ISNA(VLOOKUP(Y1375&amp;"_"&amp;Z1375&amp;"_"&amp;AA1375,[1]挑战模式!$A:$AS,1,FALSE)),"",IF(VLOOKUP(Y1375&amp;"_"&amp;Z1375&amp;"_"&amp;AA1375,[1]挑战模式!$A:$AS,14+AB1375,FALSE)="","","Unit_Monster_Season"&amp;Y1375&amp;"_Challenge"&amp;Z1375&amp;"_"&amp;AA1375&amp;"_"&amp;AB1375))</f>
        <v>Unit_Monster_Season2_Challenge4_5_2</v>
      </c>
      <c r="D1375" s="3" t="str">
        <f ca="1">IF(B1375="","",VLOOKUP(VLOOKUP(Y1375&amp;"_"&amp;Z1375&amp;"_"&amp;AA1375,[1]挑战模式!$A:$AS,14+AB1375,FALSE),[1]怪物!$B:$J,2,FALSE))</f>
        <v>ResUnit_StoneGolem2</v>
      </c>
      <c r="E1375" s="3">
        <f ca="1">IF(B1375="","",VLOOKUP(VLOOKUP(Y1375&amp;"_"&amp;Z1375&amp;"_"&amp;AA1375,[1]挑战模式!$A:$AS,14+AB1375,FALSE),[1]怪物!$B:$J,6,FALSE)*VLOOKUP(Y1375&amp;"_"&amp;Z1375&amp;"_"&amp;AA1375,[1]挑战模式!$A:$AS,10,FALSE))</f>
        <v>2.16</v>
      </c>
      <c r="F1375" s="3">
        <f t="shared" ca="1" si="168"/>
        <v>400</v>
      </c>
      <c r="G1375" s="3" t="str">
        <f t="shared" ca="1" si="169"/>
        <v>TRUE</v>
      </c>
      <c r="H1375" s="3" t="str">
        <f t="shared" ca="1" si="170"/>
        <v>1</v>
      </c>
      <c r="I1375" s="3">
        <f ca="1">IF(D1375="","",VLOOKUP(D1375,[1]怪物!$C:$M,11,FALSE))</f>
        <v>1</v>
      </c>
      <c r="J1375" s="3" t="str">
        <f t="shared" ca="1" si="171"/>
        <v>0.5</v>
      </c>
      <c r="K1375" s="3"/>
      <c r="L1375" s="3">
        <f ca="1">IF(B1375="","",VLOOKUP(VLOOKUP(Y1375&amp;"_"&amp;Z1375&amp;"_"&amp;AA1375,[1]挑战模式!$A:$AS,14+AB1375,FALSE),[1]怪物!$B:$J,7,FALSE))</f>
        <v>1.25</v>
      </c>
      <c r="M1375" s="10" t="str">
        <f t="shared" ca="1" si="172"/>
        <v>Monster_Season2_Challenge4_5_2</v>
      </c>
      <c r="N1375" s="3" t="str">
        <f t="shared" ca="1" si="173"/>
        <v>DeathShow_1</v>
      </c>
      <c r="O1375" s="3" t="str">
        <f t="shared" ca="1" si="174"/>
        <v>Timeline_Idle1</v>
      </c>
      <c r="P1375" s="3" t="str">
        <f t="shared" ca="1" si="175"/>
        <v>Timeline_Move1</v>
      </c>
      <c r="T1375" s="3" t="str">
        <f ca="1">IF(B1375="","",IF(VLOOKUP(D1375,[1]怪物!$C:$I,7,FALSE)="","",VLOOKUP(D1375,[1]怪物!$C:$I,7,FALSE)))</f>
        <v>Skill_Monster_StoneGolem2,InitiativeSkill</v>
      </c>
      <c r="Y1375" s="3">
        <v>2</v>
      </c>
      <c r="Z1375" s="3">
        <v>4</v>
      </c>
      <c r="AA1375" s="3">
        <v>5</v>
      </c>
      <c r="AB1375" s="3">
        <v>2</v>
      </c>
    </row>
    <row r="1376" spans="2:28" x14ac:dyDescent="0.2">
      <c r="B1376" t="str">
        <f ca="1">IF(ISNA(VLOOKUP(Y1376&amp;"_"&amp;Z1376&amp;"_"&amp;AA1376,[1]挑战模式!$A:$AS,1,FALSE)),"",IF(VLOOKUP(Y1376&amp;"_"&amp;Z1376&amp;"_"&amp;AA1376,[1]挑战模式!$A:$AS,14+AB1376,FALSE)="","","Unit_Monster_Season"&amp;Y1376&amp;"_Challenge"&amp;Z1376&amp;"_"&amp;AA1376&amp;"_"&amp;AB1376))</f>
        <v>Unit_Monster_Season2_Challenge4_5_3</v>
      </c>
      <c r="D1376" s="3" t="str">
        <f ca="1">IF(B1376="","",VLOOKUP(VLOOKUP(Y1376&amp;"_"&amp;Z1376&amp;"_"&amp;AA1376,[1]挑战模式!$A:$AS,14+AB1376,FALSE),[1]怪物!$B:$J,2,FALSE))</f>
        <v>ResUnit_Gui2</v>
      </c>
      <c r="E1376" s="3">
        <f ca="1">IF(B1376="","",VLOOKUP(VLOOKUP(Y1376&amp;"_"&amp;Z1376&amp;"_"&amp;AA1376,[1]挑战模式!$A:$AS,14+AB1376,FALSE),[1]怪物!$B:$J,6,FALSE)*VLOOKUP(Y1376&amp;"_"&amp;Z1376&amp;"_"&amp;AA1376,[1]挑战模式!$A:$AS,10,FALSE))</f>
        <v>2.16</v>
      </c>
      <c r="F1376" s="3">
        <f t="shared" ca="1" si="168"/>
        <v>400</v>
      </c>
      <c r="G1376" s="3" t="str">
        <f t="shared" ca="1" si="169"/>
        <v>TRUE</v>
      </c>
      <c r="H1376" s="3" t="str">
        <f t="shared" ca="1" si="170"/>
        <v>1</v>
      </c>
      <c r="I1376" s="3">
        <f ca="1">IF(D1376="","",VLOOKUP(D1376,[1]怪物!$C:$M,11,FALSE))</f>
        <v>1</v>
      </c>
      <c r="J1376" s="3" t="str">
        <f t="shared" ca="1" si="171"/>
        <v>0.5</v>
      </c>
      <c r="K1376" s="3"/>
      <c r="L1376" s="3">
        <f ca="1">IF(B1376="","",VLOOKUP(VLOOKUP(Y1376&amp;"_"&amp;Z1376&amp;"_"&amp;AA1376,[1]挑战模式!$A:$AS,14+AB1376,FALSE),[1]怪物!$B:$J,7,FALSE))</f>
        <v>1.25</v>
      </c>
      <c r="M1376" s="10" t="str">
        <f t="shared" ca="1" si="172"/>
        <v>Monster_Season2_Challenge4_5_3</v>
      </c>
      <c r="N1376" s="3" t="str">
        <f t="shared" ca="1" si="173"/>
        <v>DeathShow_1</v>
      </c>
      <c r="O1376" s="3" t="str">
        <f t="shared" ca="1" si="174"/>
        <v>Timeline_Idle1</v>
      </c>
      <c r="P1376" s="3" t="str">
        <f t="shared" ca="1" si="175"/>
        <v>Timeline_Move1</v>
      </c>
      <c r="T1376" s="3" t="str">
        <f ca="1">IF(B1376="","",IF(VLOOKUP(D1376,[1]怪物!$C:$I,7,FALSE)="","",VLOOKUP(D1376,[1]怪物!$C:$I,7,FALSE)))</f>
        <v>Skill_Monster_Gui2,NormalAttack</v>
      </c>
      <c r="Y1376" s="3">
        <v>2</v>
      </c>
      <c r="Z1376" s="3">
        <v>4</v>
      </c>
      <c r="AA1376" s="3">
        <v>5</v>
      </c>
      <c r="AB1376" s="3">
        <v>3</v>
      </c>
    </row>
    <row r="1377" spans="2:28" x14ac:dyDescent="0.2">
      <c r="B1377" t="str">
        <f ca="1">IF(ISNA(VLOOKUP(Y1377&amp;"_"&amp;Z1377&amp;"_"&amp;AA1377,[1]挑战模式!$A:$AS,1,FALSE)),"",IF(VLOOKUP(Y1377&amp;"_"&amp;Z1377&amp;"_"&amp;AA1377,[1]挑战模式!$A:$AS,14+AB1377,FALSE)="","","Unit_Monster_Season"&amp;Y1377&amp;"_Challenge"&amp;Z1377&amp;"_"&amp;AA1377&amp;"_"&amp;AB1377))</f>
        <v/>
      </c>
      <c r="D1377" s="3" t="str">
        <f ca="1">IF(B1377="","",VLOOKUP(VLOOKUP(Y1377&amp;"_"&amp;Z1377&amp;"_"&amp;AA1377,[1]挑战模式!$A:$AS,14+AB1377,FALSE),[1]怪物!$B:$J,2,FALSE))</f>
        <v/>
      </c>
      <c r="E1377" s="3" t="str">
        <f ca="1">IF(B1377="","",VLOOKUP(VLOOKUP(Y1377&amp;"_"&amp;Z1377&amp;"_"&amp;AA1377,[1]挑战模式!$A:$AS,14+AB1377,FALSE),[1]怪物!$B:$J,6,FALSE)*VLOOKUP(Y1377&amp;"_"&amp;Z1377&amp;"_"&amp;AA1377,[1]挑战模式!$A:$AS,10,FALSE))</f>
        <v/>
      </c>
      <c r="F1377" s="3" t="str">
        <f t="shared" ca="1" si="168"/>
        <v/>
      </c>
      <c r="G1377" s="3" t="str">
        <f t="shared" ca="1" si="169"/>
        <v/>
      </c>
      <c r="H1377" s="3" t="str">
        <f t="shared" ca="1" si="170"/>
        <v/>
      </c>
      <c r="I1377" s="3" t="str">
        <f ca="1">IF(D1377="","",VLOOKUP(D1377,[1]怪物!$C:$M,11,FALSE))</f>
        <v/>
      </c>
      <c r="J1377" s="3" t="str">
        <f t="shared" ca="1" si="171"/>
        <v/>
      </c>
      <c r="K1377" s="3"/>
      <c r="L1377" s="3" t="str">
        <f ca="1">IF(B1377="","",VLOOKUP(VLOOKUP(Y1377&amp;"_"&amp;Z1377&amp;"_"&amp;AA1377,[1]挑战模式!$A:$AS,14+AB1377,FALSE),[1]怪物!$B:$J,7,FALSE))</f>
        <v/>
      </c>
      <c r="M1377" s="10" t="str">
        <f t="shared" ca="1" si="172"/>
        <v/>
      </c>
      <c r="N1377" s="3" t="str">
        <f t="shared" ca="1" si="173"/>
        <v/>
      </c>
      <c r="O1377" s="3" t="str">
        <f t="shared" ca="1" si="174"/>
        <v/>
      </c>
      <c r="P1377" s="3" t="str">
        <f t="shared" ca="1" si="175"/>
        <v/>
      </c>
      <c r="T1377" s="3" t="str">
        <f ca="1">IF(B1377="","",IF(VLOOKUP(D1377,[1]怪物!$C:$I,7,FALSE)="","",VLOOKUP(D1377,[1]怪物!$C:$I,7,FALSE)))</f>
        <v/>
      </c>
      <c r="Y1377" s="3">
        <v>2</v>
      </c>
      <c r="Z1377" s="3">
        <v>4</v>
      </c>
      <c r="AA1377" s="3">
        <v>5</v>
      </c>
      <c r="AB1377" s="3">
        <v>4</v>
      </c>
    </row>
    <row r="1378" spans="2:28" x14ac:dyDescent="0.2">
      <c r="B1378" t="str">
        <f ca="1">IF(ISNA(VLOOKUP(Y1378&amp;"_"&amp;Z1378&amp;"_"&amp;AA1378,[1]挑战模式!$A:$AS,1,FALSE)),"",IF(VLOOKUP(Y1378&amp;"_"&amp;Z1378&amp;"_"&amp;AA1378,[1]挑战模式!$A:$AS,14+AB1378,FALSE)="","","Unit_Monster_Season"&amp;Y1378&amp;"_Challenge"&amp;Z1378&amp;"_"&amp;AA1378&amp;"_"&amp;AB1378))</f>
        <v/>
      </c>
      <c r="D1378" s="3" t="str">
        <f ca="1">IF(B1378="","",VLOOKUP(VLOOKUP(Y1378&amp;"_"&amp;Z1378&amp;"_"&amp;AA1378,[1]挑战模式!$A:$AS,14+AB1378,FALSE),[1]怪物!$B:$J,2,FALSE))</f>
        <v/>
      </c>
      <c r="E1378" s="3" t="str">
        <f ca="1">IF(B1378="","",VLOOKUP(VLOOKUP(Y1378&amp;"_"&amp;Z1378&amp;"_"&amp;AA1378,[1]挑战模式!$A:$AS,14+AB1378,FALSE),[1]怪物!$B:$J,6,FALSE)*VLOOKUP(Y1378&amp;"_"&amp;Z1378&amp;"_"&amp;AA1378,[1]挑战模式!$A:$AS,10,FALSE))</f>
        <v/>
      </c>
      <c r="F1378" s="3" t="str">
        <f t="shared" ca="1" si="168"/>
        <v/>
      </c>
      <c r="G1378" s="3" t="str">
        <f t="shared" ca="1" si="169"/>
        <v/>
      </c>
      <c r="H1378" s="3" t="str">
        <f t="shared" ca="1" si="170"/>
        <v/>
      </c>
      <c r="I1378" s="3" t="str">
        <f ca="1">IF(D1378="","",VLOOKUP(D1378,[1]怪物!$C:$M,11,FALSE))</f>
        <v/>
      </c>
      <c r="J1378" s="3" t="str">
        <f t="shared" ca="1" si="171"/>
        <v/>
      </c>
      <c r="K1378" s="3"/>
      <c r="L1378" s="3" t="str">
        <f ca="1">IF(B1378="","",VLOOKUP(VLOOKUP(Y1378&amp;"_"&amp;Z1378&amp;"_"&amp;AA1378,[1]挑战模式!$A:$AS,14+AB1378,FALSE),[1]怪物!$B:$J,7,FALSE))</f>
        <v/>
      </c>
      <c r="M1378" s="10" t="str">
        <f t="shared" ca="1" si="172"/>
        <v/>
      </c>
      <c r="N1378" s="3" t="str">
        <f t="shared" ca="1" si="173"/>
        <v/>
      </c>
      <c r="O1378" s="3" t="str">
        <f t="shared" ca="1" si="174"/>
        <v/>
      </c>
      <c r="P1378" s="3" t="str">
        <f t="shared" ca="1" si="175"/>
        <v/>
      </c>
      <c r="T1378" s="3" t="str">
        <f ca="1">IF(B1378="","",IF(VLOOKUP(D1378,[1]怪物!$C:$I,7,FALSE)="","",VLOOKUP(D1378,[1]怪物!$C:$I,7,FALSE)))</f>
        <v/>
      </c>
      <c r="Y1378" s="3">
        <v>2</v>
      </c>
      <c r="Z1378" s="3">
        <v>4</v>
      </c>
      <c r="AA1378" s="3">
        <v>5</v>
      </c>
      <c r="AB1378" s="3">
        <v>5</v>
      </c>
    </row>
    <row r="1379" spans="2:28" x14ac:dyDescent="0.2">
      <c r="B1379" t="str">
        <f ca="1">IF(ISNA(VLOOKUP(Y1379&amp;"_"&amp;Z1379&amp;"_"&amp;AA1379,[1]挑战模式!$A:$AS,1,FALSE)),"",IF(VLOOKUP(Y1379&amp;"_"&amp;Z1379&amp;"_"&amp;AA1379,[1]挑战模式!$A:$AS,14+AB1379,FALSE)="","","Unit_Monster_Season"&amp;Y1379&amp;"_Challenge"&amp;Z1379&amp;"_"&amp;AA1379&amp;"_"&amp;AB1379))</f>
        <v/>
      </c>
      <c r="D1379" s="3" t="str">
        <f ca="1">IF(B1379="","",VLOOKUP(VLOOKUP(Y1379&amp;"_"&amp;Z1379&amp;"_"&amp;AA1379,[1]挑战模式!$A:$AS,14+AB1379,FALSE),[1]怪物!$B:$J,2,FALSE))</f>
        <v/>
      </c>
      <c r="E1379" s="3" t="str">
        <f ca="1">IF(B1379="","",VLOOKUP(VLOOKUP(Y1379&amp;"_"&amp;Z1379&amp;"_"&amp;AA1379,[1]挑战模式!$A:$AS,14+AB1379,FALSE),[1]怪物!$B:$J,6,FALSE)*VLOOKUP(Y1379&amp;"_"&amp;Z1379&amp;"_"&amp;AA1379,[1]挑战模式!$A:$AS,10,FALSE))</f>
        <v/>
      </c>
      <c r="F1379" s="3" t="str">
        <f t="shared" ca="1" si="168"/>
        <v/>
      </c>
      <c r="G1379" s="3" t="str">
        <f t="shared" ca="1" si="169"/>
        <v/>
      </c>
      <c r="H1379" s="3" t="str">
        <f t="shared" ca="1" si="170"/>
        <v/>
      </c>
      <c r="I1379" s="3" t="str">
        <f ca="1">IF(D1379="","",VLOOKUP(D1379,[1]怪物!$C:$M,11,FALSE))</f>
        <v/>
      </c>
      <c r="J1379" s="3" t="str">
        <f t="shared" ca="1" si="171"/>
        <v/>
      </c>
      <c r="K1379" s="3"/>
      <c r="L1379" s="3" t="str">
        <f ca="1">IF(B1379="","",VLOOKUP(VLOOKUP(Y1379&amp;"_"&amp;Z1379&amp;"_"&amp;AA1379,[1]挑战模式!$A:$AS,14+AB1379,FALSE),[1]怪物!$B:$J,7,FALSE))</f>
        <v/>
      </c>
      <c r="M1379" s="10" t="str">
        <f t="shared" ca="1" si="172"/>
        <v/>
      </c>
      <c r="N1379" s="3" t="str">
        <f t="shared" ca="1" si="173"/>
        <v/>
      </c>
      <c r="O1379" s="3" t="str">
        <f t="shared" ca="1" si="174"/>
        <v/>
      </c>
      <c r="P1379" s="3" t="str">
        <f t="shared" ca="1" si="175"/>
        <v/>
      </c>
      <c r="T1379" s="3" t="str">
        <f ca="1">IF(B1379="","",IF(VLOOKUP(D1379,[1]怪物!$C:$I,7,FALSE)="","",VLOOKUP(D1379,[1]怪物!$C:$I,7,FALSE)))</f>
        <v/>
      </c>
      <c r="Y1379" s="3">
        <v>2</v>
      </c>
      <c r="Z1379" s="3">
        <v>4</v>
      </c>
      <c r="AA1379" s="3">
        <v>5</v>
      </c>
      <c r="AB1379" s="3">
        <v>6</v>
      </c>
    </row>
    <row r="1380" spans="2:28" x14ac:dyDescent="0.2">
      <c r="B1380" t="str">
        <f ca="1">IF(ISNA(VLOOKUP(Y1380&amp;"_"&amp;Z1380&amp;"_"&amp;AA1380,[1]挑战模式!$A:$AS,1,FALSE)),"",IF(VLOOKUP(Y1380&amp;"_"&amp;Z1380&amp;"_"&amp;AA1380,[1]挑战模式!$A:$AS,14+AB1380,FALSE)="","","Unit_Monster_Season"&amp;Y1380&amp;"_Challenge"&amp;Z1380&amp;"_"&amp;AA1380&amp;"_"&amp;AB1380))</f>
        <v>Unit_Monster_Season2_Challenge4_6_1</v>
      </c>
      <c r="D1380" s="3" t="str">
        <f ca="1">IF(B1380="","",VLOOKUP(VLOOKUP(Y1380&amp;"_"&amp;Z1380&amp;"_"&amp;AA1380,[1]挑战模式!$A:$AS,14+AB1380,FALSE),[1]怪物!$B:$J,2,FALSE))</f>
        <v>ResUnit_Scorpid1</v>
      </c>
      <c r="E1380" s="3">
        <f ca="1">IF(B1380="","",VLOOKUP(VLOOKUP(Y1380&amp;"_"&amp;Z1380&amp;"_"&amp;AA1380,[1]挑战模式!$A:$AS,14+AB1380,FALSE),[1]怪物!$B:$J,6,FALSE)*VLOOKUP(Y1380&amp;"_"&amp;Z1380&amp;"_"&amp;AA1380,[1]挑战模式!$A:$AS,10,FALSE))</f>
        <v>2.16</v>
      </c>
      <c r="F1380" s="3">
        <f t="shared" ca="1" si="168"/>
        <v>400</v>
      </c>
      <c r="G1380" s="3" t="str">
        <f t="shared" ca="1" si="169"/>
        <v>TRUE</v>
      </c>
      <c r="H1380" s="3" t="str">
        <f t="shared" ca="1" si="170"/>
        <v>1</v>
      </c>
      <c r="I1380" s="3">
        <f ca="1">IF(D1380="","",VLOOKUP(D1380,[1]怪物!$C:$M,11,FALSE))</f>
        <v>1</v>
      </c>
      <c r="J1380" s="3" t="str">
        <f t="shared" ca="1" si="171"/>
        <v>0.5</v>
      </c>
      <c r="K1380" s="3"/>
      <c r="L1380" s="3">
        <f ca="1">IF(B1380="","",VLOOKUP(VLOOKUP(Y1380&amp;"_"&amp;Z1380&amp;"_"&amp;AA1380,[1]挑战模式!$A:$AS,14+AB1380,FALSE),[1]怪物!$B:$J,7,FALSE))</f>
        <v>1</v>
      </c>
      <c r="M1380" s="10" t="str">
        <f t="shared" ca="1" si="172"/>
        <v>Monster_Season2_Challenge4_6_1</v>
      </c>
      <c r="N1380" s="3" t="str">
        <f t="shared" ca="1" si="173"/>
        <v>DeathShow_1</v>
      </c>
      <c r="O1380" s="3" t="str">
        <f t="shared" ca="1" si="174"/>
        <v>Timeline_Idle1</v>
      </c>
      <c r="P1380" s="3" t="str">
        <f t="shared" ca="1" si="175"/>
        <v>Timeline_Move1</v>
      </c>
      <c r="T1380" s="3" t="str">
        <f ca="1">IF(B1380="","",IF(VLOOKUP(D1380,[1]怪物!$C:$I,7,FALSE)="","",VLOOKUP(D1380,[1]怪物!$C:$I,7,FALSE)))</f>
        <v>Skill_Monster_Scorpid1,InitiativeSkill</v>
      </c>
      <c r="Y1380" s="3">
        <v>2</v>
      </c>
      <c r="Z1380" s="3">
        <v>4</v>
      </c>
      <c r="AA1380" s="3">
        <v>6</v>
      </c>
      <c r="AB1380" s="3">
        <v>1</v>
      </c>
    </row>
    <row r="1381" spans="2:28" x14ac:dyDescent="0.2">
      <c r="B1381" t="str">
        <f ca="1">IF(ISNA(VLOOKUP(Y1381&amp;"_"&amp;Z1381&amp;"_"&amp;AA1381,[1]挑战模式!$A:$AS,1,FALSE)),"",IF(VLOOKUP(Y1381&amp;"_"&amp;Z1381&amp;"_"&amp;AA1381,[1]挑战模式!$A:$AS,14+AB1381,FALSE)="","","Unit_Monster_Season"&amp;Y1381&amp;"_Challenge"&amp;Z1381&amp;"_"&amp;AA1381&amp;"_"&amp;AB1381))</f>
        <v>Unit_Monster_Season2_Challenge4_6_2</v>
      </c>
      <c r="D1381" s="3" t="str">
        <f ca="1">IF(B1381="","",VLOOKUP(VLOOKUP(Y1381&amp;"_"&amp;Z1381&amp;"_"&amp;AA1381,[1]挑战模式!$A:$AS,14+AB1381,FALSE),[1]怪物!$B:$J,2,FALSE))</f>
        <v>ResUnit_Dan2</v>
      </c>
      <c r="E1381" s="3">
        <f ca="1">IF(B1381="","",VLOOKUP(VLOOKUP(Y1381&amp;"_"&amp;Z1381&amp;"_"&amp;AA1381,[1]挑战模式!$A:$AS,14+AB1381,FALSE),[1]怪物!$B:$J,6,FALSE)*VLOOKUP(Y1381&amp;"_"&amp;Z1381&amp;"_"&amp;AA1381,[1]挑战模式!$A:$AS,10,FALSE))</f>
        <v>2.16</v>
      </c>
      <c r="F1381" s="3">
        <f t="shared" ca="1" si="168"/>
        <v>400</v>
      </c>
      <c r="G1381" s="3" t="str">
        <f t="shared" ca="1" si="169"/>
        <v>TRUE</v>
      </c>
      <c r="H1381" s="3" t="str">
        <f t="shared" ca="1" si="170"/>
        <v>1</v>
      </c>
      <c r="I1381" s="3">
        <f ca="1">IF(D1381="","",VLOOKUP(D1381,[1]怪物!$C:$M,11,FALSE))</f>
        <v>1</v>
      </c>
      <c r="J1381" s="3" t="str">
        <f t="shared" ca="1" si="171"/>
        <v>0.5</v>
      </c>
      <c r="K1381" s="3"/>
      <c r="L1381" s="3">
        <f ca="1">IF(B1381="","",VLOOKUP(VLOOKUP(Y1381&amp;"_"&amp;Z1381&amp;"_"&amp;AA1381,[1]挑战模式!$A:$AS,14+AB1381,FALSE),[1]怪物!$B:$J,7,FALSE))</f>
        <v>1.25</v>
      </c>
      <c r="M1381" s="10" t="str">
        <f t="shared" ca="1" si="172"/>
        <v>Monster_Season2_Challenge4_6_2</v>
      </c>
      <c r="N1381" s="3" t="str">
        <f t="shared" ca="1" si="173"/>
        <v>DeathShow_1</v>
      </c>
      <c r="O1381" s="3" t="str">
        <f t="shared" ca="1" si="174"/>
        <v>Timeline_Idle1</v>
      </c>
      <c r="P1381" s="3" t="str">
        <f t="shared" ca="1" si="175"/>
        <v>Timeline_Move1</v>
      </c>
      <c r="T1381" s="3" t="str">
        <f ca="1">IF(B1381="","",IF(VLOOKUP(D1381,[1]怪物!$C:$I,7,FALSE)="","",VLOOKUP(D1381,[1]怪物!$C:$I,7,FALSE)))</f>
        <v>Skill_Monster_Dan2,NormalAttack</v>
      </c>
      <c r="Y1381" s="3">
        <v>2</v>
      </c>
      <c r="Z1381" s="3">
        <v>4</v>
      </c>
      <c r="AA1381" s="3">
        <v>6</v>
      </c>
      <c r="AB1381" s="3">
        <v>2</v>
      </c>
    </row>
    <row r="1382" spans="2:28" x14ac:dyDescent="0.2">
      <c r="B1382" t="str">
        <f ca="1">IF(ISNA(VLOOKUP(Y1382&amp;"_"&amp;Z1382&amp;"_"&amp;AA1382,[1]挑战模式!$A:$AS,1,FALSE)),"",IF(VLOOKUP(Y1382&amp;"_"&amp;Z1382&amp;"_"&amp;AA1382,[1]挑战模式!$A:$AS,14+AB1382,FALSE)="","","Unit_Monster_Season"&amp;Y1382&amp;"_Challenge"&amp;Z1382&amp;"_"&amp;AA1382&amp;"_"&amp;AB1382))</f>
        <v>Unit_Monster_Season2_Challenge4_6_3</v>
      </c>
      <c r="D1382" s="3" t="str">
        <f ca="1">IF(B1382="","",VLOOKUP(VLOOKUP(Y1382&amp;"_"&amp;Z1382&amp;"_"&amp;AA1382,[1]挑战模式!$A:$AS,14+AB1382,FALSE),[1]怪物!$B:$J,2,FALSE))</f>
        <v>ResUnit_StoneGolem2</v>
      </c>
      <c r="E1382" s="3">
        <f ca="1">IF(B1382="","",VLOOKUP(VLOOKUP(Y1382&amp;"_"&amp;Z1382&amp;"_"&amp;AA1382,[1]挑战模式!$A:$AS,14+AB1382,FALSE),[1]怪物!$B:$J,6,FALSE)*VLOOKUP(Y1382&amp;"_"&amp;Z1382&amp;"_"&amp;AA1382,[1]挑战模式!$A:$AS,10,FALSE))</f>
        <v>2.16</v>
      </c>
      <c r="F1382" s="3">
        <f t="shared" ca="1" si="168"/>
        <v>400</v>
      </c>
      <c r="G1382" s="3" t="str">
        <f t="shared" ca="1" si="169"/>
        <v>TRUE</v>
      </c>
      <c r="H1382" s="3" t="str">
        <f t="shared" ca="1" si="170"/>
        <v>1</v>
      </c>
      <c r="I1382" s="3">
        <f ca="1">IF(D1382="","",VLOOKUP(D1382,[1]怪物!$C:$M,11,FALSE))</f>
        <v>1</v>
      </c>
      <c r="J1382" s="3" t="str">
        <f t="shared" ca="1" si="171"/>
        <v>0.5</v>
      </c>
      <c r="K1382" s="3"/>
      <c r="L1382" s="3">
        <f ca="1">IF(B1382="","",VLOOKUP(VLOOKUP(Y1382&amp;"_"&amp;Z1382&amp;"_"&amp;AA1382,[1]挑战模式!$A:$AS,14+AB1382,FALSE),[1]怪物!$B:$J,7,FALSE))</f>
        <v>1.25</v>
      </c>
      <c r="M1382" s="10" t="str">
        <f t="shared" ca="1" si="172"/>
        <v>Monster_Season2_Challenge4_6_3</v>
      </c>
      <c r="N1382" s="3" t="str">
        <f t="shared" ca="1" si="173"/>
        <v>DeathShow_1</v>
      </c>
      <c r="O1382" s="3" t="str">
        <f t="shared" ca="1" si="174"/>
        <v>Timeline_Idle1</v>
      </c>
      <c r="P1382" s="3" t="str">
        <f t="shared" ca="1" si="175"/>
        <v>Timeline_Move1</v>
      </c>
      <c r="T1382" s="3" t="str">
        <f ca="1">IF(B1382="","",IF(VLOOKUP(D1382,[1]怪物!$C:$I,7,FALSE)="","",VLOOKUP(D1382,[1]怪物!$C:$I,7,FALSE)))</f>
        <v>Skill_Monster_StoneGolem2,InitiativeSkill</v>
      </c>
      <c r="Y1382" s="3">
        <v>2</v>
      </c>
      <c r="Z1382" s="3">
        <v>4</v>
      </c>
      <c r="AA1382" s="3">
        <v>6</v>
      </c>
      <c r="AB1382" s="3">
        <v>3</v>
      </c>
    </row>
    <row r="1383" spans="2:28" x14ac:dyDescent="0.2">
      <c r="B1383" t="str">
        <f ca="1">IF(ISNA(VLOOKUP(Y1383&amp;"_"&amp;Z1383&amp;"_"&amp;AA1383,[1]挑战模式!$A:$AS,1,FALSE)),"",IF(VLOOKUP(Y1383&amp;"_"&amp;Z1383&amp;"_"&amp;AA1383,[1]挑战模式!$A:$AS,14+AB1383,FALSE)="","","Unit_Monster_Season"&amp;Y1383&amp;"_Challenge"&amp;Z1383&amp;"_"&amp;AA1383&amp;"_"&amp;AB1383))</f>
        <v>Unit_Monster_Season2_Challenge4_6_4</v>
      </c>
      <c r="D1383" s="3" t="str">
        <f ca="1">IF(B1383="","",VLOOKUP(VLOOKUP(Y1383&amp;"_"&amp;Z1383&amp;"_"&amp;AA1383,[1]挑战模式!$A:$AS,14+AB1383,FALSE),[1]怪物!$B:$J,2,FALSE))</f>
        <v>ResUnit_Gui2</v>
      </c>
      <c r="E1383" s="3">
        <f ca="1">IF(B1383="","",VLOOKUP(VLOOKUP(Y1383&amp;"_"&amp;Z1383&amp;"_"&amp;AA1383,[1]挑战模式!$A:$AS,14+AB1383,FALSE),[1]怪物!$B:$J,6,FALSE)*VLOOKUP(Y1383&amp;"_"&amp;Z1383&amp;"_"&amp;AA1383,[1]挑战模式!$A:$AS,10,FALSE))</f>
        <v>2.16</v>
      </c>
      <c r="F1383" s="3">
        <f t="shared" ref="F1383:F1446" ca="1" si="176">IF(B1383="","",400)</f>
        <v>400</v>
      </c>
      <c r="G1383" s="3" t="str">
        <f t="shared" ref="G1383:G1446" ca="1" si="177">IF(B1383="","","TRUE")</f>
        <v>TRUE</v>
      </c>
      <c r="H1383" s="3" t="str">
        <f t="shared" ref="H1383:H1446" ca="1" si="178">IF(B1383="","","1")</f>
        <v>1</v>
      </c>
      <c r="I1383" s="3">
        <f ca="1">IF(D1383="","",VLOOKUP(D1383,[1]怪物!$C:$M,11,FALSE))</f>
        <v>1</v>
      </c>
      <c r="J1383" s="3" t="str">
        <f t="shared" ref="J1383:J1446" ca="1" si="179">IF(B1383="","","0.5")</f>
        <v>0.5</v>
      </c>
      <c r="K1383" s="3"/>
      <c r="L1383" s="3">
        <f ca="1">IF(B1383="","",VLOOKUP(VLOOKUP(Y1383&amp;"_"&amp;Z1383&amp;"_"&amp;AA1383,[1]挑战模式!$A:$AS,14+AB1383,FALSE),[1]怪物!$B:$J,7,FALSE))</f>
        <v>1.25</v>
      </c>
      <c r="M1383" s="10" t="str">
        <f t="shared" ref="M1383:M1446" ca="1" si="180">IF(B1383="","",RIGHT(B1383,LEN(B1383)-5))</f>
        <v>Monster_Season2_Challenge4_6_4</v>
      </c>
      <c r="N1383" s="3" t="str">
        <f t="shared" ref="N1383:N1446" ca="1" si="181">IF(B1383="","","DeathShow_1")</f>
        <v>DeathShow_1</v>
      </c>
      <c r="O1383" s="3" t="str">
        <f t="shared" ref="O1383:O1446" ca="1" si="182">IF(B1383="","","Timeline_Idle1")</f>
        <v>Timeline_Idle1</v>
      </c>
      <c r="P1383" s="3" t="str">
        <f t="shared" ref="P1383:P1446" ca="1" si="183">IF(B1383="","","Timeline_Move1")</f>
        <v>Timeline_Move1</v>
      </c>
      <c r="T1383" s="3" t="str">
        <f ca="1">IF(B1383="","",IF(VLOOKUP(D1383,[1]怪物!$C:$I,7,FALSE)="","",VLOOKUP(D1383,[1]怪物!$C:$I,7,FALSE)))</f>
        <v>Skill_Monster_Gui2,NormalAttack</v>
      </c>
      <c r="Y1383" s="3">
        <v>2</v>
      </c>
      <c r="Z1383" s="3">
        <v>4</v>
      </c>
      <c r="AA1383" s="3">
        <v>6</v>
      </c>
      <c r="AB1383" s="3">
        <v>4</v>
      </c>
    </row>
    <row r="1384" spans="2:28" x14ac:dyDescent="0.2">
      <c r="B1384" t="str">
        <f ca="1">IF(ISNA(VLOOKUP(Y1384&amp;"_"&amp;Z1384&amp;"_"&amp;AA1384,[1]挑战模式!$A:$AS,1,FALSE)),"",IF(VLOOKUP(Y1384&amp;"_"&amp;Z1384&amp;"_"&amp;AA1384,[1]挑战模式!$A:$AS,14+AB1384,FALSE)="","","Unit_Monster_Season"&amp;Y1384&amp;"_Challenge"&amp;Z1384&amp;"_"&amp;AA1384&amp;"_"&amp;AB1384))</f>
        <v/>
      </c>
      <c r="D1384" s="3" t="str">
        <f ca="1">IF(B1384="","",VLOOKUP(VLOOKUP(Y1384&amp;"_"&amp;Z1384&amp;"_"&amp;AA1384,[1]挑战模式!$A:$AS,14+AB1384,FALSE),[1]怪物!$B:$J,2,FALSE))</f>
        <v/>
      </c>
      <c r="E1384" s="3" t="str">
        <f ca="1">IF(B1384="","",VLOOKUP(VLOOKUP(Y1384&amp;"_"&amp;Z1384&amp;"_"&amp;AA1384,[1]挑战模式!$A:$AS,14+AB1384,FALSE),[1]怪物!$B:$J,6,FALSE)*VLOOKUP(Y1384&amp;"_"&amp;Z1384&amp;"_"&amp;AA1384,[1]挑战模式!$A:$AS,10,FALSE))</f>
        <v/>
      </c>
      <c r="F1384" s="3" t="str">
        <f t="shared" ca="1" si="176"/>
        <v/>
      </c>
      <c r="G1384" s="3" t="str">
        <f t="shared" ca="1" si="177"/>
        <v/>
      </c>
      <c r="H1384" s="3" t="str">
        <f t="shared" ca="1" si="178"/>
        <v/>
      </c>
      <c r="I1384" s="3" t="str">
        <f ca="1">IF(D1384="","",VLOOKUP(D1384,[1]怪物!$C:$M,11,FALSE))</f>
        <v/>
      </c>
      <c r="J1384" s="3" t="str">
        <f t="shared" ca="1" si="179"/>
        <v/>
      </c>
      <c r="K1384" s="3"/>
      <c r="L1384" s="3" t="str">
        <f ca="1">IF(B1384="","",VLOOKUP(VLOOKUP(Y1384&amp;"_"&amp;Z1384&amp;"_"&amp;AA1384,[1]挑战模式!$A:$AS,14+AB1384,FALSE),[1]怪物!$B:$J,7,FALSE))</f>
        <v/>
      </c>
      <c r="M1384" s="10" t="str">
        <f t="shared" ca="1" si="180"/>
        <v/>
      </c>
      <c r="N1384" s="3" t="str">
        <f t="shared" ca="1" si="181"/>
        <v/>
      </c>
      <c r="O1384" s="3" t="str">
        <f t="shared" ca="1" si="182"/>
        <v/>
      </c>
      <c r="P1384" s="3" t="str">
        <f t="shared" ca="1" si="183"/>
        <v/>
      </c>
      <c r="T1384" s="3" t="str">
        <f ca="1">IF(B1384="","",IF(VLOOKUP(D1384,[1]怪物!$C:$I,7,FALSE)="","",VLOOKUP(D1384,[1]怪物!$C:$I,7,FALSE)))</f>
        <v/>
      </c>
      <c r="Y1384" s="3">
        <v>2</v>
      </c>
      <c r="Z1384" s="3">
        <v>4</v>
      </c>
      <c r="AA1384" s="3">
        <v>6</v>
      </c>
      <c r="AB1384" s="3">
        <v>5</v>
      </c>
    </row>
    <row r="1385" spans="2:28" x14ac:dyDescent="0.2">
      <c r="B1385" t="str">
        <f ca="1">IF(ISNA(VLOOKUP(Y1385&amp;"_"&amp;Z1385&amp;"_"&amp;AA1385,[1]挑战模式!$A:$AS,1,FALSE)),"",IF(VLOOKUP(Y1385&amp;"_"&amp;Z1385&amp;"_"&amp;AA1385,[1]挑战模式!$A:$AS,14+AB1385,FALSE)="","","Unit_Monster_Season"&amp;Y1385&amp;"_Challenge"&amp;Z1385&amp;"_"&amp;AA1385&amp;"_"&amp;AB1385))</f>
        <v/>
      </c>
      <c r="D1385" s="3" t="str">
        <f ca="1">IF(B1385="","",VLOOKUP(VLOOKUP(Y1385&amp;"_"&amp;Z1385&amp;"_"&amp;AA1385,[1]挑战模式!$A:$AS,14+AB1385,FALSE),[1]怪物!$B:$J,2,FALSE))</f>
        <v/>
      </c>
      <c r="E1385" s="3" t="str">
        <f ca="1">IF(B1385="","",VLOOKUP(VLOOKUP(Y1385&amp;"_"&amp;Z1385&amp;"_"&amp;AA1385,[1]挑战模式!$A:$AS,14+AB1385,FALSE),[1]怪物!$B:$J,6,FALSE)*VLOOKUP(Y1385&amp;"_"&amp;Z1385&amp;"_"&amp;AA1385,[1]挑战模式!$A:$AS,10,FALSE))</f>
        <v/>
      </c>
      <c r="F1385" s="3" t="str">
        <f t="shared" ca="1" si="176"/>
        <v/>
      </c>
      <c r="G1385" s="3" t="str">
        <f t="shared" ca="1" si="177"/>
        <v/>
      </c>
      <c r="H1385" s="3" t="str">
        <f t="shared" ca="1" si="178"/>
        <v/>
      </c>
      <c r="I1385" s="3" t="str">
        <f ca="1">IF(D1385="","",VLOOKUP(D1385,[1]怪物!$C:$M,11,FALSE))</f>
        <v/>
      </c>
      <c r="J1385" s="3" t="str">
        <f t="shared" ca="1" si="179"/>
        <v/>
      </c>
      <c r="K1385" s="3"/>
      <c r="L1385" s="3" t="str">
        <f ca="1">IF(B1385="","",VLOOKUP(VLOOKUP(Y1385&amp;"_"&amp;Z1385&amp;"_"&amp;AA1385,[1]挑战模式!$A:$AS,14+AB1385,FALSE),[1]怪物!$B:$J,7,FALSE))</f>
        <v/>
      </c>
      <c r="M1385" s="10" t="str">
        <f t="shared" ca="1" si="180"/>
        <v/>
      </c>
      <c r="N1385" s="3" t="str">
        <f t="shared" ca="1" si="181"/>
        <v/>
      </c>
      <c r="O1385" s="3" t="str">
        <f t="shared" ca="1" si="182"/>
        <v/>
      </c>
      <c r="P1385" s="3" t="str">
        <f t="shared" ca="1" si="183"/>
        <v/>
      </c>
      <c r="T1385" s="3" t="str">
        <f ca="1">IF(B1385="","",IF(VLOOKUP(D1385,[1]怪物!$C:$I,7,FALSE)="","",VLOOKUP(D1385,[1]怪物!$C:$I,7,FALSE)))</f>
        <v/>
      </c>
      <c r="Y1385" s="3">
        <v>2</v>
      </c>
      <c r="Z1385" s="3">
        <v>4</v>
      </c>
      <c r="AA1385" s="3">
        <v>6</v>
      </c>
      <c r="AB1385" s="3">
        <v>6</v>
      </c>
    </row>
    <row r="1386" spans="2:28" x14ac:dyDescent="0.2">
      <c r="B1386" t="str">
        <f>IF(ISNA(VLOOKUP(Y1386&amp;"_"&amp;Z1386&amp;"_"&amp;AA1386,[1]挑战模式!$A:$AS,1,FALSE)),"",IF(VLOOKUP(Y1386&amp;"_"&amp;Z1386&amp;"_"&amp;AA1386,[1]挑战模式!$A:$AS,14+AB1386,FALSE)="","","Unit_Monster_Season"&amp;Y1386&amp;"_Challenge"&amp;Z1386&amp;"_"&amp;AA1386&amp;"_"&amp;AB1386))</f>
        <v/>
      </c>
      <c r="D1386" s="3" t="str">
        <f>IF(B1386="","",VLOOKUP(VLOOKUP(Y1386&amp;"_"&amp;Z1386&amp;"_"&amp;AA1386,[1]挑战模式!$A:$AS,14+AB1386,FALSE),[1]怪物!$B:$J,2,FALSE))</f>
        <v/>
      </c>
      <c r="E1386" s="3" t="str">
        <f>IF(B1386="","",VLOOKUP(VLOOKUP(Y1386&amp;"_"&amp;Z1386&amp;"_"&amp;AA1386,[1]挑战模式!$A:$AS,14+AB1386,FALSE),[1]怪物!$B:$J,6,FALSE)*VLOOKUP(Y1386&amp;"_"&amp;Z1386&amp;"_"&amp;AA1386,[1]挑战模式!$A:$AS,10,FALSE))</f>
        <v/>
      </c>
      <c r="F1386" s="3" t="str">
        <f t="shared" si="176"/>
        <v/>
      </c>
      <c r="G1386" s="3" t="str">
        <f t="shared" si="177"/>
        <v/>
      </c>
      <c r="H1386" s="3" t="str">
        <f t="shared" si="178"/>
        <v/>
      </c>
      <c r="I1386" s="3" t="str">
        <f>IF(D1386="","",VLOOKUP(D1386,[1]怪物!$C:$M,11,FALSE))</f>
        <v/>
      </c>
      <c r="J1386" s="3" t="str">
        <f t="shared" si="179"/>
        <v/>
      </c>
      <c r="K1386" s="3"/>
      <c r="L1386" s="3" t="str">
        <f>IF(B1386="","",VLOOKUP(VLOOKUP(Y1386&amp;"_"&amp;Z1386&amp;"_"&amp;AA1386,[1]挑战模式!$A:$AS,14+AB1386,FALSE),[1]怪物!$B:$J,7,FALSE))</f>
        <v/>
      </c>
      <c r="M1386" s="10" t="str">
        <f t="shared" si="180"/>
        <v/>
      </c>
      <c r="N1386" s="3" t="str">
        <f t="shared" si="181"/>
        <v/>
      </c>
      <c r="O1386" s="3" t="str">
        <f t="shared" si="182"/>
        <v/>
      </c>
      <c r="P1386" s="3" t="str">
        <f t="shared" si="183"/>
        <v/>
      </c>
      <c r="T1386" s="3" t="str">
        <f>IF(B1386="","",IF(VLOOKUP(D1386,[1]怪物!$C:$I,7,FALSE)="","",VLOOKUP(D1386,[1]怪物!$C:$I,7,FALSE)))</f>
        <v/>
      </c>
      <c r="Y1386" s="3">
        <v>2</v>
      </c>
      <c r="Z1386" s="3">
        <v>4</v>
      </c>
      <c r="AA1386" s="3">
        <v>7</v>
      </c>
      <c r="AB1386" s="3">
        <v>1</v>
      </c>
    </row>
    <row r="1387" spans="2:28" x14ac:dyDescent="0.2">
      <c r="B1387" t="str">
        <f>IF(ISNA(VLOOKUP(Y1387&amp;"_"&amp;Z1387&amp;"_"&amp;AA1387,[1]挑战模式!$A:$AS,1,FALSE)),"",IF(VLOOKUP(Y1387&amp;"_"&amp;Z1387&amp;"_"&amp;AA1387,[1]挑战模式!$A:$AS,14+AB1387,FALSE)="","","Unit_Monster_Season"&amp;Y1387&amp;"_Challenge"&amp;Z1387&amp;"_"&amp;AA1387&amp;"_"&amp;AB1387))</f>
        <v/>
      </c>
      <c r="D1387" s="3" t="str">
        <f>IF(B1387="","",VLOOKUP(VLOOKUP(Y1387&amp;"_"&amp;Z1387&amp;"_"&amp;AA1387,[1]挑战模式!$A:$AS,14+AB1387,FALSE),[1]怪物!$B:$J,2,FALSE))</f>
        <v/>
      </c>
      <c r="E1387" s="3" t="str">
        <f>IF(B1387="","",VLOOKUP(VLOOKUP(Y1387&amp;"_"&amp;Z1387&amp;"_"&amp;AA1387,[1]挑战模式!$A:$AS,14+AB1387,FALSE),[1]怪物!$B:$J,6,FALSE)*VLOOKUP(Y1387&amp;"_"&amp;Z1387&amp;"_"&amp;AA1387,[1]挑战模式!$A:$AS,10,FALSE))</f>
        <v/>
      </c>
      <c r="F1387" s="3" t="str">
        <f t="shared" si="176"/>
        <v/>
      </c>
      <c r="G1387" s="3" t="str">
        <f t="shared" si="177"/>
        <v/>
      </c>
      <c r="H1387" s="3" t="str">
        <f t="shared" si="178"/>
        <v/>
      </c>
      <c r="I1387" s="3" t="str">
        <f>IF(D1387="","",VLOOKUP(D1387,[1]怪物!$C:$M,11,FALSE))</f>
        <v/>
      </c>
      <c r="J1387" s="3" t="str">
        <f t="shared" si="179"/>
        <v/>
      </c>
      <c r="K1387" s="3"/>
      <c r="L1387" s="3" t="str">
        <f>IF(B1387="","",VLOOKUP(VLOOKUP(Y1387&amp;"_"&amp;Z1387&amp;"_"&amp;AA1387,[1]挑战模式!$A:$AS,14+AB1387,FALSE),[1]怪物!$B:$J,7,FALSE))</f>
        <v/>
      </c>
      <c r="M1387" s="10" t="str">
        <f t="shared" si="180"/>
        <v/>
      </c>
      <c r="N1387" s="3" t="str">
        <f t="shared" si="181"/>
        <v/>
      </c>
      <c r="O1387" s="3" t="str">
        <f t="shared" si="182"/>
        <v/>
      </c>
      <c r="P1387" s="3" t="str">
        <f t="shared" si="183"/>
        <v/>
      </c>
      <c r="T1387" s="3" t="str">
        <f>IF(B1387="","",IF(VLOOKUP(D1387,[1]怪物!$C:$I,7,FALSE)="","",VLOOKUP(D1387,[1]怪物!$C:$I,7,FALSE)))</f>
        <v/>
      </c>
      <c r="Y1387" s="3">
        <v>2</v>
      </c>
      <c r="Z1387" s="3">
        <v>4</v>
      </c>
      <c r="AA1387" s="3">
        <v>7</v>
      </c>
      <c r="AB1387" s="3">
        <v>2</v>
      </c>
    </row>
    <row r="1388" spans="2:28" x14ac:dyDescent="0.2">
      <c r="B1388" t="str">
        <f>IF(ISNA(VLOOKUP(Y1388&amp;"_"&amp;Z1388&amp;"_"&amp;AA1388,[1]挑战模式!$A:$AS,1,FALSE)),"",IF(VLOOKUP(Y1388&amp;"_"&amp;Z1388&amp;"_"&amp;AA1388,[1]挑战模式!$A:$AS,14+AB1388,FALSE)="","","Unit_Monster_Season"&amp;Y1388&amp;"_Challenge"&amp;Z1388&amp;"_"&amp;AA1388&amp;"_"&amp;AB1388))</f>
        <v/>
      </c>
      <c r="D1388" s="3" t="str">
        <f>IF(B1388="","",VLOOKUP(VLOOKUP(Y1388&amp;"_"&amp;Z1388&amp;"_"&amp;AA1388,[1]挑战模式!$A:$AS,14+AB1388,FALSE),[1]怪物!$B:$J,2,FALSE))</f>
        <v/>
      </c>
      <c r="E1388" s="3" t="str">
        <f>IF(B1388="","",VLOOKUP(VLOOKUP(Y1388&amp;"_"&amp;Z1388&amp;"_"&amp;AA1388,[1]挑战模式!$A:$AS,14+AB1388,FALSE),[1]怪物!$B:$J,6,FALSE)*VLOOKUP(Y1388&amp;"_"&amp;Z1388&amp;"_"&amp;AA1388,[1]挑战模式!$A:$AS,10,FALSE))</f>
        <v/>
      </c>
      <c r="F1388" s="3" t="str">
        <f t="shared" si="176"/>
        <v/>
      </c>
      <c r="G1388" s="3" t="str">
        <f t="shared" si="177"/>
        <v/>
      </c>
      <c r="H1388" s="3" t="str">
        <f t="shared" si="178"/>
        <v/>
      </c>
      <c r="I1388" s="3" t="str">
        <f>IF(D1388="","",VLOOKUP(D1388,[1]怪物!$C:$M,11,FALSE))</f>
        <v/>
      </c>
      <c r="J1388" s="3" t="str">
        <f t="shared" si="179"/>
        <v/>
      </c>
      <c r="K1388" s="3"/>
      <c r="L1388" s="3" t="str">
        <f>IF(B1388="","",VLOOKUP(VLOOKUP(Y1388&amp;"_"&amp;Z1388&amp;"_"&amp;AA1388,[1]挑战模式!$A:$AS,14+AB1388,FALSE),[1]怪物!$B:$J,7,FALSE))</f>
        <v/>
      </c>
      <c r="M1388" s="10" t="str">
        <f t="shared" si="180"/>
        <v/>
      </c>
      <c r="N1388" s="3" t="str">
        <f t="shared" si="181"/>
        <v/>
      </c>
      <c r="O1388" s="3" t="str">
        <f t="shared" si="182"/>
        <v/>
      </c>
      <c r="P1388" s="3" t="str">
        <f t="shared" si="183"/>
        <v/>
      </c>
      <c r="T1388" s="3" t="str">
        <f>IF(B1388="","",IF(VLOOKUP(D1388,[1]怪物!$C:$I,7,FALSE)="","",VLOOKUP(D1388,[1]怪物!$C:$I,7,FALSE)))</f>
        <v/>
      </c>
      <c r="Y1388" s="3">
        <v>2</v>
      </c>
      <c r="Z1388" s="3">
        <v>4</v>
      </c>
      <c r="AA1388" s="3">
        <v>7</v>
      </c>
      <c r="AB1388" s="3">
        <v>3</v>
      </c>
    </row>
    <row r="1389" spans="2:28" x14ac:dyDescent="0.2">
      <c r="B1389" t="str">
        <f>IF(ISNA(VLOOKUP(Y1389&amp;"_"&amp;Z1389&amp;"_"&amp;AA1389,[1]挑战模式!$A:$AS,1,FALSE)),"",IF(VLOOKUP(Y1389&amp;"_"&amp;Z1389&amp;"_"&amp;AA1389,[1]挑战模式!$A:$AS,14+AB1389,FALSE)="","","Unit_Monster_Season"&amp;Y1389&amp;"_Challenge"&amp;Z1389&amp;"_"&amp;AA1389&amp;"_"&amp;AB1389))</f>
        <v/>
      </c>
      <c r="D1389" s="3" t="str">
        <f>IF(B1389="","",VLOOKUP(VLOOKUP(Y1389&amp;"_"&amp;Z1389&amp;"_"&amp;AA1389,[1]挑战模式!$A:$AS,14+AB1389,FALSE),[1]怪物!$B:$J,2,FALSE))</f>
        <v/>
      </c>
      <c r="E1389" s="3" t="str">
        <f>IF(B1389="","",VLOOKUP(VLOOKUP(Y1389&amp;"_"&amp;Z1389&amp;"_"&amp;AA1389,[1]挑战模式!$A:$AS,14+AB1389,FALSE),[1]怪物!$B:$J,6,FALSE)*VLOOKUP(Y1389&amp;"_"&amp;Z1389&amp;"_"&amp;AA1389,[1]挑战模式!$A:$AS,10,FALSE))</f>
        <v/>
      </c>
      <c r="F1389" s="3" t="str">
        <f t="shared" si="176"/>
        <v/>
      </c>
      <c r="G1389" s="3" t="str">
        <f t="shared" si="177"/>
        <v/>
      </c>
      <c r="H1389" s="3" t="str">
        <f t="shared" si="178"/>
        <v/>
      </c>
      <c r="I1389" s="3" t="str">
        <f>IF(D1389="","",VLOOKUP(D1389,[1]怪物!$C:$M,11,FALSE))</f>
        <v/>
      </c>
      <c r="J1389" s="3" t="str">
        <f t="shared" si="179"/>
        <v/>
      </c>
      <c r="K1389" s="3"/>
      <c r="L1389" s="3" t="str">
        <f>IF(B1389="","",VLOOKUP(VLOOKUP(Y1389&amp;"_"&amp;Z1389&amp;"_"&amp;AA1389,[1]挑战模式!$A:$AS,14+AB1389,FALSE),[1]怪物!$B:$J,7,FALSE))</f>
        <v/>
      </c>
      <c r="M1389" s="10" t="str">
        <f t="shared" si="180"/>
        <v/>
      </c>
      <c r="N1389" s="3" t="str">
        <f t="shared" si="181"/>
        <v/>
      </c>
      <c r="O1389" s="3" t="str">
        <f t="shared" si="182"/>
        <v/>
      </c>
      <c r="P1389" s="3" t="str">
        <f t="shared" si="183"/>
        <v/>
      </c>
      <c r="T1389" s="3" t="str">
        <f>IF(B1389="","",IF(VLOOKUP(D1389,[1]怪物!$C:$I,7,FALSE)="","",VLOOKUP(D1389,[1]怪物!$C:$I,7,FALSE)))</f>
        <v/>
      </c>
      <c r="Y1389" s="3">
        <v>2</v>
      </c>
      <c r="Z1389" s="3">
        <v>4</v>
      </c>
      <c r="AA1389" s="3">
        <v>7</v>
      </c>
      <c r="AB1389" s="3">
        <v>4</v>
      </c>
    </row>
    <row r="1390" spans="2:28" x14ac:dyDescent="0.2">
      <c r="B1390" t="str">
        <f>IF(ISNA(VLOOKUP(Y1390&amp;"_"&amp;Z1390&amp;"_"&amp;AA1390,[1]挑战模式!$A:$AS,1,FALSE)),"",IF(VLOOKUP(Y1390&amp;"_"&amp;Z1390&amp;"_"&amp;AA1390,[1]挑战模式!$A:$AS,14+AB1390,FALSE)="","","Unit_Monster_Season"&amp;Y1390&amp;"_Challenge"&amp;Z1390&amp;"_"&amp;AA1390&amp;"_"&amp;AB1390))</f>
        <v/>
      </c>
      <c r="D1390" s="3" t="str">
        <f>IF(B1390="","",VLOOKUP(VLOOKUP(Y1390&amp;"_"&amp;Z1390&amp;"_"&amp;AA1390,[1]挑战模式!$A:$AS,14+AB1390,FALSE),[1]怪物!$B:$J,2,FALSE))</f>
        <v/>
      </c>
      <c r="E1390" s="3" t="str">
        <f>IF(B1390="","",VLOOKUP(VLOOKUP(Y1390&amp;"_"&amp;Z1390&amp;"_"&amp;AA1390,[1]挑战模式!$A:$AS,14+AB1390,FALSE),[1]怪物!$B:$J,6,FALSE)*VLOOKUP(Y1390&amp;"_"&amp;Z1390&amp;"_"&amp;AA1390,[1]挑战模式!$A:$AS,10,FALSE))</f>
        <v/>
      </c>
      <c r="F1390" s="3" t="str">
        <f t="shared" si="176"/>
        <v/>
      </c>
      <c r="G1390" s="3" t="str">
        <f t="shared" si="177"/>
        <v/>
      </c>
      <c r="H1390" s="3" t="str">
        <f t="shared" si="178"/>
        <v/>
      </c>
      <c r="I1390" s="3" t="str">
        <f>IF(D1390="","",VLOOKUP(D1390,[1]怪物!$C:$M,11,FALSE))</f>
        <v/>
      </c>
      <c r="J1390" s="3" t="str">
        <f t="shared" si="179"/>
        <v/>
      </c>
      <c r="K1390" s="3"/>
      <c r="L1390" s="3" t="str">
        <f>IF(B1390="","",VLOOKUP(VLOOKUP(Y1390&amp;"_"&amp;Z1390&amp;"_"&amp;AA1390,[1]挑战模式!$A:$AS,14+AB1390,FALSE),[1]怪物!$B:$J,7,FALSE))</f>
        <v/>
      </c>
      <c r="M1390" s="10" t="str">
        <f t="shared" si="180"/>
        <v/>
      </c>
      <c r="N1390" s="3" t="str">
        <f t="shared" si="181"/>
        <v/>
      </c>
      <c r="O1390" s="3" t="str">
        <f t="shared" si="182"/>
        <v/>
      </c>
      <c r="P1390" s="3" t="str">
        <f t="shared" si="183"/>
        <v/>
      </c>
      <c r="T1390" s="3" t="str">
        <f>IF(B1390="","",IF(VLOOKUP(D1390,[1]怪物!$C:$I,7,FALSE)="","",VLOOKUP(D1390,[1]怪物!$C:$I,7,FALSE)))</f>
        <v/>
      </c>
      <c r="Y1390" s="3">
        <v>2</v>
      </c>
      <c r="Z1390" s="3">
        <v>4</v>
      </c>
      <c r="AA1390" s="3">
        <v>7</v>
      </c>
      <c r="AB1390" s="3">
        <v>5</v>
      </c>
    </row>
    <row r="1391" spans="2:28" x14ac:dyDescent="0.2">
      <c r="B1391" t="str">
        <f>IF(ISNA(VLOOKUP(Y1391&amp;"_"&amp;Z1391&amp;"_"&amp;AA1391,[1]挑战模式!$A:$AS,1,FALSE)),"",IF(VLOOKUP(Y1391&amp;"_"&amp;Z1391&amp;"_"&amp;AA1391,[1]挑战模式!$A:$AS,14+AB1391,FALSE)="","","Unit_Monster_Season"&amp;Y1391&amp;"_Challenge"&amp;Z1391&amp;"_"&amp;AA1391&amp;"_"&amp;AB1391))</f>
        <v/>
      </c>
      <c r="D1391" s="3" t="str">
        <f>IF(B1391="","",VLOOKUP(VLOOKUP(Y1391&amp;"_"&amp;Z1391&amp;"_"&amp;AA1391,[1]挑战模式!$A:$AS,14+AB1391,FALSE),[1]怪物!$B:$J,2,FALSE))</f>
        <v/>
      </c>
      <c r="E1391" s="3" t="str">
        <f>IF(B1391="","",VLOOKUP(VLOOKUP(Y1391&amp;"_"&amp;Z1391&amp;"_"&amp;AA1391,[1]挑战模式!$A:$AS,14+AB1391,FALSE),[1]怪物!$B:$J,6,FALSE)*VLOOKUP(Y1391&amp;"_"&amp;Z1391&amp;"_"&amp;AA1391,[1]挑战模式!$A:$AS,10,FALSE))</f>
        <v/>
      </c>
      <c r="F1391" s="3" t="str">
        <f t="shared" si="176"/>
        <v/>
      </c>
      <c r="G1391" s="3" t="str">
        <f t="shared" si="177"/>
        <v/>
      </c>
      <c r="H1391" s="3" t="str">
        <f t="shared" si="178"/>
        <v/>
      </c>
      <c r="I1391" s="3" t="str">
        <f>IF(D1391="","",VLOOKUP(D1391,[1]怪物!$C:$M,11,FALSE))</f>
        <v/>
      </c>
      <c r="J1391" s="3" t="str">
        <f t="shared" si="179"/>
        <v/>
      </c>
      <c r="K1391" s="3"/>
      <c r="L1391" s="3" t="str">
        <f>IF(B1391="","",VLOOKUP(VLOOKUP(Y1391&amp;"_"&amp;Z1391&amp;"_"&amp;AA1391,[1]挑战模式!$A:$AS,14+AB1391,FALSE),[1]怪物!$B:$J,7,FALSE))</f>
        <v/>
      </c>
      <c r="M1391" s="10" t="str">
        <f t="shared" si="180"/>
        <v/>
      </c>
      <c r="N1391" s="3" t="str">
        <f t="shared" si="181"/>
        <v/>
      </c>
      <c r="O1391" s="3" t="str">
        <f t="shared" si="182"/>
        <v/>
      </c>
      <c r="P1391" s="3" t="str">
        <f t="shared" si="183"/>
        <v/>
      </c>
      <c r="T1391" s="3" t="str">
        <f>IF(B1391="","",IF(VLOOKUP(D1391,[1]怪物!$C:$I,7,FALSE)="","",VLOOKUP(D1391,[1]怪物!$C:$I,7,FALSE)))</f>
        <v/>
      </c>
      <c r="Y1391" s="3">
        <v>2</v>
      </c>
      <c r="Z1391" s="3">
        <v>4</v>
      </c>
      <c r="AA1391" s="3">
        <v>7</v>
      </c>
      <c r="AB1391" s="3">
        <v>6</v>
      </c>
    </row>
    <row r="1392" spans="2:28" x14ac:dyDescent="0.2">
      <c r="B1392" t="str">
        <f>IF(ISNA(VLOOKUP(Y1392&amp;"_"&amp;Z1392&amp;"_"&amp;AA1392,[1]挑战模式!$A:$AS,1,FALSE)),"",IF(VLOOKUP(Y1392&amp;"_"&amp;Z1392&amp;"_"&amp;AA1392,[1]挑战模式!$A:$AS,14+AB1392,FALSE)="","","Unit_Monster_Season"&amp;Y1392&amp;"_Challenge"&amp;Z1392&amp;"_"&amp;AA1392&amp;"_"&amp;AB1392))</f>
        <v/>
      </c>
      <c r="D1392" s="3" t="str">
        <f>IF(B1392="","",VLOOKUP(VLOOKUP(Y1392&amp;"_"&amp;Z1392&amp;"_"&amp;AA1392,[1]挑战模式!$A:$AS,14+AB1392,FALSE),[1]怪物!$B:$J,2,FALSE))</f>
        <v/>
      </c>
      <c r="E1392" s="3" t="str">
        <f>IF(B1392="","",VLOOKUP(VLOOKUP(Y1392&amp;"_"&amp;Z1392&amp;"_"&amp;AA1392,[1]挑战模式!$A:$AS,14+AB1392,FALSE),[1]怪物!$B:$J,6,FALSE)*VLOOKUP(Y1392&amp;"_"&amp;Z1392&amp;"_"&amp;AA1392,[1]挑战模式!$A:$AS,10,FALSE))</f>
        <v/>
      </c>
      <c r="F1392" s="3" t="str">
        <f t="shared" si="176"/>
        <v/>
      </c>
      <c r="G1392" s="3" t="str">
        <f t="shared" si="177"/>
        <v/>
      </c>
      <c r="H1392" s="3" t="str">
        <f t="shared" si="178"/>
        <v/>
      </c>
      <c r="I1392" s="3" t="str">
        <f>IF(D1392="","",VLOOKUP(D1392,[1]怪物!$C:$M,11,FALSE))</f>
        <v/>
      </c>
      <c r="J1392" s="3" t="str">
        <f t="shared" si="179"/>
        <v/>
      </c>
      <c r="K1392" s="3"/>
      <c r="L1392" s="3" t="str">
        <f>IF(B1392="","",VLOOKUP(VLOOKUP(Y1392&amp;"_"&amp;Z1392&amp;"_"&amp;AA1392,[1]挑战模式!$A:$AS,14+AB1392,FALSE),[1]怪物!$B:$J,7,FALSE))</f>
        <v/>
      </c>
      <c r="M1392" s="10" t="str">
        <f t="shared" si="180"/>
        <v/>
      </c>
      <c r="N1392" s="3" t="str">
        <f t="shared" si="181"/>
        <v/>
      </c>
      <c r="O1392" s="3" t="str">
        <f t="shared" si="182"/>
        <v/>
      </c>
      <c r="P1392" s="3" t="str">
        <f t="shared" si="183"/>
        <v/>
      </c>
      <c r="T1392" s="3" t="str">
        <f>IF(B1392="","",IF(VLOOKUP(D1392,[1]怪物!$C:$I,7,FALSE)="","",VLOOKUP(D1392,[1]怪物!$C:$I,7,FALSE)))</f>
        <v/>
      </c>
      <c r="Y1392" s="3">
        <v>2</v>
      </c>
      <c r="Z1392" s="3">
        <v>4</v>
      </c>
      <c r="AA1392" s="3">
        <v>8</v>
      </c>
      <c r="AB1392" s="3">
        <v>1</v>
      </c>
    </row>
    <row r="1393" spans="2:28" x14ac:dyDescent="0.2">
      <c r="B1393" t="str">
        <f>IF(ISNA(VLOOKUP(Y1393&amp;"_"&amp;Z1393&amp;"_"&amp;AA1393,[1]挑战模式!$A:$AS,1,FALSE)),"",IF(VLOOKUP(Y1393&amp;"_"&amp;Z1393&amp;"_"&amp;AA1393,[1]挑战模式!$A:$AS,14+AB1393,FALSE)="","","Unit_Monster_Season"&amp;Y1393&amp;"_Challenge"&amp;Z1393&amp;"_"&amp;AA1393&amp;"_"&amp;AB1393))</f>
        <v/>
      </c>
      <c r="D1393" s="3" t="str">
        <f>IF(B1393="","",VLOOKUP(VLOOKUP(Y1393&amp;"_"&amp;Z1393&amp;"_"&amp;AA1393,[1]挑战模式!$A:$AS,14+AB1393,FALSE),[1]怪物!$B:$J,2,FALSE))</f>
        <v/>
      </c>
      <c r="E1393" s="3" t="str">
        <f>IF(B1393="","",VLOOKUP(VLOOKUP(Y1393&amp;"_"&amp;Z1393&amp;"_"&amp;AA1393,[1]挑战模式!$A:$AS,14+AB1393,FALSE),[1]怪物!$B:$J,6,FALSE)*VLOOKUP(Y1393&amp;"_"&amp;Z1393&amp;"_"&amp;AA1393,[1]挑战模式!$A:$AS,10,FALSE))</f>
        <v/>
      </c>
      <c r="F1393" s="3" t="str">
        <f t="shared" si="176"/>
        <v/>
      </c>
      <c r="G1393" s="3" t="str">
        <f t="shared" si="177"/>
        <v/>
      </c>
      <c r="H1393" s="3" t="str">
        <f t="shared" si="178"/>
        <v/>
      </c>
      <c r="I1393" s="3" t="str">
        <f>IF(D1393="","",VLOOKUP(D1393,[1]怪物!$C:$M,11,FALSE))</f>
        <v/>
      </c>
      <c r="J1393" s="3" t="str">
        <f t="shared" si="179"/>
        <v/>
      </c>
      <c r="K1393" s="3"/>
      <c r="L1393" s="3" t="str">
        <f>IF(B1393="","",VLOOKUP(VLOOKUP(Y1393&amp;"_"&amp;Z1393&amp;"_"&amp;AA1393,[1]挑战模式!$A:$AS,14+AB1393,FALSE),[1]怪物!$B:$J,7,FALSE))</f>
        <v/>
      </c>
      <c r="M1393" s="10" t="str">
        <f t="shared" si="180"/>
        <v/>
      </c>
      <c r="N1393" s="3" t="str">
        <f t="shared" si="181"/>
        <v/>
      </c>
      <c r="O1393" s="3" t="str">
        <f t="shared" si="182"/>
        <v/>
      </c>
      <c r="P1393" s="3" t="str">
        <f t="shared" si="183"/>
        <v/>
      </c>
      <c r="T1393" s="3" t="str">
        <f>IF(B1393="","",IF(VLOOKUP(D1393,[1]怪物!$C:$I,7,FALSE)="","",VLOOKUP(D1393,[1]怪物!$C:$I,7,FALSE)))</f>
        <v/>
      </c>
      <c r="Y1393" s="3">
        <v>2</v>
      </c>
      <c r="Z1393" s="3">
        <v>4</v>
      </c>
      <c r="AA1393" s="3">
        <v>8</v>
      </c>
      <c r="AB1393" s="3">
        <v>2</v>
      </c>
    </row>
    <row r="1394" spans="2:28" x14ac:dyDescent="0.2">
      <c r="B1394" t="str">
        <f>IF(ISNA(VLOOKUP(Y1394&amp;"_"&amp;Z1394&amp;"_"&amp;AA1394,[1]挑战模式!$A:$AS,1,FALSE)),"",IF(VLOOKUP(Y1394&amp;"_"&amp;Z1394&amp;"_"&amp;AA1394,[1]挑战模式!$A:$AS,14+AB1394,FALSE)="","","Unit_Monster_Season"&amp;Y1394&amp;"_Challenge"&amp;Z1394&amp;"_"&amp;AA1394&amp;"_"&amp;AB1394))</f>
        <v/>
      </c>
      <c r="D1394" s="3" t="str">
        <f>IF(B1394="","",VLOOKUP(VLOOKUP(Y1394&amp;"_"&amp;Z1394&amp;"_"&amp;AA1394,[1]挑战模式!$A:$AS,14+AB1394,FALSE),[1]怪物!$B:$J,2,FALSE))</f>
        <v/>
      </c>
      <c r="E1394" s="3" t="str">
        <f>IF(B1394="","",VLOOKUP(VLOOKUP(Y1394&amp;"_"&amp;Z1394&amp;"_"&amp;AA1394,[1]挑战模式!$A:$AS,14+AB1394,FALSE),[1]怪物!$B:$J,6,FALSE)*VLOOKUP(Y1394&amp;"_"&amp;Z1394&amp;"_"&amp;AA1394,[1]挑战模式!$A:$AS,10,FALSE))</f>
        <v/>
      </c>
      <c r="F1394" s="3" t="str">
        <f t="shared" si="176"/>
        <v/>
      </c>
      <c r="G1394" s="3" t="str">
        <f t="shared" si="177"/>
        <v/>
      </c>
      <c r="H1394" s="3" t="str">
        <f t="shared" si="178"/>
        <v/>
      </c>
      <c r="I1394" s="3" t="str">
        <f>IF(D1394="","",VLOOKUP(D1394,[1]怪物!$C:$M,11,FALSE))</f>
        <v/>
      </c>
      <c r="J1394" s="3" t="str">
        <f t="shared" si="179"/>
        <v/>
      </c>
      <c r="K1394" s="3"/>
      <c r="L1394" s="3" t="str">
        <f>IF(B1394="","",VLOOKUP(VLOOKUP(Y1394&amp;"_"&amp;Z1394&amp;"_"&amp;AA1394,[1]挑战模式!$A:$AS,14+AB1394,FALSE),[1]怪物!$B:$J,7,FALSE))</f>
        <v/>
      </c>
      <c r="M1394" s="10" t="str">
        <f t="shared" si="180"/>
        <v/>
      </c>
      <c r="N1394" s="3" t="str">
        <f t="shared" si="181"/>
        <v/>
      </c>
      <c r="O1394" s="3" t="str">
        <f t="shared" si="182"/>
        <v/>
      </c>
      <c r="P1394" s="3" t="str">
        <f t="shared" si="183"/>
        <v/>
      </c>
      <c r="T1394" s="3" t="str">
        <f>IF(B1394="","",IF(VLOOKUP(D1394,[1]怪物!$C:$I,7,FALSE)="","",VLOOKUP(D1394,[1]怪物!$C:$I,7,FALSE)))</f>
        <v/>
      </c>
      <c r="Y1394" s="3">
        <v>2</v>
      </c>
      <c r="Z1394" s="3">
        <v>4</v>
      </c>
      <c r="AA1394" s="3">
        <v>8</v>
      </c>
      <c r="AB1394" s="3">
        <v>3</v>
      </c>
    </row>
    <row r="1395" spans="2:28" x14ac:dyDescent="0.2">
      <c r="B1395" t="str">
        <f>IF(ISNA(VLOOKUP(Y1395&amp;"_"&amp;Z1395&amp;"_"&amp;AA1395,[1]挑战模式!$A:$AS,1,FALSE)),"",IF(VLOOKUP(Y1395&amp;"_"&amp;Z1395&amp;"_"&amp;AA1395,[1]挑战模式!$A:$AS,14+AB1395,FALSE)="","","Unit_Monster_Season"&amp;Y1395&amp;"_Challenge"&amp;Z1395&amp;"_"&amp;AA1395&amp;"_"&amp;AB1395))</f>
        <v/>
      </c>
      <c r="D1395" s="3" t="str">
        <f>IF(B1395="","",VLOOKUP(VLOOKUP(Y1395&amp;"_"&amp;Z1395&amp;"_"&amp;AA1395,[1]挑战模式!$A:$AS,14+AB1395,FALSE),[1]怪物!$B:$J,2,FALSE))</f>
        <v/>
      </c>
      <c r="E1395" s="3" t="str">
        <f>IF(B1395="","",VLOOKUP(VLOOKUP(Y1395&amp;"_"&amp;Z1395&amp;"_"&amp;AA1395,[1]挑战模式!$A:$AS,14+AB1395,FALSE),[1]怪物!$B:$J,6,FALSE)*VLOOKUP(Y1395&amp;"_"&amp;Z1395&amp;"_"&amp;AA1395,[1]挑战模式!$A:$AS,10,FALSE))</f>
        <v/>
      </c>
      <c r="F1395" s="3" t="str">
        <f t="shared" si="176"/>
        <v/>
      </c>
      <c r="G1395" s="3" t="str">
        <f t="shared" si="177"/>
        <v/>
      </c>
      <c r="H1395" s="3" t="str">
        <f t="shared" si="178"/>
        <v/>
      </c>
      <c r="I1395" s="3" t="str">
        <f>IF(D1395="","",VLOOKUP(D1395,[1]怪物!$C:$M,11,FALSE))</f>
        <v/>
      </c>
      <c r="J1395" s="3" t="str">
        <f t="shared" si="179"/>
        <v/>
      </c>
      <c r="K1395" s="3"/>
      <c r="L1395" s="3" t="str">
        <f>IF(B1395="","",VLOOKUP(VLOOKUP(Y1395&amp;"_"&amp;Z1395&amp;"_"&amp;AA1395,[1]挑战模式!$A:$AS,14+AB1395,FALSE),[1]怪物!$B:$J,7,FALSE))</f>
        <v/>
      </c>
      <c r="M1395" s="10" t="str">
        <f t="shared" si="180"/>
        <v/>
      </c>
      <c r="N1395" s="3" t="str">
        <f t="shared" si="181"/>
        <v/>
      </c>
      <c r="O1395" s="3" t="str">
        <f t="shared" si="182"/>
        <v/>
      </c>
      <c r="P1395" s="3" t="str">
        <f t="shared" si="183"/>
        <v/>
      </c>
      <c r="T1395" s="3" t="str">
        <f>IF(B1395="","",IF(VLOOKUP(D1395,[1]怪物!$C:$I,7,FALSE)="","",VLOOKUP(D1395,[1]怪物!$C:$I,7,FALSE)))</f>
        <v/>
      </c>
      <c r="Y1395" s="3">
        <v>2</v>
      </c>
      <c r="Z1395" s="3">
        <v>4</v>
      </c>
      <c r="AA1395" s="3">
        <v>8</v>
      </c>
      <c r="AB1395" s="3">
        <v>4</v>
      </c>
    </row>
    <row r="1396" spans="2:28" x14ac:dyDescent="0.2">
      <c r="B1396" t="str">
        <f>IF(ISNA(VLOOKUP(Y1396&amp;"_"&amp;Z1396&amp;"_"&amp;AA1396,[1]挑战模式!$A:$AS,1,FALSE)),"",IF(VLOOKUP(Y1396&amp;"_"&amp;Z1396&amp;"_"&amp;AA1396,[1]挑战模式!$A:$AS,14+AB1396,FALSE)="","","Unit_Monster_Season"&amp;Y1396&amp;"_Challenge"&amp;Z1396&amp;"_"&amp;AA1396&amp;"_"&amp;AB1396))</f>
        <v/>
      </c>
      <c r="D1396" s="3" t="str">
        <f>IF(B1396="","",VLOOKUP(VLOOKUP(Y1396&amp;"_"&amp;Z1396&amp;"_"&amp;AA1396,[1]挑战模式!$A:$AS,14+AB1396,FALSE),[1]怪物!$B:$J,2,FALSE))</f>
        <v/>
      </c>
      <c r="E1396" s="3" t="str">
        <f>IF(B1396="","",VLOOKUP(VLOOKUP(Y1396&amp;"_"&amp;Z1396&amp;"_"&amp;AA1396,[1]挑战模式!$A:$AS,14+AB1396,FALSE),[1]怪物!$B:$J,6,FALSE)*VLOOKUP(Y1396&amp;"_"&amp;Z1396&amp;"_"&amp;AA1396,[1]挑战模式!$A:$AS,10,FALSE))</f>
        <v/>
      </c>
      <c r="F1396" s="3" t="str">
        <f t="shared" si="176"/>
        <v/>
      </c>
      <c r="G1396" s="3" t="str">
        <f t="shared" si="177"/>
        <v/>
      </c>
      <c r="H1396" s="3" t="str">
        <f t="shared" si="178"/>
        <v/>
      </c>
      <c r="I1396" s="3" t="str">
        <f>IF(D1396="","",VLOOKUP(D1396,[1]怪物!$C:$M,11,FALSE))</f>
        <v/>
      </c>
      <c r="J1396" s="3" t="str">
        <f t="shared" si="179"/>
        <v/>
      </c>
      <c r="K1396" s="3"/>
      <c r="L1396" s="3" t="str">
        <f>IF(B1396="","",VLOOKUP(VLOOKUP(Y1396&amp;"_"&amp;Z1396&amp;"_"&amp;AA1396,[1]挑战模式!$A:$AS,14+AB1396,FALSE),[1]怪物!$B:$J,7,FALSE))</f>
        <v/>
      </c>
      <c r="M1396" s="10" t="str">
        <f t="shared" si="180"/>
        <v/>
      </c>
      <c r="N1396" s="3" t="str">
        <f t="shared" si="181"/>
        <v/>
      </c>
      <c r="O1396" s="3" t="str">
        <f t="shared" si="182"/>
        <v/>
      </c>
      <c r="P1396" s="3" t="str">
        <f t="shared" si="183"/>
        <v/>
      </c>
      <c r="T1396" s="3" t="str">
        <f>IF(B1396="","",IF(VLOOKUP(D1396,[1]怪物!$C:$I,7,FALSE)="","",VLOOKUP(D1396,[1]怪物!$C:$I,7,FALSE)))</f>
        <v/>
      </c>
      <c r="Y1396" s="3">
        <v>2</v>
      </c>
      <c r="Z1396" s="3">
        <v>4</v>
      </c>
      <c r="AA1396" s="3">
        <v>8</v>
      </c>
      <c r="AB1396" s="3">
        <v>5</v>
      </c>
    </row>
    <row r="1397" spans="2:28" x14ac:dyDescent="0.2">
      <c r="B1397" t="str">
        <f>IF(ISNA(VLOOKUP(Y1397&amp;"_"&amp;Z1397&amp;"_"&amp;AA1397,[1]挑战模式!$A:$AS,1,FALSE)),"",IF(VLOOKUP(Y1397&amp;"_"&amp;Z1397&amp;"_"&amp;AA1397,[1]挑战模式!$A:$AS,14+AB1397,FALSE)="","","Unit_Monster_Season"&amp;Y1397&amp;"_Challenge"&amp;Z1397&amp;"_"&amp;AA1397&amp;"_"&amp;AB1397))</f>
        <v/>
      </c>
      <c r="D1397" s="3" t="str">
        <f>IF(B1397="","",VLOOKUP(VLOOKUP(Y1397&amp;"_"&amp;Z1397&amp;"_"&amp;AA1397,[1]挑战模式!$A:$AS,14+AB1397,FALSE),[1]怪物!$B:$J,2,FALSE))</f>
        <v/>
      </c>
      <c r="E1397" s="3" t="str">
        <f>IF(B1397="","",VLOOKUP(VLOOKUP(Y1397&amp;"_"&amp;Z1397&amp;"_"&amp;AA1397,[1]挑战模式!$A:$AS,14+AB1397,FALSE),[1]怪物!$B:$J,6,FALSE)*VLOOKUP(Y1397&amp;"_"&amp;Z1397&amp;"_"&amp;AA1397,[1]挑战模式!$A:$AS,10,FALSE))</f>
        <v/>
      </c>
      <c r="F1397" s="3" t="str">
        <f t="shared" si="176"/>
        <v/>
      </c>
      <c r="G1397" s="3" t="str">
        <f t="shared" si="177"/>
        <v/>
      </c>
      <c r="H1397" s="3" t="str">
        <f t="shared" si="178"/>
        <v/>
      </c>
      <c r="I1397" s="3" t="str">
        <f>IF(D1397="","",VLOOKUP(D1397,[1]怪物!$C:$M,11,FALSE))</f>
        <v/>
      </c>
      <c r="J1397" s="3" t="str">
        <f t="shared" si="179"/>
        <v/>
      </c>
      <c r="K1397" s="3"/>
      <c r="L1397" s="3" t="str">
        <f>IF(B1397="","",VLOOKUP(VLOOKUP(Y1397&amp;"_"&amp;Z1397&amp;"_"&amp;AA1397,[1]挑战模式!$A:$AS,14+AB1397,FALSE),[1]怪物!$B:$J,7,FALSE))</f>
        <v/>
      </c>
      <c r="M1397" s="10" t="str">
        <f t="shared" si="180"/>
        <v/>
      </c>
      <c r="N1397" s="3" t="str">
        <f t="shared" si="181"/>
        <v/>
      </c>
      <c r="O1397" s="3" t="str">
        <f t="shared" si="182"/>
        <v/>
      </c>
      <c r="P1397" s="3" t="str">
        <f t="shared" si="183"/>
        <v/>
      </c>
      <c r="T1397" s="3" t="str">
        <f>IF(B1397="","",IF(VLOOKUP(D1397,[1]怪物!$C:$I,7,FALSE)="","",VLOOKUP(D1397,[1]怪物!$C:$I,7,FALSE)))</f>
        <v/>
      </c>
      <c r="Y1397" s="3">
        <v>2</v>
      </c>
      <c r="Z1397" s="3">
        <v>4</v>
      </c>
      <c r="AA1397" s="3">
        <v>8</v>
      </c>
      <c r="AB1397" s="3">
        <v>6</v>
      </c>
    </row>
    <row r="1398" spans="2:28" x14ac:dyDescent="0.2">
      <c r="B1398" t="str">
        <f ca="1">IF(ISNA(VLOOKUP(Y1398&amp;"_"&amp;Z1398&amp;"_"&amp;AA1398,[1]挑战模式!$A:$AS,1,FALSE)),"",IF(VLOOKUP(Y1398&amp;"_"&amp;Z1398&amp;"_"&amp;AA1398,[1]挑战模式!$A:$AS,14+AB1398,FALSE)="","","Unit_Monster_Season"&amp;Y1398&amp;"_Challenge"&amp;Z1398&amp;"_"&amp;AA1398&amp;"_"&amp;AB1398))</f>
        <v>Unit_Monster_Season2_Challenge5_1_1</v>
      </c>
      <c r="D1398" s="3" t="str">
        <f ca="1">IF(B1398="","",VLOOKUP(VLOOKUP(Y1398&amp;"_"&amp;Z1398&amp;"_"&amp;AA1398,[1]挑战模式!$A:$AS,14+AB1398,FALSE),[1]怪物!$B:$J,2,FALSE))</f>
        <v>ResUnit_FireSpirit2</v>
      </c>
      <c r="E1398" s="3">
        <f ca="1">IF(B1398="","",VLOOKUP(VLOOKUP(Y1398&amp;"_"&amp;Z1398&amp;"_"&amp;AA1398,[1]挑战模式!$A:$AS,14+AB1398,FALSE),[1]怪物!$B:$J,6,FALSE)*VLOOKUP(Y1398&amp;"_"&amp;Z1398&amp;"_"&amp;AA1398,[1]挑战模式!$A:$AS,10,FALSE))</f>
        <v>2.2000000000000002</v>
      </c>
      <c r="F1398" s="3">
        <f t="shared" ca="1" si="176"/>
        <v>400</v>
      </c>
      <c r="G1398" s="3" t="str">
        <f t="shared" ca="1" si="177"/>
        <v>TRUE</v>
      </c>
      <c r="H1398" s="3" t="str">
        <f t="shared" ca="1" si="178"/>
        <v>1</v>
      </c>
      <c r="I1398" s="3">
        <f ca="1">IF(D1398="","",VLOOKUP(D1398,[1]怪物!$C:$M,11,FALSE))</f>
        <v>1</v>
      </c>
      <c r="J1398" s="3" t="str">
        <f t="shared" ca="1" si="179"/>
        <v>0.5</v>
      </c>
      <c r="K1398" s="3"/>
      <c r="L1398" s="3">
        <f ca="1">IF(B1398="","",VLOOKUP(VLOOKUP(Y1398&amp;"_"&amp;Z1398&amp;"_"&amp;AA1398,[1]挑战模式!$A:$AS,14+AB1398,FALSE),[1]怪物!$B:$J,7,FALSE))</f>
        <v>1.25</v>
      </c>
      <c r="M1398" s="10" t="str">
        <f t="shared" ca="1" si="180"/>
        <v>Monster_Season2_Challenge5_1_1</v>
      </c>
      <c r="N1398" s="3" t="str">
        <f t="shared" ca="1" si="181"/>
        <v>DeathShow_1</v>
      </c>
      <c r="O1398" s="3" t="str">
        <f t="shared" ca="1" si="182"/>
        <v>Timeline_Idle1</v>
      </c>
      <c r="P1398" s="3" t="str">
        <f t="shared" ca="1" si="183"/>
        <v>Timeline_Move1</v>
      </c>
      <c r="T1398" s="3" t="str">
        <f ca="1">IF(B1398="","",IF(VLOOKUP(D1398,[1]怪物!$C:$I,7,FALSE)="","",VLOOKUP(D1398,[1]怪物!$C:$I,7,FALSE)))</f>
        <v>Skill_Monster_FireSpirit2,InitiativeSkill</v>
      </c>
      <c r="Y1398" s="3">
        <v>2</v>
      </c>
      <c r="Z1398" s="3">
        <v>5</v>
      </c>
      <c r="AA1398" s="3">
        <v>1</v>
      </c>
      <c r="AB1398" s="3">
        <v>1</v>
      </c>
    </row>
    <row r="1399" spans="2:28" x14ac:dyDescent="0.2">
      <c r="B1399" t="str">
        <f ca="1">IF(ISNA(VLOOKUP(Y1399&amp;"_"&amp;Z1399&amp;"_"&amp;AA1399,[1]挑战模式!$A:$AS,1,FALSE)),"",IF(VLOOKUP(Y1399&amp;"_"&amp;Z1399&amp;"_"&amp;AA1399,[1]挑战模式!$A:$AS,14+AB1399,FALSE)="","","Unit_Monster_Season"&amp;Y1399&amp;"_Challenge"&amp;Z1399&amp;"_"&amp;AA1399&amp;"_"&amp;AB1399))</f>
        <v/>
      </c>
      <c r="D1399" s="3" t="str">
        <f ca="1">IF(B1399="","",VLOOKUP(VLOOKUP(Y1399&amp;"_"&amp;Z1399&amp;"_"&amp;AA1399,[1]挑战模式!$A:$AS,14+AB1399,FALSE),[1]怪物!$B:$J,2,FALSE))</f>
        <v/>
      </c>
      <c r="E1399" s="3" t="str">
        <f ca="1">IF(B1399="","",VLOOKUP(VLOOKUP(Y1399&amp;"_"&amp;Z1399&amp;"_"&amp;AA1399,[1]挑战模式!$A:$AS,14+AB1399,FALSE),[1]怪物!$B:$J,6,FALSE)*VLOOKUP(Y1399&amp;"_"&amp;Z1399&amp;"_"&amp;AA1399,[1]挑战模式!$A:$AS,10,FALSE))</f>
        <v/>
      </c>
      <c r="F1399" s="3" t="str">
        <f t="shared" ca="1" si="176"/>
        <v/>
      </c>
      <c r="G1399" s="3" t="str">
        <f t="shared" ca="1" si="177"/>
        <v/>
      </c>
      <c r="H1399" s="3" t="str">
        <f t="shared" ca="1" si="178"/>
        <v/>
      </c>
      <c r="I1399" s="3" t="str">
        <f ca="1">IF(D1399="","",VLOOKUP(D1399,[1]怪物!$C:$M,11,FALSE))</f>
        <v/>
      </c>
      <c r="J1399" s="3" t="str">
        <f t="shared" ca="1" si="179"/>
        <v/>
      </c>
      <c r="K1399" s="3"/>
      <c r="L1399" s="3" t="str">
        <f ca="1">IF(B1399="","",VLOOKUP(VLOOKUP(Y1399&amp;"_"&amp;Z1399&amp;"_"&amp;AA1399,[1]挑战模式!$A:$AS,14+AB1399,FALSE),[1]怪物!$B:$J,7,FALSE))</f>
        <v/>
      </c>
      <c r="M1399" s="10" t="str">
        <f t="shared" ca="1" si="180"/>
        <v/>
      </c>
      <c r="N1399" s="3" t="str">
        <f t="shared" ca="1" si="181"/>
        <v/>
      </c>
      <c r="O1399" s="3" t="str">
        <f t="shared" ca="1" si="182"/>
        <v/>
      </c>
      <c r="P1399" s="3" t="str">
        <f t="shared" ca="1" si="183"/>
        <v/>
      </c>
      <c r="T1399" s="3" t="str">
        <f ca="1">IF(B1399="","",IF(VLOOKUP(D1399,[1]怪物!$C:$I,7,FALSE)="","",VLOOKUP(D1399,[1]怪物!$C:$I,7,FALSE)))</f>
        <v/>
      </c>
      <c r="Y1399" s="3">
        <v>2</v>
      </c>
      <c r="Z1399" s="3">
        <v>5</v>
      </c>
      <c r="AA1399" s="3">
        <v>1</v>
      </c>
      <c r="AB1399" s="3">
        <v>2</v>
      </c>
    </row>
    <row r="1400" spans="2:28" x14ac:dyDescent="0.2">
      <c r="B1400" t="str">
        <f ca="1">IF(ISNA(VLOOKUP(Y1400&amp;"_"&amp;Z1400&amp;"_"&amp;AA1400,[1]挑战模式!$A:$AS,1,FALSE)),"",IF(VLOOKUP(Y1400&amp;"_"&amp;Z1400&amp;"_"&amp;AA1400,[1]挑战模式!$A:$AS,14+AB1400,FALSE)="","","Unit_Monster_Season"&amp;Y1400&amp;"_Challenge"&amp;Z1400&amp;"_"&amp;AA1400&amp;"_"&amp;AB1400))</f>
        <v/>
      </c>
      <c r="D1400" s="3" t="str">
        <f ca="1">IF(B1400="","",VLOOKUP(VLOOKUP(Y1400&amp;"_"&amp;Z1400&amp;"_"&amp;AA1400,[1]挑战模式!$A:$AS,14+AB1400,FALSE),[1]怪物!$B:$J,2,FALSE))</f>
        <v/>
      </c>
      <c r="E1400" s="3" t="str">
        <f ca="1">IF(B1400="","",VLOOKUP(VLOOKUP(Y1400&amp;"_"&amp;Z1400&amp;"_"&amp;AA1400,[1]挑战模式!$A:$AS,14+AB1400,FALSE),[1]怪物!$B:$J,6,FALSE)*VLOOKUP(Y1400&amp;"_"&amp;Z1400&amp;"_"&amp;AA1400,[1]挑战模式!$A:$AS,10,FALSE))</f>
        <v/>
      </c>
      <c r="F1400" s="3" t="str">
        <f t="shared" ca="1" si="176"/>
        <v/>
      </c>
      <c r="G1400" s="3" t="str">
        <f t="shared" ca="1" si="177"/>
        <v/>
      </c>
      <c r="H1400" s="3" t="str">
        <f t="shared" ca="1" si="178"/>
        <v/>
      </c>
      <c r="I1400" s="3" t="str">
        <f ca="1">IF(D1400="","",VLOOKUP(D1400,[1]怪物!$C:$M,11,FALSE))</f>
        <v/>
      </c>
      <c r="J1400" s="3" t="str">
        <f t="shared" ca="1" si="179"/>
        <v/>
      </c>
      <c r="K1400" s="3"/>
      <c r="L1400" s="3" t="str">
        <f ca="1">IF(B1400="","",VLOOKUP(VLOOKUP(Y1400&amp;"_"&amp;Z1400&amp;"_"&amp;AA1400,[1]挑战模式!$A:$AS,14+AB1400,FALSE),[1]怪物!$B:$J,7,FALSE))</f>
        <v/>
      </c>
      <c r="M1400" s="10" t="str">
        <f t="shared" ca="1" si="180"/>
        <v/>
      </c>
      <c r="N1400" s="3" t="str">
        <f t="shared" ca="1" si="181"/>
        <v/>
      </c>
      <c r="O1400" s="3" t="str">
        <f t="shared" ca="1" si="182"/>
        <v/>
      </c>
      <c r="P1400" s="3" t="str">
        <f t="shared" ca="1" si="183"/>
        <v/>
      </c>
      <c r="T1400" s="3" t="str">
        <f ca="1">IF(B1400="","",IF(VLOOKUP(D1400,[1]怪物!$C:$I,7,FALSE)="","",VLOOKUP(D1400,[1]怪物!$C:$I,7,FALSE)))</f>
        <v/>
      </c>
      <c r="Y1400" s="3">
        <v>2</v>
      </c>
      <c r="Z1400" s="3">
        <v>5</v>
      </c>
      <c r="AA1400" s="3">
        <v>1</v>
      </c>
      <c r="AB1400" s="3">
        <v>3</v>
      </c>
    </row>
    <row r="1401" spans="2:28" x14ac:dyDescent="0.2">
      <c r="B1401" t="str">
        <f ca="1">IF(ISNA(VLOOKUP(Y1401&amp;"_"&amp;Z1401&amp;"_"&amp;AA1401,[1]挑战模式!$A:$AS,1,FALSE)),"",IF(VLOOKUP(Y1401&amp;"_"&amp;Z1401&amp;"_"&amp;AA1401,[1]挑战模式!$A:$AS,14+AB1401,FALSE)="","","Unit_Monster_Season"&amp;Y1401&amp;"_Challenge"&amp;Z1401&amp;"_"&amp;AA1401&amp;"_"&amp;AB1401))</f>
        <v/>
      </c>
      <c r="D1401" s="3" t="str">
        <f ca="1">IF(B1401="","",VLOOKUP(VLOOKUP(Y1401&amp;"_"&amp;Z1401&amp;"_"&amp;AA1401,[1]挑战模式!$A:$AS,14+AB1401,FALSE),[1]怪物!$B:$J,2,FALSE))</f>
        <v/>
      </c>
      <c r="E1401" s="3" t="str">
        <f ca="1">IF(B1401="","",VLOOKUP(VLOOKUP(Y1401&amp;"_"&amp;Z1401&amp;"_"&amp;AA1401,[1]挑战模式!$A:$AS,14+AB1401,FALSE),[1]怪物!$B:$J,6,FALSE)*VLOOKUP(Y1401&amp;"_"&amp;Z1401&amp;"_"&amp;AA1401,[1]挑战模式!$A:$AS,10,FALSE))</f>
        <v/>
      </c>
      <c r="F1401" s="3" t="str">
        <f t="shared" ca="1" si="176"/>
        <v/>
      </c>
      <c r="G1401" s="3" t="str">
        <f t="shared" ca="1" si="177"/>
        <v/>
      </c>
      <c r="H1401" s="3" t="str">
        <f t="shared" ca="1" si="178"/>
        <v/>
      </c>
      <c r="I1401" s="3" t="str">
        <f ca="1">IF(D1401="","",VLOOKUP(D1401,[1]怪物!$C:$M,11,FALSE))</f>
        <v/>
      </c>
      <c r="J1401" s="3" t="str">
        <f t="shared" ca="1" si="179"/>
        <v/>
      </c>
      <c r="K1401" s="3"/>
      <c r="L1401" s="3" t="str">
        <f ca="1">IF(B1401="","",VLOOKUP(VLOOKUP(Y1401&amp;"_"&amp;Z1401&amp;"_"&amp;AA1401,[1]挑战模式!$A:$AS,14+AB1401,FALSE),[1]怪物!$B:$J,7,FALSE))</f>
        <v/>
      </c>
      <c r="M1401" s="10" t="str">
        <f t="shared" ca="1" si="180"/>
        <v/>
      </c>
      <c r="N1401" s="3" t="str">
        <f t="shared" ca="1" si="181"/>
        <v/>
      </c>
      <c r="O1401" s="3" t="str">
        <f t="shared" ca="1" si="182"/>
        <v/>
      </c>
      <c r="P1401" s="3" t="str">
        <f t="shared" ca="1" si="183"/>
        <v/>
      </c>
      <c r="T1401" s="3" t="str">
        <f ca="1">IF(B1401="","",IF(VLOOKUP(D1401,[1]怪物!$C:$I,7,FALSE)="","",VLOOKUP(D1401,[1]怪物!$C:$I,7,FALSE)))</f>
        <v/>
      </c>
      <c r="Y1401" s="3">
        <v>2</v>
      </c>
      <c r="Z1401" s="3">
        <v>5</v>
      </c>
      <c r="AA1401" s="3">
        <v>1</v>
      </c>
      <c r="AB1401" s="3">
        <v>4</v>
      </c>
    </row>
    <row r="1402" spans="2:28" x14ac:dyDescent="0.2">
      <c r="B1402" t="str">
        <f ca="1">IF(ISNA(VLOOKUP(Y1402&amp;"_"&amp;Z1402&amp;"_"&amp;AA1402,[1]挑战模式!$A:$AS,1,FALSE)),"",IF(VLOOKUP(Y1402&amp;"_"&amp;Z1402&amp;"_"&amp;AA1402,[1]挑战模式!$A:$AS,14+AB1402,FALSE)="","","Unit_Monster_Season"&amp;Y1402&amp;"_Challenge"&amp;Z1402&amp;"_"&amp;AA1402&amp;"_"&amp;AB1402))</f>
        <v/>
      </c>
      <c r="D1402" s="3" t="str">
        <f ca="1">IF(B1402="","",VLOOKUP(VLOOKUP(Y1402&amp;"_"&amp;Z1402&amp;"_"&amp;AA1402,[1]挑战模式!$A:$AS,14+AB1402,FALSE),[1]怪物!$B:$J,2,FALSE))</f>
        <v/>
      </c>
      <c r="E1402" s="3" t="str">
        <f ca="1">IF(B1402="","",VLOOKUP(VLOOKUP(Y1402&amp;"_"&amp;Z1402&amp;"_"&amp;AA1402,[1]挑战模式!$A:$AS,14+AB1402,FALSE),[1]怪物!$B:$J,6,FALSE)*VLOOKUP(Y1402&amp;"_"&amp;Z1402&amp;"_"&amp;AA1402,[1]挑战模式!$A:$AS,10,FALSE))</f>
        <v/>
      </c>
      <c r="F1402" s="3" t="str">
        <f t="shared" ca="1" si="176"/>
        <v/>
      </c>
      <c r="G1402" s="3" t="str">
        <f t="shared" ca="1" si="177"/>
        <v/>
      </c>
      <c r="H1402" s="3" t="str">
        <f t="shared" ca="1" si="178"/>
        <v/>
      </c>
      <c r="I1402" s="3" t="str">
        <f ca="1">IF(D1402="","",VLOOKUP(D1402,[1]怪物!$C:$M,11,FALSE))</f>
        <v/>
      </c>
      <c r="J1402" s="3" t="str">
        <f t="shared" ca="1" si="179"/>
        <v/>
      </c>
      <c r="K1402" s="3"/>
      <c r="L1402" s="3" t="str">
        <f ca="1">IF(B1402="","",VLOOKUP(VLOOKUP(Y1402&amp;"_"&amp;Z1402&amp;"_"&amp;AA1402,[1]挑战模式!$A:$AS,14+AB1402,FALSE),[1]怪物!$B:$J,7,FALSE))</f>
        <v/>
      </c>
      <c r="M1402" s="10" t="str">
        <f t="shared" ca="1" si="180"/>
        <v/>
      </c>
      <c r="N1402" s="3" t="str">
        <f t="shared" ca="1" si="181"/>
        <v/>
      </c>
      <c r="O1402" s="3" t="str">
        <f t="shared" ca="1" si="182"/>
        <v/>
      </c>
      <c r="P1402" s="3" t="str">
        <f t="shared" ca="1" si="183"/>
        <v/>
      </c>
      <c r="T1402" s="3" t="str">
        <f ca="1">IF(B1402="","",IF(VLOOKUP(D1402,[1]怪物!$C:$I,7,FALSE)="","",VLOOKUP(D1402,[1]怪物!$C:$I,7,FALSE)))</f>
        <v/>
      </c>
      <c r="Y1402" s="3">
        <v>2</v>
      </c>
      <c r="Z1402" s="3">
        <v>5</v>
      </c>
      <c r="AA1402" s="3">
        <v>1</v>
      </c>
      <c r="AB1402" s="3">
        <v>5</v>
      </c>
    </row>
    <row r="1403" spans="2:28" x14ac:dyDescent="0.2">
      <c r="B1403" t="str">
        <f ca="1">IF(ISNA(VLOOKUP(Y1403&amp;"_"&amp;Z1403&amp;"_"&amp;AA1403,[1]挑战模式!$A:$AS,1,FALSE)),"",IF(VLOOKUP(Y1403&amp;"_"&amp;Z1403&amp;"_"&amp;AA1403,[1]挑战模式!$A:$AS,14+AB1403,FALSE)="","","Unit_Monster_Season"&amp;Y1403&amp;"_Challenge"&amp;Z1403&amp;"_"&amp;AA1403&amp;"_"&amp;AB1403))</f>
        <v/>
      </c>
      <c r="D1403" s="3" t="str">
        <f ca="1">IF(B1403="","",VLOOKUP(VLOOKUP(Y1403&amp;"_"&amp;Z1403&amp;"_"&amp;AA1403,[1]挑战模式!$A:$AS,14+AB1403,FALSE),[1]怪物!$B:$J,2,FALSE))</f>
        <v/>
      </c>
      <c r="E1403" s="3" t="str">
        <f ca="1">IF(B1403="","",VLOOKUP(VLOOKUP(Y1403&amp;"_"&amp;Z1403&amp;"_"&amp;AA1403,[1]挑战模式!$A:$AS,14+AB1403,FALSE),[1]怪物!$B:$J,6,FALSE)*VLOOKUP(Y1403&amp;"_"&amp;Z1403&amp;"_"&amp;AA1403,[1]挑战模式!$A:$AS,10,FALSE))</f>
        <v/>
      </c>
      <c r="F1403" s="3" t="str">
        <f t="shared" ca="1" si="176"/>
        <v/>
      </c>
      <c r="G1403" s="3" t="str">
        <f t="shared" ca="1" si="177"/>
        <v/>
      </c>
      <c r="H1403" s="3" t="str">
        <f t="shared" ca="1" si="178"/>
        <v/>
      </c>
      <c r="I1403" s="3" t="str">
        <f ca="1">IF(D1403="","",VLOOKUP(D1403,[1]怪物!$C:$M,11,FALSE))</f>
        <v/>
      </c>
      <c r="J1403" s="3" t="str">
        <f t="shared" ca="1" si="179"/>
        <v/>
      </c>
      <c r="K1403" s="3"/>
      <c r="L1403" s="3" t="str">
        <f ca="1">IF(B1403="","",VLOOKUP(VLOOKUP(Y1403&amp;"_"&amp;Z1403&amp;"_"&amp;AA1403,[1]挑战模式!$A:$AS,14+AB1403,FALSE),[1]怪物!$B:$J,7,FALSE))</f>
        <v/>
      </c>
      <c r="M1403" s="10" t="str">
        <f t="shared" ca="1" si="180"/>
        <v/>
      </c>
      <c r="N1403" s="3" t="str">
        <f t="shared" ca="1" si="181"/>
        <v/>
      </c>
      <c r="O1403" s="3" t="str">
        <f t="shared" ca="1" si="182"/>
        <v/>
      </c>
      <c r="P1403" s="3" t="str">
        <f t="shared" ca="1" si="183"/>
        <v/>
      </c>
      <c r="T1403" s="3" t="str">
        <f ca="1">IF(B1403="","",IF(VLOOKUP(D1403,[1]怪物!$C:$I,7,FALSE)="","",VLOOKUP(D1403,[1]怪物!$C:$I,7,FALSE)))</f>
        <v/>
      </c>
      <c r="Y1403" s="3">
        <v>2</v>
      </c>
      <c r="Z1403" s="3">
        <v>5</v>
      </c>
      <c r="AA1403" s="3">
        <v>1</v>
      </c>
      <c r="AB1403" s="3">
        <v>6</v>
      </c>
    </row>
    <row r="1404" spans="2:28" x14ac:dyDescent="0.2">
      <c r="B1404" t="str">
        <f ca="1">IF(ISNA(VLOOKUP(Y1404&amp;"_"&amp;Z1404&amp;"_"&amp;AA1404,[1]挑战模式!$A:$AS,1,FALSE)),"",IF(VLOOKUP(Y1404&amp;"_"&amp;Z1404&amp;"_"&amp;AA1404,[1]挑战模式!$A:$AS,14+AB1404,FALSE)="","","Unit_Monster_Season"&amp;Y1404&amp;"_Challenge"&amp;Z1404&amp;"_"&amp;AA1404&amp;"_"&amp;AB1404))</f>
        <v>Unit_Monster_Season2_Challenge5_2_1</v>
      </c>
      <c r="D1404" s="3" t="str">
        <f ca="1">IF(B1404="","",VLOOKUP(VLOOKUP(Y1404&amp;"_"&amp;Z1404&amp;"_"&amp;AA1404,[1]挑战模式!$A:$AS,14+AB1404,FALSE),[1]怪物!$B:$J,2,FALSE))</f>
        <v>ResUnit_FireSpirit2</v>
      </c>
      <c r="E1404" s="3">
        <f ca="1">IF(B1404="","",VLOOKUP(VLOOKUP(Y1404&amp;"_"&amp;Z1404&amp;"_"&amp;AA1404,[1]挑战模式!$A:$AS,14+AB1404,FALSE),[1]怪物!$B:$J,6,FALSE)*VLOOKUP(Y1404&amp;"_"&amp;Z1404&amp;"_"&amp;AA1404,[1]挑战模式!$A:$AS,10,FALSE))</f>
        <v>2.2000000000000002</v>
      </c>
      <c r="F1404" s="3">
        <f t="shared" ca="1" si="176"/>
        <v>400</v>
      </c>
      <c r="G1404" s="3" t="str">
        <f t="shared" ca="1" si="177"/>
        <v>TRUE</v>
      </c>
      <c r="H1404" s="3" t="str">
        <f t="shared" ca="1" si="178"/>
        <v>1</v>
      </c>
      <c r="I1404" s="3">
        <f ca="1">IF(D1404="","",VLOOKUP(D1404,[1]怪物!$C:$M,11,FALSE))</f>
        <v>1</v>
      </c>
      <c r="J1404" s="3" t="str">
        <f t="shared" ca="1" si="179"/>
        <v>0.5</v>
      </c>
      <c r="K1404" s="3"/>
      <c r="L1404" s="3">
        <f ca="1">IF(B1404="","",VLOOKUP(VLOOKUP(Y1404&amp;"_"&amp;Z1404&amp;"_"&amp;AA1404,[1]挑战模式!$A:$AS,14+AB1404,FALSE),[1]怪物!$B:$J,7,FALSE))</f>
        <v>1.25</v>
      </c>
      <c r="M1404" s="10" t="str">
        <f t="shared" ca="1" si="180"/>
        <v>Monster_Season2_Challenge5_2_1</v>
      </c>
      <c r="N1404" s="3" t="str">
        <f t="shared" ca="1" si="181"/>
        <v>DeathShow_1</v>
      </c>
      <c r="O1404" s="3" t="str">
        <f t="shared" ca="1" si="182"/>
        <v>Timeline_Idle1</v>
      </c>
      <c r="P1404" s="3" t="str">
        <f t="shared" ca="1" si="183"/>
        <v>Timeline_Move1</v>
      </c>
      <c r="T1404" s="3" t="str">
        <f ca="1">IF(B1404="","",IF(VLOOKUP(D1404,[1]怪物!$C:$I,7,FALSE)="","",VLOOKUP(D1404,[1]怪物!$C:$I,7,FALSE)))</f>
        <v>Skill_Monster_FireSpirit2,InitiativeSkill</v>
      </c>
      <c r="Y1404" s="3">
        <v>2</v>
      </c>
      <c r="Z1404" s="3">
        <v>5</v>
      </c>
      <c r="AA1404" s="3">
        <v>2</v>
      </c>
      <c r="AB1404" s="3">
        <v>1</v>
      </c>
    </row>
    <row r="1405" spans="2:28" x14ac:dyDescent="0.2">
      <c r="B1405" t="str">
        <f ca="1">IF(ISNA(VLOOKUP(Y1405&amp;"_"&amp;Z1405&amp;"_"&amp;AA1405,[1]挑战模式!$A:$AS,1,FALSE)),"",IF(VLOOKUP(Y1405&amp;"_"&amp;Z1405&amp;"_"&amp;AA1405,[1]挑战模式!$A:$AS,14+AB1405,FALSE)="","","Unit_Monster_Season"&amp;Y1405&amp;"_Challenge"&amp;Z1405&amp;"_"&amp;AA1405&amp;"_"&amp;AB1405))</f>
        <v>Unit_Monster_Season2_Challenge5_2_2</v>
      </c>
      <c r="D1405" s="3" t="str">
        <f ca="1">IF(B1405="","",VLOOKUP(VLOOKUP(Y1405&amp;"_"&amp;Z1405&amp;"_"&amp;AA1405,[1]挑战模式!$A:$AS,14+AB1405,FALSE),[1]怪物!$B:$J,2,FALSE))</f>
        <v>ResUnit_Scorpid1</v>
      </c>
      <c r="E1405" s="3">
        <f ca="1">IF(B1405="","",VLOOKUP(VLOOKUP(Y1405&amp;"_"&amp;Z1405&amp;"_"&amp;AA1405,[1]挑战模式!$A:$AS,14+AB1405,FALSE),[1]怪物!$B:$J,6,FALSE)*VLOOKUP(Y1405&amp;"_"&amp;Z1405&amp;"_"&amp;AA1405,[1]挑战模式!$A:$AS,10,FALSE))</f>
        <v>2.2000000000000002</v>
      </c>
      <c r="F1405" s="3">
        <f t="shared" ca="1" si="176"/>
        <v>400</v>
      </c>
      <c r="G1405" s="3" t="str">
        <f t="shared" ca="1" si="177"/>
        <v>TRUE</v>
      </c>
      <c r="H1405" s="3" t="str">
        <f t="shared" ca="1" si="178"/>
        <v>1</v>
      </c>
      <c r="I1405" s="3">
        <f ca="1">IF(D1405="","",VLOOKUP(D1405,[1]怪物!$C:$M,11,FALSE))</f>
        <v>1</v>
      </c>
      <c r="J1405" s="3" t="str">
        <f t="shared" ca="1" si="179"/>
        <v>0.5</v>
      </c>
      <c r="K1405" s="3"/>
      <c r="L1405" s="3">
        <f ca="1">IF(B1405="","",VLOOKUP(VLOOKUP(Y1405&amp;"_"&amp;Z1405&amp;"_"&amp;AA1405,[1]挑战模式!$A:$AS,14+AB1405,FALSE),[1]怪物!$B:$J,7,FALSE))</f>
        <v>1</v>
      </c>
      <c r="M1405" s="10" t="str">
        <f t="shared" ca="1" si="180"/>
        <v>Monster_Season2_Challenge5_2_2</v>
      </c>
      <c r="N1405" s="3" t="str">
        <f t="shared" ca="1" si="181"/>
        <v>DeathShow_1</v>
      </c>
      <c r="O1405" s="3" t="str">
        <f t="shared" ca="1" si="182"/>
        <v>Timeline_Idle1</v>
      </c>
      <c r="P1405" s="3" t="str">
        <f t="shared" ca="1" si="183"/>
        <v>Timeline_Move1</v>
      </c>
      <c r="T1405" s="3" t="str">
        <f ca="1">IF(B1405="","",IF(VLOOKUP(D1405,[1]怪物!$C:$I,7,FALSE)="","",VLOOKUP(D1405,[1]怪物!$C:$I,7,FALSE)))</f>
        <v>Skill_Monster_Scorpid1,InitiativeSkill</v>
      </c>
      <c r="Y1405" s="3">
        <v>2</v>
      </c>
      <c r="Z1405" s="3">
        <v>5</v>
      </c>
      <c r="AA1405" s="3">
        <v>2</v>
      </c>
      <c r="AB1405" s="3">
        <v>2</v>
      </c>
    </row>
    <row r="1406" spans="2:28" x14ac:dyDescent="0.2">
      <c r="B1406" t="str">
        <f ca="1">IF(ISNA(VLOOKUP(Y1406&amp;"_"&amp;Z1406&amp;"_"&amp;AA1406,[1]挑战模式!$A:$AS,1,FALSE)),"",IF(VLOOKUP(Y1406&amp;"_"&amp;Z1406&amp;"_"&amp;AA1406,[1]挑战模式!$A:$AS,14+AB1406,FALSE)="","","Unit_Monster_Season"&amp;Y1406&amp;"_Challenge"&amp;Z1406&amp;"_"&amp;AA1406&amp;"_"&amp;AB1406))</f>
        <v/>
      </c>
      <c r="D1406" s="3" t="str">
        <f ca="1">IF(B1406="","",VLOOKUP(VLOOKUP(Y1406&amp;"_"&amp;Z1406&amp;"_"&amp;AA1406,[1]挑战模式!$A:$AS,14+AB1406,FALSE),[1]怪物!$B:$J,2,FALSE))</f>
        <v/>
      </c>
      <c r="E1406" s="3" t="str">
        <f ca="1">IF(B1406="","",VLOOKUP(VLOOKUP(Y1406&amp;"_"&amp;Z1406&amp;"_"&amp;AA1406,[1]挑战模式!$A:$AS,14+AB1406,FALSE),[1]怪物!$B:$J,6,FALSE)*VLOOKUP(Y1406&amp;"_"&amp;Z1406&amp;"_"&amp;AA1406,[1]挑战模式!$A:$AS,10,FALSE))</f>
        <v/>
      </c>
      <c r="F1406" s="3" t="str">
        <f t="shared" ca="1" si="176"/>
        <v/>
      </c>
      <c r="G1406" s="3" t="str">
        <f t="shared" ca="1" si="177"/>
        <v/>
      </c>
      <c r="H1406" s="3" t="str">
        <f t="shared" ca="1" si="178"/>
        <v/>
      </c>
      <c r="I1406" s="3" t="str">
        <f ca="1">IF(D1406="","",VLOOKUP(D1406,[1]怪物!$C:$M,11,FALSE))</f>
        <v/>
      </c>
      <c r="J1406" s="3" t="str">
        <f t="shared" ca="1" si="179"/>
        <v/>
      </c>
      <c r="K1406" s="3"/>
      <c r="L1406" s="3" t="str">
        <f ca="1">IF(B1406="","",VLOOKUP(VLOOKUP(Y1406&amp;"_"&amp;Z1406&amp;"_"&amp;AA1406,[1]挑战模式!$A:$AS,14+AB1406,FALSE),[1]怪物!$B:$J,7,FALSE))</f>
        <v/>
      </c>
      <c r="M1406" s="10" t="str">
        <f t="shared" ca="1" si="180"/>
        <v/>
      </c>
      <c r="N1406" s="3" t="str">
        <f t="shared" ca="1" si="181"/>
        <v/>
      </c>
      <c r="O1406" s="3" t="str">
        <f t="shared" ca="1" si="182"/>
        <v/>
      </c>
      <c r="P1406" s="3" t="str">
        <f t="shared" ca="1" si="183"/>
        <v/>
      </c>
      <c r="T1406" s="3" t="str">
        <f ca="1">IF(B1406="","",IF(VLOOKUP(D1406,[1]怪物!$C:$I,7,FALSE)="","",VLOOKUP(D1406,[1]怪物!$C:$I,7,FALSE)))</f>
        <v/>
      </c>
      <c r="Y1406" s="3">
        <v>2</v>
      </c>
      <c r="Z1406" s="3">
        <v>5</v>
      </c>
      <c r="AA1406" s="3">
        <v>2</v>
      </c>
      <c r="AB1406" s="3">
        <v>3</v>
      </c>
    </row>
    <row r="1407" spans="2:28" x14ac:dyDescent="0.2">
      <c r="B1407" t="str">
        <f ca="1">IF(ISNA(VLOOKUP(Y1407&amp;"_"&amp;Z1407&amp;"_"&amp;AA1407,[1]挑战模式!$A:$AS,1,FALSE)),"",IF(VLOOKUP(Y1407&amp;"_"&amp;Z1407&amp;"_"&amp;AA1407,[1]挑战模式!$A:$AS,14+AB1407,FALSE)="","","Unit_Monster_Season"&amp;Y1407&amp;"_Challenge"&amp;Z1407&amp;"_"&amp;AA1407&amp;"_"&amp;AB1407))</f>
        <v/>
      </c>
      <c r="D1407" s="3" t="str">
        <f ca="1">IF(B1407="","",VLOOKUP(VLOOKUP(Y1407&amp;"_"&amp;Z1407&amp;"_"&amp;AA1407,[1]挑战模式!$A:$AS,14+AB1407,FALSE),[1]怪物!$B:$J,2,FALSE))</f>
        <v/>
      </c>
      <c r="E1407" s="3" t="str">
        <f ca="1">IF(B1407="","",VLOOKUP(VLOOKUP(Y1407&amp;"_"&amp;Z1407&amp;"_"&amp;AA1407,[1]挑战模式!$A:$AS,14+AB1407,FALSE),[1]怪物!$B:$J,6,FALSE)*VLOOKUP(Y1407&amp;"_"&amp;Z1407&amp;"_"&amp;AA1407,[1]挑战模式!$A:$AS,10,FALSE))</f>
        <v/>
      </c>
      <c r="F1407" s="3" t="str">
        <f t="shared" ca="1" si="176"/>
        <v/>
      </c>
      <c r="G1407" s="3" t="str">
        <f t="shared" ca="1" si="177"/>
        <v/>
      </c>
      <c r="H1407" s="3" t="str">
        <f t="shared" ca="1" si="178"/>
        <v/>
      </c>
      <c r="I1407" s="3" t="str">
        <f ca="1">IF(D1407="","",VLOOKUP(D1407,[1]怪物!$C:$M,11,FALSE))</f>
        <v/>
      </c>
      <c r="J1407" s="3" t="str">
        <f t="shared" ca="1" si="179"/>
        <v/>
      </c>
      <c r="K1407" s="3"/>
      <c r="L1407" s="3" t="str">
        <f ca="1">IF(B1407="","",VLOOKUP(VLOOKUP(Y1407&amp;"_"&amp;Z1407&amp;"_"&amp;AA1407,[1]挑战模式!$A:$AS,14+AB1407,FALSE),[1]怪物!$B:$J,7,FALSE))</f>
        <v/>
      </c>
      <c r="M1407" s="10" t="str">
        <f t="shared" ca="1" si="180"/>
        <v/>
      </c>
      <c r="N1407" s="3" t="str">
        <f t="shared" ca="1" si="181"/>
        <v/>
      </c>
      <c r="O1407" s="3" t="str">
        <f t="shared" ca="1" si="182"/>
        <v/>
      </c>
      <c r="P1407" s="3" t="str">
        <f t="shared" ca="1" si="183"/>
        <v/>
      </c>
      <c r="T1407" s="3" t="str">
        <f ca="1">IF(B1407="","",IF(VLOOKUP(D1407,[1]怪物!$C:$I,7,FALSE)="","",VLOOKUP(D1407,[1]怪物!$C:$I,7,FALSE)))</f>
        <v/>
      </c>
      <c r="Y1407" s="3">
        <v>2</v>
      </c>
      <c r="Z1407" s="3">
        <v>5</v>
      </c>
      <c r="AA1407" s="3">
        <v>2</v>
      </c>
      <c r="AB1407" s="3">
        <v>4</v>
      </c>
    </row>
    <row r="1408" spans="2:28" x14ac:dyDescent="0.2">
      <c r="B1408" t="str">
        <f ca="1">IF(ISNA(VLOOKUP(Y1408&amp;"_"&amp;Z1408&amp;"_"&amp;AA1408,[1]挑战模式!$A:$AS,1,FALSE)),"",IF(VLOOKUP(Y1408&amp;"_"&amp;Z1408&amp;"_"&amp;AA1408,[1]挑战模式!$A:$AS,14+AB1408,FALSE)="","","Unit_Monster_Season"&amp;Y1408&amp;"_Challenge"&amp;Z1408&amp;"_"&amp;AA1408&amp;"_"&amp;AB1408))</f>
        <v/>
      </c>
      <c r="D1408" s="3" t="str">
        <f ca="1">IF(B1408="","",VLOOKUP(VLOOKUP(Y1408&amp;"_"&amp;Z1408&amp;"_"&amp;AA1408,[1]挑战模式!$A:$AS,14+AB1408,FALSE),[1]怪物!$B:$J,2,FALSE))</f>
        <v/>
      </c>
      <c r="E1408" s="3" t="str">
        <f ca="1">IF(B1408="","",VLOOKUP(VLOOKUP(Y1408&amp;"_"&amp;Z1408&amp;"_"&amp;AA1408,[1]挑战模式!$A:$AS,14+AB1408,FALSE),[1]怪物!$B:$J,6,FALSE)*VLOOKUP(Y1408&amp;"_"&amp;Z1408&amp;"_"&amp;AA1408,[1]挑战模式!$A:$AS,10,FALSE))</f>
        <v/>
      </c>
      <c r="F1408" s="3" t="str">
        <f t="shared" ca="1" si="176"/>
        <v/>
      </c>
      <c r="G1408" s="3" t="str">
        <f t="shared" ca="1" si="177"/>
        <v/>
      </c>
      <c r="H1408" s="3" t="str">
        <f t="shared" ca="1" si="178"/>
        <v/>
      </c>
      <c r="I1408" s="3" t="str">
        <f ca="1">IF(D1408="","",VLOOKUP(D1408,[1]怪物!$C:$M,11,FALSE))</f>
        <v/>
      </c>
      <c r="J1408" s="3" t="str">
        <f t="shared" ca="1" si="179"/>
        <v/>
      </c>
      <c r="K1408" s="3"/>
      <c r="L1408" s="3" t="str">
        <f ca="1">IF(B1408="","",VLOOKUP(VLOOKUP(Y1408&amp;"_"&amp;Z1408&amp;"_"&amp;AA1408,[1]挑战模式!$A:$AS,14+AB1408,FALSE),[1]怪物!$B:$J,7,FALSE))</f>
        <v/>
      </c>
      <c r="M1408" s="10" t="str">
        <f t="shared" ca="1" si="180"/>
        <v/>
      </c>
      <c r="N1408" s="3" t="str">
        <f t="shared" ca="1" si="181"/>
        <v/>
      </c>
      <c r="O1408" s="3" t="str">
        <f t="shared" ca="1" si="182"/>
        <v/>
      </c>
      <c r="P1408" s="3" t="str">
        <f t="shared" ca="1" si="183"/>
        <v/>
      </c>
      <c r="T1408" s="3" t="str">
        <f ca="1">IF(B1408="","",IF(VLOOKUP(D1408,[1]怪物!$C:$I,7,FALSE)="","",VLOOKUP(D1408,[1]怪物!$C:$I,7,FALSE)))</f>
        <v/>
      </c>
      <c r="Y1408" s="3">
        <v>2</v>
      </c>
      <c r="Z1408" s="3">
        <v>5</v>
      </c>
      <c r="AA1408" s="3">
        <v>2</v>
      </c>
      <c r="AB1408" s="3">
        <v>5</v>
      </c>
    </row>
    <row r="1409" spans="2:28" x14ac:dyDescent="0.2">
      <c r="B1409" t="str">
        <f ca="1">IF(ISNA(VLOOKUP(Y1409&amp;"_"&amp;Z1409&amp;"_"&amp;AA1409,[1]挑战模式!$A:$AS,1,FALSE)),"",IF(VLOOKUP(Y1409&amp;"_"&amp;Z1409&amp;"_"&amp;AA1409,[1]挑战模式!$A:$AS,14+AB1409,FALSE)="","","Unit_Monster_Season"&amp;Y1409&amp;"_Challenge"&amp;Z1409&amp;"_"&amp;AA1409&amp;"_"&amp;AB1409))</f>
        <v/>
      </c>
      <c r="D1409" s="3" t="str">
        <f ca="1">IF(B1409="","",VLOOKUP(VLOOKUP(Y1409&amp;"_"&amp;Z1409&amp;"_"&amp;AA1409,[1]挑战模式!$A:$AS,14+AB1409,FALSE),[1]怪物!$B:$J,2,FALSE))</f>
        <v/>
      </c>
      <c r="E1409" s="3" t="str">
        <f ca="1">IF(B1409="","",VLOOKUP(VLOOKUP(Y1409&amp;"_"&amp;Z1409&amp;"_"&amp;AA1409,[1]挑战模式!$A:$AS,14+AB1409,FALSE),[1]怪物!$B:$J,6,FALSE)*VLOOKUP(Y1409&amp;"_"&amp;Z1409&amp;"_"&amp;AA1409,[1]挑战模式!$A:$AS,10,FALSE))</f>
        <v/>
      </c>
      <c r="F1409" s="3" t="str">
        <f t="shared" ca="1" si="176"/>
        <v/>
      </c>
      <c r="G1409" s="3" t="str">
        <f t="shared" ca="1" si="177"/>
        <v/>
      </c>
      <c r="H1409" s="3" t="str">
        <f t="shared" ca="1" si="178"/>
        <v/>
      </c>
      <c r="I1409" s="3" t="str">
        <f ca="1">IF(D1409="","",VLOOKUP(D1409,[1]怪物!$C:$M,11,FALSE))</f>
        <v/>
      </c>
      <c r="J1409" s="3" t="str">
        <f t="shared" ca="1" si="179"/>
        <v/>
      </c>
      <c r="K1409" s="3"/>
      <c r="L1409" s="3" t="str">
        <f ca="1">IF(B1409="","",VLOOKUP(VLOOKUP(Y1409&amp;"_"&amp;Z1409&amp;"_"&amp;AA1409,[1]挑战模式!$A:$AS,14+AB1409,FALSE),[1]怪物!$B:$J,7,FALSE))</f>
        <v/>
      </c>
      <c r="M1409" s="10" t="str">
        <f t="shared" ca="1" si="180"/>
        <v/>
      </c>
      <c r="N1409" s="3" t="str">
        <f t="shared" ca="1" si="181"/>
        <v/>
      </c>
      <c r="O1409" s="3" t="str">
        <f t="shared" ca="1" si="182"/>
        <v/>
      </c>
      <c r="P1409" s="3" t="str">
        <f t="shared" ca="1" si="183"/>
        <v/>
      </c>
      <c r="T1409" s="3" t="str">
        <f ca="1">IF(B1409="","",IF(VLOOKUP(D1409,[1]怪物!$C:$I,7,FALSE)="","",VLOOKUP(D1409,[1]怪物!$C:$I,7,FALSE)))</f>
        <v/>
      </c>
      <c r="Y1409" s="3">
        <v>2</v>
      </c>
      <c r="Z1409" s="3">
        <v>5</v>
      </c>
      <c r="AA1409" s="3">
        <v>2</v>
      </c>
      <c r="AB1409" s="3">
        <v>6</v>
      </c>
    </row>
    <row r="1410" spans="2:28" x14ac:dyDescent="0.2">
      <c r="B1410" t="str">
        <f ca="1">IF(ISNA(VLOOKUP(Y1410&amp;"_"&amp;Z1410&amp;"_"&amp;AA1410,[1]挑战模式!$A:$AS,1,FALSE)),"",IF(VLOOKUP(Y1410&amp;"_"&amp;Z1410&amp;"_"&amp;AA1410,[1]挑战模式!$A:$AS,14+AB1410,FALSE)="","","Unit_Monster_Season"&amp;Y1410&amp;"_Challenge"&amp;Z1410&amp;"_"&amp;AA1410&amp;"_"&amp;AB1410))</f>
        <v>Unit_Monster_Season2_Challenge5_3_1</v>
      </c>
      <c r="D1410" s="3" t="str">
        <f ca="1">IF(B1410="","",VLOOKUP(VLOOKUP(Y1410&amp;"_"&amp;Z1410&amp;"_"&amp;AA1410,[1]挑战模式!$A:$AS,14+AB1410,FALSE),[1]怪物!$B:$J,2,FALSE))</f>
        <v>ResUnit_Scorpid1</v>
      </c>
      <c r="E1410" s="3">
        <f ca="1">IF(B1410="","",VLOOKUP(VLOOKUP(Y1410&amp;"_"&amp;Z1410&amp;"_"&amp;AA1410,[1]挑战模式!$A:$AS,14+AB1410,FALSE),[1]怪物!$B:$J,6,FALSE)*VLOOKUP(Y1410&amp;"_"&amp;Z1410&amp;"_"&amp;AA1410,[1]挑战模式!$A:$AS,10,FALSE))</f>
        <v>2.2000000000000002</v>
      </c>
      <c r="F1410" s="3">
        <f t="shared" ca="1" si="176"/>
        <v>400</v>
      </c>
      <c r="G1410" s="3" t="str">
        <f t="shared" ca="1" si="177"/>
        <v>TRUE</v>
      </c>
      <c r="H1410" s="3" t="str">
        <f t="shared" ca="1" si="178"/>
        <v>1</v>
      </c>
      <c r="I1410" s="3">
        <f ca="1">IF(D1410="","",VLOOKUP(D1410,[1]怪物!$C:$M,11,FALSE))</f>
        <v>1</v>
      </c>
      <c r="J1410" s="3" t="str">
        <f t="shared" ca="1" si="179"/>
        <v>0.5</v>
      </c>
      <c r="K1410" s="3"/>
      <c r="L1410" s="3">
        <f ca="1">IF(B1410="","",VLOOKUP(VLOOKUP(Y1410&amp;"_"&amp;Z1410&amp;"_"&amp;AA1410,[1]挑战模式!$A:$AS,14+AB1410,FALSE),[1]怪物!$B:$J,7,FALSE))</f>
        <v>1</v>
      </c>
      <c r="M1410" s="10" t="str">
        <f t="shared" ca="1" si="180"/>
        <v>Monster_Season2_Challenge5_3_1</v>
      </c>
      <c r="N1410" s="3" t="str">
        <f t="shared" ca="1" si="181"/>
        <v>DeathShow_1</v>
      </c>
      <c r="O1410" s="3" t="str">
        <f t="shared" ca="1" si="182"/>
        <v>Timeline_Idle1</v>
      </c>
      <c r="P1410" s="3" t="str">
        <f t="shared" ca="1" si="183"/>
        <v>Timeline_Move1</v>
      </c>
      <c r="T1410" s="3" t="str">
        <f ca="1">IF(B1410="","",IF(VLOOKUP(D1410,[1]怪物!$C:$I,7,FALSE)="","",VLOOKUP(D1410,[1]怪物!$C:$I,7,FALSE)))</f>
        <v>Skill_Monster_Scorpid1,InitiativeSkill</v>
      </c>
      <c r="Y1410" s="3">
        <v>2</v>
      </c>
      <c r="Z1410" s="3">
        <v>5</v>
      </c>
      <c r="AA1410" s="3">
        <v>3</v>
      </c>
      <c r="AB1410" s="3">
        <v>1</v>
      </c>
    </row>
    <row r="1411" spans="2:28" x14ac:dyDescent="0.2">
      <c r="B1411" t="str">
        <f ca="1">IF(ISNA(VLOOKUP(Y1411&amp;"_"&amp;Z1411&amp;"_"&amp;AA1411,[1]挑战模式!$A:$AS,1,FALSE)),"",IF(VLOOKUP(Y1411&amp;"_"&amp;Z1411&amp;"_"&amp;AA1411,[1]挑战模式!$A:$AS,14+AB1411,FALSE)="","","Unit_Monster_Season"&amp;Y1411&amp;"_Challenge"&amp;Z1411&amp;"_"&amp;AA1411&amp;"_"&amp;AB1411))</f>
        <v>Unit_Monster_Season2_Challenge5_3_2</v>
      </c>
      <c r="D1411" s="3" t="str">
        <f ca="1">IF(B1411="","",VLOOKUP(VLOOKUP(Y1411&amp;"_"&amp;Z1411&amp;"_"&amp;AA1411,[1]挑战模式!$A:$AS,14+AB1411,FALSE),[1]怪物!$B:$J,2,FALSE))</f>
        <v>ResUnit_Dan2</v>
      </c>
      <c r="E1411" s="3">
        <f ca="1">IF(B1411="","",VLOOKUP(VLOOKUP(Y1411&amp;"_"&amp;Z1411&amp;"_"&amp;AA1411,[1]挑战模式!$A:$AS,14+AB1411,FALSE),[1]怪物!$B:$J,6,FALSE)*VLOOKUP(Y1411&amp;"_"&amp;Z1411&amp;"_"&amp;AA1411,[1]挑战模式!$A:$AS,10,FALSE))</f>
        <v>2.2000000000000002</v>
      </c>
      <c r="F1411" s="3">
        <f t="shared" ca="1" si="176"/>
        <v>400</v>
      </c>
      <c r="G1411" s="3" t="str">
        <f t="shared" ca="1" si="177"/>
        <v>TRUE</v>
      </c>
      <c r="H1411" s="3" t="str">
        <f t="shared" ca="1" si="178"/>
        <v>1</v>
      </c>
      <c r="I1411" s="3">
        <f ca="1">IF(D1411="","",VLOOKUP(D1411,[1]怪物!$C:$M,11,FALSE))</f>
        <v>1</v>
      </c>
      <c r="J1411" s="3" t="str">
        <f t="shared" ca="1" si="179"/>
        <v>0.5</v>
      </c>
      <c r="K1411" s="3"/>
      <c r="L1411" s="3">
        <f ca="1">IF(B1411="","",VLOOKUP(VLOOKUP(Y1411&amp;"_"&amp;Z1411&amp;"_"&amp;AA1411,[1]挑战模式!$A:$AS,14+AB1411,FALSE),[1]怪物!$B:$J,7,FALSE))</f>
        <v>1.25</v>
      </c>
      <c r="M1411" s="10" t="str">
        <f t="shared" ca="1" si="180"/>
        <v>Monster_Season2_Challenge5_3_2</v>
      </c>
      <c r="N1411" s="3" t="str">
        <f t="shared" ca="1" si="181"/>
        <v>DeathShow_1</v>
      </c>
      <c r="O1411" s="3" t="str">
        <f t="shared" ca="1" si="182"/>
        <v>Timeline_Idle1</v>
      </c>
      <c r="P1411" s="3" t="str">
        <f t="shared" ca="1" si="183"/>
        <v>Timeline_Move1</v>
      </c>
      <c r="T1411" s="3" t="str">
        <f ca="1">IF(B1411="","",IF(VLOOKUP(D1411,[1]怪物!$C:$I,7,FALSE)="","",VLOOKUP(D1411,[1]怪物!$C:$I,7,FALSE)))</f>
        <v>Skill_Monster_Dan2,NormalAttack</v>
      </c>
      <c r="Y1411" s="3">
        <v>2</v>
      </c>
      <c r="Z1411" s="3">
        <v>5</v>
      </c>
      <c r="AA1411" s="3">
        <v>3</v>
      </c>
      <c r="AB1411" s="3">
        <v>2</v>
      </c>
    </row>
    <row r="1412" spans="2:28" x14ac:dyDescent="0.2">
      <c r="B1412" t="str">
        <f ca="1">IF(ISNA(VLOOKUP(Y1412&amp;"_"&amp;Z1412&amp;"_"&amp;AA1412,[1]挑战模式!$A:$AS,1,FALSE)),"",IF(VLOOKUP(Y1412&amp;"_"&amp;Z1412&amp;"_"&amp;AA1412,[1]挑战模式!$A:$AS,14+AB1412,FALSE)="","","Unit_Monster_Season"&amp;Y1412&amp;"_Challenge"&amp;Z1412&amp;"_"&amp;AA1412&amp;"_"&amp;AB1412))</f>
        <v/>
      </c>
      <c r="D1412" s="3" t="str">
        <f ca="1">IF(B1412="","",VLOOKUP(VLOOKUP(Y1412&amp;"_"&amp;Z1412&amp;"_"&amp;AA1412,[1]挑战模式!$A:$AS,14+AB1412,FALSE),[1]怪物!$B:$J,2,FALSE))</f>
        <v/>
      </c>
      <c r="E1412" s="3" t="str">
        <f ca="1">IF(B1412="","",VLOOKUP(VLOOKUP(Y1412&amp;"_"&amp;Z1412&amp;"_"&amp;AA1412,[1]挑战模式!$A:$AS,14+AB1412,FALSE),[1]怪物!$B:$J,6,FALSE)*VLOOKUP(Y1412&amp;"_"&amp;Z1412&amp;"_"&amp;AA1412,[1]挑战模式!$A:$AS,10,FALSE))</f>
        <v/>
      </c>
      <c r="F1412" s="3" t="str">
        <f t="shared" ca="1" si="176"/>
        <v/>
      </c>
      <c r="G1412" s="3" t="str">
        <f t="shared" ca="1" si="177"/>
        <v/>
      </c>
      <c r="H1412" s="3" t="str">
        <f t="shared" ca="1" si="178"/>
        <v/>
      </c>
      <c r="I1412" s="3" t="str">
        <f ca="1">IF(D1412="","",VLOOKUP(D1412,[1]怪物!$C:$M,11,FALSE))</f>
        <v/>
      </c>
      <c r="J1412" s="3" t="str">
        <f t="shared" ca="1" si="179"/>
        <v/>
      </c>
      <c r="K1412" s="3"/>
      <c r="L1412" s="3" t="str">
        <f ca="1">IF(B1412="","",VLOOKUP(VLOOKUP(Y1412&amp;"_"&amp;Z1412&amp;"_"&amp;AA1412,[1]挑战模式!$A:$AS,14+AB1412,FALSE),[1]怪物!$B:$J,7,FALSE))</f>
        <v/>
      </c>
      <c r="M1412" s="10" t="str">
        <f t="shared" ca="1" si="180"/>
        <v/>
      </c>
      <c r="N1412" s="3" t="str">
        <f t="shared" ca="1" si="181"/>
        <v/>
      </c>
      <c r="O1412" s="3" t="str">
        <f t="shared" ca="1" si="182"/>
        <v/>
      </c>
      <c r="P1412" s="3" t="str">
        <f t="shared" ca="1" si="183"/>
        <v/>
      </c>
      <c r="T1412" s="3" t="str">
        <f ca="1">IF(B1412="","",IF(VLOOKUP(D1412,[1]怪物!$C:$I,7,FALSE)="","",VLOOKUP(D1412,[1]怪物!$C:$I,7,FALSE)))</f>
        <v/>
      </c>
      <c r="Y1412" s="3">
        <v>2</v>
      </c>
      <c r="Z1412" s="3">
        <v>5</v>
      </c>
      <c r="AA1412" s="3">
        <v>3</v>
      </c>
      <c r="AB1412" s="3">
        <v>3</v>
      </c>
    </row>
    <row r="1413" spans="2:28" x14ac:dyDescent="0.2">
      <c r="B1413" t="str">
        <f ca="1">IF(ISNA(VLOOKUP(Y1413&amp;"_"&amp;Z1413&amp;"_"&amp;AA1413,[1]挑战模式!$A:$AS,1,FALSE)),"",IF(VLOOKUP(Y1413&amp;"_"&amp;Z1413&amp;"_"&amp;AA1413,[1]挑战模式!$A:$AS,14+AB1413,FALSE)="","","Unit_Monster_Season"&amp;Y1413&amp;"_Challenge"&amp;Z1413&amp;"_"&amp;AA1413&amp;"_"&amp;AB1413))</f>
        <v/>
      </c>
      <c r="D1413" s="3" t="str">
        <f ca="1">IF(B1413="","",VLOOKUP(VLOOKUP(Y1413&amp;"_"&amp;Z1413&amp;"_"&amp;AA1413,[1]挑战模式!$A:$AS,14+AB1413,FALSE),[1]怪物!$B:$J,2,FALSE))</f>
        <v/>
      </c>
      <c r="E1413" s="3" t="str">
        <f ca="1">IF(B1413="","",VLOOKUP(VLOOKUP(Y1413&amp;"_"&amp;Z1413&amp;"_"&amp;AA1413,[1]挑战模式!$A:$AS,14+AB1413,FALSE),[1]怪物!$B:$J,6,FALSE)*VLOOKUP(Y1413&amp;"_"&amp;Z1413&amp;"_"&amp;AA1413,[1]挑战模式!$A:$AS,10,FALSE))</f>
        <v/>
      </c>
      <c r="F1413" s="3" t="str">
        <f t="shared" ca="1" si="176"/>
        <v/>
      </c>
      <c r="G1413" s="3" t="str">
        <f t="shared" ca="1" si="177"/>
        <v/>
      </c>
      <c r="H1413" s="3" t="str">
        <f t="shared" ca="1" si="178"/>
        <v/>
      </c>
      <c r="I1413" s="3" t="str">
        <f ca="1">IF(D1413="","",VLOOKUP(D1413,[1]怪物!$C:$M,11,FALSE))</f>
        <v/>
      </c>
      <c r="J1413" s="3" t="str">
        <f t="shared" ca="1" si="179"/>
        <v/>
      </c>
      <c r="K1413" s="3"/>
      <c r="L1413" s="3" t="str">
        <f ca="1">IF(B1413="","",VLOOKUP(VLOOKUP(Y1413&amp;"_"&amp;Z1413&amp;"_"&amp;AA1413,[1]挑战模式!$A:$AS,14+AB1413,FALSE),[1]怪物!$B:$J,7,FALSE))</f>
        <v/>
      </c>
      <c r="M1413" s="10" t="str">
        <f t="shared" ca="1" si="180"/>
        <v/>
      </c>
      <c r="N1413" s="3" t="str">
        <f t="shared" ca="1" si="181"/>
        <v/>
      </c>
      <c r="O1413" s="3" t="str">
        <f t="shared" ca="1" si="182"/>
        <v/>
      </c>
      <c r="P1413" s="3" t="str">
        <f t="shared" ca="1" si="183"/>
        <v/>
      </c>
      <c r="T1413" s="3" t="str">
        <f ca="1">IF(B1413="","",IF(VLOOKUP(D1413,[1]怪物!$C:$I,7,FALSE)="","",VLOOKUP(D1413,[1]怪物!$C:$I,7,FALSE)))</f>
        <v/>
      </c>
      <c r="Y1413" s="3">
        <v>2</v>
      </c>
      <c r="Z1413" s="3">
        <v>5</v>
      </c>
      <c r="AA1413" s="3">
        <v>3</v>
      </c>
      <c r="AB1413" s="3">
        <v>4</v>
      </c>
    </row>
    <row r="1414" spans="2:28" x14ac:dyDescent="0.2">
      <c r="B1414" t="str">
        <f ca="1">IF(ISNA(VLOOKUP(Y1414&amp;"_"&amp;Z1414&amp;"_"&amp;AA1414,[1]挑战模式!$A:$AS,1,FALSE)),"",IF(VLOOKUP(Y1414&amp;"_"&amp;Z1414&amp;"_"&amp;AA1414,[1]挑战模式!$A:$AS,14+AB1414,FALSE)="","","Unit_Monster_Season"&amp;Y1414&amp;"_Challenge"&amp;Z1414&amp;"_"&amp;AA1414&amp;"_"&amp;AB1414))</f>
        <v/>
      </c>
      <c r="D1414" s="3" t="str">
        <f ca="1">IF(B1414="","",VLOOKUP(VLOOKUP(Y1414&amp;"_"&amp;Z1414&amp;"_"&amp;AA1414,[1]挑战模式!$A:$AS,14+AB1414,FALSE),[1]怪物!$B:$J,2,FALSE))</f>
        <v/>
      </c>
      <c r="E1414" s="3" t="str">
        <f ca="1">IF(B1414="","",VLOOKUP(VLOOKUP(Y1414&amp;"_"&amp;Z1414&amp;"_"&amp;AA1414,[1]挑战模式!$A:$AS,14+AB1414,FALSE),[1]怪物!$B:$J,6,FALSE)*VLOOKUP(Y1414&amp;"_"&amp;Z1414&amp;"_"&amp;AA1414,[1]挑战模式!$A:$AS,10,FALSE))</f>
        <v/>
      </c>
      <c r="F1414" s="3" t="str">
        <f t="shared" ca="1" si="176"/>
        <v/>
      </c>
      <c r="G1414" s="3" t="str">
        <f t="shared" ca="1" si="177"/>
        <v/>
      </c>
      <c r="H1414" s="3" t="str">
        <f t="shared" ca="1" si="178"/>
        <v/>
      </c>
      <c r="I1414" s="3" t="str">
        <f ca="1">IF(D1414="","",VLOOKUP(D1414,[1]怪物!$C:$M,11,FALSE))</f>
        <v/>
      </c>
      <c r="J1414" s="3" t="str">
        <f t="shared" ca="1" si="179"/>
        <v/>
      </c>
      <c r="K1414" s="3"/>
      <c r="L1414" s="3" t="str">
        <f ca="1">IF(B1414="","",VLOOKUP(VLOOKUP(Y1414&amp;"_"&amp;Z1414&amp;"_"&amp;AA1414,[1]挑战模式!$A:$AS,14+AB1414,FALSE),[1]怪物!$B:$J,7,FALSE))</f>
        <v/>
      </c>
      <c r="M1414" s="10" t="str">
        <f t="shared" ca="1" si="180"/>
        <v/>
      </c>
      <c r="N1414" s="3" t="str">
        <f t="shared" ca="1" si="181"/>
        <v/>
      </c>
      <c r="O1414" s="3" t="str">
        <f t="shared" ca="1" si="182"/>
        <v/>
      </c>
      <c r="P1414" s="3" t="str">
        <f t="shared" ca="1" si="183"/>
        <v/>
      </c>
      <c r="T1414" s="3" t="str">
        <f ca="1">IF(B1414="","",IF(VLOOKUP(D1414,[1]怪物!$C:$I,7,FALSE)="","",VLOOKUP(D1414,[1]怪物!$C:$I,7,FALSE)))</f>
        <v/>
      </c>
      <c r="Y1414" s="3">
        <v>2</v>
      </c>
      <c r="Z1414" s="3">
        <v>5</v>
      </c>
      <c r="AA1414" s="3">
        <v>3</v>
      </c>
      <c r="AB1414" s="3">
        <v>5</v>
      </c>
    </row>
    <row r="1415" spans="2:28" x14ac:dyDescent="0.2">
      <c r="B1415" t="str">
        <f ca="1">IF(ISNA(VLOOKUP(Y1415&amp;"_"&amp;Z1415&amp;"_"&amp;AA1415,[1]挑战模式!$A:$AS,1,FALSE)),"",IF(VLOOKUP(Y1415&amp;"_"&amp;Z1415&amp;"_"&amp;AA1415,[1]挑战模式!$A:$AS,14+AB1415,FALSE)="","","Unit_Monster_Season"&amp;Y1415&amp;"_Challenge"&amp;Z1415&amp;"_"&amp;AA1415&amp;"_"&amp;AB1415))</f>
        <v/>
      </c>
      <c r="D1415" s="3" t="str">
        <f ca="1">IF(B1415="","",VLOOKUP(VLOOKUP(Y1415&amp;"_"&amp;Z1415&amp;"_"&amp;AA1415,[1]挑战模式!$A:$AS,14+AB1415,FALSE),[1]怪物!$B:$J,2,FALSE))</f>
        <v/>
      </c>
      <c r="E1415" s="3" t="str">
        <f ca="1">IF(B1415="","",VLOOKUP(VLOOKUP(Y1415&amp;"_"&amp;Z1415&amp;"_"&amp;AA1415,[1]挑战模式!$A:$AS,14+AB1415,FALSE),[1]怪物!$B:$J,6,FALSE)*VLOOKUP(Y1415&amp;"_"&amp;Z1415&amp;"_"&amp;AA1415,[1]挑战模式!$A:$AS,10,FALSE))</f>
        <v/>
      </c>
      <c r="F1415" s="3" t="str">
        <f t="shared" ca="1" si="176"/>
        <v/>
      </c>
      <c r="G1415" s="3" t="str">
        <f t="shared" ca="1" si="177"/>
        <v/>
      </c>
      <c r="H1415" s="3" t="str">
        <f t="shared" ca="1" si="178"/>
        <v/>
      </c>
      <c r="I1415" s="3" t="str">
        <f ca="1">IF(D1415="","",VLOOKUP(D1415,[1]怪物!$C:$M,11,FALSE))</f>
        <v/>
      </c>
      <c r="J1415" s="3" t="str">
        <f t="shared" ca="1" si="179"/>
        <v/>
      </c>
      <c r="K1415" s="3"/>
      <c r="L1415" s="3" t="str">
        <f ca="1">IF(B1415="","",VLOOKUP(VLOOKUP(Y1415&amp;"_"&amp;Z1415&amp;"_"&amp;AA1415,[1]挑战模式!$A:$AS,14+AB1415,FALSE),[1]怪物!$B:$J,7,FALSE))</f>
        <v/>
      </c>
      <c r="M1415" s="10" t="str">
        <f t="shared" ca="1" si="180"/>
        <v/>
      </c>
      <c r="N1415" s="3" t="str">
        <f t="shared" ca="1" si="181"/>
        <v/>
      </c>
      <c r="O1415" s="3" t="str">
        <f t="shared" ca="1" si="182"/>
        <v/>
      </c>
      <c r="P1415" s="3" t="str">
        <f t="shared" ca="1" si="183"/>
        <v/>
      </c>
      <c r="T1415" s="3" t="str">
        <f ca="1">IF(B1415="","",IF(VLOOKUP(D1415,[1]怪物!$C:$I,7,FALSE)="","",VLOOKUP(D1415,[1]怪物!$C:$I,7,FALSE)))</f>
        <v/>
      </c>
      <c r="Y1415" s="3">
        <v>2</v>
      </c>
      <c r="Z1415" s="3">
        <v>5</v>
      </c>
      <c r="AA1415" s="3">
        <v>3</v>
      </c>
      <c r="AB1415" s="3">
        <v>6</v>
      </c>
    </row>
    <row r="1416" spans="2:28" x14ac:dyDescent="0.2">
      <c r="B1416" t="str">
        <f ca="1">IF(ISNA(VLOOKUP(Y1416&amp;"_"&amp;Z1416&amp;"_"&amp;AA1416,[1]挑战模式!$A:$AS,1,FALSE)),"",IF(VLOOKUP(Y1416&amp;"_"&amp;Z1416&amp;"_"&amp;AA1416,[1]挑战模式!$A:$AS,14+AB1416,FALSE)="","","Unit_Monster_Season"&amp;Y1416&amp;"_Challenge"&amp;Z1416&amp;"_"&amp;AA1416&amp;"_"&amp;AB1416))</f>
        <v>Unit_Monster_Season2_Challenge5_4_1</v>
      </c>
      <c r="D1416" s="3" t="str">
        <f ca="1">IF(B1416="","",VLOOKUP(VLOOKUP(Y1416&amp;"_"&amp;Z1416&amp;"_"&amp;AA1416,[1]挑战模式!$A:$AS,14+AB1416,FALSE),[1]怪物!$B:$J,2,FALSE))</f>
        <v>ResUnit_Scorpid1</v>
      </c>
      <c r="E1416" s="3">
        <f ca="1">IF(B1416="","",VLOOKUP(VLOOKUP(Y1416&amp;"_"&amp;Z1416&amp;"_"&amp;AA1416,[1]挑战模式!$A:$AS,14+AB1416,FALSE),[1]怪物!$B:$J,6,FALSE)*VLOOKUP(Y1416&amp;"_"&amp;Z1416&amp;"_"&amp;AA1416,[1]挑战模式!$A:$AS,10,FALSE))</f>
        <v>2.2000000000000002</v>
      </c>
      <c r="F1416" s="3">
        <f t="shared" ca="1" si="176"/>
        <v>400</v>
      </c>
      <c r="G1416" s="3" t="str">
        <f t="shared" ca="1" si="177"/>
        <v>TRUE</v>
      </c>
      <c r="H1416" s="3" t="str">
        <f t="shared" ca="1" si="178"/>
        <v>1</v>
      </c>
      <c r="I1416" s="3">
        <f ca="1">IF(D1416="","",VLOOKUP(D1416,[1]怪物!$C:$M,11,FALSE))</f>
        <v>1</v>
      </c>
      <c r="J1416" s="3" t="str">
        <f t="shared" ca="1" si="179"/>
        <v>0.5</v>
      </c>
      <c r="K1416" s="3"/>
      <c r="L1416" s="3">
        <f ca="1">IF(B1416="","",VLOOKUP(VLOOKUP(Y1416&amp;"_"&amp;Z1416&amp;"_"&amp;AA1416,[1]挑战模式!$A:$AS,14+AB1416,FALSE),[1]怪物!$B:$J,7,FALSE))</f>
        <v>1</v>
      </c>
      <c r="M1416" s="10" t="str">
        <f t="shared" ca="1" si="180"/>
        <v>Monster_Season2_Challenge5_4_1</v>
      </c>
      <c r="N1416" s="3" t="str">
        <f t="shared" ca="1" si="181"/>
        <v>DeathShow_1</v>
      </c>
      <c r="O1416" s="3" t="str">
        <f t="shared" ca="1" si="182"/>
        <v>Timeline_Idle1</v>
      </c>
      <c r="P1416" s="3" t="str">
        <f t="shared" ca="1" si="183"/>
        <v>Timeline_Move1</v>
      </c>
      <c r="T1416" s="3" t="str">
        <f ca="1">IF(B1416="","",IF(VLOOKUP(D1416,[1]怪物!$C:$I,7,FALSE)="","",VLOOKUP(D1416,[1]怪物!$C:$I,7,FALSE)))</f>
        <v>Skill_Monster_Scorpid1,InitiativeSkill</v>
      </c>
      <c r="Y1416" s="3">
        <v>2</v>
      </c>
      <c r="Z1416" s="3">
        <v>5</v>
      </c>
      <c r="AA1416" s="3">
        <v>4</v>
      </c>
      <c r="AB1416" s="3">
        <v>1</v>
      </c>
    </row>
    <row r="1417" spans="2:28" x14ac:dyDescent="0.2">
      <c r="B1417" t="str">
        <f ca="1">IF(ISNA(VLOOKUP(Y1417&amp;"_"&amp;Z1417&amp;"_"&amp;AA1417,[1]挑战模式!$A:$AS,1,FALSE)),"",IF(VLOOKUP(Y1417&amp;"_"&amp;Z1417&amp;"_"&amp;AA1417,[1]挑战模式!$A:$AS,14+AB1417,FALSE)="","","Unit_Monster_Season"&amp;Y1417&amp;"_Challenge"&amp;Z1417&amp;"_"&amp;AA1417&amp;"_"&amp;AB1417))</f>
        <v>Unit_Monster_Season2_Challenge5_4_2</v>
      </c>
      <c r="D1417" s="3" t="str">
        <f ca="1">IF(B1417="","",VLOOKUP(VLOOKUP(Y1417&amp;"_"&amp;Z1417&amp;"_"&amp;AA1417,[1]挑战模式!$A:$AS,14+AB1417,FALSE),[1]怪物!$B:$J,2,FALSE))</f>
        <v>ResUnit_Dan2</v>
      </c>
      <c r="E1417" s="3">
        <f ca="1">IF(B1417="","",VLOOKUP(VLOOKUP(Y1417&amp;"_"&amp;Z1417&amp;"_"&amp;AA1417,[1]挑战模式!$A:$AS,14+AB1417,FALSE),[1]怪物!$B:$J,6,FALSE)*VLOOKUP(Y1417&amp;"_"&amp;Z1417&amp;"_"&amp;AA1417,[1]挑战模式!$A:$AS,10,FALSE))</f>
        <v>2.2000000000000002</v>
      </c>
      <c r="F1417" s="3">
        <f t="shared" ca="1" si="176"/>
        <v>400</v>
      </c>
      <c r="G1417" s="3" t="str">
        <f t="shared" ca="1" si="177"/>
        <v>TRUE</v>
      </c>
      <c r="H1417" s="3" t="str">
        <f t="shared" ca="1" si="178"/>
        <v>1</v>
      </c>
      <c r="I1417" s="3">
        <f ca="1">IF(D1417="","",VLOOKUP(D1417,[1]怪物!$C:$M,11,FALSE))</f>
        <v>1</v>
      </c>
      <c r="J1417" s="3" t="str">
        <f t="shared" ca="1" si="179"/>
        <v>0.5</v>
      </c>
      <c r="K1417" s="3"/>
      <c r="L1417" s="3">
        <f ca="1">IF(B1417="","",VLOOKUP(VLOOKUP(Y1417&amp;"_"&amp;Z1417&amp;"_"&amp;AA1417,[1]挑战模式!$A:$AS,14+AB1417,FALSE),[1]怪物!$B:$J,7,FALSE))</f>
        <v>1.25</v>
      </c>
      <c r="M1417" s="10" t="str">
        <f t="shared" ca="1" si="180"/>
        <v>Monster_Season2_Challenge5_4_2</v>
      </c>
      <c r="N1417" s="3" t="str">
        <f t="shared" ca="1" si="181"/>
        <v>DeathShow_1</v>
      </c>
      <c r="O1417" s="3" t="str">
        <f t="shared" ca="1" si="182"/>
        <v>Timeline_Idle1</v>
      </c>
      <c r="P1417" s="3" t="str">
        <f t="shared" ca="1" si="183"/>
        <v>Timeline_Move1</v>
      </c>
      <c r="T1417" s="3" t="str">
        <f ca="1">IF(B1417="","",IF(VLOOKUP(D1417,[1]怪物!$C:$I,7,FALSE)="","",VLOOKUP(D1417,[1]怪物!$C:$I,7,FALSE)))</f>
        <v>Skill_Monster_Dan2,NormalAttack</v>
      </c>
      <c r="Y1417" s="3">
        <v>2</v>
      </c>
      <c r="Z1417" s="3">
        <v>5</v>
      </c>
      <c r="AA1417" s="3">
        <v>4</v>
      </c>
      <c r="AB1417" s="3">
        <v>2</v>
      </c>
    </row>
    <row r="1418" spans="2:28" x14ac:dyDescent="0.2">
      <c r="B1418" t="str">
        <f ca="1">IF(ISNA(VLOOKUP(Y1418&amp;"_"&amp;Z1418&amp;"_"&amp;AA1418,[1]挑战模式!$A:$AS,1,FALSE)),"",IF(VLOOKUP(Y1418&amp;"_"&amp;Z1418&amp;"_"&amp;AA1418,[1]挑战模式!$A:$AS,14+AB1418,FALSE)="","","Unit_Monster_Season"&amp;Y1418&amp;"_Challenge"&amp;Z1418&amp;"_"&amp;AA1418&amp;"_"&amp;AB1418))</f>
        <v>Unit_Monster_Season2_Challenge5_4_3</v>
      </c>
      <c r="D1418" s="3" t="str">
        <f ca="1">IF(B1418="","",VLOOKUP(VLOOKUP(Y1418&amp;"_"&amp;Z1418&amp;"_"&amp;AA1418,[1]挑战模式!$A:$AS,14+AB1418,FALSE),[1]怪物!$B:$J,2,FALSE))</f>
        <v>ResUnit_Dan2</v>
      </c>
      <c r="E1418" s="3">
        <f ca="1">IF(B1418="","",VLOOKUP(VLOOKUP(Y1418&amp;"_"&amp;Z1418&amp;"_"&amp;AA1418,[1]挑战模式!$A:$AS,14+AB1418,FALSE),[1]怪物!$B:$J,6,FALSE)*VLOOKUP(Y1418&amp;"_"&amp;Z1418&amp;"_"&amp;AA1418,[1]挑战模式!$A:$AS,10,FALSE))</f>
        <v>2.2000000000000002</v>
      </c>
      <c r="F1418" s="3">
        <f t="shared" ca="1" si="176"/>
        <v>400</v>
      </c>
      <c r="G1418" s="3" t="str">
        <f t="shared" ca="1" si="177"/>
        <v>TRUE</v>
      </c>
      <c r="H1418" s="3" t="str">
        <f t="shared" ca="1" si="178"/>
        <v>1</v>
      </c>
      <c r="I1418" s="3">
        <f ca="1">IF(D1418="","",VLOOKUP(D1418,[1]怪物!$C:$M,11,FALSE))</f>
        <v>1</v>
      </c>
      <c r="J1418" s="3" t="str">
        <f t="shared" ca="1" si="179"/>
        <v>0.5</v>
      </c>
      <c r="K1418" s="3"/>
      <c r="L1418" s="3">
        <f ca="1">IF(B1418="","",VLOOKUP(VLOOKUP(Y1418&amp;"_"&amp;Z1418&amp;"_"&amp;AA1418,[1]挑战模式!$A:$AS,14+AB1418,FALSE),[1]怪物!$B:$J,7,FALSE))</f>
        <v>1.25</v>
      </c>
      <c r="M1418" s="10" t="str">
        <f t="shared" ca="1" si="180"/>
        <v>Monster_Season2_Challenge5_4_3</v>
      </c>
      <c r="N1418" s="3" t="str">
        <f t="shared" ca="1" si="181"/>
        <v>DeathShow_1</v>
      </c>
      <c r="O1418" s="3" t="str">
        <f t="shared" ca="1" si="182"/>
        <v>Timeline_Idle1</v>
      </c>
      <c r="P1418" s="3" t="str">
        <f t="shared" ca="1" si="183"/>
        <v>Timeline_Move1</v>
      </c>
      <c r="T1418" s="3" t="str">
        <f ca="1">IF(B1418="","",IF(VLOOKUP(D1418,[1]怪物!$C:$I,7,FALSE)="","",VLOOKUP(D1418,[1]怪物!$C:$I,7,FALSE)))</f>
        <v>Skill_Monster_Dan2,NormalAttack</v>
      </c>
      <c r="Y1418" s="3">
        <v>2</v>
      </c>
      <c r="Z1418" s="3">
        <v>5</v>
      </c>
      <c r="AA1418" s="3">
        <v>4</v>
      </c>
      <c r="AB1418" s="3">
        <v>3</v>
      </c>
    </row>
    <row r="1419" spans="2:28" x14ac:dyDescent="0.2">
      <c r="B1419" t="str">
        <f ca="1">IF(ISNA(VLOOKUP(Y1419&amp;"_"&amp;Z1419&amp;"_"&amp;AA1419,[1]挑战模式!$A:$AS,1,FALSE)),"",IF(VLOOKUP(Y1419&amp;"_"&amp;Z1419&amp;"_"&amp;AA1419,[1]挑战模式!$A:$AS,14+AB1419,FALSE)="","","Unit_Monster_Season"&amp;Y1419&amp;"_Challenge"&amp;Z1419&amp;"_"&amp;AA1419&amp;"_"&amp;AB1419))</f>
        <v/>
      </c>
      <c r="D1419" s="3" t="str">
        <f ca="1">IF(B1419="","",VLOOKUP(VLOOKUP(Y1419&amp;"_"&amp;Z1419&amp;"_"&amp;AA1419,[1]挑战模式!$A:$AS,14+AB1419,FALSE),[1]怪物!$B:$J,2,FALSE))</f>
        <v/>
      </c>
      <c r="E1419" s="3" t="str">
        <f ca="1">IF(B1419="","",VLOOKUP(VLOOKUP(Y1419&amp;"_"&amp;Z1419&amp;"_"&amp;AA1419,[1]挑战模式!$A:$AS,14+AB1419,FALSE),[1]怪物!$B:$J,6,FALSE)*VLOOKUP(Y1419&amp;"_"&amp;Z1419&amp;"_"&amp;AA1419,[1]挑战模式!$A:$AS,10,FALSE))</f>
        <v/>
      </c>
      <c r="F1419" s="3" t="str">
        <f t="shared" ca="1" si="176"/>
        <v/>
      </c>
      <c r="G1419" s="3" t="str">
        <f t="shared" ca="1" si="177"/>
        <v/>
      </c>
      <c r="H1419" s="3" t="str">
        <f t="shared" ca="1" si="178"/>
        <v/>
      </c>
      <c r="I1419" s="3" t="str">
        <f ca="1">IF(D1419="","",VLOOKUP(D1419,[1]怪物!$C:$M,11,FALSE))</f>
        <v/>
      </c>
      <c r="J1419" s="3" t="str">
        <f t="shared" ca="1" si="179"/>
        <v/>
      </c>
      <c r="K1419" s="3"/>
      <c r="L1419" s="3" t="str">
        <f ca="1">IF(B1419="","",VLOOKUP(VLOOKUP(Y1419&amp;"_"&amp;Z1419&amp;"_"&amp;AA1419,[1]挑战模式!$A:$AS,14+AB1419,FALSE),[1]怪物!$B:$J,7,FALSE))</f>
        <v/>
      </c>
      <c r="M1419" s="10" t="str">
        <f t="shared" ca="1" si="180"/>
        <v/>
      </c>
      <c r="N1419" s="3" t="str">
        <f t="shared" ca="1" si="181"/>
        <v/>
      </c>
      <c r="O1419" s="3" t="str">
        <f t="shared" ca="1" si="182"/>
        <v/>
      </c>
      <c r="P1419" s="3" t="str">
        <f t="shared" ca="1" si="183"/>
        <v/>
      </c>
      <c r="T1419" s="3" t="str">
        <f ca="1">IF(B1419="","",IF(VLOOKUP(D1419,[1]怪物!$C:$I,7,FALSE)="","",VLOOKUP(D1419,[1]怪物!$C:$I,7,FALSE)))</f>
        <v/>
      </c>
      <c r="Y1419" s="3">
        <v>2</v>
      </c>
      <c r="Z1419" s="3">
        <v>5</v>
      </c>
      <c r="AA1419" s="3">
        <v>4</v>
      </c>
      <c r="AB1419" s="3">
        <v>4</v>
      </c>
    </row>
    <row r="1420" spans="2:28" x14ac:dyDescent="0.2">
      <c r="B1420" t="str">
        <f ca="1">IF(ISNA(VLOOKUP(Y1420&amp;"_"&amp;Z1420&amp;"_"&amp;AA1420,[1]挑战模式!$A:$AS,1,FALSE)),"",IF(VLOOKUP(Y1420&amp;"_"&amp;Z1420&amp;"_"&amp;AA1420,[1]挑战模式!$A:$AS,14+AB1420,FALSE)="","","Unit_Monster_Season"&amp;Y1420&amp;"_Challenge"&amp;Z1420&amp;"_"&amp;AA1420&amp;"_"&amp;AB1420))</f>
        <v/>
      </c>
      <c r="D1420" s="3" t="str">
        <f ca="1">IF(B1420="","",VLOOKUP(VLOOKUP(Y1420&amp;"_"&amp;Z1420&amp;"_"&amp;AA1420,[1]挑战模式!$A:$AS,14+AB1420,FALSE),[1]怪物!$B:$J,2,FALSE))</f>
        <v/>
      </c>
      <c r="E1420" s="3" t="str">
        <f ca="1">IF(B1420="","",VLOOKUP(VLOOKUP(Y1420&amp;"_"&amp;Z1420&amp;"_"&amp;AA1420,[1]挑战模式!$A:$AS,14+AB1420,FALSE),[1]怪物!$B:$J,6,FALSE)*VLOOKUP(Y1420&amp;"_"&amp;Z1420&amp;"_"&amp;AA1420,[1]挑战模式!$A:$AS,10,FALSE))</f>
        <v/>
      </c>
      <c r="F1420" s="3" t="str">
        <f t="shared" ca="1" si="176"/>
        <v/>
      </c>
      <c r="G1420" s="3" t="str">
        <f t="shared" ca="1" si="177"/>
        <v/>
      </c>
      <c r="H1420" s="3" t="str">
        <f t="shared" ca="1" si="178"/>
        <v/>
      </c>
      <c r="I1420" s="3" t="str">
        <f ca="1">IF(D1420="","",VLOOKUP(D1420,[1]怪物!$C:$M,11,FALSE))</f>
        <v/>
      </c>
      <c r="J1420" s="3" t="str">
        <f t="shared" ca="1" si="179"/>
        <v/>
      </c>
      <c r="K1420" s="3"/>
      <c r="L1420" s="3" t="str">
        <f ca="1">IF(B1420="","",VLOOKUP(VLOOKUP(Y1420&amp;"_"&amp;Z1420&amp;"_"&amp;AA1420,[1]挑战模式!$A:$AS,14+AB1420,FALSE),[1]怪物!$B:$J,7,FALSE))</f>
        <v/>
      </c>
      <c r="M1420" s="10" t="str">
        <f t="shared" ca="1" si="180"/>
        <v/>
      </c>
      <c r="N1420" s="3" t="str">
        <f t="shared" ca="1" si="181"/>
        <v/>
      </c>
      <c r="O1420" s="3" t="str">
        <f t="shared" ca="1" si="182"/>
        <v/>
      </c>
      <c r="P1420" s="3" t="str">
        <f t="shared" ca="1" si="183"/>
        <v/>
      </c>
      <c r="T1420" s="3" t="str">
        <f ca="1">IF(B1420="","",IF(VLOOKUP(D1420,[1]怪物!$C:$I,7,FALSE)="","",VLOOKUP(D1420,[1]怪物!$C:$I,7,FALSE)))</f>
        <v/>
      </c>
      <c r="Y1420" s="3">
        <v>2</v>
      </c>
      <c r="Z1420" s="3">
        <v>5</v>
      </c>
      <c r="AA1420" s="3">
        <v>4</v>
      </c>
      <c r="AB1420" s="3">
        <v>5</v>
      </c>
    </row>
    <row r="1421" spans="2:28" x14ac:dyDescent="0.2">
      <c r="B1421" t="str">
        <f ca="1">IF(ISNA(VLOOKUP(Y1421&amp;"_"&amp;Z1421&amp;"_"&amp;AA1421,[1]挑战模式!$A:$AS,1,FALSE)),"",IF(VLOOKUP(Y1421&amp;"_"&amp;Z1421&amp;"_"&amp;AA1421,[1]挑战模式!$A:$AS,14+AB1421,FALSE)="","","Unit_Monster_Season"&amp;Y1421&amp;"_Challenge"&amp;Z1421&amp;"_"&amp;AA1421&amp;"_"&amp;AB1421))</f>
        <v/>
      </c>
      <c r="D1421" s="3" t="str">
        <f ca="1">IF(B1421="","",VLOOKUP(VLOOKUP(Y1421&amp;"_"&amp;Z1421&amp;"_"&amp;AA1421,[1]挑战模式!$A:$AS,14+AB1421,FALSE),[1]怪物!$B:$J,2,FALSE))</f>
        <v/>
      </c>
      <c r="E1421" s="3" t="str">
        <f ca="1">IF(B1421="","",VLOOKUP(VLOOKUP(Y1421&amp;"_"&amp;Z1421&amp;"_"&amp;AA1421,[1]挑战模式!$A:$AS,14+AB1421,FALSE),[1]怪物!$B:$J,6,FALSE)*VLOOKUP(Y1421&amp;"_"&amp;Z1421&amp;"_"&amp;AA1421,[1]挑战模式!$A:$AS,10,FALSE))</f>
        <v/>
      </c>
      <c r="F1421" s="3" t="str">
        <f t="shared" ca="1" si="176"/>
        <v/>
      </c>
      <c r="G1421" s="3" t="str">
        <f t="shared" ca="1" si="177"/>
        <v/>
      </c>
      <c r="H1421" s="3" t="str">
        <f t="shared" ca="1" si="178"/>
        <v/>
      </c>
      <c r="I1421" s="3" t="str">
        <f ca="1">IF(D1421="","",VLOOKUP(D1421,[1]怪物!$C:$M,11,FALSE))</f>
        <v/>
      </c>
      <c r="J1421" s="3" t="str">
        <f t="shared" ca="1" si="179"/>
        <v/>
      </c>
      <c r="K1421" s="3"/>
      <c r="L1421" s="3" t="str">
        <f ca="1">IF(B1421="","",VLOOKUP(VLOOKUP(Y1421&amp;"_"&amp;Z1421&amp;"_"&amp;AA1421,[1]挑战模式!$A:$AS,14+AB1421,FALSE),[1]怪物!$B:$J,7,FALSE))</f>
        <v/>
      </c>
      <c r="M1421" s="10" t="str">
        <f t="shared" ca="1" si="180"/>
        <v/>
      </c>
      <c r="N1421" s="3" t="str">
        <f t="shared" ca="1" si="181"/>
        <v/>
      </c>
      <c r="O1421" s="3" t="str">
        <f t="shared" ca="1" si="182"/>
        <v/>
      </c>
      <c r="P1421" s="3" t="str">
        <f t="shared" ca="1" si="183"/>
        <v/>
      </c>
      <c r="T1421" s="3" t="str">
        <f ca="1">IF(B1421="","",IF(VLOOKUP(D1421,[1]怪物!$C:$I,7,FALSE)="","",VLOOKUP(D1421,[1]怪物!$C:$I,7,FALSE)))</f>
        <v/>
      </c>
      <c r="Y1421" s="3">
        <v>2</v>
      </c>
      <c r="Z1421" s="3">
        <v>5</v>
      </c>
      <c r="AA1421" s="3">
        <v>4</v>
      </c>
      <c r="AB1421" s="3">
        <v>6</v>
      </c>
    </row>
    <row r="1422" spans="2:28" x14ac:dyDescent="0.2">
      <c r="B1422" t="str">
        <f ca="1">IF(ISNA(VLOOKUP(Y1422&amp;"_"&amp;Z1422&amp;"_"&amp;AA1422,[1]挑战模式!$A:$AS,1,FALSE)),"",IF(VLOOKUP(Y1422&amp;"_"&amp;Z1422&amp;"_"&amp;AA1422,[1]挑战模式!$A:$AS,14+AB1422,FALSE)="","","Unit_Monster_Season"&amp;Y1422&amp;"_Challenge"&amp;Z1422&amp;"_"&amp;AA1422&amp;"_"&amp;AB1422))</f>
        <v>Unit_Monster_Season2_Challenge5_5_1</v>
      </c>
      <c r="D1422" s="3" t="str">
        <f ca="1">IF(B1422="","",VLOOKUP(VLOOKUP(Y1422&amp;"_"&amp;Z1422&amp;"_"&amp;AA1422,[1]挑战模式!$A:$AS,14+AB1422,FALSE),[1]怪物!$B:$J,2,FALSE))</f>
        <v>ResUnit_Dan2</v>
      </c>
      <c r="E1422" s="3">
        <f ca="1">IF(B1422="","",VLOOKUP(VLOOKUP(Y1422&amp;"_"&amp;Z1422&amp;"_"&amp;AA1422,[1]挑战模式!$A:$AS,14+AB1422,FALSE),[1]怪物!$B:$J,6,FALSE)*VLOOKUP(Y1422&amp;"_"&amp;Z1422&amp;"_"&amp;AA1422,[1]挑战模式!$A:$AS,10,FALSE))</f>
        <v>2.2000000000000002</v>
      </c>
      <c r="F1422" s="3">
        <f t="shared" ca="1" si="176"/>
        <v>400</v>
      </c>
      <c r="G1422" s="3" t="str">
        <f t="shared" ca="1" si="177"/>
        <v>TRUE</v>
      </c>
      <c r="H1422" s="3" t="str">
        <f t="shared" ca="1" si="178"/>
        <v>1</v>
      </c>
      <c r="I1422" s="3">
        <f ca="1">IF(D1422="","",VLOOKUP(D1422,[1]怪物!$C:$M,11,FALSE))</f>
        <v>1</v>
      </c>
      <c r="J1422" s="3" t="str">
        <f t="shared" ca="1" si="179"/>
        <v>0.5</v>
      </c>
      <c r="K1422" s="3"/>
      <c r="L1422" s="3">
        <f ca="1">IF(B1422="","",VLOOKUP(VLOOKUP(Y1422&amp;"_"&amp;Z1422&amp;"_"&amp;AA1422,[1]挑战模式!$A:$AS,14+AB1422,FALSE),[1]怪物!$B:$J,7,FALSE))</f>
        <v>1.25</v>
      </c>
      <c r="M1422" s="10" t="str">
        <f t="shared" ca="1" si="180"/>
        <v>Monster_Season2_Challenge5_5_1</v>
      </c>
      <c r="N1422" s="3" t="str">
        <f t="shared" ca="1" si="181"/>
        <v>DeathShow_1</v>
      </c>
      <c r="O1422" s="3" t="str">
        <f t="shared" ca="1" si="182"/>
        <v>Timeline_Idle1</v>
      </c>
      <c r="P1422" s="3" t="str">
        <f t="shared" ca="1" si="183"/>
        <v>Timeline_Move1</v>
      </c>
      <c r="T1422" s="3" t="str">
        <f ca="1">IF(B1422="","",IF(VLOOKUP(D1422,[1]怪物!$C:$I,7,FALSE)="","",VLOOKUP(D1422,[1]怪物!$C:$I,7,FALSE)))</f>
        <v>Skill_Monster_Dan2,NormalAttack</v>
      </c>
      <c r="Y1422" s="3">
        <v>2</v>
      </c>
      <c r="Z1422" s="3">
        <v>5</v>
      </c>
      <c r="AA1422" s="3">
        <v>5</v>
      </c>
      <c r="AB1422" s="3">
        <v>1</v>
      </c>
    </row>
    <row r="1423" spans="2:28" x14ac:dyDescent="0.2">
      <c r="B1423" t="str">
        <f ca="1">IF(ISNA(VLOOKUP(Y1423&amp;"_"&amp;Z1423&amp;"_"&amp;AA1423,[1]挑战模式!$A:$AS,1,FALSE)),"",IF(VLOOKUP(Y1423&amp;"_"&amp;Z1423&amp;"_"&amp;AA1423,[1]挑战模式!$A:$AS,14+AB1423,FALSE)="","","Unit_Monster_Season"&amp;Y1423&amp;"_Challenge"&amp;Z1423&amp;"_"&amp;AA1423&amp;"_"&amp;AB1423))</f>
        <v>Unit_Monster_Season2_Challenge5_5_2</v>
      </c>
      <c r="D1423" s="3" t="str">
        <f ca="1">IF(B1423="","",VLOOKUP(VLOOKUP(Y1423&amp;"_"&amp;Z1423&amp;"_"&amp;AA1423,[1]挑战模式!$A:$AS,14+AB1423,FALSE),[1]怪物!$B:$J,2,FALSE))</f>
        <v>ResUnit_StoneGolem2</v>
      </c>
      <c r="E1423" s="3">
        <f ca="1">IF(B1423="","",VLOOKUP(VLOOKUP(Y1423&amp;"_"&amp;Z1423&amp;"_"&amp;AA1423,[1]挑战模式!$A:$AS,14+AB1423,FALSE),[1]怪物!$B:$J,6,FALSE)*VLOOKUP(Y1423&amp;"_"&amp;Z1423&amp;"_"&amp;AA1423,[1]挑战模式!$A:$AS,10,FALSE))</f>
        <v>2.2000000000000002</v>
      </c>
      <c r="F1423" s="3">
        <f t="shared" ca="1" si="176"/>
        <v>400</v>
      </c>
      <c r="G1423" s="3" t="str">
        <f t="shared" ca="1" si="177"/>
        <v>TRUE</v>
      </c>
      <c r="H1423" s="3" t="str">
        <f t="shared" ca="1" si="178"/>
        <v>1</v>
      </c>
      <c r="I1423" s="3">
        <f ca="1">IF(D1423="","",VLOOKUP(D1423,[1]怪物!$C:$M,11,FALSE))</f>
        <v>1</v>
      </c>
      <c r="J1423" s="3" t="str">
        <f t="shared" ca="1" si="179"/>
        <v>0.5</v>
      </c>
      <c r="K1423" s="3"/>
      <c r="L1423" s="3">
        <f ca="1">IF(B1423="","",VLOOKUP(VLOOKUP(Y1423&amp;"_"&amp;Z1423&amp;"_"&amp;AA1423,[1]挑战模式!$A:$AS,14+AB1423,FALSE),[1]怪物!$B:$J,7,FALSE))</f>
        <v>1.25</v>
      </c>
      <c r="M1423" s="10" t="str">
        <f t="shared" ca="1" si="180"/>
        <v>Monster_Season2_Challenge5_5_2</v>
      </c>
      <c r="N1423" s="3" t="str">
        <f t="shared" ca="1" si="181"/>
        <v>DeathShow_1</v>
      </c>
      <c r="O1423" s="3" t="str">
        <f t="shared" ca="1" si="182"/>
        <v>Timeline_Idle1</v>
      </c>
      <c r="P1423" s="3" t="str">
        <f t="shared" ca="1" si="183"/>
        <v>Timeline_Move1</v>
      </c>
      <c r="T1423" s="3" t="str">
        <f ca="1">IF(B1423="","",IF(VLOOKUP(D1423,[1]怪物!$C:$I,7,FALSE)="","",VLOOKUP(D1423,[1]怪物!$C:$I,7,FALSE)))</f>
        <v>Skill_Monster_StoneGolem2,InitiativeSkill</v>
      </c>
      <c r="Y1423" s="3">
        <v>2</v>
      </c>
      <c r="Z1423" s="3">
        <v>5</v>
      </c>
      <c r="AA1423" s="3">
        <v>5</v>
      </c>
      <c r="AB1423" s="3">
        <v>2</v>
      </c>
    </row>
    <row r="1424" spans="2:28" x14ac:dyDescent="0.2">
      <c r="B1424" t="str">
        <f ca="1">IF(ISNA(VLOOKUP(Y1424&amp;"_"&amp;Z1424&amp;"_"&amp;AA1424,[1]挑战模式!$A:$AS,1,FALSE)),"",IF(VLOOKUP(Y1424&amp;"_"&amp;Z1424&amp;"_"&amp;AA1424,[1]挑战模式!$A:$AS,14+AB1424,FALSE)="","","Unit_Monster_Season"&amp;Y1424&amp;"_Challenge"&amp;Z1424&amp;"_"&amp;AA1424&amp;"_"&amp;AB1424))</f>
        <v>Unit_Monster_Season2_Challenge5_5_3</v>
      </c>
      <c r="D1424" s="3" t="str">
        <f ca="1">IF(B1424="","",VLOOKUP(VLOOKUP(Y1424&amp;"_"&amp;Z1424&amp;"_"&amp;AA1424,[1]挑战模式!$A:$AS,14+AB1424,FALSE),[1]怪物!$B:$J,2,FALSE))</f>
        <v>ResUnit_FireSpirit2</v>
      </c>
      <c r="E1424" s="3">
        <f ca="1">IF(B1424="","",VLOOKUP(VLOOKUP(Y1424&amp;"_"&amp;Z1424&amp;"_"&amp;AA1424,[1]挑战模式!$A:$AS,14+AB1424,FALSE),[1]怪物!$B:$J,6,FALSE)*VLOOKUP(Y1424&amp;"_"&amp;Z1424&amp;"_"&amp;AA1424,[1]挑战模式!$A:$AS,10,FALSE))</f>
        <v>2.2000000000000002</v>
      </c>
      <c r="F1424" s="3">
        <f t="shared" ca="1" si="176"/>
        <v>400</v>
      </c>
      <c r="G1424" s="3" t="str">
        <f t="shared" ca="1" si="177"/>
        <v>TRUE</v>
      </c>
      <c r="H1424" s="3" t="str">
        <f t="shared" ca="1" si="178"/>
        <v>1</v>
      </c>
      <c r="I1424" s="3">
        <f ca="1">IF(D1424="","",VLOOKUP(D1424,[1]怪物!$C:$M,11,FALSE))</f>
        <v>1</v>
      </c>
      <c r="J1424" s="3" t="str">
        <f t="shared" ca="1" si="179"/>
        <v>0.5</v>
      </c>
      <c r="K1424" s="3"/>
      <c r="L1424" s="3">
        <f ca="1">IF(B1424="","",VLOOKUP(VLOOKUP(Y1424&amp;"_"&amp;Z1424&amp;"_"&amp;AA1424,[1]挑战模式!$A:$AS,14+AB1424,FALSE),[1]怪物!$B:$J,7,FALSE))</f>
        <v>1.25</v>
      </c>
      <c r="M1424" s="10" t="str">
        <f t="shared" ca="1" si="180"/>
        <v>Monster_Season2_Challenge5_5_3</v>
      </c>
      <c r="N1424" s="3" t="str">
        <f t="shared" ca="1" si="181"/>
        <v>DeathShow_1</v>
      </c>
      <c r="O1424" s="3" t="str">
        <f t="shared" ca="1" si="182"/>
        <v>Timeline_Idle1</v>
      </c>
      <c r="P1424" s="3" t="str">
        <f t="shared" ca="1" si="183"/>
        <v>Timeline_Move1</v>
      </c>
      <c r="T1424" s="3" t="str">
        <f ca="1">IF(B1424="","",IF(VLOOKUP(D1424,[1]怪物!$C:$I,7,FALSE)="","",VLOOKUP(D1424,[1]怪物!$C:$I,7,FALSE)))</f>
        <v>Skill_Monster_FireSpirit2,InitiativeSkill</v>
      </c>
      <c r="Y1424" s="3">
        <v>2</v>
      </c>
      <c r="Z1424" s="3">
        <v>5</v>
      </c>
      <c r="AA1424" s="3">
        <v>5</v>
      </c>
      <c r="AB1424" s="3">
        <v>3</v>
      </c>
    </row>
    <row r="1425" spans="2:28" x14ac:dyDescent="0.2">
      <c r="B1425" t="str">
        <f ca="1">IF(ISNA(VLOOKUP(Y1425&amp;"_"&amp;Z1425&amp;"_"&amp;AA1425,[1]挑战模式!$A:$AS,1,FALSE)),"",IF(VLOOKUP(Y1425&amp;"_"&amp;Z1425&amp;"_"&amp;AA1425,[1]挑战模式!$A:$AS,14+AB1425,FALSE)="","","Unit_Monster_Season"&amp;Y1425&amp;"_Challenge"&amp;Z1425&amp;"_"&amp;AA1425&amp;"_"&amp;AB1425))</f>
        <v/>
      </c>
      <c r="D1425" s="3" t="str">
        <f ca="1">IF(B1425="","",VLOOKUP(VLOOKUP(Y1425&amp;"_"&amp;Z1425&amp;"_"&amp;AA1425,[1]挑战模式!$A:$AS,14+AB1425,FALSE),[1]怪物!$B:$J,2,FALSE))</f>
        <v/>
      </c>
      <c r="E1425" s="3" t="str">
        <f ca="1">IF(B1425="","",VLOOKUP(VLOOKUP(Y1425&amp;"_"&amp;Z1425&amp;"_"&amp;AA1425,[1]挑战模式!$A:$AS,14+AB1425,FALSE),[1]怪物!$B:$J,6,FALSE)*VLOOKUP(Y1425&amp;"_"&amp;Z1425&amp;"_"&amp;AA1425,[1]挑战模式!$A:$AS,10,FALSE))</f>
        <v/>
      </c>
      <c r="F1425" s="3" t="str">
        <f t="shared" ca="1" si="176"/>
        <v/>
      </c>
      <c r="G1425" s="3" t="str">
        <f t="shared" ca="1" si="177"/>
        <v/>
      </c>
      <c r="H1425" s="3" t="str">
        <f t="shared" ca="1" si="178"/>
        <v/>
      </c>
      <c r="I1425" s="3" t="str">
        <f ca="1">IF(D1425="","",VLOOKUP(D1425,[1]怪物!$C:$M,11,FALSE))</f>
        <v/>
      </c>
      <c r="J1425" s="3" t="str">
        <f t="shared" ca="1" si="179"/>
        <v/>
      </c>
      <c r="K1425" s="3"/>
      <c r="L1425" s="3" t="str">
        <f ca="1">IF(B1425="","",VLOOKUP(VLOOKUP(Y1425&amp;"_"&amp;Z1425&amp;"_"&amp;AA1425,[1]挑战模式!$A:$AS,14+AB1425,FALSE),[1]怪物!$B:$J,7,FALSE))</f>
        <v/>
      </c>
      <c r="M1425" s="10" t="str">
        <f t="shared" ca="1" si="180"/>
        <v/>
      </c>
      <c r="N1425" s="3" t="str">
        <f t="shared" ca="1" si="181"/>
        <v/>
      </c>
      <c r="O1425" s="3" t="str">
        <f t="shared" ca="1" si="182"/>
        <v/>
      </c>
      <c r="P1425" s="3" t="str">
        <f t="shared" ca="1" si="183"/>
        <v/>
      </c>
      <c r="T1425" s="3" t="str">
        <f ca="1">IF(B1425="","",IF(VLOOKUP(D1425,[1]怪物!$C:$I,7,FALSE)="","",VLOOKUP(D1425,[1]怪物!$C:$I,7,FALSE)))</f>
        <v/>
      </c>
      <c r="Y1425" s="3">
        <v>2</v>
      </c>
      <c r="Z1425" s="3">
        <v>5</v>
      </c>
      <c r="AA1425" s="3">
        <v>5</v>
      </c>
      <c r="AB1425" s="3">
        <v>4</v>
      </c>
    </row>
    <row r="1426" spans="2:28" x14ac:dyDescent="0.2">
      <c r="B1426" t="str">
        <f ca="1">IF(ISNA(VLOOKUP(Y1426&amp;"_"&amp;Z1426&amp;"_"&amp;AA1426,[1]挑战模式!$A:$AS,1,FALSE)),"",IF(VLOOKUP(Y1426&amp;"_"&amp;Z1426&amp;"_"&amp;AA1426,[1]挑战模式!$A:$AS,14+AB1426,FALSE)="","","Unit_Monster_Season"&amp;Y1426&amp;"_Challenge"&amp;Z1426&amp;"_"&amp;AA1426&amp;"_"&amp;AB1426))</f>
        <v/>
      </c>
      <c r="D1426" s="3" t="str">
        <f ca="1">IF(B1426="","",VLOOKUP(VLOOKUP(Y1426&amp;"_"&amp;Z1426&amp;"_"&amp;AA1426,[1]挑战模式!$A:$AS,14+AB1426,FALSE),[1]怪物!$B:$J,2,FALSE))</f>
        <v/>
      </c>
      <c r="E1426" s="3" t="str">
        <f ca="1">IF(B1426="","",VLOOKUP(VLOOKUP(Y1426&amp;"_"&amp;Z1426&amp;"_"&amp;AA1426,[1]挑战模式!$A:$AS,14+AB1426,FALSE),[1]怪物!$B:$J,6,FALSE)*VLOOKUP(Y1426&amp;"_"&amp;Z1426&amp;"_"&amp;AA1426,[1]挑战模式!$A:$AS,10,FALSE))</f>
        <v/>
      </c>
      <c r="F1426" s="3" t="str">
        <f t="shared" ca="1" si="176"/>
        <v/>
      </c>
      <c r="G1426" s="3" t="str">
        <f t="shared" ca="1" si="177"/>
        <v/>
      </c>
      <c r="H1426" s="3" t="str">
        <f t="shared" ca="1" si="178"/>
        <v/>
      </c>
      <c r="I1426" s="3" t="str">
        <f ca="1">IF(D1426="","",VLOOKUP(D1426,[1]怪物!$C:$M,11,FALSE))</f>
        <v/>
      </c>
      <c r="J1426" s="3" t="str">
        <f t="shared" ca="1" si="179"/>
        <v/>
      </c>
      <c r="K1426" s="3"/>
      <c r="L1426" s="3" t="str">
        <f ca="1">IF(B1426="","",VLOOKUP(VLOOKUP(Y1426&amp;"_"&amp;Z1426&amp;"_"&amp;AA1426,[1]挑战模式!$A:$AS,14+AB1426,FALSE),[1]怪物!$B:$J,7,FALSE))</f>
        <v/>
      </c>
      <c r="M1426" s="10" t="str">
        <f t="shared" ca="1" si="180"/>
        <v/>
      </c>
      <c r="N1426" s="3" t="str">
        <f t="shared" ca="1" si="181"/>
        <v/>
      </c>
      <c r="O1426" s="3" t="str">
        <f t="shared" ca="1" si="182"/>
        <v/>
      </c>
      <c r="P1426" s="3" t="str">
        <f t="shared" ca="1" si="183"/>
        <v/>
      </c>
      <c r="T1426" s="3" t="str">
        <f ca="1">IF(B1426="","",IF(VLOOKUP(D1426,[1]怪物!$C:$I,7,FALSE)="","",VLOOKUP(D1426,[1]怪物!$C:$I,7,FALSE)))</f>
        <v/>
      </c>
      <c r="Y1426" s="3">
        <v>2</v>
      </c>
      <c r="Z1426" s="3">
        <v>5</v>
      </c>
      <c r="AA1426" s="3">
        <v>5</v>
      </c>
      <c r="AB1426" s="3">
        <v>5</v>
      </c>
    </row>
    <row r="1427" spans="2:28" x14ac:dyDescent="0.2">
      <c r="B1427" t="str">
        <f ca="1">IF(ISNA(VLOOKUP(Y1427&amp;"_"&amp;Z1427&amp;"_"&amp;AA1427,[1]挑战模式!$A:$AS,1,FALSE)),"",IF(VLOOKUP(Y1427&amp;"_"&amp;Z1427&amp;"_"&amp;AA1427,[1]挑战模式!$A:$AS,14+AB1427,FALSE)="","","Unit_Monster_Season"&amp;Y1427&amp;"_Challenge"&amp;Z1427&amp;"_"&amp;AA1427&amp;"_"&amp;AB1427))</f>
        <v/>
      </c>
      <c r="D1427" s="3" t="str">
        <f ca="1">IF(B1427="","",VLOOKUP(VLOOKUP(Y1427&amp;"_"&amp;Z1427&amp;"_"&amp;AA1427,[1]挑战模式!$A:$AS,14+AB1427,FALSE),[1]怪物!$B:$J,2,FALSE))</f>
        <v/>
      </c>
      <c r="E1427" s="3" t="str">
        <f ca="1">IF(B1427="","",VLOOKUP(VLOOKUP(Y1427&amp;"_"&amp;Z1427&amp;"_"&amp;AA1427,[1]挑战模式!$A:$AS,14+AB1427,FALSE),[1]怪物!$B:$J,6,FALSE)*VLOOKUP(Y1427&amp;"_"&amp;Z1427&amp;"_"&amp;AA1427,[1]挑战模式!$A:$AS,10,FALSE))</f>
        <v/>
      </c>
      <c r="F1427" s="3" t="str">
        <f t="shared" ca="1" si="176"/>
        <v/>
      </c>
      <c r="G1427" s="3" t="str">
        <f t="shared" ca="1" si="177"/>
        <v/>
      </c>
      <c r="H1427" s="3" t="str">
        <f t="shared" ca="1" si="178"/>
        <v/>
      </c>
      <c r="I1427" s="3" t="str">
        <f ca="1">IF(D1427="","",VLOOKUP(D1427,[1]怪物!$C:$M,11,FALSE))</f>
        <v/>
      </c>
      <c r="J1427" s="3" t="str">
        <f t="shared" ca="1" si="179"/>
        <v/>
      </c>
      <c r="K1427" s="3"/>
      <c r="L1427" s="3" t="str">
        <f ca="1">IF(B1427="","",VLOOKUP(VLOOKUP(Y1427&amp;"_"&amp;Z1427&amp;"_"&amp;AA1427,[1]挑战模式!$A:$AS,14+AB1427,FALSE),[1]怪物!$B:$J,7,FALSE))</f>
        <v/>
      </c>
      <c r="M1427" s="10" t="str">
        <f t="shared" ca="1" si="180"/>
        <v/>
      </c>
      <c r="N1427" s="3" t="str">
        <f t="shared" ca="1" si="181"/>
        <v/>
      </c>
      <c r="O1427" s="3" t="str">
        <f t="shared" ca="1" si="182"/>
        <v/>
      </c>
      <c r="P1427" s="3" t="str">
        <f t="shared" ca="1" si="183"/>
        <v/>
      </c>
      <c r="T1427" s="3" t="str">
        <f ca="1">IF(B1427="","",IF(VLOOKUP(D1427,[1]怪物!$C:$I,7,FALSE)="","",VLOOKUP(D1427,[1]怪物!$C:$I,7,FALSE)))</f>
        <v/>
      </c>
      <c r="Y1427" s="3">
        <v>2</v>
      </c>
      <c r="Z1427" s="3">
        <v>5</v>
      </c>
      <c r="AA1427" s="3">
        <v>5</v>
      </c>
      <c r="AB1427" s="3">
        <v>6</v>
      </c>
    </row>
    <row r="1428" spans="2:28" x14ac:dyDescent="0.2">
      <c r="B1428" t="str">
        <f ca="1">IF(ISNA(VLOOKUP(Y1428&amp;"_"&amp;Z1428&amp;"_"&amp;AA1428,[1]挑战模式!$A:$AS,1,FALSE)),"",IF(VLOOKUP(Y1428&amp;"_"&amp;Z1428&amp;"_"&amp;AA1428,[1]挑战模式!$A:$AS,14+AB1428,FALSE)="","","Unit_Monster_Season"&amp;Y1428&amp;"_Challenge"&amp;Z1428&amp;"_"&amp;AA1428&amp;"_"&amp;AB1428))</f>
        <v>Unit_Monster_Season2_Challenge5_6_1</v>
      </c>
      <c r="D1428" s="3" t="str">
        <f ca="1">IF(B1428="","",VLOOKUP(VLOOKUP(Y1428&amp;"_"&amp;Z1428&amp;"_"&amp;AA1428,[1]挑战模式!$A:$AS,14+AB1428,FALSE),[1]怪物!$B:$J,2,FALSE))</f>
        <v>ResUnit_Scorpid1</v>
      </c>
      <c r="E1428" s="3">
        <f ca="1">IF(B1428="","",VLOOKUP(VLOOKUP(Y1428&amp;"_"&amp;Z1428&amp;"_"&amp;AA1428,[1]挑战模式!$A:$AS,14+AB1428,FALSE),[1]怪物!$B:$J,6,FALSE)*VLOOKUP(Y1428&amp;"_"&amp;Z1428&amp;"_"&amp;AA1428,[1]挑战模式!$A:$AS,10,FALSE))</f>
        <v>2.2000000000000002</v>
      </c>
      <c r="F1428" s="3">
        <f t="shared" ca="1" si="176"/>
        <v>400</v>
      </c>
      <c r="G1428" s="3" t="str">
        <f t="shared" ca="1" si="177"/>
        <v>TRUE</v>
      </c>
      <c r="H1428" s="3" t="str">
        <f t="shared" ca="1" si="178"/>
        <v>1</v>
      </c>
      <c r="I1428" s="3">
        <f ca="1">IF(D1428="","",VLOOKUP(D1428,[1]怪物!$C:$M,11,FALSE))</f>
        <v>1</v>
      </c>
      <c r="J1428" s="3" t="str">
        <f t="shared" ca="1" si="179"/>
        <v>0.5</v>
      </c>
      <c r="K1428" s="3"/>
      <c r="L1428" s="3">
        <f ca="1">IF(B1428="","",VLOOKUP(VLOOKUP(Y1428&amp;"_"&amp;Z1428&amp;"_"&amp;AA1428,[1]挑战模式!$A:$AS,14+AB1428,FALSE),[1]怪物!$B:$J,7,FALSE))</f>
        <v>1</v>
      </c>
      <c r="M1428" s="10" t="str">
        <f t="shared" ca="1" si="180"/>
        <v>Monster_Season2_Challenge5_6_1</v>
      </c>
      <c r="N1428" s="3" t="str">
        <f t="shared" ca="1" si="181"/>
        <v>DeathShow_1</v>
      </c>
      <c r="O1428" s="3" t="str">
        <f t="shared" ca="1" si="182"/>
        <v>Timeline_Idle1</v>
      </c>
      <c r="P1428" s="3" t="str">
        <f t="shared" ca="1" si="183"/>
        <v>Timeline_Move1</v>
      </c>
      <c r="T1428" s="3" t="str">
        <f ca="1">IF(B1428="","",IF(VLOOKUP(D1428,[1]怪物!$C:$I,7,FALSE)="","",VLOOKUP(D1428,[1]怪物!$C:$I,7,FALSE)))</f>
        <v>Skill_Monster_Scorpid1,InitiativeSkill</v>
      </c>
      <c r="Y1428" s="3">
        <v>2</v>
      </c>
      <c r="Z1428" s="3">
        <v>5</v>
      </c>
      <c r="AA1428" s="3">
        <v>6</v>
      </c>
      <c r="AB1428" s="3">
        <v>1</v>
      </c>
    </row>
    <row r="1429" spans="2:28" x14ac:dyDescent="0.2">
      <c r="B1429" t="str">
        <f ca="1">IF(ISNA(VLOOKUP(Y1429&amp;"_"&amp;Z1429&amp;"_"&amp;AA1429,[1]挑战模式!$A:$AS,1,FALSE)),"",IF(VLOOKUP(Y1429&amp;"_"&amp;Z1429&amp;"_"&amp;AA1429,[1]挑战模式!$A:$AS,14+AB1429,FALSE)="","","Unit_Monster_Season"&amp;Y1429&amp;"_Challenge"&amp;Z1429&amp;"_"&amp;AA1429&amp;"_"&amp;AB1429))</f>
        <v>Unit_Monster_Season2_Challenge5_6_2</v>
      </c>
      <c r="D1429" s="3" t="str">
        <f ca="1">IF(B1429="","",VLOOKUP(VLOOKUP(Y1429&amp;"_"&amp;Z1429&amp;"_"&amp;AA1429,[1]挑战模式!$A:$AS,14+AB1429,FALSE),[1]怪物!$B:$J,2,FALSE))</f>
        <v>ResUnit_Dan2</v>
      </c>
      <c r="E1429" s="3">
        <f ca="1">IF(B1429="","",VLOOKUP(VLOOKUP(Y1429&amp;"_"&amp;Z1429&amp;"_"&amp;AA1429,[1]挑战模式!$A:$AS,14+AB1429,FALSE),[1]怪物!$B:$J,6,FALSE)*VLOOKUP(Y1429&amp;"_"&amp;Z1429&amp;"_"&amp;AA1429,[1]挑战模式!$A:$AS,10,FALSE))</f>
        <v>2.2000000000000002</v>
      </c>
      <c r="F1429" s="3">
        <f t="shared" ca="1" si="176"/>
        <v>400</v>
      </c>
      <c r="G1429" s="3" t="str">
        <f t="shared" ca="1" si="177"/>
        <v>TRUE</v>
      </c>
      <c r="H1429" s="3" t="str">
        <f t="shared" ca="1" si="178"/>
        <v>1</v>
      </c>
      <c r="I1429" s="3">
        <f ca="1">IF(D1429="","",VLOOKUP(D1429,[1]怪物!$C:$M,11,FALSE))</f>
        <v>1</v>
      </c>
      <c r="J1429" s="3" t="str">
        <f t="shared" ca="1" si="179"/>
        <v>0.5</v>
      </c>
      <c r="K1429" s="3"/>
      <c r="L1429" s="3">
        <f ca="1">IF(B1429="","",VLOOKUP(VLOOKUP(Y1429&amp;"_"&amp;Z1429&amp;"_"&amp;AA1429,[1]挑战模式!$A:$AS,14+AB1429,FALSE),[1]怪物!$B:$J,7,FALSE))</f>
        <v>1.25</v>
      </c>
      <c r="M1429" s="10" t="str">
        <f t="shared" ca="1" si="180"/>
        <v>Monster_Season2_Challenge5_6_2</v>
      </c>
      <c r="N1429" s="3" t="str">
        <f t="shared" ca="1" si="181"/>
        <v>DeathShow_1</v>
      </c>
      <c r="O1429" s="3" t="str">
        <f t="shared" ca="1" si="182"/>
        <v>Timeline_Idle1</v>
      </c>
      <c r="P1429" s="3" t="str">
        <f t="shared" ca="1" si="183"/>
        <v>Timeline_Move1</v>
      </c>
      <c r="T1429" s="3" t="str">
        <f ca="1">IF(B1429="","",IF(VLOOKUP(D1429,[1]怪物!$C:$I,7,FALSE)="","",VLOOKUP(D1429,[1]怪物!$C:$I,7,FALSE)))</f>
        <v>Skill_Monster_Dan2,NormalAttack</v>
      </c>
      <c r="Y1429" s="3">
        <v>2</v>
      </c>
      <c r="Z1429" s="3">
        <v>5</v>
      </c>
      <c r="AA1429" s="3">
        <v>6</v>
      </c>
      <c r="AB1429" s="3">
        <v>2</v>
      </c>
    </row>
    <row r="1430" spans="2:28" x14ac:dyDescent="0.2">
      <c r="B1430" t="str">
        <f ca="1">IF(ISNA(VLOOKUP(Y1430&amp;"_"&amp;Z1430&amp;"_"&amp;AA1430,[1]挑战模式!$A:$AS,1,FALSE)),"",IF(VLOOKUP(Y1430&amp;"_"&amp;Z1430&amp;"_"&amp;AA1430,[1]挑战模式!$A:$AS,14+AB1430,FALSE)="","","Unit_Monster_Season"&amp;Y1430&amp;"_Challenge"&amp;Z1430&amp;"_"&amp;AA1430&amp;"_"&amp;AB1430))</f>
        <v>Unit_Monster_Season2_Challenge5_6_3</v>
      </c>
      <c r="D1430" s="3" t="str">
        <f ca="1">IF(B1430="","",VLOOKUP(VLOOKUP(Y1430&amp;"_"&amp;Z1430&amp;"_"&amp;AA1430,[1]挑战模式!$A:$AS,14+AB1430,FALSE),[1]怪物!$B:$J,2,FALSE))</f>
        <v>ResUnit_StoneGolem2</v>
      </c>
      <c r="E1430" s="3">
        <f ca="1">IF(B1430="","",VLOOKUP(VLOOKUP(Y1430&amp;"_"&amp;Z1430&amp;"_"&amp;AA1430,[1]挑战模式!$A:$AS,14+AB1430,FALSE),[1]怪物!$B:$J,6,FALSE)*VLOOKUP(Y1430&amp;"_"&amp;Z1430&amp;"_"&amp;AA1430,[1]挑战模式!$A:$AS,10,FALSE))</f>
        <v>2.2000000000000002</v>
      </c>
      <c r="F1430" s="3">
        <f t="shared" ca="1" si="176"/>
        <v>400</v>
      </c>
      <c r="G1430" s="3" t="str">
        <f t="shared" ca="1" si="177"/>
        <v>TRUE</v>
      </c>
      <c r="H1430" s="3" t="str">
        <f t="shared" ca="1" si="178"/>
        <v>1</v>
      </c>
      <c r="I1430" s="3">
        <f ca="1">IF(D1430="","",VLOOKUP(D1430,[1]怪物!$C:$M,11,FALSE))</f>
        <v>1</v>
      </c>
      <c r="J1430" s="3" t="str">
        <f t="shared" ca="1" si="179"/>
        <v>0.5</v>
      </c>
      <c r="K1430" s="3"/>
      <c r="L1430" s="3">
        <f ca="1">IF(B1430="","",VLOOKUP(VLOOKUP(Y1430&amp;"_"&amp;Z1430&amp;"_"&amp;AA1430,[1]挑战模式!$A:$AS,14+AB1430,FALSE),[1]怪物!$B:$J,7,FALSE))</f>
        <v>1.25</v>
      </c>
      <c r="M1430" s="10" t="str">
        <f t="shared" ca="1" si="180"/>
        <v>Monster_Season2_Challenge5_6_3</v>
      </c>
      <c r="N1430" s="3" t="str">
        <f t="shared" ca="1" si="181"/>
        <v>DeathShow_1</v>
      </c>
      <c r="O1430" s="3" t="str">
        <f t="shared" ca="1" si="182"/>
        <v>Timeline_Idle1</v>
      </c>
      <c r="P1430" s="3" t="str">
        <f t="shared" ca="1" si="183"/>
        <v>Timeline_Move1</v>
      </c>
      <c r="T1430" s="3" t="str">
        <f ca="1">IF(B1430="","",IF(VLOOKUP(D1430,[1]怪物!$C:$I,7,FALSE)="","",VLOOKUP(D1430,[1]怪物!$C:$I,7,FALSE)))</f>
        <v>Skill_Monster_StoneGolem2,InitiativeSkill</v>
      </c>
      <c r="Y1430" s="3">
        <v>2</v>
      </c>
      <c r="Z1430" s="3">
        <v>5</v>
      </c>
      <c r="AA1430" s="3">
        <v>6</v>
      </c>
      <c r="AB1430" s="3">
        <v>3</v>
      </c>
    </row>
    <row r="1431" spans="2:28" x14ac:dyDescent="0.2">
      <c r="B1431" t="str">
        <f ca="1">IF(ISNA(VLOOKUP(Y1431&amp;"_"&amp;Z1431&amp;"_"&amp;AA1431,[1]挑战模式!$A:$AS,1,FALSE)),"",IF(VLOOKUP(Y1431&amp;"_"&amp;Z1431&amp;"_"&amp;AA1431,[1]挑战模式!$A:$AS,14+AB1431,FALSE)="","","Unit_Monster_Season"&amp;Y1431&amp;"_Challenge"&amp;Z1431&amp;"_"&amp;AA1431&amp;"_"&amp;AB1431))</f>
        <v>Unit_Monster_Season2_Challenge5_6_4</v>
      </c>
      <c r="D1431" s="3" t="str">
        <f ca="1">IF(B1431="","",VLOOKUP(VLOOKUP(Y1431&amp;"_"&amp;Z1431&amp;"_"&amp;AA1431,[1]挑战模式!$A:$AS,14+AB1431,FALSE),[1]怪物!$B:$J,2,FALSE))</f>
        <v>ResUnit_Imp2</v>
      </c>
      <c r="E1431" s="3">
        <f ca="1">IF(B1431="","",VLOOKUP(VLOOKUP(Y1431&amp;"_"&amp;Z1431&amp;"_"&amp;AA1431,[1]挑战模式!$A:$AS,14+AB1431,FALSE),[1]怪物!$B:$J,6,FALSE)*VLOOKUP(Y1431&amp;"_"&amp;Z1431&amp;"_"&amp;AA1431,[1]挑战模式!$A:$AS,10,FALSE))</f>
        <v>2.2000000000000002</v>
      </c>
      <c r="F1431" s="3">
        <f t="shared" ca="1" si="176"/>
        <v>400</v>
      </c>
      <c r="G1431" s="3" t="str">
        <f t="shared" ca="1" si="177"/>
        <v>TRUE</v>
      </c>
      <c r="H1431" s="3" t="str">
        <f t="shared" ca="1" si="178"/>
        <v>1</v>
      </c>
      <c r="I1431" s="3">
        <f ca="1">IF(D1431="","",VLOOKUP(D1431,[1]怪物!$C:$M,11,FALSE))</f>
        <v>1</v>
      </c>
      <c r="J1431" s="3" t="str">
        <f t="shared" ca="1" si="179"/>
        <v>0.5</v>
      </c>
      <c r="K1431" s="3"/>
      <c r="L1431" s="3">
        <f ca="1">IF(B1431="","",VLOOKUP(VLOOKUP(Y1431&amp;"_"&amp;Z1431&amp;"_"&amp;AA1431,[1]挑战模式!$A:$AS,14+AB1431,FALSE),[1]怪物!$B:$J,7,FALSE))</f>
        <v>1.25</v>
      </c>
      <c r="M1431" s="10" t="str">
        <f t="shared" ca="1" si="180"/>
        <v>Monster_Season2_Challenge5_6_4</v>
      </c>
      <c r="N1431" s="3" t="str">
        <f t="shared" ca="1" si="181"/>
        <v>DeathShow_1</v>
      </c>
      <c r="O1431" s="3" t="str">
        <f t="shared" ca="1" si="182"/>
        <v>Timeline_Idle1</v>
      </c>
      <c r="P1431" s="3" t="str">
        <f t="shared" ca="1" si="183"/>
        <v>Timeline_Move1</v>
      </c>
      <c r="T1431" s="3" t="str">
        <f ca="1">IF(B1431="","",IF(VLOOKUP(D1431,[1]怪物!$C:$I,7,FALSE)="","",VLOOKUP(D1431,[1]怪物!$C:$I,7,FALSE)))</f>
        <v>Skill_Monster_Imp2,NormalAttack</v>
      </c>
      <c r="Y1431" s="3">
        <v>2</v>
      </c>
      <c r="Z1431" s="3">
        <v>5</v>
      </c>
      <c r="AA1431" s="3">
        <v>6</v>
      </c>
      <c r="AB1431" s="3">
        <v>4</v>
      </c>
    </row>
    <row r="1432" spans="2:28" x14ac:dyDescent="0.2">
      <c r="B1432" t="str">
        <f ca="1">IF(ISNA(VLOOKUP(Y1432&amp;"_"&amp;Z1432&amp;"_"&amp;AA1432,[1]挑战模式!$A:$AS,1,FALSE)),"",IF(VLOOKUP(Y1432&amp;"_"&amp;Z1432&amp;"_"&amp;AA1432,[1]挑战模式!$A:$AS,14+AB1432,FALSE)="","","Unit_Monster_Season"&amp;Y1432&amp;"_Challenge"&amp;Z1432&amp;"_"&amp;AA1432&amp;"_"&amp;AB1432))</f>
        <v/>
      </c>
      <c r="D1432" s="3" t="str">
        <f ca="1">IF(B1432="","",VLOOKUP(VLOOKUP(Y1432&amp;"_"&amp;Z1432&amp;"_"&amp;AA1432,[1]挑战模式!$A:$AS,14+AB1432,FALSE),[1]怪物!$B:$J,2,FALSE))</f>
        <v/>
      </c>
      <c r="E1432" s="3" t="str">
        <f ca="1">IF(B1432="","",VLOOKUP(VLOOKUP(Y1432&amp;"_"&amp;Z1432&amp;"_"&amp;AA1432,[1]挑战模式!$A:$AS,14+AB1432,FALSE),[1]怪物!$B:$J,6,FALSE)*VLOOKUP(Y1432&amp;"_"&amp;Z1432&amp;"_"&amp;AA1432,[1]挑战模式!$A:$AS,10,FALSE))</f>
        <v/>
      </c>
      <c r="F1432" s="3" t="str">
        <f t="shared" ca="1" si="176"/>
        <v/>
      </c>
      <c r="G1432" s="3" t="str">
        <f t="shared" ca="1" si="177"/>
        <v/>
      </c>
      <c r="H1432" s="3" t="str">
        <f t="shared" ca="1" si="178"/>
        <v/>
      </c>
      <c r="I1432" s="3" t="str">
        <f ca="1">IF(D1432="","",VLOOKUP(D1432,[1]怪物!$C:$M,11,FALSE))</f>
        <v/>
      </c>
      <c r="J1432" s="3" t="str">
        <f t="shared" ca="1" si="179"/>
        <v/>
      </c>
      <c r="K1432" s="3"/>
      <c r="L1432" s="3" t="str">
        <f ca="1">IF(B1432="","",VLOOKUP(VLOOKUP(Y1432&amp;"_"&amp;Z1432&amp;"_"&amp;AA1432,[1]挑战模式!$A:$AS,14+AB1432,FALSE),[1]怪物!$B:$J,7,FALSE))</f>
        <v/>
      </c>
      <c r="M1432" s="10" t="str">
        <f t="shared" ca="1" si="180"/>
        <v/>
      </c>
      <c r="N1432" s="3" t="str">
        <f t="shared" ca="1" si="181"/>
        <v/>
      </c>
      <c r="O1432" s="3" t="str">
        <f t="shared" ca="1" si="182"/>
        <v/>
      </c>
      <c r="P1432" s="3" t="str">
        <f t="shared" ca="1" si="183"/>
        <v/>
      </c>
      <c r="T1432" s="3" t="str">
        <f ca="1">IF(B1432="","",IF(VLOOKUP(D1432,[1]怪物!$C:$I,7,FALSE)="","",VLOOKUP(D1432,[1]怪物!$C:$I,7,FALSE)))</f>
        <v/>
      </c>
      <c r="Y1432" s="3">
        <v>2</v>
      </c>
      <c r="Z1432" s="3">
        <v>5</v>
      </c>
      <c r="AA1432" s="3">
        <v>6</v>
      </c>
      <c r="AB1432" s="3">
        <v>5</v>
      </c>
    </row>
    <row r="1433" spans="2:28" x14ac:dyDescent="0.2">
      <c r="B1433" t="str">
        <f ca="1">IF(ISNA(VLOOKUP(Y1433&amp;"_"&amp;Z1433&amp;"_"&amp;AA1433,[1]挑战模式!$A:$AS,1,FALSE)),"",IF(VLOOKUP(Y1433&amp;"_"&amp;Z1433&amp;"_"&amp;AA1433,[1]挑战模式!$A:$AS,14+AB1433,FALSE)="","","Unit_Monster_Season"&amp;Y1433&amp;"_Challenge"&amp;Z1433&amp;"_"&amp;AA1433&amp;"_"&amp;AB1433))</f>
        <v/>
      </c>
      <c r="D1433" s="3" t="str">
        <f ca="1">IF(B1433="","",VLOOKUP(VLOOKUP(Y1433&amp;"_"&amp;Z1433&amp;"_"&amp;AA1433,[1]挑战模式!$A:$AS,14+AB1433,FALSE),[1]怪物!$B:$J,2,FALSE))</f>
        <v/>
      </c>
      <c r="E1433" s="3" t="str">
        <f ca="1">IF(B1433="","",VLOOKUP(VLOOKUP(Y1433&amp;"_"&amp;Z1433&amp;"_"&amp;AA1433,[1]挑战模式!$A:$AS,14+AB1433,FALSE),[1]怪物!$B:$J,6,FALSE)*VLOOKUP(Y1433&amp;"_"&amp;Z1433&amp;"_"&amp;AA1433,[1]挑战模式!$A:$AS,10,FALSE))</f>
        <v/>
      </c>
      <c r="F1433" s="3" t="str">
        <f t="shared" ca="1" si="176"/>
        <v/>
      </c>
      <c r="G1433" s="3" t="str">
        <f t="shared" ca="1" si="177"/>
        <v/>
      </c>
      <c r="H1433" s="3" t="str">
        <f t="shared" ca="1" si="178"/>
        <v/>
      </c>
      <c r="I1433" s="3" t="str">
        <f ca="1">IF(D1433="","",VLOOKUP(D1433,[1]怪物!$C:$M,11,FALSE))</f>
        <v/>
      </c>
      <c r="J1433" s="3" t="str">
        <f t="shared" ca="1" si="179"/>
        <v/>
      </c>
      <c r="K1433" s="3"/>
      <c r="L1433" s="3" t="str">
        <f ca="1">IF(B1433="","",VLOOKUP(VLOOKUP(Y1433&amp;"_"&amp;Z1433&amp;"_"&amp;AA1433,[1]挑战模式!$A:$AS,14+AB1433,FALSE),[1]怪物!$B:$J,7,FALSE))</f>
        <v/>
      </c>
      <c r="M1433" s="10" t="str">
        <f t="shared" ca="1" si="180"/>
        <v/>
      </c>
      <c r="N1433" s="3" t="str">
        <f t="shared" ca="1" si="181"/>
        <v/>
      </c>
      <c r="O1433" s="3" t="str">
        <f t="shared" ca="1" si="182"/>
        <v/>
      </c>
      <c r="P1433" s="3" t="str">
        <f t="shared" ca="1" si="183"/>
        <v/>
      </c>
      <c r="T1433" s="3" t="str">
        <f ca="1">IF(B1433="","",IF(VLOOKUP(D1433,[1]怪物!$C:$I,7,FALSE)="","",VLOOKUP(D1433,[1]怪物!$C:$I,7,FALSE)))</f>
        <v/>
      </c>
      <c r="Y1433" s="3">
        <v>2</v>
      </c>
      <c r="Z1433" s="3">
        <v>5</v>
      </c>
      <c r="AA1433" s="3">
        <v>6</v>
      </c>
      <c r="AB1433" s="3">
        <v>6</v>
      </c>
    </row>
    <row r="1434" spans="2:28" x14ac:dyDescent="0.2">
      <c r="B1434" t="str">
        <f ca="1">IF(ISNA(VLOOKUP(Y1434&amp;"_"&amp;Z1434&amp;"_"&amp;AA1434,[1]挑战模式!$A:$AS,1,FALSE)),"",IF(VLOOKUP(Y1434&amp;"_"&amp;Z1434&amp;"_"&amp;AA1434,[1]挑战模式!$A:$AS,14+AB1434,FALSE)="","","Unit_Monster_Season"&amp;Y1434&amp;"_Challenge"&amp;Z1434&amp;"_"&amp;AA1434&amp;"_"&amp;AB1434))</f>
        <v>Unit_Monster_Season2_Challenge5_7_1</v>
      </c>
      <c r="D1434" s="3" t="str">
        <f ca="1">IF(B1434="","",VLOOKUP(VLOOKUP(Y1434&amp;"_"&amp;Z1434&amp;"_"&amp;AA1434,[1]挑战模式!$A:$AS,14+AB1434,FALSE),[1]怪物!$B:$J,2,FALSE))</f>
        <v>ResUnit_Dan2</v>
      </c>
      <c r="E1434" s="3">
        <f ca="1">IF(B1434="","",VLOOKUP(VLOOKUP(Y1434&amp;"_"&amp;Z1434&amp;"_"&amp;AA1434,[1]挑战模式!$A:$AS,14+AB1434,FALSE),[1]怪物!$B:$J,6,FALSE)*VLOOKUP(Y1434&amp;"_"&amp;Z1434&amp;"_"&amp;AA1434,[1]挑战模式!$A:$AS,10,FALSE))</f>
        <v>2.2000000000000002</v>
      </c>
      <c r="F1434" s="3">
        <f t="shared" ca="1" si="176"/>
        <v>400</v>
      </c>
      <c r="G1434" s="3" t="str">
        <f t="shared" ca="1" si="177"/>
        <v>TRUE</v>
      </c>
      <c r="H1434" s="3" t="str">
        <f t="shared" ca="1" si="178"/>
        <v>1</v>
      </c>
      <c r="I1434" s="3">
        <f ca="1">IF(D1434="","",VLOOKUP(D1434,[1]怪物!$C:$M,11,FALSE))</f>
        <v>1</v>
      </c>
      <c r="J1434" s="3" t="str">
        <f t="shared" ca="1" si="179"/>
        <v>0.5</v>
      </c>
      <c r="K1434" s="3"/>
      <c r="L1434" s="3">
        <f ca="1">IF(B1434="","",VLOOKUP(VLOOKUP(Y1434&amp;"_"&amp;Z1434&amp;"_"&amp;AA1434,[1]挑战模式!$A:$AS,14+AB1434,FALSE),[1]怪物!$B:$J,7,FALSE))</f>
        <v>1.25</v>
      </c>
      <c r="M1434" s="10" t="str">
        <f t="shared" ca="1" si="180"/>
        <v>Monster_Season2_Challenge5_7_1</v>
      </c>
      <c r="N1434" s="3" t="str">
        <f t="shared" ca="1" si="181"/>
        <v>DeathShow_1</v>
      </c>
      <c r="O1434" s="3" t="str">
        <f t="shared" ca="1" si="182"/>
        <v>Timeline_Idle1</v>
      </c>
      <c r="P1434" s="3" t="str">
        <f t="shared" ca="1" si="183"/>
        <v>Timeline_Move1</v>
      </c>
      <c r="T1434" s="3" t="str">
        <f ca="1">IF(B1434="","",IF(VLOOKUP(D1434,[1]怪物!$C:$I,7,FALSE)="","",VLOOKUP(D1434,[1]怪物!$C:$I,7,FALSE)))</f>
        <v>Skill_Monster_Dan2,NormalAttack</v>
      </c>
      <c r="Y1434" s="3">
        <v>2</v>
      </c>
      <c r="Z1434" s="3">
        <v>5</v>
      </c>
      <c r="AA1434" s="3">
        <v>7</v>
      </c>
      <c r="AB1434" s="3">
        <v>1</v>
      </c>
    </row>
    <row r="1435" spans="2:28" x14ac:dyDescent="0.2">
      <c r="B1435" t="str">
        <f ca="1">IF(ISNA(VLOOKUP(Y1435&amp;"_"&amp;Z1435&amp;"_"&amp;AA1435,[1]挑战模式!$A:$AS,1,FALSE)),"",IF(VLOOKUP(Y1435&amp;"_"&amp;Z1435&amp;"_"&amp;AA1435,[1]挑战模式!$A:$AS,14+AB1435,FALSE)="","","Unit_Monster_Season"&amp;Y1435&amp;"_Challenge"&amp;Z1435&amp;"_"&amp;AA1435&amp;"_"&amp;AB1435))</f>
        <v>Unit_Monster_Season2_Challenge5_7_2</v>
      </c>
      <c r="D1435" s="3" t="str">
        <f ca="1">IF(B1435="","",VLOOKUP(VLOOKUP(Y1435&amp;"_"&amp;Z1435&amp;"_"&amp;AA1435,[1]挑战模式!$A:$AS,14+AB1435,FALSE),[1]怪物!$B:$J,2,FALSE))</f>
        <v>ResUnit_StoneGolem2</v>
      </c>
      <c r="E1435" s="3">
        <f ca="1">IF(B1435="","",VLOOKUP(VLOOKUP(Y1435&amp;"_"&amp;Z1435&amp;"_"&amp;AA1435,[1]挑战模式!$A:$AS,14+AB1435,FALSE),[1]怪物!$B:$J,6,FALSE)*VLOOKUP(Y1435&amp;"_"&amp;Z1435&amp;"_"&amp;AA1435,[1]挑战模式!$A:$AS,10,FALSE))</f>
        <v>2.2000000000000002</v>
      </c>
      <c r="F1435" s="3">
        <f t="shared" ca="1" si="176"/>
        <v>400</v>
      </c>
      <c r="G1435" s="3" t="str">
        <f t="shared" ca="1" si="177"/>
        <v>TRUE</v>
      </c>
      <c r="H1435" s="3" t="str">
        <f t="shared" ca="1" si="178"/>
        <v>1</v>
      </c>
      <c r="I1435" s="3">
        <f ca="1">IF(D1435="","",VLOOKUP(D1435,[1]怪物!$C:$M,11,FALSE))</f>
        <v>1</v>
      </c>
      <c r="J1435" s="3" t="str">
        <f t="shared" ca="1" si="179"/>
        <v>0.5</v>
      </c>
      <c r="K1435" s="3"/>
      <c r="L1435" s="3">
        <f ca="1">IF(B1435="","",VLOOKUP(VLOOKUP(Y1435&amp;"_"&amp;Z1435&amp;"_"&amp;AA1435,[1]挑战模式!$A:$AS,14+AB1435,FALSE),[1]怪物!$B:$J,7,FALSE))</f>
        <v>1.25</v>
      </c>
      <c r="M1435" s="10" t="str">
        <f t="shared" ca="1" si="180"/>
        <v>Monster_Season2_Challenge5_7_2</v>
      </c>
      <c r="N1435" s="3" t="str">
        <f t="shared" ca="1" si="181"/>
        <v>DeathShow_1</v>
      </c>
      <c r="O1435" s="3" t="str">
        <f t="shared" ca="1" si="182"/>
        <v>Timeline_Idle1</v>
      </c>
      <c r="P1435" s="3" t="str">
        <f t="shared" ca="1" si="183"/>
        <v>Timeline_Move1</v>
      </c>
      <c r="T1435" s="3" t="str">
        <f ca="1">IF(B1435="","",IF(VLOOKUP(D1435,[1]怪物!$C:$I,7,FALSE)="","",VLOOKUP(D1435,[1]怪物!$C:$I,7,FALSE)))</f>
        <v>Skill_Monster_StoneGolem2,InitiativeSkill</v>
      </c>
      <c r="Y1435" s="3">
        <v>2</v>
      </c>
      <c r="Z1435" s="3">
        <v>5</v>
      </c>
      <c r="AA1435" s="3">
        <v>7</v>
      </c>
      <c r="AB1435" s="3">
        <v>2</v>
      </c>
    </row>
    <row r="1436" spans="2:28" x14ac:dyDescent="0.2">
      <c r="B1436" t="str">
        <f ca="1">IF(ISNA(VLOOKUP(Y1436&amp;"_"&amp;Z1436&amp;"_"&amp;AA1436,[1]挑战模式!$A:$AS,1,FALSE)),"",IF(VLOOKUP(Y1436&amp;"_"&amp;Z1436&amp;"_"&amp;AA1436,[1]挑战模式!$A:$AS,14+AB1436,FALSE)="","","Unit_Monster_Season"&amp;Y1436&amp;"_Challenge"&amp;Z1436&amp;"_"&amp;AA1436&amp;"_"&amp;AB1436))</f>
        <v>Unit_Monster_Season2_Challenge5_7_3</v>
      </c>
      <c r="D1436" s="3" t="str">
        <f ca="1">IF(B1436="","",VLOOKUP(VLOOKUP(Y1436&amp;"_"&amp;Z1436&amp;"_"&amp;AA1436,[1]挑战模式!$A:$AS,14+AB1436,FALSE),[1]怪物!$B:$J,2,FALSE))</f>
        <v>ResUnit_Imp2</v>
      </c>
      <c r="E1436" s="3">
        <f ca="1">IF(B1436="","",VLOOKUP(VLOOKUP(Y1436&amp;"_"&amp;Z1436&amp;"_"&amp;AA1436,[1]挑战模式!$A:$AS,14+AB1436,FALSE),[1]怪物!$B:$J,6,FALSE)*VLOOKUP(Y1436&amp;"_"&amp;Z1436&amp;"_"&amp;AA1436,[1]挑战模式!$A:$AS,10,FALSE))</f>
        <v>2.2000000000000002</v>
      </c>
      <c r="F1436" s="3">
        <f t="shared" ca="1" si="176"/>
        <v>400</v>
      </c>
      <c r="G1436" s="3" t="str">
        <f t="shared" ca="1" si="177"/>
        <v>TRUE</v>
      </c>
      <c r="H1436" s="3" t="str">
        <f t="shared" ca="1" si="178"/>
        <v>1</v>
      </c>
      <c r="I1436" s="3">
        <f ca="1">IF(D1436="","",VLOOKUP(D1436,[1]怪物!$C:$M,11,FALSE))</f>
        <v>1</v>
      </c>
      <c r="J1436" s="3" t="str">
        <f t="shared" ca="1" si="179"/>
        <v>0.5</v>
      </c>
      <c r="K1436" s="3"/>
      <c r="L1436" s="3">
        <f ca="1">IF(B1436="","",VLOOKUP(VLOOKUP(Y1436&amp;"_"&amp;Z1436&amp;"_"&amp;AA1436,[1]挑战模式!$A:$AS,14+AB1436,FALSE),[1]怪物!$B:$J,7,FALSE))</f>
        <v>1.25</v>
      </c>
      <c r="M1436" s="10" t="str">
        <f t="shared" ca="1" si="180"/>
        <v>Monster_Season2_Challenge5_7_3</v>
      </c>
      <c r="N1436" s="3" t="str">
        <f t="shared" ca="1" si="181"/>
        <v>DeathShow_1</v>
      </c>
      <c r="O1436" s="3" t="str">
        <f t="shared" ca="1" si="182"/>
        <v>Timeline_Idle1</v>
      </c>
      <c r="P1436" s="3" t="str">
        <f t="shared" ca="1" si="183"/>
        <v>Timeline_Move1</v>
      </c>
      <c r="T1436" s="3" t="str">
        <f ca="1">IF(B1436="","",IF(VLOOKUP(D1436,[1]怪物!$C:$I,7,FALSE)="","",VLOOKUP(D1436,[1]怪物!$C:$I,7,FALSE)))</f>
        <v>Skill_Monster_Imp2,NormalAttack</v>
      </c>
      <c r="Y1436" s="3">
        <v>2</v>
      </c>
      <c r="Z1436" s="3">
        <v>5</v>
      </c>
      <c r="AA1436" s="3">
        <v>7</v>
      </c>
      <c r="AB1436" s="3">
        <v>3</v>
      </c>
    </row>
    <row r="1437" spans="2:28" x14ac:dyDescent="0.2">
      <c r="B1437" t="str">
        <f ca="1">IF(ISNA(VLOOKUP(Y1437&amp;"_"&amp;Z1437&amp;"_"&amp;AA1437,[1]挑战模式!$A:$AS,1,FALSE)),"",IF(VLOOKUP(Y1437&amp;"_"&amp;Z1437&amp;"_"&amp;AA1437,[1]挑战模式!$A:$AS,14+AB1437,FALSE)="","","Unit_Monster_Season"&amp;Y1437&amp;"_Challenge"&amp;Z1437&amp;"_"&amp;AA1437&amp;"_"&amp;AB1437))</f>
        <v>Unit_Monster_Season2_Challenge5_7_4</v>
      </c>
      <c r="D1437" s="3" t="str">
        <f ca="1">IF(B1437="","",VLOOKUP(VLOOKUP(Y1437&amp;"_"&amp;Z1437&amp;"_"&amp;AA1437,[1]挑战模式!$A:$AS,14+AB1437,FALSE),[1]怪物!$B:$J,2,FALSE))</f>
        <v>ResUnit_FireSpirit2</v>
      </c>
      <c r="E1437" s="3">
        <f ca="1">IF(B1437="","",VLOOKUP(VLOOKUP(Y1437&amp;"_"&amp;Z1437&amp;"_"&amp;AA1437,[1]挑战模式!$A:$AS,14+AB1437,FALSE),[1]怪物!$B:$J,6,FALSE)*VLOOKUP(Y1437&amp;"_"&amp;Z1437&amp;"_"&amp;AA1437,[1]挑战模式!$A:$AS,10,FALSE))</f>
        <v>2.2000000000000002</v>
      </c>
      <c r="F1437" s="3">
        <f t="shared" ca="1" si="176"/>
        <v>400</v>
      </c>
      <c r="G1437" s="3" t="str">
        <f t="shared" ca="1" si="177"/>
        <v>TRUE</v>
      </c>
      <c r="H1437" s="3" t="str">
        <f t="shared" ca="1" si="178"/>
        <v>1</v>
      </c>
      <c r="I1437" s="3">
        <f ca="1">IF(D1437="","",VLOOKUP(D1437,[1]怪物!$C:$M,11,FALSE))</f>
        <v>1</v>
      </c>
      <c r="J1437" s="3" t="str">
        <f t="shared" ca="1" si="179"/>
        <v>0.5</v>
      </c>
      <c r="K1437" s="3"/>
      <c r="L1437" s="3">
        <f ca="1">IF(B1437="","",VLOOKUP(VLOOKUP(Y1437&amp;"_"&amp;Z1437&amp;"_"&amp;AA1437,[1]挑战模式!$A:$AS,14+AB1437,FALSE),[1]怪物!$B:$J,7,FALSE))</f>
        <v>1.25</v>
      </c>
      <c r="M1437" s="10" t="str">
        <f t="shared" ca="1" si="180"/>
        <v>Monster_Season2_Challenge5_7_4</v>
      </c>
      <c r="N1437" s="3" t="str">
        <f t="shared" ca="1" si="181"/>
        <v>DeathShow_1</v>
      </c>
      <c r="O1437" s="3" t="str">
        <f t="shared" ca="1" si="182"/>
        <v>Timeline_Idle1</v>
      </c>
      <c r="P1437" s="3" t="str">
        <f t="shared" ca="1" si="183"/>
        <v>Timeline_Move1</v>
      </c>
      <c r="T1437" s="3" t="str">
        <f ca="1">IF(B1437="","",IF(VLOOKUP(D1437,[1]怪物!$C:$I,7,FALSE)="","",VLOOKUP(D1437,[1]怪物!$C:$I,7,FALSE)))</f>
        <v>Skill_Monster_FireSpirit2,InitiativeSkill</v>
      </c>
      <c r="Y1437" s="3">
        <v>2</v>
      </c>
      <c r="Z1437" s="3">
        <v>5</v>
      </c>
      <c r="AA1437" s="3">
        <v>7</v>
      </c>
      <c r="AB1437" s="3">
        <v>4</v>
      </c>
    </row>
    <row r="1438" spans="2:28" x14ac:dyDescent="0.2">
      <c r="B1438" t="str">
        <f ca="1">IF(ISNA(VLOOKUP(Y1438&amp;"_"&amp;Z1438&amp;"_"&amp;AA1438,[1]挑战模式!$A:$AS,1,FALSE)),"",IF(VLOOKUP(Y1438&amp;"_"&amp;Z1438&amp;"_"&amp;AA1438,[1]挑战模式!$A:$AS,14+AB1438,FALSE)="","","Unit_Monster_Season"&amp;Y1438&amp;"_Challenge"&amp;Z1438&amp;"_"&amp;AA1438&amp;"_"&amp;AB1438))</f>
        <v/>
      </c>
      <c r="D1438" s="3" t="str">
        <f ca="1">IF(B1438="","",VLOOKUP(VLOOKUP(Y1438&amp;"_"&amp;Z1438&amp;"_"&amp;AA1438,[1]挑战模式!$A:$AS,14+AB1438,FALSE),[1]怪物!$B:$J,2,FALSE))</f>
        <v/>
      </c>
      <c r="E1438" s="3" t="str">
        <f ca="1">IF(B1438="","",VLOOKUP(VLOOKUP(Y1438&amp;"_"&amp;Z1438&amp;"_"&amp;AA1438,[1]挑战模式!$A:$AS,14+AB1438,FALSE),[1]怪物!$B:$J,6,FALSE)*VLOOKUP(Y1438&amp;"_"&amp;Z1438&amp;"_"&amp;AA1438,[1]挑战模式!$A:$AS,10,FALSE))</f>
        <v/>
      </c>
      <c r="F1438" s="3" t="str">
        <f t="shared" ca="1" si="176"/>
        <v/>
      </c>
      <c r="G1438" s="3" t="str">
        <f t="shared" ca="1" si="177"/>
        <v/>
      </c>
      <c r="H1438" s="3" t="str">
        <f t="shared" ca="1" si="178"/>
        <v/>
      </c>
      <c r="I1438" s="3" t="str">
        <f ca="1">IF(D1438="","",VLOOKUP(D1438,[1]怪物!$C:$M,11,FALSE))</f>
        <v/>
      </c>
      <c r="J1438" s="3" t="str">
        <f t="shared" ca="1" si="179"/>
        <v/>
      </c>
      <c r="K1438" s="3"/>
      <c r="L1438" s="3" t="str">
        <f ca="1">IF(B1438="","",VLOOKUP(VLOOKUP(Y1438&amp;"_"&amp;Z1438&amp;"_"&amp;AA1438,[1]挑战模式!$A:$AS,14+AB1438,FALSE),[1]怪物!$B:$J,7,FALSE))</f>
        <v/>
      </c>
      <c r="M1438" s="10" t="str">
        <f t="shared" ca="1" si="180"/>
        <v/>
      </c>
      <c r="N1438" s="3" t="str">
        <f t="shared" ca="1" si="181"/>
        <v/>
      </c>
      <c r="O1438" s="3" t="str">
        <f t="shared" ca="1" si="182"/>
        <v/>
      </c>
      <c r="P1438" s="3" t="str">
        <f t="shared" ca="1" si="183"/>
        <v/>
      </c>
      <c r="T1438" s="3" t="str">
        <f ca="1">IF(B1438="","",IF(VLOOKUP(D1438,[1]怪物!$C:$I,7,FALSE)="","",VLOOKUP(D1438,[1]怪物!$C:$I,7,FALSE)))</f>
        <v/>
      </c>
      <c r="Y1438" s="3">
        <v>2</v>
      </c>
      <c r="Z1438" s="3">
        <v>5</v>
      </c>
      <c r="AA1438" s="3">
        <v>7</v>
      </c>
      <c r="AB1438" s="3">
        <v>5</v>
      </c>
    </row>
    <row r="1439" spans="2:28" x14ac:dyDescent="0.2">
      <c r="B1439" t="str">
        <f ca="1">IF(ISNA(VLOOKUP(Y1439&amp;"_"&amp;Z1439&amp;"_"&amp;AA1439,[1]挑战模式!$A:$AS,1,FALSE)),"",IF(VLOOKUP(Y1439&amp;"_"&amp;Z1439&amp;"_"&amp;AA1439,[1]挑战模式!$A:$AS,14+AB1439,FALSE)="","","Unit_Monster_Season"&amp;Y1439&amp;"_Challenge"&amp;Z1439&amp;"_"&amp;AA1439&amp;"_"&amp;AB1439))</f>
        <v/>
      </c>
      <c r="D1439" s="3" t="str">
        <f ca="1">IF(B1439="","",VLOOKUP(VLOOKUP(Y1439&amp;"_"&amp;Z1439&amp;"_"&amp;AA1439,[1]挑战模式!$A:$AS,14+AB1439,FALSE),[1]怪物!$B:$J,2,FALSE))</f>
        <v/>
      </c>
      <c r="E1439" s="3" t="str">
        <f ca="1">IF(B1439="","",VLOOKUP(VLOOKUP(Y1439&amp;"_"&amp;Z1439&amp;"_"&amp;AA1439,[1]挑战模式!$A:$AS,14+AB1439,FALSE),[1]怪物!$B:$J,6,FALSE)*VLOOKUP(Y1439&amp;"_"&amp;Z1439&amp;"_"&amp;AA1439,[1]挑战模式!$A:$AS,10,FALSE))</f>
        <v/>
      </c>
      <c r="F1439" s="3" t="str">
        <f t="shared" ca="1" si="176"/>
        <v/>
      </c>
      <c r="G1439" s="3" t="str">
        <f t="shared" ca="1" si="177"/>
        <v/>
      </c>
      <c r="H1439" s="3" t="str">
        <f t="shared" ca="1" si="178"/>
        <v/>
      </c>
      <c r="I1439" s="3" t="str">
        <f ca="1">IF(D1439="","",VLOOKUP(D1439,[1]怪物!$C:$M,11,FALSE))</f>
        <v/>
      </c>
      <c r="J1439" s="3" t="str">
        <f t="shared" ca="1" si="179"/>
        <v/>
      </c>
      <c r="K1439" s="3"/>
      <c r="L1439" s="3" t="str">
        <f ca="1">IF(B1439="","",VLOOKUP(VLOOKUP(Y1439&amp;"_"&amp;Z1439&amp;"_"&amp;AA1439,[1]挑战模式!$A:$AS,14+AB1439,FALSE),[1]怪物!$B:$J,7,FALSE))</f>
        <v/>
      </c>
      <c r="M1439" s="10" t="str">
        <f t="shared" ca="1" si="180"/>
        <v/>
      </c>
      <c r="N1439" s="3" t="str">
        <f t="shared" ca="1" si="181"/>
        <v/>
      </c>
      <c r="O1439" s="3" t="str">
        <f t="shared" ca="1" si="182"/>
        <v/>
      </c>
      <c r="P1439" s="3" t="str">
        <f t="shared" ca="1" si="183"/>
        <v/>
      </c>
      <c r="T1439" s="3" t="str">
        <f ca="1">IF(B1439="","",IF(VLOOKUP(D1439,[1]怪物!$C:$I,7,FALSE)="","",VLOOKUP(D1439,[1]怪物!$C:$I,7,FALSE)))</f>
        <v/>
      </c>
      <c r="Y1439" s="3">
        <v>2</v>
      </c>
      <c r="Z1439" s="3">
        <v>5</v>
      </c>
      <c r="AA1439" s="3">
        <v>7</v>
      </c>
      <c r="AB1439" s="3">
        <v>6</v>
      </c>
    </row>
    <row r="1440" spans="2:28" x14ac:dyDescent="0.2">
      <c r="B1440" t="str">
        <f ca="1">IF(ISNA(VLOOKUP(Y1440&amp;"_"&amp;Z1440&amp;"_"&amp;AA1440,[1]挑战模式!$A:$AS,1,FALSE)),"",IF(VLOOKUP(Y1440&amp;"_"&amp;Z1440&amp;"_"&amp;AA1440,[1]挑战模式!$A:$AS,14+AB1440,FALSE)="","","Unit_Monster_Season"&amp;Y1440&amp;"_Challenge"&amp;Z1440&amp;"_"&amp;AA1440&amp;"_"&amp;AB1440))</f>
        <v>Unit_Monster_Season2_Challenge5_8_1</v>
      </c>
      <c r="D1440" s="3" t="str">
        <f ca="1">IF(B1440="","",VLOOKUP(VLOOKUP(Y1440&amp;"_"&amp;Z1440&amp;"_"&amp;AA1440,[1]挑战模式!$A:$AS,14+AB1440,FALSE),[1]怪物!$B:$J,2,FALSE))</f>
        <v>ResUnit_Dan2</v>
      </c>
      <c r="E1440" s="3">
        <f ca="1">IF(B1440="","",VLOOKUP(VLOOKUP(Y1440&amp;"_"&amp;Z1440&amp;"_"&amp;AA1440,[1]挑战模式!$A:$AS,14+AB1440,FALSE),[1]怪物!$B:$J,6,FALSE)*VLOOKUP(Y1440&amp;"_"&amp;Z1440&amp;"_"&amp;AA1440,[1]挑战模式!$A:$AS,10,FALSE))</f>
        <v>2.2000000000000002</v>
      </c>
      <c r="F1440" s="3">
        <f t="shared" ca="1" si="176"/>
        <v>400</v>
      </c>
      <c r="G1440" s="3" t="str">
        <f t="shared" ca="1" si="177"/>
        <v>TRUE</v>
      </c>
      <c r="H1440" s="3" t="str">
        <f t="shared" ca="1" si="178"/>
        <v>1</v>
      </c>
      <c r="I1440" s="3">
        <f ca="1">IF(D1440="","",VLOOKUP(D1440,[1]怪物!$C:$M,11,FALSE))</f>
        <v>1</v>
      </c>
      <c r="J1440" s="3" t="str">
        <f t="shared" ca="1" si="179"/>
        <v>0.5</v>
      </c>
      <c r="K1440" s="3"/>
      <c r="L1440" s="3">
        <f ca="1">IF(B1440="","",VLOOKUP(VLOOKUP(Y1440&amp;"_"&amp;Z1440&amp;"_"&amp;AA1440,[1]挑战模式!$A:$AS,14+AB1440,FALSE),[1]怪物!$B:$J,7,FALSE))</f>
        <v>1.25</v>
      </c>
      <c r="M1440" s="10" t="str">
        <f t="shared" ca="1" si="180"/>
        <v>Monster_Season2_Challenge5_8_1</v>
      </c>
      <c r="N1440" s="3" t="str">
        <f t="shared" ca="1" si="181"/>
        <v>DeathShow_1</v>
      </c>
      <c r="O1440" s="3" t="str">
        <f t="shared" ca="1" si="182"/>
        <v>Timeline_Idle1</v>
      </c>
      <c r="P1440" s="3" t="str">
        <f t="shared" ca="1" si="183"/>
        <v>Timeline_Move1</v>
      </c>
      <c r="T1440" s="3" t="str">
        <f ca="1">IF(B1440="","",IF(VLOOKUP(D1440,[1]怪物!$C:$I,7,FALSE)="","",VLOOKUP(D1440,[1]怪物!$C:$I,7,FALSE)))</f>
        <v>Skill_Monster_Dan2,NormalAttack</v>
      </c>
      <c r="Y1440" s="3">
        <v>2</v>
      </c>
      <c r="Z1440" s="3">
        <v>5</v>
      </c>
      <c r="AA1440" s="3">
        <v>8</v>
      </c>
      <c r="AB1440" s="3">
        <v>1</v>
      </c>
    </row>
    <row r="1441" spans="2:28" x14ac:dyDescent="0.2">
      <c r="B1441" t="str">
        <f ca="1">IF(ISNA(VLOOKUP(Y1441&amp;"_"&amp;Z1441&amp;"_"&amp;AA1441,[1]挑战模式!$A:$AS,1,FALSE)),"",IF(VLOOKUP(Y1441&amp;"_"&amp;Z1441&amp;"_"&amp;AA1441,[1]挑战模式!$A:$AS,14+AB1441,FALSE)="","","Unit_Monster_Season"&amp;Y1441&amp;"_Challenge"&amp;Z1441&amp;"_"&amp;AA1441&amp;"_"&amp;AB1441))</f>
        <v>Unit_Monster_Season2_Challenge5_8_2</v>
      </c>
      <c r="D1441" s="3" t="str">
        <f ca="1">IF(B1441="","",VLOOKUP(VLOOKUP(Y1441&amp;"_"&amp;Z1441&amp;"_"&amp;AA1441,[1]挑战模式!$A:$AS,14+AB1441,FALSE),[1]怪物!$B:$J,2,FALSE))</f>
        <v>ResUnit_StoneGolem2</v>
      </c>
      <c r="E1441" s="3">
        <f ca="1">IF(B1441="","",VLOOKUP(VLOOKUP(Y1441&amp;"_"&amp;Z1441&amp;"_"&amp;AA1441,[1]挑战模式!$A:$AS,14+AB1441,FALSE),[1]怪物!$B:$J,6,FALSE)*VLOOKUP(Y1441&amp;"_"&amp;Z1441&amp;"_"&amp;AA1441,[1]挑战模式!$A:$AS,10,FALSE))</f>
        <v>2.2000000000000002</v>
      </c>
      <c r="F1441" s="3">
        <f t="shared" ca="1" si="176"/>
        <v>400</v>
      </c>
      <c r="G1441" s="3" t="str">
        <f t="shared" ca="1" si="177"/>
        <v>TRUE</v>
      </c>
      <c r="H1441" s="3" t="str">
        <f t="shared" ca="1" si="178"/>
        <v>1</v>
      </c>
      <c r="I1441" s="3">
        <f ca="1">IF(D1441="","",VLOOKUP(D1441,[1]怪物!$C:$M,11,FALSE))</f>
        <v>1</v>
      </c>
      <c r="J1441" s="3" t="str">
        <f t="shared" ca="1" si="179"/>
        <v>0.5</v>
      </c>
      <c r="K1441" s="3"/>
      <c r="L1441" s="3">
        <f ca="1">IF(B1441="","",VLOOKUP(VLOOKUP(Y1441&amp;"_"&amp;Z1441&amp;"_"&amp;AA1441,[1]挑战模式!$A:$AS,14+AB1441,FALSE),[1]怪物!$B:$J,7,FALSE))</f>
        <v>1.25</v>
      </c>
      <c r="M1441" s="10" t="str">
        <f t="shared" ca="1" si="180"/>
        <v>Monster_Season2_Challenge5_8_2</v>
      </c>
      <c r="N1441" s="3" t="str">
        <f t="shared" ca="1" si="181"/>
        <v>DeathShow_1</v>
      </c>
      <c r="O1441" s="3" t="str">
        <f t="shared" ca="1" si="182"/>
        <v>Timeline_Idle1</v>
      </c>
      <c r="P1441" s="3" t="str">
        <f t="shared" ca="1" si="183"/>
        <v>Timeline_Move1</v>
      </c>
      <c r="T1441" s="3" t="str">
        <f ca="1">IF(B1441="","",IF(VLOOKUP(D1441,[1]怪物!$C:$I,7,FALSE)="","",VLOOKUP(D1441,[1]怪物!$C:$I,7,FALSE)))</f>
        <v>Skill_Monster_StoneGolem2,InitiativeSkill</v>
      </c>
      <c r="Y1441" s="3">
        <v>2</v>
      </c>
      <c r="Z1441" s="3">
        <v>5</v>
      </c>
      <c r="AA1441" s="3">
        <v>8</v>
      </c>
      <c r="AB1441" s="3">
        <v>2</v>
      </c>
    </row>
    <row r="1442" spans="2:28" x14ac:dyDescent="0.2">
      <c r="B1442" t="str">
        <f ca="1">IF(ISNA(VLOOKUP(Y1442&amp;"_"&amp;Z1442&amp;"_"&amp;AA1442,[1]挑战模式!$A:$AS,1,FALSE)),"",IF(VLOOKUP(Y1442&amp;"_"&amp;Z1442&amp;"_"&amp;AA1442,[1]挑战模式!$A:$AS,14+AB1442,FALSE)="","","Unit_Monster_Season"&amp;Y1442&amp;"_Challenge"&amp;Z1442&amp;"_"&amp;AA1442&amp;"_"&amp;AB1442))</f>
        <v>Unit_Monster_Season2_Challenge5_8_3</v>
      </c>
      <c r="D1442" s="3" t="str">
        <f ca="1">IF(B1442="","",VLOOKUP(VLOOKUP(Y1442&amp;"_"&amp;Z1442&amp;"_"&amp;AA1442,[1]挑战模式!$A:$AS,14+AB1442,FALSE),[1]怪物!$B:$J,2,FALSE))</f>
        <v>ResUnit_Imp2</v>
      </c>
      <c r="E1442" s="3">
        <f ca="1">IF(B1442="","",VLOOKUP(VLOOKUP(Y1442&amp;"_"&amp;Z1442&amp;"_"&amp;AA1442,[1]挑战模式!$A:$AS,14+AB1442,FALSE),[1]怪物!$B:$J,6,FALSE)*VLOOKUP(Y1442&amp;"_"&amp;Z1442&amp;"_"&amp;AA1442,[1]挑战模式!$A:$AS,10,FALSE))</f>
        <v>2.2000000000000002</v>
      </c>
      <c r="F1442" s="3">
        <f t="shared" ca="1" si="176"/>
        <v>400</v>
      </c>
      <c r="G1442" s="3" t="str">
        <f t="shared" ca="1" si="177"/>
        <v>TRUE</v>
      </c>
      <c r="H1442" s="3" t="str">
        <f t="shared" ca="1" si="178"/>
        <v>1</v>
      </c>
      <c r="I1442" s="3">
        <f ca="1">IF(D1442="","",VLOOKUP(D1442,[1]怪物!$C:$M,11,FALSE))</f>
        <v>1</v>
      </c>
      <c r="J1442" s="3" t="str">
        <f t="shared" ca="1" si="179"/>
        <v>0.5</v>
      </c>
      <c r="K1442" s="3"/>
      <c r="L1442" s="3">
        <f ca="1">IF(B1442="","",VLOOKUP(VLOOKUP(Y1442&amp;"_"&amp;Z1442&amp;"_"&amp;AA1442,[1]挑战模式!$A:$AS,14+AB1442,FALSE),[1]怪物!$B:$J,7,FALSE))</f>
        <v>1.25</v>
      </c>
      <c r="M1442" s="10" t="str">
        <f t="shared" ca="1" si="180"/>
        <v>Monster_Season2_Challenge5_8_3</v>
      </c>
      <c r="N1442" s="3" t="str">
        <f t="shared" ca="1" si="181"/>
        <v>DeathShow_1</v>
      </c>
      <c r="O1442" s="3" t="str">
        <f t="shared" ca="1" si="182"/>
        <v>Timeline_Idle1</v>
      </c>
      <c r="P1442" s="3" t="str">
        <f t="shared" ca="1" si="183"/>
        <v>Timeline_Move1</v>
      </c>
      <c r="T1442" s="3" t="str">
        <f ca="1">IF(B1442="","",IF(VLOOKUP(D1442,[1]怪物!$C:$I,7,FALSE)="","",VLOOKUP(D1442,[1]怪物!$C:$I,7,FALSE)))</f>
        <v>Skill_Monster_Imp2,NormalAttack</v>
      </c>
      <c r="Y1442" s="3">
        <v>2</v>
      </c>
      <c r="Z1442" s="3">
        <v>5</v>
      </c>
      <c r="AA1442" s="3">
        <v>8</v>
      </c>
      <c r="AB1442" s="3">
        <v>3</v>
      </c>
    </row>
    <row r="1443" spans="2:28" x14ac:dyDescent="0.2">
      <c r="B1443" t="str">
        <f ca="1">IF(ISNA(VLOOKUP(Y1443&amp;"_"&amp;Z1443&amp;"_"&amp;AA1443,[1]挑战模式!$A:$AS,1,FALSE)),"",IF(VLOOKUP(Y1443&amp;"_"&amp;Z1443&amp;"_"&amp;AA1443,[1]挑战模式!$A:$AS,14+AB1443,FALSE)="","","Unit_Monster_Season"&amp;Y1443&amp;"_Challenge"&amp;Z1443&amp;"_"&amp;AA1443&amp;"_"&amp;AB1443))</f>
        <v>Unit_Monster_Season2_Challenge5_8_4</v>
      </c>
      <c r="D1443" s="3" t="str">
        <f ca="1">IF(B1443="","",VLOOKUP(VLOOKUP(Y1443&amp;"_"&amp;Z1443&amp;"_"&amp;AA1443,[1]挑战模式!$A:$AS,14+AB1443,FALSE),[1]怪物!$B:$J,2,FALSE))</f>
        <v>ResUnit_FireSpirit2</v>
      </c>
      <c r="E1443" s="3">
        <f ca="1">IF(B1443="","",VLOOKUP(VLOOKUP(Y1443&amp;"_"&amp;Z1443&amp;"_"&amp;AA1443,[1]挑战模式!$A:$AS,14+AB1443,FALSE),[1]怪物!$B:$J,6,FALSE)*VLOOKUP(Y1443&amp;"_"&amp;Z1443&amp;"_"&amp;AA1443,[1]挑战模式!$A:$AS,10,FALSE))</f>
        <v>2.2000000000000002</v>
      </c>
      <c r="F1443" s="3">
        <f t="shared" ca="1" si="176"/>
        <v>400</v>
      </c>
      <c r="G1443" s="3" t="str">
        <f t="shared" ca="1" si="177"/>
        <v>TRUE</v>
      </c>
      <c r="H1443" s="3" t="str">
        <f t="shared" ca="1" si="178"/>
        <v>1</v>
      </c>
      <c r="I1443" s="3">
        <f ca="1">IF(D1443="","",VLOOKUP(D1443,[1]怪物!$C:$M,11,FALSE))</f>
        <v>1</v>
      </c>
      <c r="J1443" s="3" t="str">
        <f t="shared" ca="1" si="179"/>
        <v>0.5</v>
      </c>
      <c r="K1443" s="3"/>
      <c r="L1443" s="3">
        <f ca="1">IF(B1443="","",VLOOKUP(VLOOKUP(Y1443&amp;"_"&amp;Z1443&amp;"_"&amp;AA1443,[1]挑战模式!$A:$AS,14+AB1443,FALSE),[1]怪物!$B:$J,7,FALSE))</f>
        <v>1.25</v>
      </c>
      <c r="M1443" s="10" t="str">
        <f t="shared" ca="1" si="180"/>
        <v>Monster_Season2_Challenge5_8_4</v>
      </c>
      <c r="N1443" s="3" t="str">
        <f t="shared" ca="1" si="181"/>
        <v>DeathShow_1</v>
      </c>
      <c r="O1443" s="3" t="str">
        <f t="shared" ca="1" si="182"/>
        <v>Timeline_Idle1</v>
      </c>
      <c r="P1443" s="3" t="str">
        <f t="shared" ca="1" si="183"/>
        <v>Timeline_Move1</v>
      </c>
      <c r="T1443" s="3" t="str">
        <f ca="1">IF(B1443="","",IF(VLOOKUP(D1443,[1]怪物!$C:$I,7,FALSE)="","",VLOOKUP(D1443,[1]怪物!$C:$I,7,FALSE)))</f>
        <v>Skill_Monster_FireSpirit2,InitiativeSkill</v>
      </c>
      <c r="Y1443" s="3">
        <v>2</v>
      </c>
      <c r="Z1443" s="3">
        <v>5</v>
      </c>
      <c r="AA1443" s="3">
        <v>8</v>
      </c>
      <c r="AB1443" s="3">
        <v>4</v>
      </c>
    </row>
    <row r="1444" spans="2:28" x14ac:dyDescent="0.2">
      <c r="B1444" t="str">
        <f ca="1">IF(ISNA(VLOOKUP(Y1444&amp;"_"&amp;Z1444&amp;"_"&amp;AA1444,[1]挑战模式!$A:$AS,1,FALSE)),"",IF(VLOOKUP(Y1444&amp;"_"&amp;Z1444&amp;"_"&amp;AA1444,[1]挑战模式!$A:$AS,14+AB1444,FALSE)="","","Unit_Monster_Season"&amp;Y1444&amp;"_Challenge"&amp;Z1444&amp;"_"&amp;AA1444&amp;"_"&amp;AB1444))</f>
        <v>Unit_Monster_Season2_Challenge5_8_5</v>
      </c>
      <c r="D1444" s="3" t="str">
        <f ca="1">IF(B1444="","",VLOOKUP(VLOOKUP(Y1444&amp;"_"&amp;Z1444&amp;"_"&amp;AA1444,[1]挑战模式!$A:$AS,14+AB1444,FALSE),[1]怪物!$B:$J,2,FALSE))</f>
        <v>ResUnit_Rou3</v>
      </c>
      <c r="E1444" s="3">
        <f ca="1">IF(B1444="","",VLOOKUP(VLOOKUP(Y1444&amp;"_"&amp;Z1444&amp;"_"&amp;AA1444,[1]挑战模式!$A:$AS,14+AB1444,FALSE),[1]怪物!$B:$J,6,FALSE)*VLOOKUP(Y1444&amp;"_"&amp;Z1444&amp;"_"&amp;AA1444,[1]挑战模式!$A:$AS,10,FALSE))</f>
        <v>2.2000000000000002</v>
      </c>
      <c r="F1444" s="3">
        <f t="shared" ca="1" si="176"/>
        <v>400</v>
      </c>
      <c r="G1444" s="3" t="str">
        <f t="shared" ca="1" si="177"/>
        <v>TRUE</v>
      </c>
      <c r="H1444" s="3" t="str">
        <f t="shared" ca="1" si="178"/>
        <v>1</v>
      </c>
      <c r="I1444" s="3">
        <f ca="1">IF(D1444="","",VLOOKUP(D1444,[1]怪物!$C:$M,11,FALSE))</f>
        <v>1</v>
      </c>
      <c r="J1444" s="3" t="str">
        <f t="shared" ca="1" si="179"/>
        <v>0.5</v>
      </c>
      <c r="K1444" s="3"/>
      <c r="L1444" s="3">
        <f ca="1">IF(B1444="","",VLOOKUP(VLOOKUP(Y1444&amp;"_"&amp;Z1444&amp;"_"&amp;AA1444,[1]挑战模式!$A:$AS,14+AB1444,FALSE),[1]怪物!$B:$J,7,FALSE))</f>
        <v>3</v>
      </c>
      <c r="M1444" s="10" t="str">
        <f t="shared" ca="1" si="180"/>
        <v>Monster_Season2_Challenge5_8_5</v>
      </c>
      <c r="N1444" s="3" t="str">
        <f t="shared" ca="1" si="181"/>
        <v>DeathShow_1</v>
      </c>
      <c r="O1444" s="3" t="str">
        <f t="shared" ca="1" si="182"/>
        <v>Timeline_Idle1</v>
      </c>
      <c r="P1444" s="3" t="str">
        <f t="shared" ca="1" si="183"/>
        <v>Timeline_Move1</v>
      </c>
      <c r="T1444" s="3" t="str">
        <f ca="1">IF(B1444="","",IF(VLOOKUP(D1444,[1]怪物!$C:$I,7,FALSE)="","",VLOOKUP(D1444,[1]怪物!$C:$I,7,FALSE)))</f>
        <v>Skill_Monster_Long3,InitiativeSkill</v>
      </c>
      <c r="Y1444" s="3">
        <v>2</v>
      </c>
      <c r="Z1444" s="3">
        <v>5</v>
      </c>
      <c r="AA1444" s="3">
        <v>8</v>
      </c>
      <c r="AB1444" s="3">
        <v>5</v>
      </c>
    </row>
    <row r="1445" spans="2:28" x14ac:dyDescent="0.2">
      <c r="B1445" t="str">
        <f ca="1">IF(ISNA(VLOOKUP(Y1445&amp;"_"&amp;Z1445&amp;"_"&amp;AA1445,[1]挑战模式!$A:$AS,1,FALSE)),"",IF(VLOOKUP(Y1445&amp;"_"&amp;Z1445&amp;"_"&amp;AA1445,[1]挑战模式!$A:$AS,14+AB1445,FALSE)="","","Unit_Monster_Season"&amp;Y1445&amp;"_Challenge"&amp;Z1445&amp;"_"&amp;AA1445&amp;"_"&amp;AB1445))</f>
        <v/>
      </c>
      <c r="D1445" s="3" t="str">
        <f ca="1">IF(B1445="","",VLOOKUP(VLOOKUP(Y1445&amp;"_"&amp;Z1445&amp;"_"&amp;AA1445,[1]挑战模式!$A:$AS,14+AB1445,FALSE),[1]怪物!$B:$J,2,FALSE))</f>
        <v/>
      </c>
      <c r="E1445" s="3" t="str">
        <f ca="1">IF(B1445="","",VLOOKUP(VLOOKUP(Y1445&amp;"_"&amp;Z1445&amp;"_"&amp;AA1445,[1]挑战模式!$A:$AS,14+AB1445,FALSE),[1]怪物!$B:$J,6,FALSE)*VLOOKUP(Y1445&amp;"_"&amp;Z1445&amp;"_"&amp;AA1445,[1]挑战模式!$A:$AS,10,FALSE))</f>
        <v/>
      </c>
      <c r="F1445" s="3" t="str">
        <f t="shared" ca="1" si="176"/>
        <v/>
      </c>
      <c r="G1445" s="3" t="str">
        <f t="shared" ca="1" si="177"/>
        <v/>
      </c>
      <c r="H1445" s="3" t="str">
        <f t="shared" ca="1" si="178"/>
        <v/>
      </c>
      <c r="I1445" s="3" t="str">
        <f ca="1">IF(D1445="","",VLOOKUP(D1445,[1]怪物!$C:$M,11,FALSE))</f>
        <v/>
      </c>
      <c r="J1445" s="3" t="str">
        <f t="shared" ca="1" si="179"/>
        <v/>
      </c>
      <c r="K1445" s="3"/>
      <c r="L1445" s="3" t="str">
        <f ca="1">IF(B1445="","",VLOOKUP(VLOOKUP(Y1445&amp;"_"&amp;Z1445&amp;"_"&amp;AA1445,[1]挑战模式!$A:$AS,14+AB1445,FALSE),[1]怪物!$B:$J,7,FALSE))</f>
        <v/>
      </c>
      <c r="M1445" s="10" t="str">
        <f t="shared" ca="1" si="180"/>
        <v/>
      </c>
      <c r="N1445" s="3" t="str">
        <f t="shared" ca="1" si="181"/>
        <v/>
      </c>
      <c r="O1445" s="3" t="str">
        <f t="shared" ca="1" si="182"/>
        <v/>
      </c>
      <c r="P1445" s="3" t="str">
        <f t="shared" ca="1" si="183"/>
        <v/>
      </c>
      <c r="T1445" s="3" t="str">
        <f ca="1">IF(B1445="","",IF(VLOOKUP(D1445,[1]怪物!$C:$I,7,FALSE)="","",VLOOKUP(D1445,[1]怪物!$C:$I,7,FALSE)))</f>
        <v/>
      </c>
      <c r="Y1445" s="3">
        <v>2</v>
      </c>
      <c r="Z1445" s="3">
        <v>5</v>
      </c>
      <c r="AA1445" s="3">
        <v>8</v>
      </c>
      <c r="AB1445" s="3">
        <v>6</v>
      </c>
    </row>
    <row r="1446" spans="2:28" x14ac:dyDescent="0.2">
      <c r="B1446" t="str">
        <f ca="1">IF(ISNA(VLOOKUP(Y1446&amp;"_"&amp;Z1446&amp;"_"&amp;AA1446,[1]挑战模式!$A:$AS,1,FALSE)),"",IF(VLOOKUP(Y1446&amp;"_"&amp;Z1446&amp;"_"&amp;AA1446,[1]挑战模式!$A:$AS,14+AB1446,FALSE)="","","Unit_Monster_Season"&amp;Y1446&amp;"_Challenge"&amp;Z1446&amp;"_"&amp;AA1446&amp;"_"&amp;AB1446))</f>
        <v>Unit_Monster_Season3_Challenge1_1_1</v>
      </c>
      <c r="D1446" s="3" t="str">
        <f ca="1">IF(B1446="","",VLOOKUP(VLOOKUP(Y1446&amp;"_"&amp;Z1446&amp;"_"&amp;AA1446,[1]挑战模式!$A:$AS,14+AB1446,FALSE),[1]怪物!$B:$J,2,FALSE))</f>
        <v>ResUnit_XueRen1</v>
      </c>
      <c r="E1446" s="3">
        <f ca="1">IF(B1446="","",VLOOKUP(VLOOKUP(Y1446&amp;"_"&amp;Z1446&amp;"_"&amp;AA1446,[1]挑战模式!$A:$AS,14+AB1446,FALSE),[1]怪物!$B:$J,6,FALSE)*VLOOKUP(Y1446&amp;"_"&amp;Z1446&amp;"_"&amp;AA1446,[1]挑战模式!$A:$AS,10,FALSE))</f>
        <v>2</v>
      </c>
      <c r="F1446" s="3">
        <f t="shared" ca="1" si="176"/>
        <v>400</v>
      </c>
      <c r="G1446" s="3" t="str">
        <f t="shared" ca="1" si="177"/>
        <v>TRUE</v>
      </c>
      <c r="H1446" s="3" t="str">
        <f t="shared" ca="1" si="178"/>
        <v>1</v>
      </c>
      <c r="I1446" s="3">
        <f ca="1">IF(D1446="","",VLOOKUP(D1446,[1]怪物!$C:$M,11,FALSE))</f>
        <v>1</v>
      </c>
      <c r="J1446" s="3" t="str">
        <f t="shared" ca="1" si="179"/>
        <v>0.5</v>
      </c>
      <c r="K1446" s="3"/>
      <c r="L1446" s="3">
        <f ca="1">IF(B1446="","",VLOOKUP(VLOOKUP(Y1446&amp;"_"&amp;Z1446&amp;"_"&amp;AA1446,[1]挑战模式!$A:$AS,14+AB1446,FALSE),[1]怪物!$B:$J,7,FALSE))</f>
        <v>1</v>
      </c>
      <c r="M1446" s="10" t="str">
        <f t="shared" ca="1" si="180"/>
        <v>Monster_Season3_Challenge1_1_1</v>
      </c>
      <c r="N1446" s="3" t="str">
        <f t="shared" ca="1" si="181"/>
        <v>DeathShow_1</v>
      </c>
      <c r="O1446" s="3" t="str">
        <f t="shared" ca="1" si="182"/>
        <v>Timeline_Idle1</v>
      </c>
      <c r="P1446" s="3" t="str">
        <f t="shared" ca="1" si="183"/>
        <v>Timeline_Move1</v>
      </c>
      <c r="T1446" s="3" t="str">
        <f ca="1">IF(B1446="","",IF(VLOOKUP(D1446,[1]怪物!$C:$I,7,FALSE)="","",VLOOKUP(D1446,[1]怪物!$C:$I,7,FALSE)))</f>
        <v>Skill_Monster_XueRen1,NormalAttack</v>
      </c>
      <c r="Y1446" s="3">
        <v>3</v>
      </c>
      <c r="Z1446" s="3">
        <v>1</v>
      </c>
      <c r="AA1446" s="3">
        <v>1</v>
      </c>
      <c r="AB1446" s="3">
        <v>1</v>
      </c>
    </row>
    <row r="1447" spans="2:28" x14ac:dyDescent="0.2">
      <c r="B1447" t="str">
        <f ca="1">IF(ISNA(VLOOKUP(Y1447&amp;"_"&amp;Z1447&amp;"_"&amp;AA1447,[1]挑战模式!$A:$AS,1,FALSE)),"",IF(VLOOKUP(Y1447&amp;"_"&amp;Z1447&amp;"_"&amp;AA1447,[1]挑战模式!$A:$AS,14+AB1447,FALSE)="","","Unit_Monster_Season"&amp;Y1447&amp;"_Challenge"&amp;Z1447&amp;"_"&amp;AA1447&amp;"_"&amp;AB1447))</f>
        <v/>
      </c>
      <c r="D1447" s="3" t="str">
        <f ca="1">IF(B1447="","",VLOOKUP(VLOOKUP(Y1447&amp;"_"&amp;Z1447&amp;"_"&amp;AA1447,[1]挑战模式!$A:$AS,14+AB1447,FALSE),[1]怪物!$B:$J,2,FALSE))</f>
        <v/>
      </c>
      <c r="E1447" s="3" t="str">
        <f ca="1">IF(B1447="","",VLOOKUP(VLOOKUP(Y1447&amp;"_"&amp;Z1447&amp;"_"&amp;AA1447,[1]挑战模式!$A:$AS,14+AB1447,FALSE),[1]怪物!$B:$J,6,FALSE)*VLOOKUP(Y1447&amp;"_"&amp;Z1447&amp;"_"&amp;AA1447,[1]挑战模式!$A:$AS,10,FALSE))</f>
        <v/>
      </c>
      <c r="F1447" s="3" t="str">
        <f t="shared" ref="F1447:F1510" ca="1" si="184">IF(B1447="","",400)</f>
        <v/>
      </c>
      <c r="G1447" s="3" t="str">
        <f t="shared" ref="G1447:G1510" ca="1" si="185">IF(B1447="","","TRUE")</f>
        <v/>
      </c>
      <c r="H1447" s="3" t="str">
        <f t="shared" ref="H1447:H1510" ca="1" si="186">IF(B1447="","","1")</f>
        <v/>
      </c>
      <c r="I1447" s="3" t="str">
        <f ca="1">IF(D1447="","",VLOOKUP(D1447,[1]怪物!$C:$M,11,FALSE))</f>
        <v/>
      </c>
      <c r="J1447" s="3" t="str">
        <f t="shared" ref="J1447:J1510" ca="1" si="187">IF(B1447="","","0.5")</f>
        <v/>
      </c>
      <c r="K1447" s="3"/>
      <c r="L1447" s="3" t="str">
        <f ca="1">IF(B1447="","",VLOOKUP(VLOOKUP(Y1447&amp;"_"&amp;Z1447&amp;"_"&amp;AA1447,[1]挑战模式!$A:$AS,14+AB1447,FALSE),[1]怪物!$B:$J,7,FALSE))</f>
        <v/>
      </c>
      <c r="M1447" s="10" t="str">
        <f t="shared" ref="M1447:M1510" ca="1" si="188">IF(B1447="","",RIGHT(B1447,LEN(B1447)-5))</f>
        <v/>
      </c>
      <c r="N1447" s="3" t="str">
        <f t="shared" ref="N1447:N1510" ca="1" si="189">IF(B1447="","","DeathShow_1")</f>
        <v/>
      </c>
      <c r="O1447" s="3" t="str">
        <f t="shared" ref="O1447:O1510" ca="1" si="190">IF(B1447="","","Timeline_Idle1")</f>
        <v/>
      </c>
      <c r="P1447" s="3" t="str">
        <f t="shared" ref="P1447:P1510" ca="1" si="191">IF(B1447="","","Timeline_Move1")</f>
        <v/>
      </c>
      <c r="T1447" s="3" t="str">
        <f ca="1">IF(B1447="","",IF(VLOOKUP(D1447,[1]怪物!$C:$I,7,FALSE)="","",VLOOKUP(D1447,[1]怪物!$C:$I,7,FALSE)))</f>
        <v/>
      </c>
      <c r="Y1447" s="3">
        <v>3</v>
      </c>
      <c r="Z1447" s="3">
        <v>1</v>
      </c>
      <c r="AA1447" s="3">
        <v>1</v>
      </c>
      <c r="AB1447" s="3">
        <v>2</v>
      </c>
    </row>
    <row r="1448" spans="2:28" x14ac:dyDescent="0.2">
      <c r="B1448" t="str">
        <f ca="1">IF(ISNA(VLOOKUP(Y1448&amp;"_"&amp;Z1448&amp;"_"&amp;AA1448,[1]挑战模式!$A:$AS,1,FALSE)),"",IF(VLOOKUP(Y1448&amp;"_"&amp;Z1448&amp;"_"&amp;AA1448,[1]挑战模式!$A:$AS,14+AB1448,FALSE)="","","Unit_Monster_Season"&amp;Y1448&amp;"_Challenge"&amp;Z1448&amp;"_"&amp;AA1448&amp;"_"&amp;AB1448))</f>
        <v/>
      </c>
      <c r="D1448" s="3" t="str">
        <f ca="1">IF(B1448="","",VLOOKUP(VLOOKUP(Y1448&amp;"_"&amp;Z1448&amp;"_"&amp;AA1448,[1]挑战模式!$A:$AS,14+AB1448,FALSE),[1]怪物!$B:$J,2,FALSE))</f>
        <v/>
      </c>
      <c r="E1448" s="3" t="str">
        <f ca="1">IF(B1448="","",VLOOKUP(VLOOKUP(Y1448&amp;"_"&amp;Z1448&amp;"_"&amp;AA1448,[1]挑战模式!$A:$AS,14+AB1448,FALSE),[1]怪物!$B:$J,6,FALSE)*VLOOKUP(Y1448&amp;"_"&amp;Z1448&amp;"_"&amp;AA1448,[1]挑战模式!$A:$AS,10,FALSE))</f>
        <v/>
      </c>
      <c r="F1448" s="3" t="str">
        <f t="shared" ca="1" si="184"/>
        <v/>
      </c>
      <c r="G1448" s="3" t="str">
        <f t="shared" ca="1" si="185"/>
        <v/>
      </c>
      <c r="H1448" s="3" t="str">
        <f t="shared" ca="1" si="186"/>
        <v/>
      </c>
      <c r="I1448" s="3" t="str">
        <f ca="1">IF(D1448="","",VLOOKUP(D1448,[1]怪物!$C:$M,11,FALSE))</f>
        <v/>
      </c>
      <c r="J1448" s="3" t="str">
        <f t="shared" ca="1" si="187"/>
        <v/>
      </c>
      <c r="K1448" s="3"/>
      <c r="L1448" s="3" t="str">
        <f ca="1">IF(B1448="","",VLOOKUP(VLOOKUP(Y1448&amp;"_"&amp;Z1448&amp;"_"&amp;AA1448,[1]挑战模式!$A:$AS,14+AB1448,FALSE),[1]怪物!$B:$J,7,FALSE))</f>
        <v/>
      </c>
      <c r="M1448" s="10" t="str">
        <f t="shared" ca="1" si="188"/>
        <v/>
      </c>
      <c r="N1448" s="3" t="str">
        <f t="shared" ca="1" si="189"/>
        <v/>
      </c>
      <c r="O1448" s="3" t="str">
        <f t="shared" ca="1" si="190"/>
        <v/>
      </c>
      <c r="P1448" s="3" t="str">
        <f t="shared" ca="1" si="191"/>
        <v/>
      </c>
      <c r="T1448" s="3" t="str">
        <f ca="1">IF(B1448="","",IF(VLOOKUP(D1448,[1]怪物!$C:$I,7,FALSE)="","",VLOOKUP(D1448,[1]怪物!$C:$I,7,FALSE)))</f>
        <v/>
      </c>
      <c r="Y1448" s="3">
        <v>3</v>
      </c>
      <c r="Z1448" s="3">
        <v>1</v>
      </c>
      <c r="AA1448" s="3">
        <v>1</v>
      </c>
      <c r="AB1448" s="3">
        <v>3</v>
      </c>
    </row>
    <row r="1449" spans="2:28" x14ac:dyDescent="0.2">
      <c r="B1449" t="str">
        <f ca="1">IF(ISNA(VLOOKUP(Y1449&amp;"_"&amp;Z1449&amp;"_"&amp;AA1449,[1]挑战模式!$A:$AS,1,FALSE)),"",IF(VLOOKUP(Y1449&amp;"_"&amp;Z1449&amp;"_"&amp;AA1449,[1]挑战模式!$A:$AS,14+AB1449,FALSE)="","","Unit_Monster_Season"&amp;Y1449&amp;"_Challenge"&amp;Z1449&amp;"_"&amp;AA1449&amp;"_"&amp;AB1449))</f>
        <v/>
      </c>
      <c r="D1449" s="3" t="str">
        <f ca="1">IF(B1449="","",VLOOKUP(VLOOKUP(Y1449&amp;"_"&amp;Z1449&amp;"_"&amp;AA1449,[1]挑战模式!$A:$AS,14+AB1449,FALSE),[1]怪物!$B:$J,2,FALSE))</f>
        <v/>
      </c>
      <c r="E1449" s="3" t="str">
        <f ca="1">IF(B1449="","",VLOOKUP(VLOOKUP(Y1449&amp;"_"&amp;Z1449&amp;"_"&amp;AA1449,[1]挑战模式!$A:$AS,14+AB1449,FALSE),[1]怪物!$B:$J,6,FALSE)*VLOOKUP(Y1449&amp;"_"&amp;Z1449&amp;"_"&amp;AA1449,[1]挑战模式!$A:$AS,10,FALSE))</f>
        <v/>
      </c>
      <c r="F1449" s="3" t="str">
        <f t="shared" ca="1" si="184"/>
        <v/>
      </c>
      <c r="G1449" s="3" t="str">
        <f t="shared" ca="1" si="185"/>
        <v/>
      </c>
      <c r="H1449" s="3" t="str">
        <f t="shared" ca="1" si="186"/>
        <v/>
      </c>
      <c r="I1449" s="3" t="str">
        <f ca="1">IF(D1449="","",VLOOKUP(D1449,[1]怪物!$C:$M,11,FALSE))</f>
        <v/>
      </c>
      <c r="J1449" s="3" t="str">
        <f t="shared" ca="1" si="187"/>
        <v/>
      </c>
      <c r="K1449" s="3"/>
      <c r="L1449" s="3" t="str">
        <f ca="1">IF(B1449="","",VLOOKUP(VLOOKUP(Y1449&amp;"_"&amp;Z1449&amp;"_"&amp;AA1449,[1]挑战模式!$A:$AS,14+AB1449,FALSE),[1]怪物!$B:$J,7,FALSE))</f>
        <v/>
      </c>
      <c r="M1449" s="10" t="str">
        <f t="shared" ca="1" si="188"/>
        <v/>
      </c>
      <c r="N1449" s="3" t="str">
        <f t="shared" ca="1" si="189"/>
        <v/>
      </c>
      <c r="O1449" s="3" t="str">
        <f t="shared" ca="1" si="190"/>
        <v/>
      </c>
      <c r="P1449" s="3" t="str">
        <f t="shared" ca="1" si="191"/>
        <v/>
      </c>
      <c r="T1449" s="3" t="str">
        <f ca="1">IF(B1449="","",IF(VLOOKUP(D1449,[1]怪物!$C:$I,7,FALSE)="","",VLOOKUP(D1449,[1]怪物!$C:$I,7,FALSE)))</f>
        <v/>
      </c>
      <c r="Y1449" s="3">
        <v>3</v>
      </c>
      <c r="Z1449" s="3">
        <v>1</v>
      </c>
      <c r="AA1449" s="3">
        <v>1</v>
      </c>
      <c r="AB1449" s="3">
        <v>4</v>
      </c>
    </row>
    <row r="1450" spans="2:28" x14ac:dyDescent="0.2">
      <c r="B1450" t="str">
        <f ca="1">IF(ISNA(VLOOKUP(Y1450&amp;"_"&amp;Z1450&amp;"_"&amp;AA1450,[1]挑战模式!$A:$AS,1,FALSE)),"",IF(VLOOKUP(Y1450&amp;"_"&amp;Z1450&amp;"_"&amp;AA1450,[1]挑战模式!$A:$AS,14+AB1450,FALSE)="","","Unit_Monster_Season"&amp;Y1450&amp;"_Challenge"&amp;Z1450&amp;"_"&amp;AA1450&amp;"_"&amp;AB1450))</f>
        <v/>
      </c>
      <c r="D1450" s="3" t="str">
        <f ca="1">IF(B1450="","",VLOOKUP(VLOOKUP(Y1450&amp;"_"&amp;Z1450&amp;"_"&amp;AA1450,[1]挑战模式!$A:$AS,14+AB1450,FALSE),[1]怪物!$B:$J,2,FALSE))</f>
        <v/>
      </c>
      <c r="E1450" s="3" t="str">
        <f ca="1">IF(B1450="","",VLOOKUP(VLOOKUP(Y1450&amp;"_"&amp;Z1450&amp;"_"&amp;AA1450,[1]挑战模式!$A:$AS,14+AB1450,FALSE),[1]怪物!$B:$J,6,FALSE)*VLOOKUP(Y1450&amp;"_"&amp;Z1450&amp;"_"&amp;AA1450,[1]挑战模式!$A:$AS,10,FALSE))</f>
        <v/>
      </c>
      <c r="F1450" s="3" t="str">
        <f t="shared" ca="1" si="184"/>
        <v/>
      </c>
      <c r="G1450" s="3" t="str">
        <f t="shared" ca="1" si="185"/>
        <v/>
      </c>
      <c r="H1450" s="3" t="str">
        <f t="shared" ca="1" si="186"/>
        <v/>
      </c>
      <c r="I1450" s="3" t="str">
        <f ca="1">IF(D1450="","",VLOOKUP(D1450,[1]怪物!$C:$M,11,FALSE))</f>
        <v/>
      </c>
      <c r="J1450" s="3" t="str">
        <f t="shared" ca="1" si="187"/>
        <v/>
      </c>
      <c r="K1450" s="3"/>
      <c r="L1450" s="3" t="str">
        <f ca="1">IF(B1450="","",VLOOKUP(VLOOKUP(Y1450&amp;"_"&amp;Z1450&amp;"_"&amp;AA1450,[1]挑战模式!$A:$AS,14+AB1450,FALSE),[1]怪物!$B:$J,7,FALSE))</f>
        <v/>
      </c>
      <c r="M1450" s="10" t="str">
        <f t="shared" ca="1" si="188"/>
        <v/>
      </c>
      <c r="N1450" s="3" t="str">
        <f t="shared" ca="1" si="189"/>
        <v/>
      </c>
      <c r="O1450" s="3" t="str">
        <f t="shared" ca="1" si="190"/>
        <v/>
      </c>
      <c r="P1450" s="3" t="str">
        <f t="shared" ca="1" si="191"/>
        <v/>
      </c>
      <c r="T1450" s="3" t="str">
        <f ca="1">IF(B1450="","",IF(VLOOKUP(D1450,[1]怪物!$C:$I,7,FALSE)="","",VLOOKUP(D1450,[1]怪物!$C:$I,7,FALSE)))</f>
        <v/>
      </c>
      <c r="Y1450" s="3">
        <v>3</v>
      </c>
      <c r="Z1450" s="3">
        <v>1</v>
      </c>
      <c r="AA1450" s="3">
        <v>1</v>
      </c>
      <c r="AB1450" s="3">
        <v>5</v>
      </c>
    </row>
    <row r="1451" spans="2:28" x14ac:dyDescent="0.2">
      <c r="B1451" t="str">
        <f ca="1">IF(ISNA(VLOOKUP(Y1451&amp;"_"&amp;Z1451&amp;"_"&amp;AA1451,[1]挑战模式!$A:$AS,1,FALSE)),"",IF(VLOOKUP(Y1451&amp;"_"&amp;Z1451&amp;"_"&amp;AA1451,[1]挑战模式!$A:$AS,14+AB1451,FALSE)="","","Unit_Monster_Season"&amp;Y1451&amp;"_Challenge"&amp;Z1451&amp;"_"&amp;AA1451&amp;"_"&amp;AB1451))</f>
        <v/>
      </c>
      <c r="D1451" s="3" t="str">
        <f ca="1">IF(B1451="","",VLOOKUP(VLOOKUP(Y1451&amp;"_"&amp;Z1451&amp;"_"&amp;AA1451,[1]挑战模式!$A:$AS,14+AB1451,FALSE),[1]怪物!$B:$J,2,FALSE))</f>
        <v/>
      </c>
      <c r="E1451" s="3" t="str">
        <f ca="1">IF(B1451="","",VLOOKUP(VLOOKUP(Y1451&amp;"_"&amp;Z1451&amp;"_"&amp;AA1451,[1]挑战模式!$A:$AS,14+AB1451,FALSE),[1]怪物!$B:$J,6,FALSE)*VLOOKUP(Y1451&amp;"_"&amp;Z1451&amp;"_"&amp;AA1451,[1]挑战模式!$A:$AS,10,FALSE))</f>
        <v/>
      </c>
      <c r="F1451" s="3" t="str">
        <f t="shared" ca="1" si="184"/>
        <v/>
      </c>
      <c r="G1451" s="3" t="str">
        <f t="shared" ca="1" si="185"/>
        <v/>
      </c>
      <c r="H1451" s="3" t="str">
        <f t="shared" ca="1" si="186"/>
        <v/>
      </c>
      <c r="I1451" s="3" t="str">
        <f ca="1">IF(D1451="","",VLOOKUP(D1451,[1]怪物!$C:$M,11,FALSE))</f>
        <v/>
      </c>
      <c r="J1451" s="3" t="str">
        <f t="shared" ca="1" si="187"/>
        <v/>
      </c>
      <c r="K1451" s="3"/>
      <c r="L1451" s="3" t="str">
        <f ca="1">IF(B1451="","",VLOOKUP(VLOOKUP(Y1451&amp;"_"&amp;Z1451&amp;"_"&amp;AA1451,[1]挑战模式!$A:$AS,14+AB1451,FALSE),[1]怪物!$B:$J,7,FALSE))</f>
        <v/>
      </c>
      <c r="M1451" s="10" t="str">
        <f t="shared" ca="1" si="188"/>
        <v/>
      </c>
      <c r="N1451" s="3" t="str">
        <f t="shared" ca="1" si="189"/>
        <v/>
      </c>
      <c r="O1451" s="3" t="str">
        <f t="shared" ca="1" si="190"/>
        <v/>
      </c>
      <c r="P1451" s="3" t="str">
        <f t="shared" ca="1" si="191"/>
        <v/>
      </c>
      <c r="T1451" s="3" t="str">
        <f ca="1">IF(B1451="","",IF(VLOOKUP(D1451,[1]怪物!$C:$I,7,FALSE)="","",VLOOKUP(D1451,[1]怪物!$C:$I,7,FALSE)))</f>
        <v/>
      </c>
      <c r="Y1451" s="3">
        <v>3</v>
      </c>
      <c r="Z1451" s="3">
        <v>1</v>
      </c>
      <c r="AA1451" s="3">
        <v>1</v>
      </c>
      <c r="AB1451" s="3">
        <v>6</v>
      </c>
    </row>
    <row r="1452" spans="2:28" x14ac:dyDescent="0.2">
      <c r="B1452" t="str">
        <f ca="1">IF(ISNA(VLOOKUP(Y1452&amp;"_"&amp;Z1452&amp;"_"&amp;AA1452,[1]挑战模式!$A:$AS,1,FALSE)),"",IF(VLOOKUP(Y1452&amp;"_"&amp;Z1452&amp;"_"&amp;AA1452,[1]挑战模式!$A:$AS,14+AB1452,FALSE)="","","Unit_Monster_Season"&amp;Y1452&amp;"_Challenge"&amp;Z1452&amp;"_"&amp;AA1452&amp;"_"&amp;AB1452))</f>
        <v>Unit_Monster_Season3_Challenge1_2_1</v>
      </c>
      <c r="D1452" s="3" t="str">
        <f ca="1">IF(B1452="","",VLOOKUP(VLOOKUP(Y1452&amp;"_"&amp;Z1452&amp;"_"&amp;AA1452,[1]挑战模式!$A:$AS,14+AB1452,FALSE),[1]怪物!$B:$J,2,FALSE))</f>
        <v>ResUnit_XueRen1</v>
      </c>
      <c r="E1452" s="3">
        <f ca="1">IF(B1452="","",VLOOKUP(VLOOKUP(Y1452&amp;"_"&amp;Z1452&amp;"_"&amp;AA1452,[1]挑战模式!$A:$AS,14+AB1452,FALSE),[1]怪物!$B:$J,6,FALSE)*VLOOKUP(Y1452&amp;"_"&amp;Z1452&amp;"_"&amp;AA1452,[1]挑战模式!$A:$AS,10,FALSE))</f>
        <v>2</v>
      </c>
      <c r="F1452" s="3">
        <f t="shared" ca="1" si="184"/>
        <v>400</v>
      </c>
      <c r="G1452" s="3" t="str">
        <f t="shared" ca="1" si="185"/>
        <v>TRUE</v>
      </c>
      <c r="H1452" s="3" t="str">
        <f t="shared" ca="1" si="186"/>
        <v>1</v>
      </c>
      <c r="I1452" s="3">
        <f ca="1">IF(D1452="","",VLOOKUP(D1452,[1]怪物!$C:$M,11,FALSE))</f>
        <v>1</v>
      </c>
      <c r="J1452" s="3" t="str">
        <f t="shared" ca="1" si="187"/>
        <v>0.5</v>
      </c>
      <c r="K1452" s="3"/>
      <c r="L1452" s="3">
        <f ca="1">IF(B1452="","",VLOOKUP(VLOOKUP(Y1452&amp;"_"&amp;Z1452&amp;"_"&amp;AA1452,[1]挑战模式!$A:$AS,14+AB1452,FALSE),[1]怪物!$B:$J,7,FALSE))</f>
        <v>1</v>
      </c>
      <c r="M1452" s="10" t="str">
        <f t="shared" ca="1" si="188"/>
        <v>Monster_Season3_Challenge1_2_1</v>
      </c>
      <c r="N1452" s="3" t="str">
        <f t="shared" ca="1" si="189"/>
        <v>DeathShow_1</v>
      </c>
      <c r="O1452" s="3" t="str">
        <f t="shared" ca="1" si="190"/>
        <v>Timeline_Idle1</v>
      </c>
      <c r="P1452" s="3" t="str">
        <f t="shared" ca="1" si="191"/>
        <v>Timeline_Move1</v>
      </c>
      <c r="T1452" s="3" t="str">
        <f ca="1">IF(B1452="","",IF(VLOOKUP(D1452,[1]怪物!$C:$I,7,FALSE)="","",VLOOKUP(D1452,[1]怪物!$C:$I,7,FALSE)))</f>
        <v>Skill_Monster_XueRen1,NormalAttack</v>
      </c>
      <c r="Y1452" s="3">
        <v>3</v>
      </c>
      <c r="Z1452" s="3">
        <v>1</v>
      </c>
      <c r="AA1452" s="3">
        <v>2</v>
      </c>
      <c r="AB1452" s="3">
        <v>1</v>
      </c>
    </row>
    <row r="1453" spans="2:28" x14ac:dyDescent="0.2">
      <c r="B1453" t="str">
        <f ca="1">IF(ISNA(VLOOKUP(Y1453&amp;"_"&amp;Z1453&amp;"_"&amp;AA1453,[1]挑战模式!$A:$AS,1,FALSE)),"",IF(VLOOKUP(Y1453&amp;"_"&amp;Z1453&amp;"_"&amp;AA1453,[1]挑战模式!$A:$AS,14+AB1453,FALSE)="","","Unit_Monster_Season"&amp;Y1453&amp;"_Challenge"&amp;Z1453&amp;"_"&amp;AA1453&amp;"_"&amp;AB1453))</f>
        <v>Unit_Monster_Season3_Challenge1_2_2</v>
      </c>
      <c r="D1453" s="3" t="str">
        <f ca="1">IF(B1453="","",VLOOKUP(VLOOKUP(Y1453&amp;"_"&amp;Z1453&amp;"_"&amp;AA1453,[1]挑战模式!$A:$AS,14+AB1453,FALSE),[1]怪物!$B:$J,2,FALSE))</f>
        <v>ResUnit_MiFeng1</v>
      </c>
      <c r="E1453" s="3">
        <f ca="1">IF(B1453="","",VLOOKUP(VLOOKUP(Y1453&amp;"_"&amp;Z1453&amp;"_"&amp;AA1453,[1]挑战模式!$A:$AS,14+AB1453,FALSE),[1]怪物!$B:$J,6,FALSE)*VLOOKUP(Y1453&amp;"_"&amp;Z1453&amp;"_"&amp;AA1453,[1]挑战模式!$A:$AS,10,FALSE))</f>
        <v>2</v>
      </c>
      <c r="F1453" s="3">
        <f t="shared" ca="1" si="184"/>
        <v>400</v>
      </c>
      <c r="G1453" s="3" t="str">
        <f t="shared" ca="1" si="185"/>
        <v>TRUE</v>
      </c>
      <c r="H1453" s="3" t="str">
        <f t="shared" ca="1" si="186"/>
        <v>1</v>
      </c>
      <c r="I1453" s="3">
        <f ca="1">IF(D1453="","",VLOOKUP(D1453,[1]怪物!$C:$M,11,FALSE))</f>
        <v>1</v>
      </c>
      <c r="J1453" s="3" t="str">
        <f t="shared" ca="1" si="187"/>
        <v>0.5</v>
      </c>
      <c r="K1453" s="3"/>
      <c r="L1453" s="3">
        <f ca="1">IF(B1453="","",VLOOKUP(VLOOKUP(Y1453&amp;"_"&amp;Z1453&amp;"_"&amp;AA1453,[1]挑战模式!$A:$AS,14+AB1453,FALSE),[1]怪物!$B:$J,7,FALSE))</f>
        <v>1</v>
      </c>
      <c r="M1453" s="10" t="str">
        <f t="shared" ca="1" si="188"/>
        <v>Monster_Season3_Challenge1_2_2</v>
      </c>
      <c r="N1453" s="3" t="str">
        <f t="shared" ca="1" si="189"/>
        <v>DeathShow_1</v>
      </c>
      <c r="O1453" s="3" t="str">
        <f t="shared" ca="1" si="190"/>
        <v>Timeline_Idle1</v>
      </c>
      <c r="P1453" s="3" t="str">
        <f t="shared" ca="1" si="191"/>
        <v>Timeline_Move1</v>
      </c>
      <c r="T1453" s="3" t="str">
        <f ca="1">IF(B1453="","",IF(VLOOKUP(D1453,[1]怪物!$C:$I,7,FALSE)="","",VLOOKUP(D1453,[1]怪物!$C:$I,7,FALSE)))</f>
        <v/>
      </c>
      <c r="Y1453" s="3">
        <v>3</v>
      </c>
      <c r="Z1453" s="3">
        <v>1</v>
      </c>
      <c r="AA1453" s="3">
        <v>2</v>
      </c>
      <c r="AB1453" s="3">
        <v>2</v>
      </c>
    </row>
    <row r="1454" spans="2:28" x14ac:dyDescent="0.2">
      <c r="B1454" t="str">
        <f ca="1">IF(ISNA(VLOOKUP(Y1454&amp;"_"&amp;Z1454&amp;"_"&amp;AA1454,[1]挑战模式!$A:$AS,1,FALSE)),"",IF(VLOOKUP(Y1454&amp;"_"&amp;Z1454&amp;"_"&amp;AA1454,[1]挑战模式!$A:$AS,14+AB1454,FALSE)="","","Unit_Monster_Season"&amp;Y1454&amp;"_Challenge"&amp;Z1454&amp;"_"&amp;AA1454&amp;"_"&amp;AB1454))</f>
        <v/>
      </c>
      <c r="D1454" s="3" t="str">
        <f ca="1">IF(B1454="","",VLOOKUP(VLOOKUP(Y1454&amp;"_"&amp;Z1454&amp;"_"&amp;AA1454,[1]挑战模式!$A:$AS,14+AB1454,FALSE),[1]怪物!$B:$J,2,FALSE))</f>
        <v/>
      </c>
      <c r="E1454" s="3" t="str">
        <f ca="1">IF(B1454="","",VLOOKUP(VLOOKUP(Y1454&amp;"_"&amp;Z1454&amp;"_"&amp;AA1454,[1]挑战模式!$A:$AS,14+AB1454,FALSE),[1]怪物!$B:$J,6,FALSE)*VLOOKUP(Y1454&amp;"_"&amp;Z1454&amp;"_"&amp;AA1454,[1]挑战模式!$A:$AS,10,FALSE))</f>
        <v/>
      </c>
      <c r="F1454" s="3" t="str">
        <f t="shared" ca="1" si="184"/>
        <v/>
      </c>
      <c r="G1454" s="3" t="str">
        <f t="shared" ca="1" si="185"/>
        <v/>
      </c>
      <c r="H1454" s="3" t="str">
        <f t="shared" ca="1" si="186"/>
        <v/>
      </c>
      <c r="I1454" s="3" t="str">
        <f ca="1">IF(D1454="","",VLOOKUP(D1454,[1]怪物!$C:$M,11,FALSE))</f>
        <v/>
      </c>
      <c r="J1454" s="3" t="str">
        <f t="shared" ca="1" si="187"/>
        <v/>
      </c>
      <c r="K1454" s="3"/>
      <c r="L1454" s="3" t="str">
        <f ca="1">IF(B1454="","",VLOOKUP(VLOOKUP(Y1454&amp;"_"&amp;Z1454&amp;"_"&amp;AA1454,[1]挑战模式!$A:$AS,14+AB1454,FALSE),[1]怪物!$B:$J,7,FALSE))</f>
        <v/>
      </c>
      <c r="M1454" s="10" t="str">
        <f t="shared" ca="1" si="188"/>
        <v/>
      </c>
      <c r="N1454" s="3" t="str">
        <f t="shared" ca="1" si="189"/>
        <v/>
      </c>
      <c r="O1454" s="3" t="str">
        <f t="shared" ca="1" si="190"/>
        <v/>
      </c>
      <c r="P1454" s="3" t="str">
        <f t="shared" ca="1" si="191"/>
        <v/>
      </c>
      <c r="T1454" s="3" t="str">
        <f ca="1">IF(B1454="","",IF(VLOOKUP(D1454,[1]怪物!$C:$I,7,FALSE)="","",VLOOKUP(D1454,[1]怪物!$C:$I,7,FALSE)))</f>
        <v/>
      </c>
      <c r="Y1454" s="3">
        <v>3</v>
      </c>
      <c r="Z1454" s="3">
        <v>1</v>
      </c>
      <c r="AA1454" s="3">
        <v>2</v>
      </c>
      <c r="AB1454" s="3">
        <v>3</v>
      </c>
    </row>
    <row r="1455" spans="2:28" x14ac:dyDescent="0.2">
      <c r="B1455" t="str">
        <f ca="1">IF(ISNA(VLOOKUP(Y1455&amp;"_"&amp;Z1455&amp;"_"&amp;AA1455,[1]挑战模式!$A:$AS,1,FALSE)),"",IF(VLOOKUP(Y1455&amp;"_"&amp;Z1455&amp;"_"&amp;AA1455,[1]挑战模式!$A:$AS,14+AB1455,FALSE)="","","Unit_Monster_Season"&amp;Y1455&amp;"_Challenge"&amp;Z1455&amp;"_"&amp;AA1455&amp;"_"&amp;AB1455))</f>
        <v/>
      </c>
      <c r="D1455" s="3" t="str">
        <f ca="1">IF(B1455="","",VLOOKUP(VLOOKUP(Y1455&amp;"_"&amp;Z1455&amp;"_"&amp;AA1455,[1]挑战模式!$A:$AS,14+AB1455,FALSE),[1]怪物!$B:$J,2,FALSE))</f>
        <v/>
      </c>
      <c r="E1455" s="3" t="str">
        <f ca="1">IF(B1455="","",VLOOKUP(VLOOKUP(Y1455&amp;"_"&amp;Z1455&amp;"_"&amp;AA1455,[1]挑战模式!$A:$AS,14+AB1455,FALSE),[1]怪物!$B:$J,6,FALSE)*VLOOKUP(Y1455&amp;"_"&amp;Z1455&amp;"_"&amp;AA1455,[1]挑战模式!$A:$AS,10,FALSE))</f>
        <v/>
      </c>
      <c r="F1455" s="3" t="str">
        <f t="shared" ca="1" si="184"/>
        <v/>
      </c>
      <c r="G1455" s="3" t="str">
        <f t="shared" ca="1" si="185"/>
        <v/>
      </c>
      <c r="H1455" s="3" t="str">
        <f t="shared" ca="1" si="186"/>
        <v/>
      </c>
      <c r="I1455" s="3" t="str">
        <f ca="1">IF(D1455="","",VLOOKUP(D1455,[1]怪物!$C:$M,11,FALSE))</f>
        <v/>
      </c>
      <c r="J1455" s="3" t="str">
        <f t="shared" ca="1" si="187"/>
        <v/>
      </c>
      <c r="K1455" s="3"/>
      <c r="L1455" s="3" t="str">
        <f ca="1">IF(B1455="","",VLOOKUP(VLOOKUP(Y1455&amp;"_"&amp;Z1455&amp;"_"&amp;AA1455,[1]挑战模式!$A:$AS,14+AB1455,FALSE),[1]怪物!$B:$J,7,FALSE))</f>
        <v/>
      </c>
      <c r="M1455" s="10" t="str">
        <f t="shared" ca="1" si="188"/>
        <v/>
      </c>
      <c r="N1455" s="3" t="str">
        <f t="shared" ca="1" si="189"/>
        <v/>
      </c>
      <c r="O1455" s="3" t="str">
        <f t="shared" ca="1" si="190"/>
        <v/>
      </c>
      <c r="P1455" s="3" t="str">
        <f t="shared" ca="1" si="191"/>
        <v/>
      </c>
      <c r="T1455" s="3" t="str">
        <f ca="1">IF(B1455="","",IF(VLOOKUP(D1455,[1]怪物!$C:$I,7,FALSE)="","",VLOOKUP(D1455,[1]怪物!$C:$I,7,FALSE)))</f>
        <v/>
      </c>
      <c r="Y1455" s="3">
        <v>3</v>
      </c>
      <c r="Z1455" s="3">
        <v>1</v>
      </c>
      <c r="AA1455" s="3">
        <v>2</v>
      </c>
      <c r="AB1455" s="3">
        <v>4</v>
      </c>
    </row>
    <row r="1456" spans="2:28" x14ac:dyDescent="0.2">
      <c r="B1456" t="str">
        <f ca="1">IF(ISNA(VLOOKUP(Y1456&amp;"_"&amp;Z1456&amp;"_"&amp;AA1456,[1]挑战模式!$A:$AS,1,FALSE)),"",IF(VLOOKUP(Y1456&amp;"_"&amp;Z1456&amp;"_"&amp;AA1456,[1]挑战模式!$A:$AS,14+AB1456,FALSE)="","","Unit_Monster_Season"&amp;Y1456&amp;"_Challenge"&amp;Z1456&amp;"_"&amp;AA1456&amp;"_"&amp;AB1456))</f>
        <v/>
      </c>
      <c r="D1456" s="3" t="str">
        <f ca="1">IF(B1456="","",VLOOKUP(VLOOKUP(Y1456&amp;"_"&amp;Z1456&amp;"_"&amp;AA1456,[1]挑战模式!$A:$AS,14+AB1456,FALSE),[1]怪物!$B:$J,2,FALSE))</f>
        <v/>
      </c>
      <c r="E1456" s="3" t="str">
        <f ca="1">IF(B1456="","",VLOOKUP(VLOOKUP(Y1456&amp;"_"&amp;Z1456&amp;"_"&amp;AA1456,[1]挑战模式!$A:$AS,14+AB1456,FALSE),[1]怪物!$B:$J,6,FALSE)*VLOOKUP(Y1456&amp;"_"&amp;Z1456&amp;"_"&amp;AA1456,[1]挑战模式!$A:$AS,10,FALSE))</f>
        <v/>
      </c>
      <c r="F1456" s="3" t="str">
        <f t="shared" ca="1" si="184"/>
        <v/>
      </c>
      <c r="G1456" s="3" t="str">
        <f t="shared" ca="1" si="185"/>
        <v/>
      </c>
      <c r="H1456" s="3" t="str">
        <f t="shared" ca="1" si="186"/>
        <v/>
      </c>
      <c r="I1456" s="3" t="str">
        <f ca="1">IF(D1456="","",VLOOKUP(D1456,[1]怪物!$C:$M,11,FALSE))</f>
        <v/>
      </c>
      <c r="J1456" s="3" t="str">
        <f t="shared" ca="1" si="187"/>
        <v/>
      </c>
      <c r="K1456" s="3"/>
      <c r="L1456" s="3" t="str">
        <f ca="1">IF(B1456="","",VLOOKUP(VLOOKUP(Y1456&amp;"_"&amp;Z1456&amp;"_"&amp;AA1456,[1]挑战模式!$A:$AS,14+AB1456,FALSE),[1]怪物!$B:$J,7,FALSE))</f>
        <v/>
      </c>
      <c r="M1456" s="10" t="str">
        <f t="shared" ca="1" si="188"/>
        <v/>
      </c>
      <c r="N1456" s="3" t="str">
        <f t="shared" ca="1" si="189"/>
        <v/>
      </c>
      <c r="O1456" s="3" t="str">
        <f t="shared" ca="1" si="190"/>
        <v/>
      </c>
      <c r="P1456" s="3" t="str">
        <f t="shared" ca="1" si="191"/>
        <v/>
      </c>
      <c r="T1456" s="3" t="str">
        <f ca="1">IF(B1456="","",IF(VLOOKUP(D1456,[1]怪物!$C:$I,7,FALSE)="","",VLOOKUP(D1456,[1]怪物!$C:$I,7,FALSE)))</f>
        <v/>
      </c>
      <c r="Y1456" s="3">
        <v>3</v>
      </c>
      <c r="Z1456" s="3">
        <v>1</v>
      </c>
      <c r="AA1456" s="3">
        <v>2</v>
      </c>
      <c r="AB1456" s="3">
        <v>5</v>
      </c>
    </row>
    <row r="1457" spans="2:28" x14ac:dyDescent="0.2">
      <c r="B1457" t="str">
        <f ca="1">IF(ISNA(VLOOKUP(Y1457&amp;"_"&amp;Z1457&amp;"_"&amp;AA1457,[1]挑战模式!$A:$AS,1,FALSE)),"",IF(VLOOKUP(Y1457&amp;"_"&amp;Z1457&amp;"_"&amp;AA1457,[1]挑战模式!$A:$AS,14+AB1457,FALSE)="","","Unit_Monster_Season"&amp;Y1457&amp;"_Challenge"&amp;Z1457&amp;"_"&amp;AA1457&amp;"_"&amp;AB1457))</f>
        <v/>
      </c>
      <c r="D1457" s="3" t="str">
        <f ca="1">IF(B1457="","",VLOOKUP(VLOOKUP(Y1457&amp;"_"&amp;Z1457&amp;"_"&amp;AA1457,[1]挑战模式!$A:$AS,14+AB1457,FALSE),[1]怪物!$B:$J,2,FALSE))</f>
        <v/>
      </c>
      <c r="E1457" s="3" t="str">
        <f ca="1">IF(B1457="","",VLOOKUP(VLOOKUP(Y1457&amp;"_"&amp;Z1457&amp;"_"&amp;AA1457,[1]挑战模式!$A:$AS,14+AB1457,FALSE),[1]怪物!$B:$J,6,FALSE)*VLOOKUP(Y1457&amp;"_"&amp;Z1457&amp;"_"&amp;AA1457,[1]挑战模式!$A:$AS,10,FALSE))</f>
        <v/>
      </c>
      <c r="F1457" s="3" t="str">
        <f t="shared" ca="1" si="184"/>
        <v/>
      </c>
      <c r="G1457" s="3" t="str">
        <f t="shared" ca="1" si="185"/>
        <v/>
      </c>
      <c r="H1457" s="3" t="str">
        <f t="shared" ca="1" si="186"/>
        <v/>
      </c>
      <c r="I1457" s="3" t="str">
        <f ca="1">IF(D1457="","",VLOOKUP(D1457,[1]怪物!$C:$M,11,FALSE))</f>
        <v/>
      </c>
      <c r="J1457" s="3" t="str">
        <f t="shared" ca="1" si="187"/>
        <v/>
      </c>
      <c r="K1457" s="3"/>
      <c r="L1457" s="3" t="str">
        <f ca="1">IF(B1457="","",VLOOKUP(VLOOKUP(Y1457&amp;"_"&amp;Z1457&amp;"_"&amp;AA1457,[1]挑战模式!$A:$AS,14+AB1457,FALSE),[1]怪物!$B:$J,7,FALSE))</f>
        <v/>
      </c>
      <c r="M1457" s="10" t="str">
        <f t="shared" ca="1" si="188"/>
        <v/>
      </c>
      <c r="N1457" s="3" t="str">
        <f t="shared" ca="1" si="189"/>
        <v/>
      </c>
      <c r="O1457" s="3" t="str">
        <f t="shared" ca="1" si="190"/>
        <v/>
      </c>
      <c r="P1457" s="3" t="str">
        <f t="shared" ca="1" si="191"/>
        <v/>
      </c>
      <c r="T1457" s="3" t="str">
        <f ca="1">IF(B1457="","",IF(VLOOKUP(D1457,[1]怪物!$C:$I,7,FALSE)="","",VLOOKUP(D1457,[1]怪物!$C:$I,7,FALSE)))</f>
        <v/>
      </c>
      <c r="Y1457" s="3">
        <v>3</v>
      </c>
      <c r="Z1457" s="3">
        <v>1</v>
      </c>
      <c r="AA1457" s="3">
        <v>2</v>
      </c>
      <c r="AB1457" s="3">
        <v>6</v>
      </c>
    </row>
    <row r="1458" spans="2:28" x14ac:dyDescent="0.2">
      <c r="B1458" t="str">
        <f ca="1">IF(ISNA(VLOOKUP(Y1458&amp;"_"&amp;Z1458&amp;"_"&amp;AA1458,[1]挑战模式!$A:$AS,1,FALSE)),"",IF(VLOOKUP(Y1458&amp;"_"&amp;Z1458&amp;"_"&amp;AA1458,[1]挑战模式!$A:$AS,14+AB1458,FALSE)="","","Unit_Monster_Season"&amp;Y1458&amp;"_Challenge"&amp;Z1458&amp;"_"&amp;AA1458&amp;"_"&amp;AB1458))</f>
        <v>Unit_Monster_Season3_Challenge1_3_1</v>
      </c>
      <c r="D1458" s="3" t="str">
        <f ca="1">IF(B1458="","",VLOOKUP(VLOOKUP(Y1458&amp;"_"&amp;Z1458&amp;"_"&amp;AA1458,[1]挑战模式!$A:$AS,14+AB1458,FALSE),[1]怪物!$B:$J,2,FALSE))</f>
        <v>ResUnit_MiFeng1</v>
      </c>
      <c r="E1458" s="3">
        <f ca="1">IF(B1458="","",VLOOKUP(VLOOKUP(Y1458&amp;"_"&amp;Z1458&amp;"_"&amp;AA1458,[1]挑战模式!$A:$AS,14+AB1458,FALSE),[1]怪物!$B:$J,6,FALSE)*VLOOKUP(Y1458&amp;"_"&amp;Z1458&amp;"_"&amp;AA1458,[1]挑战模式!$A:$AS,10,FALSE))</f>
        <v>2</v>
      </c>
      <c r="F1458" s="3">
        <f t="shared" ca="1" si="184"/>
        <v>400</v>
      </c>
      <c r="G1458" s="3" t="str">
        <f t="shared" ca="1" si="185"/>
        <v>TRUE</v>
      </c>
      <c r="H1458" s="3" t="str">
        <f t="shared" ca="1" si="186"/>
        <v>1</v>
      </c>
      <c r="I1458" s="3">
        <f ca="1">IF(D1458="","",VLOOKUP(D1458,[1]怪物!$C:$M,11,FALSE))</f>
        <v>1</v>
      </c>
      <c r="J1458" s="3" t="str">
        <f t="shared" ca="1" si="187"/>
        <v>0.5</v>
      </c>
      <c r="K1458" s="3"/>
      <c r="L1458" s="3">
        <f ca="1">IF(B1458="","",VLOOKUP(VLOOKUP(Y1458&amp;"_"&amp;Z1458&amp;"_"&amp;AA1458,[1]挑战模式!$A:$AS,14+AB1458,FALSE),[1]怪物!$B:$J,7,FALSE))</f>
        <v>1</v>
      </c>
      <c r="M1458" s="10" t="str">
        <f t="shared" ca="1" si="188"/>
        <v>Monster_Season3_Challenge1_3_1</v>
      </c>
      <c r="N1458" s="3" t="str">
        <f t="shared" ca="1" si="189"/>
        <v>DeathShow_1</v>
      </c>
      <c r="O1458" s="3" t="str">
        <f t="shared" ca="1" si="190"/>
        <v>Timeline_Idle1</v>
      </c>
      <c r="P1458" s="3" t="str">
        <f t="shared" ca="1" si="191"/>
        <v>Timeline_Move1</v>
      </c>
      <c r="T1458" s="3" t="str">
        <f ca="1">IF(B1458="","",IF(VLOOKUP(D1458,[1]怪物!$C:$I,7,FALSE)="","",VLOOKUP(D1458,[1]怪物!$C:$I,7,FALSE)))</f>
        <v/>
      </c>
      <c r="Y1458" s="3">
        <v>3</v>
      </c>
      <c r="Z1458" s="3">
        <v>1</v>
      </c>
      <c r="AA1458" s="3">
        <v>3</v>
      </c>
      <c r="AB1458" s="3">
        <v>1</v>
      </c>
    </row>
    <row r="1459" spans="2:28" x14ac:dyDescent="0.2">
      <c r="B1459" t="str">
        <f ca="1">IF(ISNA(VLOOKUP(Y1459&amp;"_"&amp;Z1459&amp;"_"&amp;AA1459,[1]挑战模式!$A:$AS,1,FALSE)),"",IF(VLOOKUP(Y1459&amp;"_"&amp;Z1459&amp;"_"&amp;AA1459,[1]挑战模式!$A:$AS,14+AB1459,FALSE)="","","Unit_Monster_Season"&amp;Y1459&amp;"_Challenge"&amp;Z1459&amp;"_"&amp;AA1459&amp;"_"&amp;AB1459))</f>
        <v>Unit_Monster_Season3_Challenge1_3_2</v>
      </c>
      <c r="D1459" s="3" t="str">
        <f ca="1">IF(B1459="","",VLOOKUP(VLOOKUP(Y1459&amp;"_"&amp;Z1459&amp;"_"&amp;AA1459,[1]挑战模式!$A:$AS,14+AB1459,FALSE),[1]怪物!$B:$J,2,FALSE))</f>
        <v>ResUnit_BianFu1</v>
      </c>
      <c r="E1459" s="3">
        <f ca="1">IF(B1459="","",VLOOKUP(VLOOKUP(Y1459&amp;"_"&amp;Z1459&amp;"_"&amp;AA1459,[1]挑战模式!$A:$AS,14+AB1459,FALSE),[1]怪物!$B:$J,6,FALSE)*VLOOKUP(Y1459&amp;"_"&amp;Z1459&amp;"_"&amp;AA1459,[1]挑战模式!$A:$AS,10,FALSE))</f>
        <v>2</v>
      </c>
      <c r="F1459" s="3">
        <f t="shared" ca="1" si="184"/>
        <v>400</v>
      </c>
      <c r="G1459" s="3" t="str">
        <f t="shared" ca="1" si="185"/>
        <v>TRUE</v>
      </c>
      <c r="H1459" s="3" t="str">
        <f t="shared" ca="1" si="186"/>
        <v>1</v>
      </c>
      <c r="I1459" s="3">
        <f ca="1">IF(D1459="","",VLOOKUP(D1459,[1]怪物!$C:$M,11,FALSE))</f>
        <v>1</v>
      </c>
      <c r="J1459" s="3" t="str">
        <f t="shared" ca="1" si="187"/>
        <v>0.5</v>
      </c>
      <c r="K1459" s="3"/>
      <c r="L1459" s="3">
        <f ca="1">IF(B1459="","",VLOOKUP(VLOOKUP(Y1459&amp;"_"&amp;Z1459&amp;"_"&amp;AA1459,[1]挑战模式!$A:$AS,14+AB1459,FALSE),[1]怪物!$B:$J,7,FALSE))</f>
        <v>1</v>
      </c>
      <c r="M1459" s="10" t="str">
        <f t="shared" ca="1" si="188"/>
        <v>Monster_Season3_Challenge1_3_2</v>
      </c>
      <c r="N1459" s="3" t="str">
        <f t="shared" ca="1" si="189"/>
        <v>DeathShow_1</v>
      </c>
      <c r="O1459" s="3" t="str">
        <f t="shared" ca="1" si="190"/>
        <v>Timeline_Idle1</v>
      </c>
      <c r="P1459" s="3" t="str">
        <f t="shared" ca="1" si="191"/>
        <v>Timeline_Move1</v>
      </c>
      <c r="T1459" s="3" t="str">
        <f ca="1">IF(B1459="","",IF(VLOOKUP(D1459,[1]怪物!$C:$I,7,FALSE)="","",VLOOKUP(D1459,[1]怪物!$C:$I,7,FALSE)))</f>
        <v>Skill_Monster_BianFu1,NormalAttack</v>
      </c>
      <c r="Y1459" s="3">
        <v>3</v>
      </c>
      <c r="Z1459" s="3">
        <v>1</v>
      </c>
      <c r="AA1459" s="3">
        <v>3</v>
      </c>
      <c r="AB1459" s="3">
        <v>2</v>
      </c>
    </row>
    <row r="1460" spans="2:28" x14ac:dyDescent="0.2">
      <c r="B1460" t="str">
        <f ca="1">IF(ISNA(VLOOKUP(Y1460&amp;"_"&amp;Z1460&amp;"_"&amp;AA1460,[1]挑战模式!$A:$AS,1,FALSE)),"",IF(VLOOKUP(Y1460&amp;"_"&amp;Z1460&amp;"_"&amp;AA1460,[1]挑战模式!$A:$AS,14+AB1460,FALSE)="","","Unit_Monster_Season"&amp;Y1460&amp;"_Challenge"&amp;Z1460&amp;"_"&amp;AA1460&amp;"_"&amp;AB1460))</f>
        <v/>
      </c>
      <c r="D1460" s="3" t="str">
        <f ca="1">IF(B1460="","",VLOOKUP(VLOOKUP(Y1460&amp;"_"&amp;Z1460&amp;"_"&amp;AA1460,[1]挑战模式!$A:$AS,14+AB1460,FALSE),[1]怪物!$B:$J,2,FALSE))</f>
        <v/>
      </c>
      <c r="E1460" s="3" t="str">
        <f ca="1">IF(B1460="","",VLOOKUP(VLOOKUP(Y1460&amp;"_"&amp;Z1460&amp;"_"&amp;AA1460,[1]挑战模式!$A:$AS,14+AB1460,FALSE),[1]怪物!$B:$J,6,FALSE)*VLOOKUP(Y1460&amp;"_"&amp;Z1460&amp;"_"&amp;AA1460,[1]挑战模式!$A:$AS,10,FALSE))</f>
        <v/>
      </c>
      <c r="F1460" s="3" t="str">
        <f t="shared" ca="1" si="184"/>
        <v/>
      </c>
      <c r="G1460" s="3" t="str">
        <f t="shared" ca="1" si="185"/>
        <v/>
      </c>
      <c r="H1460" s="3" t="str">
        <f t="shared" ca="1" si="186"/>
        <v/>
      </c>
      <c r="I1460" s="3" t="str">
        <f ca="1">IF(D1460="","",VLOOKUP(D1460,[1]怪物!$C:$M,11,FALSE))</f>
        <v/>
      </c>
      <c r="J1460" s="3" t="str">
        <f t="shared" ca="1" si="187"/>
        <v/>
      </c>
      <c r="K1460" s="3"/>
      <c r="L1460" s="3" t="str">
        <f ca="1">IF(B1460="","",VLOOKUP(VLOOKUP(Y1460&amp;"_"&amp;Z1460&amp;"_"&amp;AA1460,[1]挑战模式!$A:$AS,14+AB1460,FALSE),[1]怪物!$B:$J,7,FALSE))</f>
        <v/>
      </c>
      <c r="M1460" s="10" t="str">
        <f t="shared" ca="1" si="188"/>
        <v/>
      </c>
      <c r="N1460" s="3" t="str">
        <f t="shared" ca="1" si="189"/>
        <v/>
      </c>
      <c r="O1460" s="3" t="str">
        <f t="shared" ca="1" si="190"/>
        <v/>
      </c>
      <c r="P1460" s="3" t="str">
        <f t="shared" ca="1" si="191"/>
        <v/>
      </c>
      <c r="T1460" s="3" t="str">
        <f ca="1">IF(B1460="","",IF(VLOOKUP(D1460,[1]怪物!$C:$I,7,FALSE)="","",VLOOKUP(D1460,[1]怪物!$C:$I,7,FALSE)))</f>
        <v/>
      </c>
      <c r="Y1460" s="3">
        <v>3</v>
      </c>
      <c r="Z1460" s="3">
        <v>1</v>
      </c>
      <c r="AA1460" s="3">
        <v>3</v>
      </c>
      <c r="AB1460" s="3">
        <v>3</v>
      </c>
    </row>
    <row r="1461" spans="2:28" x14ac:dyDescent="0.2">
      <c r="B1461" t="str">
        <f ca="1">IF(ISNA(VLOOKUP(Y1461&amp;"_"&amp;Z1461&amp;"_"&amp;AA1461,[1]挑战模式!$A:$AS,1,FALSE)),"",IF(VLOOKUP(Y1461&amp;"_"&amp;Z1461&amp;"_"&amp;AA1461,[1]挑战模式!$A:$AS,14+AB1461,FALSE)="","","Unit_Monster_Season"&amp;Y1461&amp;"_Challenge"&amp;Z1461&amp;"_"&amp;AA1461&amp;"_"&amp;AB1461))</f>
        <v/>
      </c>
      <c r="D1461" s="3" t="str">
        <f ca="1">IF(B1461="","",VLOOKUP(VLOOKUP(Y1461&amp;"_"&amp;Z1461&amp;"_"&amp;AA1461,[1]挑战模式!$A:$AS,14+AB1461,FALSE),[1]怪物!$B:$J,2,FALSE))</f>
        <v/>
      </c>
      <c r="E1461" s="3" t="str">
        <f ca="1">IF(B1461="","",VLOOKUP(VLOOKUP(Y1461&amp;"_"&amp;Z1461&amp;"_"&amp;AA1461,[1]挑战模式!$A:$AS,14+AB1461,FALSE),[1]怪物!$B:$J,6,FALSE)*VLOOKUP(Y1461&amp;"_"&amp;Z1461&amp;"_"&amp;AA1461,[1]挑战模式!$A:$AS,10,FALSE))</f>
        <v/>
      </c>
      <c r="F1461" s="3" t="str">
        <f t="shared" ca="1" si="184"/>
        <v/>
      </c>
      <c r="G1461" s="3" t="str">
        <f t="shared" ca="1" si="185"/>
        <v/>
      </c>
      <c r="H1461" s="3" t="str">
        <f t="shared" ca="1" si="186"/>
        <v/>
      </c>
      <c r="I1461" s="3" t="str">
        <f ca="1">IF(D1461="","",VLOOKUP(D1461,[1]怪物!$C:$M,11,FALSE))</f>
        <v/>
      </c>
      <c r="J1461" s="3" t="str">
        <f t="shared" ca="1" si="187"/>
        <v/>
      </c>
      <c r="K1461" s="3"/>
      <c r="L1461" s="3" t="str">
        <f ca="1">IF(B1461="","",VLOOKUP(VLOOKUP(Y1461&amp;"_"&amp;Z1461&amp;"_"&amp;AA1461,[1]挑战模式!$A:$AS,14+AB1461,FALSE),[1]怪物!$B:$J,7,FALSE))</f>
        <v/>
      </c>
      <c r="M1461" s="10" t="str">
        <f t="shared" ca="1" si="188"/>
        <v/>
      </c>
      <c r="N1461" s="3" t="str">
        <f t="shared" ca="1" si="189"/>
        <v/>
      </c>
      <c r="O1461" s="3" t="str">
        <f t="shared" ca="1" si="190"/>
        <v/>
      </c>
      <c r="P1461" s="3" t="str">
        <f t="shared" ca="1" si="191"/>
        <v/>
      </c>
      <c r="T1461" s="3" t="str">
        <f ca="1">IF(B1461="","",IF(VLOOKUP(D1461,[1]怪物!$C:$I,7,FALSE)="","",VLOOKUP(D1461,[1]怪物!$C:$I,7,FALSE)))</f>
        <v/>
      </c>
      <c r="Y1461" s="3">
        <v>3</v>
      </c>
      <c r="Z1461" s="3">
        <v>1</v>
      </c>
      <c r="AA1461" s="3">
        <v>3</v>
      </c>
      <c r="AB1461" s="3">
        <v>4</v>
      </c>
    </row>
    <row r="1462" spans="2:28" x14ac:dyDescent="0.2">
      <c r="B1462" t="str">
        <f ca="1">IF(ISNA(VLOOKUP(Y1462&amp;"_"&amp;Z1462&amp;"_"&amp;AA1462,[1]挑战模式!$A:$AS,1,FALSE)),"",IF(VLOOKUP(Y1462&amp;"_"&amp;Z1462&amp;"_"&amp;AA1462,[1]挑战模式!$A:$AS,14+AB1462,FALSE)="","","Unit_Monster_Season"&amp;Y1462&amp;"_Challenge"&amp;Z1462&amp;"_"&amp;AA1462&amp;"_"&amp;AB1462))</f>
        <v/>
      </c>
      <c r="D1462" s="3" t="str">
        <f ca="1">IF(B1462="","",VLOOKUP(VLOOKUP(Y1462&amp;"_"&amp;Z1462&amp;"_"&amp;AA1462,[1]挑战模式!$A:$AS,14+AB1462,FALSE),[1]怪物!$B:$J,2,FALSE))</f>
        <v/>
      </c>
      <c r="E1462" s="3" t="str">
        <f ca="1">IF(B1462="","",VLOOKUP(VLOOKUP(Y1462&amp;"_"&amp;Z1462&amp;"_"&amp;AA1462,[1]挑战模式!$A:$AS,14+AB1462,FALSE),[1]怪物!$B:$J,6,FALSE)*VLOOKUP(Y1462&amp;"_"&amp;Z1462&amp;"_"&amp;AA1462,[1]挑战模式!$A:$AS,10,FALSE))</f>
        <v/>
      </c>
      <c r="F1462" s="3" t="str">
        <f t="shared" ca="1" si="184"/>
        <v/>
      </c>
      <c r="G1462" s="3" t="str">
        <f t="shared" ca="1" si="185"/>
        <v/>
      </c>
      <c r="H1462" s="3" t="str">
        <f t="shared" ca="1" si="186"/>
        <v/>
      </c>
      <c r="I1462" s="3" t="str">
        <f ca="1">IF(D1462="","",VLOOKUP(D1462,[1]怪物!$C:$M,11,FALSE))</f>
        <v/>
      </c>
      <c r="J1462" s="3" t="str">
        <f t="shared" ca="1" si="187"/>
        <v/>
      </c>
      <c r="K1462" s="3"/>
      <c r="L1462" s="3" t="str">
        <f ca="1">IF(B1462="","",VLOOKUP(VLOOKUP(Y1462&amp;"_"&amp;Z1462&amp;"_"&amp;AA1462,[1]挑战模式!$A:$AS,14+AB1462,FALSE),[1]怪物!$B:$J,7,FALSE))</f>
        <v/>
      </c>
      <c r="M1462" s="10" t="str">
        <f t="shared" ca="1" si="188"/>
        <v/>
      </c>
      <c r="N1462" s="3" t="str">
        <f t="shared" ca="1" si="189"/>
        <v/>
      </c>
      <c r="O1462" s="3" t="str">
        <f t="shared" ca="1" si="190"/>
        <v/>
      </c>
      <c r="P1462" s="3" t="str">
        <f t="shared" ca="1" si="191"/>
        <v/>
      </c>
      <c r="T1462" s="3" t="str">
        <f ca="1">IF(B1462="","",IF(VLOOKUP(D1462,[1]怪物!$C:$I,7,FALSE)="","",VLOOKUP(D1462,[1]怪物!$C:$I,7,FALSE)))</f>
        <v/>
      </c>
      <c r="Y1462" s="3">
        <v>3</v>
      </c>
      <c r="Z1462" s="3">
        <v>1</v>
      </c>
      <c r="AA1462" s="3">
        <v>3</v>
      </c>
      <c r="AB1462" s="3">
        <v>5</v>
      </c>
    </row>
    <row r="1463" spans="2:28" x14ac:dyDescent="0.2">
      <c r="B1463" t="str">
        <f ca="1">IF(ISNA(VLOOKUP(Y1463&amp;"_"&amp;Z1463&amp;"_"&amp;AA1463,[1]挑战模式!$A:$AS,1,FALSE)),"",IF(VLOOKUP(Y1463&amp;"_"&amp;Z1463&amp;"_"&amp;AA1463,[1]挑战模式!$A:$AS,14+AB1463,FALSE)="","","Unit_Monster_Season"&amp;Y1463&amp;"_Challenge"&amp;Z1463&amp;"_"&amp;AA1463&amp;"_"&amp;AB1463))</f>
        <v/>
      </c>
      <c r="D1463" s="3" t="str">
        <f ca="1">IF(B1463="","",VLOOKUP(VLOOKUP(Y1463&amp;"_"&amp;Z1463&amp;"_"&amp;AA1463,[1]挑战模式!$A:$AS,14+AB1463,FALSE),[1]怪物!$B:$J,2,FALSE))</f>
        <v/>
      </c>
      <c r="E1463" s="3" t="str">
        <f ca="1">IF(B1463="","",VLOOKUP(VLOOKUP(Y1463&amp;"_"&amp;Z1463&amp;"_"&amp;AA1463,[1]挑战模式!$A:$AS,14+AB1463,FALSE),[1]怪物!$B:$J,6,FALSE)*VLOOKUP(Y1463&amp;"_"&amp;Z1463&amp;"_"&amp;AA1463,[1]挑战模式!$A:$AS,10,FALSE))</f>
        <v/>
      </c>
      <c r="F1463" s="3" t="str">
        <f t="shared" ca="1" si="184"/>
        <v/>
      </c>
      <c r="G1463" s="3" t="str">
        <f t="shared" ca="1" si="185"/>
        <v/>
      </c>
      <c r="H1463" s="3" t="str">
        <f t="shared" ca="1" si="186"/>
        <v/>
      </c>
      <c r="I1463" s="3" t="str">
        <f ca="1">IF(D1463="","",VLOOKUP(D1463,[1]怪物!$C:$M,11,FALSE))</f>
        <v/>
      </c>
      <c r="J1463" s="3" t="str">
        <f t="shared" ca="1" si="187"/>
        <v/>
      </c>
      <c r="K1463" s="3"/>
      <c r="L1463" s="3" t="str">
        <f ca="1">IF(B1463="","",VLOOKUP(VLOOKUP(Y1463&amp;"_"&amp;Z1463&amp;"_"&amp;AA1463,[1]挑战模式!$A:$AS,14+AB1463,FALSE),[1]怪物!$B:$J,7,FALSE))</f>
        <v/>
      </c>
      <c r="M1463" s="10" t="str">
        <f t="shared" ca="1" si="188"/>
        <v/>
      </c>
      <c r="N1463" s="3" t="str">
        <f t="shared" ca="1" si="189"/>
        <v/>
      </c>
      <c r="O1463" s="3" t="str">
        <f t="shared" ca="1" si="190"/>
        <v/>
      </c>
      <c r="P1463" s="3" t="str">
        <f t="shared" ca="1" si="191"/>
        <v/>
      </c>
      <c r="T1463" s="3" t="str">
        <f ca="1">IF(B1463="","",IF(VLOOKUP(D1463,[1]怪物!$C:$I,7,FALSE)="","",VLOOKUP(D1463,[1]怪物!$C:$I,7,FALSE)))</f>
        <v/>
      </c>
      <c r="Y1463" s="3">
        <v>3</v>
      </c>
      <c r="Z1463" s="3">
        <v>1</v>
      </c>
      <c r="AA1463" s="3">
        <v>3</v>
      </c>
      <c r="AB1463" s="3">
        <v>6</v>
      </c>
    </row>
    <row r="1464" spans="2:28" x14ac:dyDescent="0.2">
      <c r="B1464" t="str">
        <f ca="1">IF(ISNA(VLOOKUP(Y1464&amp;"_"&amp;Z1464&amp;"_"&amp;AA1464,[1]挑战模式!$A:$AS,1,FALSE)),"",IF(VLOOKUP(Y1464&amp;"_"&amp;Z1464&amp;"_"&amp;AA1464,[1]挑战模式!$A:$AS,14+AB1464,FALSE)="","","Unit_Monster_Season"&amp;Y1464&amp;"_Challenge"&amp;Z1464&amp;"_"&amp;AA1464&amp;"_"&amp;AB1464))</f>
        <v>Unit_Monster_Season3_Challenge1_4_1</v>
      </c>
      <c r="D1464" s="3" t="str">
        <f ca="1">IF(B1464="","",VLOOKUP(VLOOKUP(Y1464&amp;"_"&amp;Z1464&amp;"_"&amp;AA1464,[1]挑战模式!$A:$AS,14+AB1464,FALSE),[1]怪物!$B:$J,2,FALSE))</f>
        <v>ResUnit_MiFeng1</v>
      </c>
      <c r="E1464" s="3">
        <f ca="1">IF(B1464="","",VLOOKUP(VLOOKUP(Y1464&amp;"_"&amp;Z1464&amp;"_"&amp;AA1464,[1]挑战模式!$A:$AS,14+AB1464,FALSE),[1]怪物!$B:$J,6,FALSE)*VLOOKUP(Y1464&amp;"_"&amp;Z1464&amp;"_"&amp;AA1464,[1]挑战模式!$A:$AS,10,FALSE))</f>
        <v>2</v>
      </c>
      <c r="F1464" s="3">
        <f t="shared" ca="1" si="184"/>
        <v>400</v>
      </c>
      <c r="G1464" s="3" t="str">
        <f t="shared" ca="1" si="185"/>
        <v>TRUE</v>
      </c>
      <c r="H1464" s="3" t="str">
        <f t="shared" ca="1" si="186"/>
        <v>1</v>
      </c>
      <c r="I1464" s="3">
        <f ca="1">IF(D1464="","",VLOOKUP(D1464,[1]怪物!$C:$M,11,FALSE))</f>
        <v>1</v>
      </c>
      <c r="J1464" s="3" t="str">
        <f t="shared" ca="1" si="187"/>
        <v>0.5</v>
      </c>
      <c r="K1464" s="3"/>
      <c r="L1464" s="3">
        <f ca="1">IF(B1464="","",VLOOKUP(VLOOKUP(Y1464&amp;"_"&amp;Z1464&amp;"_"&amp;AA1464,[1]挑战模式!$A:$AS,14+AB1464,FALSE),[1]怪物!$B:$J,7,FALSE))</f>
        <v>1</v>
      </c>
      <c r="M1464" s="10" t="str">
        <f t="shared" ca="1" si="188"/>
        <v>Monster_Season3_Challenge1_4_1</v>
      </c>
      <c r="N1464" s="3" t="str">
        <f t="shared" ca="1" si="189"/>
        <v>DeathShow_1</v>
      </c>
      <c r="O1464" s="3" t="str">
        <f t="shared" ca="1" si="190"/>
        <v>Timeline_Idle1</v>
      </c>
      <c r="P1464" s="3" t="str">
        <f t="shared" ca="1" si="191"/>
        <v>Timeline_Move1</v>
      </c>
      <c r="T1464" s="3" t="str">
        <f ca="1">IF(B1464="","",IF(VLOOKUP(D1464,[1]怪物!$C:$I,7,FALSE)="","",VLOOKUP(D1464,[1]怪物!$C:$I,7,FALSE)))</f>
        <v/>
      </c>
      <c r="Y1464" s="3">
        <v>3</v>
      </c>
      <c r="Z1464" s="3">
        <v>1</v>
      </c>
      <c r="AA1464" s="3">
        <v>4</v>
      </c>
      <c r="AB1464" s="3">
        <v>1</v>
      </c>
    </row>
    <row r="1465" spans="2:28" x14ac:dyDescent="0.2">
      <c r="B1465" t="str">
        <f ca="1">IF(ISNA(VLOOKUP(Y1465&amp;"_"&amp;Z1465&amp;"_"&amp;AA1465,[1]挑战模式!$A:$AS,1,FALSE)),"",IF(VLOOKUP(Y1465&amp;"_"&amp;Z1465&amp;"_"&amp;AA1465,[1]挑战模式!$A:$AS,14+AB1465,FALSE)="","","Unit_Monster_Season"&amp;Y1465&amp;"_Challenge"&amp;Z1465&amp;"_"&amp;AA1465&amp;"_"&amp;AB1465))</f>
        <v>Unit_Monster_Season3_Challenge1_4_2</v>
      </c>
      <c r="D1465" s="3" t="str">
        <f ca="1">IF(B1465="","",VLOOKUP(VLOOKUP(Y1465&amp;"_"&amp;Z1465&amp;"_"&amp;AA1465,[1]挑战模式!$A:$AS,14+AB1465,FALSE),[1]怪物!$B:$J,2,FALSE))</f>
        <v>ResUnit_BianFu1</v>
      </c>
      <c r="E1465" s="3">
        <f ca="1">IF(B1465="","",VLOOKUP(VLOOKUP(Y1465&amp;"_"&amp;Z1465&amp;"_"&amp;AA1465,[1]挑战模式!$A:$AS,14+AB1465,FALSE),[1]怪物!$B:$J,6,FALSE)*VLOOKUP(Y1465&amp;"_"&amp;Z1465&amp;"_"&amp;AA1465,[1]挑战模式!$A:$AS,10,FALSE))</f>
        <v>2</v>
      </c>
      <c r="F1465" s="3">
        <f t="shared" ca="1" si="184"/>
        <v>400</v>
      </c>
      <c r="G1465" s="3" t="str">
        <f t="shared" ca="1" si="185"/>
        <v>TRUE</v>
      </c>
      <c r="H1465" s="3" t="str">
        <f t="shared" ca="1" si="186"/>
        <v>1</v>
      </c>
      <c r="I1465" s="3">
        <f ca="1">IF(D1465="","",VLOOKUP(D1465,[1]怪物!$C:$M,11,FALSE))</f>
        <v>1</v>
      </c>
      <c r="J1465" s="3" t="str">
        <f t="shared" ca="1" si="187"/>
        <v>0.5</v>
      </c>
      <c r="K1465" s="3"/>
      <c r="L1465" s="3">
        <f ca="1">IF(B1465="","",VLOOKUP(VLOOKUP(Y1465&amp;"_"&amp;Z1465&amp;"_"&amp;AA1465,[1]挑战模式!$A:$AS,14+AB1465,FALSE),[1]怪物!$B:$J,7,FALSE))</f>
        <v>1</v>
      </c>
      <c r="M1465" s="10" t="str">
        <f t="shared" ca="1" si="188"/>
        <v>Monster_Season3_Challenge1_4_2</v>
      </c>
      <c r="N1465" s="3" t="str">
        <f t="shared" ca="1" si="189"/>
        <v>DeathShow_1</v>
      </c>
      <c r="O1465" s="3" t="str">
        <f t="shared" ca="1" si="190"/>
        <v>Timeline_Idle1</v>
      </c>
      <c r="P1465" s="3" t="str">
        <f t="shared" ca="1" si="191"/>
        <v>Timeline_Move1</v>
      </c>
      <c r="T1465" s="3" t="str">
        <f ca="1">IF(B1465="","",IF(VLOOKUP(D1465,[1]怪物!$C:$I,7,FALSE)="","",VLOOKUP(D1465,[1]怪物!$C:$I,7,FALSE)))</f>
        <v>Skill_Monster_BianFu1,NormalAttack</v>
      </c>
      <c r="Y1465" s="3">
        <v>3</v>
      </c>
      <c r="Z1465" s="3">
        <v>1</v>
      </c>
      <c r="AA1465" s="3">
        <v>4</v>
      </c>
      <c r="AB1465" s="3">
        <v>2</v>
      </c>
    </row>
    <row r="1466" spans="2:28" x14ac:dyDescent="0.2">
      <c r="B1466" t="str">
        <f ca="1">IF(ISNA(VLOOKUP(Y1466&amp;"_"&amp;Z1466&amp;"_"&amp;AA1466,[1]挑战模式!$A:$AS,1,FALSE)),"",IF(VLOOKUP(Y1466&amp;"_"&amp;Z1466&amp;"_"&amp;AA1466,[1]挑战模式!$A:$AS,14+AB1466,FALSE)="","","Unit_Monster_Season"&amp;Y1466&amp;"_Challenge"&amp;Z1466&amp;"_"&amp;AA1466&amp;"_"&amp;AB1466))</f>
        <v>Unit_Monster_Season3_Challenge1_4_3</v>
      </c>
      <c r="D1466" s="3" t="str">
        <f ca="1">IF(B1466="","",VLOOKUP(VLOOKUP(Y1466&amp;"_"&amp;Z1466&amp;"_"&amp;AA1466,[1]挑战模式!$A:$AS,14+AB1466,FALSE),[1]怪物!$B:$J,2,FALSE))</f>
        <v>ResUnit_ZhiZhu1</v>
      </c>
      <c r="E1466" s="3">
        <f ca="1">IF(B1466="","",VLOOKUP(VLOOKUP(Y1466&amp;"_"&amp;Z1466&amp;"_"&amp;AA1466,[1]挑战模式!$A:$AS,14+AB1466,FALSE),[1]怪物!$B:$J,6,FALSE)*VLOOKUP(Y1466&amp;"_"&amp;Z1466&amp;"_"&amp;AA1466,[1]挑战模式!$A:$AS,10,FALSE))</f>
        <v>4</v>
      </c>
      <c r="F1466" s="3">
        <f t="shared" ca="1" si="184"/>
        <v>400</v>
      </c>
      <c r="G1466" s="3" t="str">
        <f t="shared" ca="1" si="185"/>
        <v>TRUE</v>
      </c>
      <c r="H1466" s="3" t="str">
        <f t="shared" ca="1" si="186"/>
        <v>1</v>
      </c>
      <c r="I1466" s="3">
        <f ca="1">IF(D1466="","",VLOOKUP(D1466,[1]怪物!$C:$M,11,FALSE))</f>
        <v>1</v>
      </c>
      <c r="J1466" s="3" t="str">
        <f t="shared" ca="1" si="187"/>
        <v>0.5</v>
      </c>
      <c r="K1466" s="3"/>
      <c r="L1466" s="3">
        <f ca="1">IF(B1466="","",VLOOKUP(VLOOKUP(Y1466&amp;"_"&amp;Z1466&amp;"_"&amp;AA1466,[1]挑战模式!$A:$AS,14+AB1466,FALSE),[1]怪物!$B:$J,7,FALSE))</f>
        <v>1</v>
      </c>
      <c r="M1466" s="10" t="str">
        <f t="shared" ca="1" si="188"/>
        <v>Monster_Season3_Challenge1_4_3</v>
      </c>
      <c r="N1466" s="3" t="str">
        <f t="shared" ca="1" si="189"/>
        <v>DeathShow_1</v>
      </c>
      <c r="O1466" s="3" t="str">
        <f t="shared" ca="1" si="190"/>
        <v>Timeline_Idle1</v>
      </c>
      <c r="P1466" s="3" t="str">
        <f t="shared" ca="1" si="191"/>
        <v>Timeline_Move1</v>
      </c>
      <c r="T1466" s="3" t="str">
        <f ca="1">IF(B1466="","",IF(VLOOKUP(D1466,[1]怪物!$C:$I,7,FALSE)="","",VLOOKUP(D1466,[1]怪物!$C:$I,7,FALSE)))</f>
        <v/>
      </c>
      <c r="Y1466" s="3">
        <v>3</v>
      </c>
      <c r="Z1466" s="3">
        <v>1</v>
      </c>
      <c r="AA1466" s="3">
        <v>4</v>
      </c>
      <c r="AB1466" s="3">
        <v>3</v>
      </c>
    </row>
    <row r="1467" spans="2:28" x14ac:dyDescent="0.2">
      <c r="B1467" t="str">
        <f ca="1">IF(ISNA(VLOOKUP(Y1467&amp;"_"&amp;Z1467&amp;"_"&amp;AA1467,[1]挑战模式!$A:$AS,1,FALSE)),"",IF(VLOOKUP(Y1467&amp;"_"&amp;Z1467&amp;"_"&amp;AA1467,[1]挑战模式!$A:$AS,14+AB1467,FALSE)="","","Unit_Monster_Season"&amp;Y1467&amp;"_Challenge"&amp;Z1467&amp;"_"&amp;AA1467&amp;"_"&amp;AB1467))</f>
        <v/>
      </c>
      <c r="D1467" s="3" t="str">
        <f ca="1">IF(B1467="","",VLOOKUP(VLOOKUP(Y1467&amp;"_"&amp;Z1467&amp;"_"&amp;AA1467,[1]挑战模式!$A:$AS,14+AB1467,FALSE),[1]怪物!$B:$J,2,FALSE))</f>
        <v/>
      </c>
      <c r="E1467" s="3" t="str">
        <f ca="1">IF(B1467="","",VLOOKUP(VLOOKUP(Y1467&amp;"_"&amp;Z1467&amp;"_"&amp;AA1467,[1]挑战模式!$A:$AS,14+AB1467,FALSE),[1]怪物!$B:$J,6,FALSE)*VLOOKUP(Y1467&amp;"_"&amp;Z1467&amp;"_"&amp;AA1467,[1]挑战模式!$A:$AS,10,FALSE))</f>
        <v/>
      </c>
      <c r="F1467" s="3" t="str">
        <f t="shared" ca="1" si="184"/>
        <v/>
      </c>
      <c r="G1467" s="3" t="str">
        <f t="shared" ca="1" si="185"/>
        <v/>
      </c>
      <c r="H1467" s="3" t="str">
        <f t="shared" ca="1" si="186"/>
        <v/>
      </c>
      <c r="I1467" s="3" t="str">
        <f ca="1">IF(D1467="","",VLOOKUP(D1467,[1]怪物!$C:$M,11,FALSE))</f>
        <v/>
      </c>
      <c r="J1467" s="3" t="str">
        <f t="shared" ca="1" si="187"/>
        <v/>
      </c>
      <c r="K1467" s="3"/>
      <c r="L1467" s="3" t="str">
        <f ca="1">IF(B1467="","",VLOOKUP(VLOOKUP(Y1467&amp;"_"&amp;Z1467&amp;"_"&amp;AA1467,[1]挑战模式!$A:$AS,14+AB1467,FALSE),[1]怪物!$B:$J,7,FALSE))</f>
        <v/>
      </c>
      <c r="M1467" s="10" t="str">
        <f t="shared" ca="1" si="188"/>
        <v/>
      </c>
      <c r="N1467" s="3" t="str">
        <f t="shared" ca="1" si="189"/>
        <v/>
      </c>
      <c r="O1467" s="3" t="str">
        <f t="shared" ca="1" si="190"/>
        <v/>
      </c>
      <c r="P1467" s="3" t="str">
        <f t="shared" ca="1" si="191"/>
        <v/>
      </c>
      <c r="T1467" s="3" t="str">
        <f ca="1">IF(B1467="","",IF(VLOOKUP(D1467,[1]怪物!$C:$I,7,FALSE)="","",VLOOKUP(D1467,[1]怪物!$C:$I,7,FALSE)))</f>
        <v/>
      </c>
      <c r="Y1467" s="3">
        <v>3</v>
      </c>
      <c r="Z1467" s="3">
        <v>1</v>
      </c>
      <c r="AA1467" s="3">
        <v>4</v>
      </c>
      <c r="AB1467" s="3">
        <v>4</v>
      </c>
    </row>
    <row r="1468" spans="2:28" x14ac:dyDescent="0.2">
      <c r="B1468" t="str">
        <f ca="1">IF(ISNA(VLOOKUP(Y1468&amp;"_"&amp;Z1468&amp;"_"&amp;AA1468,[1]挑战模式!$A:$AS,1,FALSE)),"",IF(VLOOKUP(Y1468&amp;"_"&amp;Z1468&amp;"_"&amp;AA1468,[1]挑战模式!$A:$AS,14+AB1468,FALSE)="","","Unit_Monster_Season"&amp;Y1468&amp;"_Challenge"&amp;Z1468&amp;"_"&amp;AA1468&amp;"_"&amp;AB1468))</f>
        <v/>
      </c>
      <c r="D1468" s="3" t="str">
        <f ca="1">IF(B1468="","",VLOOKUP(VLOOKUP(Y1468&amp;"_"&amp;Z1468&amp;"_"&amp;AA1468,[1]挑战模式!$A:$AS,14+AB1468,FALSE),[1]怪物!$B:$J,2,FALSE))</f>
        <v/>
      </c>
      <c r="E1468" s="3" t="str">
        <f ca="1">IF(B1468="","",VLOOKUP(VLOOKUP(Y1468&amp;"_"&amp;Z1468&amp;"_"&amp;AA1468,[1]挑战模式!$A:$AS,14+AB1468,FALSE),[1]怪物!$B:$J,6,FALSE)*VLOOKUP(Y1468&amp;"_"&amp;Z1468&amp;"_"&amp;AA1468,[1]挑战模式!$A:$AS,10,FALSE))</f>
        <v/>
      </c>
      <c r="F1468" s="3" t="str">
        <f t="shared" ca="1" si="184"/>
        <v/>
      </c>
      <c r="G1468" s="3" t="str">
        <f t="shared" ca="1" si="185"/>
        <v/>
      </c>
      <c r="H1468" s="3" t="str">
        <f t="shared" ca="1" si="186"/>
        <v/>
      </c>
      <c r="I1468" s="3" t="str">
        <f ca="1">IF(D1468="","",VLOOKUP(D1468,[1]怪物!$C:$M,11,FALSE))</f>
        <v/>
      </c>
      <c r="J1468" s="3" t="str">
        <f t="shared" ca="1" si="187"/>
        <v/>
      </c>
      <c r="K1468" s="3"/>
      <c r="L1468" s="3" t="str">
        <f ca="1">IF(B1468="","",VLOOKUP(VLOOKUP(Y1468&amp;"_"&amp;Z1468&amp;"_"&amp;AA1468,[1]挑战模式!$A:$AS,14+AB1468,FALSE),[1]怪物!$B:$J,7,FALSE))</f>
        <v/>
      </c>
      <c r="M1468" s="10" t="str">
        <f t="shared" ca="1" si="188"/>
        <v/>
      </c>
      <c r="N1468" s="3" t="str">
        <f t="shared" ca="1" si="189"/>
        <v/>
      </c>
      <c r="O1468" s="3" t="str">
        <f t="shared" ca="1" si="190"/>
        <v/>
      </c>
      <c r="P1468" s="3" t="str">
        <f t="shared" ca="1" si="191"/>
        <v/>
      </c>
      <c r="T1468" s="3" t="str">
        <f ca="1">IF(B1468="","",IF(VLOOKUP(D1468,[1]怪物!$C:$I,7,FALSE)="","",VLOOKUP(D1468,[1]怪物!$C:$I,7,FALSE)))</f>
        <v/>
      </c>
      <c r="Y1468" s="3">
        <v>3</v>
      </c>
      <c r="Z1468" s="3">
        <v>1</v>
      </c>
      <c r="AA1468" s="3">
        <v>4</v>
      </c>
      <c r="AB1468" s="3">
        <v>5</v>
      </c>
    </row>
    <row r="1469" spans="2:28" x14ac:dyDescent="0.2">
      <c r="B1469" t="str">
        <f ca="1">IF(ISNA(VLOOKUP(Y1469&amp;"_"&amp;Z1469&amp;"_"&amp;AA1469,[1]挑战模式!$A:$AS,1,FALSE)),"",IF(VLOOKUP(Y1469&amp;"_"&amp;Z1469&amp;"_"&amp;AA1469,[1]挑战模式!$A:$AS,14+AB1469,FALSE)="","","Unit_Monster_Season"&amp;Y1469&amp;"_Challenge"&amp;Z1469&amp;"_"&amp;AA1469&amp;"_"&amp;AB1469))</f>
        <v/>
      </c>
      <c r="D1469" s="3" t="str">
        <f ca="1">IF(B1469="","",VLOOKUP(VLOOKUP(Y1469&amp;"_"&amp;Z1469&amp;"_"&amp;AA1469,[1]挑战模式!$A:$AS,14+AB1469,FALSE),[1]怪物!$B:$J,2,FALSE))</f>
        <v/>
      </c>
      <c r="E1469" s="3" t="str">
        <f ca="1">IF(B1469="","",VLOOKUP(VLOOKUP(Y1469&amp;"_"&amp;Z1469&amp;"_"&amp;AA1469,[1]挑战模式!$A:$AS,14+AB1469,FALSE),[1]怪物!$B:$J,6,FALSE)*VLOOKUP(Y1469&amp;"_"&amp;Z1469&amp;"_"&amp;AA1469,[1]挑战模式!$A:$AS,10,FALSE))</f>
        <v/>
      </c>
      <c r="F1469" s="3" t="str">
        <f t="shared" ca="1" si="184"/>
        <v/>
      </c>
      <c r="G1469" s="3" t="str">
        <f t="shared" ca="1" si="185"/>
        <v/>
      </c>
      <c r="H1469" s="3" t="str">
        <f t="shared" ca="1" si="186"/>
        <v/>
      </c>
      <c r="I1469" s="3" t="str">
        <f ca="1">IF(D1469="","",VLOOKUP(D1469,[1]怪物!$C:$M,11,FALSE))</f>
        <v/>
      </c>
      <c r="J1469" s="3" t="str">
        <f t="shared" ca="1" si="187"/>
        <v/>
      </c>
      <c r="K1469" s="3"/>
      <c r="L1469" s="3" t="str">
        <f ca="1">IF(B1469="","",VLOOKUP(VLOOKUP(Y1469&amp;"_"&amp;Z1469&amp;"_"&amp;AA1469,[1]挑战模式!$A:$AS,14+AB1469,FALSE),[1]怪物!$B:$J,7,FALSE))</f>
        <v/>
      </c>
      <c r="M1469" s="10" t="str">
        <f t="shared" ca="1" si="188"/>
        <v/>
      </c>
      <c r="N1469" s="3" t="str">
        <f t="shared" ca="1" si="189"/>
        <v/>
      </c>
      <c r="O1469" s="3" t="str">
        <f t="shared" ca="1" si="190"/>
        <v/>
      </c>
      <c r="P1469" s="3" t="str">
        <f t="shared" ca="1" si="191"/>
        <v/>
      </c>
      <c r="T1469" s="3" t="str">
        <f ca="1">IF(B1469="","",IF(VLOOKUP(D1469,[1]怪物!$C:$I,7,FALSE)="","",VLOOKUP(D1469,[1]怪物!$C:$I,7,FALSE)))</f>
        <v/>
      </c>
      <c r="Y1469" s="3">
        <v>3</v>
      </c>
      <c r="Z1469" s="3">
        <v>1</v>
      </c>
      <c r="AA1469" s="3">
        <v>4</v>
      </c>
      <c r="AB1469" s="3">
        <v>6</v>
      </c>
    </row>
    <row r="1470" spans="2:28" x14ac:dyDescent="0.2">
      <c r="B1470" t="str">
        <f ca="1">IF(ISNA(VLOOKUP(Y1470&amp;"_"&amp;Z1470&amp;"_"&amp;AA1470,[1]挑战模式!$A:$AS,1,FALSE)),"",IF(VLOOKUP(Y1470&amp;"_"&amp;Z1470&amp;"_"&amp;AA1470,[1]挑战模式!$A:$AS,14+AB1470,FALSE)="","","Unit_Monster_Season"&amp;Y1470&amp;"_Challenge"&amp;Z1470&amp;"_"&amp;AA1470&amp;"_"&amp;AB1470))</f>
        <v>Unit_Monster_Season3_Challenge1_5_1</v>
      </c>
      <c r="D1470" s="3" t="str">
        <f ca="1">IF(B1470="","",VLOOKUP(VLOOKUP(Y1470&amp;"_"&amp;Z1470&amp;"_"&amp;AA1470,[1]挑战模式!$A:$AS,14+AB1470,FALSE),[1]怪物!$B:$J,2,FALSE))</f>
        <v>ResUnit_BianFu1</v>
      </c>
      <c r="E1470" s="3">
        <f ca="1">IF(B1470="","",VLOOKUP(VLOOKUP(Y1470&amp;"_"&amp;Z1470&amp;"_"&amp;AA1470,[1]挑战模式!$A:$AS,14+AB1470,FALSE),[1]怪物!$B:$J,6,FALSE)*VLOOKUP(Y1470&amp;"_"&amp;Z1470&amp;"_"&amp;AA1470,[1]挑战模式!$A:$AS,10,FALSE))</f>
        <v>2</v>
      </c>
      <c r="F1470" s="3">
        <f t="shared" ca="1" si="184"/>
        <v>400</v>
      </c>
      <c r="G1470" s="3" t="str">
        <f t="shared" ca="1" si="185"/>
        <v>TRUE</v>
      </c>
      <c r="H1470" s="3" t="str">
        <f t="shared" ca="1" si="186"/>
        <v>1</v>
      </c>
      <c r="I1470" s="3">
        <f ca="1">IF(D1470="","",VLOOKUP(D1470,[1]怪物!$C:$M,11,FALSE))</f>
        <v>1</v>
      </c>
      <c r="J1470" s="3" t="str">
        <f t="shared" ca="1" si="187"/>
        <v>0.5</v>
      </c>
      <c r="K1470" s="3"/>
      <c r="L1470" s="3">
        <f ca="1">IF(B1470="","",VLOOKUP(VLOOKUP(Y1470&amp;"_"&amp;Z1470&amp;"_"&amp;AA1470,[1]挑战模式!$A:$AS,14+AB1470,FALSE),[1]怪物!$B:$J,7,FALSE))</f>
        <v>1</v>
      </c>
      <c r="M1470" s="10" t="str">
        <f t="shared" ca="1" si="188"/>
        <v>Monster_Season3_Challenge1_5_1</v>
      </c>
      <c r="N1470" s="3" t="str">
        <f t="shared" ca="1" si="189"/>
        <v>DeathShow_1</v>
      </c>
      <c r="O1470" s="3" t="str">
        <f t="shared" ca="1" si="190"/>
        <v>Timeline_Idle1</v>
      </c>
      <c r="P1470" s="3" t="str">
        <f t="shared" ca="1" si="191"/>
        <v>Timeline_Move1</v>
      </c>
      <c r="T1470" s="3" t="str">
        <f ca="1">IF(B1470="","",IF(VLOOKUP(D1470,[1]怪物!$C:$I,7,FALSE)="","",VLOOKUP(D1470,[1]怪物!$C:$I,7,FALSE)))</f>
        <v>Skill_Monster_BianFu1,NormalAttack</v>
      </c>
      <c r="Y1470" s="3">
        <v>3</v>
      </c>
      <c r="Z1470" s="3">
        <v>1</v>
      </c>
      <c r="AA1470" s="3">
        <v>5</v>
      </c>
      <c r="AB1470" s="3">
        <v>1</v>
      </c>
    </row>
    <row r="1471" spans="2:28" x14ac:dyDescent="0.2">
      <c r="B1471" t="str">
        <f ca="1">IF(ISNA(VLOOKUP(Y1471&amp;"_"&amp;Z1471&amp;"_"&amp;AA1471,[1]挑战模式!$A:$AS,1,FALSE)),"",IF(VLOOKUP(Y1471&amp;"_"&amp;Z1471&amp;"_"&amp;AA1471,[1]挑战模式!$A:$AS,14+AB1471,FALSE)="","","Unit_Monster_Season"&amp;Y1471&amp;"_Challenge"&amp;Z1471&amp;"_"&amp;AA1471&amp;"_"&amp;AB1471))</f>
        <v>Unit_Monster_Season3_Challenge1_5_2</v>
      </c>
      <c r="D1471" s="3" t="str">
        <f ca="1">IF(B1471="","",VLOOKUP(VLOOKUP(Y1471&amp;"_"&amp;Z1471&amp;"_"&amp;AA1471,[1]挑战模式!$A:$AS,14+AB1471,FALSE),[1]怪物!$B:$J,2,FALSE))</f>
        <v>ResUnit_ZhiZhu1</v>
      </c>
      <c r="E1471" s="3">
        <f ca="1">IF(B1471="","",VLOOKUP(VLOOKUP(Y1471&amp;"_"&amp;Z1471&amp;"_"&amp;AA1471,[1]挑战模式!$A:$AS,14+AB1471,FALSE),[1]怪物!$B:$J,6,FALSE)*VLOOKUP(Y1471&amp;"_"&amp;Z1471&amp;"_"&amp;AA1471,[1]挑战模式!$A:$AS,10,FALSE))</f>
        <v>4</v>
      </c>
      <c r="F1471" s="3">
        <f t="shared" ca="1" si="184"/>
        <v>400</v>
      </c>
      <c r="G1471" s="3" t="str">
        <f t="shared" ca="1" si="185"/>
        <v>TRUE</v>
      </c>
      <c r="H1471" s="3" t="str">
        <f t="shared" ca="1" si="186"/>
        <v>1</v>
      </c>
      <c r="I1471" s="3">
        <f ca="1">IF(D1471="","",VLOOKUP(D1471,[1]怪物!$C:$M,11,FALSE))</f>
        <v>1</v>
      </c>
      <c r="J1471" s="3" t="str">
        <f t="shared" ca="1" si="187"/>
        <v>0.5</v>
      </c>
      <c r="K1471" s="3"/>
      <c r="L1471" s="3">
        <f ca="1">IF(B1471="","",VLOOKUP(VLOOKUP(Y1471&amp;"_"&amp;Z1471&amp;"_"&amp;AA1471,[1]挑战模式!$A:$AS,14+AB1471,FALSE),[1]怪物!$B:$J,7,FALSE))</f>
        <v>1</v>
      </c>
      <c r="M1471" s="10" t="str">
        <f t="shared" ca="1" si="188"/>
        <v>Monster_Season3_Challenge1_5_2</v>
      </c>
      <c r="N1471" s="3" t="str">
        <f t="shared" ca="1" si="189"/>
        <v>DeathShow_1</v>
      </c>
      <c r="O1471" s="3" t="str">
        <f t="shared" ca="1" si="190"/>
        <v>Timeline_Idle1</v>
      </c>
      <c r="P1471" s="3" t="str">
        <f t="shared" ca="1" si="191"/>
        <v>Timeline_Move1</v>
      </c>
      <c r="T1471" s="3" t="str">
        <f ca="1">IF(B1471="","",IF(VLOOKUP(D1471,[1]怪物!$C:$I,7,FALSE)="","",VLOOKUP(D1471,[1]怪物!$C:$I,7,FALSE)))</f>
        <v/>
      </c>
      <c r="Y1471" s="3">
        <v>3</v>
      </c>
      <c r="Z1471" s="3">
        <v>1</v>
      </c>
      <c r="AA1471" s="3">
        <v>5</v>
      </c>
      <c r="AB1471" s="3">
        <v>2</v>
      </c>
    </row>
    <row r="1472" spans="2:28" x14ac:dyDescent="0.2">
      <c r="B1472" t="str">
        <f ca="1">IF(ISNA(VLOOKUP(Y1472&amp;"_"&amp;Z1472&amp;"_"&amp;AA1472,[1]挑战模式!$A:$AS,1,FALSE)),"",IF(VLOOKUP(Y1472&amp;"_"&amp;Z1472&amp;"_"&amp;AA1472,[1]挑战模式!$A:$AS,14+AB1472,FALSE)="","","Unit_Monster_Season"&amp;Y1472&amp;"_Challenge"&amp;Z1472&amp;"_"&amp;AA1472&amp;"_"&amp;AB1472))</f>
        <v>Unit_Monster_Season3_Challenge1_5_3</v>
      </c>
      <c r="D1472" s="3" t="str">
        <f ca="1">IF(B1472="","",VLOOKUP(VLOOKUP(Y1472&amp;"_"&amp;Z1472&amp;"_"&amp;AA1472,[1]挑战模式!$A:$AS,14+AB1472,FALSE),[1]怪物!$B:$J,2,FALSE))</f>
        <v>ResUnit_XueRen1</v>
      </c>
      <c r="E1472" s="3">
        <f ca="1">IF(B1472="","",VLOOKUP(VLOOKUP(Y1472&amp;"_"&amp;Z1472&amp;"_"&amp;AA1472,[1]挑战模式!$A:$AS,14+AB1472,FALSE),[1]怪物!$B:$J,6,FALSE)*VLOOKUP(Y1472&amp;"_"&amp;Z1472&amp;"_"&amp;AA1472,[1]挑战模式!$A:$AS,10,FALSE))</f>
        <v>2</v>
      </c>
      <c r="F1472" s="3">
        <f t="shared" ca="1" si="184"/>
        <v>400</v>
      </c>
      <c r="G1472" s="3" t="str">
        <f t="shared" ca="1" si="185"/>
        <v>TRUE</v>
      </c>
      <c r="H1472" s="3" t="str">
        <f t="shared" ca="1" si="186"/>
        <v>1</v>
      </c>
      <c r="I1472" s="3">
        <f ca="1">IF(D1472="","",VLOOKUP(D1472,[1]怪物!$C:$M,11,FALSE))</f>
        <v>1</v>
      </c>
      <c r="J1472" s="3" t="str">
        <f t="shared" ca="1" si="187"/>
        <v>0.5</v>
      </c>
      <c r="K1472" s="3"/>
      <c r="L1472" s="3">
        <f ca="1">IF(B1472="","",VLOOKUP(VLOOKUP(Y1472&amp;"_"&amp;Z1472&amp;"_"&amp;AA1472,[1]挑战模式!$A:$AS,14+AB1472,FALSE),[1]怪物!$B:$J,7,FALSE))</f>
        <v>1</v>
      </c>
      <c r="M1472" s="10" t="str">
        <f t="shared" ca="1" si="188"/>
        <v>Monster_Season3_Challenge1_5_3</v>
      </c>
      <c r="N1472" s="3" t="str">
        <f t="shared" ca="1" si="189"/>
        <v>DeathShow_1</v>
      </c>
      <c r="O1472" s="3" t="str">
        <f t="shared" ca="1" si="190"/>
        <v>Timeline_Idle1</v>
      </c>
      <c r="P1472" s="3" t="str">
        <f t="shared" ca="1" si="191"/>
        <v>Timeline_Move1</v>
      </c>
      <c r="T1472" s="3" t="str">
        <f ca="1">IF(B1472="","",IF(VLOOKUP(D1472,[1]怪物!$C:$I,7,FALSE)="","",VLOOKUP(D1472,[1]怪物!$C:$I,7,FALSE)))</f>
        <v>Skill_Monster_XueRen1,NormalAttack</v>
      </c>
      <c r="Y1472" s="3">
        <v>3</v>
      </c>
      <c r="Z1472" s="3">
        <v>1</v>
      </c>
      <c r="AA1472" s="3">
        <v>5</v>
      </c>
      <c r="AB1472" s="3">
        <v>3</v>
      </c>
    </row>
    <row r="1473" spans="2:28" x14ac:dyDescent="0.2">
      <c r="B1473" t="str">
        <f ca="1">IF(ISNA(VLOOKUP(Y1473&amp;"_"&amp;Z1473&amp;"_"&amp;AA1473,[1]挑战模式!$A:$AS,1,FALSE)),"",IF(VLOOKUP(Y1473&amp;"_"&amp;Z1473&amp;"_"&amp;AA1473,[1]挑战模式!$A:$AS,14+AB1473,FALSE)="","","Unit_Monster_Season"&amp;Y1473&amp;"_Challenge"&amp;Z1473&amp;"_"&amp;AA1473&amp;"_"&amp;AB1473))</f>
        <v/>
      </c>
      <c r="D1473" s="3" t="str">
        <f ca="1">IF(B1473="","",VLOOKUP(VLOOKUP(Y1473&amp;"_"&amp;Z1473&amp;"_"&amp;AA1473,[1]挑战模式!$A:$AS,14+AB1473,FALSE),[1]怪物!$B:$J,2,FALSE))</f>
        <v/>
      </c>
      <c r="E1473" s="3" t="str">
        <f ca="1">IF(B1473="","",VLOOKUP(VLOOKUP(Y1473&amp;"_"&amp;Z1473&amp;"_"&amp;AA1473,[1]挑战模式!$A:$AS,14+AB1473,FALSE),[1]怪物!$B:$J,6,FALSE)*VLOOKUP(Y1473&amp;"_"&amp;Z1473&amp;"_"&amp;AA1473,[1]挑战模式!$A:$AS,10,FALSE))</f>
        <v/>
      </c>
      <c r="F1473" s="3" t="str">
        <f t="shared" ca="1" si="184"/>
        <v/>
      </c>
      <c r="G1473" s="3" t="str">
        <f t="shared" ca="1" si="185"/>
        <v/>
      </c>
      <c r="H1473" s="3" t="str">
        <f t="shared" ca="1" si="186"/>
        <v/>
      </c>
      <c r="I1473" s="3" t="str">
        <f ca="1">IF(D1473="","",VLOOKUP(D1473,[1]怪物!$C:$M,11,FALSE))</f>
        <v/>
      </c>
      <c r="J1473" s="3" t="str">
        <f t="shared" ca="1" si="187"/>
        <v/>
      </c>
      <c r="K1473" s="3"/>
      <c r="L1473" s="3" t="str">
        <f ca="1">IF(B1473="","",VLOOKUP(VLOOKUP(Y1473&amp;"_"&amp;Z1473&amp;"_"&amp;AA1473,[1]挑战模式!$A:$AS,14+AB1473,FALSE),[1]怪物!$B:$J,7,FALSE))</f>
        <v/>
      </c>
      <c r="M1473" s="10" t="str">
        <f t="shared" ca="1" si="188"/>
        <v/>
      </c>
      <c r="N1473" s="3" t="str">
        <f t="shared" ca="1" si="189"/>
        <v/>
      </c>
      <c r="O1473" s="3" t="str">
        <f t="shared" ca="1" si="190"/>
        <v/>
      </c>
      <c r="P1473" s="3" t="str">
        <f t="shared" ca="1" si="191"/>
        <v/>
      </c>
      <c r="T1473" s="3" t="str">
        <f ca="1">IF(B1473="","",IF(VLOOKUP(D1473,[1]怪物!$C:$I,7,FALSE)="","",VLOOKUP(D1473,[1]怪物!$C:$I,7,FALSE)))</f>
        <v/>
      </c>
      <c r="Y1473" s="3">
        <v>3</v>
      </c>
      <c r="Z1473" s="3">
        <v>1</v>
      </c>
      <c r="AA1473" s="3">
        <v>5</v>
      </c>
      <c r="AB1473" s="3">
        <v>4</v>
      </c>
    </row>
    <row r="1474" spans="2:28" x14ac:dyDescent="0.2">
      <c r="B1474" t="str">
        <f ca="1">IF(ISNA(VLOOKUP(Y1474&amp;"_"&amp;Z1474&amp;"_"&amp;AA1474,[1]挑战模式!$A:$AS,1,FALSE)),"",IF(VLOOKUP(Y1474&amp;"_"&amp;Z1474&amp;"_"&amp;AA1474,[1]挑战模式!$A:$AS,14+AB1474,FALSE)="","","Unit_Monster_Season"&amp;Y1474&amp;"_Challenge"&amp;Z1474&amp;"_"&amp;AA1474&amp;"_"&amp;AB1474))</f>
        <v/>
      </c>
      <c r="D1474" s="3" t="str">
        <f ca="1">IF(B1474="","",VLOOKUP(VLOOKUP(Y1474&amp;"_"&amp;Z1474&amp;"_"&amp;AA1474,[1]挑战模式!$A:$AS,14+AB1474,FALSE),[1]怪物!$B:$J,2,FALSE))</f>
        <v/>
      </c>
      <c r="E1474" s="3" t="str">
        <f ca="1">IF(B1474="","",VLOOKUP(VLOOKUP(Y1474&amp;"_"&amp;Z1474&amp;"_"&amp;AA1474,[1]挑战模式!$A:$AS,14+AB1474,FALSE),[1]怪物!$B:$J,6,FALSE)*VLOOKUP(Y1474&amp;"_"&amp;Z1474&amp;"_"&amp;AA1474,[1]挑战模式!$A:$AS,10,FALSE))</f>
        <v/>
      </c>
      <c r="F1474" s="3" t="str">
        <f t="shared" ca="1" si="184"/>
        <v/>
      </c>
      <c r="G1474" s="3" t="str">
        <f t="shared" ca="1" si="185"/>
        <v/>
      </c>
      <c r="H1474" s="3" t="str">
        <f t="shared" ca="1" si="186"/>
        <v/>
      </c>
      <c r="I1474" s="3" t="str">
        <f ca="1">IF(D1474="","",VLOOKUP(D1474,[1]怪物!$C:$M,11,FALSE))</f>
        <v/>
      </c>
      <c r="J1474" s="3" t="str">
        <f t="shared" ca="1" si="187"/>
        <v/>
      </c>
      <c r="K1474" s="3"/>
      <c r="L1474" s="3" t="str">
        <f ca="1">IF(B1474="","",VLOOKUP(VLOOKUP(Y1474&amp;"_"&amp;Z1474&amp;"_"&amp;AA1474,[1]挑战模式!$A:$AS,14+AB1474,FALSE),[1]怪物!$B:$J,7,FALSE))</f>
        <v/>
      </c>
      <c r="M1474" s="10" t="str">
        <f t="shared" ca="1" si="188"/>
        <v/>
      </c>
      <c r="N1474" s="3" t="str">
        <f t="shared" ca="1" si="189"/>
        <v/>
      </c>
      <c r="O1474" s="3" t="str">
        <f t="shared" ca="1" si="190"/>
        <v/>
      </c>
      <c r="P1474" s="3" t="str">
        <f t="shared" ca="1" si="191"/>
        <v/>
      </c>
      <c r="T1474" s="3" t="str">
        <f ca="1">IF(B1474="","",IF(VLOOKUP(D1474,[1]怪物!$C:$I,7,FALSE)="","",VLOOKUP(D1474,[1]怪物!$C:$I,7,FALSE)))</f>
        <v/>
      </c>
      <c r="Y1474" s="3">
        <v>3</v>
      </c>
      <c r="Z1474" s="3">
        <v>1</v>
      </c>
      <c r="AA1474" s="3">
        <v>5</v>
      </c>
      <c r="AB1474" s="3">
        <v>5</v>
      </c>
    </row>
    <row r="1475" spans="2:28" x14ac:dyDescent="0.2">
      <c r="B1475" t="str">
        <f ca="1">IF(ISNA(VLOOKUP(Y1475&amp;"_"&amp;Z1475&amp;"_"&amp;AA1475,[1]挑战模式!$A:$AS,1,FALSE)),"",IF(VLOOKUP(Y1475&amp;"_"&amp;Z1475&amp;"_"&amp;AA1475,[1]挑战模式!$A:$AS,14+AB1475,FALSE)="","","Unit_Monster_Season"&amp;Y1475&amp;"_Challenge"&amp;Z1475&amp;"_"&amp;AA1475&amp;"_"&amp;AB1475))</f>
        <v/>
      </c>
      <c r="D1475" s="3" t="str">
        <f ca="1">IF(B1475="","",VLOOKUP(VLOOKUP(Y1475&amp;"_"&amp;Z1475&amp;"_"&amp;AA1475,[1]挑战模式!$A:$AS,14+AB1475,FALSE),[1]怪物!$B:$J,2,FALSE))</f>
        <v/>
      </c>
      <c r="E1475" s="3" t="str">
        <f ca="1">IF(B1475="","",VLOOKUP(VLOOKUP(Y1475&amp;"_"&amp;Z1475&amp;"_"&amp;AA1475,[1]挑战模式!$A:$AS,14+AB1475,FALSE),[1]怪物!$B:$J,6,FALSE)*VLOOKUP(Y1475&amp;"_"&amp;Z1475&amp;"_"&amp;AA1475,[1]挑战模式!$A:$AS,10,FALSE))</f>
        <v/>
      </c>
      <c r="F1475" s="3" t="str">
        <f t="shared" ca="1" si="184"/>
        <v/>
      </c>
      <c r="G1475" s="3" t="str">
        <f t="shared" ca="1" si="185"/>
        <v/>
      </c>
      <c r="H1475" s="3" t="str">
        <f t="shared" ca="1" si="186"/>
        <v/>
      </c>
      <c r="I1475" s="3" t="str">
        <f ca="1">IF(D1475="","",VLOOKUP(D1475,[1]怪物!$C:$M,11,FALSE))</f>
        <v/>
      </c>
      <c r="J1475" s="3" t="str">
        <f t="shared" ca="1" si="187"/>
        <v/>
      </c>
      <c r="K1475" s="3"/>
      <c r="L1475" s="3" t="str">
        <f ca="1">IF(B1475="","",VLOOKUP(VLOOKUP(Y1475&amp;"_"&amp;Z1475&amp;"_"&amp;AA1475,[1]挑战模式!$A:$AS,14+AB1475,FALSE),[1]怪物!$B:$J,7,FALSE))</f>
        <v/>
      </c>
      <c r="M1475" s="10" t="str">
        <f t="shared" ca="1" si="188"/>
        <v/>
      </c>
      <c r="N1475" s="3" t="str">
        <f t="shared" ca="1" si="189"/>
        <v/>
      </c>
      <c r="O1475" s="3" t="str">
        <f t="shared" ca="1" si="190"/>
        <v/>
      </c>
      <c r="P1475" s="3" t="str">
        <f t="shared" ca="1" si="191"/>
        <v/>
      </c>
      <c r="T1475" s="3" t="str">
        <f ca="1">IF(B1475="","",IF(VLOOKUP(D1475,[1]怪物!$C:$I,7,FALSE)="","",VLOOKUP(D1475,[1]怪物!$C:$I,7,FALSE)))</f>
        <v/>
      </c>
      <c r="Y1475" s="3">
        <v>3</v>
      </c>
      <c r="Z1475" s="3">
        <v>1</v>
      </c>
      <c r="AA1475" s="3">
        <v>5</v>
      </c>
      <c r="AB1475" s="3">
        <v>6</v>
      </c>
    </row>
    <row r="1476" spans="2:28" x14ac:dyDescent="0.2">
      <c r="B1476" t="str">
        <f ca="1">IF(ISNA(VLOOKUP(Y1476&amp;"_"&amp;Z1476&amp;"_"&amp;AA1476,[1]挑战模式!$A:$AS,1,FALSE)),"",IF(VLOOKUP(Y1476&amp;"_"&amp;Z1476&amp;"_"&amp;AA1476,[1]挑战模式!$A:$AS,14+AB1476,FALSE)="","","Unit_Monster_Season"&amp;Y1476&amp;"_Challenge"&amp;Z1476&amp;"_"&amp;AA1476&amp;"_"&amp;AB1476))</f>
        <v>Unit_Monster_Season3_Challenge1_6_1</v>
      </c>
      <c r="D1476" s="3" t="str">
        <f ca="1">IF(B1476="","",VLOOKUP(VLOOKUP(Y1476&amp;"_"&amp;Z1476&amp;"_"&amp;AA1476,[1]挑战模式!$A:$AS,14+AB1476,FALSE),[1]怪物!$B:$J,2,FALSE))</f>
        <v>ResUnit_MiFeng1</v>
      </c>
      <c r="E1476" s="3">
        <f ca="1">IF(B1476="","",VLOOKUP(VLOOKUP(Y1476&amp;"_"&amp;Z1476&amp;"_"&amp;AA1476,[1]挑战模式!$A:$AS,14+AB1476,FALSE),[1]怪物!$B:$J,6,FALSE)*VLOOKUP(Y1476&amp;"_"&amp;Z1476&amp;"_"&amp;AA1476,[1]挑战模式!$A:$AS,10,FALSE))</f>
        <v>2</v>
      </c>
      <c r="F1476" s="3">
        <f t="shared" ca="1" si="184"/>
        <v>400</v>
      </c>
      <c r="G1476" s="3" t="str">
        <f t="shared" ca="1" si="185"/>
        <v>TRUE</v>
      </c>
      <c r="H1476" s="3" t="str">
        <f t="shared" ca="1" si="186"/>
        <v>1</v>
      </c>
      <c r="I1476" s="3">
        <f ca="1">IF(D1476="","",VLOOKUP(D1476,[1]怪物!$C:$M,11,FALSE))</f>
        <v>1</v>
      </c>
      <c r="J1476" s="3" t="str">
        <f t="shared" ca="1" si="187"/>
        <v>0.5</v>
      </c>
      <c r="K1476" s="3"/>
      <c r="L1476" s="3">
        <f ca="1">IF(B1476="","",VLOOKUP(VLOOKUP(Y1476&amp;"_"&amp;Z1476&amp;"_"&amp;AA1476,[1]挑战模式!$A:$AS,14+AB1476,FALSE),[1]怪物!$B:$J,7,FALSE))</f>
        <v>1</v>
      </c>
      <c r="M1476" s="10" t="str">
        <f t="shared" ca="1" si="188"/>
        <v>Monster_Season3_Challenge1_6_1</v>
      </c>
      <c r="N1476" s="3" t="str">
        <f t="shared" ca="1" si="189"/>
        <v>DeathShow_1</v>
      </c>
      <c r="O1476" s="3" t="str">
        <f t="shared" ca="1" si="190"/>
        <v>Timeline_Idle1</v>
      </c>
      <c r="P1476" s="3" t="str">
        <f t="shared" ca="1" si="191"/>
        <v>Timeline_Move1</v>
      </c>
      <c r="T1476" s="3" t="str">
        <f ca="1">IF(B1476="","",IF(VLOOKUP(D1476,[1]怪物!$C:$I,7,FALSE)="","",VLOOKUP(D1476,[1]怪物!$C:$I,7,FALSE)))</f>
        <v/>
      </c>
      <c r="Y1476" s="3">
        <v>3</v>
      </c>
      <c r="Z1476" s="3">
        <v>1</v>
      </c>
      <c r="AA1476" s="3">
        <v>6</v>
      </c>
      <c r="AB1476" s="3">
        <v>1</v>
      </c>
    </row>
    <row r="1477" spans="2:28" x14ac:dyDescent="0.2">
      <c r="B1477" t="str">
        <f ca="1">IF(ISNA(VLOOKUP(Y1477&amp;"_"&amp;Z1477&amp;"_"&amp;AA1477,[1]挑战模式!$A:$AS,1,FALSE)),"",IF(VLOOKUP(Y1477&amp;"_"&amp;Z1477&amp;"_"&amp;AA1477,[1]挑战模式!$A:$AS,14+AB1477,FALSE)="","","Unit_Monster_Season"&amp;Y1477&amp;"_Challenge"&amp;Z1477&amp;"_"&amp;AA1477&amp;"_"&amp;AB1477))</f>
        <v>Unit_Monster_Season3_Challenge1_6_2</v>
      </c>
      <c r="D1477" s="3" t="str">
        <f ca="1">IF(B1477="","",VLOOKUP(VLOOKUP(Y1477&amp;"_"&amp;Z1477&amp;"_"&amp;AA1477,[1]挑战模式!$A:$AS,14+AB1477,FALSE),[1]怪物!$B:$J,2,FALSE))</f>
        <v>ResUnit_BianFu1</v>
      </c>
      <c r="E1477" s="3">
        <f ca="1">IF(B1477="","",VLOOKUP(VLOOKUP(Y1477&amp;"_"&amp;Z1477&amp;"_"&amp;AA1477,[1]挑战模式!$A:$AS,14+AB1477,FALSE),[1]怪物!$B:$J,6,FALSE)*VLOOKUP(Y1477&amp;"_"&amp;Z1477&amp;"_"&amp;AA1477,[1]挑战模式!$A:$AS,10,FALSE))</f>
        <v>2</v>
      </c>
      <c r="F1477" s="3">
        <f t="shared" ca="1" si="184"/>
        <v>400</v>
      </c>
      <c r="G1477" s="3" t="str">
        <f t="shared" ca="1" si="185"/>
        <v>TRUE</v>
      </c>
      <c r="H1477" s="3" t="str">
        <f t="shared" ca="1" si="186"/>
        <v>1</v>
      </c>
      <c r="I1477" s="3">
        <f ca="1">IF(D1477="","",VLOOKUP(D1477,[1]怪物!$C:$M,11,FALSE))</f>
        <v>1</v>
      </c>
      <c r="J1477" s="3" t="str">
        <f t="shared" ca="1" si="187"/>
        <v>0.5</v>
      </c>
      <c r="K1477" s="3"/>
      <c r="L1477" s="3">
        <f ca="1">IF(B1477="","",VLOOKUP(VLOOKUP(Y1477&amp;"_"&amp;Z1477&amp;"_"&amp;AA1477,[1]挑战模式!$A:$AS,14+AB1477,FALSE),[1]怪物!$B:$J,7,FALSE))</f>
        <v>1</v>
      </c>
      <c r="M1477" s="10" t="str">
        <f t="shared" ca="1" si="188"/>
        <v>Monster_Season3_Challenge1_6_2</v>
      </c>
      <c r="N1477" s="3" t="str">
        <f t="shared" ca="1" si="189"/>
        <v>DeathShow_1</v>
      </c>
      <c r="O1477" s="3" t="str">
        <f t="shared" ca="1" si="190"/>
        <v>Timeline_Idle1</v>
      </c>
      <c r="P1477" s="3" t="str">
        <f t="shared" ca="1" si="191"/>
        <v>Timeline_Move1</v>
      </c>
      <c r="T1477" s="3" t="str">
        <f ca="1">IF(B1477="","",IF(VLOOKUP(D1477,[1]怪物!$C:$I,7,FALSE)="","",VLOOKUP(D1477,[1]怪物!$C:$I,7,FALSE)))</f>
        <v>Skill_Monster_BianFu1,NormalAttack</v>
      </c>
      <c r="Y1477" s="3">
        <v>3</v>
      </c>
      <c r="Z1477" s="3">
        <v>1</v>
      </c>
      <c r="AA1477" s="3">
        <v>6</v>
      </c>
      <c r="AB1477" s="3">
        <v>2</v>
      </c>
    </row>
    <row r="1478" spans="2:28" x14ac:dyDescent="0.2">
      <c r="B1478" t="str">
        <f ca="1">IF(ISNA(VLOOKUP(Y1478&amp;"_"&amp;Z1478&amp;"_"&amp;AA1478,[1]挑战模式!$A:$AS,1,FALSE)),"",IF(VLOOKUP(Y1478&amp;"_"&amp;Z1478&amp;"_"&amp;AA1478,[1]挑战模式!$A:$AS,14+AB1478,FALSE)="","","Unit_Monster_Season"&amp;Y1478&amp;"_Challenge"&amp;Z1478&amp;"_"&amp;AA1478&amp;"_"&amp;AB1478))</f>
        <v>Unit_Monster_Season3_Challenge1_6_3</v>
      </c>
      <c r="D1478" s="3" t="str">
        <f ca="1">IF(B1478="","",VLOOKUP(VLOOKUP(Y1478&amp;"_"&amp;Z1478&amp;"_"&amp;AA1478,[1]挑战模式!$A:$AS,14+AB1478,FALSE),[1]怪物!$B:$J,2,FALSE))</f>
        <v>ResUnit_ZhiZhu1</v>
      </c>
      <c r="E1478" s="3">
        <f ca="1">IF(B1478="","",VLOOKUP(VLOOKUP(Y1478&amp;"_"&amp;Z1478&amp;"_"&amp;AA1478,[1]挑战模式!$A:$AS,14+AB1478,FALSE),[1]怪物!$B:$J,6,FALSE)*VLOOKUP(Y1478&amp;"_"&amp;Z1478&amp;"_"&amp;AA1478,[1]挑战模式!$A:$AS,10,FALSE))</f>
        <v>4</v>
      </c>
      <c r="F1478" s="3">
        <f t="shared" ca="1" si="184"/>
        <v>400</v>
      </c>
      <c r="G1478" s="3" t="str">
        <f t="shared" ca="1" si="185"/>
        <v>TRUE</v>
      </c>
      <c r="H1478" s="3" t="str">
        <f t="shared" ca="1" si="186"/>
        <v>1</v>
      </c>
      <c r="I1478" s="3">
        <f ca="1">IF(D1478="","",VLOOKUP(D1478,[1]怪物!$C:$M,11,FALSE))</f>
        <v>1</v>
      </c>
      <c r="J1478" s="3" t="str">
        <f t="shared" ca="1" si="187"/>
        <v>0.5</v>
      </c>
      <c r="K1478" s="3"/>
      <c r="L1478" s="3">
        <f ca="1">IF(B1478="","",VLOOKUP(VLOOKUP(Y1478&amp;"_"&amp;Z1478&amp;"_"&amp;AA1478,[1]挑战模式!$A:$AS,14+AB1478,FALSE),[1]怪物!$B:$J,7,FALSE))</f>
        <v>1</v>
      </c>
      <c r="M1478" s="10" t="str">
        <f t="shared" ca="1" si="188"/>
        <v>Monster_Season3_Challenge1_6_3</v>
      </c>
      <c r="N1478" s="3" t="str">
        <f t="shared" ca="1" si="189"/>
        <v>DeathShow_1</v>
      </c>
      <c r="O1478" s="3" t="str">
        <f t="shared" ca="1" si="190"/>
        <v>Timeline_Idle1</v>
      </c>
      <c r="P1478" s="3" t="str">
        <f t="shared" ca="1" si="191"/>
        <v>Timeline_Move1</v>
      </c>
      <c r="T1478" s="3" t="str">
        <f ca="1">IF(B1478="","",IF(VLOOKUP(D1478,[1]怪物!$C:$I,7,FALSE)="","",VLOOKUP(D1478,[1]怪物!$C:$I,7,FALSE)))</f>
        <v/>
      </c>
      <c r="Y1478" s="3">
        <v>3</v>
      </c>
      <c r="Z1478" s="3">
        <v>1</v>
      </c>
      <c r="AA1478" s="3">
        <v>6</v>
      </c>
      <c r="AB1478" s="3">
        <v>3</v>
      </c>
    </row>
    <row r="1479" spans="2:28" x14ac:dyDescent="0.2">
      <c r="B1479" t="str">
        <f ca="1">IF(ISNA(VLOOKUP(Y1479&amp;"_"&amp;Z1479&amp;"_"&amp;AA1479,[1]挑战模式!$A:$AS,1,FALSE)),"",IF(VLOOKUP(Y1479&amp;"_"&amp;Z1479&amp;"_"&amp;AA1479,[1]挑战模式!$A:$AS,14+AB1479,FALSE)="","","Unit_Monster_Season"&amp;Y1479&amp;"_Challenge"&amp;Z1479&amp;"_"&amp;AA1479&amp;"_"&amp;AB1479))</f>
        <v>Unit_Monster_Season3_Challenge1_6_4</v>
      </c>
      <c r="D1479" s="3" t="str">
        <f ca="1">IF(B1479="","",VLOOKUP(VLOOKUP(Y1479&amp;"_"&amp;Z1479&amp;"_"&amp;AA1479,[1]挑战模式!$A:$AS,14+AB1479,FALSE),[1]怪物!$B:$J,2,FALSE))</f>
        <v>ResUnit_XueRen1</v>
      </c>
      <c r="E1479" s="3">
        <f ca="1">IF(B1479="","",VLOOKUP(VLOOKUP(Y1479&amp;"_"&amp;Z1479&amp;"_"&amp;AA1479,[1]挑战模式!$A:$AS,14+AB1479,FALSE),[1]怪物!$B:$J,6,FALSE)*VLOOKUP(Y1479&amp;"_"&amp;Z1479&amp;"_"&amp;AA1479,[1]挑战模式!$A:$AS,10,FALSE))</f>
        <v>2</v>
      </c>
      <c r="F1479" s="3">
        <f t="shared" ca="1" si="184"/>
        <v>400</v>
      </c>
      <c r="G1479" s="3" t="str">
        <f t="shared" ca="1" si="185"/>
        <v>TRUE</v>
      </c>
      <c r="H1479" s="3" t="str">
        <f t="shared" ca="1" si="186"/>
        <v>1</v>
      </c>
      <c r="I1479" s="3">
        <f ca="1">IF(D1479="","",VLOOKUP(D1479,[1]怪物!$C:$M,11,FALSE))</f>
        <v>1</v>
      </c>
      <c r="J1479" s="3" t="str">
        <f t="shared" ca="1" si="187"/>
        <v>0.5</v>
      </c>
      <c r="K1479" s="3"/>
      <c r="L1479" s="3">
        <f ca="1">IF(B1479="","",VLOOKUP(VLOOKUP(Y1479&amp;"_"&amp;Z1479&amp;"_"&amp;AA1479,[1]挑战模式!$A:$AS,14+AB1479,FALSE),[1]怪物!$B:$J,7,FALSE))</f>
        <v>1</v>
      </c>
      <c r="M1479" s="10" t="str">
        <f t="shared" ca="1" si="188"/>
        <v>Monster_Season3_Challenge1_6_4</v>
      </c>
      <c r="N1479" s="3" t="str">
        <f t="shared" ca="1" si="189"/>
        <v>DeathShow_1</v>
      </c>
      <c r="O1479" s="3" t="str">
        <f t="shared" ca="1" si="190"/>
        <v>Timeline_Idle1</v>
      </c>
      <c r="P1479" s="3" t="str">
        <f t="shared" ca="1" si="191"/>
        <v>Timeline_Move1</v>
      </c>
      <c r="T1479" s="3" t="str">
        <f ca="1">IF(B1479="","",IF(VLOOKUP(D1479,[1]怪物!$C:$I,7,FALSE)="","",VLOOKUP(D1479,[1]怪物!$C:$I,7,FALSE)))</f>
        <v>Skill_Monster_XueRen1,NormalAttack</v>
      </c>
      <c r="Y1479" s="3">
        <v>3</v>
      </c>
      <c r="Z1479" s="3">
        <v>1</v>
      </c>
      <c r="AA1479" s="3">
        <v>6</v>
      </c>
      <c r="AB1479" s="3">
        <v>4</v>
      </c>
    </row>
    <row r="1480" spans="2:28" x14ac:dyDescent="0.2">
      <c r="B1480" t="str">
        <f ca="1">IF(ISNA(VLOOKUP(Y1480&amp;"_"&amp;Z1480&amp;"_"&amp;AA1480,[1]挑战模式!$A:$AS,1,FALSE)),"",IF(VLOOKUP(Y1480&amp;"_"&amp;Z1480&amp;"_"&amp;AA1480,[1]挑战模式!$A:$AS,14+AB1480,FALSE)="","","Unit_Monster_Season"&amp;Y1480&amp;"_Challenge"&amp;Z1480&amp;"_"&amp;AA1480&amp;"_"&amp;AB1480))</f>
        <v/>
      </c>
      <c r="D1480" s="3" t="str">
        <f ca="1">IF(B1480="","",VLOOKUP(VLOOKUP(Y1480&amp;"_"&amp;Z1480&amp;"_"&amp;AA1480,[1]挑战模式!$A:$AS,14+AB1480,FALSE),[1]怪物!$B:$J,2,FALSE))</f>
        <v/>
      </c>
      <c r="E1480" s="3" t="str">
        <f ca="1">IF(B1480="","",VLOOKUP(VLOOKUP(Y1480&amp;"_"&amp;Z1480&amp;"_"&amp;AA1480,[1]挑战模式!$A:$AS,14+AB1480,FALSE),[1]怪物!$B:$J,6,FALSE)*VLOOKUP(Y1480&amp;"_"&amp;Z1480&amp;"_"&amp;AA1480,[1]挑战模式!$A:$AS,10,FALSE))</f>
        <v/>
      </c>
      <c r="F1480" s="3" t="str">
        <f t="shared" ca="1" si="184"/>
        <v/>
      </c>
      <c r="G1480" s="3" t="str">
        <f t="shared" ca="1" si="185"/>
        <v/>
      </c>
      <c r="H1480" s="3" t="str">
        <f t="shared" ca="1" si="186"/>
        <v/>
      </c>
      <c r="I1480" s="3" t="str">
        <f ca="1">IF(D1480="","",VLOOKUP(D1480,[1]怪物!$C:$M,11,FALSE))</f>
        <v/>
      </c>
      <c r="J1480" s="3" t="str">
        <f t="shared" ca="1" si="187"/>
        <v/>
      </c>
      <c r="K1480" s="3"/>
      <c r="L1480" s="3" t="str">
        <f ca="1">IF(B1480="","",VLOOKUP(VLOOKUP(Y1480&amp;"_"&amp;Z1480&amp;"_"&amp;AA1480,[1]挑战模式!$A:$AS,14+AB1480,FALSE),[1]怪物!$B:$J,7,FALSE))</f>
        <v/>
      </c>
      <c r="M1480" s="10" t="str">
        <f t="shared" ca="1" si="188"/>
        <v/>
      </c>
      <c r="N1480" s="3" t="str">
        <f t="shared" ca="1" si="189"/>
        <v/>
      </c>
      <c r="O1480" s="3" t="str">
        <f t="shared" ca="1" si="190"/>
        <v/>
      </c>
      <c r="P1480" s="3" t="str">
        <f t="shared" ca="1" si="191"/>
        <v/>
      </c>
      <c r="T1480" s="3" t="str">
        <f ca="1">IF(B1480="","",IF(VLOOKUP(D1480,[1]怪物!$C:$I,7,FALSE)="","",VLOOKUP(D1480,[1]怪物!$C:$I,7,FALSE)))</f>
        <v/>
      </c>
      <c r="Y1480" s="3">
        <v>3</v>
      </c>
      <c r="Z1480" s="3">
        <v>1</v>
      </c>
      <c r="AA1480" s="3">
        <v>6</v>
      </c>
      <c r="AB1480" s="3">
        <v>5</v>
      </c>
    </row>
    <row r="1481" spans="2:28" x14ac:dyDescent="0.2">
      <c r="B1481" t="str">
        <f ca="1">IF(ISNA(VLOOKUP(Y1481&amp;"_"&amp;Z1481&amp;"_"&amp;AA1481,[1]挑战模式!$A:$AS,1,FALSE)),"",IF(VLOOKUP(Y1481&amp;"_"&amp;Z1481&amp;"_"&amp;AA1481,[1]挑战模式!$A:$AS,14+AB1481,FALSE)="","","Unit_Monster_Season"&amp;Y1481&amp;"_Challenge"&amp;Z1481&amp;"_"&amp;AA1481&amp;"_"&amp;AB1481))</f>
        <v/>
      </c>
      <c r="D1481" s="3" t="str">
        <f ca="1">IF(B1481="","",VLOOKUP(VLOOKUP(Y1481&amp;"_"&amp;Z1481&amp;"_"&amp;AA1481,[1]挑战模式!$A:$AS,14+AB1481,FALSE),[1]怪物!$B:$J,2,FALSE))</f>
        <v/>
      </c>
      <c r="E1481" s="3" t="str">
        <f ca="1">IF(B1481="","",VLOOKUP(VLOOKUP(Y1481&amp;"_"&amp;Z1481&amp;"_"&amp;AA1481,[1]挑战模式!$A:$AS,14+AB1481,FALSE),[1]怪物!$B:$J,6,FALSE)*VLOOKUP(Y1481&amp;"_"&amp;Z1481&amp;"_"&amp;AA1481,[1]挑战模式!$A:$AS,10,FALSE))</f>
        <v/>
      </c>
      <c r="F1481" s="3" t="str">
        <f t="shared" ca="1" si="184"/>
        <v/>
      </c>
      <c r="G1481" s="3" t="str">
        <f t="shared" ca="1" si="185"/>
        <v/>
      </c>
      <c r="H1481" s="3" t="str">
        <f t="shared" ca="1" si="186"/>
        <v/>
      </c>
      <c r="I1481" s="3" t="str">
        <f ca="1">IF(D1481="","",VLOOKUP(D1481,[1]怪物!$C:$M,11,FALSE))</f>
        <v/>
      </c>
      <c r="J1481" s="3" t="str">
        <f t="shared" ca="1" si="187"/>
        <v/>
      </c>
      <c r="K1481" s="3"/>
      <c r="L1481" s="3" t="str">
        <f ca="1">IF(B1481="","",VLOOKUP(VLOOKUP(Y1481&amp;"_"&amp;Z1481&amp;"_"&amp;AA1481,[1]挑战模式!$A:$AS,14+AB1481,FALSE),[1]怪物!$B:$J,7,FALSE))</f>
        <v/>
      </c>
      <c r="M1481" s="10" t="str">
        <f t="shared" ca="1" si="188"/>
        <v/>
      </c>
      <c r="N1481" s="3" t="str">
        <f t="shared" ca="1" si="189"/>
        <v/>
      </c>
      <c r="O1481" s="3" t="str">
        <f t="shared" ca="1" si="190"/>
        <v/>
      </c>
      <c r="P1481" s="3" t="str">
        <f t="shared" ca="1" si="191"/>
        <v/>
      </c>
      <c r="T1481" s="3" t="str">
        <f ca="1">IF(B1481="","",IF(VLOOKUP(D1481,[1]怪物!$C:$I,7,FALSE)="","",VLOOKUP(D1481,[1]怪物!$C:$I,7,FALSE)))</f>
        <v/>
      </c>
      <c r="Y1481" s="3">
        <v>3</v>
      </c>
      <c r="Z1481" s="3">
        <v>1</v>
      </c>
      <c r="AA1481" s="3">
        <v>6</v>
      </c>
      <c r="AB1481" s="3">
        <v>6</v>
      </c>
    </row>
    <row r="1482" spans="2:28" x14ac:dyDescent="0.2">
      <c r="B1482" t="str">
        <f>IF(ISNA(VLOOKUP(Y1482&amp;"_"&amp;Z1482&amp;"_"&amp;AA1482,[1]挑战模式!$A:$AS,1,FALSE)),"",IF(VLOOKUP(Y1482&amp;"_"&amp;Z1482&amp;"_"&amp;AA1482,[1]挑战模式!$A:$AS,14+AB1482,FALSE)="","","Unit_Monster_Season"&amp;Y1482&amp;"_Challenge"&amp;Z1482&amp;"_"&amp;AA1482&amp;"_"&amp;AB1482))</f>
        <v/>
      </c>
      <c r="D1482" s="3" t="str">
        <f>IF(B1482="","",VLOOKUP(VLOOKUP(Y1482&amp;"_"&amp;Z1482&amp;"_"&amp;AA1482,[1]挑战模式!$A:$AS,14+AB1482,FALSE),[1]怪物!$B:$J,2,FALSE))</f>
        <v/>
      </c>
      <c r="E1482" s="3" t="str">
        <f>IF(B1482="","",VLOOKUP(VLOOKUP(Y1482&amp;"_"&amp;Z1482&amp;"_"&amp;AA1482,[1]挑战模式!$A:$AS,14+AB1482,FALSE),[1]怪物!$B:$J,6,FALSE)*VLOOKUP(Y1482&amp;"_"&amp;Z1482&amp;"_"&amp;AA1482,[1]挑战模式!$A:$AS,10,FALSE))</f>
        <v/>
      </c>
      <c r="F1482" s="3" t="str">
        <f t="shared" si="184"/>
        <v/>
      </c>
      <c r="G1482" s="3" t="str">
        <f t="shared" si="185"/>
        <v/>
      </c>
      <c r="H1482" s="3" t="str">
        <f t="shared" si="186"/>
        <v/>
      </c>
      <c r="I1482" s="3" t="str">
        <f>IF(D1482="","",VLOOKUP(D1482,[1]怪物!$C:$M,11,FALSE))</f>
        <v/>
      </c>
      <c r="J1482" s="3" t="str">
        <f t="shared" si="187"/>
        <v/>
      </c>
      <c r="K1482" s="3"/>
      <c r="L1482" s="3" t="str">
        <f>IF(B1482="","",VLOOKUP(VLOOKUP(Y1482&amp;"_"&amp;Z1482&amp;"_"&amp;AA1482,[1]挑战模式!$A:$AS,14+AB1482,FALSE),[1]怪物!$B:$J,7,FALSE))</f>
        <v/>
      </c>
      <c r="M1482" s="10" t="str">
        <f t="shared" si="188"/>
        <v/>
      </c>
      <c r="N1482" s="3" t="str">
        <f t="shared" si="189"/>
        <v/>
      </c>
      <c r="O1482" s="3" t="str">
        <f t="shared" si="190"/>
        <v/>
      </c>
      <c r="P1482" s="3" t="str">
        <f t="shared" si="191"/>
        <v/>
      </c>
      <c r="T1482" s="3" t="str">
        <f>IF(B1482="","",IF(VLOOKUP(D1482,[1]怪物!$C:$I,7,FALSE)="","",VLOOKUP(D1482,[1]怪物!$C:$I,7,FALSE)))</f>
        <v/>
      </c>
      <c r="Y1482" s="3">
        <v>3</v>
      </c>
      <c r="Z1482" s="3">
        <v>1</v>
      </c>
      <c r="AA1482" s="3">
        <v>7</v>
      </c>
      <c r="AB1482" s="3">
        <v>1</v>
      </c>
    </row>
    <row r="1483" spans="2:28" x14ac:dyDescent="0.2">
      <c r="B1483" t="str">
        <f>IF(ISNA(VLOOKUP(Y1483&amp;"_"&amp;Z1483&amp;"_"&amp;AA1483,[1]挑战模式!$A:$AS,1,FALSE)),"",IF(VLOOKUP(Y1483&amp;"_"&amp;Z1483&amp;"_"&amp;AA1483,[1]挑战模式!$A:$AS,14+AB1483,FALSE)="","","Unit_Monster_Season"&amp;Y1483&amp;"_Challenge"&amp;Z1483&amp;"_"&amp;AA1483&amp;"_"&amp;AB1483))</f>
        <v/>
      </c>
      <c r="D1483" s="3" t="str">
        <f>IF(B1483="","",VLOOKUP(VLOOKUP(Y1483&amp;"_"&amp;Z1483&amp;"_"&amp;AA1483,[1]挑战模式!$A:$AS,14+AB1483,FALSE),[1]怪物!$B:$J,2,FALSE))</f>
        <v/>
      </c>
      <c r="E1483" s="3" t="str">
        <f>IF(B1483="","",VLOOKUP(VLOOKUP(Y1483&amp;"_"&amp;Z1483&amp;"_"&amp;AA1483,[1]挑战模式!$A:$AS,14+AB1483,FALSE),[1]怪物!$B:$J,6,FALSE)*VLOOKUP(Y1483&amp;"_"&amp;Z1483&amp;"_"&amp;AA1483,[1]挑战模式!$A:$AS,10,FALSE))</f>
        <v/>
      </c>
      <c r="F1483" s="3" t="str">
        <f t="shared" si="184"/>
        <v/>
      </c>
      <c r="G1483" s="3" t="str">
        <f t="shared" si="185"/>
        <v/>
      </c>
      <c r="H1483" s="3" t="str">
        <f t="shared" si="186"/>
        <v/>
      </c>
      <c r="I1483" s="3" t="str">
        <f>IF(D1483="","",VLOOKUP(D1483,[1]怪物!$C:$M,11,FALSE))</f>
        <v/>
      </c>
      <c r="J1483" s="3" t="str">
        <f t="shared" si="187"/>
        <v/>
      </c>
      <c r="K1483" s="3"/>
      <c r="L1483" s="3" t="str">
        <f>IF(B1483="","",VLOOKUP(VLOOKUP(Y1483&amp;"_"&amp;Z1483&amp;"_"&amp;AA1483,[1]挑战模式!$A:$AS,14+AB1483,FALSE),[1]怪物!$B:$J,7,FALSE))</f>
        <v/>
      </c>
      <c r="M1483" s="10" t="str">
        <f t="shared" si="188"/>
        <v/>
      </c>
      <c r="N1483" s="3" t="str">
        <f t="shared" si="189"/>
        <v/>
      </c>
      <c r="O1483" s="3" t="str">
        <f t="shared" si="190"/>
        <v/>
      </c>
      <c r="P1483" s="3" t="str">
        <f t="shared" si="191"/>
        <v/>
      </c>
      <c r="T1483" s="3" t="str">
        <f>IF(B1483="","",IF(VLOOKUP(D1483,[1]怪物!$C:$I,7,FALSE)="","",VLOOKUP(D1483,[1]怪物!$C:$I,7,FALSE)))</f>
        <v/>
      </c>
      <c r="Y1483" s="3">
        <v>3</v>
      </c>
      <c r="Z1483" s="3">
        <v>1</v>
      </c>
      <c r="AA1483" s="3">
        <v>7</v>
      </c>
      <c r="AB1483" s="3">
        <v>2</v>
      </c>
    </row>
    <row r="1484" spans="2:28" x14ac:dyDescent="0.2">
      <c r="B1484" t="str">
        <f>IF(ISNA(VLOOKUP(Y1484&amp;"_"&amp;Z1484&amp;"_"&amp;AA1484,[1]挑战模式!$A:$AS,1,FALSE)),"",IF(VLOOKUP(Y1484&amp;"_"&amp;Z1484&amp;"_"&amp;AA1484,[1]挑战模式!$A:$AS,14+AB1484,FALSE)="","","Unit_Monster_Season"&amp;Y1484&amp;"_Challenge"&amp;Z1484&amp;"_"&amp;AA1484&amp;"_"&amp;AB1484))</f>
        <v/>
      </c>
      <c r="D1484" s="3" t="str">
        <f>IF(B1484="","",VLOOKUP(VLOOKUP(Y1484&amp;"_"&amp;Z1484&amp;"_"&amp;AA1484,[1]挑战模式!$A:$AS,14+AB1484,FALSE),[1]怪物!$B:$J,2,FALSE))</f>
        <v/>
      </c>
      <c r="E1484" s="3" t="str">
        <f>IF(B1484="","",VLOOKUP(VLOOKUP(Y1484&amp;"_"&amp;Z1484&amp;"_"&amp;AA1484,[1]挑战模式!$A:$AS,14+AB1484,FALSE),[1]怪物!$B:$J,6,FALSE)*VLOOKUP(Y1484&amp;"_"&amp;Z1484&amp;"_"&amp;AA1484,[1]挑战模式!$A:$AS,10,FALSE))</f>
        <v/>
      </c>
      <c r="F1484" s="3" t="str">
        <f t="shared" si="184"/>
        <v/>
      </c>
      <c r="G1484" s="3" t="str">
        <f t="shared" si="185"/>
        <v/>
      </c>
      <c r="H1484" s="3" t="str">
        <f t="shared" si="186"/>
        <v/>
      </c>
      <c r="I1484" s="3" t="str">
        <f>IF(D1484="","",VLOOKUP(D1484,[1]怪物!$C:$M,11,FALSE))</f>
        <v/>
      </c>
      <c r="J1484" s="3" t="str">
        <f t="shared" si="187"/>
        <v/>
      </c>
      <c r="K1484" s="3"/>
      <c r="L1484" s="3" t="str">
        <f>IF(B1484="","",VLOOKUP(VLOOKUP(Y1484&amp;"_"&amp;Z1484&amp;"_"&amp;AA1484,[1]挑战模式!$A:$AS,14+AB1484,FALSE),[1]怪物!$B:$J,7,FALSE))</f>
        <v/>
      </c>
      <c r="M1484" s="10" t="str">
        <f t="shared" si="188"/>
        <v/>
      </c>
      <c r="N1484" s="3" t="str">
        <f t="shared" si="189"/>
        <v/>
      </c>
      <c r="O1484" s="3" t="str">
        <f t="shared" si="190"/>
        <v/>
      </c>
      <c r="P1484" s="3" t="str">
        <f t="shared" si="191"/>
        <v/>
      </c>
      <c r="T1484" s="3" t="str">
        <f>IF(B1484="","",IF(VLOOKUP(D1484,[1]怪物!$C:$I,7,FALSE)="","",VLOOKUP(D1484,[1]怪物!$C:$I,7,FALSE)))</f>
        <v/>
      </c>
      <c r="Y1484" s="3">
        <v>3</v>
      </c>
      <c r="Z1484" s="3">
        <v>1</v>
      </c>
      <c r="AA1484" s="3">
        <v>7</v>
      </c>
      <c r="AB1484" s="3">
        <v>3</v>
      </c>
    </row>
    <row r="1485" spans="2:28" x14ac:dyDescent="0.2">
      <c r="B1485" t="str">
        <f>IF(ISNA(VLOOKUP(Y1485&amp;"_"&amp;Z1485&amp;"_"&amp;AA1485,[1]挑战模式!$A:$AS,1,FALSE)),"",IF(VLOOKUP(Y1485&amp;"_"&amp;Z1485&amp;"_"&amp;AA1485,[1]挑战模式!$A:$AS,14+AB1485,FALSE)="","","Unit_Monster_Season"&amp;Y1485&amp;"_Challenge"&amp;Z1485&amp;"_"&amp;AA1485&amp;"_"&amp;AB1485))</f>
        <v/>
      </c>
      <c r="D1485" s="3" t="str">
        <f>IF(B1485="","",VLOOKUP(VLOOKUP(Y1485&amp;"_"&amp;Z1485&amp;"_"&amp;AA1485,[1]挑战模式!$A:$AS,14+AB1485,FALSE),[1]怪物!$B:$J,2,FALSE))</f>
        <v/>
      </c>
      <c r="E1485" s="3" t="str">
        <f>IF(B1485="","",VLOOKUP(VLOOKUP(Y1485&amp;"_"&amp;Z1485&amp;"_"&amp;AA1485,[1]挑战模式!$A:$AS,14+AB1485,FALSE),[1]怪物!$B:$J,6,FALSE)*VLOOKUP(Y1485&amp;"_"&amp;Z1485&amp;"_"&amp;AA1485,[1]挑战模式!$A:$AS,10,FALSE))</f>
        <v/>
      </c>
      <c r="F1485" s="3" t="str">
        <f t="shared" si="184"/>
        <v/>
      </c>
      <c r="G1485" s="3" t="str">
        <f t="shared" si="185"/>
        <v/>
      </c>
      <c r="H1485" s="3" t="str">
        <f t="shared" si="186"/>
        <v/>
      </c>
      <c r="I1485" s="3" t="str">
        <f>IF(D1485="","",VLOOKUP(D1485,[1]怪物!$C:$M,11,FALSE))</f>
        <v/>
      </c>
      <c r="J1485" s="3" t="str">
        <f t="shared" si="187"/>
        <v/>
      </c>
      <c r="K1485" s="3"/>
      <c r="L1485" s="3" t="str">
        <f>IF(B1485="","",VLOOKUP(VLOOKUP(Y1485&amp;"_"&amp;Z1485&amp;"_"&amp;AA1485,[1]挑战模式!$A:$AS,14+AB1485,FALSE),[1]怪物!$B:$J,7,FALSE))</f>
        <v/>
      </c>
      <c r="M1485" s="10" t="str">
        <f t="shared" si="188"/>
        <v/>
      </c>
      <c r="N1485" s="3" t="str">
        <f t="shared" si="189"/>
        <v/>
      </c>
      <c r="O1485" s="3" t="str">
        <f t="shared" si="190"/>
        <v/>
      </c>
      <c r="P1485" s="3" t="str">
        <f t="shared" si="191"/>
        <v/>
      </c>
      <c r="T1485" s="3" t="str">
        <f>IF(B1485="","",IF(VLOOKUP(D1485,[1]怪物!$C:$I,7,FALSE)="","",VLOOKUP(D1485,[1]怪物!$C:$I,7,FALSE)))</f>
        <v/>
      </c>
      <c r="Y1485" s="3">
        <v>3</v>
      </c>
      <c r="Z1485" s="3">
        <v>1</v>
      </c>
      <c r="AA1485" s="3">
        <v>7</v>
      </c>
      <c r="AB1485" s="3">
        <v>4</v>
      </c>
    </row>
    <row r="1486" spans="2:28" x14ac:dyDescent="0.2">
      <c r="B1486" t="str">
        <f>IF(ISNA(VLOOKUP(Y1486&amp;"_"&amp;Z1486&amp;"_"&amp;AA1486,[1]挑战模式!$A:$AS,1,FALSE)),"",IF(VLOOKUP(Y1486&amp;"_"&amp;Z1486&amp;"_"&amp;AA1486,[1]挑战模式!$A:$AS,14+AB1486,FALSE)="","","Unit_Monster_Season"&amp;Y1486&amp;"_Challenge"&amp;Z1486&amp;"_"&amp;AA1486&amp;"_"&amp;AB1486))</f>
        <v/>
      </c>
      <c r="D1486" s="3" t="str">
        <f>IF(B1486="","",VLOOKUP(VLOOKUP(Y1486&amp;"_"&amp;Z1486&amp;"_"&amp;AA1486,[1]挑战模式!$A:$AS,14+AB1486,FALSE),[1]怪物!$B:$J,2,FALSE))</f>
        <v/>
      </c>
      <c r="E1486" s="3" t="str">
        <f>IF(B1486="","",VLOOKUP(VLOOKUP(Y1486&amp;"_"&amp;Z1486&amp;"_"&amp;AA1486,[1]挑战模式!$A:$AS,14+AB1486,FALSE),[1]怪物!$B:$J,6,FALSE)*VLOOKUP(Y1486&amp;"_"&amp;Z1486&amp;"_"&amp;AA1486,[1]挑战模式!$A:$AS,10,FALSE))</f>
        <v/>
      </c>
      <c r="F1486" s="3" t="str">
        <f t="shared" si="184"/>
        <v/>
      </c>
      <c r="G1486" s="3" t="str">
        <f t="shared" si="185"/>
        <v/>
      </c>
      <c r="H1486" s="3" t="str">
        <f t="shared" si="186"/>
        <v/>
      </c>
      <c r="I1486" s="3" t="str">
        <f>IF(D1486="","",VLOOKUP(D1486,[1]怪物!$C:$M,11,FALSE))</f>
        <v/>
      </c>
      <c r="J1486" s="3" t="str">
        <f t="shared" si="187"/>
        <v/>
      </c>
      <c r="K1486" s="3"/>
      <c r="L1486" s="3" t="str">
        <f>IF(B1486="","",VLOOKUP(VLOOKUP(Y1486&amp;"_"&amp;Z1486&amp;"_"&amp;AA1486,[1]挑战模式!$A:$AS,14+AB1486,FALSE),[1]怪物!$B:$J,7,FALSE))</f>
        <v/>
      </c>
      <c r="M1486" s="10" t="str">
        <f t="shared" si="188"/>
        <v/>
      </c>
      <c r="N1486" s="3" t="str">
        <f t="shared" si="189"/>
        <v/>
      </c>
      <c r="O1486" s="3" t="str">
        <f t="shared" si="190"/>
        <v/>
      </c>
      <c r="P1486" s="3" t="str">
        <f t="shared" si="191"/>
        <v/>
      </c>
      <c r="T1486" s="3" t="str">
        <f>IF(B1486="","",IF(VLOOKUP(D1486,[1]怪物!$C:$I,7,FALSE)="","",VLOOKUP(D1486,[1]怪物!$C:$I,7,FALSE)))</f>
        <v/>
      </c>
      <c r="Y1486" s="3">
        <v>3</v>
      </c>
      <c r="Z1486" s="3">
        <v>1</v>
      </c>
      <c r="AA1486" s="3">
        <v>7</v>
      </c>
      <c r="AB1486" s="3">
        <v>5</v>
      </c>
    </row>
    <row r="1487" spans="2:28" x14ac:dyDescent="0.2">
      <c r="B1487" t="str">
        <f>IF(ISNA(VLOOKUP(Y1487&amp;"_"&amp;Z1487&amp;"_"&amp;AA1487,[1]挑战模式!$A:$AS,1,FALSE)),"",IF(VLOOKUP(Y1487&amp;"_"&amp;Z1487&amp;"_"&amp;AA1487,[1]挑战模式!$A:$AS,14+AB1487,FALSE)="","","Unit_Monster_Season"&amp;Y1487&amp;"_Challenge"&amp;Z1487&amp;"_"&amp;AA1487&amp;"_"&amp;AB1487))</f>
        <v/>
      </c>
      <c r="D1487" s="3" t="str">
        <f>IF(B1487="","",VLOOKUP(VLOOKUP(Y1487&amp;"_"&amp;Z1487&amp;"_"&amp;AA1487,[1]挑战模式!$A:$AS,14+AB1487,FALSE),[1]怪物!$B:$J,2,FALSE))</f>
        <v/>
      </c>
      <c r="E1487" s="3" t="str">
        <f>IF(B1487="","",VLOOKUP(VLOOKUP(Y1487&amp;"_"&amp;Z1487&amp;"_"&amp;AA1487,[1]挑战模式!$A:$AS,14+AB1487,FALSE),[1]怪物!$B:$J,6,FALSE)*VLOOKUP(Y1487&amp;"_"&amp;Z1487&amp;"_"&amp;AA1487,[1]挑战模式!$A:$AS,10,FALSE))</f>
        <v/>
      </c>
      <c r="F1487" s="3" t="str">
        <f t="shared" si="184"/>
        <v/>
      </c>
      <c r="G1487" s="3" t="str">
        <f t="shared" si="185"/>
        <v/>
      </c>
      <c r="H1487" s="3" t="str">
        <f t="shared" si="186"/>
        <v/>
      </c>
      <c r="I1487" s="3" t="str">
        <f>IF(D1487="","",VLOOKUP(D1487,[1]怪物!$C:$M,11,FALSE))</f>
        <v/>
      </c>
      <c r="J1487" s="3" t="str">
        <f t="shared" si="187"/>
        <v/>
      </c>
      <c r="K1487" s="3"/>
      <c r="L1487" s="3" t="str">
        <f>IF(B1487="","",VLOOKUP(VLOOKUP(Y1487&amp;"_"&amp;Z1487&amp;"_"&amp;AA1487,[1]挑战模式!$A:$AS,14+AB1487,FALSE),[1]怪物!$B:$J,7,FALSE))</f>
        <v/>
      </c>
      <c r="M1487" s="10" t="str">
        <f t="shared" si="188"/>
        <v/>
      </c>
      <c r="N1487" s="3" t="str">
        <f t="shared" si="189"/>
        <v/>
      </c>
      <c r="O1487" s="3" t="str">
        <f t="shared" si="190"/>
        <v/>
      </c>
      <c r="P1487" s="3" t="str">
        <f t="shared" si="191"/>
        <v/>
      </c>
      <c r="T1487" s="3" t="str">
        <f>IF(B1487="","",IF(VLOOKUP(D1487,[1]怪物!$C:$I,7,FALSE)="","",VLOOKUP(D1487,[1]怪物!$C:$I,7,FALSE)))</f>
        <v/>
      </c>
      <c r="Y1487" s="3">
        <v>3</v>
      </c>
      <c r="Z1487" s="3">
        <v>1</v>
      </c>
      <c r="AA1487" s="3">
        <v>7</v>
      </c>
      <c r="AB1487" s="3">
        <v>6</v>
      </c>
    </row>
    <row r="1488" spans="2:28" x14ac:dyDescent="0.2">
      <c r="B1488" t="str">
        <f>IF(ISNA(VLOOKUP(Y1488&amp;"_"&amp;Z1488&amp;"_"&amp;AA1488,[1]挑战模式!$A:$AS,1,FALSE)),"",IF(VLOOKUP(Y1488&amp;"_"&amp;Z1488&amp;"_"&amp;AA1488,[1]挑战模式!$A:$AS,14+AB1488,FALSE)="","","Unit_Monster_Season"&amp;Y1488&amp;"_Challenge"&amp;Z1488&amp;"_"&amp;AA1488&amp;"_"&amp;AB1488))</f>
        <v/>
      </c>
      <c r="D1488" s="3" t="str">
        <f>IF(B1488="","",VLOOKUP(VLOOKUP(Y1488&amp;"_"&amp;Z1488&amp;"_"&amp;AA1488,[1]挑战模式!$A:$AS,14+AB1488,FALSE),[1]怪物!$B:$J,2,FALSE))</f>
        <v/>
      </c>
      <c r="E1488" s="3" t="str">
        <f>IF(B1488="","",VLOOKUP(VLOOKUP(Y1488&amp;"_"&amp;Z1488&amp;"_"&amp;AA1488,[1]挑战模式!$A:$AS,14+AB1488,FALSE),[1]怪物!$B:$J,6,FALSE)*VLOOKUP(Y1488&amp;"_"&amp;Z1488&amp;"_"&amp;AA1488,[1]挑战模式!$A:$AS,10,FALSE))</f>
        <v/>
      </c>
      <c r="F1488" s="3" t="str">
        <f t="shared" si="184"/>
        <v/>
      </c>
      <c r="G1488" s="3" t="str">
        <f t="shared" si="185"/>
        <v/>
      </c>
      <c r="H1488" s="3" t="str">
        <f t="shared" si="186"/>
        <v/>
      </c>
      <c r="I1488" s="3" t="str">
        <f>IF(D1488="","",VLOOKUP(D1488,[1]怪物!$C:$M,11,FALSE))</f>
        <v/>
      </c>
      <c r="J1488" s="3" t="str">
        <f t="shared" si="187"/>
        <v/>
      </c>
      <c r="K1488" s="3"/>
      <c r="L1488" s="3" t="str">
        <f>IF(B1488="","",VLOOKUP(VLOOKUP(Y1488&amp;"_"&amp;Z1488&amp;"_"&amp;AA1488,[1]挑战模式!$A:$AS,14+AB1488,FALSE),[1]怪物!$B:$J,7,FALSE))</f>
        <v/>
      </c>
      <c r="M1488" s="10" t="str">
        <f t="shared" si="188"/>
        <v/>
      </c>
      <c r="N1488" s="3" t="str">
        <f t="shared" si="189"/>
        <v/>
      </c>
      <c r="O1488" s="3" t="str">
        <f t="shared" si="190"/>
        <v/>
      </c>
      <c r="P1488" s="3" t="str">
        <f t="shared" si="191"/>
        <v/>
      </c>
      <c r="T1488" s="3" t="str">
        <f>IF(B1488="","",IF(VLOOKUP(D1488,[1]怪物!$C:$I,7,FALSE)="","",VLOOKUP(D1488,[1]怪物!$C:$I,7,FALSE)))</f>
        <v/>
      </c>
      <c r="Y1488" s="3">
        <v>3</v>
      </c>
      <c r="Z1488" s="3">
        <v>1</v>
      </c>
      <c r="AA1488" s="3">
        <v>8</v>
      </c>
      <c r="AB1488" s="3">
        <v>1</v>
      </c>
    </row>
    <row r="1489" spans="2:28" x14ac:dyDescent="0.2">
      <c r="B1489" t="str">
        <f>IF(ISNA(VLOOKUP(Y1489&amp;"_"&amp;Z1489&amp;"_"&amp;AA1489,[1]挑战模式!$A:$AS,1,FALSE)),"",IF(VLOOKUP(Y1489&amp;"_"&amp;Z1489&amp;"_"&amp;AA1489,[1]挑战模式!$A:$AS,14+AB1489,FALSE)="","","Unit_Monster_Season"&amp;Y1489&amp;"_Challenge"&amp;Z1489&amp;"_"&amp;AA1489&amp;"_"&amp;AB1489))</f>
        <v/>
      </c>
      <c r="D1489" s="3" t="str">
        <f>IF(B1489="","",VLOOKUP(VLOOKUP(Y1489&amp;"_"&amp;Z1489&amp;"_"&amp;AA1489,[1]挑战模式!$A:$AS,14+AB1489,FALSE),[1]怪物!$B:$J,2,FALSE))</f>
        <v/>
      </c>
      <c r="E1489" s="3" t="str">
        <f>IF(B1489="","",VLOOKUP(VLOOKUP(Y1489&amp;"_"&amp;Z1489&amp;"_"&amp;AA1489,[1]挑战模式!$A:$AS,14+AB1489,FALSE),[1]怪物!$B:$J,6,FALSE)*VLOOKUP(Y1489&amp;"_"&amp;Z1489&amp;"_"&amp;AA1489,[1]挑战模式!$A:$AS,10,FALSE))</f>
        <v/>
      </c>
      <c r="F1489" s="3" t="str">
        <f t="shared" si="184"/>
        <v/>
      </c>
      <c r="G1489" s="3" t="str">
        <f t="shared" si="185"/>
        <v/>
      </c>
      <c r="H1489" s="3" t="str">
        <f t="shared" si="186"/>
        <v/>
      </c>
      <c r="I1489" s="3" t="str">
        <f>IF(D1489="","",VLOOKUP(D1489,[1]怪物!$C:$M,11,FALSE))</f>
        <v/>
      </c>
      <c r="J1489" s="3" t="str">
        <f t="shared" si="187"/>
        <v/>
      </c>
      <c r="K1489" s="3"/>
      <c r="L1489" s="3" t="str">
        <f>IF(B1489="","",VLOOKUP(VLOOKUP(Y1489&amp;"_"&amp;Z1489&amp;"_"&amp;AA1489,[1]挑战模式!$A:$AS,14+AB1489,FALSE),[1]怪物!$B:$J,7,FALSE))</f>
        <v/>
      </c>
      <c r="M1489" s="10" t="str">
        <f t="shared" si="188"/>
        <v/>
      </c>
      <c r="N1489" s="3" t="str">
        <f t="shared" si="189"/>
        <v/>
      </c>
      <c r="O1489" s="3" t="str">
        <f t="shared" si="190"/>
        <v/>
      </c>
      <c r="P1489" s="3" t="str">
        <f t="shared" si="191"/>
        <v/>
      </c>
      <c r="T1489" s="3" t="str">
        <f>IF(B1489="","",IF(VLOOKUP(D1489,[1]怪物!$C:$I,7,FALSE)="","",VLOOKUP(D1489,[1]怪物!$C:$I,7,FALSE)))</f>
        <v/>
      </c>
      <c r="Y1489" s="3">
        <v>3</v>
      </c>
      <c r="Z1489" s="3">
        <v>1</v>
      </c>
      <c r="AA1489" s="3">
        <v>8</v>
      </c>
      <c r="AB1489" s="3">
        <v>2</v>
      </c>
    </row>
    <row r="1490" spans="2:28" x14ac:dyDescent="0.2">
      <c r="B1490" t="str">
        <f>IF(ISNA(VLOOKUP(Y1490&amp;"_"&amp;Z1490&amp;"_"&amp;AA1490,[1]挑战模式!$A:$AS,1,FALSE)),"",IF(VLOOKUP(Y1490&amp;"_"&amp;Z1490&amp;"_"&amp;AA1490,[1]挑战模式!$A:$AS,14+AB1490,FALSE)="","","Unit_Monster_Season"&amp;Y1490&amp;"_Challenge"&amp;Z1490&amp;"_"&amp;AA1490&amp;"_"&amp;AB1490))</f>
        <v/>
      </c>
      <c r="D1490" s="3" t="str">
        <f>IF(B1490="","",VLOOKUP(VLOOKUP(Y1490&amp;"_"&amp;Z1490&amp;"_"&amp;AA1490,[1]挑战模式!$A:$AS,14+AB1490,FALSE),[1]怪物!$B:$J,2,FALSE))</f>
        <v/>
      </c>
      <c r="E1490" s="3" t="str">
        <f>IF(B1490="","",VLOOKUP(VLOOKUP(Y1490&amp;"_"&amp;Z1490&amp;"_"&amp;AA1490,[1]挑战模式!$A:$AS,14+AB1490,FALSE),[1]怪物!$B:$J,6,FALSE)*VLOOKUP(Y1490&amp;"_"&amp;Z1490&amp;"_"&amp;AA1490,[1]挑战模式!$A:$AS,10,FALSE))</f>
        <v/>
      </c>
      <c r="F1490" s="3" t="str">
        <f t="shared" si="184"/>
        <v/>
      </c>
      <c r="G1490" s="3" t="str">
        <f t="shared" si="185"/>
        <v/>
      </c>
      <c r="H1490" s="3" t="str">
        <f t="shared" si="186"/>
        <v/>
      </c>
      <c r="I1490" s="3" t="str">
        <f>IF(D1490="","",VLOOKUP(D1490,[1]怪物!$C:$M,11,FALSE))</f>
        <v/>
      </c>
      <c r="J1490" s="3" t="str">
        <f t="shared" si="187"/>
        <v/>
      </c>
      <c r="K1490" s="3"/>
      <c r="L1490" s="3" t="str">
        <f>IF(B1490="","",VLOOKUP(VLOOKUP(Y1490&amp;"_"&amp;Z1490&amp;"_"&amp;AA1490,[1]挑战模式!$A:$AS,14+AB1490,FALSE),[1]怪物!$B:$J,7,FALSE))</f>
        <v/>
      </c>
      <c r="M1490" s="10" t="str">
        <f t="shared" si="188"/>
        <v/>
      </c>
      <c r="N1490" s="3" t="str">
        <f t="shared" si="189"/>
        <v/>
      </c>
      <c r="O1490" s="3" t="str">
        <f t="shared" si="190"/>
        <v/>
      </c>
      <c r="P1490" s="3" t="str">
        <f t="shared" si="191"/>
        <v/>
      </c>
      <c r="T1490" s="3" t="str">
        <f>IF(B1490="","",IF(VLOOKUP(D1490,[1]怪物!$C:$I,7,FALSE)="","",VLOOKUP(D1490,[1]怪物!$C:$I,7,FALSE)))</f>
        <v/>
      </c>
      <c r="Y1490" s="3">
        <v>3</v>
      </c>
      <c r="Z1490" s="3">
        <v>1</v>
      </c>
      <c r="AA1490" s="3">
        <v>8</v>
      </c>
      <c r="AB1490" s="3">
        <v>3</v>
      </c>
    </row>
    <row r="1491" spans="2:28" x14ac:dyDescent="0.2">
      <c r="B1491" t="str">
        <f>IF(ISNA(VLOOKUP(Y1491&amp;"_"&amp;Z1491&amp;"_"&amp;AA1491,[1]挑战模式!$A:$AS,1,FALSE)),"",IF(VLOOKUP(Y1491&amp;"_"&amp;Z1491&amp;"_"&amp;AA1491,[1]挑战模式!$A:$AS,14+AB1491,FALSE)="","","Unit_Monster_Season"&amp;Y1491&amp;"_Challenge"&amp;Z1491&amp;"_"&amp;AA1491&amp;"_"&amp;AB1491))</f>
        <v/>
      </c>
      <c r="D1491" s="3" t="str">
        <f>IF(B1491="","",VLOOKUP(VLOOKUP(Y1491&amp;"_"&amp;Z1491&amp;"_"&amp;AA1491,[1]挑战模式!$A:$AS,14+AB1491,FALSE),[1]怪物!$B:$J,2,FALSE))</f>
        <v/>
      </c>
      <c r="E1491" s="3" t="str">
        <f>IF(B1491="","",VLOOKUP(VLOOKUP(Y1491&amp;"_"&amp;Z1491&amp;"_"&amp;AA1491,[1]挑战模式!$A:$AS,14+AB1491,FALSE),[1]怪物!$B:$J,6,FALSE)*VLOOKUP(Y1491&amp;"_"&amp;Z1491&amp;"_"&amp;AA1491,[1]挑战模式!$A:$AS,10,FALSE))</f>
        <v/>
      </c>
      <c r="F1491" s="3" t="str">
        <f t="shared" si="184"/>
        <v/>
      </c>
      <c r="G1491" s="3" t="str">
        <f t="shared" si="185"/>
        <v/>
      </c>
      <c r="H1491" s="3" t="str">
        <f t="shared" si="186"/>
        <v/>
      </c>
      <c r="I1491" s="3" t="str">
        <f>IF(D1491="","",VLOOKUP(D1491,[1]怪物!$C:$M,11,FALSE))</f>
        <v/>
      </c>
      <c r="J1491" s="3" t="str">
        <f t="shared" si="187"/>
        <v/>
      </c>
      <c r="K1491" s="3"/>
      <c r="L1491" s="3" t="str">
        <f>IF(B1491="","",VLOOKUP(VLOOKUP(Y1491&amp;"_"&amp;Z1491&amp;"_"&amp;AA1491,[1]挑战模式!$A:$AS,14+AB1491,FALSE),[1]怪物!$B:$J,7,FALSE))</f>
        <v/>
      </c>
      <c r="M1491" s="10" t="str">
        <f t="shared" si="188"/>
        <v/>
      </c>
      <c r="N1491" s="3" t="str">
        <f t="shared" si="189"/>
        <v/>
      </c>
      <c r="O1491" s="3" t="str">
        <f t="shared" si="190"/>
        <v/>
      </c>
      <c r="P1491" s="3" t="str">
        <f t="shared" si="191"/>
        <v/>
      </c>
      <c r="T1491" s="3" t="str">
        <f>IF(B1491="","",IF(VLOOKUP(D1491,[1]怪物!$C:$I,7,FALSE)="","",VLOOKUP(D1491,[1]怪物!$C:$I,7,FALSE)))</f>
        <v/>
      </c>
      <c r="Y1491" s="3">
        <v>3</v>
      </c>
      <c r="Z1491" s="3">
        <v>1</v>
      </c>
      <c r="AA1491" s="3">
        <v>8</v>
      </c>
      <c r="AB1491" s="3">
        <v>4</v>
      </c>
    </row>
    <row r="1492" spans="2:28" x14ac:dyDescent="0.2">
      <c r="B1492" t="str">
        <f>IF(ISNA(VLOOKUP(Y1492&amp;"_"&amp;Z1492&amp;"_"&amp;AA1492,[1]挑战模式!$A:$AS,1,FALSE)),"",IF(VLOOKUP(Y1492&amp;"_"&amp;Z1492&amp;"_"&amp;AA1492,[1]挑战模式!$A:$AS,14+AB1492,FALSE)="","","Unit_Monster_Season"&amp;Y1492&amp;"_Challenge"&amp;Z1492&amp;"_"&amp;AA1492&amp;"_"&amp;AB1492))</f>
        <v/>
      </c>
      <c r="D1492" s="3" t="str">
        <f>IF(B1492="","",VLOOKUP(VLOOKUP(Y1492&amp;"_"&amp;Z1492&amp;"_"&amp;AA1492,[1]挑战模式!$A:$AS,14+AB1492,FALSE),[1]怪物!$B:$J,2,FALSE))</f>
        <v/>
      </c>
      <c r="E1492" s="3" t="str">
        <f>IF(B1492="","",VLOOKUP(VLOOKUP(Y1492&amp;"_"&amp;Z1492&amp;"_"&amp;AA1492,[1]挑战模式!$A:$AS,14+AB1492,FALSE),[1]怪物!$B:$J,6,FALSE)*VLOOKUP(Y1492&amp;"_"&amp;Z1492&amp;"_"&amp;AA1492,[1]挑战模式!$A:$AS,10,FALSE))</f>
        <v/>
      </c>
      <c r="F1492" s="3" t="str">
        <f t="shared" si="184"/>
        <v/>
      </c>
      <c r="G1492" s="3" t="str">
        <f t="shared" si="185"/>
        <v/>
      </c>
      <c r="H1492" s="3" t="str">
        <f t="shared" si="186"/>
        <v/>
      </c>
      <c r="I1492" s="3" t="str">
        <f>IF(D1492="","",VLOOKUP(D1492,[1]怪物!$C:$M,11,FALSE))</f>
        <v/>
      </c>
      <c r="J1492" s="3" t="str">
        <f t="shared" si="187"/>
        <v/>
      </c>
      <c r="K1492" s="3"/>
      <c r="L1492" s="3" t="str">
        <f>IF(B1492="","",VLOOKUP(VLOOKUP(Y1492&amp;"_"&amp;Z1492&amp;"_"&amp;AA1492,[1]挑战模式!$A:$AS,14+AB1492,FALSE),[1]怪物!$B:$J,7,FALSE))</f>
        <v/>
      </c>
      <c r="M1492" s="10" t="str">
        <f t="shared" si="188"/>
        <v/>
      </c>
      <c r="N1492" s="3" t="str">
        <f t="shared" si="189"/>
        <v/>
      </c>
      <c r="O1492" s="3" t="str">
        <f t="shared" si="190"/>
        <v/>
      </c>
      <c r="P1492" s="3" t="str">
        <f t="shared" si="191"/>
        <v/>
      </c>
      <c r="T1492" s="3" t="str">
        <f>IF(B1492="","",IF(VLOOKUP(D1492,[1]怪物!$C:$I,7,FALSE)="","",VLOOKUP(D1492,[1]怪物!$C:$I,7,FALSE)))</f>
        <v/>
      </c>
      <c r="Y1492" s="3">
        <v>3</v>
      </c>
      <c r="Z1492" s="3">
        <v>1</v>
      </c>
      <c r="AA1492" s="3">
        <v>8</v>
      </c>
      <c r="AB1492" s="3">
        <v>5</v>
      </c>
    </row>
    <row r="1493" spans="2:28" x14ac:dyDescent="0.2">
      <c r="B1493" t="str">
        <f>IF(ISNA(VLOOKUP(Y1493&amp;"_"&amp;Z1493&amp;"_"&amp;AA1493,[1]挑战模式!$A:$AS,1,FALSE)),"",IF(VLOOKUP(Y1493&amp;"_"&amp;Z1493&amp;"_"&amp;AA1493,[1]挑战模式!$A:$AS,14+AB1493,FALSE)="","","Unit_Monster_Season"&amp;Y1493&amp;"_Challenge"&amp;Z1493&amp;"_"&amp;AA1493&amp;"_"&amp;AB1493))</f>
        <v/>
      </c>
      <c r="D1493" s="3" t="str">
        <f>IF(B1493="","",VLOOKUP(VLOOKUP(Y1493&amp;"_"&amp;Z1493&amp;"_"&amp;AA1493,[1]挑战模式!$A:$AS,14+AB1493,FALSE),[1]怪物!$B:$J,2,FALSE))</f>
        <v/>
      </c>
      <c r="E1493" s="3" t="str">
        <f>IF(B1493="","",VLOOKUP(VLOOKUP(Y1493&amp;"_"&amp;Z1493&amp;"_"&amp;AA1493,[1]挑战模式!$A:$AS,14+AB1493,FALSE),[1]怪物!$B:$J,6,FALSE)*VLOOKUP(Y1493&amp;"_"&amp;Z1493&amp;"_"&amp;AA1493,[1]挑战模式!$A:$AS,10,FALSE))</f>
        <v/>
      </c>
      <c r="F1493" s="3" t="str">
        <f t="shared" si="184"/>
        <v/>
      </c>
      <c r="G1493" s="3" t="str">
        <f t="shared" si="185"/>
        <v/>
      </c>
      <c r="H1493" s="3" t="str">
        <f t="shared" si="186"/>
        <v/>
      </c>
      <c r="I1493" s="3" t="str">
        <f>IF(D1493="","",VLOOKUP(D1493,[1]怪物!$C:$M,11,FALSE))</f>
        <v/>
      </c>
      <c r="J1493" s="3" t="str">
        <f t="shared" si="187"/>
        <v/>
      </c>
      <c r="K1493" s="3"/>
      <c r="L1493" s="3" t="str">
        <f>IF(B1493="","",VLOOKUP(VLOOKUP(Y1493&amp;"_"&amp;Z1493&amp;"_"&amp;AA1493,[1]挑战模式!$A:$AS,14+AB1493,FALSE),[1]怪物!$B:$J,7,FALSE))</f>
        <v/>
      </c>
      <c r="M1493" s="10" t="str">
        <f t="shared" si="188"/>
        <v/>
      </c>
      <c r="N1493" s="3" t="str">
        <f t="shared" si="189"/>
        <v/>
      </c>
      <c r="O1493" s="3" t="str">
        <f t="shared" si="190"/>
        <v/>
      </c>
      <c r="P1493" s="3" t="str">
        <f t="shared" si="191"/>
        <v/>
      </c>
      <c r="T1493" s="3" t="str">
        <f>IF(B1493="","",IF(VLOOKUP(D1493,[1]怪物!$C:$I,7,FALSE)="","",VLOOKUP(D1493,[1]怪物!$C:$I,7,FALSE)))</f>
        <v/>
      </c>
      <c r="Y1493" s="3">
        <v>3</v>
      </c>
      <c r="Z1493" s="3">
        <v>1</v>
      </c>
      <c r="AA1493" s="3">
        <v>8</v>
      </c>
      <c r="AB1493" s="3">
        <v>6</v>
      </c>
    </row>
    <row r="1494" spans="2:28" x14ac:dyDescent="0.2">
      <c r="B1494" t="str">
        <f ca="1">IF(ISNA(VLOOKUP(Y1494&amp;"_"&amp;Z1494&amp;"_"&amp;AA1494,[1]挑战模式!$A:$AS,1,FALSE)),"",IF(VLOOKUP(Y1494&amp;"_"&amp;Z1494&amp;"_"&amp;AA1494,[1]挑战模式!$A:$AS,14+AB1494,FALSE)="","","Unit_Monster_Season"&amp;Y1494&amp;"_Challenge"&amp;Z1494&amp;"_"&amp;AA1494&amp;"_"&amp;AB1494))</f>
        <v>Unit_Monster_Season3_Challenge2_1_1</v>
      </c>
      <c r="D1494" s="3" t="str">
        <f ca="1">IF(B1494="","",VLOOKUP(VLOOKUP(Y1494&amp;"_"&amp;Z1494&amp;"_"&amp;AA1494,[1]挑战模式!$A:$AS,14+AB1494,FALSE),[1]怪物!$B:$J,2,FALSE))</f>
        <v>ResUnit_ZhiZhu2</v>
      </c>
      <c r="E1494" s="3">
        <f ca="1">IF(B1494="","",VLOOKUP(VLOOKUP(Y1494&amp;"_"&amp;Z1494&amp;"_"&amp;AA1494,[1]挑战模式!$A:$AS,14+AB1494,FALSE),[1]怪物!$B:$J,6,FALSE)*VLOOKUP(Y1494&amp;"_"&amp;Z1494&amp;"_"&amp;AA1494,[1]挑战模式!$A:$AS,10,FALSE))</f>
        <v>4.12</v>
      </c>
      <c r="F1494" s="3">
        <f t="shared" ca="1" si="184"/>
        <v>400</v>
      </c>
      <c r="G1494" s="3" t="str">
        <f t="shared" ca="1" si="185"/>
        <v>TRUE</v>
      </c>
      <c r="H1494" s="3" t="str">
        <f t="shared" ca="1" si="186"/>
        <v>1</v>
      </c>
      <c r="I1494" s="3">
        <f ca="1">IF(D1494="","",VLOOKUP(D1494,[1]怪物!$C:$M,11,FALSE))</f>
        <v>1</v>
      </c>
      <c r="J1494" s="3" t="str">
        <f t="shared" ca="1" si="187"/>
        <v>0.5</v>
      </c>
      <c r="K1494" s="3"/>
      <c r="L1494" s="3">
        <f ca="1">IF(B1494="","",VLOOKUP(VLOOKUP(Y1494&amp;"_"&amp;Z1494&amp;"_"&amp;AA1494,[1]挑战模式!$A:$AS,14+AB1494,FALSE),[1]怪物!$B:$J,7,FALSE))</f>
        <v>1.25</v>
      </c>
      <c r="M1494" s="10" t="str">
        <f t="shared" ca="1" si="188"/>
        <v>Monster_Season3_Challenge2_1_1</v>
      </c>
      <c r="N1494" s="3" t="str">
        <f t="shared" ca="1" si="189"/>
        <v>DeathShow_1</v>
      </c>
      <c r="O1494" s="3" t="str">
        <f t="shared" ca="1" si="190"/>
        <v>Timeline_Idle1</v>
      </c>
      <c r="P1494" s="3" t="str">
        <f t="shared" ca="1" si="191"/>
        <v>Timeline_Move1</v>
      </c>
      <c r="T1494" s="3" t="str">
        <f ca="1">IF(B1494="","",IF(VLOOKUP(D1494,[1]怪物!$C:$I,7,FALSE)="","",VLOOKUP(D1494,[1]怪物!$C:$I,7,FALSE)))</f>
        <v>Skill_Monster_ZhiZhu2,NormalAttack</v>
      </c>
      <c r="Y1494" s="3">
        <v>3</v>
      </c>
      <c r="Z1494" s="3">
        <v>2</v>
      </c>
      <c r="AA1494" s="3">
        <v>1</v>
      </c>
      <c r="AB1494" s="3">
        <v>1</v>
      </c>
    </row>
    <row r="1495" spans="2:28" x14ac:dyDescent="0.2">
      <c r="B1495" t="str">
        <f ca="1">IF(ISNA(VLOOKUP(Y1495&amp;"_"&amp;Z1495&amp;"_"&amp;AA1495,[1]挑战模式!$A:$AS,1,FALSE)),"",IF(VLOOKUP(Y1495&amp;"_"&amp;Z1495&amp;"_"&amp;AA1495,[1]挑战模式!$A:$AS,14+AB1495,FALSE)="","","Unit_Monster_Season"&amp;Y1495&amp;"_Challenge"&amp;Z1495&amp;"_"&amp;AA1495&amp;"_"&amp;AB1495))</f>
        <v/>
      </c>
      <c r="D1495" s="3" t="str">
        <f ca="1">IF(B1495="","",VLOOKUP(VLOOKUP(Y1495&amp;"_"&amp;Z1495&amp;"_"&amp;AA1495,[1]挑战模式!$A:$AS,14+AB1495,FALSE),[1]怪物!$B:$J,2,FALSE))</f>
        <v/>
      </c>
      <c r="E1495" s="3" t="str">
        <f ca="1">IF(B1495="","",VLOOKUP(VLOOKUP(Y1495&amp;"_"&amp;Z1495&amp;"_"&amp;AA1495,[1]挑战模式!$A:$AS,14+AB1495,FALSE),[1]怪物!$B:$J,6,FALSE)*VLOOKUP(Y1495&amp;"_"&amp;Z1495&amp;"_"&amp;AA1495,[1]挑战模式!$A:$AS,10,FALSE))</f>
        <v/>
      </c>
      <c r="F1495" s="3" t="str">
        <f t="shared" ca="1" si="184"/>
        <v/>
      </c>
      <c r="G1495" s="3" t="str">
        <f t="shared" ca="1" si="185"/>
        <v/>
      </c>
      <c r="H1495" s="3" t="str">
        <f t="shared" ca="1" si="186"/>
        <v/>
      </c>
      <c r="I1495" s="3" t="str">
        <f ca="1">IF(D1495="","",VLOOKUP(D1495,[1]怪物!$C:$M,11,FALSE))</f>
        <v/>
      </c>
      <c r="J1495" s="3" t="str">
        <f t="shared" ca="1" si="187"/>
        <v/>
      </c>
      <c r="K1495" s="3"/>
      <c r="L1495" s="3" t="str">
        <f ca="1">IF(B1495="","",VLOOKUP(VLOOKUP(Y1495&amp;"_"&amp;Z1495&amp;"_"&amp;AA1495,[1]挑战模式!$A:$AS,14+AB1495,FALSE),[1]怪物!$B:$J,7,FALSE))</f>
        <v/>
      </c>
      <c r="M1495" s="10" t="str">
        <f t="shared" ca="1" si="188"/>
        <v/>
      </c>
      <c r="N1495" s="3" t="str">
        <f t="shared" ca="1" si="189"/>
        <v/>
      </c>
      <c r="O1495" s="3" t="str">
        <f t="shared" ca="1" si="190"/>
        <v/>
      </c>
      <c r="P1495" s="3" t="str">
        <f t="shared" ca="1" si="191"/>
        <v/>
      </c>
      <c r="T1495" s="3" t="str">
        <f ca="1">IF(B1495="","",IF(VLOOKUP(D1495,[1]怪物!$C:$I,7,FALSE)="","",VLOOKUP(D1495,[1]怪物!$C:$I,7,FALSE)))</f>
        <v/>
      </c>
      <c r="Y1495" s="3">
        <v>3</v>
      </c>
      <c r="Z1495" s="3">
        <v>2</v>
      </c>
      <c r="AA1495" s="3">
        <v>1</v>
      </c>
      <c r="AB1495" s="3">
        <v>2</v>
      </c>
    </row>
    <row r="1496" spans="2:28" x14ac:dyDescent="0.2">
      <c r="B1496" t="str">
        <f ca="1">IF(ISNA(VLOOKUP(Y1496&amp;"_"&amp;Z1496&amp;"_"&amp;AA1496,[1]挑战模式!$A:$AS,1,FALSE)),"",IF(VLOOKUP(Y1496&amp;"_"&amp;Z1496&amp;"_"&amp;AA1496,[1]挑战模式!$A:$AS,14+AB1496,FALSE)="","","Unit_Monster_Season"&amp;Y1496&amp;"_Challenge"&amp;Z1496&amp;"_"&amp;AA1496&amp;"_"&amp;AB1496))</f>
        <v/>
      </c>
      <c r="D1496" s="3" t="str">
        <f ca="1">IF(B1496="","",VLOOKUP(VLOOKUP(Y1496&amp;"_"&amp;Z1496&amp;"_"&amp;AA1496,[1]挑战模式!$A:$AS,14+AB1496,FALSE),[1]怪物!$B:$J,2,FALSE))</f>
        <v/>
      </c>
      <c r="E1496" s="3" t="str">
        <f ca="1">IF(B1496="","",VLOOKUP(VLOOKUP(Y1496&amp;"_"&amp;Z1496&amp;"_"&amp;AA1496,[1]挑战模式!$A:$AS,14+AB1496,FALSE),[1]怪物!$B:$J,6,FALSE)*VLOOKUP(Y1496&amp;"_"&amp;Z1496&amp;"_"&amp;AA1496,[1]挑战模式!$A:$AS,10,FALSE))</f>
        <v/>
      </c>
      <c r="F1496" s="3" t="str">
        <f t="shared" ca="1" si="184"/>
        <v/>
      </c>
      <c r="G1496" s="3" t="str">
        <f t="shared" ca="1" si="185"/>
        <v/>
      </c>
      <c r="H1496" s="3" t="str">
        <f t="shared" ca="1" si="186"/>
        <v/>
      </c>
      <c r="I1496" s="3" t="str">
        <f ca="1">IF(D1496="","",VLOOKUP(D1496,[1]怪物!$C:$M,11,FALSE))</f>
        <v/>
      </c>
      <c r="J1496" s="3" t="str">
        <f t="shared" ca="1" si="187"/>
        <v/>
      </c>
      <c r="K1496" s="3"/>
      <c r="L1496" s="3" t="str">
        <f ca="1">IF(B1496="","",VLOOKUP(VLOOKUP(Y1496&amp;"_"&amp;Z1496&amp;"_"&amp;AA1496,[1]挑战模式!$A:$AS,14+AB1496,FALSE),[1]怪物!$B:$J,7,FALSE))</f>
        <v/>
      </c>
      <c r="M1496" s="10" t="str">
        <f t="shared" ca="1" si="188"/>
        <v/>
      </c>
      <c r="N1496" s="3" t="str">
        <f t="shared" ca="1" si="189"/>
        <v/>
      </c>
      <c r="O1496" s="3" t="str">
        <f t="shared" ca="1" si="190"/>
        <v/>
      </c>
      <c r="P1496" s="3" t="str">
        <f t="shared" ca="1" si="191"/>
        <v/>
      </c>
      <c r="T1496" s="3" t="str">
        <f ca="1">IF(B1496="","",IF(VLOOKUP(D1496,[1]怪物!$C:$I,7,FALSE)="","",VLOOKUP(D1496,[1]怪物!$C:$I,7,FALSE)))</f>
        <v/>
      </c>
      <c r="Y1496" s="3">
        <v>3</v>
      </c>
      <c r="Z1496" s="3">
        <v>2</v>
      </c>
      <c r="AA1496" s="3">
        <v>1</v>
      </c>
      <c r="AB1496" s="3">
        <v>3</v>
      </c>
    </row>
    <row r="1497" spans="2:28" x14ac:dyDescent="0.2">
      <c r="B1497" t="str">
        <f ca="1">IF(ISNA(VLOOKUP(Y1497&amp;"_"&amp;Z1497&amp;"_"&amp;AA1497,[1]挑战模式!$A:$AS,1,FALSE)),"",IF(VLOOKUP(Y1497&amp;"_"&amp;Z1497&amp;"_"&amp;AA1497,[1]挑战模式!$A:$AS,14+AB1497,FALSE)="","","Unit_Monster_Season"&amp;Y1497&amp;"_Challenge"&amp;Z1497&amp;"_"&amp;AA1497&amp;"_"&amp;AB1497))</f>
        <v/>
      </c>
      <c r="D1497" s="3" t="str">
        <f ca="1">IF(B1497="","",VLOOKUP(VLOOKUP(Y1497&amp;"_"&amp;Z1497&amp;"_"&amp;AA1497,[1]挑战模式!$A:$AS,14+AB1497,FALSE),[1]怪物!$B:$J,2,FALSE))</f>
        <v/>
      </c>
      <c r="E1497" s="3" t="str">
        <f ca="1">IF(B1497="","",VLOOKUP(VLOOKUP(Y1497&amp;"_"&amp;Z1497&amp;"_"&amp;AA1497,[1]挑战模式!$A:$AS,14+AB1497,FALSE),[1]怪物!$B:$J,6,FALSE)*VLOOKUP(Y1497&amp;"_"&amp;Z1497&amp;"_"&amp;AA1497,[1]挑战模式!$A:$AS,10,FALSE))</f>
        <v/>
      </c>
      <c r="F1497" s="3" t="str">
        <f t="shared" ca="1" si="184"/>
        <v/>
      </c>
      <c r="G1497" s="3" t="str">
        <f t="shared" ca="1" si="185"/>
        <v/>
      </c>
      <c r="H1497" s="3" t="str">
        <f t="shared" ca="1" si="186"/>
        <v/>
      </c>
      <c r="I1497" s="3" t="str">
        <f ca="1">IF(D1497="","",VLOOKUP(D1497,[1]怪物!$C:$M,11,FALSE))</f>
        <v/>
      </c>
      <c r="J1497" s="3" t="str">
        <f t="shared" ca="1" si="187"/>
        <v/>
      </c>
      <c r="K1497" s="3"/>
      <c r="L1497" s="3" t="str">
        <f ca="1">IF(B1497="","",VLOOKUP(VLOOKUP(Y1497&amp;"_"&amp;Z1497&amp;"_"&amp;AA1497,[1]挑战模式!$A:$AS,14+AB1497,FALSE),[1]怪物!$B:$J,7,FALSE))</f>
        <v/>
      </c>
      <c r="M1497" s="10" t="str">
        <f t="shared" ca="1" si="188"/>
        <v/>
      </c>
      <c r="N1497" s="3" t="str">
        <f t="shared" ca="1" si="189"/>
        <v/>
      </c>
      <c r="O1497" s="3" t="str">
        <f t="shared" ca="1" si="190"/>
        <v/>
      </c>
      <c r="P1497" s="3" t="str">
        <f t="shared" ca="1" si="191"/>
        <v/>
      </c>
      <c r="T1497" s="3" t="str">
        <f ca="1">IF(B1497="","",IF(VLOOKUP(D1497,[1]怪物!$C:$I,7,FALSE)="","",VLOOKUP(D1497,[1]怪物!$C:$I,7,FALSE)))</f>
        <v/>
      </c>
      <c r="Y1497" s="3">
        <v>3</v>
      </c>
      <c r="Z1497" s="3">
        <v>2</v>
      </c>
      <c r="AA1497" s="3">
        <v>1</v>
      </c>
      <c r="AB1497" s="3">
        <v>4</v>
      </c>
    </row>
    <row r="1498" spans="2:28" x14ac:dyDescent="0.2">
      <c r="B1498" t="str">
        <f ca="1">IF(ISNA(VLOOKUP(Y1498&amp;"_"&amp;Z1498&amp;"_"&amp;AA1498,[1]挑战模式!$A:$AS,1,FALSE)),"",IF(VLOOKUP(Y1498&amp;"_"&amp;Z1498&amp;"_"&amp;AA1498,[1]挑战模式!$A:$AS,14+AB1498,FALSE)="","","Unit_Monster_Season"&amp;Y1498&amp;"_Challenge"&amp;Z1498&amp;"_"&amp;AA1498&amp;"_"&amp;AB1498))</f>
        <v/>
      </c>
      <c r="D1498" s="3" t="str">
        <f ca="1">IF(B1498="","",VLOOKUP(VLOOKUP(Y1498&amp;"_"&amp;Z1498&amp;"_"&amp;AA1498,[1]挑战模式!$A:$AS,14+AB1498,FALSE),[1]怪物!$B:$J,2,FALSE))</f>
        <v/>
      </c>
      <c r="E1498" s="3" t="str">
        <f ca="1">IF(B1498="","",VLOOKUP(VLOOKUP(Y1498&amp;"_"&amp;Z1498&amp;"_"&amp;AA1498,[1]挑战模式!$A:$AS,14+AB1498,FALSE),[1]怪物!$B:$J,6,FALSE)*VLOOKUP(Y1498&amp;"_"&amp;Z1498&amp;"_"&amp;AA1498,[1]挑战模式!$A:$AS,10,FALSE))</f>
        <v/>
      </c>
      <c r="F1498" s="3" t="str">
        <f t="shared" ca="1" si="184"/>
        <v/>
      </c>
      <c r="G1498" s="3" t="str">
        <f t="shared" ca="1" si="185"/>
        <v/>
      </c>
      <c r="H1498" s="3" t="str">
        <f t="shared" ca="1" si="186"/>
        <v/>
      </c>
      <c r="I1498" s="3" t="str">
        <f ca="1">IF(D1498="","",VLOOKUP(D1498,[1]怪物!$C:$M,11,FALSE))</f>
        <v/>
      </c>
      <c r="J1498" s="3" t="str">
        <f t="shared" ca="1" si="187"/>
        <v/>
      </c>
      <c r="K1498" s="3"/>
      <c r="L1498" s="3" t="str">
        <f ca="1">IF(B1498="","",VLOOKUP(VLOOKUP(Y1498&amp;"_"&amp;Z1498&amp;"_"&amp;AA1498,[1]挑战模式!$A:$AS,14+AB1498,FALSE),[1]怪物!$B:$J,7,FALSE))</f>
        <v/>
      </c>
      <c r="M1498" s="10" t="str">
        <f t="shared" ca="1" si="188"/>
        <v/>
      </c>
      <c r="N1498" s="3" t="str">
        <f t="shared" ca="1" si="189"/>
        <v/>
      </c>
      <c r="O1498" s="3" t="str">
        <f t="shared" ca="1" si="190"/>
        <v/>
      </c>
      <c r="P1498" s="3" t="str">
        <f t="shared" ca="1" si="191"/>
        <v/>
      </c>
      <c r="T1498" s="3" t="str">
        <f ca="1">IF(B1498="","",IF(VLOOKUP(D1498,[1]怪物!$C:$I,7,FALSE)="","",VLOOKUP(D1498,[1]怪物!$C:$I,7,FALSE)))</f>
        <v/>
      </c>
      <c r="Y1498" s="3">
        <v>3</v>
      </c>
      <c r="Z1498" s="3">
        <v>2</v>
      </c>
      <c r="AA1498" s="3">
        <v>1</v>
      </c>
      <c r="AB1498" s="3">
        <v>5</v>
      </c>
    </row>
    <row r="1499" spans="2:28" x14ac:dyDescent="0.2">
      <c r="B1499" t="str">
        <f ca="1">IF(ISNA(VLOOKUP(Y1499&amp;"_"&amp;Z1499&amp;"_"&amp;AA1499,[1]挑战模式!$A:$AS,1,FALSE)),"",IF(VLOOKUP(Y1499&amp;"_"&amp;Z1499&amp;"_"&amp;AA1499,[1]挑战模式!$A:$AS,14+AB1499,FALSE)="","","Unit_Monster_Season"&amp;Y1499&amp;"_Challenge"&amp;Z1499&amp;"_"&amp;AA1499&amp;"_"&amp;AB1499))</f>
        <v/>
      </c>
      <c r="D1499" s="3" t="str">
        <f ca="1">IF(B1499="","",VLOOKUP(VLOOKUP(Y1499&amp;"_"&amp;Z1499&amp;"_"&amp;AA1499,[1]挑战模式!$A:$AS,14+AB1499,FALSE),[1]怪物!$B:$J,2,FALSE))</f>
        <v/>
      </c>
      <c r="E1499" s="3" t="str">
        <f ca="1">IF(B1499="","",VLOOKUP(VLOOKUP(Y1499&amp;"_"&amp;Z1499&amp;"_"&amp;AA1499,[1]挑战模式!$A:$AS,14+AB1499,FALSE),[1]怪物!$B:$J,6,FALSE)*VLOOKUP(Y1499&amp;"_"&amp;Z1499&amp;"_"&amp;AA1499,[1]挑战模式!$A:$AS,10,FALSE))</f>
        <v/>
      </c>
      <c r="F1499" s="3" t="str">
        <f t="shared" ca="1" si="184"/>
        <v/>
      </c>
      <c r="G1499" s="3" t="str">
        <f t="shared" ca="1" si="185"/>
        <v/>
      </c>
      <c r="H1499" s="3" t="str">
        <f t="shared" ca="1" si="186"/>
        <v/>
      </c>
      <c r="I1499" s="3" t="str">
        <f ca="1">IF(D1499="","",VLOOKUP(D1499,[1]怪物!$C:$M,11,FALSE))</f>
        <v/>
      </c>
      <c r="J1499" s="3" t="str">
        <f t="shared" ca="1" si="187"/>
        <v/>
      </c>
      <c r="K1499" s="3"/>
      <c r="L1499" s="3" t="str">
        <f ca="1">IF(B1499="","",VLOOKUP(VLOOKUP(Y1499&amp;"_"&amp;Z1499&amp;"_"&amp;AA1499,[1]挑战模式!$A:$AS,14+AB1499,FALSE),[1]怪物!$B:$J,7,FALSE))</f>
        <v/>
      </c>
      <c r="M1499" s="10" t="str">
        <f t="shared" ca="1" si="188"/>
        <v/>
      </c>
      <c r="N1499" s="3" t="str">
        <f t="shared" ca="1" si="189"/>
        <v/>
      </c>
      <c r="O1499" s="3" t="str">
        <f t="shared" ca="1" si="190"/>
        <v/>
      </c>
      <c r="P1499" s="3" t="str">
        <f t="shared" ca="1" si="191"/>
        <v/>
      </c>
      <c r="T1499" s="3" t="str">
        <f ca="1">IF(B1499="","",IF(VLOOKUP(D1499,[1]怪物!$C:$I,7,FALSE)="","",VLOOKUP(D1499,[1]怪物!$C:$I,7,FALSE)))</f>
        <v/>
      </c>
      <c r="Y1499" s="3">
        <v>3</v>
      </c>
      <c r="Z1499" s="3">
        <v>2</v>
      </c>
      <c r="AA1499" s="3">
        <v>1</v>
      </c>
      <c r="AB1499" s="3">
        <v>6</v>
      </c>
    </row>
    <row r="1500" spans="2:28" x14ac:dyDescent="0.2">
      <c r="B1500" t="str">
        <f ca="1">IF(ISNA(VLOOKUP(Y1500&amp;"_"&amp;Z1500&amp;"_"&amp;AA1500,[1]挑战模式!$A:$AS,1,FALSE)),"",IF(VLOOKUP(Y1500&amp;"_"&amp;Z1500&amp;"_"&amp;AA1500,[1]挑战模式!$A:$AS,14+AB1500,FALSE)="","","Unit_Monster_Season"&amp;Y1500&amp;"_Challenge"&amp;Z1500&amp;"_"&amp;AA1500&amp;"_"&amp;AB1500))</f>
        <v>Unit_Monster_Season3_Challenge2_2_1</v>
      </c>
      <c r="D1500" s="3" t="str">
        <f ca="1">IF(B1500="","",VLOOKUP(VLOOKUP(Y1500&amp;"_"&amp;Z1500&amp;"_"&amp;AA1500,[1]挑战模式!$A:$AS,14+AB1500,FALSE),[1]怪物!$B:$J,2,FALSE))</f>
        <v>ResUnit_ZhiZhu2</v>
      </c>
      <c r="E1500" s="3">
        <f ca="1">IF(B1500="","",VLOOKUP(VLOOKUP(Y1500&amp;"_"&amp;Z1500&amp;"_"&amp;AA1500,[1]挑战模式!$A:$AS,14+AB1500,FALSE),[1]怪物!$B:$J,6,FALSE)*VLOOKUP(Y1500&amp;"_"&amp;Z1500&amp;"_"&amp;AA1500,[1]挑战模式!$A:$AS,10,FALSE))</f>
        <v>4.12</v>
      </c>
      <c r="F1500" s="3">
        <f t="shared" ca="1" si="184"/>
        <v>400</v>
      </c>
      <c r="G1500" s="3" t="str">
        <f t="shared" ca="1" si="185"/>
        <v>TRUE</v>
      </c>
      <c r="H1500" s="3" t="str">
        <f t="shared" ca="1" si="186"/>
        <v>1</v>
      </c>
      <c r="I1500" s="3">
        <f ca="1">IF(D1500="","",VLOOKUP(D1500,[1]怪物!$C:$M,11,FALSE))</f>
        <v>1</v>
      </c>
      <c r="J1500" s="3" t="str">
        <f t="shared" ca="1" si="187"/>
        <v>0.5</v>
      </c>
      <c r="K1500" s="3"/>
      <c r="L1500" s="3">
        <f ca="1">IF(B1500="","",VLOOKUP(VLOOKUP(Y1500&amp;"_"&amp;Z1500&amp;"_"&amp;AA1500,[1]挑战模式!$A:$AS,14+AB1500,FALSE),[1]怪物!$B:$J,7,FALSE))</f>
        <v>1.25</v>
      </c>
      <c r="M1500" s="10" t="str">
        <f t="shared" ca="1" si="188"/>
        <v>Monster_Season3_Challenge2_2_1</v>
      </c>
      <c r="N1500" s="3" t="str">
        <f t="shared" ca="1" si="189"/>
        <v>DeathShow_1</v>
      </c>
      <c r="O1500" s="3" t="str">
        <f t="shared" ca="1" si="190"/>
        <v>Timeline_Idle1</v>
      </c>
      <c r="P1500" s="3" t="str">
        <f t="shared" ca="1" si="191"/>
        <v>Timeline_Move1</v>
      </c>
      <c r="T1500" s="3" t="str">
        <f ca="1">IF(B1500="","",IF(VLOOKUP(D1500,[1]怪物!$C:$I,7,FALSE)="","",VLOOKUP(D1500,[1]怪物!$C:$I,7,FALSE)))</f>
        <v>Skill_Monster_ZhiZhu2,NormalAttack</v>
      </c>
      <c r="Y1500" s="3">
        <v>3</v>
      </c>
      <c r="Z1500" s="3">
        <v>2</v>
      </c>
      <c r="AA1500" s="3">
        <v>2</v>
      </c>
      <c r="AB1500" s="3">
        <v>1</v>
      </c>
    </row>
    <row r="1501" spans="2:28" x14ac:dyDescent="0.2">
      <c r="B1501" t="str">
        <f ca="1">IF(ISNA(VLOOKUP(Y1501&amp;"_"&amp;Z1501&amp;"_"&amp;AA1501,[1]挑战模式!$A:$AS,1,FALSE)),"",IF(VLOOKUP(Y1501&amp;"_"&amp;Z1501&amp;"_"&amp;AA1501,[1]挑战模式!$A:$AS,14+AB1501,FALSE)="","","Unit_Monster_Season"&amp;Y1501&amp;"_Challenge"&amp;Z1501&amp;"_"&amp;AA1501&amp;"_"&amp;AB1501))</f>
        <v>Unit_Monster_Season3_Challenge2_2_2</v>
      </c>
      <c r="D1501" s="3" t="str">
        <f ca="1">IF(B1501="","",VLOOKUP(VLOOKUP(Y1501&amp;"_"&amp;Z1501&amp;"_"&amp;AA1501,[1]挑战模式!$A:$AS,14+AB1501,FALSE),[1]怪物!$B:$J,2,FALSE))</f>
        <v>ResUnit_BianFu1</v>
      </c>
      <c r="E1501" s="3">
        <f ca="1">IF(B1501="","",VLOOKUP(VLOOKUP(Y1501&amp;"_"&amp;Z1501&amp;"_"&amp;AA1501,[1]挑战模式!$A:$AS,14+AB1501,FALSE),[1]怪物!$B:$J,6,FALSE)*VLOOKUP(Y1501&amp;"_"&amp;Z1501&amp;"_"&amp;AA1501,[1]挑战模式!$A:$AS,10,FALSE))</f>
        <v>2.06</v>
      </c>
      <c r="F1501" s="3">
        <f t="shared" ca="1" si="184"/>
        <v>400</v>
      </c>
      <c r="G1501" s="3" t="str">
        <f t="shared" ca="1" si="185"/>
        <v>TRUE</v>
      </c>
      <c r="H1501" s="3" t="str">
        <f t="shared" ca="1" si="186"/>
        <v>1</v>
      </c>
      <c r="I1501" s="3">
        <f ca="1">IF(D1501="","",VLOOKUP(D1501,[1]怪物!$C:$M,11,FALSE))</f>
        <v>1</v>
      </c>
      <c r="J1501" s="3" t="str">
        <f t="shared" ca="1" si="187"/>
        <v>0.5</v>
      </c>
      <c r="K1501" s="3"/>
      <c r="L1501" s="3">
        <f ca="1">IF(B1501="","",VLOOKUP(VLOOKUP(Y1501&amp;"_"&amp;Z1501&amp;"_"&amp;AA1501,[1]挑战模式!$A:$AS,14+AB1501,FALSE),[1]怪物!$B:$J,7,FALSE))</f>
        <v>1</v>
      </c>
      <c r="M1501" s="10" t="str">
        <f t="shared" ca="1" si="188"/>
        <v>Monster_Season3_Challenge2_2_2</v>
      </c>
      <c r="N1501" s="3" t="str">
        <f t="shared" ca="1" si="189"/>
        <v>DeathShow_1</v>
      </c>
      <c r="O1501" s="3" t="str">
        <f t="shared" ca="1" si="190"/>
        <v>Timeline_Idle1</v>
      </c>
      <c r="P1501" s="3" t="str">
        <f t="shared" ca="1" si="191"/>
        <v>Timeline_Move1</v>
      </c>
      <c r="T1501" s="3" t="str">
        <f ca="1">IF(B1501="","",IF(VLOOKUP(D1501,[1]怪物!$C:$I,7,FALSE)="","",VLOOKUP(D1501,[1]怪物!$C:$I,7,FALSE)))</f>
        <v>Skill_Monster_BianFu1,NormalAttack</v>
      </c>
      <c r="Y1501" s="3">
        <v>3</v>
      </c>
      <c r="Z1501" s="3">
        <v>2</v>
      </c>
      <c r="AA1501" s="3">
        <v>2</v>
      </c>
      <c r="AB1501" s="3">
        <v>2</v>
      </c>
    </row>
    <row r="1502" spans="2:28" x14ac:dyDescent="0.2">
      <c r="B1502" t="str">
        <f ca="1">IF(ISNA(VLOOKUP(Y1502&amp;"_"&amp;Z1502&amp;"_"&amp;AA1502,[1]挑战模式!$A:$AS,1,FALSE)),"",IF(VLOOKUP(Y1502&amp;"_"&amp;Z1502&amp;"_"&amp;AA1502,[1]挑战模式!$A:$AS,14+AB1502,FALSE)="","","Unit_Monster_Season"&amp;Y1502&amp;"_Challenge"&amp;Z1502&amp;"_"&amp;AA1502&amp;"_"&amp;AB1502))</f>
        <v/>
      </c>
      <c r="D1502" s="3" t="str">
        <f ca="1">IF(B1502="","",VLOOKUP(VLOOKUP(Y1502&amp;"_"&amp;Z1502&amp;"_"&amp;AA1502,[1]挑战模式!$A:$AS,14+AB1502,FALSE),[1]怪物!$B:$J,2,FALSE))</f>
        <v/>
      </c>
      <c r="E1502" s="3" t="str">
        <f ca="1">IF(B1502="","",VLOOKUP(VLOOKUP(Y1502&amp;"_"&amp;Z1502&amp;"_"&amp;AA1502,[1]挑战模式!$A:$AS,14+AB1502,FALSE),[1]怪物!$B:$J,6,FALSE)*VLOOKUP(Y1502&amp;"_"&amp;Z1502&amp;"_"&amp;AA1502,[1]挑战模式!$A:$AS,10,FALSE))</f>
        <v/>
      </c>
      <c r="F1502" s="3" t="str">
        <f t="shared" ca="1" si="184"/>
        <v/>
      </c>
      <c r="G1502" s="3" t="str">
        <f t="shared" ca="1" si="185"/>
        <v/>
      </c>
      <c r="H1502" s="3" t="str">
        <f t="shared" ca="1" si="186"/>
        <v/>
      </c>
      <c r="I1502" s="3" t="str">
        <f ca="1">IF(D1502="","",VLOOKUP(D1502,[1]怪物!$C:$M,11,FALSE))</f>
        <v/>
      </c>
      <c r="J1502" s="3" t="str">
        <f t="shared" ca="1" si="187"/>
        <v/>
      </c>
      <c r="K1502" s="3"/>
      <c r="L1502" s="3" t="str">
        <f ca="1">IF(B1502="","",VLOOKUP(VLOOKUP(Y1502&amp;"_"&amp;Z1502&amp;"_"&amp;AA1502,[1]挑战模式!$A:$AS,14+AB1502,FALSE),[1]怪物!$B:$J,7,FALSE))</f>
        <v/>
      </c>
      <c r="M1502" s="10" t="str">
        <f t="shared" ca="1" si="188"/>
        <v/>
      </c>
      <c r="N1502" s="3" t="str">
        <f t="shared" ca="1" si="189"/>
        <v/>
      </c>
      <c r="O1502" s="3" t="str">
        <f t="shared" ca="1" si="190"/>
        <v/>
      </c>
      <c r="P1502" s="3" t="str">
        <f t="shared" ca="1" si="191"/>
        <v/>
      </c>
      <c r="T1502" s="3" t="str">
        <f ca="1">IF(B1502="","",IF(VLOOKUP(D1502,[1]怪物!$C:$I,7,FALSE)="","",VLOOKUP(D1502,[1]怪物!$C:$I,7,FALSE)))</f>
        <v/>
      </c>
      <c r="Y1502" s="3">
        <v>3</v>
      </c>
      <c r="Z1502" s="3">
        <v>2</v>
      </c>
      <c r="AA1502" s="3">
        <v>2</v>
      </c>
      <c r="AB1502" s="3">
        <v>3</v>
      </c>
    </row>
    <row r="1503" spans="2:28" x14ac:dyDescent="0.2">
      <c r="B1503" t="str">
        <f ca="1">IF(ISNA(VLOOKUP(Y1503&amp;"_"&amp;Z1503&amp;"_"&amp;AA1503,[1]挑战模式!$A:$AS,1,FALSE)),"",IF(VLOOKUP(Y1503&amp;"_"&amp;Z1503&amp;"_"&amp;AA1503,[1]挑战模式!$A:$AS,14+AB1503,FALSE)="","","Unit_Monster_Season"&amp;Y1503&amp;"_Challenge"&amp;Z1503&amp;"_"&amp;AA1503&amp;"_"&amp;AB1503))</f>
        <v/>
      </c>
      <c r="D1503" s="3" t="str">
        <f ca="1">IF(B1503="","",VLOOKUP(VLOOKUP(Y1503&amp;"_"&amp;Z1503&amp;"_"&amp;AA1503,[1]挑战模式!$A:$AS,14+AB1503,FALSE),[1]怪物!$B:$J,2,FALSE))</f>
        <v/>
      </c>
      <c r="E1503" s="3" t="str">
        <f ca="1">IF(B1503="","",VLOOKUP(VLOOKUP(Y1503&amp;"_"&amp;Z1503&amp;"_"&amp;AA1503,[1]挑战模式!$A:$AS,14+AB1503,FALSE),[1]怪物!$B:$J,6,FALSE)*VLOOKUP(Y1503&amp;"_"&amp;Z1503&amp;"_"&amp;AA1503,[1]挑战模式!$A:$AS,10,FALSE))</f>
        <v/>
      </c>
      <c r="F1503" s="3" t="str">
        <f t="shared" ca="1" si="184"/>
        <v/>
      </c>
      <c r="G1503" s="3" t="str">
        <f t="shared" ca="1" si="185"/>
        <v/>
      </c>
      <c r="H1503" s="3" t="str">
        <f t="shared" ca="1" si="186"/>
        <v/>
      </c>
      <c r="I1503" s="3" t="str">
        <f ca="1">IF(D1503="","",VLOOKUP(D1503,[1]怪物!$C:$M,11,FALSE))</f>
        <v/>
      </c>
      <c r="J1503" s="3" t="str">
        <f t="shared" ca="1" si="187"/>
        <v/>
      </c>
      <c r="K1503" s="3"/>
      <c r="L1503" s="3" t="str">
        <f ca="1">IF(B1503="","",VLOOKUP(VLOOKUP(Y1503&amp;"_"&amp;Z1503&amp;"_"&amp;AA1503,[1]挑战模式!$A:$AS,14+AB1503,FALSE),[1]怪物!$B:$J,7,FALSE))</f>
        <v/>
      </c>
      <c r="M1503" s="10" t="str">
        <f t="shared" ca="1" si="188"/>
        <v/>
      </c>
      <c r="N1503" s="3" t="str">
        <f t="shared" ca="1" si="189"/>
        <v/>
      </c>
      <c r="O1503" s="3" t="str">
        <f t="shared" ca="1" si="190"/>
        <v/>
      </c>
      <c r="P1503" s="3" t="str">
        <f t="shared" ca="1" si="191"/>
        <v/>
      </c>
      <c r="T1503" s="3" t="str">
        <f ca="1">IF(B1503="","",IF(VLOOKUP(D1503,[1]怪物!$C:$I,7,FALSE)="","",VLOOKUP(D1503,[1]怪物!$C:$I,7,FALSE)))</f>
        <v/>
      </c>
      <c r="Y1503" s="3">
        <v>3</v>
      </c>
      <c r="Z1503" s="3">
        <v>2</v>
      </c>
      <c r="AA1503" s="3">
        <v>2</v>
      </c>
      <c r="AB1503" s="3">
        <v>4</v>
      </c>
    </row>
    <row r="1504" spans="2:28" x14ac:dyDescent="0.2">
      <c r="B1504" t="str">
        <f ca="1">IF(ISNA(VLOOKUP(Y1504&amp;"_"&amp;Z1504&amp;"_"&amp;AA1504,[1]挑战模式!$A:$AS,1,FALSE)),"",IF(VLOOKUP(Y1504&amp;"_"&amp;Z1504&amp;"_"&amp;AA1504,[1]挑战模式!$A:$AS,14+AB1504,FALSE)="","","Unit_Monster_Season"&amp;Y1504&amp;"_Challenge"&amp;Z1504&amp;"_"&amp;AA1504&amp;"_"&amp;AB1504))</f>
        <v/>
      </c>
      <c r="D1504" s="3" t="str">
        <f ca="1">IF(B1504="","",VLOOKUP(VLOOKUP(Y1504&amp;"_"&amp;Z1504&amp;"_"&amp;AA1504,[1]挑战模式!$A:$AS,14+AB1504,FALSE),[1]怪物!$B:$J,2,FALSE))</f>
        <v/>
      </c>
      <c r="E1504" s="3" t="str">
        <f ca="1">IF(B1504="","",VLOOKUP(VLOOKUP(Y1504&amp;"_"&amp;Z1504&amp;"_"&amp;AA1504,[1]挑战模式!$A:$AS,14+AB1504,FALSE),[1]怪物!$B:$J,6,FALSE)*VLOOKUP(Y1504&amp;"_"&amp;Z1504&amp;"_"&amp;AA1504,[1]挑战模式!$A:$AS,10,FALSE))</f>
        <v/>
      </c>
      <c r="F1504" s="3" t="str">
        <f t="shared" ca="1" si="184"/>
        <v/>
      </c>
      <c r="G1504" s="3" t="str">
        <f t="shared" ca="1" si="185"/>
        <v/>
      </c>
      <c r="H1504" s="3" t="str">
        <f t="shared" ca="1" si="186"/>
        <v/>
      </c>
      <c r="I1504" s="3" t="str">
        <f ca="1">IF(D1504="","",VLOOKUP(D1504,[1]怪物!$C:$M,11,FALSE))</f>
        <v/>
      </c>
      <c r="J1504" s="3" t="str">
        <f t="shared" ca="1" si="187"/>
        <v/>
      </c>
      <c r="K1504" s="3"/>
      <c r="L1504" s="3" t="str">
        <f ca="1">IF(B1504="","",VLOOKUP(VLOOKUP(Y1504&amp;"_"&amp;Z1504&amp;"_"&amp;AA1504,[1]挑战模式!$A:$AS,14+AB1504,FALSE),[1]怪物!$B:$J,7,FALSE))</f>
        <v/>
      </c>
      <c r="M1504" s="10" t="str">
        <f t="shared" ca="1" si="188"/>
        <v/>
      </c>
      <c r="N1504" s="3" t="str">
        <f t="shared" ca="1" si="189"/>
        <v/>
      </c>
      <c r="O1504" s="3" t="str">
        <f t="shared" ca="1" si="190"/>
        <v/>
      </c>
      <c r="P1504" s="3" t="str">
        <f t="shared" ca="1" si="191"/>
        <v/>
      </c>
      <c r="T1504" s="3" t="str">
        <f ca="1">IF(B1504="","",IF(VLOOKUP(D1504,[1]怪物!$C:$I,7,FALSE)="","",VLOOKUP(D1504,[1]怪物!$C:$I,7,FALSE)))</f>
        <v/>
      </c>
      <c r="Y1504" s="3">
        <v>3</v>
      </c>
      <c r="Z1504" s="3">
        <v>2</v>
      </c>
      <c r="AA1504" s="3">
        <v>2</v>
      </c>
      <c r="AB1504" s="3">
        <v>5</v>
      </c>
    </row>
    <row r="1505" spans="2:28" x14ac:dyDescent="0.2">
      <c r="B1505" t="str">
        <f ca="1">IF(ISNA(VLOOKUP(Y1505&amp;"_"&amp;Z1505&amp;"_"&amp;AA1505,[1]挑战模式!$A:$AS,1,FALSE)),"",IF(VLOOKUP(Y1505&amp;"_"&amp;Z1505&amp;"_"&amp;AA1505,[1]挑战模式!$A:$AS,14+AB1505,FALSE)="","","Unit_Monster_Season"&amp;Y1505&amp;"_Challenge"&amp;Z1505&amp;"_"&amp;AA1505&amp;"_"&amp;AB1505))</f>
        <v/>
      </c>
      <c r="D1505" s="3" t="str">
        <f ca="1">IF(B1505="","",VLOOKUP(VLOOKUP(Y1505&amp;"_"&amp;Z1505&amp;"_"&amp;AA1505,[1]挑战模式!$A:$AS,14+AB1505,FALSE),[1]怪物!$B:$J,2,FALSE))</f>
        <v/>
      </c>
      <c r="E1505" s="3" t="str">
        <f ca="1">IF(B1505="","",VLOOKUP(VLOOKUP(Y1505&amp;"_"&amp;Z1505&amp;"_"&amp;AA1505,[1]挑战模式!$A:$AS,14+AB1505,FALSE),[1]怪物!$B:$J,6,FALSE)*VLOOKUP(Y1505&amp;"_"&amp;Z1505&amp;"_"&amp;AA1505,[1]挑战模式!$A:$AS,10,FALSE))</f>
        <v/>
      </c>
      <c r="F1505" s="3" t="str">
        <f t="shared" ca="1" si="184"/>
        <v/>
      </c>
      <c r="G1505" s="3" t="str">
        <f t="shared" ca="1" si="185"/>
        <v/>
      </c>
      <c r="H1505" s="3" t="str">
        <f t="shared" ca="1" si="186"/>
        <v/>
      </c>
      <c r="I1505" s="3" t="str">
        <f ca="1">IF(D1505="","",VLOOKUP(D1505,[1]怪物!$C:$M,11,FALSE))</f>
        <v/>
      </c>
      <c r="J1505" s="3" t="str">
        <f t="shared" ca="1" si="187"/>
        <v/>
      </c>
      <c r="K1505" s="3"/>
      <c r="L1505" s="3" t="str">
        <f ca="1">IF(B1505="","",VLOOKUP(VLOOKUP(Y1505&amp;"_"&amp;Z1505&amp;"_"&amp;AA1505,[1]挑战模式!$A:$AS,14+AB1505,FALSE),[1]怪物!$B:$J,7,FALSE))</f>
        <v/>
      </c>
      <c r="M1505" s="10" t="str">
        <f t="shared" ca="1" si="188"/>
        <v/>
      </c>
      <c r="N1505" s="3" t="str">
        <f t="shared" ca="1" si="189"/>
        <v/>
      </c>
      <c r="O1505" s="3" t="str">
        <f t="shared" ca="1" si="190"/>
        <v/>
      </c>
      <c r="P1505" s="3" t="str">
        <f t="shared" ca="1" si="191"/>
        <v/>
      </c>
      <c r="T1505" s="3" t="str">
        <f ca="1">IF(B1505="","",IF(VLOOKUP(D1505,[1]怪物!$C:$I,7,FALSE)="","",VLOOKUP(D1505,[1]怪物!$C:$I,7,FALSE)))</f>
        <v/>
      </c>
      <c r="Y1505" s="3">
        <v>3</v>
      </c>
      <c r="Z1505" s="3">
        <v>2</v>
      </c>
      <c r="AA1505" s="3">
        <v>2</v>
      </c>
      <c r="AB1505" s="3">
        <v>6</v>
      </c>
    </row>
    <row r="1506" spans="2:28" x14ac:dyDescent="0.2">
      <c r="B1506" t="str">
        <f ca="1">IF(ISNA(VLOOKUP(Y1506&amp;"_"&amp;Z1506&amp;"_"&amp;AA1506,[1]挑战模式!$A:$AS,1,FALSE)),"",IF(VLOOKUP(Y1506&amp;"_"&amp;Z1506&amp;"_"&amp;AA1506,[1]挑战模式!$A:$AS,14+AB1506,FALSE)="","","Unit_Monster_Season"&amp;Y1506&amp;"_Challenge"&amp;Z1506&amp;"_"&amp;AA1506&amp;"_"&amp;AB1506))</f>
        <v>Unit_Monster_Season3_Challenge2_3_1</v>
      </c>
      <c r="D1506" s="3" t="str">
        <f ca="1">IF(B1506="","",VLOOKUP(VLOOKUP(Y1506&amp;"_"&amp;Z1506&amp;"_"&amp;AA1506,[1]挑战模式!$A:$AS,14+AB1506,FALSE),[1]怪物!$B:$J,2,FALSE))</f>
        <v>ResUnit_BianFu1</v>
      </c>
      <c r="E1506" s="3">
        <f ca="1">IF(B1506="","",VLOOKUP(VLOOKUP(Y1506&amp;"_"&amp;Z1506&amp;"_"&amp;AA1506,[1]挑战模式!$A:$AS,14+AB1506,FALSE),[1]怪物!$B:$J,6,FALSE)*VLOOKUP(Y1506&amp;"_"&amp;Z1506&amp;"_"&amp;AA1506,[1]挑战模式!$A:$AS,10,FALSE))</f>
        <v>2.06</v>
      </c>
      <c r="F1506" s="3">
        <f t="shared" ca="1" si="184"/>
        <v>400</v>
      </c>
      <c r="G1506" s="3" t="str">
        <f t="shared" ca="1" si="185"/>
        <v>TRUE</v>
      </c>
      <c r="H1506" s="3" t="str">
        <f t="shared" ca="1" si="186"/>
        <v>1</v>
      </c>
      <c r="I1506" s="3">
        <f ca="1">IF(D1506="","",VLOOKUP(D1506,[1]怪物!$C:$M,11,FALSE))</f>
        <v>1</v>
      </c>
      <c r="J1506" s="3" t="str">
        <f t="shared" ca="1" si="187"/>
        <v>0.5</v>
      </c>
      <c r="K1506" s="3"/>
      <c r="L1506" s="3">
        <f ca="1">IF(B1506="","",VLOOKUP(VLOOKUP(Y1506&amp;"_"&amp;Z1506&amp;"_"&amp;AA1506,[1]挑战模式!$A:$AS,14+AB1506,FALSE),[1]怪物!$B:$J,7,FALSE))</f>
        <v>1</v>
      </c>
      <c r="M1506" s="10" t="str">
        <f t="shared" ca="1" si="188"/>
        <v>Monster_Season3_Challenge2_3_1</v>
      </c>
      <c r="N1506" s="3" t="str">
        <f t="shared" ca="1" si="189"/>
        <v>DeathShow_1</v>
      </c>
      <c r="O1506" s="3" t="str">
        <f t="shared" ca="1" si="190"/>
        <v>Timeline_Idle1</v>
      </c>
      <c r="P1506" s="3" t="str">
        <f t="shared" ca="1" si="191"/>
        <v>Timeline_Move1</v>
      </c>
      <c r="T1506" s="3" t="str">
        <f ca="1">IF(B1506="","",IF(VLOOKUP(D1506,[1]怪物!$C:$I,7,FALSE)="","",VLOOKUP(D1506,[1]怪物!$C:$I,7,FALSE)))</f>
        <v>Skill_Monster_BianFu1,NormalAttack</v>
      </c>
      <c r="Y1506" s="3">
        <v>3</v>
      </c>
      <c r="Z1506" s="3">
        <v>2</v>
      </c>
      <c r="AA1506" s="3">
        <v>3</v>
      </c>
      <c r="AB1506" s="3">
        <v>1</v>
      </c>
    </row>
    <row r="1507" spans="2:28" x14ac:dyDescent="0.2">
      <c r="B1507" t="str">
        <f ca="1">IF(ISNA(VLOOKUP(Y1507&amp;"_"&amp;Z1507&amp;"_"&amp;AA1507,[1]挑战模式!$A:$AS,1,FALSE)),"",IF(VLOOKUP(Y1507&amp;"_"&amp;Z1507&amp;"_"&amp;AA1507,[1]挑战模式!$A:$AS,14+AB1507,FALSE)="","","Unit_Monster_Season"&amp;Y1507&amp;"_Challenge"&amp;Z1507&amp;"_"&amp;AA1507&amp;"_"&amp;AB1507))</f>
        <v>Unit_Monster_Season3_Challenge2_3_2</v>
      </c>
      <c r="D1507" s="3" t="str">
        <f ca="1">IF(B1507="","",VLOOKUP(VLOOKUP(Y1507&amp;"_"&amp;Z1507&amp;"_"&amp;AA1507,[1]挑战模式!$A:$AS,14+AB1507,FALSE),[1]怪物!$B:$J,2,FALSE))</f>
        <v>ResUnit_ZhiZhu1</v>
      </c>
      <c r="E1507" s="3">
        <f ca="1">IF(B1507="","",VLOOKUP(VLOOKUP(Y1507&amp;"_"&amp;Z1507&amp;"_"&amp;AA1507,[1]挑战模式!$A:$AS,14+AB1507,FALSE),[1]怪物!$B:$J,6,FALSE)*VLOOKUP(Y1507&amp;"_"&amp;Z1507&amp;"_"&amp;AA1507,[1]挑战模式!$A:$AS,10,FALSE))</f>
        <v>4.12</v>
      </c>
      <c r="F1507" s="3">
        <f t="shared" ca="1" si="184"/>
        <v>400</v>
      </c>
      <c r="G1507" s="3" t="str">
        <f t="shared" ca="1" si="185"/>
        <v>TRUE</v>
      </c>
      <c r="H1507" s="3" t="str">
        <f t="shared" ca="1" si="186"/>
        <v>1</v>
      </c>
      <c r="I1507" s="3">
        <f ca="1">IF(D1507="","",VLOOKUP(D1507,[1]怪物!$C:$M,11,FALSE))</f>
        <v>1</v>
      </c>
      <c r="J1507" s="3" t="str">
        <f t="shared" ca="1" si="187"/>
        <v>0.5</v>
      </c>
      <c r="K1507" s="3"/>
      <c r="L1507" s="3">
        <f ca="1">IF(B1507="","",VLOOKUP(VLOOKUP(Y1507&amp;"_"&amp;Z1507&amp;"_"&amp;AA1507,[1]挑战模式!$A:$AS,14+AB1507,FALSE),[1]怪物!$B:$J,7,FALSE))</f>
        <v>1</v>
      </c>
      <c r="M1507" s="10" t="str">
        <f t="shared" ca="1" si="188"/>
        <v>Monster_Season3_Challenge2_3_2</v>
      </c>
      <c r="N1507" s="3" t="str">
        <f t="shared" ca="1" si="189"/>
        <v>DeathShow_1</v>
      </c>
      <c r="O1507" s="3" t="str">
        <f t="shared" ca="1" si="190"/>
        <v>Timeline_Idle1</v>
      </c>
      <c r="P1507" s="3" t="str">
        <f t="shared" ca="1" si="191"/>
        <v>Timeline_Move1</v>
      </c>
      <c r="T1507" s="3" t="str">
        <f ca="1">IF(B1507="","",IF(VLOOKUP(D1507,[1]怪物!$C:$I,7,FALSE)="","",VLOOKUP(D1507,[1]怪物!$C:$I,7,FALSE)))</f>
        <v/>
      </c>
      <c r="Y1507" s="3">
        <v>3</v>
      </c>
      <c r="Z1507" s="3">
        <v>2</v>
      </c>
      <c r="AA1507" s="3">
        <v>3</v>
      </c>
      <c r="AB1507" s="3">
        <v>2</v>
      </c>
    </row>
    <row r="1508" spans="2:28" x14ac:dyDescent="0.2">
      <c r="B1508" t="str">
        <f ca="1">IF(ISNA(VLOOKUP(Y1508&amp;"_"&amp;Z1508&amp;"_"&amp;AA1508,[1]挑战模式!$A:$AS,1,FALSE)),"",IF(VLOOKUP(Y1508&amp;"_"&amp;Z1508&amp;"_"&amp;AA1508,[1]挑战模式!$A:$AS,14+AB1508,FALSE)="","","Unit_Monster_Season"&amp;Y1508&amp;"_Challenge"&amp;Z1508&amp;"_"&amp;AA1508&amp;"_"&amp;AB1508))</f>
        <v/>
      </c>
      <c r="D1508" s="3" t="str">
        <f ca="1">IF(B1508="","",VLOOKUP(VLOOKUP(Y1508&amp;"_"&amp;Z1508&amp;"_"&amp;AA1508,[1]挑战模式!$A:$AS,14+AB1508,FALSE),[1]怪物!$B:$J,2,FALSE))</f>
        <v/>
      </c>
      <c r="E1508" s="3" t="str">
        <f ca="1">IF(B1508="","",VLOOKUP(VLOOKUP(Y1508&amp;"_"&amp;Z1508&amp;"_"&amp;AA1508,[1]挑战模式!$A:$AS,14+AB1508,FALSE),[1]怪物!$B:$J,6,FALSE)*VLOOKUP(Y1508&amp;"_"&amp;Z1508&amp;"_"&amp;AA1508,[1]挑战模式!$A:$AS,10,FALSE))</f>
        <v/>
      </c>
      <c r="F1508" s="3" t="str">
        <f t="shared" ca="1" si="184"/>
        <v/>
      </c>
      <c r="G1508" s="3" t="str">
        <f t="shared" ca="1" si="185"/>
        <v/>
      </c>
      <c r="H1508" s="3" t="str">
        <f t="shared" ca="1" si="186"/>
        <v/>
      </c>
      <c r="I1508" s="3" t="str">
        <f ca="1">IF(D1508="","",VLOOKUP(D1508,[1]怪物!$C:$M,11,FALSE))</f>
        <v/>
      </c>
      <c r="J1508" s="3" t="str">
        <f t="shared" ca="1" si="187"/>
        <v/>
      </c>
      <c r="K1508" s="3"/>
      <c r="L1508" s="3" t="str">
        <f ca="1">IF(B1508="","",VLOOKUP(VLOOKUP(Y1508&amp;"_"&amp;Z1508&amp;"_"&amp;AA1508,[1]挑战模式!$A:$AS,14+AB1508,FALSE),[1]怪物!$B:$J,7,FALSE))</f>
        <v/>
      </c>
      <c r="M1508" s="10" t="str">
        <f t="shared" ca="1" si="188"/>
        <v/>
      </c>
      <c r="N1508" s="3" t="str">
        <f t="shared" ca="1" si="189"/>
        <v/>
      </c>
      <c r="O1508" s="3" t="str">
        <f t="shared" ca="1" si="190"/>
        <v/>
      </c>
      <c r="P1508" s="3" t="str">
        <f t="shared" ca="1" si="191"/>
        <v/>
      </c>
      <c r="T1508" s="3" t="str">
        <f ca="1">IF(B1508="","",IF(VLOOKUP(D1508,[1]怪物!$C:$I,7,FALSE)="","",VLOOKUP(D1508,[1]怪物!$C:$I,7,FALSE)))</f>
        <v/>
      </c>
      <c r="Y1508" s="3">
        <v>3</v>
      </c>
      <c r="Z1508" s="3">
        <v>2</v>
      </c>
      <c r="AA1508" s="3">
        <v>3</v>
      </c>
      <c r="AB1508" s="3">
        <v>3</v>
      </c>
    </row>
    <row r="1509" spans="2:28" x14ac:dyDescent="0.2">
      <c r="B1509" t="str">
        <f ca="1">IF(ISNA(VLOOKUP(Y1509&amp;"_"&amp;Z1509&amp;"_"&amp;AA1509,[1]挑战模式!$A:$AS,1,FALSE)),"",IF(VLOOKUP(Y1509&amp;"_"&amp;Z1509&amp;"_"&amp;AA1509,[1]挑战模式!$A:$AS,14+AB1509,FALSE)="","","Unit_Monster_Season"&amp;Y1509&amp;"_Challenge"&amp;Z1509&amp;"_"&amp;AA1509&amp;"_"&amp;AB1509))</f>
        <v/>
      </c>
      <c r="D1509" s="3" t="str">
        <f ca="1">IF(B1509="","",VLOOKUP(VLOOKUP(Y1509&amp;"_"&amp;Z1509&amp;"_"&amp;AA1509,[1]挑战模式!$A:$AS,14+AB1509,FALSE),[1]怪物!$B:$J,2,FALSE))</f>
        <v/>
      </c>
      <c r="E1509" s="3" t="str">
        <f ca="1">IF(B1509="","",VLOOKUP(VLOOKUP(Y1509&amp;"_"&amp;Z1509&amp;"_"&amp;AA1509,[1]挑战模式!$A:$AS,14+AB1509,FALSE),[1]怪物!$B:$J,6,FALSE)*VLOOKUP(Y1509&amp;"_"&amp;Z1509&amp;"_"&amp;AA1509,[1]挑战模式!$A:$AS,10,FALSE))</f>
        <v/>
      </c>
      <c r="F1509" s="3" t="str">
        <f t="shared" ca="1" si="184"/>
        <v/>
      </c>
      <c r="G1509" s="3" t="str">
        <f t="shared" ca="1" si="185"/>
        <v/>
      </c>
      <c r="H1509" s="3" t="str">
        <f t="shared" ca="1" si="186"/>
        <v/>
      </c>
      <c r="I1509" s="3" t="str">
        <f ca="1">IF(D1509="","",VLOOKUP(D1509,[1]怪物!$C:$M,11,FALSE))</f>
        <v/>
      </c>
      <c r="J1509" s="3" t="str">
        <f t="shared" ca="1" si="187"/>
        <v/>
      </c>
      <c r="K1509" s="3"/>
      <c r="L1509" s="3" t="str">
        <f ca="1">IF(B1509="","",VLOOKUP(VLOOKUP(Y1509&amp;"_"&amp;Z1509&amp;"_"&amp;AA1509,[1]挑战模式!$A:$AS,14+AB1509,FALSE),[1]怪物!$B:$J,7,FALSE))</f>
        <v/>
      </c>
      <c r="M1509" s="10" t="str">
        <f t="shared" ca="1" si="188"/>
        <v/>
      </c>
      <c r="N1509" s="3" t="str">
        <f t="shared" ca="1" si="189"/>
        <v/>
      </c>
      <c r="O1509" s="3" t="str">
        <f t="shared" ca="1" si="190"/>
        <v/>
      </c>
      <c r="P1509" s="3" t="str">
        <f t="shared" ca="1" si="191"/>
        <v/>
      </c>
      <c r="T1509" s="3" t="str">
        <f ca="1">IF(B1509="","",IF(VLOOKUP(D1509,[1]怪物!$C:$I,7,FALSE)="","",VLOOKUP(D1509,[1]怪物!$C:$I,7,FALSE)))</f>
        <v/>
      </c>
      <c r="Y1509" s="3">
        <v>3</v>
      </c>
      <c r="Z1509" s="3">
        <v>2</v>
      </c>
      <c r="AA1509" s="3">
        <v>3</v>
      </c>
      <c r="AB1509" s="3">
        <v>4</v>
      </c>
    </row>
    <row r="1510" spans="2:28" x14ac:dyDescent="0.2">
      <c r="B1510" t="str">
        <f ca="1">IF(ISNA(VLOOKUP(Y1510&amp;"_"&amp;Z1510&amp;"_"&amp;AA1510,[1]挑战模式!$A:$AS,1,FALSE)),"",IF(VLOOKUP(Y1510&amp;"_"&amp;Z1510&amp;"_"&amp;AA1510,[1]挑战模式!$A:$AS,14+AB1510,FALSE)="","","Unit_Monster_Season"&amp;Y1510&amp;"_Challenge"&amp;Z1510&amp;"_"&amp;AA1510&amp;"_"&amp;AB1510))</f>
        <v/>
      </c>
      <c r="D1510" s="3" t="str">
        <f ca="1">IF(B1510="","",VLOOKUP(VLOOKUP(Y1510&amp;"_"&amp;Z1510&amp;"_"&amp;AA1510,[1]挑战模式!$A:$AS,14+AB1510,FALSE),[1]怪物!$B:$J,2,FALSE))</f>
        <v/>
      </c>
      <c r="E1510" s="3" t="str">
        <f ca="1">IF(B1510="","",VLOOKUP(VLOOKUP(Y1510&amp;"_"&amp;Z1510&amp;"_"&amp;AA1510,[1]挑战模式!$A:$AS,14+AB1510,FALSE),[1]怪物!$B:$J,6,FALSE)*VLOOKUP(Y1510&amp;"_"&amp;Z1510&amp;"_"&amp;AA1510,[1]挑战模式!$A:$AS,10,FALSE))</f>
        <v/>
      </c>
      <c r="F1510" s="3" t="str">
        <f t="shared" ca="1" si="184"/>
        <v/>
      </c>
      <c r="G1510" s="3" t="str">
        <f t="shared" ca="1" si="185"/>
        <v/>
      </c>
      <c r="H1510" s="3" t="str">
        <f t="shared" ca="1" si="186"/>
        <v/>
      </c>
      <c r="I1510" s="3" t="str">
        <f ca="1">IF(D1510="","",VLOOKUP(D1510,[1]怪物!$C:$M,11,FALSE))</f>
        <v/>
      </c>
      <c r="J1510" s="3" t="str">
        <f t="shared" ca="1" si="187"/>
        <v/>
      </c>
      <c r="K1510" s="3"/>
      <c r="L1510" s="3" t="str">
        <f ca="1">IF(B1510="","",VLOOKUP(VLOOKUP(Y1510&amp;"_"&amp;Z1510&amp;"_"&amp;AA1510,[1]挑战模式!$A:$AS,14+AB1510,FALSE),[1]怪物!$B:$J,7,FALSE))</f>
        <v/>
      </c>
      <c r="M1510" s="10" t="str">
        <f t="shared" ca="1" si="188"/>
        <v/>
      </c>
      <c r="N1510" s="3" t="str">
        <f t="shared" ca="1" si="189"/>
        <v/>
      </c>
      <c r="O1510" s="3" t="str">
        <f t="shared" ca="1" si="190"/>
        <v/>
      </c>
      <c r="P1510" s="3" t="str">
        <f t="shared" ca="1" si="191"/>
        <v/>
      </c>
      <c r="T1510" s="3" t="str">
        <f ca="1">IF(B1510="","",IF(VLOOKUP(D1510,[1]怪物!$C:$I,7,FALSE)="","",VLOOKUP(D1510,[1]怪物!$C:$I,7,FALSE)))</f>
        <v/>
      </c>
      <c r="Y1510" s="3">
        <v>3</v>
      </c>
      <c r="Z1510" s="3">
        <v>2</v>
      </c>
      <c r="AA1510" s="3">
        <v>3</v>
      </c>
      <c r="AB1510" s="3">
        <v>5</v>
      </c>
    </row>
    <row r="1511" spans="2:28" x14ac:dyDescent="0.2">
      <c r="B1511" t="str">
        <f ca="1">IF(ISNA(VLOOKUP(Y1511&amp;"_"&amp;Z1511&amp;"_"&amp;AA1511,[1]挑战模式!$A:$AS,1,FALSE)),"",IF(VLOOKUP(Y1511&amp;"_"&amp;Z1511&amp;"_"&amp;AA1511,[1]挑战模式!$A:$AS,14+AB1511,FALSE)="","","Unit_Monster_Season"&amp;Y1511&amp;"_Challenge"&amp;Z1511&amp;"_"&amp;AA1511&amp;"_"&amp;AB1511))</f>
        <v/>
      </c>
      <c r="D1511" s="3" t="str">
        <f ca="1">IF(B1511="","",VLOOKUP(VLOOKUP(Y1511&amp;"_"&amp;Z1511&amp;"_"&amp;AA1511,[1]挑战模式!$A:$AS,14+AB1511,FALSE),[1]怪物!$B:$J,2,FALSE))</f>
        <v/>
      </c>
      <c r="E1511" s="3" t="str">
        <f ca="1">IF(B1511="","",VLOOKUP(VLOOKUP(Y1511&amp;"_"&amp;Z1511&amp;"_"&amp;AA1511,[1]挑战模式!$A:$AS,14+AB1511,FALSE),[1]怪物!$B:$J,6,FALSE)*VLOOKUP(Y1511&amp;"_"&amp;Z1511&amp;"_"&amp;AA1511,[1]挑战模式!$A:$AS,10,FALSE))</f>
        <v/>
      </c>
      <c r="F1511" s="3" t="str">
        <f t="shared" ref="F1511:F1574" ca="1" si="192">IF(B1511="","",400)</f>
        <v/>
      </c>
      <c r="G1511" s="3" t="str">
        <f t="shared" ref="G1511:G1574" ca="1" si="193">IF(B1511="","","TRUE")</f>
        <v/>
      </c>
      <c r="H1511" s="3" t="str">
        <f t="shared" ref="H1511:H1574" ca="1" si="194">IF(B1511="","","1")</f>
        <v/>
      </c>
      <c r="I1511" s="3" t="str">
        <f ca="1">IF(D1511="","",VLOOKUP(D1511,[1]怪物!$C:$M,11,FALSE))</f>
        <v/>
      </c>
      <c r="J1511" s="3" t="str">
        <f t="shared" ref="J1511:J1574" ca="1" si="195">IF(B1511="","","0.5")</f>
        <v/>
      </c>
      <c r="K1511" s="3"/>
      <c r="L1511" s="3" t="str">
        <f ca="1">IF(B1511="","",VLOOKUP(VLOOKUP(Y1511&amp;"_"&amp;Z1511&amp;"_"&amp;AA1511,[1]挑战模式!$A:$AS,14+AB1511,FALSE),[1]怪物!$B:$J,7,FALSE))</f>
        <v/>
      </c>
      <c r="M1511" s="10" t="str">
        <f t="shared" ref="M1511:M1574" ca="1" si="196">IF(B1511="","",RIGHT(B1511,LEN(B1511)-5))</f>
        <v/>
      </c>
      <c r="N1511" s="3" t="str">
        <f t="shared" ref="N1511:N1574" ca="1" si="197">IF(B1511="","","DeathShow_1")</f>
        <v/>
      </c>
      <c r="O1511" s="3" t="str">
        <f t="shared" ref="O1511:O1574" ca="1" si="198">IF(B1511="","","Timeline_Idle1")</f>
        <v/>
      </c>
      <c r="P1511" s="3" t="str">
        <f t="shared" ref="P1511:P1574" ca="1" si="199">IF(B1511="","","Timeline_Move1")</f>
        <v/>
      </c>
      <c r="T1511" s="3" t="str">
        <f ca="1">IF(B1511="","",IF(VLOOKUP(D1511,[1]怪物!$C:$I,7,FALSE)="","",VLOOKUP(D1511,[1]怪物!$C:$I,7,FALSE)))</f>
        <v/>
      </c>
      <c r="Y1511" s="3">
        <v>3</v>
      </c>
      <c r="Z1511" s="3">
        <v>2</v>
      </c>
      <c r="AA1511" s="3">
        <v>3</v>
      </c>
      <c r="AB1511" s="3">
        <v>6</v>
      </c>
    </row>
    <row r="1512" spans="2:28" x14ac:dyDescent="0.2">
      <c r="B1512" t="str">
        <f ca="1">IF(ISNA(VLOOKUP(Y1512&amp;"_"&amp;Z1512&amp;"_"&amp;AA1512,[1]挑战模式!$A:$AS,1,FALSE)),"",IF(VLOOKUP(Y1512&amp;"_"&amp;Z1512&amp;"_"&amp;AA1512,[1]挑战模式!$A:$AS,14+AB1512,FALSE)="","","Unit_Monster_Season"&amp;Y1512&amp;"_Challenge"&amp;Z1512&amp;"_"&amp;AA1512&amp;"_"&amp;AB1512))</f>
        <v>Unit_Monster_Season3_Challenge2_4_1</v>
      </c>
      <c r="D1512" s="3" t="str">
        <f ca="1">IF(B1512="","",VLOOKUP(VLOOKUP(Y1512&amp;"_"&amp;Z1512&amp;"_"&amp;AA1512,[1]挑战模式!$A:$AS,14+AB1512,FALSE),[1]怪物!$B:$J,2,FALSE))</f>
        <v>ResUnit_BianFu1</v>
      </c>
      <c r="E1512" s="3">
        <f ca="1">IF(B1512="","",VLOOKUP(VLOOKUP(Y1512&amp;"_"&amp;Z1512&amp;"_"&amp;AA1512,[1]挑战模式!$A:$AS,14+AB1512,FALSE),[1]怪物!$B:$J,6,FALSE)*VLOOKUP(Y1512&amp;"_"&amp;Z1512&amp;"_"&amp;AA1512,[1]挑战模式!$A:$AS,10,FALSE))</f>
        <v>2.06</v>
      </c>
      <c r="F1512" s="3">
        <f t="shared" ca="1" si="192"/>
        <v>400</v>
      </c>
      <c r="G1512" s="3" t="str">
        <f t="shared" ca="1" si="193"/>
        <v>TRUE</v>
      </c>
      <c r="H1512" s="3" t="str">
        <f t="shared" ca="1" si="194"/>
        <v>1</v>
      </c>
      <c r="I1512" s="3">
        <f ca="1">IF(D1512="","",VLOOKUP(D1512,[1]怪物!$C:$M,11,FALSE))</f>
        <v>1</v>
      </c>
      <c r="J1512" s="3" t="str">
        <f t="shared" ca="1" si="195"/>
        <v>0.5</v>
      </c>
      <c r="K1512" s="3"/>
      <c r="L1512" s="3">
        <f ca="1">IF(B1512="","",VLOOKUP(VLOOKUP(Y1512&amp;"_"&amp;Z1512&amp;"_"&amp;AA1512,[1]挑战模式!$A:$AS,14+AB1512,FALSE),[1]怪物!$B:$J,7,FALSE))</f>
        <v>1</v>
      </c>
      <c r="M1512" s="10" t="str">
        <f t="shared" ca="1" si="196"/>
        <v>Monster_Season3_Challenge2_4_1</v>
      </c>
      <c r="N1512" s="3" t="str">
        <f t="shared" ca="1" si="197"/>
        <v>DeathShow_1</v>
      </c>
      <c r="O1512" s="3" t="str">
        <f t="shared" ca="1" si="198"/>
        <v>Timeline_Idle1</v>
      </c>
      <c r="P1512" s="3" t="str">
        <f t="shared" ca="1" si="199"/>
        <v>Timeline_Move1</v>
      </c>
      <c r="T1512" s="3" t="str">
        <f ca="1">IF(B1512="","",IF(VLOOKUP(D1512,[1]怪物!$C:$I,7,FALSE)="","",VLOOKUP(D1512,[1]怪物!$C:$I,7,FALSE)))</f>
        <v>Skill_Monster_BianFu1,NormalAttack</v>
      </c>
      <c r="Y1512" s="3">
        <v>3</v>
      </c>
      <c r="Z1512" s="3">
        <v>2</v>
      </c>
      <c r="AA1512" s="3">
        <v>4</v>
      </c>
      <c r="AB1512" s="3">
        <v>1</v>
      </c>
    </row>
    <row r="1513" spans="2:28" x14ac:dyDescent="0.2">
      <c r="B1513" t="str">
        <f ca="1">IF(ISNA(VLOOKUP(Y1513&amp;"_"&amp;Z1513&amp;"_"&amp;AA1513,[1]挑战模式!$A:$AS,1,FALSE)),"",IF(VLOOKUP(Y1513&amp;"_"&amp;Z1513&amp;"_"&amp;AA1513,[1]挑战模式!$A:$AS,14+AB1513,FALSE)="","","Unit_Monster_Season"&amp;Y1513&amp;"_Challenge"&amp;Z1513&amp;"_"&amp;AA1513&amp;"_"&amp;AB1513))</f>
        <v>Unit_Monster_Season3_Challenge2_4_2</v>
      </c>
      <c r="D1513" s="3" t="str">
        <f ca="1">IF(B1513="","",VLOOKUP(VLOOKUP(Y1513&amp;"_"&amp;Z1513&amp;"_"&amp;AA1513,[1]挑战模式!$A:$AS,14+AB1513,FALSE),[1]怪物!$B:$J,2,FALSE))</f>
        <v>ResUnit_ZhiZhu1</v>
      </c>
      <c r="E1513" s="3">
        <f ca="1">IF(B1513="","",VLOOKUP(VLOOKUP(Y1513&amp;"_"&amp;Z1513&amp;"_"&amp;AA1513,[1]挑战模式!$A:$AS,14+AB1513,FALSE),[1]怪物!$B:$J,6,FALSE)*VLOOKUP(Y1513&amp;"_"&amp;Z1513&amp;"_"&amp;AA1513,[1]挑战模式!$A:$AS,10,FALSE))</f>
        <v>4.12</v>
      </c>
      <c r="F1513" s="3">
        <f t="shared" ca="1" si="192"/>
        <v>400</v>
      </c>
      <c r="G1513" s="3" t="str">
        <f t="shared" ca="1" si="193"/>
        <v>TRUE</v>
      </c>
      <c r="H1513" s="3" t="str">
        <f t="shared" ca="1" si="194"/>
        <v>1</v>
      </c>
      <c r="I1513" s="3">
        <f ca="1">IF(D1513="","",VLOOKUP(D1513,[1]怪物!$C:$M,11,FALSE))</f>
        <v>1</v>
      </c>
      <c r="J1513" s="3" t="str">
        <f t="shared" ca="1" si="195"/>
        <v>0.5</v>
      </c>
      <c r="K1513" s="3"/>
      <c r="L1513" s="3">
        <f ca="1">IF(B1513="","",VLOOKUP(VLOOKUP(Y1513&amp;"_"&amp;Z1513&amp;"_"&amp;AA1513,[1]挑战模式!$A:$AS,14+AB1513,FALSE),[1]怪物!$B:$J,7,FALSE))</f>
        <v>1</v>
      </c>
      <c r="M1513" s="10" t="str">
        <f t="shared" ca="1" si="196"/>
        <v>Monster_Season3_Challenge2_4_2</v>
      </c>
      <c r="N1513" s="3" t="str">
        <f t="shared" ca="1" si="197"/>
        <v>DeathShow_1</v>
      </c>
      <c r="O1513" s="3" t="str">
        <f t="shared" ca="1" si="198"/>
        <v>Timeline_Idle1</v>
      </c>
      <c r="P1513" s="3" t="str">
        <f t="shared" ca="1" si="199"/>
        <v>Timeline_Move1</v>
      </c>
      <c r="T1513" s="3" t="str">
        <f ca="1">IF(B1513="","",IF(VLOOKUP(D1513,[1]怪物!$C:$I,7,FALSE)="","",VLOOKUP(D1513,[1]怪物!$C:$I,7,FALSE)))</f>
        <v/>
      </c>
      <c r="Y1513" s="3">
        <v>3</v>
      </c>
      <c r="Z1513" s="3">
        <v>2</v>
      </c>
      <c r="AA1513" s="3">
        <v>4</v>
      </c>
      <c r="AB1513" s="3">
        <v>2</v>
      </c>
    </row>
    <row r="1514" spans="2:28" x14ac:dyDescent="0.2">
      <c r="B1514" t="str">
        <f ca="1">IF(ISNA(VLOOKUP(Y1514&amp;"_"&amp;Z1514&amp;"_"&amp;AA1514,[1]挑战模式!$A:$AS,1,FALSE)),"",IF(VLOOKUP(Y1514&amp;"_"&amp;Z1514&amp;"_"&amp;AA1514,[1]挑战模式!$A:$AS,14+AB1514,FALSE)="","","Unit_Monster_Season"&amp;Y1514&amp;"_Challenge"&amp;Z1514&amp;"_"&amp;AA1514&amp;"_"&amp;AB1514))</f>
        <v>Unit_Monster_Season3_Challenge2_4_3</v>
      </c>
      <c r="D1514" s="3" t="str">
        <f ca="1">IF(B1514="","",VLOOKUP(VLOOKUP(Y1514&amp;"_"&amp;Z1514&amp;"_"&amp;AA1514,[1]挑战模式!$A:$AS,14+AB1514,FALSE),[1]怪物!$B:$J,2,FALSE))</f>
        <v>ResUnit_XueRen1</v>
      </c>
      <c r="E1514" s="3">
        <f ca="1">IF(B1514="","",VLOOKUP(VLOOKUP(Y1514&amp;"_"&amp;Z1514&amp;"_"&amp;AA1514,[1]挑战模式!$A:$AS,14+AB1514,FALSE),[1]怪物!$B:$J,6,FALSE)*VLOOKUP(Y1514&amp;"_"&amp;Z1514&amp;"_"&amp;AA1514,[1]挑战模式!$A:$AS,10,FALSE))</f>
        <v>2.06</v>
      </c>
      <c r="F1514" s="3">
        <f t="shared" ca="1" si="192"/>
        <v>400</v>
      </c>
      <c r="G1514" s="3" t="str">
        <f t="shared" ca="1" si="193"/>
        <v>TRUE</v>
      </c>
      <c r="H1514" s="3" t="str">
        <f t="shared" ca="1" si="194"/>
        <v>1</v>
      </c>
      <c r="I1514" s="3">
        <f ca="1">IF(D1514="","",VLOOKUP(D1514,[1]怪物!$C:$M,11,FALSE))</f>
        <v>1</v>
      </c>
      <c r="J1514" s="3" t="str">
        <f t="shared" ca="1" si="195"/>
        <v>0.5</v>
      </c>
      <c r="K1514" s="3"/>
      <c r="L1514" s="3">
        <f ca="1">IF(B1514="","",VLOOKUP(VLOOKUP(Y1514&amp;"_"&amp;Z1514&amp;"_"&amp;AA1514,[1]挑战模式!$A:$AS,14+AB1514,FALSE),[1]怪物!$B:$J,7,FALSE))</f>
        <v>1</v>
      </c>
      <c r="M1514" s="10" t="str">
        <f t="shared" ca="1" si="196"/>
        <v>Monster_Season3_Challenge2_4_3</v>
      </c>
      <c r="N1514" s="3" t="str">
        <f t="shared" ca="1" si="197"/>
        <v>DeathShow_1</v>
      </c>
      <c r="O1514" s="3" t="str">
        <f t="shared" ca="1" si="198"/>
        <v>Timeline_Idle1</v>
      </c>
      <c r="P1514" s="3" t="str">
        <f t="shared" ca="1" si="199"/>
        <v>Timeline_Move1</v>
      </c>
      <c r="T1514" s="3" t="str">
        <f ca="1">IF(B1514="","",IF(VLOOKUP(D1514,[1]怪物!$C:$I,7,FALSE)="","",VLOOKUP(D1514,[1]怪物!$C:$I,7,FALSE)))</f>
        <v>Skill_Monster_XueRen1,NormalAttack</v>
      </c>
      <c r="Y1514" s="3">
        <v>3</v>
      </c>
      <c r="Z1514" s="3">
        <v>2</v>
      </c>
      <c r="AA1514" s="3">
        <v>4</v>
      </c>
      <c r="AB1514" s="3">
        <v>3</v>
      </c>
    </row>
    <row r="1515" spans="2:28" x14ac:dyDescent="0.2">
      <c r="B1515" t="str">
        <f ca="1">IF(ISNA(VLOOKUP(Y1515&amp;"_"&amp;Z1515&amp;"_"&amp;AA1515,[1]挑战模式!$A:$AS,1,FALSE)),"",IF(VLOOKUP(Y1515&amp;"_"&amp;Z1515&amp;"_"&amp;AA1515,[1]挑战模式!$A:$AS,14+AB1515,FALSE)="","","Unit_Monster_Season"&amp;Y1515&amp;"_Challenge"&amp;Z1515&amp;"_"&amp;AA1515&amp;"_"&amp;AB1515))</f>
        <v/>
      </c>
      <c r="D1515" s="3" t="str">
        <f ca="1">IF(B1515="","",VLOOKUP(VLOOKUP(Y1515&amp;"_"&amp;Z1515&amp;"_"&amp;AA1515,[1]挑战模式!$A:$AS,14+AB1515,FALSE),[1]怪物!$B:$J,2,FALSE))</f>
        <v/>
      </c>
      <c r="E1515" s="3" t="str">
        <f ca="1">IF(B1515="","",VLOOKUP(VLOOKUP(Y1515&amp;"_"&amp;Z1515&amp;"_"&amp;AA1515,[1]挑战模式!$A:$AS,14+AB1515,FALSE),[1]怪物!$B:$J,6,FALSE)*VLOOKUP(Y1515&amp;"_"&amp;Z1515&amp;"_"&amp;AA1515,[1]挑战模式!$A:$AS,10,FALSE))</f>
        <v/>
      </c>
      <c r="F1515" s="3" t="str">
        <f t="shared" ca="1" si="192"/>
        <v/>
      </c>
      <c r="G1515" s="3" t="str">
        <f t="shared" ca="1" si="193"/>
        <v/>
      </c>
      <c r="H1515" s="3" t="str">
        <f t="shared" ca="1" si="194"/>
        <v/>
      </c>
      <c r="I1515" s="3" t="str">
        <f ca="1">IF(D1515="","",VLOOKUP(D1515,[1]怪物!$C:$M,11,FALSE))</f>
        <v/>
      </c>
      <c r="J1515" s="3" t="str">
        <f t="shared" ca="1" si="195"/>
        <v/>
      </c>
      <c r="K1515" s="3"/>
      <c r="L1515" s="3" t="str">
        <f ca="1">IF(B1515="","",VLOOKUP(VLOOKUP(Y1515&amp;"_"&amp;Z1515&amp;"_"&amp;AA1515,[1]挑战模式!$A:$AS,14+AB1515,FALSE),[1]怪物!$B:$J,7,FALSE))</f>
        <v/>
      </c>
      <c r="M1515" s="10" t="str">
        <f t="shared" ca="1" si="196"/>
        <v/>
      </c>
      <c r="N1515" s="3" t="str">
        <f t="shared" ca="1" si="197"/>
        <v/>
      </c>
      <c r="O1515" s="3" t="str">
        <f t="shared" ca="1" si="198"/>
        <v/>
      </c>
      <c r="P1515" s="3" t="str">
        <f t="shared" ca="1" si="199"/>
        <v/>
      </c>
      <c r="T1515" s="3" t="str">
        <f ca="1">IF(B1515="","",IF(VLOOKUP(D1515,[1]怪物!$C:$I,7,FALSE)="","",VLOOKUP(D1515,[1]怪物!$C:$I,7,FALSE)))</f>
        <v/>
      </c>
      <c r="Y1515" s="3">
        <v>3</v>
      </c>
      <c r="Z1515" s="3">
        <v>2</v>
      </c>
      <c r="AA1515" s="3">
        <v>4</v>
      </c>
      <c r="AB1515" s="3">
        <v>4</v>
      </c>
    </row>
    <row r="1516" spans="2:28" x14ac:dyDescent="0.2">
      <c r="B1516" t="str">
        <f ca="1">IF(ISNA(VLOOKUP(Y1516&amp;"_"&amp;Z1516&amp;"_"&amp;AA1516,[1]挑战模式!$A:$AS,1,FALSE)),"",IF(VLOOKUP(Y1516&amp;"_"&amp;Z1516&amp;"_"&amp;AA1516,[1]挑战模式!$A:$AS,14+AB1516,FALSE)="","","Unit_Monster_Season"&amp;Y1516&amp;"_Challenge"&amp;Z1516&amp;"_"&amp;AA1516&amp;"_"&amp;AB1516))</f>
        <v/>
      </c>
      <c r="D1516" s="3" t="str">
        <f ca="1">IF(B1516="","",VLOOKUP(VLOOKUP(Y1516&amp;"_"&amp;Z1516&amp;"_"&amp;AA1516,[1]挑战模式!$A:$AS,14+AB1516,FALSE),[1]怪物!$B:$J,2,FALSE))</f>
        <v/>
      </c>
      <c r="E1516" s="3" t="str">
        <f ca="1">IF(B1516="","",VLOOKUP(VLOOKUP(Y1516&amp;"_"&amp;Z1516&amp;"_"&amp;AA1516,[1]挑战模式!$A:$AS,14+AB1516,FALSE),[1]怪物!$B:$J,6,FALSE)*VLOOKUP(Y1516&amp;"_"&amp;Z1516&amp;"_"&amp;AA1516,[1]挑战模式!$A:$AS,10,FALSE))</f>
        <v/>
      </c>
      <c r="F1516" s="3" t="str">
        <f t="shared" ca="1" si="192"/>
        <v/>
      </c>
      <c r="G1516" s="3" t="str">
        <f t="shared" ca="1" si="193"/>
        <v/>
      </c>
      <c r="H1516" s="3" t="str">
        <f t="shared" ca="1" si="194"/>
        <v/>
      </c>
      <c r="I1516" s="3" t="str">
        <f ca="1">IF(D1516="","",VLOOKUP(D1516,[1]怪物!$C:$M,11,FALSE))</f>
        <v/>
      </c>
      <c r="J1516" s="3" t="str">
        <f t="shared" ca="1" si="195"/>
        <v/>
      </c>
      <c r="K1516" s="3"/>
      <c r="L1516" s="3" t="str">
        <f ca="1">IF(B1516="","",VLOOKUP(VLOOKUP(Y1516&amp;"_"&amp;Z1516&amp;"_"&amp;AA1516,[1]挑战模式!$A:$AS,14+AB1516,FALSE),[1]怪物!$B:$J,7,FALSE))</f>
        <v/>
      </c>
      <c r="M1516" s="10" t="str">
        <f t="shared" ca="1" si="196"/>
        <v/>
      </c>
      <c r="N1516" s="3" t="str">
        <f t="shared" ca="1" si="197"/>
        <v/>
      </c>
      <c r="O1516" s="3" t="str">
        <f t="shared" ca="1" si="198"/>
        <v/>
      </c>
      <c r="P1516" s="3" t="str">
        <f t="shared" ca="1" si="199"/>
        <v/>
      </c>
      <c r="T1516" s="3" t="str">
        <f ca="1">IF(B1516="","",IF(VLOOKUP(D1516,[1]怪物!$C:$I,7,FALSE)="","",VLOOKUP(D1516,[1]怪物!$C:$I,7,FALSE)))</f>
        <v/>
      </c>
      <c r="Y1516" s="3">
        <v>3</v>
      </c>
      <c r="Z1516" s="3">
        <v>2</v>
      </c>
      <c r="AA1516" s="3">
        <v>4</v>
      </c>
      <c r="AB1516" s="3">
        <v>5</v>
      </c>
    </row>
    <row r="1517" spans="2:28" x14ac:dyDescent="0.2">
      <c r="B1517" t="str">
        <f ca="1">IF(ISNA(VLOOKUP(Y1517&amp;"_"&amp;Z1517&amp;"_"&amp;AA1517,[1]挑战模式!$A:$AS,1,FALSE)),"",IF(VLOOKUP(Y1517&amp;"_"&amp;Z1517&amp;"_"&amp;AA1517,[1]挑战模式!$A:$AS,14+AB1517,FALSE)="","","Unit_Monster_Season"&amp;Y1517&amp;"_Challenge"&amp;Z1517&amp;"_"&amp;AA1517&amp;"_"&amp;AB1517))</f>
        <v/>
      </c>
      <c r="D1517" s="3" t="str">
        <f ca="1">IF(B1517="","",VLOOKUP(VLOOKUP(Y1517&amp;"_"&amp;Z1517&amp;"_"&amp;AA1517,[1]挑战模式!$A:$AS,14+AB1517,FALSE),[1]怪物!$B:$J,2,FALSE))</f>
        <v/>
      </c>
      <c r="E1517" s="3" t="str">
        <f ca="1">IF(B1517="","",VLOOKUP(VLOOKUP(Y1517&amp;"_"&amp;Z1517&amp;"_"&amp;AA1517,[1]挑战模式!$A:$AS,14+AB1517,FALSE),[1]怪物!$B:$J,6,FALSE)*VLOOKUP(Y1517&amp;"_"&amp;Z1517&amp;"_"&amp;AA1517,[1]挑战模式!$A:$AS,10,FALSE))</f>
        <v/>
      </c>
      <c r="F1517" s="3" t="str">
        <f t="shared" ca="1" si="192"/>
        <v/>
      </c>
      <c r="G1517" s="3" t="str">
        <f t="shared" ca="1" si="193"/>
        <v/>
      </c>
      <c r="H1517" s="3" t="str">
        <f t="shared" ca="1" si="194"/>
        <v/>
      </c>
      <c r="I1517" s="3" t="str">
        <f ca="1">IF(D1517="","",VLOOKUP(D1517,[1]怪物!$C:$M,11,FALSE))</f>
        <v/>
      </c>
      <c r="J1517" s="3" t="str">
        <f t="shared" ca="1" si="195"/>
        <v/>
      </c>
      <c r="K1517" s="3"/>
      <c r="L1517" s="3" t="str">
        <f ca="1">IF(B1517="","",VLOOKUP(VLOOKUP(Y1517&amp;"_"&amp;Z1517&amp;"_"&amp;AA1517,[1]挑战模式!$A:$AS,14+AB1517,FALSE),[1]怪物!$B:$J,7,FALSE))</f>
        <v/>
      </c>
      <c r="M1517" s="10" t="str">
        <f t="shared" ca="1" si="196"/>
        <v/>
      </c>
      <c r="N1517" s="3" t="str">
        <f t="shared" ca="1" si="197"/>
        <v/>
      </c>
      <c r="O1517" s="3" t="str">
        <f t="shared" ca="1" si="198"/>
        <v/>
      </c>
      <c r="P1517" s="3" t="str">
        <f t="shared" ca="1" si="199"/>
        <v/>
      </c>
      <c r="T1517" s="3" t="str">
        <f ca="1">IF(B1517="","",IF(VLOOKUP(D1517,[1]怪物!$C:$I,7,FALSE)="","",VLOOKUP(D1517,[1]怪物!$C:$I,7,FALSE)))</f>
        <v/>
      </c>
      <c r="Y1517" s="3">
        <v>3</v>
      </c>
      <c r="Z1517" s="3">
        <v>2</v>
      </c>
      <c r="AA1517" s="3">
        <v>4</v>
      </c>
      <c r="AB1517" s="3">
        <v>6</v>
      </c>
    </row>
    <row r="1518" spans="2:28" x14ac:dyDescent="0.2">
      <c r="B1518" t="str">
        <f ca="1">IF(ISNA(VLOOKUP(Y1518&amp;"_"&amp;Z1518&amp;"_"&amp;AA1518,[1]挑战模式!$A:$AS,1,FALSE)),"",IF(VLOOKUP(Y1518&amp;"_"&amp;Z1518&amp;"_"&amp;AA1518,[1]挑战模式!$A:$AS,14+AB1518,FALSE)="","","Unit_Monster_Season"&amp;Y1518&amp;"_Challenge"&amp;Z1518&amp;"_"&amp;AA1518&amp;"_"&amp;AB1518))</f>
        <v>Unit_Monster_Season3_Challenge2_5_1</v>
      </c>
      <c r="D1518" s="3" t="str">
        <f ca="1">IF(B1518="","",VLOOKUP(VLOOKUP(Y1518&amp;"_"&amp;Z1518&amp;"_"&amp;AA1518,[1]挑战模式!$A:$AS,14+AB1518,FALSE),[1]怪物!$B:$J,2,FALSE))</f>
        <v>ResUnit_ZhiZhu1</v>
      </c>
      <c r="E1518" s="3">
        <f ca="1">IF(B1518="","",VLOOKUP(VLOOKUP(Y1518&amp;"_"&amp;Z1518&amp;"_"&amp;AA1518,[1]挑战模式!$A:$AS,14+AB1518,FALSE),[1]怪物!$B:$J,6,FALSE)*VLOOKUP(Y1518&amp;"_"&amp;Z1518&amp;"_"&amp;AA1518,[1]挑战模式!$A:$AS,10,FALSE))</f>
        <v>4.12</v>
      </c>
      <c r="F1518" s="3">
        <f t="shared" ca="1" si="192"/>
        <v>400</v>
      </c>
      <c r="G1518" s="3" t="str">
        <f t="shared" ca="1" si="193"/>
        <v>TRUE</v>
      </c>
      <c r="H1518" s="3" t="str">
        <f t="shared" ca="1" si="194"/>
        <v>1</v>
      </c>
      <c r="I1518" s="3">
        <f ca="1">IF(D1518="","",VLOOKUP(D1518,[1]怪物!$C:$M,11,FALSE))</f>
        <v>1</v>
      </c>
      <c r="J1518" s="3" t="str">
        <f t="shared" ca="1" si="195"/>
        <v>0.5</v>
      </c>
      <c r="K1518" s="3"/>
      <c r="L1518" s="3">
        <f ca="1">IF(B1518="","",VLOOKUP(VLOOKUP(Y1518&amp;"_"&amp;Z1518&amp;"_"&amp;AA1518,[1]挑战模式!$A:$AS,14+AB1518,FALSE),[1]怪物!$B:$J,7,FALSE))</f>
        <v>1</v>
      </c>
      <c r="M1518" s="10" t="str">
        <f t="shared" ca="1" si="196"/>
        <v>Monster_Season3_Challenge2_5_1</v>
      </c>
      <c r="N1518" s="3" t="str">
        <f t="shared" ca="1" si="197"/>
        <v>DeathShow_1</v>
      </c>
      <c r="O1518" s="3" t="str">
        <f t="shared" ca="1" si="198"/>
        <v>Timeline_Idle1</v>
      </c>
      <c r="P1518" s="3" t="str">
        <f t="shared" ca="1" si="199"/>
        <v>Timeline_Move1</v>
      </c>
      <c r="T1518" s="3" t="str">
        <f ca="1">IF(B1518="","",IF(VLOOKUP(D1518,[1]怪物!$C:$I,7,FALSE)="","",VLOOKUP(D1518,[1]怪物!$C:$I,7,FALSE)))</f>
        <v/>
      </c>
      <c r="Y1518" s="3">
        <v>3</v>
      </c>
      <c r="Z1518" s="3">
        <v>2</v>
      </c>
      <c r="AA1518" s="3">
        <v>5</v>
      </c>
      <c r="AB1518" s="3">
        <v>1</v>
      </c>
    </row>
    <row r="1519" spans="2:28" x14ac:dyDescent="0.2">
      <c r="B1519" t="str">
        <f ca="1">IF(ISNA(VLOOKUP(Y1519&amp;"_"&amp;Z1519&amp;"_"&amp;AA1519,[1]挑战模式!$A:$AS,1,FALSE)),"",IF(VLOOKUP(Y1519&amp;"_"&amp;Z1519&amp;"_"&amp;AA1519,[1]挑战模式!$A:$AS,14+AB1519,FALSE)="","","Unit_Monster_Season"&amp;Y1519&amp;"_Challenge"&amp;Z1519&amp;"_"&amp;AA1519&amp;"_"&amp;AB1519))</f>
        <v>Unit_Monster_Season3_Challenge2_5_2</v>
      </c>
      <c r="D1519" s="3" t="str">
        <f ca="1">IF(B1519="","",VLOOKUP(VLOOKUP(Y1519&amp;"_"&amp;Z1519&amp;"_"&amp;AA1519,[1]挑战模式!$A:$AS,14+AB1519,FALSE),[1]怪物!$B:$J,2,FALSE))</f>
        <v>ResUnit_XueRen1</v>
      </c>
      <c r="E1519" s="3">
        <f ca="1">IF(B1519="","",VLOOKUP(VLOOKUP(Y1519&amp;"_"&amp;Z1519&amp;"_"&amp;AA1519,[1]挑战模式!$A:$AS,14+AB1519,FALSE),[1]怪物!$B:$J,6,FALSE)*VLOOKUP(Y1519&amp;"_"&amp;Z1519&amp;"_"&amp;AA1519,[1]挑战模式!$A:$AS,10,FALSE))</f>
        <v>2.06</v>
      </c>
      <c r="F1519" s="3">
        <f t="shared" ca="1" si="192"/>
        <v>400</v>
      </c>
      <c r="G1519" s="3" t="str">
        <f t="shared" ca="1" si="193"/>
        <v>TRUE</v>
      </c>
      <c r="H1519" s="3" t="str">
        <f t="shared" ca="1" si="194"/>
        <v>1</v>
      </c>
      <c r="I1519" s="3">
        <f ca="1">IF(D1519="","",VLOOKUP(D1519,[1]怪物!$C:$M,11,FALSE))</f>
        <v>1</v>
      </c>
      <c r="J1519" s="3" t="str">
        <f t="shared" ca="1" si="195"/>
        <v>0.5</v>
      </c>
      <c r="K1519" s="3"/>
      <c r="L1519" s="3">
        <f ca="1">IF(B1519="","",VLOOKUP(VLOOKUP(Y1519&amp;"_"&amp;Z1519&amp;"_"&amp;AA1519,[1]挑战模式!$A:$AS,14+AB1519,FALSE),[1]怪物!$B:$J,7,FALSE))</f>
        <v>1</v>
      </c>
      <c r="M1519" s="10" t="str">
        <f t="shared" ca="1" si="196"/>
        <v>Monster_Season3_Challenge2_5_2</v>
      </c>
      <c r="N1519" s="3" t="str">
        <f t="shared" ca="1" si="197"/>
        <v>DeathShow_1</v>
      </c>
      <c r="O1519" s="3" t="str">
        <f t="shared" ca="1" si="198"/>
        <v>Timeline_Idle1</v>
      </c>
      <c r="P1519" s="3" t="str">
        <f t="shared" ca="1" si="199"/>
        <v>Timeline_Move1</v>
      </c>
      <c r="T1519" s="3" t="str">
        <f ca="1">IF(B1519="","",IF(VLOOKUP(D1519,[1]怪物!$C:$I,7,FALSE)="","",VLOOKUP(D1519,[1]怪物!$C:$I,7,FALSE)))</f>
        <v>Skill_Monster_XueRen1,NormalAttack</v>
      </c>
      <c r="Y1519" s="3">
        <v>3</v>
      </c>
      <c r="Z1519" s="3">
        <v>2</v>
      </c>
      <c r="AA1519" s="3">
        <v>5</v>
      </c>
      <c r="AB1519" s="3">
        <v>2</v>
      </c>
    </row>
    <row r="1520" spans="2:28" x14ac:dyDescent="0.2">
      <c r="B1520" t="str">
        <f ca="1">IF(ISNA(VLOOKUP(Y1520&amp;"_"&amp;Z1520&amp;"_"&amp;AA1520,[1]挑战模式!$A:$AS,1,FALSE)),"",IF(VLOOKUP(Y1520&amp;"_"&amp;Z1520&amp;"_"&amp;AA1520,[1]挑战模式!$A:$AS,14+AB1520,FALSE)="","","Unit_Monster_Season"&amp;Y1520&amp;"_Challenge"&amp;Z1520&amp;"_"&amp;AA1520&amp;"_"&amp;AB1520))</f>
        <v>Unit_Monster_Season3_Challenge2_5_3</v>
      </c>
      <c r="D1520" s="3" t="str">
        <f ca="1">IF(B1520="","",VLOOKUP(VLOOKUP(Y1520&amp;"_"&amp;Z1520&amp;"_"&amp;AA1520,[1]挑战模式!$A:$AS,14+AB1520,FALSE),[1]怪物!$B:$J,2,FALSE))</f>
        <v>ResUnit_ZhiZhu2</v>
      </c>
      <c r="E1520" s="3">
        <f ca="1">IF(B1520="","",VLOOKUP(VLOOKUP(Y1520&amp;"_"&amp;Z1520&amp;"_"&amp;AA1520,[1]挑战模式!$A:$AS,14+AB1520,FALSE),[1]怪物!$B:$J,6,FALSE)*VLOOKUP(Y1520&amp;"_"&amp;Z1520&amp;"_"&amp;AA1520,[1]挑战模式!$A:$AS,10,FALSE))</f>
        <v>4.12</v>
      </c>
      <c r="F1520" s="3">
        <f t="shared" ca="1" si="192"/>
        <v>400</v>
      </c>
      <c r="G1520" s="3" t="str">
        <f t="shared" ca="1" si="193"/>
        <v>TRUE</v>
      </c>
      <c r="H1520" s="3" t="str">
        <f t="shared" ca="1" si="194"/>
        <v>1</v>
      </c>
      <c r="I1520" s="3">
        <f ca="1">IF(D1520="","",VLOOKUP(D1520,[1]怪物!$C:$M,11,FALSE))</f>
        <v>1</v>
      </c>
      <c r="J1520" s="3" t="str">
        <f t="shared" ca="1" si="195"/>
        <v>0.5</v>
      </c>
      <c r="K1520" s="3"/>
      <c r="L1520" s="3">
        <f ca="1">IF(B1520="","",VLOOKUP(VLOOKUP(Y1520&amp;"_"&amp;Z1520&amp;"_"&amp;AA1520,[1]挑战模式!$A:$AS,14+AB1520,FALSE),[1]怪物!$B:$J,7,FALSE))</f>
        <v>1.25</v>
      </c>
      <c r="M1520" s="10" t="str">
        <f t="shared" ca="1" si="196"/>
        <v>Monster_Season3_Challenge2_5_3</v>
      </c>
      <c r="N1520" s="3" t="str">
        <f t="shared" ca="1" si="197"/>
        <v>DeathShow_1</v>
      </c>
      <c r="O1520" s="3" t="str">
        <f t="shared" ca="1" si="198"/>
        <v>Timeline_Idle1</v>
      </c>
      <c r="P1520" s="3" t="str">
        <f t="shared" ca="1" si="199"/>
        <v>Timeline_Move1</v>
      </c>
      <c r="T1520" s="3" t="str">
        <f ca="1">IF(B1520="","",IF(VLOOKUP(D1520,[1]怪物!$C:$I,7,FALSE)="","",VLOOKUP(D1520,[1]怪物!$C:$I,7,FALSE)))</f>
        <v>Skill_Monster_ZhiZhu2,NormalAttack</v>
      </c>
      <c r="Y1520" s="3">
        <v>3</v>
      </c>
      <c r="Z1520" s="3">
        <v>2</v>
      </c>
      <c r="AA1520" s="3">
        <v>5</v>
      </c>
      <c r="AB1520" s="3">
        <v>3</v>
      </c>
    </row>
    <row r="1521" spans="2:28" x14ac:dyDescent="0.2">
      <c r="B1521" t="str">
        <f ca="1">IF(ISNA(VLOOKUP(Y1521&amp;"_"&amp;Z1521&amp;"_"&amp;AA1521,[1]挑战模式!$A:$AS,1,FALSE)),"",IF(VLOOKUP(Y1521&amp;"_"&amp;Z1521&amp;"_"&amp;AA1521,[1]挑战模式!$A:$AS,14+AB1521,FALSE)="","","Unit_Monster_Season"&amp;Y1521&amp;"_Challenge"&amp;Z1521&amp;"_"&amp;AA1521&amp;"_"&amp;AB1521))</f>
        <v/>
      </c>
      <c r="D1521" s="3" t="str">
        <f ca="1">IF(B1521="","",VLOOKUP(VLOOKUP(Y1521&amp;"_"&amp;Z1521&amp;"_"&amp;AA1521,[1]挑战模式!$A:$AS,14+AB1521,FALSE),[1]怪物!$B:$J,2,FALSE))</f>
        <v/>
      </c>
      <c r="E1521" s="3" t="str">
        <f ca="1">IF(B1521="","",VLOOKUP(VLOOKUP(Y1521&amp;"_"&amp;Z1521&amp;"_"&amp;AA1521,[1]挑战模式!$A:$AS,14+AB1521,FALSE),[1]怪物!$B:$J,6,FALSE)*VLOOKUP(Y1521&amp;"_"&amp;Z1521&amp;"_"&amp;AA1521,[1]挑战模式!$A:$AS,10,FALSE))</f>
        <v/>
      </c>
      <c r="F1521" s="3" t="str">
        <f t="shared" ca="1" si="192"/>
        <v/>
      </c>
      <c r="G1521" s="3" t="str">
        <f t="shared" ca="1" si="193"/>
        <v/>
      </c>
      <c r="H1521" s="3" t="str">
        <f t="shared" ca="1" si="194"/>
        <v/>
      </c>
      <c r="I1521" s="3" t="str">
        <f ca="1">IF(D1521="","",VLOOKUP(D1521,[1]怪物!$C:$M,11,FALSE))</f>
        <v/>
      </c>
      <c r="J1521" s="3" t="str">
        <f t="shared" ca="1" si="195"/>
        <v/>
      </c>
      <c r="K1521" s="3"/>
      <c r="L1521" s="3" t="str">
        <f ca="1">IF(B1521="","",VLOOKUP(VLOOKUP(Y1521&amp;"_"&amp;Z1521&amp;"_"&amp;AA1521,[1]挑战模式!$A:$AS,14+AB1521,FALSE),[1]怪物!$B:$J,7,FALSE))</f>
        <v/>
      </c>
      <c r="M1521" s="10" t="str">
        <f t="shared" ca="1" si="196"/>
        <v/>
      </c>
      <c r="N1521" s="3" t="str">
        <f t="shared" ca="1" si="197"/>
        <v/>
      </c>
      <c r="O1521" s="3" t="str">
        <f t="shared" ca="1" si="198"/>
        <v/>
      </c>
      <c r="P1521" s="3" t="str">
        <f t="shared" ca="1" si="199"/>
        <v/>
      </c>
      <c r="T1521" s="3" t="str">
        <f ca="1">IF(B1521="","",IF(VLOOKUP(D1521,[1]怪物!$C:$I,7,FALSE)="","",VLOOKUP(D1521,[1]怪物!$C:$I,7,FALSE)))</f>
        <v/>
      </c>
      <c r="Y1521" s="3">
        <v>3</v>
      </c>
      <c r="Z1521" s="3">
        <v>2</v>
      </c>
      <c r="AA1521" s="3">
        <v>5</v>
      </c>
      <c r="AB1521" s="3">
        <v>4</v>
      </c>
    </row>
    <row r="1522" spans="2:28" x14ac:dyDescent="0.2">
      <c r="B1522" t="str">
        <f ca="1">IF(ISNA(VLOOKUP(Y1522&amp;"_"&amp;Z1522&amp;"_"&amp;AA1522,[1]挑战模式!$A:$AS,1,FALSE)),"",IF(VLOOKUP(Y1522&amp;"_"&amp;Z1522&amp;"_"&amp;AA1522,[1]挑战模式!$A:$AS,14+AB1522,FALSE)="","","Unit_Monster_Season"&amp;Y1522&amp;"_Challenge"&amp;Z1522&amp;"_"&amp;AA1522&amp;"_"&amp;AB1522))</f>
        <v/>
      </c>
      <c r="D1522" s="3" t="str">
        <f ca="1">IF(B1522="","",VLOOKUP(VLOOKUP(Y1522&amp;"_"&amp;Z1522&amp;"_"&amp;AA1522,[1]挑战模式!$A:$AS,14+AB1522,FALSE),[1]怪物!$B:$J,2,FALSE))</f>
        <v/>
      </c>
      <c r="E1522" s="3" t="str">
        <f ca="1">IF(B1522="","",VLOOKUP(VLOOKUP(Y1522&amp;"_"&amp;Z1522&amp;"_"&amp;AA1522,[1]挑战模式!$A:$AS,14+AB1522,FALSE),[1]怪物!$B:$J,6,FALSE)*VLOOKUP(Y1522&amp;"_"&amp;Z1522&amp;"_"&amp;AA1522,[1]挑战模式!$A:$AS,10,FALSE))</f>
        <v/>
      </c>
      <c r="F1522" s="3" t="str">
        <f t="shared" ca="1" si="192"/>
        <v/>
      </c>
      <c r="G1522" s="3" t="str">
        <f t="shared" ca="1" si="193"/>
        <v/>
      </c>
      <c r="H1522" s="3" t="str">
        <f t="shared" ca="1" si="194"/>
        <v/>
      </c>
      <c r="I1522" s="3" t="str">
        <f ca="1">IF(D1522="","",VLOOKUP(D1522,[1]怪物!$C:$M,11,FALSE))</f>
        <v/>
      </c>
      <c r="J1522" s="3" t="str">
        <f t="shared" ca="1" si="195"/>
        <v/>
      </c>
      <c r="K1522" s="3"/>
      <c r="L1522" s="3" t="str">
        <f ca="1">IF(B1522="","",VLOOKUP(VLOOKUP(Y1522&amp;"_"&amp;Z1522&amp;"_"&amp;AA1522,[1]挑战模式!$A:$AS,14+AB1522,FALSE),[1]怪物!$B:$J,7,FALSE))</f>
        <v/>
      </c>
      <c r="M1522" s="10" t="str">
        <f t="shared" ca="1" si="196"/>
        <v/>
      </c>
      <c r="N1522" s="3" t="str">
        <f t="shared" ca="1" si="197"/>
        <v/>
      </c>
      <c r="O1522" s="3" t="str">
        <f t="shared" ca="1" si="198"/>
        <v/>
      </c>
      <c r="P1522" s="3" t="str">
        <f t="shared" ca="1" si="199"/>
        <v/>
      </c>
      <c r="T1522" s="3" t="str">
        <f ca="1">IF(B1522="","",IF(VLOOKUP(D1522,[1]怪物!$C:$I,7,FALSE)="","",VLOOKUP(D1522,[1]怪物!$C:$I,7,FALSE)))</f>
        <v/>
      </c>
      <c r="Y1522" s="3">
        <v>3</v>
      </c>
      <c r="Z1522" s="3">
        <v>2</v>
      </c>
      <c r="AA1522" s="3">
        <v>5</v>
      </c>
      <c r="AB1522" s="3">
        <v>5</v>
      </c>
    </row>
    <row r="1523" spans="2:28" x14ac:dyDescent="0.2">
      <c r="B1523" t="str">
        <f ca="1">IF(ISNA(VLOOKUP(Y1523&amp;"_"&amp;Z1523&amp;"_"&amp;AA1523,[1]挑战模式!$A:$AS,1,FALSE)),"",IF(VLOOKUP(Y1523&amp;"_"&amp;Z1523&amp;"_"&amp;AA1523,[1]挑战模式!$A:$AS,14+AB1523,FALSE)="","","Unit_Monster_Season"&amp;Y1523&amp;"_Challenge"&amp;Z1523&amp;"_"&amp;AA1523&amp;"_"&amp;AB1523))</f>
        <v/>
      </c>
      <c r="D1523" s="3" t="str">
        <f ca="1">IF(B1523="","",VLOOKUP(VLOOKUP(Y1523&amp;"_"&amp;Z1523&amp;"_"&amp;AA1523,[1]挑战模式!$A:$AS,14+AB1523,FALSE),[1]怪物!$B:$J,2,FALSE))</f>
        <v/>
      </c>
      <c r="E1523" s="3" t="str">
        <f ca="1">IF(B1523="","",VLOOKUP(VLOOKUP(Y1523&amp;"_"&amp;Z1523&amp;"_"&amp;AA1523,[1]挑战模式!$A:$AS,14+AB1523,FALSE),[1]怪物!$B:$J,6,FALSE)*VLOOKUP(Y1523&amp;"_"&amp;Z1523&amp;"_"&amp;AA1523,[1]挑战模式!$A:$AS,10,FALSE))</f>
        <v/>
      </c>
      <c r="F1523" s="3" t="str">
        <f t="shared" ca="1" si="192"/>
        <v/>
      </c>
      <c r="G1523" s="3" t="str">
        <f t="shared" ca="1" si="193"/>
        <v/>
      </c>
      <c r="H1523" s="3" t="str">
        <f t="shared" ca="1" si="194"/>
        <v/>
      </c>
      <c r="I1523" s="3" t="str">
        <f ca="1">IF(D1523="","",VLOOKUP(D1523,[1]怪物!$C:$M,11,FALSE))</f>
        <v/>
      </c>
      <c r="J1523" s="3" t="str">
        <f t="shared" ca="1" si="195"/>
        <v/>
      </c>
      <c r="K1523" s="3"/>
      <c r="L1523" s="3" t="str">
        <f ca="1">IF(B1523="","",VLOOKUP(VLOOKUP(Y1523&amp;"_"&amp;Z1523&amp;"_"&amp;AA1523,[1]挑战模式!$A:$AS,14+AB1523,FALSE),[1]怪物!$B:$J,7,FALSE))</f>
        <v/>
      </c>
      <c r="M1523" s="10" t="str">
        <f t="shared" ca="1" si="196"/>
        <v/>
      </c>
      <c r="N1523" s="3" t="str">
        <f t="shared" ca="1" si="197"/>
        <v/>
      </c>
      <c r="O1523" s="3" t="str">
        <f t="shared" ca="1" si="198"/>
        <v/>
      </c>
      <c r="P1523" s="3" t="str">
        <f t="shared" ca="1" si="199"/>
        <v/>
      </c>
      <c r="T1523" s="3" t="str">
        <f ca="1">IF(B1523="","",IF(VLOOKUP(D1523,[1]怪物!$C:$I,7,FALSE)="","",VLOOKUP(D1523,[1]怪物!$C:$I,7,FALSE)))</f>
        <v/>
      </c>
      <c r="Y1523" s="3">
        <v>3</v>
      </c>
      <c r="Z1523" s="3">
        <v>2</v>
      </c>
      <c r="AA1523" s="3">
        <v>5</v>
      </c>
      <c r="AB1523" s="3">
        <v>6</v>
      </c>
    </row>
    <row r="1524" spans="2:28" x14ac:dyDescent="0.2">
      <c r="B1524" t="str">
        <f ca="1">IF(ISNA(VLOOKUP(Y1524&amp;"_"&amp;Z1524&amp;"_"&amp;AA1524,[1]挑战模式!$A:$AS,1,FALSE)),"",IF(VLOOKUP(Y1524&amp;"_"&amp;Z1524&amp;"_"&amp;AA1524,[1]挑战模式!$A:$AS,14+AB1524,FALSE)="","","Unit_Monster_Season"&amp;Y1524&amp;"_Challenge"&amp;Z1524&amp;"_"&amp;AA1524&amp;"_"&amp;AB1524))</f>
        <v>Unit_Monster_Season3_Challenge2_6_1</v>
      </c>
      <c r="D1524" s="3" t="str">
        <f ca="1">IF(B1524="","",VLOOKUP(VLOOKUP(Y1524&amp;"_"&amp;Z1524&amp;"_"&amp;AA1524,[1]挑战模式!$A:$AS,14+AB1524,FALSE),[1]怪物!$B:$J,2,FALSE))</f>
        <v>ResUnit_BianFu1</v>
      </c>
      <c r="E1524" s="3">
        <f ca="1">IF(B1524="","",VLOOKUP(VLOOKUP(Y1524&amp;"_"&amp;Z1524&amp;"_"&amp;AA1524,[1]挑战模式!$A:$AS,14+AB1524,FALSE),[1]怪物!$B:$J,6,FALSE)*VLOOKUP(Y1524&amp;"_"&amp;Z1524&amp;"_"&amp;AA1524,[1]挑战模式!$A:$AS,10,FALSE))</f>
        <v>2.06</v>
      </c>
      <c r="F1524" s="3">
        <f t="shared" ca="1" si="192"/>
        <v>400</v>
      </c>
      <c r="G1524" s="3" t="str">
        <f t="shared" ca="1" si="193"/>
        <v>TRUE</v>
      </c>
      <c r="H1524" s="3" t="str">
        <f t="shared" ca="1" si="194"/>
        <v>1</v>
      </c>
      <c r="I1524" s="3">
        <f ca="1">IF(D1524="","",VLOOKUP(D1524,[1]怪物!$C:$M,11,FALSE))</f>
        <v>1</v>
      </c>
      <c r="J1524" s="3" t="str">
        <f t="shared" ca="1" si="195"/>
        <v>0.5</v>
      </c>
      <c r="K1524" s="3"/>
      <c r="L1524" s="3">
        <f ca="1">IF(B1524="","",VLOOKUP(VLOOKUP(Y1524&amp;"_"&amp;Z1524&amp;"_"&amp;AA1524,[1]挑战模式!$A:$AS,14+AB1524,FALSE),[1]怪物!$B:$J,7,FALSE))</f>
        <v>1</v>
      </c>
      <c r="M1524" s="10" t="str">
        <f t="shared" ca="1" si="196"/>
        <v>Monster_Season3_Challenge2_6_1</v>
      </c>
      <c r="N1524" s="3" t="str">
        <f t="shared" ca="1" si="197"/>
        <v>DeathShow_1</v>
      </c>
      <c r="O1524" s="3" t="str">
        <f t="shared" ca="1" si="198"/>
        <v>Timeline_Idle1</v>
      </c>
      <c r="P1524" s="3" t="str">
        <f t="shared" ca="1" si="199"/>
        <v>Timeline_Move1</v>
      </c>
      <c r="T1524" s="3" t="str">
        <f ca="1">IF(B1524="","",IF(VLOOKUP(D1524,[1]怪物!$C:$I,7,FALSE)="","",VLOOKUP(D1524,[1]怪物!$C:$I,7,FALSE)))</f>
        <v>Skill_Monster_BianFu1,NormalAttack</v>
      </c>
      <c r="Y1524" s="3">
        <v>3</v>
      </c>
      <c r="Z1524" s="3">
        <v>2</v>
      </c>
      <c r="AA1524" s="3">
        <v>6</v>
      </c>
      <c r="AB1524" s="3">
        <v>1</v>
      </c>
    </row>
    <row r="1525" spans="2:28" x14ac:dyDescent="0.2">
      <c r="B1525" t="str">
        <f ca="1">IF(ISNA(VLOOKUP(Y1525&amp;"_"&amp;Z1525&amp;"_"&amp;AA1525,[1]挑战模式!$A:$AS,1,FALSE)),"",IF(VLOOKUP(Y1525&amp;"_"&amp;Z1525&amp;"_"&amp;AA1525,[1]挑战模式!$A:$AS,14+AB1525,FALSE)="","","Unit_Monster_Season"&amp;Y1525&amp;"_Challenge"&amp;Z1525&amp;"_"&amp;AA1525&amp;"_"&amp;AB1525))</f>
        <v>Unit_Monster_Season3_Challenge2_6_2</v>
      </c>
      <c r="D1525" s="3" t="str">
        <f ca="1">IF(B1525="","",VLOOKUP(VLOOKUP(Y1525&amp;"_"&amp;Z1525&amp;"_"&amp;AA1525,[1]挑战模式!$A:$AS,14+AB1525,FALSE),[1]怪物!$B:$J,2,FALSE))</f>
        <v>ResUnit_ZhiZhu1</v>
      </c>
      <c r="E1525" s="3">
        <f ca="1">IF(B1525="","",VLOOKUP(VLOOKUP(Y1525&amp;"_"&amp;Z1525&amp;"_"&amp;AA1525,[1]挑战模式!$A:$AS,14+AB1525,FALSE),[1]怪物!$B:$J,6,FALSE)*VLOOKUP(Y1525&amp;"_"&amp;Z1525&amp;"_"&amp;AA1525,[1]挑战模式!$A:$AS,10,FALSE))</f>
        <v>4.12</v>
      </c>
      <c r="F1525" s="3">
        <f t="shared" ca="1" si="192"/>
        <v>400</v>
      </c>
      <c r="G1525" s="3" t="str">
        <f t="shared" ca="1" si="193"/>
        <v>TRUE</v>
      </c>
      <c r="H1525" s="3" t="str">
        <f t="shared" ca="1" si="194"/>
        <v>1</v>
      </c>
      <c r="I1525" s="3">
        <f ca="1">IF(D1525="","",VLOOKUP(D1525,[1]怪物!$C:$M,11,FALSE))</f>
        <v>1</v>
      </c>
      <c r="J1525" s="3" t="str">
        <f t="shared" ca="1" si="195"/>
        <v>0.5</v>
      </c>
      <c r="K1525" s="3"/>
      <c r="L1525" s="3">
        <f ca="1">IF(B1525="","",VLOOKUP(VLOOKUP(Y1525&amp;"_"&amp;Z1525&amp;"_"&amp;AA1525,[1]挑战模式!$A:$AS,14+AB1525,FALSE),[1]怪物!$B:$J,7,FALSE))</f>
        <v>1</v>
      </c>
      <c r="M1525" s="10" t="str">
        <f t="shared" ca="1" si="196"/>
        <v>Monster_Season3_Challenge2_6_2</v>
      </c>
      <c r="N1525" s="3" t="str">
        <f t="shared" ca="1" si="197"/>
        <v>DeathShow_1</v>
      </c>
      <c r="O1525" s="3" t="str">
        <f t="shared" ca="1" si="198"/>
        <v>Timeline_Idle1</v>
      </c>
      <c r="P1525" s="3" t="str">
        <f t="shared" ca="1" si="199"/>
        <v>Timeline_Move1</v>
      </c>
      <c r="T1525" s="3" t="str">
        <f ca="1">IF(B1525="","",IF(VLOOKUP(D1525,[1]怪物!$C:$I,7,FALSE)="","",VLOOKUP(D1525,[1]怪物!$C:$I,7,FALSE)))</f>
        <v/>
      </c>
      <c r="Y1525" s="3">
        <v>3</v>
      </c>
      <c r="Z1525" s="3">
        <v>2</v>
      </c>
      <c r="AA1525" s="3">
        <v>6</v>
      </c>
      <c r="AB1525" s="3">
        <v>2</v>
      </c>
    </row>
    <row r="1526" spans="2:28" x14ac:dyDescent="0.2">
      <c r="B1526" t="str">
        <f ca="1">IF(ISNA(VLOOKUP(Y1526&amp;"_"&amp;Z1526&amp;"_"&amp;AA1526,[1]挑战模式!$A:$AS,1,FALSE)),"",IF(VLOOKUP(Y1526&amp;"_"&amp;Z1526&amp;"_"&amp;AA1526,[1]挑战模式!$A:$AS,14+AB1526,FALSE)="","","Unit_Monster_Season"&amp;Y1526&amp;"_Challenge"&amp;Z1526&amp;"_"&amp;AA1526&amp;"_"&amp;AB1526))</f>
        <v>Unit_Monster_Season3_Challenge2_6_3</v>
      </c>
      <c r="D1526" s="3" t="str">
        <f ca="1">IF(B1526="","",VLOOKUP(VLOOKUP(Y1526&amp;"_"&amp;Z1526&amp;"_"&amp;AA1526,[1]挑战模式!$A:$AS,14+AB1526,FALSE),[1]怪物!$B:$J,2,FALSE))</f>
        <v>ResUnit_XueRen1</v>
      </c>
      <c r="E1526" s="3">
        <f ca="1">IF(B1526="","",VLOOKUP(VLOOKUP(Y1526&amp;"_"&amp;Z1526&amp;"_"&amp;AA1526,[1]挑战模式!$A:$AS,14+AB1526,FALSE),[1]怪物!$B:$J,6,FALSE)*VLOOKUP(Y1526&amp;"_"&amp;Z1526&amp;"_"&amp;AA1526,[1]挑战模式!$A:$AS,10,FALSE))</f>
        <v>2.06</v>
      </c>
      <c r="F1526" s="3">
        <f t="shared" ca="1" si="192"/>
        <v>400</v>
      </c>
      <c r="G1526" s="3" t="str">
        <f t="shared" ca="1" si="193"/>
        <v>TRUE</v>
      </c>
      <c r="H1526" s="3" t="str">
        <f t="shared" ca="1" si="194"/>
        <v>1</v>
      </c>
      <c r="I1526" s="3">
        <f ca="1">IF(D1526="","",VLOOKUP(D1526,[1]怪物!$C:$M,11,FALSE))</f>
        <v>1</v>
      </c>
      <c r="J1526" s="3" t="str">
        <f t="shared" ca="1" si="195"/>
        <v>0.5</v>
      </c>
      <c r="K1526" s="3"/>
      <c r="L1526" s="3">
        <f ca="1">IF(B1526="","",VLOOKUP(VLOOKUP(Y1526&amp;"_"&amp;Z1526&amp;"_"&amp;AA1526,[1]挑战模式!$A:$AS,14+AB1526,FALSE),[1]怪物!$B:$J,7,FALSE))</f>
        <v>1</v>
      </c>
      <c r="M1526" s="10" t="str">
        <f t="shared" ca="1" si="196"/>
        <v>Monster_Season3_Challenge2_6_3</v>
      </c>
      <c r="N1526" s="3" t="str">
        <f t="shared" ca="1" si="197"/>
        <v>DeathShow_1</v>
      </c>
      <c r="O1526" s="3" t="str">
        <f t="shared" ca="1" si="198"/>
        <v>Timeline_Idle1</v>
      </c>
      <c r="P1526" s="3" t="str">
        <f t="shared" ca="1" si="199"/>
        <v>Timeline_Move1</v>
      </c>
      <c r="T1526" s="3" t="str">
        <f ca="1">IF(B1526="","",IF(VLOOKUP(D1526,[1]怪物!$C:$I,7,FALSE)="","",VLOOKUP(D1526,[1]怪物!$C:$I,7,FALSE)))</f>
        <v>Skill_Monster_XueRen1,NormalAttack</v>
      </c>
      <c r="Y1526" s="3">
        <v>3</v>
      </c>
      <c r="Z1526" s="3">
        <v>2</v>
      </c>
      <c r="AA1526" s="3">
        <v>6</v>
      </c>
      <c r="AB1526" s="3">
        <v>3</v>
      </c>
    </row>
    <row r="1527" spans="2:28" x14ac:dyDescent="0.2">
      <c r="B1527" t="str">
        <f ca="1">IF(ISNA(VLOOKUP(Y1527&amp;"_"&amp;Z1527&amp;"_"&amp;AA1527,[1]挑战模式!$A:$AS,1,FALSE)),"",IF(VLOOKUP(Y1527&amp;"_"&amp;Z1527&amp;"_"&amp;AA1527,[1]挑战模式!$A:$AS,14+AB1527,FALSE)="","","Unit_Monster_Season"&amp;Y1527&amp;"_Challenge"&amp;Z1527&amp;"_"&amp;AA1527&amp;"_"&amp;AB1527))</f>
        <v>Unit_Monster_Season3_Challenge2_6_4</v>
      </c>
      <c r="D1527" s="3" t="str">
        <f ca="1">IF(B1527="","",VLOOKUP(VLOOKUP(Y1527&amp;"_"&amp;Z1527&amp;"_"&amp;AA1527,[1]挑战模式!$A:$AS,14+AB1527,FALSE),[1]怪物!$B:$J,2,FALSE))</f>
        <v>ResUnit_ZhiZhu2</v>
      </c>
      <c r="E1527" s="3">
        <f ca="1">IF(B1527="","",VLOOKUP(VLOOKUP(Y1527&amp;"_"&amp;Z1527&amp;"_"&amp;AA1527,[1]挑战模式!$A:$AS,14+AB1527,FALSE),[1]怪物!$B:$J,6,FALSE)*VLOOKUP(Y1527&amp;"_"&amp;Z1527&amp;"_"&amp;AA1527,[1]挑战模式!$A:$AS,10,FALSE))</f>
        <v>4.12</v>
      </c>
      <c r="F1527" s="3">
        <f t="shared" ca="1" si="192"/>
        <v>400</v>
      </c>
      <c r="G1527" s="3" t="str">
        <f t="shared" ca="1" si="193"/>
        <v>TRUE</v>
      </c>
      <c r="H1527" s="3" t="str">
        <f t="shared" ca="1" si="194"/>
        <v>1</v>
      </c>
      <c r="I1527" s="3">
        <f ca="1">IF(D1527="","",VLOOKUP(D1527,[1]怪物!$C:$M,11,FALSE))</f>
        <v>1</v>
      </c>
      <c r="J1527" s="3" t="str">
        <f t="shared" ca="1" si="195"/>
        <v>0.5</v>
      </c>
      <c r="K1527" s="3"/>
      <c r="L1527" s="3">
        <f ca="1">IF(B1527="","",VLOOKUP(VLOOKUP(Y1527&amp;"_"&amp;Z1527&amp;"_"&amp;AA1527,[1]挑战模式!$A:$AS,14+AB1527,FALSE),[1]怪物!$B:$J,7,FALSE))</f>
        <v>1.25</v>
      </c>
      <c r="M1527" s="10" t="str">
        <f t="shared" ca="1" si="196"/>
        <v>Monster_Season3_Challenge2_6_4</v>
      </c>
      <c r="N1527" s="3" t="str">
        <f t="shared" ca="1" si="197"/>
        <v>DeathShow_1</v>
      </c>
      <c r="O1527" s="3" t="str">
        <f t="shared" ca="1" si="198"/>
        <v>Timeline_Idle1</v>
      </c>
      <c r="P1527" s="3" t="str">
        <f t="shared" ca="1" si="199"/>
        <v>Timeline_Move1</v>
      </c>
      <c r="T1527" s="3" t="str">
        <f ca="1">IF(B1527="","",IF(VLOOKUP(D1527,[1]怪物!$C:$I,7,FALSE)="","",VLOOKUP(D1527,[1]怪物!$C:$I,7,FALSE)))</f>
        <v>Skill_Monster_ZhiZhu2,NormalAttack</v>
      </c>
      <c r="Y1527" s="3">
        <v>3</v>
      </c>
      <c r="Z1527" s="3">
        <v>2</v>
      </c>
      <c r="AA1527" s="3">
        <v>6</v>
      </c>
      <c r="AB1527" s="3">
        <v>4</v>
      </c>
    </row>
    <row r="1528" spans="2:28" x14ac:dyDescent="0.2">
      <c r="B1528" t="str">
        <f ca="1">IF(ISNA(VLOOKUP(Y1528&amp;"_"&amp;Z1528&amp;"_"&amp;AA1528,[1]挑战模式!$A:$AS,1,FALSE)),"",IF(VLOOKUP(Y1528&amp;"_"&amp;Z1528&amp;"_"&amp;AA1528,[1]挑战模式!$A:$AS,14+AB1528,FALSE)="","","Unit_Monster_Season"&amp;Y1528&amp;"_Challenge"&amp;Z1528&amp;"_"&amp;AA1528&amp;"_"&amp;AB1528))</f>
        <v/>
      </c>
      <c r="D1528" s="3" t="str">
        <f ca="1">IF(B1528="","",VLOOKUP(VLOOKUP(Y1528&amp;"_"&amp;Z1528&amp;"_"&amp;AA1528,[1]挑战模式!$A:$AS,14+AB1528,FALSE),[1]怪物!$B:$J,2,FALSE))</f>
        <v/>
      </c>
      <c r="E1528" s="3" t="str">
        <f ca="1">IF(B1528="","",VLOOKUP(VLOOKUP(Y1528&amp;"_"&amp;Z1528&amp;"_"&amp;AA1528,[1]挑战模式!$A:$AS,14+AB1528,FALSE),[1]怪物!$B:$J,6,FALSE)*VLOOKUP(Y1528&amp;"_"&amp;Z1528&amp;"_"&amp;AA1528,[1]挑战模式!$A:$AS,10,FALSE))</f>
        <v/>
      </c>
      <c r="F1528" s="3" t="str">
        <f t="shared" ca="1" si="192"/>
        <v/>
      </c>
      <c r="G1528" s="3" t="str">
        <f t="shared" ca="1" si="193"/>
        <v/>
      </c>
      <c r="H1528" s="3" t="str">
        <f t="shared" ca="1" si="194"/>
        <v/>
      </c>
      <c r="I1528" s="3" t="str">
        <f ca="1">IF(D1528="","",VLOOKUP(D1528,[1]怪物!$C:$M,11,FALSE))</f>
        <v/>
      </c>
      <c r="J1528" s="3" t="str">
        <f t="shared" ca="1" si="195"/>
        <v/>
      </c>
      <c r="K1528" s="3"/>
      <c r="L1528" s="3" t="str">
        <f ca="1">IF(B1528="","",VLOOKUP(VLOOKUP(Y1528&amp;"_"&amp;Z1528&amp;"_"&amp;AA1528,[1]挑战模式!$A:$AS,14+AB1528,FALSE),[1]怪物!$B:$J,7,FALSE))</f>
        <v/>
      </c>
      <c r="M1528" s="10" t="str">
        <f t="shared" ca="1" si="196"/>
        <v/>
      </c>
      <c r="N1528" s="3" t="str">
        <f t="shared" ca="1" si="197"/>
        <v/>
      </c>
      <c r="O1528" s="3" t="str">
        <f t="shared" ca="1" si="198"/>
        <v/>
      </c>
      <c r="P1528" s="3" t="str">
        <f t="shared" ca="1" si="199"/>
        <v/>
      </c>
      <c r="T1528" s="3" t="str">
        <f ca="1">IF(B1528="","",IF(VLOOKUP(D1528,[1]怪物!$C:$I,7,FALSE)="","",VLOOKUP(D1528,[1]怪物!$C:$I,7,FALSE)))</f>
        <v/>
      </c>
      <c r="Y1528" s="3">
        <v>3</v>
      </c>
      <c r="Z1528" s="3">
        <v>2</v>
      </c>
      <c r="AA1528" s="3">
        <v>6</v>
      </c>
      <c r="AB1528" s="3">
        <v>5</v>
      </c>
    </row>
    <row r="1529" spans="2:28" x14ac:dyDescent="0.2">
      <c r="B1529" t="str">
        <f ca="1">IF(ISNA(VLOOKUP(Y1529&amp;"_"&amp;Z1529&amp;"_"&amp;AA1529,[1]挑战模式!$A:$AS,1,FALSE)),"",IF(VLOOKUP(Y1529&amp;"_"&amp;Z1529&amp;"_"&amp;AA1529,[1]挑战模式!$A:$AS,14+AB1529,FALSE)="","","Unit_Monster_Season"&amp;Y1529&amp;"_Challenge"&amp;Z1529&amp;"_"&amp;AA1529&amp;"_"&amp;AB1529))</f>
        <v/>
      </c>
      <c r="D1529" s="3" t="str">
        <f ca="1">IF(B1529="","",VLOOKUP(VLOOKUP(Y1529&amp;"_"&amp;Z1529&amp;"_"&amp;AA1529,[1]挑战模式!$A:$AS,14+AB1529,FALSE),[1]怪物!$B:$J,2,FALSE))</f>
        <v/>
      </c>
      <c r="E1529" s="3" t="str">
        <f ca="1">IF(B1529="","",VLOOKUP(VLOOKUP(Y1529&amp;"_"&amp;Z1529&amp;"_"&amp;AA1529,[1]挑战模式!$A:$AS,14+AB1529,FALSE),[1]怪物!$B:$J,6,FALSE)*VLOOKUP(Y1529&amp;"_"&amp;Z1529&amp;"_"&amp;AA1529,[1]挑战模式!$A:$AS,10,FALSE))</f>
        <v/>
      </c>
      <c r="F1529" s="3" t="str">
        <f t="shared" ca="1" si="192"/>
        <v/>
      </c>
      <c r="G1529" s="3" t="str">
        <f t="shared" ca="1" si="193"/>
        <v/>
      </c>
      <c r="H1529" s="3" t="str">
        <f t="shared" ca="1" si="194"/>
        <v/>
      </c>
      <c r="I1529" s="3" t="str">
        <f ca="1">IF(D1529="","",VLOOKUP(D1529,[1]怪物!$C:$M,11,FALSE))</f>
        <v/>
      </c>
      <c r="J1529" s="3" t="str">
        <f t="shared" ca="1" si="195"/>
        <v/>
      </c>
      <c r="K1529" s="3"/>
      <c r="L1529" s="3" t="str">
        <f ca="1">IF(B1529="","",VLOOKUP(VLOOKUP(Y1529&amp;"_"&amp;Z1529&amp;"_"&amp;AA1529,[1]挑战模式!$A:$AS,14+AB1529,FALSE),[1]怪物!$B:$J,7,FALSE))</f>
        <v/>
      </c>
      <c r="M1529" s="10" t="str">
        <f t="shared" ca="1" si="196"/>
        <v/>
      </c>
      <c r="N1529" s="3" t="str">
        <f t="shared" ca="1" si="197"/>
        <v/>
      </c>
      <c r="O1529" s="3" t="str">
        <f t="shared" ca="1" si="198"/>
        <v/>
      </c>
      <c r="P1529" s="3" t="str">
        <f t="shared" ca="1" si="199"/>
        <v/>
      </c>
      <c r="T1529" s="3" t="str">
        <f ca="1">IF(B1529="","",IF(VLOOKUP(D1529,[1]怪物!$C:$I,7,FALSE)="","",VLOOKUP(D1529,[1]怪物!$C:$I,7,FALSE)))</f>
        <v/>
      </c>
      <c r="Y1529" s="3">
        <v>3</v>
      </c>
      <c r="Z1529" s="3">
        <v>2</v>
      </c>
      <c r="AA1529" s="3">
        <v>6</v>
      </c>
      <c r="AB1529" s="3">
        <v>6</v>
      </c>
    </row>
    <row r="1530" spans="2:28" x14ac:dyDescent="0.2">
      <c r="B1530" t="str">
        <f>IF(ISNA(VLOOKUP(Y1530&amp;"_"&amp;Z1530&amp;"_"&amp;AA1530,[1]挑战模式!$A:$AS,1,FALSE)),"",IF(VLOOKUP(Y1530&amp;"_"&amp;Z1530&amp;"_"&amp;AA1530,[1]挑战模式!$A:$AS,14+AB1530,FALSE)="","","Unit_Monster_Season"&amp;Y1530&amp;"_Challenge"&amp;Z1530&amp;"_"&amp;AA1530&amp;"_"&amp;AB1530))</f>
        <v/>
      </c>
      <c r="D1530" s="3" t="str">
        <f>IF(B1530="","",VLOOKUP(VLOOKUP(Y1530&amp;"_"&amp;Z1530&amp;"_"&amp;AA1530,[1]挑战模式!$A:$AS,14+AB1530,FALSE),[1]怪物!$B:$J,2,FALSE))</f>
        <v/>
      </c>
      <c r="E1530" s="3" t="str">
        <f>IF(B1530="","",VLOOKUP(VLOOKUP(Y1530&amp;"_"&amp;Z1530&amp;"_"&amp;AA1530,[1]挑战模式!$A:$AS,14+AB1530,FALSE),[1]怪物!$B:$J,6,FALSE)*VLOOKUP(Y1530&amp;"_"&amp;Z1530&amp;"_"&amp;AA1530,[1]挑战模式!$A:$AS,10,FALSE))</f>
        <v/>
      </c>
      <c r="F1530" s="3" t="str">
        <f t="shared" si="192"/>
        <v/>
      </c>
      <c r="G1530" s="3" t="str">
        <f t="shared" si="193"/>
        <v/>
      </c>
      <c r="H1530" s="3" t="str">
        <f t="shared" si="194"/>
        <v/>
      </c>
      <c r="I1530" s="3" t="str">
        <f>IF(D1530="","",VLOOKUP(D1530,[1]怪物!$C:$M,11,FALSE))</f>
        <v/>
      </c>
      <c r="J1530" s="3" t="str">
        <f t="shared" si="195"/>
        <v/>
      </c>
      <c r="K1530" s="3"/>
      <c r="L1530" s="3" t="str">
        <f>IF(B1530="","",VLOOKUP(VLOOKUP(Y1530&amp;"_"&amp;Z1530&amp;"_"&amp;AA1530,[1]挑战模式!$A:$AS,14+AB1530,FALSE),[1]怪物!$B:$J,7,FALSE))</f>
        <v/>
      </c>
      <c r="M1530" s="10" t="str">
        <f t="shared" si="196"/>
        <v/>
      </c>
      <c r="N1530" s="3" t="str">
        <f t="shared" si="197"/>
        <v/>
      </c>
      <c r="O1530" s="3" t="str">
        <f t="shared" si="198"/>
        <v/>
      </c>
      <c r="P1530" s="3" t="str">
        <f t="shared" si="199"/>
        <v/>
      </c>
      <c r="T1530" s="3" t="str">
        <f>IF(B1530="","",IF(VLOOKUP(D1530,[1]怪物!$C:$I,7,FALSE)="","",VLOOKUP(D1530,[1]怪物!$C:$I,7,FALSE)))</f>
        <v/>
      </c>
      <c r="Y1530" s="3">
        <v>3</v>
      </c>
      <c r="Z1530" s="3">
        <v>2</v>
      </c>
      <c r="AA1530" s="3">
        <v>7</v>
      </c>
      <c r="AB1530" s="3">
        <v>1</v>
      </c>
    </row>
    <row r="1531" spans="2:28" x14ac:dyDescent="0.2">
      <c r="B1531" t="str">
        <f>IF(ISNA(VLOOKUP(Y1531&amp;"_"&amp;Z1531&amp;"_"&amp;AA1531,[1]挑战模式!$A:$AS,1,FALSE)),"",IF(VLOOKUP(Y1531&amp;"_"&amp;Z1531&amp;"_"&amp;AA1531,[1]挑战模式!$A:$AS,14+AB1531,FALSE)="","","Unit_Monster_Season"&amp;Y1531&amp;"_Challenge"&amp;Z1531&amp;"_"&amp;AA1531&amp;"_"&amp;AB1531))</f>
        <v/>
      </c>
      <c r="D1531" s="3" t="str">
        <f>IF(B1531="","",VLOOKUP(VLOOKUP(Y1531&amp;"_"&amp;Z1531&amp;"_"&amp;AA1531,[1]挑战模式!$A:$AS,14+AB1531,FALSE),[1]怪物!$B:$J,2,FALSE))</f>
        <v/>
      </c>
      <c r="E1531" s="3" t="str">
        <f>IF(B1531="","",VLOOKUP(VLOOKUP(Y1531&amp;"_"&amp;Z1531&amp;"_"&amp;AA1531,[1]挑战模式!$A:$AS,14+AB1531,FALSE),[1]怪物!$B:$J,6,FALSE)*VLOOKUP(Y1531&amp;"_"&amp;Z1531&amp;"_"&amp;AA1531,[1]挑战模式!$A:$AS,10,FALSE))</f>
        <v/>
      </c>
      <c r="F1531" s="3" t="str">
        <f t="shared" si="192"/>
        <v/>
      </c>
      <c r="G1531" s="3" t="str">
        <f t="shared" si="193"/>
        <v/>
      </c>
      <c r="H1531" s="3" t="str">
        <f t="shared" si="194"/>
        <v/>
      </c>
      <c r="I1531" s="3" t="str">
        <f>IF(D1531="","",VLOOKUP(D1531,[1]怪物!$C:$M,11,FALSE))</f>
        <v/>
      </c>
      <c r="J1531" s="3" t="str">
        <f t="shared" si="195"/>
        <v/>
      </c>
      <c r="K1531" s="3"/>
      <c r="L1531" s="3" t="str">
        <f>IF(B1531="","",VLOOKUP(VLOOKUP(Y1531&amp;"_"&amp;Z1531&amp;"_"&amp;AA1531,[1]挑战模式!$A:$AS,14+AB1531,FALSE),[1]怪物!$B:$J,7,FALSE))</f>
        <v/>
      </c>
      <c r="M1531" s="10" t="str">
        <f t="shared" si="196"/>
        <v/>
      </c>
      <c r="N1531" s="3" t="str">
        <f t="shared" si="197"/>
        <v/>
      </c>
      <c r="O1531" s="3" t="str">
        <f t="shared" si="198"/>
        <v/>
      </c>
      <c r="P1531" s="3" t="str">
        <f t="shared" si="199"/>
        <v/>
      </c>
      <c r="T1531" s="3" t="str">
        <f>IF(B1531="","",IF(VLOOKUP(D1531,[1]怪物!$C:$I,7,FALSE)="","",VLOOKUP(D1531,[1]怪物!$C:$I,7,FALSE)))</f>
        <v/>
      </c>
      <c r="Y1531" s="3">
        <v>3</v>
      </c>
      <c r="Z1531" s="3">
        <v>2</v>
      </c>
      <c r="AA1531" s="3">
        <v>7</v>
      </c>
      <c r="AB1531" s="3">
        <v>2</v>
      </c>
    </row>
    <row r="1532" spans="2:28" x14ac:dyDescent="0.2">
      <c r="B1532" t="str">
        <f>IF(ISNA(VLOOKUP(Y1532&amp;"_"&amp;Z1532&amp;"_"&amp;AA1532,[1]挑战模式!$A:$AS,1,FALSE)),"",IF(VLOOKUP(Y1532&amp;"_"&amp;Z1532&amp;"_"&amp;AA1532,[1]挑战模式!$A:$AS,14+AB1532,FALSE)="","","Unit_Monster_Season"&amp;Y1532&amp;"_Challenge"&amp;Z1532&amp;"_"&amp;AA1532&amp;"_"&amp;AB1532))</f>
        <v/>
      </c>
      <c r="D1532" s="3" t="str">
        <f>IF(B1532="","",VLOOKUP(VLOOKUP(Y1532&amp;"_"&amp;Z1532&amp;"_"&amp;AA1532,[1]挑战模式!$A:$AS,14+AB1532,FALSE),[1]怪物!$B:$J,2,FALSE))</f>
        <v/>
      </c>
      <c r="E1532" s="3" t="str">
        <f>IF(B1532="","",VLOOKUP(VLOOKUP(Y1532&amp;"_"&amp;Z1532&amp;"_"&amp;AA1532,[1]挑战模式!$A:$AS,14+AB1532,FALSE),[1]怪物!$B:$J,6,FALSE)*VLOOKUP(Y1532&amp;"_"&amp;Z1532&amp;"_"&amp;AA1532,[1]挑战模式!$A:$AS,10,FALSE))</f>
        <v/>
      </c>
      <c r="F1532" s="3" t="str">
        <f t="shared" si="192"/>
        <v/>
      </c>
      <c r="G1532" s="3" t="str">
        <f t="shared" si="193"/>
        <v/>
      </c>
      <c r="H1532" s="3" t="str">
        <f t="shared" si="194"/>
        <v/>
      </c>
      <c r="I1532" s="3" t="str">
        <f>IF(D1532="","",VLOOKUP(D1532,[1]怪物!$C:$M,11,FALSE))</f>
        <v/>
      </c>
      <c r="J1532" s="3" t="str">
        <f t="shared" si="195"/>
        <v/>
      </c>
      <c r="K1532" s="3"/>
      <c r="L1532" s="3" t="str">
        <f>IF(B1532="","",VLOOKUP(VLOOKUP(Y1532&amp;"_"&amp;Z1532&amp;"_"&amp;AA1532,[1]挑战模式!$A:$AS,14+AB1532,FALSE),[1]怪物!$B:$J,7,FALSE))</f>
        <v/>
      </c>
      <c r="M1532" s="10" t="str">
        <f t="shared" si="196"/>
        <v/>
      </c>
      <c r="N1532" s="3" t="str">
        <f t="shared" si="197"/>
        <v/>
      </c>
      <c r="O1532" s="3" t="str">
        <f t="shared" si="198"/>
        <v/>
      </c>
      <c r="P1532" s="3" t="str">
        <f t="shared" si="199"/>
        <v/>
      </c>
      <c r="T1532" s="3" t="str">
        <f>IF(B1532="","",IF(VLOOKUP(D1532,[1]怪物!$C:$I,7,FALSE)="","",VLOOKUP(D1532,[1]怪物!$C:$I,7,FALSE)))</f>
        <v/>
      </c>
      <c r="Y1532" s="3">
        <v>3</v>
      </c>
      <c r="Z1532" s="3">
        <v>2</v>
      </c>
      <c r="AA1532" s="3">
        <v>7</v>
      </c>
      <c r="AB1532" s="3">
        <v>3</v>
      </c>
    </row>
    <row r="1533" spans="2:28" x14ac:dyDescent="0.2">
      <c r="B1533" t="str">
        <f>IF(ISNA(VLOOKUP(Y1533&amp;"_"&amp;Z1533&amp;"_"&amp;AA1533,[1]挑战模式!$A:$AS,1,FALSE)),"",IF(VLOOKUP(Y1533&amp;"_"&amp;Z1533&amp;"_"&amp;AA1533,[1]挑战模式!$A:$AS,14+AB1533,FALSE)="","","Unit_Monster_Season"&amp;Y1533&amp;"_Challenge"&amp;Z1533&amp;"_"&amp;AA1533&amp;"_"&amp;AB1533))</f>
        <v/>
      </c>
      <c r="D1533" s="3" t="str">
        <f>IF(B1533="","",VLOOKUP(VLOOKUP(Y1533&amp;"_"&amp;Z1533&amp;"_"&amp;AA1533,[1]挑战模式!$A:$AS,14+AB1533,FALSE),[1]怪物!$B:$J,2,FALSE))</f>
        <v/>
      </c>
      <c r="E1533" s="3" t="str">
        <f>IF(B1533="","",VLOOKUP(VLOOKUP(Y1533&amp;"_"&amp;Z1533&amp;"_"&amp;AA1533,[1]挑战模式!$A:$AS,14+AB1533,FALSE),[1]怪物!$B:$J,6,FALSE)*VLOOKUP(Y1533&amp;"_"&amp;Z1533&amp;"_"&amp;AA1533,[1]挑战模式!$A:$AS,10,FALSE))</f>
        <v/>
      </c>
      <c r="F1533" s="3" t="str">
        <f t="shared" si="192"/>
        <v/>
      </c>
      <c r="G1533" s="3" t="str">
        <f t="shared" si="193"/>
        <v/>
      </c>
      <c r="H1533" s="3" t="str">
        <f t="shared" si="194"/>
        <v/>
      </c>
      <c r="I1533" s="3" t="str">
        <f>IF(D1533="","",VLOOKUP(D1533,[1]怪物!$C:$M,11,FALSE))</f>
        <v/>
      </c>
      <c r="J1533" s="3" t="str">
        <f t="shared" si="195"/>
        <v/>
      </c>
      <c r="K1533" s="3"/>
      <c r="L1533" s="3" t="str">
        <f>IF(B1533="","",VLOOKUP(VLOOKUP(Y1533&amp;"_"&amp;Z1533&amp;"_"&amp;AA1533,[1]挑战模式!$A:$AS,14+AB1533,FALSE),[1]怪物!$B:$J,7,FALSE))</f>
        <v/>
      </c>
      <c r="M1533" s="10" t="str">
        <f t="shared" si="196"/>
        <v/>
      </c>
      <c r="N1533" s="3" t="str">
        <f t="shared" si="197"/>
        <v/>
      </c>
      <c r="O1533" s="3" t="str">
        <f t="shared" si="198"/>
        <v/>
      </c>
      <c r="P1533" s="3" t="str">
        <f t="shared" si="199"/>
        <v/>
      </c>
      <c r="T1533" s="3" t="str">
        <f>IF(B1533="","",IF(VLOOKUP(D1533,[1]怪物!$C:$I,7,FALSE)="","",VLOOKUP(D1533,[1]怪物!$C:$I,7,FALSE)))</f>
        <v/>
      </c>
      <c r="Y1533" s="3">
        <v>3</v>
      </c>
      <c r="Z1533" s="3">
        <v>2</v>
      </c>
      <c r="AA1533" s="3">
        <v>7</v>
      </c>
      <c r="AB1533" s="3">
        <v>4</v>
      </c>
    </row>
    <row r="1534" spans="2:28" x14ac:dyDescent="0.2">
      <c r="B1534" t="str">
        <f>IF(ISNA(VLOOKUP(Y1534&amp;"_"&amp;Z1534&amp;"_"&amp;AA1534,[1]挑战模式!$A:$AS,1,FALSE)),"",IF(VLOOKUP(Y1534&amp;"_"&amp;Z1534&amp;"_"&amp;AA1534,[1]挑战模式!$A:$AS,14+AB1534,FALSE)="","","Unit_Monster_Season"&amp;Y1534&amp;"_Challenge"&amp;Z1534&amp;"_"&amp;AA1534&amp;"_"&amp;AB1534))</f>
        <v/>
      </c>
      <c r="D1534" s="3" t="str">
        <f>IF(B1534="","",VLOOKUP(VLOOKUP(Y1534&amp;"_"&amp;Z1534&amp;"_"&amp;AA1534,[1]挑战模式!$A:$AS,14+AB1534,FALSE),[1]怪物!$B:$J,2,FALSE))</f>
        <v/>
      </c>
      <c r="E1534" s="3" t="str">
        <f>IF(B1534="","",VLOOKUP(VLOOKUP(Y1534&amp;"_"&amp;Z1534&amp;"_"&amp;AA1534,[1]挑战模式!$A:$AS,14+AB1534,FALSE),[1]怪物!$B:$J,6,FALSE)*VLOOKUP(Y1534&amp;"_"&amp;Z1534&amp;"_"&amp;AA1534,[1]挑战模式!$A:$AS,10,FALSE))</f>
        <v/>
      </c>
      <c r="F1534" s="3" t="str">
        <f t="shared" si="192"/>
        <v/>
      </c>
      <c r="G1534" s="3" t="str">
        <f t="shared" si="193"/>
        <v/>
      </c>
      <c r="H1534" s="3" t="str">
        <f t="shared" si="194"/>
        <v/>
      </c>
      <c r="I1534" s="3" t="str">
        <f>IF(D1534="","",VLOOKUP(D1534,[1]怪物!$C:$M,11,FALSE))</f>
        <v/>
      </c>
      <c r="J1534" s="3" t="str">
        <f t="shared" si="195"/>
        <v/>
      </c>
      <c r="K1534" s="3"/>
      <c r="L1534" s="3" t="str">
        <f>IF(B1534="","",VLOOKUP(VLOOKUP(Y1534&amp;"_"&amp;Z1534&amp;"_"&amp;AA1534,[1]挑战模式!$A:$AS,14+AB1534,FALSE),[1]怪物!$B:$J,7,FALSE))</f>
        <v/>
      </c>
      <c r="M1534" s="10" t="str">
        <f t="shared" si="196"/>
        <v/>
      </c>
      <c r="N1534" s="3" t="str">
        <f t="shared" si="197"/>
        <v/>
      </c>
      <c r="O1534" s="3" t="str">
        <f t="shared" si="198"/>
        <v/>
      </c>
      <c r="P1534" s="3" t="str">
        <f t="shared" si="199"/>
        <v/>
      </c>
      <c r="T1534" s="3" t="str">
        <f>IF(B1534="","",IF(VLOOKUP(D1534,[1]怪物!$C:$I,7,FALSE)="","",VLOOKUP(D1534,[1]怪物!$C:$I,7,FALSE)))</f>
        <v/>
      </c>
      <c r="Y1534" s="3">
        <v>3</v>
      </c>
      <c r="Z1534" s="3">
        <v>2</v>
      </c>
      <c r="AA1534" s="3">
        <v>7</v>
      </c>
      <c r="AB1534" s="3">
        <v>5</v>
      </c>
    </row>
    <row r="1535" spans="2:28" x14ac:dyDescent="0.2">
      <c r="B1535" t="str">
        <f>IF(ISNA(VLOOKUP(Y1535&amp;"_"&amp;Z1535&amp;"_"&amp;AA1535,[1]挑战模式!$A:$AS,1,FALSE)),"",IF(VLOOKUP(Y1535&amp;"_"&amp;Z1535&amp;"_"&amp;AA1535,[1]挑战模式!$A:$AS,14+AB1535,FALSE)="","","Unit_Monster_Season"&amp;Y1535&amp;"_Challenge"&amp;Z1535&amp;"_"&amp;AA1535&amp;"_"&amp;AB1535))</f>
        <v/>
      </c>
      <c r="D1535" s="3" t="str">
        <f>IF(B1535="","",VLOOKUP(VLOOKUP(Y1535&amp;"_"&amp;Z1535&amp;"_"&amp;AA1535,[1]挑战模式!$A:$AS,14+AB1535,FALSE),[1]怪物!$B:$J,2,FALSE))</f>
        <v/>
      </c>
      <c r="E1535" s="3" t="str">
        <f>IF(B1535="","",VLOOKUP(VLOOKUP(Y1535&amp;"_"&amp;Z1535&amp;"_"&amp;AA1535,[1]挑战模式!$A:$AS,14+AB1535,FALSE),[1]怪物!$B:$J,6,FALSE)*VLOOKUP(Y1535&amp;"_"&amp;Z1535&amp;"_"&amp;AA1535,[1]挑战模式!$A:$AS,10,FALSE))</f>
        <v/>
      </c>
      <c r="F1535" s="3" t="str">
        <f t="shared" si="192"/>
        <v/>
      </c>
      <c r="G1535" s="3" t="str">
        <f t="shared" si="193"/>
        <v/>
      </c>
      <c r="H1535" s="3" t="str">
        <f t="shared" si="194"/>
        <v/>
      </c>
      <c r="I1535" s="3" t="str">
        <f>IF(D1535="","",VLOOKUP(D1535,[1]怪物!$C:$M,11,FALSE))</f>
        <v/>
      </c>
      <c r="J1535" s="3" t="str">
        <f t="shared" si="195"/>
        <v/>
      </c>
      <c r="K1535" s="3"/>
      <c r="L1535" s="3" t="str">
        <f>IF(B1535="","",VLOOKUP(VLOOKUP(Y1535&amp;"_"&amp;Z1535&amp;"_"&amp;AA1535,[1]挑战模式!$A:$AS,14+AB1535,FALSE),[1]怪物!$B:$J,7,FALSE))</f>
        <v/>
      </c>
      <c r="M1535" s="10" t="str">
        <f t="shared" si="196"/>
        <v/>
      </c>
      <c r="N1535" s="3" t="str">
        <f t="shared" si="197"/>
        <v/>
      </c>
      <c r="O1535" s="3" t="str">
        <f t="shared" si="198"/>
        <v/>
      </c>
      <c r="P1535" s="3" t="str">
        <f t="shared" si="199"/>
        <v/>
      </c>
      <c r="T1535" s="3" t="str">
        <f>IF(B1535="","",IF(VLOOKUP(D1535,[1]怪物!$C:$I,7,FALSE)="","",VLOOKUP(D1535,[1]怪物!$C:$I,7,FALSE)))</f>
        <v/>
      </c>
      <c r="Y1535" s="3">
        <v>3</v>
      </c>
      <c r="Z1535" s="3">
        <v>2</v>
      </c>
      <c r="AA1535" s="3">
        <v>7</v>
      </c>
      <c r="AB1535" s="3">
        <v>6</v>
      </c>
    </row>
    <row r="1536" spans="2:28" x14ac:dyDescent="0.2">
      <c r="B1536" t="str">
        <f>IF(ISNA(VLOOKUP(Y1536&amp;"_"&amp;Z1536&amp;"_"&amp;AA1536,[1]挑战模式!$A:$AS,1,FALSE)),"",IF(VLOOKUP(Y1536&amp;"_"&amp;Z1536&amp;"_"&amp;AA1536,[1]挑战模式!$A:$AS,14+AB1536,FALSE)="","","Unit_Monster_Season"&amp;Y1536&amp;"_Challenge"&amp;Z1536&amp;"_"&amp;AA1536&amp;"_"&amp;AB1536))</f>
        <v/>
      </c>
      <c r="D1536" s="3" t="str">
        <f>IF(B1536="","",VLOOKUP(VLOOKUP(Y1536&amp;"_"&amp;Z1536&amp;"_"&amp;AA1536,[1]挑战模式!$A:$AS,14+AB1536,FALSE),[1]怪物!$B:$J,2,FALSE))</f>
        <v/>
      </c>
      <c r="E1536" s="3" t="str">
        <f>IF(B1536="","",VLOOKUP(VLOOKUP(Y1536&amp;"_"&amp;Z1536&amp;"_"&amp;AA1536,[1]挑战模式!$A:$AS,14+AB1536,FALSE),[1]怪物!$B:$J,6,FALSE)*VLOOKUP(Y1536&amp;"_"&amp;Z1536&amp;"_"&amp;AA1536,[1]挑战模式!$A:$AS,10,FALSE))</f>
        <v/>
      </c>
      <c r="F1536" s="3" t="str">
        <f t="shared" si="192"/>
        <v/>
      </c>
      <c r="G1536" s="3" t="str">
        <f t="shared" si="193"/>
        <v/>
      </c>
      <c r="H1536" s="3" t="str">
        <f t="shared" si="194"/>
        <v/>
      </c>
      <c r="I1536" s="3" t="str">
        <f>IF(D1536="","",VLOOKUP(D1536,[1]怪物!$C:$M,11,FALSE))</f>
        <v/>
      </c>
      <c r="J1536" s="3" t="str">
        <f t="shared" si="195"/>
        <v/>
      </c>
      <c r="K1536" s="3"/>
      <c r="L1536" s="3" t="str">
        <f>IF(B1536="","",VLOOKUP(VLOOKUP(Y1536&amp;"_"&amp;Z1536&amp;"_"&amp;AA1536,[1]挑战模式!$A:$AS,14+AB1536,FALSE),[1]怪物!$B:$J,7,FALSE))</f>
        <v/>
      </c>
      <c r="M1536" s="10" t="str">
        <f t="shared" si="196"/>
        <v/>
      </c>
      <c r="N1536" s="3" t="str">
        <f t="shared" si="197"/>
        <v/>
      </c>
      <c r="O1536" s="3" t="str">
        <f t="shared" si="198"/>
        <v/>
      </c>
      <c r="P1536" s="3" t="str">
        <f t="shared" si="199"/>
        <v/>
      </c>
      <c r="T1536" s="3" t="str">
        <f>IF(B1536="","",IF(VLOOKUP(D1536,[1]怪物!$C:$I,7,FALSE)="","",VLOOKUP(D1536,[1]怪物!$C:$I,7,FALSE)))</f>
        <v/>
      </c>
      <c r="Y1536" s="3">
        <v>3</v>
      </c>
      <c r="Z1536" s="3">
        <v>2</v>
      </c>
      <c r="AA1536" s="3">
        <v>8</v>
      </c>
      <c r="AB1536" s="3">
        <v>1</v>
      </c>
    </row>
    <row r="1537" spans="2:28" x14ac:dyDescent="0.2">
      <c r="B1537" t="str">
        <f>IF(ISNA(VLOOKUP(Y1537&amp;"_"&amp;Z1537&amp;"_"&amp;AA1537,[1]挑战模式!$A:$AS,1,FALSE)),"",IF(VLOOKUP(Y1537&amp;"_"&amp;Z1537&amp;"_"&amp;AA1537,[1]挑战模式!$A:$AS,14+AB1537,FALSE)="","","Unit_Monster_Season"&amp;Y1537&amp;"_Challenge"&amp;Z1537&amp;"_"&amp;AA1537&amp;"_"&amp;AB1537))</f>
        <v/>
      </c>
      <c r="D1537" s="3" t="str">
        <f>IF(B1537="","",VLOOKUP(VLOOKUP(Y1537&amp;"_"&amp;Z1537&amp;"_"&amp;AA1537,[1]挑战模式!$A:$AS,14+AB1537,FALSE),[1]怪物!$B:$J,2,FALSE))</f>
        <v/>
      </c>
      <c r="E1537" s="3" t="str">
        <f>IF(B1537="","",VLOOKUP(VLOOKUP(Y1537&amp;"_"&amp;Z1537&amp;"_"&amp;AA1537,[1]挑战模式!$A:$AS,14+AB1537,FALSE),[1]怪物!$B:$J,6,FALSE)*VLOOKUP(Y1537&amp;"_"&amp;Z1537&amp;"_"&amp;AA1537,[1]挑战模式!$A:$AS,10,FALSE))</f>
        <v/>
      </c>
      <c r="F1537" s="3" t="str">
        <f t="shared" si="192"/>
        <v/>
      </c>
      <c r="G1537" s="3" t="str">
        <f t="shared" si="193"/>
        <v/>
      </c>
      <c r="H1537" s="3" t="str">
        <f t="shared" si="194"/>
        <v/>
      </c>
      <c r="I1537" s="3" t="str">
        <f>IF(D1537="","",VLOOKUP(D1537,[1]怪物!$C:$M,11,FALSE))</f>
        <v/>
      </c>
      <c r="J1537" s="3" t="str">
        <f t="shared" si="195"/>
        <v/>
      </c>
      <c r="K1537" s="3"/>
      <c r="L1537" s="3" t="str">
        <f>IF(B1537="","",VLOOKUP(VLOOKUP(Y1537&amp;"_"&amp;Z1537&amp;"_"&amp;AA1537,[1]挑战模式!$A:$AS,14+AB1537,FALSE),[1]怪物!$B:$J,7,FALSE))</f>
        <v/>
      </c>
      <c r="M1537" s="10" t="str">
        <f t="shared" si="196"/>
        <v/>
      </c>
      <c r="N1537" s="3" t="str">
        <f t="shared" si="197"/>
        <v/>
      </c>
      <c r="O1537" s="3" t="str">
        <f t="shared" si="198"/>
        <v/>
      </c>
      <c r="P1537" s="3" t="str">
        <f t="shared" si="199"/>
        <v/>
      </c>
      <c r="T1537" s="3" t="str">
        <f>IF(B1537="","",IF(VLOOKUP(D1537,[1]怪物!$C:$I,7,FALSE)="","",VLOOKUP(D1537,[1]怪物!$C:$I,7,FALSE)))</f>
        <v/>
      </c>
      <c r="Y1537" s="3">
        <v>3</v>
      </c>
      <c r="Z1537" s="3">
        <v>2</v>
      </c>
      <c r="AA1537" s="3">
        <v>8</v>
      </c>
      <c r="AB1537" s="3">
        <v>2</v>
      </c>
    </row>
    <row r="1538" spans="2:28" x14ac:dyDescent="0.2">
      <c r="B1538" t="str">
        <f>IF(ISNA(VLOOKUP(Y1538&amp;"_"&amp;Z1538&amp;"_"&amp;AA1538,[1]挑战模式!$A:$AS,1,FALSE)),"",IF(VLOOKUP(Y1538&amp;"_"&amp;Z1538&amp;"_"&amp;AA1538,[1]挑战模式!$A:$AS,14+AB1538,FALSE)="","","Unit_Monster_Season"&amp;Y1538&amp;"_Challenge"&amp;Z1538&amp;"_"&amp;AA1538&amp;"_"&amp;AB1538))</f>
        <v/>
      </c>
      <c r="D1538" s="3" t="str">
        <f>IF(B1538="","",VLOOKUP(VLOOKUP(Y1538&amp;"_"&amp;Z1538&amp;"_"&amp;AA1538,[1]挑战模式!$A:$AS,14+AB1538,FALSE),[1]怪物!$B:$J,2,FALSE))</f>
        <v/>
      </c>
      <c r="E1538" s="3" t="str">
        <f>IF(B1538="","",VLOOKUP(VLOOKUP(Y1538&amp;"_"&amp;Z1538&amp;"_"&amp;AA1538,[1]挑战模式!$A:$AS,14+AB1538,FALSE),[1]怪物!$B:$J,6,FALSE)*VLOOKUP(Y1538&amp;"_"&amp;Z1538&amp;"_"&amp;AA1538,[1]挑战模式!$A:$AS,10,FALSE))</f>
        <v/>
      </c>
      <c r="F1538" s="3" t="str">
        <f t="shared" si="192"/>
        <v/>
      </c>
      <c r="G1538" s="3" t="str">
        <f t="shared" si="193"/>
        <v/>
      </c>
      <c r="H1538" s="3" t="str">
        <f t="shared" si="194"/>
        <v/>
      </c>
      <c r="I1538" s="3" t="str">
        <f>IF(D1538="","",VLOOKUP(D1538,[1]怪物!$C:$M,11,FALSE))</f>
        <v/>
      </c>
      <c r="J1538" s="3" t="str">
        <f t="shared" si="195"/>
        <v/>
      </c>
      <c r="K1538" s="3"/>
      <c r="L1538" s="3" t="str">
        <f>IF(B1538="","",VLOOKUP(VLOOKUP(Y1538&amp;"_"&amp;Z1538&amp;"_"&amp;AA1538,[1]挑战模式!$A:$AS,14+AB1538,FALSE),[1]怪物!$B:$J,7,FALSE))</f>
        <v/>
      </c>
      <c r="M1538" s="10" t="str">
        <f t="shared" si="196"/>
        <v/>
      </c>
      <c r="N1538" s="3" t="str">
        <f t="shared" si="197"/>
        <v/>
      </c>
      <c r="O1538" s="3" t="str">
        <f t="shared" si="198"/>
        <v/>
      </c>
      <c r="P1538" s="3" t="str">
        <f t="shared" si="199"/>
        <v/>
      </c>
      <c r="T1538" s="3" t="str">
        <f>IF(B1538="","",IF(VLOOKUP(D1538,[1]怪物!$C:$I,7,FALSE)="","",VLOOKUP(D1538,[1]怪物!$C:$I,7,FALSE)))</f>
        <v/>
      </c>
      <c r="Y1538" s="3">
        <v>3</v>
      </c>
      <c r="Z1538" s="3">
        <v>2</v>
      </c>
      <c r="AA1538" s="3">
        <v>8</v>
      </c>
      <c r="AB1538" s="3">
        <v>3</v>
      </c>
    </row>
    <row r="1539" spans="2:28" x14ac:dyDescent="0.2">
      <c r="B1539" t="str">
        <f>IF(ISNA(VLOOKUP(Y1539&amp;"_"&amp;Z1539&amp;"_"&amp;AA1539,[1]挑战模式!$A:$AS,1,FALSE)),"",IF(VLOOKUP(Y1539&amp;"_"&amp;Z1539&amp;"_"&amp;AA1539,[1]挑战模式!$A:$AS,14+AB1539,FALSE)="","","Unit_Monster_Season"&amp;Y1539&amp;"_Challenge"&amp;Z1539&amp;"_"&amp;AA1539&amp;"_"&amp;AB1539))</f>
        <v/>
      </c>
      <c r="D1539" s="3" t="str">
        <f>IF(B1539="","",VLOOKUP(VLOOKUP(Y1539&amp;"_"&amp;Z1539&amp;"_"&amp;AA1539,[1]挑战模式!$A:$AS,14+AB1539,FALSE),[1]怪物!$B:$J,2,FALSE))</f>
        <v/>
      </c>
      <c r="E1539" s="3" t="str">
        <f>IF(B1539="","",VLOOKUP(VLOOKUP(Y1539&amp;"_"&amp;Z1539&amp;"_"&amp;AA1539,[1]挑战模式!$A:$AS,14+AB1539,FALSE),[1]怪物!$B:$J,6,FALSE)*VLOOKUP(Y1539&amp;"_"&amp;Z1539&amp;"_"&amp;AA1539,[1]挑战模式!$A:$AS,10,FALSE))</f>
        <v/>
      </c>
      <c r="F1539" s="3" t="str">
        <f t="shared" si="192"/>
        <v/>
      </c>
      <c r="G1539" s="3" t="str">
        <f t="shared" si="193"/>
        <v/>
      </c>
      <c r="H1539" s="3" t="str">
        <f t="shared" si="194"/>
        <v/>
      </c>
      <c r="I1539" s="3" t="str">
        <f>IF(D1539="","",VLOOKUP(D1539,[1]怪物!$C:$M,11,FALSE))</f>
        <v/>
      </c>
      <c r="J1539" s="3" t="str">
        <f t="shared" si="195"/>
        <v/>
      </c>
      <c r="K1539" s="3"/>
      <c r="L1539" s="3" t="str">
        <f>IF(B1539="","",VLOOKUP(VLOOKUP(Y1539&amp;"_"&amp;Z1539&amp;"_"&amp;AA1539,[1]挑战模式!$A:$AS,14+AB1539,FALSE),[1]怪物!$B:$J,7,FALSE))</f>
        <v/>
      </c>
      <c r="M1539" s="10" t="str">
        <f t="shared" si="196"/>
        <v/>
      </c>
      <c r="N1539" s="3" t="str">
        <f t="shared" si="197"/>
        <v/>
      </c>
      <c r="O1539" s="3" t="str">
        <f t="shared" si="198"/>
        <v/>
      </c>
      <c r="P1539" s="3" t="str">
        <f t="shared" si="199"/>
        <v/>
      </c>
      <c r="T1539" s="3" t="str">
        <f>IF(B1539="","",IF(VLOOKUP(D1539,[1]怪物!$C:$I,7,FALSE)="","",VLOOKUP(D1539,[1]怪物!$C:$I,7,FALSE)))</f>
        <v/>
      </c>
      <c r="Y1539" s="3">
        <v>3</v>
      </c>
      <c r="Z1539" s="3">
        <v>2</v>
      </c>
      <c r="AA1539" s="3">
        <v>8</v>
      </c>
      <c r="AB1539" s="3">
        <v>4</v>
      </c>
    </row>
    <row r="1540" spans="2:28" x14ac:dyDescent="0.2">
      <c r="B1540" t="str">
        <f>IF(ISNA(VLOOKUP(Y1540&amp;"_"&amp;Z1540&amp;"_"&amp;AA1540,[1]挑战模式!$A:$AS,1,FALSE)),"",IF(VLOOKUP(Y1540&amp;"_"&amp;Z1540&amp;"_"&amp;AA1540,[1]挑战模式!$A:$AS,14+AB1540,FALSE)="","","Unit_Monster_Season"&amp;Y1540&amp;"_Challenge"&amp;Z1540&amp;"_"&amp;AA1540&amp;"_"&amp;AB1540))</f>
        <v/>
      </c>
      <c r="D1540" s="3" t="str">
        <f>IF(B1540="","",VLOOKUP(VLOOKUP(Y1540&amp;"_"&amp;Z1540&amp;"_"&amp;AA1540,[1]挑战模式!$A:$AS,14+AB1540,FALSE),[1]怪物!$B:$J,2,FALSE))</f>
        <v/>
      </c>
      <c r="E1540" s="3" t="str">
        <f>IF(B1540="","",VLOOKUP(VLOOKUP(Y1540&amp;"_"&amp;Z1540&amp;"_"&amp;AA1540,[1]挑战模式!$A:$AS,14+AB1540,FALSE),[1]怪物!$B:$J,6,FALSE)*VLOOKUP(Y1540&amp;"_"&amp;Z1540&amp;"_"&amp;AA1540,[1]挑战模式!$A:$AS,10,FALSE))</f>
        <v/>
      </c>
      <c r="F1540" s="3" t="str">
        <f t="shared" si="192"/>
        <v/>
      </c>
      <c r="G1540" s="3" t="str">
        <f t="shared" si="193"/>
        <v/>
      </c>
      <c r="H1540" s="3" t="str">
        <f t="shared" si="194"/>
        <v/>
      </c>
      <c r="I1540" s="3" t="str">
        <f>IF(D1540="","",VLOOKUP(D1540,[1]怪物!$C:$M,11,FALSE))</f>
        <v/>
      </c>
      <c r="J1540" s="3" t="str">
        <f t="shared" si="195"/>
        <v/>
      </c>
      <c r="K1540" s="3"/>
      <c r="L1540" s="3" t="str">
        <f>IF(B1540="","",VLOOKUP(VLOOKUP(Y1540&amp;"_"&amp;Z1540&amp;"_"&amp;AA1540,[1]挑战模式!$A:$AS,14+AB1540,FALSE),[1]怪物!$B:$J,7,FALSE))</f>
        <v/>
      </c>
      <c r="M1540" s="10" t="str">
        <f t="shared" si="196"/>
        <v/>
      </c>
      <c r="N1540" s="3" t="str">
        <f t="shared" si="197"/>
        <v/>
      </c>
      <c r="O1540" s="3" t="str">
        <f t="shared" si="198"/>
        <v/>
      </c>
      <c r="P1540" s="3" t="str">
        <f t="shared" si="199"/>
        <v/>
      </c>
      <c r="T1540" s="3" t="str">
        <f>IF(B1540="","",IF(VLOOKUP(D1540,[1]怪物!$C:$I,7,FALSE)="","",VLOOKUP(D1540,[1]怪物!$C:$I,7,FALSE)))</f>
        <v/>
      </c>
      <c r="Y1540" s="3">
        <v>3</v>
      </c>
      <c r="Z1540" s="3">
        <v>2</v>
      </c>
      <c r="AA1540" s="3">
        <v>8</v>
      </c>
      <c r="AB1540" s="3">
        <v>5</v>
      </c>
    </row>
    <row r="1541" spans="2:28" x14ac:dyDescent="0.2">
      <c r="B1541" t="str">
        <f>IF(ISNA(VLOOKUP(Y1541&amp;"_"&amp;Z1541&amp;"_"&amp;AA1541,[1]挑战模式!$A:$AS,1,FALSE)),"",IF(VLOOKUP(Y1541&amp;"_"&amp;Z1541&amp;"_"&amp;AA1541,[1]挑战模式!$A:$AS,14+AB1541,FALSE)="","","Unit_Monster_Season"&amp;Y1541&amp;"_Challenge"&amp;Z1541&amp;"_"&amp;AA1541&amp;"_"&amp;AB1541))</f>
        <v/>
      </c>
      <c r="D1541" s="3" t="str">
        <f>IF(B1541="","",VLOOKUP(VLOOKUP(Y1541&amp;"_"&amp;Z1541&amp;"_"&amp;AA1541,[1]挑战模式!$A:$AS,14+AB1541,FALSE),[1]怪物!$B:$J,2,FALSE))</f>
        <v/>
      </c>
      <c r="E1541" s="3" t="str">
        <f>IF(B1541="","",VLOOKUP(VLOOKUP(Y1541&amp;"_"&amp;Z1541&amp;"_"&amp;AA1541,[1]挑战模式!$A:$AS,14+AB1541,FALSE),[1]怪物!$B:$J,6,FALSE)*VLOOKUP(Y1541&amp;"_"&amp;Z1541&amp;"_"&amp;AA1541,[1]挑战模式!$A:$AS,10,FALSE))</f>
        <v/>
      </c>
      <c r="F1541" s="3" t="str">
        <f t="shared" si="192"/>
        <v/>
      </c>
      <c r="G1541" s="3" t="str">
        <f t="shared" si="193"/>
        <v/>
      </c>
      <c r="H1541" s="3" t="str">
        <f t="shared" si="194"/>
        <v/>
      </c>
      <c r="I1541" s="3" t="str">
        <f>IF(D1541="","",VLOOKUP(D1541,[1]怪物!$C:$M,11,FALSE))</f>
        <v/>
      </c>
      <c r="J1541" s="3" t="str">
        <f t="shared" si="195"/>
        <v/>
      </c>
      <c r="K1541" s="3"/>
      <c r="L1541" s="3" t="str">
        <f>IF(B1541="","",VLOOKUP(VLOOKUP(Y1541&amp;"_"&amp;Z1541&amp;"_"&amp;AA1541,[1]挑战模式!$A:$AS,14+AB1541,FALSE),[1]怪物!$B:$J,7,FALSE))</f>
        <v/>
      </c>
      <c r="M1541" s="10" t="str">
        <f t="shared" si="196"/>
        <v/>
      </c>
      <c r="N1541" s="3" t="str">
        <f t="shared" si="197"/>
        <v/>
      </c>
      <c r="O1541" s="3" t="str">
        <f t="shared" si="198"/>
        <v/>
      </c>
      <c r="P1541" s="3" t="str">
        <f t="shared" si="199"/>
        <v/>
      </c>
      <c r="T1541" s="3" t="str">
        <f>IF(B1541="","",IF(VLOOKUP(D1541,[1]怪物!$C:$I,7,FALSE)="","",VLOOKUP(D1541,[1]怪物!$C:$I,7,FALSE)))</f>
        <v/>
      </c>
      <c r="Y1541" s="3">
        <v>3</v>
      </c>
      <c r="Z1541" s="3">
        <v>2</v>
      </c>
      <c r="AA1541" s="3">
        <v>8</v>
      </c>
      <c r="AB1541" s="3">
        <v>6</v>
      </c>
    </row>
    <row r="1542" spans="2:28" x14ac:dyDescent="0.2">
      <c r="B1542" t="str">
        <f ca="1">IF(ISNA(VLOOKUP(Y1542&amp;"_"&amp;Z1542&amp;"_"&amp;AA1542,[1]挑战模式!$A:$AS,1,FALSE)),"",IF(VLOOKUP(Y1542&amp;"_"&amp;Z1542&amp;"_"&amp;AA1542,[1]挑战模式!$A:$AS,14+AB1542,FALSE)="","","Unit_Monster_Season"&amp;Y1542&amp;"_Challenge"&amp;Z1542&amp;"_"&amp;AA1542&amp;"_"&amp;AB1542))</f>
        <v>Unit_Monster_Season3_Challenge3_1_1</v>
      </c>
      <c r="D1542" s="3" t="str">
        <f ca="1">IF(B1542="","",VLOOKUP(VLOOKUP(Y1542&amp;"_"&amp;Z1542&amp;"_"&amp;AA1542,[1]挑战模式!$A:$AS,14+AB1542,FALSE),[1]怪物!$B:$J,2,FALSE))</f>
        <v>ResUnit_Skull2</v>
      </c>
      <c r="E1542" s="3">
        <f ca="1">IF(B1542="","",VLOOKUP(VLOOKUP(Y1542&amp;"_"&amp;Z1542&amp;"_"&amp;AA1542,[1]挑战模式!$A:$AS,14+AB1542,FALSE),[1]怪物!$B:$J,6,FALSE)*VLOOKUP(Y1542&amp;"_"&amp;Z1542&amp;"_"&amp;AA1542,[1]挑战模式!$A:$AS,10,FALSE))</f>
        <v>2.1</v>
      </c>
      <c r="F1542" s="3">
        <f t="shared" ca="1" si="192"/>
        <v>400</v>
      </c>
      <c r="G1542" s="3" t="str">
        <f t="shared" ca="1" si="193"/>
        <v>TRUE</v>
      </c>
      <c r="H1542" s="3" t="str">
        <f t="shared" ca="1" si="194"/>
        <v>1</v>
      </c>
      <c r="I1542" s="3">
        <f ca="1">IF(D1542="","",VLOOKUP(D1542,[1]怪物!$C:$M,11,FALSE))</f>
        <v>1</v>
      </c>
      <c r="J1542" s="3" t="str">
        <f t="shared" ca="1" si="195"/>
        <v>0.5</v>
      </c>
      <c r="K1542" s="3"/>
      <c r="L1542" s="3">
        <f ca="1">IF(B1542="","",VLOOKUP(VLOOKUP(Y1542&amp;"_"&amp;Z1542&amp;"_"&amp;AA1542,[1]挑战模式!$A:$AS,14+AB1542,FALSE),[1]怪物!$B:$J,7,FALSE))</f>
        <v>1.25</v>
      </c>
      <c r="M1542" s="10" t="str">
        <f t="shared" ca="1" si="196"/>
        <v>Monster_Season3_Challenge3_1_1</v>
      </c>
      <c r="N1542" s="3" t="str">
        <f t="shared" ca="1" si="197"/>
        <v>DeathShow_1</v>
      </c>
      <c r="O1542" s="3" t="str">
        <f t="shared" ca="1" si="198"/>
        <v>Timeline_Idle1</v>
      </c>
      <c r="P1542" s="3" t="str">
        <f t="shared" ca="1" si="199"/>
        <v>Timeline_Move1</v>
      </c>
      <c r="T1542" s="3" t="str">
        <f ca="1">IF(B1542="","",IF(VLOOKUP(D1542,[1]怪物!$C:$I,7,FALSE)="","",VLOOKUP(D1542,[1]怪物!$C:$I,7,FALSE)))</f>
        <v>Skill_Monster_Skull2,NormalAttack</v>
      </c>
      <c r="Y1542" s="3">
        <v>3</v>
      </c>
      <c r="Z1542" s="3">
        <v>3</v>
      </c>
      <c r="AA1542" s="3">
        <v>1</v>
      </c>
      <c r="AB1542" s="3">
        <v>1</v>
      </c>
    </row>
    <row r="1543" spans="2:28" x14ac:dyDescent="0.2">
      <c r="B1543" t="str">
        <f ca="1">IF(ISNA(VLOOKUP(Y1543&amp;"_"&amp;Z1543&amp;"_"&amp;AA1543,[1]挑战模式!$A:$AS,1,FALSE)),"",IF(VLOOKUP(Y1543&amp;"_"&amp;Z1543&amp;"_"&amp;AA1543,[1]挑战模式!$A:$AS,14+AB1543,FALSE)="","","Unit_Monster_Season"&amp;Y1543&amp;"_Challenge"&amp;Z1543&amp;"_"&amp;AA1543&amp;"_"&amp;AB1543))</f>
        <v/>
      </c>
      <c r="D1543" s="3" t="str">
        <f ca="1">IF(B1543="","",VLOOKUP(VLOOKUP(Y1543&amp;"_"&amp;Z1543&amp;"_"&amp;AA1543,[1]挑战模式!$A:$AS,14+AB1543,FALSE),[1]怪物!$B:$J,2,FALSE))</f>
        <v/>
      </c>
      <c r="E1543" s="3" t="str">
        <f ca="1">IF(B1543="","",VLOOKUP(VLOOKUP(Y1543&amp;"_"&amp;Z1543&amp;"_"&amp;AA1543,[1]挑战模式!$A:$AS,14+AB1543,FALSE),[1]怪物!$B:$J,6,FALSE)*VLOOKUP(Y1543&amp;"_"&amp;Z1543&amp;"_"&amp;AA1543,[1]挑战模式!$A:$AS,10,FALSE))</f>
        <v/>
      </c>
      <c r="F1543" s="3" t="str">
        <f t="shared" ca="1" si="192"/>
        <v/>
      </c>
      <c r="G1543" s="3" t="str">
        <f t="shared" ca="1" si="193"/>
        <v/>
      </c>
      <c r="H1543" s="3" t="str">
        <f t="shared" ca="1" si="194"/>
        <v/>
      </c>
      <c r="I1543" s="3" t="str">
        <f ca="1">IF(D1543="","",VLOOKUP(D1543,[1]怪物!$C:$M,11,FALSE))</f>
        <v/>
      </c>
      <c r="J1543" s="3" t="str">
        <f t="shared" ca="1" si="195"/>
        <v/>
      </c>
      <c r="K1543" s="3"/>
      <c r="L1543" s="3" t="str">
        <f ca="1">IF(B1543="","",VLOOKUP(VLOOKUP(Y1543&amp;"_"&amp;Z1543&amp;"_"&amp;AA1543,[1]挑战模式!$A:$AS,14+AB1543,FALSE),[1]怪物!$B:$J,7,FALSE))</f>
        <v/>
      </c>
      <c r="M1543" s="10" t="str">
        <f t="shared" ca="1" si="196"/>
        <v/>
      </c>
      <c r="N1543" s="3" t="str">
        <f t="shared" ca="1" si="197"/>
        <v/>
      </c>
      <c r="O1543" s="3" t="str">
        <f t="shared" ca="1" si="198"/>
        <v/>
      </c>
      <c r="P1543" s="3" t="str">
        <f t="shared" ca="1" si="199"/>
        <v/>
      </c>
      <c r="T1543" s="3" t="str">
        <f ca="1">IF(B1543="","",IF(VLOOKUP(D1543,[1]怪物!$C:$I,7,FALSE)="","",VLOOKUP(D1543,[1]怪物!$C:$I,7,FALSE)))</f>
        <v/>
      </c>
      <c r="Y1543" s="3">
        <v>3</v>
      </c>
      <c r="Z1543" s="3">
        <v>3</v>
      </c>
      <c r="AA1543" s="3">
        <v>1</v>
      </c>
      <c r="AB1543" s="3">
        <v>2</v>
      </c>
    </row>
    <row r="1544" spans="2:28" x14ac:dyDescent="0.2">
      <c r="B1544" t="str">
        <f ca="1">IF(ISNA(VLOOKUP(Y1544&amp;"_"&amp;Z1544&amp;"_"&amp;AA1544,[1]挑战模式!$A:$AS,1,FALSE)),"",IF(VLOOKUP(Y1544&amp;"_"&amp;Z1544&amp;"_"&amp;AA1544,[1]挑战模式!$A:$AS,14+AB1544,FALSE)="","","Unit_Monster_Season"&amp;Y1544&amp;"_Challenge"&amp;Z1544&amp;"_"&amp;AA1544&amp;"_"&amp;AB1544))</f>
        <v/>
      </c>
      <c r="D1544" s="3" t="str">
        <f ca="1">IF(B1544="","",VLOOKUP(VLOOKUP(Y1544&amp;"_"&amp;Z1544&amp;"_"&amp;AA1544,[1]挑战模式!$A:$AS,14+AB1544,FALSE),[1]怪物!$B:$J,2,FALSE))</f>
        <v/>
      </c>
      <c r="E1544" s="3" t="str">
        <f ca="1">IF(B1544="","",VLOOKUP(VLOOKUP(Y1544&amp;"_"&amp;Z1544&amp;"_"&amp;AA1544,[1]挑战模式!$A:$AS,14+AB1544,FALSE),[1]怪物!$B:$J,6,FALSE)*VLOOKUP(Y1544&amp;"_"&amp;Z1544&amp;"_"&amp;AA1544,[1]挑战模式!$A:$AS,10,FALSE))</f>
        <v/>
      </c>
      <c r="F1544" s="3" t="str">
        <f t="shared" ca="1" si="192"/>
        <v/>
      </c>
      <c r="G1544" s="3" t="str">
        <f t="shared" ca="1" si="193"/>
        <v/>
      </c>
      <c r="H1544" s="3" t="str">
        <f t="shared" ca="1" si="194"/>
        <v/>
      </c>
      <c r="I1544" s="3" t="str">
        <f ca="1">IF(D1544="","",VLOOKUP(D1544,[1]怪物!$C:$M,11,FALSE))</f>
        <v/>
      </c>
      <c r="J1544" s="3" t="str">
        <f t="shared" ca="1" si="195"/>
        <v/>
      </c>
      <c r="K1544" s="3"/>
      <c r="L1544" s="3" t="str">
        <f ca="1">IF(B1544="","",VLOOKUP(VLOOKUP(Y1544&amp;"_"&amp;Z1544&amp;"_"&amp;AA1544,[1]挑战模式!$A:$AS,14+AB1544,FALSE),[1]怪物!$B:$J,7,FALSE))</f>
        <v/>
      </c>
      <c r="M1544" s="10" t="str">
        <f t="shared" ca="1" si="196"/>
        <v/>
      </c>
      <c r="N1544" s="3" t="str">
        <f t="shared" ca="1" si="197"/>
        <v/>
      </c>
      <c r="O1544" s="3" t="str">
        <f t="shared" ca="1" si="198"/>
        <v/>
      </c>
      <c r="P1544" s="3" t="str">
        <f t="shared" ca="1" si="199"/>
        <v/>
      </c>
      <c r="T1544" s="3" t="str">
        <f ca="1">IF(B1544="","",IF(VLOOKUP(D1544,[1]怪物!$C:$I,7,FALSE)="","",VLOOKUP(D1544,[1]怪物!$C:$I,7,FALSE)))</f>
        <v/>
      </c>
      <c r="Y1544" s="3">
        <v>3</v>
      </c>
      <c r="Z1544" s="3">
        <v>3</v>
      </c>
      <c r="AA1544" s="3">
        <v>1</v>
      </c>
      <c r="AB1544" s="3">
        <v>3</v>
      </c>
    </row>
    <row r="1545" spans="2:28" x14ac:dyDescent="0.2">
      <c r="B1545" t="str">
        <f ca="1">IF(ISNA(VLOOKUP(Y1545&amp;"_"&amp;Z1545&amp;"_"&amp;AA1545,[1]挑战模式!$A:$AS,1,FALSE)),"",IF(VLOOKUP(Y1545&amp;"_"&amp;Z1545&amp;"_"&amp;AA1545,[1]挑战模式!$A:$AS,14+AB1545,FALSE)="","","Unit_Monster_Season"&amp;Y1545&amp;"_Challenge"&amp;Z1545&amp;"_"&amp;AA1545&amp;"_"&amp;AB1545))</f>
        <v/>
      </c>
      <c r="D1545" s="3" t="str">
        <f ca="1">IF(B1545="","",VLOOKUP(VLOOKUP(Y1545&amp;"_"&amp;Z1545&amp;"_"&amp;AA1545,[1]挑战模式!$A:$AS,14+AB1545,FALSE),[1]怪物!$B:$J,2,FALSE))</f>
        <v/>
      </c>
      <c r="E1545" s="3" t="str">
        <f ca="1">IF(B1545="","",VLOOKUP(VLOOKUP(Y1545&amp;"_"&amp;Z1545&amp;"_"&amp;AA1545,[1]挑战模式!$A:$AS,14+AB1545,FALSE),[1]怪物!$B:$J,6,FALSE)*VLOOKUP(Y1545&amp;"_"&amp;Z1545&amp;"_"&amp;AA1545,[1]挑战模式!$A:$AS,10,FALSE))</f>
        <v/>
      </c>
      <c r="F1545" s="3" t="str">
        <f t="shared" ca="1" si="192"/>
        <v/>
      </c>
      <c r="G1545" s="3" t="str">
        <f t="shared" ca="1" si="193"/>
        <v/>
      </c>
      <c r="H1545" s="3" t="str">
        <f t="shared" ca="1" si="194"/>
        <v/>
      </c>
      <c r="I1545" s="3" t="str">
        <f ca="1">IF(D1545="","",VLOOKUP(D1545,[1]怪物!$C:$M,11,FALSE))</f>
        <v/>
      </c>
      <c r="J1545" s="3" t="str">
        <f t="shared" ca="1" si="195"/>
        <v/>
      </c>
      <c r="K1545" s="3"/>
      <c r="L1545" s="3" t="str">
        <f ca="1">IF(B1545="","",VLOOKUP(VLOOKUP(Y1545&amp;"_"&amp;Z1545&amp;"_"&amp;AA1545,[1]挑战模式!$A:$AS,14+AB1545,FALSE),[1]怪物!$B:$J,7,FALSE))</f>
        <v/>
      </c>
      <c r="M1545" s="10" t="str">
        <f t="shared" ca="1" si="196"/>
        <v/>
      </c>
      <c r="N1545" s="3" t="str">
        <f t="shared" ca="1" si="197"/>
        <v/>
      </c>
      <c r="O1545" s="3" t="str">
        <f t="shared" ca="1" si="198"/>
        <v/>
      </c>
      <c r="P1545" s="3" t="str">
        <f t="shared" ca="1" si="199"/>
        <v/>
      </c>
      <c r="T1545" s="3" t="str">
        <f ca="1">IF(B1545="","",IF(VLOOKUP(D1545,[1]怪物!$C:$I,7,FALSE)="","",VLOOKUP(D1545,[1]怪物!$C:$I,7,FALSE)))</f>
        <v/>
      </c>
      <c r="Y1545" s="3">
        <v>3</v>
      </c>
      <c r="Z1545" s="3">
        <v>3</v>
      </c>
      <c r="AA1545" s="3">
        <v>1</v>
      </c>
      <c r="AB1545" s="3">
        <v>4</v>
      </c>
    </row>
    <row r="1546" spans="2:28" x14ac:dyDescent="0.2">
      <c r="B1546" t="str">
        <f ca="1">IF(ISNA(VLOOKUP(Y1546&amp;"_"&amp;Z1546&amp;"_"&amp;AA1546,[1]挑战模式!$A:$AS,1,FALSE)),"",IF(VLOOKUP(Y1546&amp;"_"&amp;Z1546&amp;"_"&amp;AA1546,[1]挑战模式!$A:$AS,14+AB1546,FALSE)="","","Unit_Monster_Season"&amp;Y1546&amp;"_Challenge"&amp;Z1546&amp;"_"&amp;AA1546&amp;"_"&amp;AB1546))</f>
        <v/>
      </c>
      <c r="D1546" s="3" t="str">
        <f ca="1">IF(B1546="","",VLOOKUP(VLOOKUP(Y1546&amp;"_"&amp;Z1546&amp;"_"&amp;AA1546,[1]挑战模式!$A:$AS,14+AB1546,FALSE),[1]怪物!$B:$J,2,FALSE))</f>
        <v/>
      </c>
      <c r="E1546" s="3" t="str">
        <f ca="1">IF(B1546="","",VLOOKUP(VLOOKUP(Y1546&amp;"_"&amp;Z1546&amp;"_"&amp;AA1546,[1]挑战模式!$A:$AS,14+AB1546,FALSE),[1]怪物!$B:$J,6,FALSE)*VLOOKUP(Y1546&amp;"_"&amp;Z1546&amp;"_"&amp;AA1546,[1]挑战模式!$A:$AS,10,FALSE))</f>
        <v/>
      </c>
      <c r="F1546" s="3" t="str">
        <f t="shared" ca="1" si="192"/>
        <v/>
      </c>
      <c r="G1546" s="3" t="str">
        <f t="shared" ca="1" si="193"/>
        <v/>
      </c>
      <c r="H1546" s="3" t="str">
        <f t="shared" ca="1" si="194"/>
        <v/>
      </c>
      <c r="I1546" s="3" t="str">
        <f ca="1">IF(D1546="","",VLOOKUP(D1546,[1]怪物!$C:$M,11,FALSE))</f>
        <v/>
      </c>
      <c r="J1546" s="3" t="str">
        <f t="shared" ca="1" si="195"/>
        <v/>
      </c>
      <c r="K1546" s="3"/>
      <c r="L1546" s="3" t="str">
        <f ca="1">IF(B1546="","",VLOOKUP(VLOOKUP(Y1546&amp;"_"&amp;Z1546&amp;"_"&amp;AA1546,[1]挑战模式!$A:$AS,14+AB1546,FALSE),[1]怪物!$B:$J,7,FALSE))</f>
        <v/>
      </c>
      <c r="M1546" s="10" t="str">
        <f t="shared" ca="1" si="196"/>
        <v/>
      </c>
      <c r="N1546" s="3" t="str">
        <f t="shared" ca="1" si="197"/>
        <v/>
      </c>
      <c r="O1546" s="3" t="str">
        <f t="shared" ca="1" si="198"/>
        <v/>
      </c>
      <c r="P1546" s="3" t="str">
        <f t="shared" ca="1" si="199"/>
        <v/>
      </c>
      <c r="T1546" s="3" t="str">
        <f ca="1">IF(B1546="","",IF(VLOOKUP(D1546,[1]怪物!$C:$I,7,FALSE)="","",VLOOKUP(D1546,[1]怪物!$C:$I,7,FALSE)))</f>
        <v/>
      </c>
      <c r="Y1546" s="3">
        <v>3</v>
      </c>
      <c r="Z1546" s="3">
        <v>3</v>
      </c>
      <c r="AA1546" s="3">
        <v>1</v>
      </c>
      <c r="AB1546" s="3">
        <v>5</v>
      </c>
    </row>
    <row r="1547" spans="2:28" x14ac:dyDescent="0.2">
      <c r="B1547" t="str">
        <f ca="1">IF(ISNA(VLOOKUP(Y1547&amp;"_"&amp;Z1547&amp;"_"&amp;AA1547,[1]挑战模式!$A:$AS,1,FALSE)),"",IF(VLOOKUP(Y1547&amp;"_"&amp;Z1547&amp;"_"&amp;AA1547,[1]挑战模式!$A:$AS,14+AB1547,FALSE)="","","Unit_Monster_Season"&amp;Y1547&amp;"_Challenge"&amp;Z1547&amp;"_"&amp;AA1547&amp;"_"&amp;AB1547))</f>
        <v/>
      </c>
      <c r="D1547" s="3" t="str">
        <f ca="1">IF(B1547="","",VLOOKUP(VLOOKUP(Y1547&amp;"_"&amp;Z1547&amp;"_"&amp;AA1547,[1]挑战模式!$A:$AS,14+AB1547,FALSE),[1]怪物!$B:$J,2,FALSE))</f>
        <v/>
      </c>
      <c r="E1547" s="3" t="str">
        <f ca="1">IF(B1547="","",VLOOKUP(VLOOKUP(Y1547&amp;"_"&amp;Z1547&amp;"_"&amp;AA1547,[1]挑战模式!$A:$AS,14+AB1547,FALSE),[1]怪物!$B:$J,6,FALSE)*VLOOKUP(Y1547&amp;"_"&amp;Z1547&amp;"_"&amp;AA1547,[1]挑战模式!$A:$AS,10,FALSE))</f>
        <v/>
      </c>
      <c r="F1547" s="3" t="str">
        <f t="shared" ca="1" si="192"/>
        <v/>
      </c>
      <c r="G1547" s="3" t="str">
        <f t="shared" ca="1" si="193"/>
        <v/>
      </c>
      <c r="H1547" s="3" t="str">
        <f t="shared" ca="1" si="194"/>
        <v/>
      </c>
      <c r="I1547" s="3" t="str">
        <f ca="1">IF(D1547="","",VLOOKUP(D1547,[1]怪物!$C:$M,11,FALSE))</f>
        <v/>
      </c>
      <c r="J1547" s="3" t="str">
        <f t="shared" ca="1" si="195"/>
        <v/>
      </c>
      <c r="K1547" s="3"/>
      <c r="L1547" s="3" t="str">
        <f ca="1">IF(B1547="","",VLOOKUP(VLOOKUP(Y1547&amp;"_"&amp;Z1547&amp;"_"&amp;AA1547,[1]挑战模式!$A:$AS,14+AB1547,FALSE),[1]怪物!$B:$J,7,FALSE))</f>
        <v/>
      </c>
      <c r="M1547" s="10" t="str">
        <f t="shared" ca="1" si="196"/>
        <v/>
      </c>
      <c r="N1547" s="3" t="str">
        <f t="shared" ca="1" si="197"/>
        <v/>
      </c>
      <c r="O1547" s="3" t="str">
        <f t="shared" ca="1" si="198"/>
        <v/>
      </c>
      <c r="P1547" s="3" t="str">
        <f t="shared" ca="1" si="199"/>
        <v/>
      </c>
      <c r="T1547" s="3" t="str">
        <f ca="1">IF(B1547="","",IF(VLOOKUP(D1547,[1]怪物!$C:$I,7,FALSE)="","",VLOOKUP(D1547,[1]怪物!$C:$I,7,FALSE)))</f>
        <v/>
      </c>
      <c r="Y1547" s="3">
        <v>3</v>
      </c>
      <c r="Z1547" s="3">
        <v>3</v>
      </c>
      <c r="AA1547" s="3">
        <v>1</v>
      </c>
      <c r="AB1547" s="3">
        <v>6</v>
      </c>
    </row>
    <row r="1548" spans="2:28" x14ac:dyDescent="0.2">
      <c r="B1548" t="str">
        <f ca="1">IF(ISNA(VLOOKUP(Y1548&amp;"_"&amp;Z1548&amp;"_"&amp;AA1548,[1]挑战模式!$A:$AS,1,FALSE)),"",IF(VLOOKUP(Y1548&amp;"_"&amp;Z1548&amp;"_"&amp;AA1548,[1]挑战模式!$A:$AS,14+AB1548,FALSE)="","","Unit_Monster_Season"&amp;Y1548&amp;"_Challenge"&amp;Z1548&amp;"_"&amp;AA1548&amp;"_"&amp;AB1548))</f>
        <v>Unit_Monster_Season3_Challenge3_2_1</v>
      </c>
      <c r="D1548" s="3" t="str">
        <f ca="1">IF(B1548="","",VLOOKUP(VLOOKUP(Y1548&amp;"_"&amp;Z1548&amp;"_"&amp;AA1548,[1]挑战模式!$A:$AS,14+AB1548,FALSE),[1]怪物!$B:$J,2,FALSE))</f>
        <v>ResUnit_Skull2</v>
      </c>
      <c r="E1548" s="3">
        <f ca="1">IF(B1548="","",VLOOKUP(VLOOKUP(Y1548&amp;"_"&amp;Z1548&amp;"_"&amp;AA1548,[1]挑战模式!$A:$AS,14+AB1548,FALSE),[1]怪物!$B:$J,6,FALSE)*VLOOKUP(Y1548&amp;"_"&amp;Z1548&amp;"_"&amp;AA1548,[1]挑战模式!$A:$AS,10,FALSE))</f>
        <v>2.1</v>
      </c>
      <c r="F1548" s="3">
        <f t="shared" ca="1" si="192"/>
        <v>400</v>
      </c>
      <c r="G1548" s="3" t="str">
        <f t="shared" ca="1" si="193"/>
        <v>TRUE</v>
      </c>
      <c r="H1548" s="3" t="str">
        <f t="shared" ca="1" si="194"/>
        <v>1</v>
      </c>
      <c r="I1548" s="3">
        <f ca="1">IF(D1548="","",VLOOKUP(D1548,[1]怪物!$C:$M,11,FALSE))</f>
        <v>1</v>
      </c>
      <c r="J1548" s="3" t="str">
        <f t="shared" ca="1" si="195"/>
        <v>0.5</v>
      </c>
      <c r="K1548" s="3"/>
      <c r="L1548" s="3">
        <f ca="1">IF(B1548="","",VLOOKUP(VLOOKUP(Y1548&amp;"_"&amp;Z1548&amp;"_"&amp;AA1548,[1]挑战模式!$A:$AS,14+AB1548,FALSE),[1]怪物!$B:$J,7,FALSE))</f>
        <v>1.25</v>
      </c>
      <c r="M1548" s="10" t="str">
        <f t="shared" ca="1" si="196"/>
        <v>Monster_Season3_Challenge3_2_1</v>
      </c>
      <c r="N1548" s="3" t="str">
        <f t="shared" ca="1" si="197"/>
        <v>DeathShow_1</v>
      </c>
      <c r="O1548" s="3" t="str">
        <f t="shared" ca="1" si="198"/>
        <v>Timeline_Idle1</v>
      </c>
      <c r="P1548" s="3" t="str">
        <f t="shared" ca="1" si="199"/>
        <v>Timeline_Move1</v>
      </c>
      <c r="T1548" s="3" t="str">
        <f ca="1">IF(B1548="","",IF(VLOOKUP(D1548,[1]怪物!$C:$I,7,FALSE)="","",VLOOKUP(D1548,[1]怪物!$C:$I,7,FALSE)))</f>
        <v>Skill_Monster_Skull2,NormalAttack</v>
      </c>
      <c r="Y1548" s="3">
        <v>3</v>
      </c>
      <c r="Z1548" s="3">
        <v>3</v>
      </c>
      <c r="AA1548" s="3">
        <v>2</v>
      </c>
      <c r="AB1548" s="3">
        <v>1</v>
      </c>
    </row>
    <row r="1549" spans="2:28" x14ac:dyDescent="0.2">
      <c r="B1549" t="str">
        <f ca="1">IF(ISNA(VLOOKUP(Y1549&amp;"_"&amp;Z1549&amp;"_"&amp;AA1549,[1]挑战模式!$A:$AS,1,FALSE)),"",IF(VLOOKUP(Y1549&amp;"_"&amp;Z1549&amp;"_"&amp;AA1549,[1]挑战模式!$A:$AS,14+AB1549,FALSE)="","","Unit_Monster_Season"&amp;Y1549&amp;"_Challenge"&amp;Z1549&amp;"_"&amp;AA1549&amp;"_"&amp;AB1549))</f>
        <v>Unit_Monster_Season3_Challenge3_2_2</v>
      </c>
      <c r="D1549" s="3" t="str">
        <f ca="1">IF(B1549="","",VLOOKUP(VLOOKUP(Y1549&amp;"_"&amp;Z1549&amp;"_"&amp;AA1549,[1]挑战模式!$A:$AS,14+AB1549,FALSE),[1]怪物!$B:$J,2,FALSE))</f>
        <v>ResUnit_ZhiZhu1</v>
      </c>
      <c r="E1549" s="3">
        <f ca="1">IF(B1549="","",VLOOKUP(VLOOKUP(Y1549&amp;"_"&amp;Z1549&amp;"_"&amp;AA1549,[1]挑战模式!$A:$AS,14+AB1549,FALSE),[1]怪物!$B:$J,6,FALSE)*VLOOKUP(Y1549&amp;"_"&amp;Z1549&amp;"_"&amp;AA1549,[1]挑战模式!$A:$AS,10,FALSE))</f>
        <v>4.2</v>
      </c>
      <c r="F1549" s="3">
        <f t="shared" ca="1" si="192"/>
        <v>400</v>
      </c>
      <c r="G1549" s="3" t="str">
        <f t="shared" ca="1" si="193"/>
        <v>TRUE</v>
      </c>
      <c r="H1549" s="3" t="str">
        <f t="shared" ca="1" si="194"/>
        <v>1</v>
      </c>
      <c r="I1549" s="3">
        <f ca="1">IF(D1549="","",VLOOKUP(D1549,[1]怪物!$C:$M,11,FALSE))</f>
        <v>1</v>
      </c>
      <c r="J1549" s="3" t="str">
        <f t="shared" ca="1" si="195"/>
        <v>0.5</v>
      </c>
      <c r="K1549" s="3"/>
      <c r="L1549" s="3">
        <f ca="1">IF(B1549="","",VLOOKUP(VLOOKUP(Y1549&amp;"_"&amp;Z1549&amp;"_"&amp;AA1549,[1]挑战模式!$A:$AS,14+AB1549,FALSE),[1]怪物!$B:$J,7,FALSE))</f>
        <v>1</v>
      </c>
      <c r="M1549" s="10" t="str">
        <f t="shared" ca="1" si="196"/>
        <v>Monster_Season3_Challenge3_2_2</v>
      </c>
      <c r="N1549" s="3" t="str">
        <f t="shared" ca="1" si="197"/>
        <v>DeathShow_1</v>
      </c>
      <c r="O1549" s="3" t="str">
        <f t="shared" ca="1" si="198"/>
        <v>Timeline_Idle1</v>
      </c>
      <c r="P1549" s="3" t="str">
        <f t="shared" ca="1" si="199"/>
        <v>Timeline_Move1</v>
      </c>
      <c r="T1549" s="3" t="str">
        <f ca="1">IF(B1549="","",IF(VLOOKUP(D1549,[1]怪物!$C:$I,7,FALSE)="","",VLOOKUP(D1549,[1]怪物!$C:$I,7,FALSE)))</f>
        <v/>
      </c>
      <c r="Y1549" s="3">
        <v>3</v>
      </c>
      <c r="Z1549" s="3">
        <v>3</v>
      </c>
      <c r="AA1549" s="3">
        <v>2</v>
      </c>
      <c r="AB1549" s="3">
        <v>2</v>
      </c>
    </row>
    <row r="1550" spans="2:28" x14ac:dyDescent="0.2">
      <c r="B1550" t="str">
        <f ca="1">IF(ISNA(VLOOKUP(Y1550&amp;"_"&amp;Z1550&amp;"_"&amp;AA1550,[1]挑战模式!$A:$AS,1,FALSE)),"",IF(VLOOKUP(Y1550&amp;"_"&amp;Z1550&amp;"_"&amp;AA1550,[1]挑战模式!$A:$AS,14+AB1550,FALSE)="","","Unit_Monster_Season"&amp;Y1550&amp;"_Challenge"&amp;Z1550&amp;"_"&amp;AA1550&amp;"_"&amp;AB1550))</f>
        <v/>
      </c>
      <c r="D1550" s="3" t="str">
        <f ca="1">IF(B1550="","",VLOOKUP(VLOOKUP(Y1550&amp;"_"&amp;Z1550&amp;"_"&amp;AA1550,[1]挑战模式!$A:$AS,14+AB1550,FALSE),[1]怪物!$B:$J,2,FALSE))</f>
        <v/>
      </c>
      <c r="E1550" s="3" t="str">
        <f ca="1">IF(B1550="","",VLOOKUP(VLOOKUP(Y1550&amp;"_"&amp;Z1550&amp;"_"&amp;AA1550,[1]挑战模式!$A:$AS,14+AB1550,FALSE),[1]怪物!$B:$J,6,FALSE)*VLOOKUP(Y1550&amp;"_"&amp;Z1550&amp;"_"&amp;AA1550,[1]挑战模式!$A:$AS,10,FALSE))</f>
        <v/>
      </c>
      <c r="F1550" s="3" t="str">
        <f t="shared" ca="1" si="192"/>
        <v/>
      </c>
      <c r="G1550" s="3" t="str">
        <f t="shared" ca="1" si="193"/>
        <v/>
      </c>
      <c r="H1550" s="3" t="str">
        <f t="shared" ca="1" si="194"/>
        <v/>
      </c>
      <c r="I1550" s="3" t="str">
        <f ca="1">IF(D1550="","",VLOOKUP(D1550,[1]怪物!$C:$M,11,FALSE))</f>
        <v/>
      </c>
      <c r="J1550" s="3" t="str">
        <f t="shared" ca="1" si="195"/>
        <v/>
      </c>
      <c r="K1550" s="3"/>
      <c r="L1550" s="3" t="str">
        <f ca="1">IF(B1550="","",VLOOKUP(VLOOKUP(Y1550&amp;"_"&amp;Z1550&amp;"_"&amp;AA1550,[1]挑战模式!$A:$AS,14+AB1550,FALSE),[1]怪物!$B:$J,7,FALSE))</f>
        <v/>
      </c>
      <c r="M1550" s="10" t="str">
        <f t="shared" ca="1" si="196"/>
        <v/>
      </c>
      <c r="N1550" s="3" t="str">
        <f t="shared" ca="1" si="197"/>
        <v/>
      </c>
      <c r="O1550" s="3" t="str">
        <f t="shared" ca="1" si="198"/>
        <v/>
      </c>
      <c r="P1550" s="3" t="str">
        <f t="shared" ca="1" si="199"/>
        <v/>
      </c>
      <c r="T1550" s="3" t="str">
        <f ca="1">IF(B1550="","",IF(VLOOKUP(D1550,[1]怪物!$C:$I,7,FALSE)="","",VLOOKUP(D1550,[1]怪物!$C:$I,7,FALSE)))</f>
        <v/>
      </c>
      <c r="Y1550" s="3">
        <v>3</v>
      </c>
      <c r="Z1550" s="3">
        <v>3</v>
      </c>
      <c r="AA1550" s="3">
        <v>2</v>
      </c>
      <c r="AB1550" s="3">
        <v>3</v>
      </c>
    </row>
    <row r="1551" spans="2:28" x14ac:dyDescent="0.2">
      <c r="B1551" t="str">
        <f ca="1">IF(ISNA(VLOOKUP(Y1551&amp;"_"&amp;Z1551&amp;"_"&amp;AA1551,[1]挑战模式!$A:$AS,1,FALSE)),"",IF(VLOOKUP(Y1551&amp;"_"&amp;Z1551&amp;"_"&amp;AA1551,[1]挑战模式!$A:$AS,14+AB1551,FALSE)="","","Unit_Monster_Season"&amp;Y1551&amp;"_Challenge"&amp;Z1551&amp;"_"&amp;AA1551&amp;"_"&amp;AB1551))</f>
        <v/>
      </c>
      <c r="D1551" s="3" t="str">
        <f ca="1">IF(B1551="","",VLOOKUP(VLOOKUP(Y1551&amp;"_"&amp;Z1551&amp;"_"&amp;AA1551,[1]挑战模式!$A:$AS,14+AB1551,FALSE),[1]怪物!$B:$J,2,FALSE))</f>
        <v/>
      </c>
      <c r="E1551" s="3" t="str">
        <f ca="1">IF(B1551="","",VLOOKUP(VLOOKUP(Y1551&amp;"_"&amp;Z1551&amp;"_"&amp;AA1551,[1]挑战模式!$A:$AS,14+AB1551,FALSE),[1]怪物!$B:$J,6,FALSE)*VLOOKUP(Y1551&amp;"_"&amp;Z1551&amp;"_"&amp;AA1551,[1]挑战模式!$A:$AS,10,FALSE))</f>
        <v/>
      </c>
      <c r="F1551" s="3" t="str">
        <f t="shared" ca="1" si="192"/>
        <v/>
      </c>
      <c r="G1551" s="3" t="str">
        <f t="shared" ca="1" si="193"/>
        <v/>
      </c>
      <c r="H1551" s="3" t="str">
        <f t="shared" ca="1" si="194"/>
        <v/>
      </c>
      <c r="I1551" s="3" t="str">
        <f ca="1">IF(D1551="","",VLOOKUP(D1551,[1]怪物!$C:$M,11,FALSE))</f>
        <v/>
      </c>
      <c r="J1551" s="3" t="str">
        <f t="shared" ca="1" si="195"/>
        <v/>
      </c>
      <c r="K1551" s="3"/>
      <c r="L1551" s="3" t="str">
        <f ca="1">IF(B1551="","",VLOOKUP(VLOOKUP(Y1551&amp;"_"&amp;Z1551&amp;"_"&amp;AA1551,[1]挑战模式!$A:$AS,14+AB1551,FALSE),[1]怪物!$B:$J,7,FALSE))</f>
        <v/>
      </c>
      <c r="M1551" s="10" t="str">
        <f t="shared" ca="1" si="196"/>
        <v/>
      </c>
      <c r="N1551" s="3" t="str">
        <f t="shared" ca="1" si="197"/>
        <v/>
      </c>
      <c r="O1551" s="3" t="str">
        <f t="shared" ca="1" si="198"/>
        <v/>
      </c>
      <c r="P1551" s="3" t="str">
        <f t="shared" ca="1" si="199"/>
        <v/>
      </c>
      <c r="T1551" s="3" t="str">
        <f ca="1">IF(B1551="","",IF(VLOOKUP(D1551,[1]怪物!$C:$I,7,FALSE)="","",VLOOKUP(D1551,[1]怪物!$C:$I,7,FALSE)))</f>
        <v/>
      </c>
      <c r="Y1551" s="3">
        <v>3</v>
      </c>
      <c r="Z1551" s="3">
        <v>3</v>
      </c>
      <c r="AA1551" s="3">
        <v>2</v>
      </c>
      <c r="AB1551" s="3">
        <v>4</v>
      </c>
    </row>
    <row r="1552" spans="2:28" x14ac:dyDescent="0.2">
      <c r="B1552" t="str">
        <f ca="1">IF(ISNA(VLOOKUP(Y1552&amp;"_"&amp;Z1552&amp;"_"&amp;AA1552,[1]挑战模式!$A:$AS,1,FALSE)),"",IF(VLOOKUP(Y1552&amp;"_"&amp;Z1552&amp;"_"&amp;AA1552,[1]挑战模式!$A:$AS,14+AB1552,FALSE)="","","Unit_Monster_Season"&amp;Y1552&amp;"_Challenge"&amp;Z1552&amp;"_"&amp;AA1552&amp;"_"&amp;AB1552))</f>
        <v/>
      </c>
      <c r="D1552" s="3" t="str">
        <f ca="1">IF(B1552="","",VLOOKUP(VLOOKUP(Y1552&amp;"_"&amp;Z1552&amp;"_"&amp;AA1552,[1]挑战模式!$A:$AS,14+AB1552,FALSE),[1]怪物!$B:$J,2,FALSE))</f>
        <v/>
      </c>
      <c r="E1552" s="3" t="str">
        <f ca="1">IF(B1552="","",VLOOKUP(VLOOKUP(Y1552&amp;"_"&amp;Z1552&amp;"_"&amp;AA1552,[1]挑战模式!$A:$AS,14+AB1552,FALSE),[1]怪物!$B:$J,6,FALSE)*VLOOKUP(Y1552&amp;"_"&amp;Z1552&amp;"_"&amp;AA1552,[1]挑战模式!$A:$AS,10,FALSE))</f>
        <v/>
      </c>
      <c r="F1552" s="3" t="str">
        <f t="shared" ca="1" si="192"/>
        <v/>
      </c>
      <c r="G1552" s="3" t="str">
        <f t="shared" ca="1" si="193"/>
        <v/>
      </c>
      <c r="H1552" s="3" t="str">
        <f t="shared" ca="1" si="194"/>
        <v/>
      </c>
      <c r="I1552" s="3" t="str">
        <f ca="1">IF(D1552="","",VLOOKUP(D1552,[1]怪物!$C:$M,11,FALSE))</f>
        <v/>
      </c>
      <c r="J1552" s="3" t="str">
        <f t="shared" ca="1" si="195"/>
        <v/>
      </c>
      <c r="K1552" s="3"/>
      <c r="L1552" s="3" t="str">
        <f ca="1">IF(B1552="","",VLOOKUP(VLOOKUP(Y1552&amp;"_"&amp;Z1552&amp;"_"&amp;AA1552,[1]挑战模式!$A:$AS,14+AB1552,FALSE),[1]怪物!$B:$J,7,FALSE))</f>
        <v/>
      </c>
      <c r="M1552" s="10" t="str">
        <f t="shared" ca="1" si="196"/>
        <v/>
      </c>
      <c r="N1552" s="3" t="str">
        <f t="shared" ca="1" si="197"/>
        <v/>
      </c>
      <c r="O1552" s="3" t="str">
        <f t="shared" ca="1" si="198"/>
        <v/>
      </c>
      <c r="P1552" s="3" t="str">
        <f t="shared" ca="1" si="199"/>
        <v/>
      </c>
      <c r="T1552" s="3" t="str">
        <f ca="1">IF(B1552="","",IF(VLOOKUP(D1552,[1]怪物!$C:$I,7,FALSE)="","",VLOOKUP(D1552,[1]怪物!$C:$I,7,FALSE)))</f>
        <v/>
      </c>
      <c r="Y1552" s="3">
        <v>3</v>
      </c>
      <c r="Z1552" s="3">
        <v>3</v>
      </c>
      <c r="AA1552" s="3">
        <v>2</v>
      </c>
      <c r="AB1552" s="3">
        <v>5</v>
      </c>
    </row>
    <row r="1553" spans="2:28" x14ac:dyDescent="0.2">
      <c r="B1553" t="str">
        <f ca="1">IF(ISNA(VLOOKUP(Y1553&amp;"_"&amp;Z1553&amp;"_"&amp;AA1553,[1]挑战模式!$A:$AS,1,FALSE)),"",IF(VLOOKUP(Y1553&amp;"_"&amp;Z1553&amp;"_"&amp;AA1553,[1]挑战模式!$A:$AS,14+AB1553,FALSE)="","","Unit_Monster_Season"&amp;Y1553&amp;"_Challenge"&amp;Z1553&amp;"_"&amp;AA1553&amp;"_"&amp;AB1553))</f>
        <v/>
      </c>
      <c r="D1553" s="3" t="str">
        <f ca="1">IF(B1553="","",VLOOKUP(VLOOKUP(Y1553&amp;"_"&amp;Z1553&amp;"_"&amp;AA1553,[1]挑战模式!$A:$AS,14+AB1553,FALSE),[1]怪物!$B:$J,2,FALSE))</f>
        <v/>
      </c>
      <c r="E1553" s="3" t="str">
        <f ca="1">IF(B1553="","",VLOOKUP(VLOOKUP(Y1553&amp;"_"&amp;Z1553&amp;"_"&amp;AA1553,[1]挑战模式!$A:$AS,14+AB1553,FALSE),[1]怪物!$B:$J,6,FALSE)*VLOOKUP(Y1553&amp;"_"&amp;Z1553&amp;"_"&amp;AA1553,[1]挑战模式!$A:$AS,10,FALSE))</f>
        <v/>
      </c>
      <c r="F1553" s="3" t="str">
        <f t="shared" ca="1" si="192"/>
        <v/>
      </c>
      <c r="G1553" s="3" t="str">
        <f t="shared" ca="1" si="193"/>
        <v/>
      </c>
      <c r="H1553" s="3" t="str">
        <f t="shared" ca="1" si="194"/>
        <v/>
      </c>
      <c r="I1553" s="3" t="str">
        <f ca="1">IF(D1553="","",VLOOKUP(D1553,[1]怪物!$C:$M,11,FALSE))</f>
        <v/>
      </c>
      <c r="J1553" s="3" t="str">
        <f t="shared" ca="1" si="195"/>
        <v/>
      </c>
      <c r="K1553" s="3"/>
      <c r="L1553" s="3" t="str">
        <f ca="1">IF(B1553="","",VLOOKUP(VLOOKUP(Y1553&amp;"_"&amp;Z1553&amp;"_"&amp;AA1553,[1]挑战模式!$A:$AS,14+AB1553,FALSE),[1]怪物!$B:$J,7,FALSE))</f>
        <v/>
      </c>
      <c r="M1553" s="10" t="str">
        <f t="shared" ca="1" si="196"/>
        <v/>
      </c>
      <c r="N1553" s="3" t="str">
        <f t="shared" ca="1" si="197"/>
        <v/>
      </c>
      <c r="O1553" s="3" t="str">
        <f t="shared" ca="1" si="198"/>
        <v/>
      </c>
      <c r="P1553" s="3" t="str">
        <f t="shared" ca="1" si="199"/>
        <v/>
      </c>
      <c r="T1553" s="3" t="str">
        <f ca="1">IF(B1553="","",IF(VLOOKUP(D1553,[1]怪物!$C:$I,7,FALSE)="","",VLOOKUP(D1553,[1]怪物!$C:$I,7,FALSE)))</f>
        <v/>
      </c>
      <c r="Y1553" s="3">
        <v>3</v>
      </c>
      <c r="Z1553" s="3">
        <v>3</v>
      </c>
      <c r="AA1553" s="3">
        <v>2</v>
      </c>
      <c r="AB1553" s="3">
        <v>6</v>
      </c>
    </row>
    <row r="1554" spans="2:28" x14ac:dyDescent="0.2">
      <c r="B1554" t="str">
        <f ca="1">IF(ISNA(VLOOKUP(Y1554&amp;"_"&amp;Z1554&amp;"_"&amp;AA1554,[1]挑战模式!$A:$AS,1,FALSE)),"",IF(VLOOKUP(Y1554&amp;"_"&amp;Z1554&amp;"_"&amp;AA1554,[1]挑战模式!$A:$AS,14+AB1554,FALSE)="","","Unit_Monster_Season"&amp;Y1554&amp;"_Challenge"&amp;Z1554&amp;"_"&amp;AA1554&amp;"_"&amp;AB1554))</f>
        <v>Unit_Monster_Season3_Challenge3_3_1</v>
      </c>
      <c r="D1554" s="3" t="str">
        <f ca="1">IF(B1554="","",VLOOKUP(VLOOKUP(Y1554&amp;"_"&amp;Z1554&amp;"_"&amp;AA1554,[1]挑战模式!$A:$AS,14+AB1554,FALSE),[1]怪物!$B:$J,2,FALSE))</f>
        <v>ResUnit_ZhiZhu1</v>
      </c>
      <c r="E1554" s="3">
        <f ca="1">IF(B1554="","",VLOOKUP(VLOOKUP(Y1554&amp;"_"&amp;Z1554&amp;"_"&amp;AA1554,[1]挑战模式!$A:$AS,14+AB1554,FALSE),[1]怪物!$B:$J,6,FALSE)*VLOOKUP(Y1554&amp;"_"&amp;Z1554&amp;"_"&amp;AA1554,[1]挑战模式!$A:$AS,10,FALSE))</f>
        <v>4.2</v>
      </c>
      <c r="F1554" s="3">
        <f t="shared" ca="1" si="192"/>
        <v>400</v>
      </c>
      <c r="G1554" s="3" t="str">
        <f t="shared" ca="1" si="193"/>
        <v>TRUE</v>
      </c>
      <c r="H1554" s="3" t="str">
        <f t="shared" ca="1" si="194"/>
        <v>1</v>
      </c>
      <c r="I1554" s="3">
        <f ca="1">IF(D1554="","",VLOOKUP(D1554,[1]怪物!$C:$M,11,FALSE))</f>
        <v>1</v>
      </c>
      <c r="J1554" s="3" t="str">
        <f t="shared" ca="1" si="195"/>
        <v>0.5</v>
      </c>
      <c r="K1554" s="3"/>
      <c r="L1554" s="3">
        <f ca="1">IF(B1554="","",VLOOKUP(VLOOKUP(Y1554&amp;"_"&amp;Z1554&amp;"_"&amp;AA1554,[1]挑战模式!$A:$AS,14+AB1554,FALSE),[1]怪物!$B:$J,7,FALSE))</f>
        <v>1</v>
      </c>
      <c r="M1554" s="10" t="str">
        <f t="shared" ca="1" si="196"/>
        <v>Monster_Season3_Challenge3_3_1</v>
      </c>
      <c r="N1554" s="3" t="str">
        <f t="shared" ca="1" si="197"/>
        <v>DeathShow_1</v>
      </c>
      <c r="O1554" s="3" t="str">
        <f t="shared" ca="1" si="198"/>
        <v>Timeline_Idle1</v>
      </c>
      <c r="P1554" s="3" t="str">
        <f t="shared" ca="1" si="199"/>
        <v>Timeline_Move1</v>
      </c>
      <c r="T1554" s="3" t="str">
        <f ca="1">IF(B1554="","",IF(VLOOKUP(D1554,[1]怪物!$C:$I,7,FALSE)="","",VLOOKUP(D1554,[1]怪物!$C:$I,7,FALSE)))</f>
        <v/>
      </c>
      <c r="Y1554" s="3">
        <v>3</v>
      </c>
      <c r="Z1554" s="3">
        <v>3</v>
      </c>
      <c r="AA1554" s="3">
        <v>3</v>
      </c>
      <c r="AB1554" s="3">
        <v>1</v>
      </c>
    </row>
    <row r="1555" spans="2:28" x14ac:dyDescent="0.2">
      <c r="B1555" t="str">
        <f ca="1">IF(ISNA(VLOOKUP(Y1555&amp;"_"&amp;Z1555&amp;"_"&amp;AA1555,[1]挑战模式!$A:$AS,1,FALSE)),"",IF(VLOOKUP(Y1555&amp;"_"&amp;Z1555&amp;"_"&amp;AA1555,[1]挑战模式!$A:$AS,14+AB1555,FALSE)="","","Unit_Monster_Season"&amp;Y1555&amp;"_Challenge"&amp;Z1555&amp;"_"&amp;AA1555&amp;"_"&amp;AB1555))</f>
        <v>Unit_Monster_Season3_Challenge3_3_2</v>
      </c>
      <c r="D1555" s="3" t="str">
        <f ca="1">IF(B1555="","",VLOOKUP(VLOOKUP(Y1555&amp;"_"&amp;Z1555&amp;"_"&amp;AA1555,[1]挑战模式!$A:$AS,14+AB1555,FALSE),[1]怪物!$B:$J,2,FALSE))</f>
        <v>ResUnit_XueRen1</v>
      </c>
      <c r="E1555" s="3">
        <f ca="1">IF(B1555="","",VLOOKUP(VLOOKUP(Y1555&amp;"_"&amp;Z1555&amp;"_"&amp;AA1555,[1]挑战模式!$A:$AS,14+AB1555,FALSE),[1]怪物!$B:$J,6,FALSE)*VLOOKUP(Y1555&amp;"_"&amp;Z1555&amp;"_"&amp;AA1555,[1]挑战模式!$A:$AS,10,FALSE))</f>
        <v>2.1</v>
      </c>
      <c r="F1555" s="3">
        <f t="shared" ca="1" si="192"/>
        <v>400</v>
      </c>
      <c r="G1555" s="3" t="str">
        <f t="shared" ca="1" si="193"/>
        <v>TRUE</v>
      </c>
      <c r="H1555" s="3" t="str">
        <f t="shared" ca="1" si="194"/>
        <v>1</v>
      </c>
      <c r="I1555" s="3">
        <f ca="1">IF(D1555="","",VLOOKUP(D1555,[1]怪物!$C:$M,11,FALSE))</f>
        <v>1</v>
      </c>
      <c r="J1555" s="3" t="str">
        <f t="shared" ca="1" si="195"/>
        <v>0.5</v>
      </c>
      <c r="K1555" s="3"/>
      <c r="L1555" s="3">
        <f ca="1">IF(B1555="","",VLOOKUP(VLOOKUP(Y1555&amp;"_"&amp;Z1555&amp;"_"&amp;AA1555,[1]挑战模式!$A:$AS,14+AB1555,FALSE),[1]怪物!$B:$J,7,FALSE))</f>
        <v>1</v>
      </c>
      <c r="M1555" s="10" t="str">
        <f t="shared" ca="1" si="196"/>
        <v>Monster_Season3_Challenge3_3_2</v>
      </c>
      <c r="N1555" s="3" t="str">
        <f t="shared" ca="1" si="197"/>
        <v>DeathShow_1</v>
      </c>
      <c r="O1555" s="3" t="str">
        <f t="shared" ca="1" si="198"/>
        <v>Timeline_Idle1</v>
      </c>
      <c r="P1555" s="3" t="str">
        <f t="shared" ca="1" si="199"/>
        <v>Timeline_Move1</v>
      </c>
      <c r="T1555" s="3" t="str">
        <f ca="1">IF(B1555="","",IF(VLOOKUP(D1555,[1]怪物!$C:$I,7,FALSE)="","",VLOOKUP(D1555,[1]怪物!$C:$I,7,FALSE)))</f>
        <v>Skill_Monster_XueRen1,NormalAttack</v>
      </c>
      <c r="Y1555" s="3">
        <v>3</v>
      </c>
      <c r="Z1555" s="3">
        <v>3</v>
      </c>
      <c r="AA1555" s="3">
        <v>3</v>
      </c>
      <c r="AB1555" s="3">
        <v>2</v>
      </c>
    </row>
    <row r="1556" spans="2:28" x14ac:dyDescent="0.2">
      <c r="B1556" t="str">
        <f ca="1">IF(ISNA(VLOOKUP(Y1556&amp;"_"&amp;Z1556&amp;"_"&amp;AA1556,[1]挑战模式!$A:$AS,1,FALSE)),"",IF(VLOOKUP(Y1556&amp;"_"&amp;Z1556&amp;"_"&amp;AA1556,[1]挑战模式!$A:$AS,14+AB1556,FALSE)="","","Unit_Monster_Season"&amp;Y1556&amp;"_Challenge"&amp;Z1556&amp;"_"&amp;AA1556&amp;"_"&amp;AB1556))</f>
        <v/>
      </c>
      <c r="D1556" s="3" t="str">
        <f ca="1">IF(B1556="","",VLOOKUP(VLOOKUP(Y1556&amp;"_"&amp;Z1556&amp;"_"&amp;AA1556,[1]挑战模式!$A:$AS,14+AB1556,FALSE),[1]怪物!$B:$J,2,FALSE))</f>
        <v/>
      </c>
      <c r="E1556" s="3" t="str">
        <f ca="1">IF(B1556="","",VLOOKUP(VLOOKUP(Y1556&amp;"_"&amp;Z1556&amp;"_"&amp;AA1556,[1]挑战模式!$A:$AS,14+AB1556,FALSE),[1]怪物!$B:$J,6,FALSE)*VLOOKUP(Y1556&amp;"_"&amp;Z1556&amp;"_"&amp;AA1556,[1]挑战模式!$A:$AS,10,FALSE))</f>
        <v/>
      </c>
      <c r="F1556" s="3" t="str">
        <f t="shared" ca="1" si="192"/>
        <v/>
      </c>
      <c r="G1556" s="3" t="str">
        <f t="shared" ca="1" si="193"/>
        <v/>
      </c>
      <c r="H1556" s="3" t="str">
        <f t="shared" ca="1" si="194"/>
        <v/>
      </c>
      <c r="I1556" s="3" t="str">
        <f ca="1">IF(D1556="","",VLOOKUP(D1556,[1]怪物!$C:$M,11,FALSE))</f>
        <v/>
      </c>
      <c r="J1556" s="3" t="str">
        <f t="shared" ca="1" si="195"/>
        <v/>
      </c>
      <c r="K1556" s="3"/>
      <c r="L1556" s="3" t="str">
        <f ca="1">IF(B1556="","",VLOOKUP(VLOOKUP(Y1556&amp;"_"&amp;Z1556&amp;"_"&amp;AA1556,[1]挑战模式!$A:$AS,14+AB1556,FALSE),[1]怪物!$B:$J,7,FALSE))</f>
        <v/>
      </c>
      <c r="M1556" s="10" t="str">
        <f t="shared" ca="1" si="196"/>
        <v/>
      </c>
      <c r="N1556" s="3" t="str">
        <f t="shared" ca="1" si="197"/>
        <v/>
      </c>
      <c r="O1556" s="3" t="str">
        <f t="shared" ca="1" si="198"/>
        <v/>
      </c>
      <c r="P1556" s="3" t="str">
        <f t="shared" ca="1" si="199"/>
        <v/>
      </c>
      <c r="T1556" s="3" t="str">
        <f ca="1">IF(B1556="","",IF(VLOOKUP(D1556,[1]怪物!$C:$I,7,FALSE)="","",VLOOKUP(D1556,[1]怪物!$C:$I,7,FALSE)))</f>
        <v/>
      </c>
      <c r="Y1556" s="3">
        <v>3</v>
      </c>
      <c r="Z1556" s="3">
        <v>3</v>
      </c>
      <c r="AA1556" s="3">
        <v>3</v>
      </c>
      <c r="AB1556" s="3">
        <v>3</v>
      </c>
    </row>
    <row r="1557" spans="2:28" x14ac:dyDescent="0.2">
      <c r="B1557" t="str">
        <f ca="1">IF(ISNA(VLOOKUP(Y1557&amp;"_"&amp;Z1557&amp;"_"&amp;AA1557,[1]挑战模式!$A:$AS,1,FALSE)),"",IF(VLOOKUP(Y1557&amp;"_"&amp;Z1557&amp;"_"&amp;AA1557,[1]挑战模式!$A:$AS,14+AB1557,FALSE)="","","Unit_Monster_Season"&amp;Y1557&amp;"_Challenge"&amp;Z1557&amp;"_"&amp;AA1557&amp;"_"&amp;AB1557))</f>
        <v/>
      </c>
      <c r="D1557" s="3" t="str">
        <f ca="1">IF(B1557="","",VLOOKUP(VLOOKUP(Y1557&amp;"_"&amp;Z1557&amp;"_"&amp;AA1557,[1]挑战模式!$A:$AS,14+AB1557,FALSE),[1]怪物!$B:$J,2,FALSE))</f>
        <v/>
      </c>
      <c r="E1557" s="3" t="str">
        <f ca="1">IF(B1557="","",VLOOKUP(VLOOKUP(Y1557&amp;"_"&amp;Z1557&amp;"_"&amp;AA1557,[1]挑战模式!$A:$AS,14+AB1557,FALSE),[1]怪物!$B:$J,6,FALSE)*VLOOKUP(Y1557&amp;"_"&amp;Z1557&amp;"_"&amp;AA1557,[1]挑战模式!$A:$AS,10,FALSE))</f>
        <v/>
      </c>
      <c r="F1557" s="3" t="str">
        <f t="shared" ca="1" si="192"/>
        <v/>
      </c>
      <c r="G1557" s="3" t="str">
        <f t="shared" ca="1" si="193"/>
        <v/>
      </c>
      <c r="H1557" s="3" t="str">
        <f t="shared" ca="1" si="194"/>
        <v/>
      </c>
      <c r="I1557" s="3" t="str">
        <f ca="1">IF(D1557="","",VLOOKUP(D1557,[1]怪物!$C:$M,11,FALSE))</f>
        <v/>
      </c>
      <c r="J1557" s="3" t="str">
        <f t="shared" ca="1" si="195"/>
        <v/>
      </c>
      <c r="K1557" s="3"/>
      <c r="L1557" s="3" t="str">
        <f ca="1">IF(B1557="","",VLOOKUP(VLOOKUP(Y1557&amp;"_"&amp;Z1557&amp;"_"&amp;AA1557,[1]挑战模式!$A:$AS,14+AB1557,FALSE),[1]怪物!$B:$J,7,FALSE))</f>
        <v/>
      </c>
      <c r="M1557" s="10" t="str">
        <f t="shared" ca="1" si="196"/>
        <v/>
      </c>
      <c r="N1557" s="3" t="str">
        <f t="shared" ca="1" si="197"/>
        <v/>
      </c>
      <c r="O1557" s="3" t="str">
        <f t="shared" ca="1" si="198"/>
        <v/>
      </c>
      <c r="P1557" s="3" t="str">
        <f t="shared" ca="1" si="199"/>
        <v/>
      </c>
      <c r="T1557" s="3" t="str">
        <f ca="1">IF(B1557="","",IF(VLOOKUP(D1557,[1]怪物!$C:$I,7,FALSE)="","",VLOOKUP(D1557,[1]怪物!$C:$I,7,FALSE)))</f>
        <v/>
      </c>
      <c r="Y1557" s="3">
        <v>3</v>
      </c>
      <c r="Z1557" s="3">
        <v>3</v>
      </c>
      <c r="AA1557" s="3">
        <v>3</v>
      </c>
      <c r="AB1557" s="3">
        <v>4</v>
      </c>
    </row>
    <row r="1558" spans="2:28" x14ac:dyDescent="0.2">
      <c r="B1558" t="str">
        <f ca="1">IF(ISNA(VLOOKUP(Y1558&amp;"_"&amp;Z1558&amp;"_"&amp;AA1558,[1]挑战模式!$A:$AS,1,FALSE)),"",IF(VLOOKUP(Y1558&amp;"_"&amp;Z1558&amp;"_"&amp;AA1558,[1]挑战模式!$A:$AS,14+AB1558,FALSE)="","","Unit_Monster_Season"&amp;Y1558&amp;"_Challenge"&amp;Z1558&amp;"_"&amp;AA1558&amp;"_"&amp;AB1558))</f>
        <v/>
      </c>
      <c r="D1558" s="3" t="str">
        <f ca="1">IF(B1558="","",VLOOKUP(VLOOKUP(Y1558&amp;"_"&amp;Z1558&amp;"_"&amp;AA1558,[1]挑战模式!$A:$AS,14+AB1558,FALSE),[1]怪物!$B:$J,2,FALSE))</f>
        <v/>
      </c>
      <c r="E1558" s="3" t="str">
        <f ca="1">IF(B1558="","",VLOOKUP(VLOOKUP(Y1558&amp;"_"&amp;Z1558&amp;"_"&amp;AA1558,[1]挑战模式!$A:$AS,14+AB1558,FALSE),[1]怪物!$B:$J,6,FALSE)*VLOOKUP(Y1558&amp;"_"&amp;Z1558&amp;"_"&amp;AA1558,[1]挑战模式!$A:$AS,10,FALSE))</f>
        <v/>
      </c>
      <c r="F1558" s="3" t="str">
        <f t="shared" ca="1" si="192"/>
        <v/>
      </c>
      <c r="G1558" s="3" t="str">
        <f t="shared" ca="1" si="193"/>
        <v/>
      </c>
      <c r="H1558" s="3" t="str">
        <f t="shared" ca="1" si="194"/>
        <v/>
      </c>
      <c r="I1558" s="3" t="str">
        <f ca="1">IF(D1558="","",VLOOKUP(D1558,[1]怪物!$C:$M,11,FALSE))</f>
        <v/>
      </c>
      <c r="J1558" s="3" t="str">
        <f t="shared" ca="1" si="195"/>
        <v/>
      </c>
      <c r="K1558" s="3"/>
      <c r="L1558" s="3" t="str">
        <f ca="1">IF(B1558="","",VLOOKUP(VLOOKUP(Y1558&amp;"_"&amp;Z1558&amp;"_"&amp;AA1558,[1]挑战模式!$A:$AS,14+AB1558,FALSE),[1]怪物!$B:$J,7,FALSE))</f>
        <v/>
      </c>
      <c r="M1558" s="10" t="str">
        <f t="shared" ca="1" si="196"/>
        <v/>
      </c>
      <c r="N1558" s="3" t="str">
        <f t="shared" ca="1" si="197"/>
        <v/>
      </c>
      <c r="O1558" s="3" t="str">
        <f t="shared" ca="1" si="198"/>
        <v/>
      </c>
      <c r="P1558" s="3" t="str">
        <f t="shared" ca="1" si="199"/>
        <v/>
      </c>
      <c r="T1558" s="3" t="str">
        <f ca="1">IF(B1558="","",IF(VLOOKUP(D1558,[1]怪物!$C:$I,7,FALSE)="","",VLOOKUP(D1558,[1]怪物!$C:$I,7,FALSE)))</f>
        <v/>
      </c>
      <c r="Y1558" s="3">
        <v>3</v>
      </c>
      <c r="Z1558" s="3">
        <v>3</v>
      </c>
      <c r="AA1558" s="3">
        <v>3</v>
      </c>
      <c r="AB1558" s="3">
        <v>5</v>
      </c>
    </row>
    <row r="1559" spans="2:28" x14ac:dyDescent="0.2">
      <c r="B1559" t="str">
        <f ca="1">IF(ISNA(VLOOKUP(Y1559&amp;"_"&amp;Z1559&amp;"_"&amp;AA1559,[1]挑战模式!$A:$AS,1,FALSE)),"",IF(VLOOKUP(Y1559&amp;"_"&amp;Z1559&amp;"_"&amp;AA1559,[1]挑战模式!$A:$AS,14+AB1559,FALSE)="","","Unit_Monster_Season"&amp;Y1559&amp;"_Challenge"&amp;Z1559&amp;"_"&amp;AA1559&amp;"_"&amp;AB1559))</f>
        <v/>
      </c>
      <c r="D1559" s="3" t="str">
        <f ca="1">IF(B1559="","",VLOOKUP(VLOOKUP(Y1559&amp;"_"&amp;Z1559&amp;"_"&amp;AA1559,[1]挑战模式!$A:$AS,14+AB1559,FALSE),[1]怪物!$B:$J,2,FALSE))</f>
        <v/>
      </c>
      <c r="E1559" s="3" t="str">
        <f ca="1">IF(B1559="","",VLOOKUP(VLOOKUP(Y1559&amp;"_"&amp;Z1559&amp;"_"&amp;AA1559,[1]挑战模式!$A:$AS,14+AB1559,FALSE),[1]怪物!$B:$J,6,FALSE)*VLOOKUP(Y1559&amp;"_"&amp;Z1559&amp;"_"&amp;AA1559,[1]挑战模式!$A:$AS,10,FALSE))</f>
        <v/>
      </c>
      <c r="F1559" s="3" t="str">
        <f t="shared" ca="1" si="192"/>
        <v/>
      </c>
      <c r="G1559" s="3" t="str">
        <f t="shared" ca="1" si="193"/>
        <v/>
      </c>
      <c r="H1559" s="3" t="str">
        <f t="shared" ca="1" si="194"/>
        <v/>
      </c>
      <c r="I1559" s="3" t="str">
        <f ca="1">IF(D1559="","",VLOOKUP(D1559,[1]怪物!$C:$M,11,FALSE))</f>
        <v/>
      </c>
      <c r="J1559" s="3" t="str">
        <f t="shared" ca="1" si="195"/>
        <v/>
      </c>
      <c r="K1559" s="3"/>
      <c r="L1559" s="3" t="str">
        <f ca="1">IF(B1559="","",VLOOKUP(VLOOKUP(Y1559&amp;"_"&amp;Z1559&amp;"_"&amp;AA1559,[1]挑战模式!$A:$AS,14+AB1559,FALSE),[1]怪物!$B:$J,7,FALSE))</f>
        <v/>
      </c>
      <c r="M1559" s="10" t="str">
        <f t="shared" ca="1" si="196"/>
        <v/>
      </c>
      <c r="N1559" s="3" t="str">
        <f t="shared" ca="1" si="197"/>
        <v/>
      </c>
      <c r="O1559" s="3" t="str">
        <f t="shared" ca="1" si="198"/>
        <v/>
      </c>
      <c r="P1559" s="3" t="str">
        <f t="shared" ca="1" si="199"/>
        <v/>
      </c>
      <c r="T1559" s="3" t="str">
        <f ca="1">IF(B1559="","",IF(VLOOKUP(D1559,[1]怪物!$C:$I,7,FALSE)="","",VLOOKUP(D1559,[1]怪物!$C:$I,7,FALSE)))</f>
        <v/>
      </c>
      <c r="Y1559" s="3">
        <v>3</v>
      </c>
      <c r="Z1559" s="3">
        <v>3</v>
      </c>
      <c r="AA1559" s="3">
        <v>3</v>
      </c>
      <c r="AB1559" s="3">
        <v>6</v>
      </c>
    </row>
    <row r="1560" spans="2:28" x14ac:dyDescent="0.2">
      <c r="B1560" t="str">
        <f ca="1">IF(ISNA(VLOOKUP(Y1560&amp;"_"&amp;Z1560&amp;"_"&amp;AA1560,[1]挑战模式!$A:$AS,1,FALSE)),"",IF(VLOOKUP(Y1560&amp;"_"&amp;Z1560&amp;"_"&amp;AA1560,[1]挑战模式!$A:$AS,14+AB1560,FALSE)="","","Unit_Monster_Season"&amp;Y1560&amp;"_Challenge"&amp;Z1560&amp;"_"&amp;AA1560&amp;"_"&amp;AB1560))</f>
        <v>Unit_Monster_Season3_Challenge3_4_1</v>
      </c>
      <c r="D1560" s="3" t="str">
        <f ca="1">IF(B1560="","",VLOOKUP(VLOOKUP(Y1560&amp;"_"&amp;Z1560&amp;"_"&amp;AA1560,[1]挑战模式!$A:$AS,14+AB1560,FALSE),[1]怪物!$B:$J,2,FALSE))</f>
        <v>ResUnit_ZhiZhu1</v>
      </c>
      <c r="E1560" s="3">
        <f ca="1">IF(B1560="","",VLOOKUP(VLOOKUP(Y1560&amp;"_"&amp;Z1560&amp;"_"&amp;AA1560,[1]挑战模式!$A:$AS,14+AB1560,FALSE),[1]怪物!$B:$J,6,FALSE)*VLOOKUP(Y1560&amp;"_"&amp;Z1560&amp;"_"&amp;AA1560,[1]挑战模式!$A:$AS,10,FALSE))</f>
        <v>4.2</v>
      </c>
      <c r="F1560" s="3">
        <f t="shared" ca="1" si="192"/>
        <v>400</v>
      </c>
      <c r="G1560" s="3" t="str">
        <f t="shared" ca="1" si="193"/>
        <v>TRUE</v>
      </c>
      <c r="H1560" s="3" t="str">
        <f t="shared" ca="1" si="194"/>
        <v>1</v>
      </c>
      <c r="I1560" s="3">
        <f ca="1">IF(D1560="","",VLOOKUP(D1560,[1]怪物!$C:$M,11,FALSE))</f>
        <v>1</v>
      </c>
      <c r="J1560" s="3" t="str">
        <f t="shared" ca="1" si="195"/>
        <v>0.5</v>
      </c>
      <c r="K1560" s="3"/>
      <c r="L1560" s="3">
        <f ca="1">IF(B1560="","",VLOOKUP(VLOOKUP(Y1560&amp;"_"&amp;Z1560&amp;"_"&amp;AA1560,[1]挑战模式!$A:$AS,14+AB1560,FALSE),[1]怪物!$B:$J,7,FALSE))</f>
        <v>1</v>
      </c>
      <c r="M1560" s="10" t="str">
        <f t="shared" ca="1" si="196"/>
        <v>Monster_Season3_Challenge3_4_1</v>
      </c>
      <c r="N1560" s="3" t="str">
        <f t="shared" ca="1" si="197"/>
        <v>DeathShow_1</v>
      </c>
      <c r="O1560" s="3" t="str">
        <f t="shared" ca="1" si="198"/>
        <v>Timeline_Idle1</v>
      </c>
      <c r="P1560" s="3" t="str">
        <f t="shared" ca="1" si="199"/>
        <v>Timeline_Move1</v>
      </c>
      <c r="T1560" s="3" t="str">
        <f ca="1">IF(B1560="","",IF(VLOOKUP(D1560,[1]怪物!$C:$I,7,FALSE)="","",VLOOKUP(D1560,[1]怪物!$C:$I,7,FALSE)))</f>
        <v/>
      </c>
      <c r="Y1560" s="3">
        <v>3</v>
      </c>
      <c r="Z1560" s="3">
        <v>3</v>
      </c>
      <c r="AA1560" s="3">
        <v>4</v>
      </c>
      <c r="AB1560" s="3">
        <v>1</v>
      </c>
    </row>
    <row r="1561" spans="2:28" x14ac:dyDescent="0.2">
      <c r="B1561" t="str">
        <f ca="1">IF(ISNA(VLOOKUP(Y1561&amp;"_"&amp;Z1561&amp;"_"&amp;AA1561,[1]挑战模式!$A:$AS,1,FALSE)),"",IF(VLOOKUP(Y1561&amp;"_"&amp;Z1561&amp;"_"&amp;AA1561,[1]挑战模式!$A:$AS,14+AB1561,FALSE)="","","Unit_Monster_Season"&amp;Y1561&amp;"_Challenge"&amp;Z1561&amp;"_"&amp;AA1561&amp;"_"&amp;AB1561))</f>
        <v>Unit_Monster_Season3_Challenge3_4_2</v>
      </c>
      <c r="D1561" s="3" t="str">
        <f ca="1">IF(B1561="","",VLOOKUP(VLOOKUP(Y1561&amp;"_"&amp;Z1561&amp;"_"&amp;AA1561,[1]挑战模式!$A:$AS,14+AB1561,FALSE),[1]怪物!$B:$J,2,FALSE))</f>
        <v>ResUnit_XueRen1</v>
      </c>
      <c r="E1561" s="3">
        <f ca="1">IF(B1561="","",VLOOKUP(VLOOKUP(Y1561&amp;"_"&amp;Z1561&amp;"_"&amp;AA1561,[1]挑战模式!$A:$AS,14+AB1561,FALSE),[1]怪物!$B:$J,6,FALSE)*VLOOKUP(Y1561&amp;"_"&amp;Z1561&amp;"_"&amp;AA1561,[1]挑战模式!$A:$AS,10,FALSE))</f>
        <v>2.1</v>
      </c>
      <c r="F1561" s="3">
        <f t="shared" ca="1" si="192"/>
        <v>400</v>
      </c>
      <c r="G1561" s="3" t="str">
        <f t="shared" ca="1" si="193"/>
        <v>TRUE</v>
      </c>
      <c r="H1561" s="3" t="str">
        <f t="shared" ca="1" si="194"/>
        <v>1</v>
      </c>
      <c r="I1561" s="3">
        <f ca="1">IF(D1561="","",VLOOKUP(D1561,[1]怪物!$C:$M,11,FALSE))</f>
        <v>1</v>
      </c>
      <c r="J1561" s="3" t="str">
        <f t="shared" ca="1" si="195"/>
        <v>0.5</v>
      </c>
      <c r="K1561" s="3"/>
      <c r="L1561" s="3">
        <f ca="1">IF(B1561="","",VLOOKUP(VLOOKUP(Y1561&amp;"_"&amp;Z1561&amp;"_"&amp;AA1561,[1]挑战模式!$A:$AS,14+AB1561,FALSE),[1]怪物!$B:$J,7,FALSE))</f>
        <v>1</v>
      </c>
      <c r="M1561" s="10" t="str">
        <f t="shared" ca="1" si="196"/>
        <v>Monster_Season3_Challenge3_4_2</v>
      </c>
      <c r="N1561" s="3" t="str">
        <f t="shared" ca="1" si="197"/>
        <v>DeathShow_1</v>
      </c>
      <c r="O1561" s="3" t="str">
        <f t="shared" ca="1" si="198"/>
        <v>Timeline_Idle1</v>
      </c>
      <c r="P1561" s="3" t="str">
        <f t="shared" ca="1" si="199"/>
        <v>Timeline_Move1</v>
      </c>
      <c r="T1561" s="3" t="str">
        <f ca="1">IF(B1561="","",IF(VLOOKUP(D1561,[1]怪物!$C:$I,7,FALSE)="","",VLOOKUP(D1561,[1]怪物!$C:$I,7,FALSE)))</f>
        <v>Skill_Monster_XueRen1,NormalAttack</v>
      </c>
      <c r="Y1561" s="3">
        <v>3</v>
      </c>
      <c r="Z1561" s="3">
        <v>3</v>
      </c>
      <c r="AA1561" s="3">
        <v>4</v>
      </c>
      <c r="AB1561" s="3">
        <v>2</v>
      </c>
    </row>
    <row r="1562" spans="2:28" x14ac:dyDescent="0.2">
      <c r="B1562" t="str">
        <f ca="1">IF(ISNA(VLOOKUP(Y1562&amp;"_"&amp;Z1562&amp;"_"&amp;AA1562,[1]挑战模式!$A:$AS,1,FALSE)),"",IF(VLOOKUP(Y1562&amp;"_"&amp;Z1562&amp;"_"&amp;AA1562,[1]挑战模式!$A:$AS,14+AB1562,FALSE)="","","Unit_Monster_Season"&amp;Y1562&amp;"_Challenge"&amp;Z1562&amp;"_"&amp;AA1562&amp;"_"&amp;AB1562))</f>
        <v>Unit_Monster_Season3_Challenge3_4_3</v>
      </c>
      <c r="D1562" s="3" t="str">
        <f ca="1">IF(B1562="","",VLOOKUP(VLOOKUP(Y1562&amp;"_"&amp;Z1562&amp;"_"&amp;AA1562,[1]挑战模式!$A:$AS,14+AB1562,FALSE),[1]怪物!$B:$J,2,FALSE))</f>
        <v>ResUnit_ZhiZhu2</v>
      </c>
      <c r="E1562" s="3">
        <f ca="1">IF(B1562="","",VLOOKUP(VLOOKUP(Y1562&amp;"_"&amp;Z1562&amp;"_"&amp;AA1562,[1]挑战模式!$A:$AS,14+AB1562,FALSE),[1]怪物!$B:$J,6,FALSE)*VLOOKUP(Y1562&amp;"_"&amp;Z1562&amp;"_"&amp;AA1562,[1]挑战模式!$A:$AS,10,FALSE))</f>
        <v>4.2</v>
      </c>
      <c r="F1562" s="3">
        <f t="shared" ca="1" si="192"/>
        <v>400</v>
      </c>
      <c r="G1562" s="3" t="str">
        <f t="shared" ca="1" si="193"/>
        <v>TRUE</v>
      </c>
      <c r="H1562" s="3" t="str">
        <f t="shared" ca="1" si="194"/>
        <v>1</v>
      </c>
      <c r="I1562" s="3">
        <f ca="1">IF(D1562="","",VLOOKUP(D1562,[1]怪物!$C:$M,11,FALSE))</f>
        <v>1</v>
      </c>
      <c r="J1562" s="3" t="str">
        <f t="shared" ca="1" si="195"/>
        <v>0.5</v>
      </c>
      <c r="K1562" s="3"/>
      <c r="L1562" s="3">
        <f ca="1">IF(B1562="","",VLOOKUP(VLOOKUP(Y1562&amp;"_"&amp;Z1562&amp;"_"&amp;AA1562,[1]挑战模式!$A:$AS,14+AB1562,FALSE),[1]怪物!$B:$J,7,FALSE))</f>
        <v>1.25</v>
      </c>
      <c r="M1562" s="10" t="str">
        <f t="shared" ca="1" si="196"/>
        <v>Monster_Season3_Challenge3_4_3</v>
      </c>
      <c r="N1562" s="3" t="str">
        <f t="shared" ca="1" si="197"/>
        <v>DeathShow_1</v>
      </c>
      <c r="O1562" s="3" t="str">
        <f t="shared" ca="1" si="198"/>
        <v>Timeline_Idle1</v>
      </c>
      <c r="P1562" s="3" t="str">
        <f t="shared" ca="1" si="199"/>
        <v>Timeline_Move1</v>
      </c>
      <c r="T1562" s="3" t="str">
        <f ca="1">IF(B1562="","",IF(VLOOKUP(D1562,[1]怪物!$C:$I,7,FALSE)="","",VLOOKUP(D1562,[1]怪物!$C:$I,7,FALSE)))</f>
        <v>Skill_Monster_ZhiZhu2,NormalAttack</v>
      </c>
      <c r="Y1562" s="3">
        <v>3</v>
      </c>
      <c r="Z1562" s="3">
        <v>3</v>
      </c>
      <c r="AA1562" s="3">
        <v>4</v>
      </c>
      <c r="AB1562" s="3">
        <v>3</v>
      </c>
    </row>
    <row r="1563" spans="2:28" x14ac:dyDescent="0.2">
      <c r="B1563" t="str">
        <f ca="1">IF(ISNA(VLOOKUP(Y1563&amp;"_"&amp;Z1563&amp;"_"&amp;AA1563,[1]挑战模式!$A:$AS,1,FALSE)),"",IF(VLOOKUP(Y1563&amp;"_"&amp;Z1563&amp;"_"&amp;AA1563,[1]挑战模式!$A:$AS,14+AB1563,FALSE)="","","Unit_Monster_Season"&amp;Y1563&amp;"_Challenge"&amp;Z1563&amp;"_"&amp;AA1563&amp;"_"&amp;AB1563))</f>
        <v/>
      </c>
      <c r="D1563" s="3" t="str">
        <f ca="1">IF(B1563="","",VLOOKUP(VLOOKUP(Y1563&amp;"_"&amp;Z1563&amp;"_"&amp;AA1563,[1]挑战模式!$A:$AS,14+AB1563,FALSE),[1]怪物!$B:$J,2,FALSE))</f>
        <v/>
      </c>
      <c r="E1563" s="3" t="str">
        <f ca="1">IF(B1563="","",VLOOKUP(VLOOKUP(Y1563&amp;"_"&amp;Z1563&amp;"_"&amp;AA1563,[1]挑战模式!$A:$AS,14+AB1563,FALSE),[1]怪物!$B:$J,6,FALSE)*VLOOKUP(Y1563&amp;"_"&amp;Z1563&amp;"_"&amp;AA1563,[1]挑战模式!$A:$AS,10,FALSE))</f>
        <v/>
      </c>
      <c r="F1563" s="3" t="str">
        <f t="shared" ca="1" si="192"/>
        <v/>
      </c>
      <c r="G1563" s="3" t="str">
        <f t="shared" ca="1" si="193"/>
        <v/>
      </c>
      <c r="H1563" s="3" t="str">
        <f t="shared" ca="1" si="194"/>
        <v/>
      </c>
      <c r="I1563" s="3" t="str">
        <f ca="1">IF(D1563="","",VLOOKUP(D1563,[1]怪物!$C:$M,11,FALSE))</f>
        <v/>
      </c>
      <c r="J1563" s="3" t="str">
        <f t="shared" ca="1" si="195"/>
        <v/>
      </c>
      <c r="K1563" s="3"/>
      <c r="L1563" s="3" t="str">
        <f ca="1">IF(B1563="","",VLOOKUP(VLOOKUP(Y1563&amp;"_"&amp;Z1563&amp;"_"&amp;AA1563,[1]挑战模式!$A:$AS,14+AB1563,FALSE),[1]怪物!$B:$J,7,FALSE))</f>
        <v/>
      </c>
      <c r="M1563" s="10" t="str">
        <f t="shared" ca="1" si="196"/>
        <v/>
      </c>
      <c r="N1563" s="3" t="str">
        <f t="shared" ca="1" si="197"/>
        <v/>
      </c>
      <c r="O1563" s="3" t="str">
        <f t="shared" ca="1" si="198"/>
        <v/>
      </c>
      <c r="P1563" s="3" t="str">
        <f t="shared" ca="1" si="199"/>
        <v/>
      </c>
      <c r="T1563" s="3" t="str">
        <f ca="1">IF(B1563="","",IF(VLOOKUP(D1563,[1]怪物!$C:$I,7,FALSE)="","",VLOOKUP(D1563,[1]怪物!$C:$I,7,FALSE)))</f>
        <v/>
      </c>
      <c r="Y1563" s="3">
        <v>3</v>
      </c>
      <c r="Z1563" s="3">
        <v>3</v>
      </c>
      <c r="AA1563" s="3">
        <v>4</v>
      </c>
      <c r="AB1563" s="3">
        <v>4</v>
      </c>
    </row>
    <row r="1564" spans="2:28" x14ac:dyDescent="0.2">
      <c r="B1564" t="str">
        <f ca="1">IF(ISNA(VLOOKUP(Y1564&amp;"_"&amp;Z1564&amp;"_"&amp;AA1564,[1]挑战模式!$A:$AS,1,FALSE)),"",IF(VLOOKUP(Y1564&amp;"_"&amp;Z1564&amp;"_"&amp;AA1564,[1]挑战模式!$A:$AS,14+AB1564,FALSE)="","","Unit_Monster_Season"&amp;Y1564&amp;"_Challenge"&amp;Z1564&amp;"_"&amp;AA1564&amp;"_"&amp;AB1564))</f>
        <v/>
      </c>
      <c r="D1564" s="3" t="str">
        <f ca="1">IF(B1564="","",VLOOKUP(VLOOKUP(Y1564&amp;"_"&amp;Z1564&amp;"_"&amp;AA1564,[1]挑战模式!$A:$AS,14+AB1564,FALSE),[1]怪物!$B:$J,2,FALSE))</f>
        <v/>
      </c>
      <c r="E1564" s="3" t="str">
        <f ca="1">IF(B1564="","",VLOOKUP(VLOOKUP(Y1564&amp;"_"&amp;Z1564&amp;"_"&amp;AA1564,[1]挑战模式!$A:$AS,14+AB1564,FALSE),[1]怪物!$B:$J,6,FALSE)*VLOOKUP(Y1564&amp;"_"&amp;Z1564&amp;"_"&amp;AA1564,[1]挑战模式!$A:$AS,10,FALSE))</f>
        <v/>
      </c>
      <c r="F1564" s="3" t="str">
        <f t="shared" ca="1" si="192"/>
        <v/>
      </c>
      <c r="G1564" s="3" t="str">
        <f t="shared" ca="1" si="193"/>
        <v/>
      </c>
      <c r="H1564" s="3" t="str">
        <f t="shared" ca="1" si="194"/>
        <v/>
      </c>
      <c r="I1564" s="3" t="str">
        <f ca="1">IF(D1564="","",VLOOKUP(D1564,[1]怪物!$C:$M,11,FALSE))</f>
        <v/>
      </c>
      <c r="J1564" s="3" t="str">
        <f t="shared" ca="1" si="195"/>
        <v/>
      </c>
      <c r="K1564" s="3"/>
      <c r="L1564" s="3" t="str">
        <f ca="1">IF(B1564="","",VLOOKUP(VLOOKUP(Y1564&amp;"_"&amp;Z1564&amp;"_"&amp;AA1564,[1]挑战模式!$A:$AS,14+AB1564,FALSE),[1]怪物!$B:$J,7,FALSE))</f>
        <v/>
      </c>
      <c r="M1564" s="10" t="str">
        <f t="shared" ca="1" si="196"/>
        <v/>
      </c>
      <c r="N1564" s="3" t="str">
        <f t="shared" ca="1" si="197"/>
        <v/>
      </c>
      <c r="O1564" s="3" t="str">
        <f t="shared" ca="1" si="198"/>
        <v/>
      </c>
      <c r="P1564" s="3" t="str">
        <f t="shared" ca="1" si="199"/>
        <v/>
      </c>
      <c r="T1564" s="3" t="str">
        <f ca="1">IF(B1564="","",IF(VLOOKUP(D1564,[1]怪物!$C:$I,7,FALSE)="","",VLOOKUP(D1564,[1]怪物!$C:$I,7,FALSE)))</f>
        <v/>
      </c>
      <c r="Y1564" s="3">
        <v>3</v>
      </c>
      <c r="Z1564" s="3">
        <v>3</v>
      </c>
      <c r="AA1564" s="3">
        <v>4</v>
      </c>
      <c r="AB1564" s="3">
        <v>5</v>
      </c>
    </row>
    <row r="1565" spans="2:28" x14ac:dyDescent="0.2">
      <c r="B1565" t="str">
        <f ca="1">IF(ISNA(VLOOKUP(Y1565&amp;"_"&amp;Z1565&amp;"_"&amp;AA1565,[1]挑战模式!$A:$AS,1,FALSE)),"",IF(VLOOKUP(Y1565&amp;"_"&amp;Z1565&amp;"_"&amp;AA1565,[1]挑战模式!$A:$AS,14+AB1565,FALSE)="","","Unit_Monster_Season"&amp;Y1565&amp;"_Challenge"&amp;Z1565&amp;"_"&amp;AA1565&amp;"_"&amp;AB1565))</f>
        <v/>
      </c>
      <c r="D1565" s="3" t="str">
        <f ca="1">IF(B1565="","",VLOOKUP(VLOOKUP(Y1565&amp;"_"&amp;Z1565&amp;"_"&amp;AA1565,[1]挑战模式!$A:$AS,14+AB1565,FALSE),[1]怪物!$B:$J,2,FALSE))</f>
        <v/>
      </c>
      <c r="E1565" s="3" t="str">
        <f ca="1">IF(B1565="","",VLOOKUP(VLOOKUP(Y1565&amp;"_"&amp;Z1565&amp;"_"&amp;AA1565,[1]挑战模式!$A:$AS,14+AB1565,FALSE),[1]怪物!$B:$J,6,FALSE)*VLOOKUP(Y1565&amp;"_"&amp;Z1565&amp;"_"&amp;AA1565,[1]挑战模式!$A:$AS,10,FALSE))</f>
        <v/>
      </c>
      <c r="F1565" s="3" t="str">
        <f t="shared" ca="1" si="192"/>
        <v/>
      </c>
      <c r="G1565" s="3" t="str">
        <f t="shared" ca="1" si="193"/>
        <v/>
      </c>
      <c r="H1565" s="3" t="str">
        <f t="shared" ca="1" si="194"/>
        <v/>
      </c>
      <c r="I1565" s="3" t="str">
        <f ca="1">IF(D1565="","",VLOOKUP(D1565,[1]怪物!$C:$M,11,FALSE))</f>
        <v/>
      </c>
      <c r="J1565" s="3" t="str">
        <f t="shared" ca="1" si="195"/>
        <v/>
      </c>
      <c r="K1565" s="3"/>
      <c r="L1565" s="3" t="str">
        <f ca="1">IF(B1565="","",VLOOKUP(VLOOKUP(Y1565&amp;"_"&amp;Z1565&amp;"_"&amp;AA1565,[1]挑战模式!$A:$AS,14+AB1565,FALSE),[1]怪物!$B:$J,7,FALSE))</f>
        <v/>
      </c>
      <c r="M1565" s="10" t="str">
        <f t="shared" ca="1" si="196"/>
        <v/>
      </c>
      <c r="N1565" s="3" t="str">
        <f t="shared" ca="1" si="197"/>
        <v/>
      </c>
      <c r="O1565" s="3" t="str">
        <f t="shared" ca="1" si="198"/>
        <v/>
      </c>
      <c r="P1565" s="3" t="str">
        <f t="shared" ca="1" si="199"/>
        <v/>
      </c>
      <c r="T1565" s="3" t="str">
        <f ca="1">IF(B1565="","",IF(VLOOKUP(D1565,[1]怪物!$C:$I,7,FALSE)="","",VLOOKUP(D1565,[1]怪物!$C:$I,7,FALSE)))</f>
        <v/>
      </c>
      <c r="Y1565" s="3">
        <v>3</v>
      </c>
      <c r="Z1565" s="3">
        <v>3</v>
      </c>
      <c r="AA1565" s="3">
        <v>4</v>
      </c>
      <c r="AB1565" s="3">
        <v>6</v>
      </c>
    </row>
    <row r="1566" spans="2:28" x14ac:dyDescent="0.2">
      <c r="B1566" t="str">
        <f ca="1">IF(ISNA(VLOOKUP(Y1566&amp;"_"&amp;Z1566&amp;"_"&amp;AA1566,[1]挑战模式!$A:$AS,1,FALSE)),"",IF(VLOOKUP(Y1566&amp;"_"&amp;Z1566&amp;"_"&amp;AA1566,[1]挑战模式!$A:$AS,14+AB1566,FALSE)="","","Unit_Monster_Season"&amp;Y1566&amp;"_Challenge"&amp;Z1566&amp;"_"&amp;AA1566&amp;"_"&amp;AB1566))</f>
        <v>Unit_Monster_Season3_Challenge3_5_1</v>
      </c>
      <c r="D1566" s="3" t="str">
        <f ca="1">IF(B1566="","",VLOOKUP(VLOOKUP(Y1566&amp;"_"&amp;Z1566&amp;"_"&amp;AA1566,[1]挑战模式!$A:$AS,14+AB1566,FALSE),[1]怪物!$B:$J,2,FALSE))</f>
        <v>ResUnit_XueRen1</v>
      </c>
      <c r="E1566" s="3">
        <f ca="1">IF(B1566="","",VLOOKUP(VLOOKUP(Y1566&amp;"_"&amp;Z1566&amp;"_"&amp;AA1566,[1]挑战模式!$A:$AS,14+AB1566,FALSE),[1]怪物!$B:$J,6,FALSE)*VLOOKUP(Y1566&amp;"_"&amp;Z1566&amp;"_"&amp;AA1566,[1]挑战模式!$A:$AS,10,FALSE))</f>
        <v>2.1</v>
      </c>
      <c r="F1566" s="3">
        <f t="shared" ca="1" si="192"/>
        <v>400</v>
      </c>
      <c r="G1566" s="3" t="str">
        <f t="shared" ca="1" si="193"/>
        <v>TRUE</v>
      </c>
      <c r="H1566" s="3" t="str">
        <f t="shared" ca="1" si="194"/>
        <v>1</v>
      </c>
      <c r="I1566" s="3">
        <f ca="1">IF(D1566="","",VLOOKUP(D1566,[1]怪物!$C:$M,11,FALSE))</f>
        <v>1</v>
      </c>
      <c r="J1566" s="3" t="str">
        <f t="shared" ca="1" si="195"/>
        <v>0.5</v>
      </c>
      <c r="K1566" s="3"/>
      <c r="L1566" s="3">
        <f ca="1">IF(B1566="","",VLOOKUP(VLOOKUP(Y1566&amp;"_"&amp;Z1566&amp;"_"&amp;AA1566,[1]挑战模式!$A:$AS,14+AB1566,FALSE),[1]怪物!$B:$J,7,FALSE))</f>
        <v>1</v>
      </c>
      <c r="M1566" s="10" t="str">
        <f t="shared" ca="1" si="196"/>
        <v>Monster_Season3_Challenge3_5_1</v>
      </c>
      <c r="N1566" s="3" t="str">
        <f t="shared" ca="1" si="197"/>
        <v>DeathShow_1</v>
      </c>
      <c r="O1566" s="3" t="str">
        <f t="shared" ca="1" si="198"/>
        <v>Timeline_Idle1</v>
      </c>
      <c r="P1566" s="3" t="str">
        <f t="shared" ca="1" si="199"/>
        <v>Timeline_Move1</v>
      </c>
      <c r="T1566" s="3" t="str">
        <f ca="1">IF(B1566="","",IF(VLOOKUP(D1566,[1]怪物!$C:$I,7,FALSE)="","",VLOOKUP(D1566,[1]怪物!$C:$I,7,FALSE)))</f>
        <v>Skill_Monster_XueRen1,NormalAttack</v>
      </c>
      <c r="Y1566" s="3">
        <v>3</v>
      </c>
      <c r="Z1566" s="3">
        <v>3</v>
      </c>
      <c r="AA1566" s="3">
        <v>5</v>
      </c>
      <c r="AB1566" s="3">
        <v>1</v>
      </c>
    </row>
    <row r="1567" spans="2:28" x14ac:dyDescent="0.2">
      <c r="B1567" t="str">
        <f ca="1">IF(ISNA(VLOOKUP(Y1567&amp;"_"&amp;Z1567&amp;"_"&amp;AA1567,[1]挑战模式!$A:$AS,1,FALSE)),"",IF(VLOOKUP(Y1567&amp;"_"&amp;Z1567&amp;"_"&amp;AA1567,[1]挑战模式!$A:$AS,14+AB1567,FALSE)="","","Unit_Monster_Season"&amp;Y1567&amp;"_Challenge"&amp;Z1567&amp;"_"&amp;AA1567&amp;"_"&amp;AB1567))</f>
        <v>Unit_Monster_Season3_Challenge3_5_2</v>
      </c>
      <c r="D1567" s="3" t="str">
        <f ca="1">IF(B1567="","",VLOOKUP(VLOOKUP(Y1567&amp;"_"&amp;Z1567&amp;"_"&amp;AA1567,[1]挑战模式!$A:$AS,14+AB1567,FALSE),[1]怪物!$B:$J,2,FALSE))</f>
        <v>ResUnit_ZhiZhu2</v>
      </c>
      <c r="E1567" s="3">
        <f ca="1">IF(B1567="","",VLOOKUP(VLOOKUP(Y1567&amp;"_"&amp;Z1567&amp;"_"&amp;AA1567,[1]挑战模式!$A:$AS,14+AB1567,FALSE),[1]怪物!$B:$J,6,FALSE)*VLOOKUP(Y1567&amp;"_"&amp;Z1567&amp;"_"&amp;AA1567,[1]挑战模式!$A:$AS,10,FALSE))</f>
        <v>4.2</v>
      </c>
      <c r="F1567" s="3">
        <f t="shared" ca="1" si="192"/>
        <v>400</v>
      </c>
      <c r="G1567" s="3" t="str">
        <f t="shared" ca="1" si="193"/>
        <v>TRUE</v>
      </c>
      <c r="H1567" s="3" t="str">
        <f t="shared" ca="1" si="194"/>
        <v>1</v>
      </c>
      <c r="I1567" s="3">
        <f ca="1">IF(D1567="","",VLOOKUP(D1567,[1]怪物!$C:$M,11,FALSE))</f>
        <v>1</v>
      </c>
      <c r="J1567" s="3" t="str">
        <f t="shared" ca="1" si="195"/>
        <v>0.5</v>
      </c>
      <c r="K1567" s="3"/>
      <c r="L1567" s="3">
        <f ca="1">IF(B1567="","",VLOOKUP(VLOOKUP(Y1567&amp;"_"&amp;Z1567&amp;"_"&amp;AA1567,[1]挑战模式!$A:$AS,14+AB1567,FALSE),[1]怪物!$B:$J,7,FALSE))</f>
        <v>1.25</v>
      </c>
      <c r="M1567" s="10" t="str">
        <f t="shared" ca="1" si="196"/>
        <v>Monster_Season3_Challenge3_5_2</v>
      </c>
      <c r="N1567" s="3" t="str">
        <f t="shared" ca="1" si="197"/>
        <v>DeathShow_1</v>
      </c>
      <c r="O1567" s="3" t="str">
        <f t="shared" ca="1" si="198"/>
        <v>Timeline_Idle1</v>
      </c>
      <c r="P1567" s="3" t="str">
        <f t="shared" ca="1" si="199"/>
        <v>Timeline_Move1</v>
      </c>
      <c r="T1567" s="3" t="str">
        <f ca="1">IF(B1567="","",IF(VLOOKUP(D1567,[1]怪物!$C:$I,7,FALSE)="","",VLOOKUP(D1567,[1]怪物!$C:$I,7,FALSE)))</f>
        <v>Skill_Monster_ZhiZhu2,NormalAttack</v>
      </c>
      <c r="Y1567" s="3">
        <v>3</v>
      </c>
      <c r="Z1567" s="3">
        <v>3</v>
      </c>
      <c r="AA1567" s="3">
        <v>5</v>
      </c>
      <c r="AB1567" s="3">
        <v>2</v>
      </c>
    </row>
    <row r="1568" spans="2:28" x14ac:dyDescent="0.2">
      <c r="B1568" t="str">
        <f ca="1">IF(ISNA(VLOOKUP(Y1568&amp;"_"&amp;Z1568&amp;"_"&amp;AA1568,[1]挑战模式!$A:$AS,1,FALSE)),"",IF(VLOOKUP(Y1568&amp;"_"&amp;Z1568&amp;"_"&amp;AA1568,[1]挑战模式!$A:$AS,14+AB1568,FALSE)="","","Unit_Monster_Season"&amp;Y1568&amp;"_Challenge"&amp;Z1568&amp;"_"&amp;AA1568&amp;"_"&amp;AB1568))</f>
        <v>Unit_Monster_Season3_Challenge3_5_3</v>
      </c>
      <c r="D1568" s="3" t="str">
        <f ca="1">IF(B1568="","",VLOOKUP(VLOOKUP(Y1568&amp;"_"&amp;Z1568&amp;"_"&amp;AA1568,[1]挑战模式!$A:$AS,14+AB1568,FALSE),[1]怪物!$B:$J,2,FALSE))</f>
        <v>ResUnit_Skull2</v>
      </c>
      <c r="E1568" s="3">
        <f ca="1">IF(B1568="","",VLOOKUP(VLOOKUP(Y1568&amp;"_"&amp;Z1568&amp;"_"&amp;AA1568,[1]挑战模式!$A:$AS,14+AB1568,FALSE),[1]怪物!$B:$J,6,FALSE)*VLOOKUP(Y1568&amp;"_"&amp;Z1568&amp;"_"&amp;AA1568,[1]挑战模式!$A:$AS,10,FALSE))</f>
        <v>2.1</v>
      </c>
      <c r="F1568" s="3">
        <f t="shared" ca="1" si="192"/>
        <v>400</v>
      </c>
      <c r="G1568" s="3" t="str">
        <f t="shared" ca="1" si="193"/>
        <v>TRUE</v>
      </c>
      <c r="H1568" s="3" t="str">
        <f t="shared" ca="1" si="194"/>
        <v>1</v>
      </c>
      <c r="I1568" s="3">
        <f ca="1">IF(D1568="","",VLOOKUP(D1568,[1]怪物!$C:$M,11,FALSE))</f>
        <v>1</v>
      </c>
      <c r="J1568" s="3" t="str">
        <f t="shared" ca="1" si="195"/>
        <v>0.5</v>
      </c>
      <c r="K1568" s="3"/>
      <c r="L1568" s="3">
        <f ca="1">IF(B1568="","",VLOOKUP(VLOOKUP(Y1568&amp;"_"&amp;Z1568&amp;"_"&amp;AA1568,[1]挑战模式!$A:$AS,14+AB1568,FALSE),[1]怪物!$B:$J,7,FALSE))</f>
        <v>1.25</v>
      </c>
      <c r="M1568" s="10" t="str">
        <f t="shared" ca="1" si="196"/>
        <v>Monster_Season3_Challenge3_5_3</v>
      </c>
      <c r="N1568" s="3" t="str">
        <f t="shared" ca="1" si="197"/>
        <v>DeathShow_1</v>
      </c>
      <c r="O1568" s="3" t="str">
        <f t="shared" ca="1" si="198"/>
        <v>Timeline_Idle1</v>
      </c>
      <c r="P1568" s="3" t="str">
        <f t="shared" ca="1" si="199"/>
        <v>Timeline_Move1</v>
      </c>
      <c r="T1568" s="3" t="str">
        <f ca="1">IF(B1568="","",IF(VLOOKUP(D1568,[1]怪物!$C:$I,7,FALSE)="","",VLOOKUP(D1568,[1]怪物!$C:$I,7,FALSE)))</f>
        <v>Skill_Monster_Skull2,NormalAttack</v>
      </c>
      <c r="Y1568" s="3">
        <v>3</v>
      </c>
      <c r="Z1568" s="3">
        <v>3</v>
      </c>
      <c r="AA1568" s="3">
        <v>5</v>
      </c>
      <c r="AB1568" s="3">
        <v>3</v>
      </c>
    </row>
    <row r="1569" spans="2:28" x14ac:dyDescent="0.2">
      <c r="B1569" t="str">
        <f ca="1">IF(ISNA(VLOOKUP(Y1569&amp;"_"&amp;Z1569&amp;"_"&amp;AA1569,[1]挑战模式!$A:$AS,1,FALSE)),"",IF(VLOOKUP(Y1569&amp;"_"&amp;Z1569&amp;"_"&amp;AA1569,[1]挑战模式!$A:$AS,14+AB1569,FALSE)="","","Unit_Monster_Season"&amp;Y1569&amp;"_Challenge"&amp;Z1569&amp;"_"&amp;AA1569&amp;"_"&amp;AB1569))</f>
        <v/>
      </c>
      <c r="D1569" s="3" t="str">
        <f ca="1">IF(B1569="","",VLOOKUP(VLOOKUP(Y1569&amp;"_"&amp;Z1569&amp;"_"&amp;AA1569,[1]挑战模式!$A:$AS,14+AB1569,FALSE),[1]怪物!$B:$J,2,FALSE))</f>
        <v/>
      </c>
      <c r="E1569" s="3" t="str">
        <f ca="1">IF(B1569="","",VLOOKUP(VLOOKUP(Y1569&amp;"_"&amp;Z1569&amp;"_"&amp;AA1569,[1]挑战模式!$A:$AS,14+AB1569,FALSE),[1]怪物!$B:$J,6,FALSE)*VLOOKUP(Y1569&amp;"_"&amp;Z1569&amp;"_"&amp;AA1569,[1]挑战模式!$A:$AS,10,FALSE))</f>
        <v/>
      </c>
      <c r="F1569" s="3" t="str">
        <f t="shared" ca="1" si="192"/>
        <v/>
      </c>
      <c r="G1569" s="3" t="str">
        <f t="shared" ca="1" si="193"/>
        <v/>
      </c>
      <c r="H1569" s="3" t="str">
        <f t="shared" ca="1" si="194"/>
        <v/>
      </c>
      <c r="I1569" s="3" t="str">
        <f ca="1">IF(D1569="","",VLOOKUP(D1569,[1]怪物!$C:$M,11,FALSE))</f>
        <v/>
      </c>
      <c r="J1569" s="3" t="str">
        <f t="shared" ca="1" si="195"/>
        <v/>
      </c>
      <c r="K1569" s="3"/>
      <c r="L1569" s="3" t="str">
        <f ca="1">IF(B1569="","",VLOOKUP(VLOOKUP(Y1569&amp;"_"&amp;Z1569&amp;"_"&amp;AA1569,[1]挑战模式!$A:$AS,14+AB1569,FALSE),[1]怪物!$B:$J,7,FALSE))</f>
        <v/>
      </c>
      <c r="M1569" s="10" t="str">
        <f t="shared" ca="1" si="196"/>
        <v/>
      </c>
      <c r="N1569" s="3" t="str">
        <f t="shared" ca="1" si="197"/>
        <v/>
      </c>
      <c r="O1569" s="3" t="str">
        <f t="shared" ca="1" si="198"/>
        <v/>
      </c>
      <c r="P1569" s="3" t="str">
        <f t="shared" ca="1" si="199"/>
        <v/>
      </c>
      <c r="T1569" s="3" t="str">
        <f ca="1">IF(B1569="","",IF(VLOOKUP(D1569,[1]怪物!$C:$I,7,FALSE)="","",VLOOKUP(D1569,[1]怪物!$C:$I,7,FALSE)))</f>
        <v/>
      </c>
      <c r="Y1569" s="3">
        <v>3</v>
      </c>
      <c r="Z1569" s="3">
        <v>3</v>
      </c>
      <c r="AA1569" s="3">
        <v>5</v>
      </c>
      <c r="AB1569" s="3">
        <v>4</v>
      </c>
    </row>
    <row r="1570" spans="2:28" x14ac:dyDescent="0.2">
      <c r="B1570" t="str">
        <f ca="1">IF(ISNA(VLOOKUP(Y1570&amp;"_"&amp;Z1570&amp;"_"&amp;AA1570,[1]挑战模式!$A:$AS,1,FALSE)),"",IF(VLOOKUP(Y1570&amp;"_"&amp;Z1570&amp;"_"&amp;AA1570,[1]挑战模式!$A:$AS,14+AB1570,FALSE)="","","Unit_Monster_Season"&amp;Y1570&amp;"_Challenge"&amp;Z1570&amp;"_"&amp;AA1570&amp;"_"&amp;AB1570))</f>
        <v/>
      </c>
      <c r="D1570" s="3" t="str">
        <f ca="1">IF(B1570="","",VLOOKUP(VLOOKUP(Y1570&amp;"_"&amp;Z1570&amp;"_"&amp;AA1570,[1]挑战模式!$A:$AS,14+AB1570,FALSE),[1]怪物!$B:$J,2,FALSE))</f>
        <v/>
      </c>
      <c r="E1570" s="3" t="str">
        <f ca="1">IF(B1570="","",VLOOKUP(VLOOKUP(Y1570&amp;"_"&amp;Z1570&amp;"_"&amp;AA1570,[1]挑战模式!$A:$AS,14+AB1570,FALSE),[1]怪物!$B:$J,6,FALSE)*VLOOKUP(Y1570&amp;"_"&amp;Z1570&amp;"_"&amp;AA1570,[1]挑战模式!$A:$AS,10,FALSE))</f>
        <v/>
      </c>
      <c r="F1570" s="3" t="str">
        <f t="shared" ca="1" si="192"/>
        <v/>
      </c>
      <c r="G1570" s="3" t="str">
        <f t="shared" ca="1" si="193"/>
        <v/>
      </c>
      <c r="H1570" s="3" t="str">
        <f t="shared" ca="1" si="194"/>
        <v/>
      </c>
      <c r="I1570" s="3" t="str">
        <f ca="1">IF(D1570="","",VLOOKUP(D1570,[1]怪物!$C:$M,11,FALSE))</f>
        <v/>
      </c>
      <c r="J1570" s="3" t="str">
        <f t="shared" ca="1" si="195"/>
        <v/>
      </c>
      <c r="K1570" s="3"/>
      <c r="L1570" s="3" t="str">
        <f ca="1">IF(B1570="","",VLOOKUP(VLOOKUP(Y1570&amp;"_"&amp;Z1570&amp;"_"&amp;AA1570,[1]挑战模式!$A:$AS,14+AB1570,FALSE),[1]怪物!$B:$J,7,FALSE))</f>
        <v/>
      </c>
      <c r="M1570" s="10" t="str">
        <f t="shared" ca="1" si="196"/>
        <v/>
      </c>
      <c r="N1570" s="3" t="str">
        <f t="shared" ca="1" si="197"/>
        <v/>
      </c>
      <c r="O1570" s="3" t="str">
        <f t="shared" ca="1" si="198"/>
        <v/>
      </c>
      <c r="P1570" s="3" t="str">
        <f t="shared" ca="1" si="199"/>
        <v/>
      </c>
      <c r="T1570" s="3" t="str">
        <f ca="1">IF(B1570="","",IF(VLOOKUP(D1570,[1]怪物!$C:$I,7,FALSE)="","",VLOOKUP(D1570,[1]怪物!$C:$I,7,FALSE)))</f>
        <v/>
      </c>
      <c r="Y1570" s="3">
        <v>3</v>
      </c>
      <c r="Z1570" s="3">
        <v>3</v>
      </c>
      <c r="AA1570" s="3">
        <v>5</v>
      </c>
      <c r="AB1570" s="3">
        <v>5</v>
      </c>
    </row>
    <row r="1571" spans="2:28" x14ac:dyDescent="0.2">
      <c r="B1571" t="str">
        <f ca="1">IF(ISNA(VLOOKUP(Y1571&amp;"_"&amp;Z1571&amp;"_"&amp;AA1571,[1]挑战模式!$A:$AS,1,FALSE)),"",IF(VLOOKUP(Y1571&amp;"_"&amp;Z1571&amp;"_"&amp;AA1571,[1]挑战模式!$A:$AS,14+AB1571,FALSE)="","","Unit_Monster_Season"&amp;Y1571&amp;"_Challenge"&amp;Z1571&amp;"_"&amp;AA1571&amp;"_"&amp;AB1571))</f>
        <v/>
      </c>
      <c r="D1571" s="3" t="str">
        <f ca="1">IF(B1571="","",VLOOKUP(VLOOKUP(Y1571&amp;"_"&amp;Z1571&amp;"_"&amp;AA1571,[1]挑战模式!$A:$AS,14+AB1571,FALSE),[1]怪物!$B:$J,2,FALSE))</f>
        <v/>
      </c>
      <c r="E1571" s="3" t="str">
        <f ca="1">IF(B1571="","",VLOOKUP(VLOOKUP(Y1571&amp;"_"&amp;Z1571&amp;"_"&amp;AA1571,[1]挑战模式!$A:$AS,14+AB1571,FALSE),[1]怪物!$B:$J,6,FALSE)*VLOOKUP(Y1571&amp;"_"&amp;Z1571&amp;"_"&amp;AA1571,[1]挑战模式!$A:$AS,10,FALSE))</f>
        <v/>
      </c>
      <c r="F1571" s="3" t="str">
        <f t="shared" ca="1" si="192"/>
        <v/>
      </c>
      <c r="G1571" s="3" t="str">
        <f t="shared" ca="1" si="193"/>
        <v/>
      </c>
      <c r="H1571" s="3" t="str">
        <f t="shared" ca="1" si="194"/>
        <v/>
      </c>
      <c r="I1571" s="3" t="str">
        <f ca="1">IF(D1571="","",VLOOKUP(D1571,[1]怪物!$C:$M,11,FALSE))</f>
        <v/>
      </c>
      <c r="J1571" s="3" t="str">
        <f t="shared" ca="1" si="195"/>
        <v/>
      </c>
      <c r="K1571" s="3"/>
      <c r="L1571" s="3" t="str">
        <f ca="1">IF(B1571="","",VLOOKUP(VLOOKUP(Y1571&amp;"_"&amp;Z1571&amp;"_"&amp;AA1571,[1]挑战模式!$A:$AS,14+AB1571,FALSE),[1]怪物!$B:$J,7,FALSE))</f>
        <v/>
      </c>
      <c r="M1571" s="10" t="str">
        <f t="shared" ca="1" si="196"/>
        <v/>
      </c>
      <c r="N1571" s="3" t="str">
        <f t="shared" ca="1" si="197"/>
        <v/>
      </c>
      <c r="O1571" s="3" t="str">
        <f t="shared" ca="1" si="198"/>
        <v/>
      </c>
      <c r="P1571" s="3" t="str">
        <f t="shared" ca="1" si="199"/>
        <v/>
      </c>
      <c r="T1571" s="3" t="str">
        <f ca="1">IF(B1571="","",IF(VLOOKUP(D1571,[1]怪物!$C:$I,7,FALSE)="","",VLOOKUP(D1571,[1]怪物!$C:$I,7,FALSE)))</f>
        <v/>
      </c>
      <c r="Y1571" s="3">
        <v>3</v>
      </c>
      <c r="Z1571" s="3">
        <v>3</v>
      </c>
      <c r="AA1571" s="3">
        <v>5</v>
      </c>
      <c r="AB1571" s="3">
        <v>6</v>
      </c>
    </row>
    <row r="1572" spans="2:28" x14ac:dyDescent="0.2">
      <c r="B1572" t="str">
        <f ca="1">IF(ISNA(VLOOKUP(Y1572&amp;"_"&amp;Z1572&amp;"_"&amp;AA1572,[1]挑战模式!$A:$AS,1,FALSE)),"",IF(VLOOKUP(Y1572&amp;"_"&amp;Z1572&amp;"_"&amp;AA1572,[1]挑战模式!$A:$AS,14+AB1572,FALSE)="","","Unit_Monster_Season"&amp;Y1572&amp;"_Challenge"&amp;Z1572&amp;"_"&amp;AA1572&amp;"_"&amp;AB1572))</f>
        <v>Unit_Monster_Season3_Challenge3_6_1</v>
      </c>
      <c r="D1572" s="3" t="str">
        <f ca="1">IF(B1572="","",VLOOKUP(VLOOKUP(Y1572&amp;"_"&amp;Z1572&amp;"_"&amp;AA1572,[1]挑战模式!$A:$AS,14+AB1572,FALSE),[1]怪物!$B:$J,2,FALSE))</f>
        <v>ResUnit_ZhiZhu1</v>
      </c>
      <c r="E1572" s="3">
        <f ca="1">IF(B1572="","",VLOOKUP(VLOOKUP(Y1572&amp;"_"&amp;Z1572&amp;"_"&amp;AA1572,[1]挑战模式!$A:$AS,14+AB1572,FALSE),[1]怪物!$B:$J,6,FALSE)*VLOOKUP(Y1572&amp;"_"&amp;Z1572&amp;"_"&amp;AA1572,[1]挑战模式!$A:$AS,10,FALSE))</f>
        <v>4.2</v>
      </c>
      <c r="F1572" s="3">
        <f t="shared" ca="1" si="192"/>
        <v>400</v>
      </c>
      <c r="G1572" s="3" t="str">
        <f t="shared" ca="1" si="193"/>
        <v>TRUE</v>
      </c>
      <c r="H1572" s="3" t="str">
        <f t="shared" ca="1" si="194"/>
        <v>1</v>
      </c>
      <c r="I1572" s="3">
        <f ca="1">IF(D1572="","",VLOOKUP(D1572,[1]怪物!$C:$M,11,FALSE))</f>
        <v>1</v>
      </c>
      <c r="J1572" s="3" t="str">
        <f t="shared" ca="1" si="195"/>
        <v>0.5</v>
      </c>
      <c r="K1572" s="3"/>
      <c r="L1572" s="3">
        <f ca="1">IF(B1572="","",VLOOKUP(VLOOKUP(Y1572&amp;"_"&amp;Z1572&amp;"_"&amp;AA1572,[1]挑战模式!$A:$AS,14+AB1572,FALSE),[1]怪物!$B:$J,7,FALSE))</f>
        <v>1</v>
      </c>
      <c r="M1572" s="10" t="str">
        <f t="shared" ca="1" si="196"/>
        <v>Monster_Season3_Challenge3_6_1</v>
      </c>
      <c r="N1572" s="3" t="str">
        <f t="shared" ca="1" si="197"/>
        <v>DeathShow_1</v>
      </c>
      <c r="O1572" s="3" t="str">
        <f t="shared" ca="1" si="198"/>
        <v>Timeline_Idle1</v>
      </c>
      <c r="P1572" s="3" t="str">
        <f t="shared" ca="1" si="199"/>
        <v>Timeline_Move1</v>
      </c>
      <c r="T1572" s="3" t="str">
        <f ca="1">IF(B1572="","",IF(VLOOKUP(D1572,[1]怪物!$C:$I,7,FALSE)="","",VLOOKUP(D1572,[1]怪物!$C:$I,7,FALSE)))</f>
        <v/>
      </c>
      <c r="Y1572" s="3">
        <v>3</v>
      </c>
      <c r="Z1572" s="3">
        <v>3</v>
      </c>
      <c r="AA1572" s="3">
        <v>6</v>
      </c>
      <c r="AB1572" s="3">
        <v>1</v>
      </c>
    </row>
    <row r="1573" spans="2:28" x14ac:dyDescent="0.2">
      <c r="B1573" t="str">
        <f ca="1">IF(ISNA(VLOOKUP(Y1573&amp;"_"&amp;Z1573&amp;"_"&amp;AA1573,[1]挑战模式!$A:$AS,1,FALSE)),"",IF(VLOOKUP(Y1573&amp;"_"&amp;Z1573&amp;"_"&amp;AA1573,[1]挑战模式!$A:$AS,14+AB1573,FALSE)="","","Unit_Monster_Season"&amp;Y1573&amp;"_Challenge"&amp;Z1573&amp;"_"&amp;AA1573&amp;"_"&amp;AB1573))</f>
        <v>Unit_Monster_Season3_Challenge3_6_2</v>
      </c>
      <c r="D1573" s="3" t="str">
        <f ca="1">IF(B1573="","",VLOOKUP(VLOOKUP(Y1573&amp;"_"&amp;Z1573&amp;"_"&amp;AA1573,[1]挑战模式!$A:$AS,14+AB1573,FALSE),[1]怪物!$B:$J,2,FALSE))</f>
        <v>ResUnit_XueRen1</v>
      </c>
      <c r="E1573" s="3">
        <f ca="1">IF(B1573="","",VLOOKUP(VLOOKUP(Y1573&amp;"_"&amp;Z1573&amp;"_"&amp;AA1573,[1]挑战模式!$A:$AS,14+AB1573,FALSE),[1]怪物!$B:$J,6,FALSE)*VLOOKUP(Y1573&amp;"_"&amp;Z1573&amp;"_"&amp;AA1573,[1]挑战模式!$A:$AS,10,FALSE))</f>
        <v>2.1</v>
      </c>
      <c r="F1573" s="3">
        <f t="shared" ca="1" si="192"/>
        <v>400</v>
      </c>
      <c r="G1573" s="3" t="str">
        <f t="shared" ca="1" si="193"/>
        <v>TRUE</v>
      </c>
      <c r="H1573" s="3" t="str">
        <f t="shared" ca="1" si="194"/>
        <v>1</v>
      </c>
      <c r="I1573" s="3">
        <f ca="1">IF(D1573="","",VLOOKUP(D1573,[1]怪物!$C:$M,11,FALSE))</f>
        <v>1</v>
      </c>
      <c r="J1573" s="3" t="str">
        <f t="shared" ca="1" si="195"/>
        <v>0.5</v>
      </c>
      <c r="K1573" s="3"/>
      <c r="L1573" s="3">
        <f ca="1">IF(B1573="","",VLOOKUP(VLOOKUP(Y1573&amp;"_"&amp;Z1573&amp;"_"&amp;AA1573,[1]挑战模式!$A:$AS,14+AB1573,FALSE),[1]怪物!$B:$J,7,FALSE))</f>
        <v>1</v>
      </c>
      <c r="M1573" s="10" t="str">
        <f t="shared" ca="1" si="196"/>
        <v>Monster_Season3_Challenge3_6_2</v>
      </c>
      <c r="N1573" s="3" t="str">
        <f t="shared" ca="1" si="197"/>
        <v>DeathShow_1</v>
      </c>
      <c r="O1573" s="3" t="str">
        <f t="shared" ca="1" si="198"/>
        <v>Timeline_Idle1</v>
      </c>
      <c r="P1573" s="3" t="str">
        <f t="shared" ca="1" si="199"/>
        <v>Timeline_Move1</v>
      </c>
      <c r="T1573" s="3" t="str">
        <f ca="1">IF(B1573="","",IF(VLOOKUP(D1573,[1]怪物!$C:$I,7,FALSE)="","",VLOOKUP(D1573,[1]怪物!$C:$I,7,FALSE)))</f>
        <v>Skill_Monster_XueRen1,NormalAttack</v>
      </c>
      <c r="Y1573" s="3">
        <v>3</v>
      </c>
      <c r="Z1573" s="3">
        <v>3</v>
      </c>
      <c r="AA1573" s="3">
        <v>6</v>
      </c>
      <c r="AB1573" s="3">
        <v>2</v>
      </c>
    </row>
    <row r="1574" spans="2:28" x14ac:dyDescent="0.2">
      <c r="B1574" t="str">
        <f ca="1">IF(ISNA(VLOOKUP(Y1574&amp;"_"&amp;Z1574&amp;"_"&amp;AA1574,[1]挑战模式!$A:$AS,1,FALSE)),"",IF(VLOOKUP(Y1574&amp;"_"&amp;Z1574&amp;"_"&amp;AA1574,[1]挑战模式!$A:$AS,14+AB1574,FALSE)="","","Unit_Monster_Season"&amp;Y1574&amp;"_Challenge"&amp;Z1574&amp;"_"&amp;AA1574&amp;"_"&amp;AB1574))</f>
        <v>Unit_Monster_Season3_Challenge3_6_3</v>
      </c>
      <c r="D1574" s="3" t="str">
        <f ca="1">IF(B1574="","",VLOOKUP(VLOOKUP(Y1574&amp;"_"&amp;Z1574&amp;"_"&amp;AA1574,[1]挑战模式!$A:$AS,14+AB1574,FALSE),[1]怪物!$B:$J,2,FALSE))</f>
        <v>ResUnit_ZhiZhu2</v>
      </c>
      <c r="E1574" s="3">
        <f ca="1">IF(B1574="","",VLOOKUP(VLOOKUP(Y1574&amp;"_"&amp;Z1574&amp;"_"&amp;AA1574,[1]挑战模式!$A:$AS,14+AB1574,FALSE),[1]怪物!$B:$J,6,FALSE)*VLOOKUP(Y1574&amp;"_"&amp;Z1574&amp;"_"&amp;AA1574,[1]挑战模式!$A:$AS,10,FALSE))</f>
        <v>4.2</v>
      </c>
      <c r="F1574" s="3">
        <f t="shared" ca="1" si="192"/>
        <v>400</v>
      </c>
      <c r="G1574" s="3" t="str">
        <f t="shared" ca="1" si="193"/>
        <v>TRUE</v>
      </c>
      <c r="H1574" s="3" t="str">
        <f t="shared" ca="1" si="194"/>
        <v>1</v>
      </c>
      <c r="I1574" s="3">
        <f ca="1">IF(D1574="","",VLOOKUP(D1574,[1]怪物!$C:$M,11,FALSE))</f>
        <v>1</v>
      </c>
      <c r="J1574" s="3" t="str">
        <f t="shared" ca="1" si="195"/>
        <v>0.5</v>
      </c>
      <c r="K1574" s="3"/>
      <c r="L1574" s="3">
        <f ca="1">IF(B1574="","",VLOOKUP(VLOOKUP(Y1574&amp;"_"&amp;Z1574&amp;"_"&amp;AA1574,[1]挑战模式!$A:$AS,14+AB1574,FALSE),[1]怪物!$B:$J,7,FALSE))</f>
        <v>1.25</v>
      </c>
      <c r="M1574" s="10" t="str">
        <f t="shared" ca="1" si="196"/>
        <v>Monster_Season3_Challenge3_6_3</v>
      </c>
      <c r="N1574" s="3" t="str">
        <f t="shared" ca="1" si="197"/>
        <v>DeathShow_1</v>
      </c>
      <c r="O1574" s="3" t="str">
        <f t="shared" ca="1" si="198"/>
        <v>Timeline_Idle1</v>
      </c>
      <c r="P1574" s="3" t="str">
        <f t="shared" ca="1" si="199"/>
        <v>Timeline_Move1</v>
      </c>
      <c r="T1574" s="3" t="str">
        <f ca="1">IF(B1574="","",IF(VLOOKUP(D1574,[1]怪物!$C:$I,7,FALSE)="","",VLOOKUP(D1574,[1]怪物!$C:$I,7,FALSE)))</f>
        <v>Skill_Monster_ZhiZhu2,NormalAttack</v>
      </c>
      <c r="Y1574" s="3">
        <v>3</v>
      </c>
      <c r="Z1574" s="3">
        <v>3</v>
      </c>
      <c r="AA1574" s="3">
        <v>6</v>
      </c>
      <c r="AB1574" s="3">
        <v>3</v>
      </c>
    </row>
    <row r="1575" spans="2:28" x14ac:dyDescent="0.2">
      <c r="B1575" t="str">
        <f ca="1">IF(ISNA(VLOOKUP(Y1575&amp;"_"&amp;Z1575&amp;"_"&amp;AA1575,[1]挑战模式!$A:$AS,1,FALSE)),"",IF(VLOOKUP(Y1575&amp;"_"&amp;Z1575&amp;"_"&amp;AA1575,[1]挑战模式!$A:$AS,14+AB1575,FALSE)="","","Unit_Monster_Season"&amp;Y1575&amp;"_Challenge"&amp;Z1575&amp;"_"&amp;AA1575&amp;"_"&amp;AB1575))</f>
        <v>Unit_Monster_Season3_Challenge3_6_4</v>
      </c>
      <c r="D1575" s="3" t="str">
        <f ca="1">IF(B1575="","",VLOOKUP(VLOOKUP(Y1575&amp;"_"&amp;Z1575&amp;"_"&amp;AA1575,[1]挑战模式!$A:$AS,14+AB1575,FALSE),[1]怪物!$B:$J,2,FALSE))</f>
        <v>ResUnit_Skull2</v>
      </c>
      <c r="E1575" s="3">
        <f ca="1">IF(B1575="","",VLOOKUP(VLOOKUP(Y1575&amp;"_"&amp;Z1575&amp;"_"&amp;AA1575,[1]挑战模式!$A:$AS,14+AB1575,FALSE),[1]怪物!$B:$J,6,FALSE)*VLOOKUP(Y1575&amp;"_"&amp;Z1575&amp;"_"&amp;AA1575,[1]挑战模式!$A:$AS,10,FALSE))</f>
        <v>2.1</v>
      </c>
      <c r="F1575" s="3">
        <f t="shared" ref="F1575:F1638" ca="1" si="200">IF(B1575="","",400)</f>
        <v>400</v>
      </c>
      <c r="G1575" s="3" t="str">
        <f t="shared" ref="G1575:G1638" ca="1" si="201">IF(B1575="","","TRUE")</f>
        <v>TRUE</v>
      </c>
      <c r="H1575" s="3" t="str">
        <f t="shared" ref="H1575:H1638" ca="1" si="202">IF(B1575="","","1")</f>
        <v>1</v>
      </c>
      <c r="I1575" s="3">
        <f ca="1">IF(D1575="","",VLOOKUP(D1575,[1]怪物!$C:$M,11,FALSE))</f>
        <v>1</v>
      </c>
      <c r="J1575" s="3" t="str">
        <f t="shared" ref="J1575:J1638" ca="1" si="203">IF(B1575="","","0.5")</f>
        <v>0.5</v>
      </c>
      <c r="K1575" s="3"/>
      <c r="L1575" s="3">
        <f ca="1">IF(B1575="","",VLOOKUP(VLOOKUP(Y1575&amp;"_"&amp;Z1575&amp;"_"&amp;AA1575,[1]挑战模式!$A:$AS,14+AB1575,FALSE),[1]怪物!$B:$J,7,FALSE))</f>
        <v>1.25</v>
      </c>
      <c r="M1575" s="10" t="str">
        <f t="shared" ref="M1575:M1638" ca="1" si="204">IF(B1575="","",RIGHT(B1575,LEN(B1575)-5))</f>
        <v>Monster_Season3_Challenge3_6_4</v>
      </c>
      <c r="N1575" s="3" t="str">
        <f t="shared" ref="N1575:N1638" ca="1" si="205">IF(B1575="","","DeathShow_1")</f>
        <v>DeathShow_1</v>
      </c>
      <c r="O1575" s="3" t="str">
        <f t="shared" ref="O1575:O1638" ca="1" si="206">IF(B1575="","","Timeline_Idle1")</f>
        <v>Timeline_Idle1</v>
      </c>
      <c r="P1575" s="3" t="str">
        <f t="shared" ref="P1575:P1638" ca="1" si="207">IF(B1575="","","Timeline_Move1")</f>
        <v>Timeline_Move1</v>
      </c>
      <c r="T1575" s="3" t="str">
        <f ca="1">IF(B1575="","",IF(VLOOKUP(D1575,[1]怪物!$C:$I,7,FALSE)="","",VLOOKUP(D1575,[1]怪物!$C:$I,7,FALSE)))</f>
        <v>Skill_Monster_Skull2,NormalAttack</v>
      </c>
      <c r="Y1575" s="3">
        <v>3</v>
      </c>
      <c r="Z1575" s="3">
        <v>3</v>
      </c>
      <c r="AA1575" s="3">
        <v>6</v>
      </c>
      <c r="AB1575" s="3">
        <v>4</v>
      </c>
    </row>
    <row r="1576" spans="2:28" x14ac:dyDescent="0.2">
      <c r="B1576" t="str">
        <f ca="1">IF(ISNA(VLOOKUP(Y1576&amp;"_"&amp;Z1576&amp;"_"&amp;AA1576,[1]挑战模式!$A:$AS,1,FALSE)),"",IF(VLOOKUP(Y1576&amp;"_"&amp;Z1576&amp;"_"&amp;AA1576,[1]挑战模式!$A:$AS,14+AB1576,FALSE)="","","Unit_Monster_Season"&amp;Y1576&amp;"_Challenge"&amp;Z1576&amp;"_"&amp;AA1576&amp;"_"&amp;AB1576))</f>
        <v/>
      </c>
      <c r="D1576" s="3" t="str">
        <f ca="1">IF(B1576="","",VLOOKUP(VLOOKUP(Y1576&amp;"_"&amp;Z1576&amp;"_"&amp;AA1576,[1]挑战模式!$A:$AS,14+AB1576,FALSE),[1]怪物!$B:$J,2,FALSE))</f>
        <v/>
      </c>
      <c r="E1576" s="3" t="str">
        <f ca="1">IF(B1576="","",VLOOKUP(VLOOKUP(Y1576&amp;"_"&amp;Z1576&amp;"_"&amp;AA1576,[1]挑战模式!$A:$AS,14+AB1576,FALSE),[1]怪物!$B:$J,6,FALSE)*VLOOKUP(Y1576&amp;"_"&amp;Z1576&amp;"_"&amp;AA1576,[1]挑战模式!$A:$AS,10,FALSE))</f>
        <v/>
      </c>
      <c r="F1576" s="3" t="str">
        <f t="shared" ca="1" si="200"/>
        <v/>
      </c>
      <c r="G1576" s="3" t="str">
        <f t="shared" ca="1" si="201"/>
        <v/>
      </c>
      <c r="H1576" s="3" t="str">
        <f t="shared" ca="1" si="202"/>
        <v/>
      </c>
      <c r="I1576" s="3" t="str">
        <f ca="1">IF(D1576="","",VLOOKUP(D1576,[1]怪物!$C:$M,11,FALSE))</f>
        <v/>
      </c>
      <c r="J1576" s="3" t="str">
        <f t="shared" ca="1" si="203"/>
        <v/>
      </c>
      <c r="K1576" s="3"/>
      <c r="L1576" s="3" t="str">
        <f ca="1">IF(B1576="","",VLOOKUP(VLOOKUP(Y1576&amp;"_"&amp;Z1576&amp;"_"&amp;AA1576,[1]挑战模式!$A:$AS,14+AB1576,FALSE),[1]怪物!$B:$J,7,FALSE))</f>
        <v/>
      </c>
      <c r="M1576" s="10" t="str">
        <f t="shared" ca="1" si="204"/>
        <v/>
      </c>
      <c r="N1576" s="3" t="str">
        <f t="shared" ca="1" si="205"/>
        <v/>
      </c>
      <c r="O1576" s="3" t="str">
        <f t="shared" ca="1" si="206"/>
        <v/>
      </c>
      <c r="P1576" s="3" t="str">
        <f t="shared" ca="1" si="207"/>
        <v/>
      </c>
      <c r="T1576" s="3" t="str">
        <f ca="1">IF(B1576="","",IF(VLOOKUP(D1576,[1]怪物!$C:$I,7,FALSE)="","",VLOOKUP(D1576,[1]怪物!$C:$I,7,FALSE)))</f>
        <v/>
      </c>
      <c r="Y1576" s="3">
        <v>3</v>
      </c>
      <c r="Z1576" s="3">
        <v>3</v>
      </c>
      <c r="AA1576" s="3">
        <v>6</v>
      </c>
      <c r="AB1576" s="3">
        <v>5</v>
      </c>
    </row>
    <row r="1577" spans="2:28" x14ac:dyDescent="0.2">
      <c r="B1577" t="str">
        <f ca="1">IF(ISNA(VLOOKUP(Y1577&amp;"_"&amp;Z1577&amp;"_"&amp;AA1577,[1]挑战模式!$A:$AS,1,FALSE)),"",IF(VLOOKUP(Y1577&amp;"_"&amp;Z1577&amp;"_"&amp;AA1577,[1]挑战模式!$A:$AS,14+AB1577,FALSE)="","","Unit_Monster_Season"&amp;Y1577&amp;"_Challenge"&amp;Z1577&amp;"_"&amp;AA1577&amp;"_"&amp;AB1577))</f>
        <v/>
      </c>
      <c r="D1577" s="3" t="str">
        <f ca="1">IF(B1577="","",VLOOKUP(VLOOKUP(Y1577&amp;"_"&amp;Z1577&amp;"_"&amp;AA1577,[1]挑战模式!$A:$AS,14+AB1577,FALSE),[1]怪物!$B:$J,2,FALSE))</f>
        <v/>
      </c>
      <c r="E1577" s="3" t="str">
        <f ca="1">IF(B1577="","",VLOOKUP(VLOOKUP(Y1577&amp;"_"&amp;Z1577&amp;"_"&amp;AA1577,[1]挑战模式!$A:$AS,14+AB1577,FALSE),[1]怪物!$B:$J,6,FALSE)*VLOOKUP(Y1577&amp;"_"&amp;Z1577&amp;"_"&amp;AA1577,[1]挑战模式!$A:$AS,10,FALSE))</f>
        <v/>
      </c>
      <c r="F1577" s="3" t="str">
        <f t="shared" ca="1" si="200"/>
        <v/>
      </c>
      <c r="G1577" s="3" t="str">
        <f t="shared" ca="1" si="201"/>
        <v/>
      </c>
      <c r="H1577" s="3" t="str">
        <f t="shared" ca="1" si="202"/>
        <v/>
      </c>
      <c r="I1577" s="3" t="str">
        <f ca="1">IF(D1577="","",VLOOKUP(D1577,[1]怪物!$C:$M,11,FALSE))</f>
        <v/>
      </c>
      <c r="J1577" s="3" t="str">
        <f t="shared" ca="1" si="203"/>
        <v/>
      </c>
      <c r="K1577" s="3"/>
      <c r="L1577" s="3" t="str">
        <f ca="1">IF(B1577="","",VLOOKUP(VLOOKUP(Y1577&amp;"_"&amp;Z1577&amp;"_"&amp;AA1577,[1]挑战模式!$A:$AS,14+AB1577,FALSE),[1]怪物!$B:$J,7,FALSE))</f>
        <v/>
      </c>
      <c r="M1577" s="10" t="str">
        <f t="shared" ca="1" si="204"/>
        <v/>
      </c>
      <c r="N1577" s="3" t="str">
        <f t="shared" ca="1" si="205"/>
        <v/>
      </c>
      <c r="O1577" s="3" t="str">
        <f t="shared" ca="1" si="206"/>
        <v/>
      </c>
      <c r="P1577" s="3" t="str">
        <f t="shared" ca="1" si="207"/>
        <v/>
      </c>
      <c r="T1577" s="3" t="str">
        <f ca="1">IF(B1577="","",IF(VLOOKUP(D1577,[1]怪物!$C:$I,7,FALSE)="","",VLOOKUP(D1577,[1]怪物!$C:$I,7,FALSE)))</f>
        <v/>
      </c>
      <c r="Y1577" s="3">
        <v>3</v>
      </c>
      <c r="Z1577" s="3">
        <v>3</v>
      </c>
      <c r="AA1577" s="3">
        <v>6</v>
      </c>
      <c r="AB1577" s="3">
        <v>6</v>
      </c>
    </row>
    <row r="1578" spans="2:28" x14ac:dyDescent="0.2">
      <c r="B1578" t="str">
        <f>IF(ISNA(VLOOKUP(Y1578&amp;"_"&amp;Z1578&amp;"_"&amp;AA1578,[1]挑战模式!$A:$AS,1,FALSE)),"",IF(VLOOKUP(Y1578&amp;"_"&amp;Z1578&amp;"_"&amp;AA1578,[1]挑战模式!$A:$AS,14+AB1578,FALSE)="","","Unit_Monster_Season"&amp;Y1578&amp;"_Challenge"&amp;Z1578&amp;"_"&amp;AA1578&amp;"_"&amp;AB1578))</f>
        <v/>
      </c>
      <c r="D1578" s="3" t="str">
        <f>IF(B1578="","",VLOOKUP(VLOOKUP(Y1578&amp;"_"&amp;Z1578&amp;"_"&amp;AA1578,[1]挑战模式!$A:$AS,14+AB1578,FALSE),[1]怪物!$B:$J,2,FALSE))</f>
        <v/>
      </c>
      <c r="E1578" s="3" t="str">
        <f>IF(B1578="","",VLOOKUP(VLOOKUP(Y1578&amp;"_"&amp;Z1578&amp;"_"&amp;AA1578,[1]挑战模式!$A:$AS,14+AB1578,FALSE),[1]怪物!$B:$J,6,FALSE)*VLOOKUP(Y1578&amp;"_"&amp;Z1578&amp;"_"&amp;AA1578,[1]挑战模式!$A:$AS,10,FALSE))</f>
        <v/>
      </c>
      <c r="F1578" s="3" t="str">
        <f t="shared" si="200"/>
        <v/>
      </c>
      <c r="G1578" s="3" t="str">
        <f t="shared" si="201"/>
        <v/>
      </c>
      <c r="H1578" s="3" t="str">
        <f t="shared" si="202"/>
        <v/>
      </c>
      <c r="I1578" s="3" t="str">
        <f>IF(D1578="","",VLOOKUP(D1578,[1]怪物!$C:$M,11,FALSE))</f>
        <v/>
      </c>
      <c r="J1578" s="3" t="str">
        <f t="shared" si="203"/>
        <v/>
      </c>
      <c r="K1578" s="3"/>
      <c r="L1578" s="3" t="str">
        <f>IF(B1578="","",VLOOKUP(VLOOKUP(Y1578&amp;"_"&amp;Z1578&amp;"_"&amp;AA1578,[1]挑战模式!$A:$AS,14+AB1578,FALSE),[1]怪物!$B:$J,7,FALSE))</f>
        <v/>
      </c>
      <c r="M1578" s="10" t="str">
        <f t="shared" si="204"/>
        <v/>
      </c>
      <c r="N1578" s="3" t="str">
        <f t="shared" si="205"/>
        <v/>
      </c>
      <c r="O1578" s="3" t="str">
        <f t="shared" si="206"/>
        <v/>
      </c>
      <c r="P1578" s="3" t="str">
        <f t="shared" si="207"/>
        <v/>
      </c>
      <c r="T1578" s="3" t="str">
        <f>IF(B1578="","",IF(VLOOKUP(D1578,[1]怪物!$C:$I,7,FALSE)="","",VLOOKUP(D1578,[1]怪物!$C:$I,7,FALSE)))</f>
        <v/>
      </c>
      <c r="Y1578" s="3">
        <v>3</v>
      </c>
      <c r="Z1578" s="3">
        <v>3</v>
      </c>
      <c r="AA1578" s="3">
        <v>7</v>
      </c>
      <c r="AB1578" s="3">
        <v>1</v>
      </c>
    </row>
    <row r="1579" spans="2:28" x14ac:dyDescent="0.2">
      <c r="B1579" t="str">
        <f>IF(ISNA(VLOOKUP(Y1579&amp;"_"&amp;Z1579&amp;"_"&amp;AA1579,[1]挑战模式!$A:$AS,1,FALSE)),"",IF(VLOOKUP(Y1579&amp;"_"&amp;Z1579&amp;"_"&amp;AA1579,[1]挑战模式!$A:$AS,14+AB1579,FALSE)="","","Unit_Monster_Season"&amp;Y1579&amp;"_Challenge"&amp;Z1579&amp;"_"&amp;AA1579&amp;"_"&amp;AB1579))</f>
        <v/>
      </c>
      <c r="D1579" s="3" t="str">
        <f>IF(B1579="","",VLOOKUP(VLOOKUP(Y1579&amp;"_"&amp;Z1579&amp;"_"&amp;AA1579,[1]挑战模式!$A:$AS,14+AB1579,FALSE),[1]怪物!$B:$J,2,FALSE))</f>
        <v/>
      </c>
      <c r="E1579" s="3" t="str">
        <f>IF(B1579="","",VLOOKUP(VLOOKUP(Y1579&amp;"_"&amp;Z1579&amp;"_"&amp;AA1579,[1]挑战模式!$A:$AS,14+AB1579,FALSE),[1]怪物!$B:$J,6,FALSE)*VLOOKUP(Y1579&amp;"_"&amp;Z1579&amp;"_"&amp;AA1579,[1]挑战模式!$A:$AS,10,FALSE))</f>
        <v/>
      </c>
      <c r="F1579" s="3" t="str">
        <f t="shared" si="200"/>
        <v/>
      </c>
      <c r="G1579" s="3" t="str">
        <f t="shared" si="201"/>
        <v/>
      </c>
      <c r="H1579" s="3" t="str">
        <f t="shared" si="202"/>
        <v/>
      </c>
      <c r="I1579" s="3" t="str">
        <f>IF(D1579="","",VLOOKUP(D1579,[1]怪物!$C:$M,11,FALSE))</f>
        <v/>
      </c>
      <c r="J1579" s="3" t="str">
        <f t="shared" si="203"/>
        <v/>
      </c>
      <c r="K1579" s="3"/>
      <c r="L1579" s="3" t="str">
        <f>IF(B1579="","",VLOOKUP(VLOOKUP(Y1579&amp;"_"&amp;Z1579&amp;"_"&amp;AA1579,[1]挑战模式!$A:$AS,14+AB1579,FALSE),[1]怪物!$B:$J,7,FALSE))</f>
        <v/>
      </c>
      <c r="M1579" s="10" t="str">
        <f t="shared" si="204"/>
        <v/>
      </c>
      <c r="N1579" s="3" t="str">
        <f t="shared" si="205"/>
        <v/>
      </c>
      <c r="O1579" s="3" t="str">
        <f t="shared" si="206"/>
        <v/>
      </c>
      <c r="P1579" s="3" t="str">
        <f t="shared" si="207"/>
        <v/>
      </c>
      <c r="T1579" s="3" t="str">
        <f>IF(B1579="","",IF(VLOOKUP(D1579,[1]怪物!$C:$I,7,FALSE)="","",VLOOKUP(D1579,[1]怪物!$C:$I,7,FALSE)))</f>
        <v/>
      </c>
      <c r="Y1579" s="3">
        <v>3</v>
      </c>
      <c r="Z1579" s="3">
        <v>3</v>
      </c>
      <c r="AA1579" s="3">
        <v>7</v>
      </c>
      <c r="AB1579" s="3">
        <v>2</v>
      </c>
    </row>
    <row r="1580" spans="2:28" x14ac:dyDescent="0.2">
      <c r="B1580" t="str">
        <f>IF(ISNA(VLOOKUP(Y1580&amp;"_"&amp;Z1580&amp;"_"&amp;AA1580,[1]挑战模式!$A:$AS,1,FALSE)),"",IF(VLOOKUP(Y1580&amp;"_"&amp;Z1580&amp;"_"&amp;AA1580,[1]挑战模式!$A:$AS,14+AB1580,FALSE)="","","Unit_Monster_Season"&amp;Y1580&amp;"_Challenge"&amp;Z1580&amp;"_"&amp;AA1580&amp;"_"&amp;AB1580))</f>
        <v/>
      </c>
      <c r="D1580" s="3" t="str">
        <f>IF(B1580="","",VLOOKUP(VLOOKUP(Y1580&amp;"_"&amp;Z1580&amp;"_"&amp;AA1580,[1]挑战模式!$A:$AS,14+AB1580,FALSE),[1]怪物!$B:$J,2,FALSE))</f>
        <v/>
      </c>
      <c r="E1580" s="3" t="str">
        <f>IF(B1580="","",VLOOKUP(VLOOKUP(Y1580&amp;"_"&amp;Z1580&amp;"_"&amp;AA1580,[1]挑战模式!$A:$AS,14+AB1580,FALSE),[1]怪物!$B:$J,6,FALSE)*VLOOKUP(Y1580&amp;"_"&amp;Z1580&amp;"_"&amp;AA1580,[1]挑战模式!$A:$AS,10,FALSE))</f>
        <v/>
      </c>
      <c r="F1580" s="3" t="str">
        <f t="shared" si="200"/>
        <v/>
      </c>
      <c r="G1580" s="3" t="str">
        <f t="shared" si="201"/>
        <v/>
      </c>
      <c r="H1580" s="3" t="str">
        <f t="shared" si="202"/>
        <v/>
      </c>
      <c r="I1580" s="3" t="str">
        <f>IF(D1580="","",VLOOKUP(D1580,[1]怪物!$C:$M,11,FALSE))</f>
        <v/>
      </c>
      <c r="J1580" s="3" t="str">
        <f t="shared" si="203"/>
        <v/>
      </c>
      <c r="K1580" s="3"/>
      <c r="L1580" s="3" t="str">
        <f>IF(B1580="","",VLOOKUP(VLOOKUP(Y1580&amp;"_"&amp;Z1580&amp;"_"&amp;AA1580,[1]挑战模式!$A:$AS,14+AB1580,FALSE),[1]怪物!$B:$J,7,FALSE))</f>
        <v/>
      </c>
      <c r="M1580" s="10" t="str">
        <f t="shared" si="204"/>
        <v/>
      </c>
      <c r="N1580" s="3" t="str">
        <f t="shared" si="205"/>
        <v/>
      </c>
      <c r="O1580" s="3" t="str">
        <f t="shared" si="206"/>
        <v/>
      </c>
      <c r="P1580" s="3" t="str">
        <f t="shared" si="207"/>
        <v/>
      </c>
      <c r="T1580" s="3" t="str">
        <f>IF(B1580="","",IF(VLOOKUP(D1580,[1]怪物!$C:$I,7,FALSE)="","",VLOOKUP(D1580,[1]怪物!$C:$I,7,FALSE)))</f>
        <v/>
      </c>
      <c r="Y1580" s="3">
        <v>3</v>
      </c>
      <c r="Z1580" s="3">
        <v>3</v>
      </c>
      <c r="AA1580" s="3">
        <v>7</v>
      </c>
      <c r="AB1580" s="3">
        <v>3</v>
      </c>
    </row>
    <row r="1581" spans="2:28" x14ac:dyDescent="0.2">
      <c r="B1581" t="str">
        <f>IF(ISNA(VLOOKUP(Y1581&amp;"_"&amp;Z1581&amp;"_"&amp;AA1581,[1]挑战模式!$A:$AS,1,FALSE)),"",IF(VLOOKUP(Y1581&amp;"_"&amp;Z1581&amp;"_"&amp;AA1581,[1]挑战模式!$A:$AS,14+AB1581,FALSE)="","","Unit_Monster_Season"&amp;Y1581&amp;"_Challenge"&amp;Z1581&amp;"_"&amp;AA1581&amp;"_"&amp;AB1581))</f>
        <v/>
      </c>
      <c r="D1581" s="3" t="str">
        <f>IF(B1581="","",VLOOKUP(VLOOKUP(Y1581&amp;"_"&amp;Z1581&amp;"_"&amp;AA1581,[1]挑战模式!$A:$AS,14+AB1581,FALSE),[1]怪物!$B:$J,2,FALSE))</f>
        <v/>
      </c>
      <c r="E1581" s="3" t="str">
        <f>IF(B1581="","",VLOOKUP(VLOOKUP(Y1581&amp;"_"&amp;Z1581&amp;"_"&amp;AA1581,[1]挑战模式!$A:$AS,14+AB1581,FALSE),[1]怪物!$B:$J,6,FALSE)*VLOOKUP(Y1581&amp;"_"&amp;Z1581&amp;"_"&amp;AA1581,[1]挑战模式!$A:$AS,10,FALSE))</f>
        <v/>
      </c>
      <c r="F1581" s="3" t="str">
        <f t="shared" si="200"/>
        <v/>
      </c>
      <c r="G1581" s="3" t="str">
        <f t="shared" si="201"/>
        <v/>
      </c>
      <c r="H1581" s="3" t="str">
        <f t="shared" si="202"/>
        <v/>
      </c>
      <c r="I1581" s="3" t="str">
        <f>IF(D1581="","",VLOOKUP(D1581,[1]怪物!$C:$M,11,FALSE))</f>
        <v/>
      </c>
      <c r="J1581" s="3" t="str">
        <f t="shared" si="203"/>
        <v/>
      </c>
      <c r="K1581" s="3"/>
      <c r="L1581" s="3" t="str">
        <f>IF(B1581="","",VLOOKUP(VLOOKUP(Y1581&amp;"_"&amp;Z1581&amp;"_"&amp;AA1581,[1]挑战模式!$A:$AS,14+AB1581,FALSE),[1]怪物!$B:$J,7,FALSE))</f>
        <v/>
      </c>
      <c r="M1581" s="10" t="str">
        <f t="shared" si="204"/>
        <v/>
      </c>
      <c r="N1581" s="3" t="str">
        <f t="shared" si="205"/>
        <v/>
      </c>
      <c r="O1581" s="3" t="str">
        <f t="shared" si="206"/>
        <v/>
      </c>
      <c r="P1581" s="3" t="str">
        <f t="shared" si="207"/>
        <v/>
      </c>
      <c r="T1581" s="3" t="str">
        <f>IF(B1581="","",IF(VLOOKUP(D1581,[1]怪物!$C:$I,7,FALSE)="","",VLOOKUP(D1581,[1]怪物!$C:$I,7,FALSE)))</f>
        <v/>
      </c>
      <c r="Y1581" s="3">
        <v>3</v>
      </c>
      <c r="Z1581" s="3">
        <v>3</v>
      </c>
      <c r="AA1581" s="3">
        <v>7</v>
      </c>
      <c r="AB1581" s="3">
        <v>4</v>
      </c>
    </row>
    <row r="1582" spans="2:28" x14ac:dyDescent="0.2">
      <c r="B1582" t="str">
        <f>IF(ISNA(VLOOKUP(Y1582&amp;"_"&amp;Z1582&amp;"_"&amp;AA1582,[1]挑战模式!$A:$AS,1,FALSE)),"",IF(VLOOKUP(Y1582&amp;"_"&amp;Z1582&amp;"_"&amp;AA1582,[1]挑战模式!$A:$AS,14+AB1582,FALSE)="","","Unit_Monster_Season"&amp;Y1582&amp;"_Challenge"&amp;Z1582&amp;"_"&amp;AA1582&amp;"_"&amp;AB1582))</f>
        <v/>
      </c>
      <c r="D1582" s="3" t="str">
        <f>IF(B1582="","",VLOOKUP(VLOOKUP(Y1582&amp;"_"&amp;Z1582&amp;"_"&amp;AA1582,[1]挑战模式!$A:$AS,14+AB1582,FALSE),[1]怪物!$B:$J,2,FALSE))</f>
        <v/>
      </c>
      <c r="E1582" s="3" t="str">
        <f>IF(B1582="","",VLOOKUP(VLOOKUP(Y1582&amp;"_"&amp;Z1582&amp;"_"&amp;AA1582,[1]挑战模式!$A:$AS,14+AB1582,FALSE),[1]怪物!$B:$J,6,FALSE)*VLOOKUP(Y1582&amp;"_"&amp;Z1582&amp;"_"&amp;AA1582,[1]挑战模式!$A:$AS,10,FALSE))</f>
        <v/>
      </c>
      <c r="F1582" s="3" t="str">
        <f t="shared" si="200"/>
        <v/>
      </c>
      <c r="G1582" s="3" t="str">
        <f t="shared" si="201"/>
        <v/>
      </c>
      <c r="H1582" s="3" t="str">
        <f t="shared" si="202"/>
        <v/>
      </c>
      <c r="I1582" s="3" t="str">
        <f>IF(D1582="","",VLOOKUP(D1582,[1]怪物!$C:$M,11,FALSE))</f>
        <v/>
      </c>
      <c r="J1582" s="3" t="str">
        <f t="shared" si="203"/>
        <v/>
      </c>
      <c r="K1582" s="3"/>
      <c r="L1582" s="3" t="str">
        <f>IF(B1582="","",VLOOKUP(VLOOKUP(Y1582&amp;"_"&amp;Z1582&amp;"_"&amp;AA1582,[1]挑战模式!$A:$AS,14+AB1582,FALSE),[1]怪物!$B:$J,7,FALSE))</f>
        <v/>
      </c>
      <c r="M1582" s="10" t="str">
        <f t="shared" si="204"/>
        <v/>
      </c>
      <c r="N1582" s="3" t="str">
        <f t="shared" si="205"/>
        <v/>
      </c>
      <c r="O1582" s="3" t="str">
        <f t="shared" si="206"/>
        <v/>
      </c>
      <c r="P1582" s="3" t="str">
        <f t="shared" si="207"/>
        <v/>
      </c>
      <c r="T1582" s="3" t="str">
        <f>IF(B1582="","",IF(VLOOKUP(D1582,[1]怪物!$C:$I,7,FALSE)="","",VLOOKUP(D1582,[1]怪物!$C:$I,7,FALSE)))</f>
        <v/>
      </c>
      <c r="Y1582" s="3">
        <v>3</v>
      </c>
      <c r="Z1582" s="3">
        <v>3</v>
      </c>
      <c r="AA1582" s="3">
        <v>7</v>
      </c>
      <c r="AB1582" s="3">
        <v>5</v>
      </c>
    </row>
    <row r="1583" spans="2:28" x14ac:dyDescent="0.2">
      <c r="B1583" t="str">
        <f>IF(ISNA(VLOOKUP(Y1583&amp;"_"&amp;Z1583&amp;"_"&amp;AA1583,[1]挑战模式!$A:$AS,1,FALSE)),"",IF(VLOOKUP(Y1583&amp;"_"&amp;Z1583&amp;"_"&amp;AA1583,[1]挑战模式!$A:$AS,14+AB1583,FALSE)="","","Unit_Monster_Season"&amp;Y1583&amp;"_Challenge"&amp;Z1583&amp;"_"&amp;AA1583&amp;"_"&amp;AB1583))</f>
        <v/>
      </c>
      <c r="D1583" s="3" t="str">
        <f>IF(B1583="","",VLOOKUP(VLOOKUP(Y1583&amp;"_"&amp;Z1583&amp;"_"&amp;AA1583,[1]挑战模式!$A:$AS,14+AB1583,FALSE),[1]怪物!$B:$J,2,FALSE))</f>
        <v/>
      </c>
      <c r="E1583" s="3" t="str">
        <f>IF(B1583="","",VLOOKUP(VLOOKUP(Y1583&amp;"_"&amp;Z1583&amp;"_"&amp;AA1583,[1]挑战模式!$A:$AS,14+AB1583,FALSE),[1]怪物!$B:$J,6,FALSE)*VLOOKUP(Y1583&amp;"_"&amp;Z1583&amp;"_"&amp;AA1583,[1]挑战模式!$A:$AS,10,FALSE))</f>
        <v/>
      </c>
      <c r="F1583" s="3" t="str">
        <f t="shared" si="200"/>
        <v/>
      </c>
      <c r="G1583" s="3" t="str">
        <f t="shared" si="201"/>
        <v/>
      </c>
      <c r="H1583" s="3" t="str">
        <f t="shared" si="202"/>
        <v/>
      </c>
      <c r="I1583" s="3" t="str">
        <f>IF(D1583="","",VLOOKUP(D1583,[1]怪物!$C:$M,11,FALSE))</f>
        <v/>
      </c>
      <c r="J1583" s="3" t="str">
        <f t="shared" si="203"/>
        <v/>
      </c>
      <c r="K1583" s="3"/>
      <c r="L1583" s="3" t="str">
        <f>IF(B1583="","",VLOOKUP(VLOOKUP(Y1583&amp;"_"&amp;Z1583&amp;"_"&amp;AA1583,[1]挑战模式!$A:$AS,14+AB1583,FALSE),[1]怪物!$B:$J,7,FALSE))</f>
        <v/>
      </c>
      <c r="M1583" s="10" t="str">
        <f t="shared" si="204"/>
        <v/>
      </c>
      <c r="N1583" s="3" t="str">
        <f t="shared" si="205"/>
        <v/>
      </c>
      <c r="O1583" s="3" t="str">
        <f t="shared" si="206"/>
        <v/>
      </c>
      <c r="P1583" s="3" t="str">
        <f t="shared" si="207"/>
        <v/>
      </c>
      <c r="T1583" s="3" t="str">
        <f>IF(B1583="","",IF(VLOOKUP(D1583,[1]怪物!$C:$I,7,FALSE)="","",VLOOKUP(D1583,[1]怪物!$C:$I,7,FALSE)))</f>
        <v/>
      </c>
      <c r="Y1583" s="3">
        <v>3</v>
      </c>
      <c r="Z1583" s="3">
        <v>3</v>
      </c>
      <c r="AA1583" s="3">
        <v>7</v>
      </c>
      <c r="AB1583" s="3">
        <v>6</v>
      </c>
    </row>
    <row r="1584" spans="2:28" x14ac:dyDescent="0.2">
      <c r="B1584" t="str">
        <f>IF(ISNA(VLOOKUP(Y1584&amp;"_"&amp;Z1584&amp;"_"&amp;AA1584,[1]挑战模式!$A:$AS,1,FALSE)),"",IF(VLOOKUP(Y1584&amp;"_"&amp;Z1584&amp;"_"&amp;AA1584,[1]挑战模式!$A:$AS,14+AB1584,FALSE)="","","Unit_Monster_Season"&amp;Y1584&amp;"_Challenge"&amp;Z1584&amp;"_"&amp;AA1584&amp;"_"&amp;AB1584))</f>
        <v/>
      </c>
      <c r="D1584" s="3" t="str">
        <f>IF(B1584="","",VLOOKUP(VLOOKUP(Y1584&amp;"_"&amp;Z1584&amp;"_"&amp;AA1584,[1]挑战模式!$A:$AS,14+AB1584,FALSE),[1]怪物!$B:$J,2,FALSE))</f>
        <v/>
      </c>
      <c r="E1584" s="3" t="str">
        <f>IF(B1584="","",VLOOKUP(VLOOKUP(Y1584&amp;"_"&amp;Z1584&amp;"_"&amp;AA1584,[1]挑战模式!$A:$AS,14+AB1584,FALSE),[1]怪物!$B:$J,6,FALSE)*VLOOKUP(Y1584&amp;"_"&amp;Z1584&amp;"_"&amp;AA1584,[1]挑战模式!$A:$AS,10,FALSE))</f>
        <v/>
      </c>
      <c r="F1584" s="3" t="str">
        <f t="shared" si="200"/>
        <v/>
      </c>
      <c r="G1584" s="3" t="str">
        <f t="shared" si="201"/>
        <v/>
      </c>
      <c r="H1584" s="3" t="str">
        <f t="shared" si="202"/>
        <v/>
      </c>
      <c r="I1584" s="3" t="str">
        <f>IF(D1584="","",VLOOKUP(D1584,[1]怪物!$C:$M,11,FALSE))</f>
        <v/>
      </c>
      <c r="J1584" s="3" t="str">
        <f t="shared" si="203"/>
        <v/>
      </c>
      <c r="K1584" s="3"/>
      <c r="L1584" s="3" t="str">
        <f>IF(B1584="","",VLOOKUP(VLOOKUP(Y1584&amp;"_"&amp;Z1584&amp;"_"&amp;AA1584,[1]挑战模式!$A:$AS,14+AB1584,FALSE),[1]怪物!$B:$J,7,FALSE))</f>
        <v/>
      </c>
      <c r="M1584" s="10" t="str">
        <f t="shared" si="204"/>
        <v/>
      </c>
      <c r="N1584" s="3" t="str">
        <f t="shared" si="205"/>
        <v/>
      </c>
      <c r="O1584" s="3" t="str">
        <f t="shared" si="206"/>
        <v/>
      </c>
      <c r="P1584" s="3" t="str">
        <f t="shared" si="207"/>
        <v/>
      </c>
      <c r="T1584" s="3" t="str">
        <f>IF(B1584="","",IF(VLOOKUP(D1584,[1]怪物!$C:$I,7,FALSE)="","",VLOOKUP(D1584,[1]怪物!$C:$I,7,FALSE)))</f>
        <v/>
      </c>
      <c r="Y1584" s="3">
        <v>3</v>
      </c>
      <c r="Z1584" s="3">
        <v>3</v>
      </c>
      <c r="AA1584" s="3">
        <v>8</v>
      </c>
      <c r="AB1584" s="3">
        <v>1</v>
      </c>
    </row>
    <row r="1585" spans="2:28" x14ac:dyDescent="0.2">
      <c r="B1585" t="str">
        <f>IF(ISNA(VLOOKUP(Y1585&amp;"_"&amp;Z1585&amp;"_"&amp;AA1585,[1]挑战模式!$A:$AS,1,FALSE)),"",IF(VLOOKUP(Y1585&amp;"_"&amp;Z1585&amp;"_"&amp;AA1585,[1]挑战模式!$A:$AS,14+AB1585,FALSE)="","","Unit_Monster_Season"&amp;Y1585&amp;"_Challenge"&amp;Z1585&amp;"_"&amp;AA1585&amp;"_"&amp;AB1585))</f>
        <v/>
      </c>
      <c r="D1585" s="3" t="str">
        <f>IF(B1585="","",VLOOKUP(VLOOKUP(Y1585&amp;"_"&amp;Z1585&amp;"_"&amp;AA1585,[1]挑战模式!$A:$AS,14+AB1585,FALSE),[1]怪物!$B:$J,2,FALSE))</f>
        <v/>
      </c>
      <c r="E1585" s="3" t="str">
        <f>IF(B1585="","",VLOOKUP(VLOOKUP(Y1585&amp;"_"&amp;Z1585&amp;"_"&amp;AA1585,[1]挑战模式!$A:$AS,14+AB1585,FALSE),[1]怪物!$B:$J,6,FALSE)*VLOOKUP(Y1585&amp;"_"&amp;Z1585&amp;"_"&amp;AA1585,[1]挑战模式!$A:$AS,10,FALSE))</f>
        <v/>
      </c>
      <c r="F1585" s="3" t="str">
        <f t="shared" si="200"/>
        <v/>
      </c>
      <c r="G1585" s="3" t="str">
        <f t="shared" si="201"/>
        <v/>
      </c>
      <c r="H1585" s="3" t="str">
        <f t="shared" si="202"/>
        <v/>
      </c>
      <c r="I1585" s="3" t="str">
        <f>IF(D1585="","",VLOOKUP(D1585,[1]怪物!$C:$M,11,FALSE))</f>
        <v/>
      </c>
      <c r="J1585" s="3" t="str">
        <f t="shared" si="203"/>
        <v/>
      </c>
      <c r="K1585" s="3"/>
      <c r="L1585" s="3" t="str">
        <f>IF(B1585="","",VLOOKUP(VLOOKUP(Y1585&amp;"_"&amp;Z1585&amp;"_"&amp;AA1585,[1]挑战模式!$A:$AS,14+AB1585,FALSE),[1]怪物!$B:$J,7,FALSE))</f>
        <v/>
      </c>
      <c r="M1585" s="10" t="str">
        <f t="shared" si="204"/>
        <v/>
      </c>
      <c r="N1585" s="3" t="str">
        <f t="shared" si="205"/>
        <v/>
      </c>
      <c r="O1585" s="3" t="str">
        <f t="shared" si="206"/>
        <v/>
      </c>
      <c r="P1585" s="3" t="str">
        <f t="shared" si="207"/>
        <v/>
      </c>
      <c r="T1585" s="3" t="str">
        <f>IF(B1585="","",IF(VLOOKUP(D1585,[1]怪物!$C:$I,7,FALSE)="","",VLOOKUP(D1585,[1]怪物!$C:$I,7,FALSE)))</f>
        <v/>
      </c>
      <c r="Y1585" s="3">
        <v>3</v>
      </c>
      <c r="Z1585" s="3">
        <v>3</v>
      </c>
      <c r="AA1585" s="3">
        <v>8</v>
      </c>
      <c r="AB1585" s="3">
        <v>2</v>
      </c>
    </row>
    <row r="1586" spans="2:28" x14ac:dyDescent="0.2">
      <c r="B1586" t="str">
        <f>IF(ISNA(VLOOKUP(Y1586&amp;"_"&amp;Z1586&amp;"_"&amp;AA1586,[1]挑战模式!$A:$AS,1,FALSE)),"",IF(VLOOKUP(Y1586&amp;"_"&amp;Z1586&amp;"_"&amp;AA1586,[1]挑战模式!$A:$AS,14+AB1586,FALSE)="","","Unit_Monster_Season"&amp;Y1586&amp;"_Challenge"&amp;Z1586&amp;"_"&amp;AA1586&amp;"_"&amp;AB1586))</f>
        <v/>
      </c>
      <c r="D1586" s="3" t="str">
        <f>IF(B1586="","",VLOOKUP(VLOOKUP(Y1586&amp;"_"&amp;Z1586&amp;"_"&amp;AA1586,[1]挑战模式!$A:$AS,14+AB1586,FALSE),[1]怪物!$B:$J,2,FALSE))</f>
        <v/>
      </c>
      <c r="E1586" s="3" t="str">
        <f>IF(B1586="","",VLOOKUP(VLOOKUP(Y1586&amp;"_"&amp;Z1586&amp;"_"&amp;AA1586,[1]挑战模式!$A:$AS,14+AB1586,FALSE),[1]怪物!$B:$J,6,FALSE)*VLOOKUP(Y1586&amp;"_"&amp;Z1586&amp;"_"&amp;AA1586,[1]挑战模式!$A:$AS,10,FALSE))</f>
        <v/>
      </c>
      <c r="F1586" s="3" t="str">
        <f t="shared" si="200"/>
        <v/>
      </c>
      <c r="G1586" s="3" t="str">
        <f t="shared" si="201"/>
        <v/>
      </c>
      <c r="H1586" s="3" t="str">
        <f t="shared" si="202"/>
        <v/>
      </c>
      <c r="I1586" s="3" t="str">
        <f>IF(D1586="","",VLOOKUP(D1586,[1]怪物!$C:$M,11,FALSE))</f>
        <v/>
      </c>
      <c r="J1586" s="3" t="str">
        <f t="shared" si="203"/>
        <v/>
      </c>
      <c r="K1586" s="3"/>
      <c r="L1586" s="3" t="str">
        <f>IF(B1586="","",VLOOKUP(VLOOKUP(Y1586&amp;"_"&amp;Z1586&amp;"_"&amp;AA1586,[1]挑战模式!$A:$AS,14+AB1586,FALSE),[1]怪物!$B:$J,7,FALSE))</f>
        <v/>
      </c>
      <c r="M1586" s="10" t="str">
        <f t="shared" si="204"/>
        <v/>
      </c>
      <c r="N1586" s="3" t="str">
        <f t="shared" si="205"/>
        <v/>
      </c>
      <c r="O1586" s="3" t="str">
        <f t="shared" si="206"/>
        <v/>
      </c>
      <c r="P1586" s="3" t="str">
        <f t="shared" si="207"/>
        <v/>
      </c>
      <c r="T1586" s="3" t="str">
        <f>IF(B1586="","",IF(VLOOKUP(D1586,[1]怪物!$C:$I,7,FALSE)="","",VLOOKUP(D1586,[1]怪物!$C:$I,7,FALSE)))</f>
        <v/>
      </c>
      <c r="Y1586" s="3">
        <v>3</v>
      </c>
      <c r="Z1586" s="3">
        <v>3</v>
      </c>
      <c r="AA1586" s="3">
        <v>8</v>
      </c>
      <c r="AB1586" s="3">
        <v>3</v>
      </c>
    </row>
    <row r="1587" spans="2:28" x14ac:dyDescent="0.2">
      <c r="B1587" t="str">
        <f>IF(ISNA(VLOOKUP(Y1587&amp;"_"&amp;Z1587&amp;"_"&amp;AA1587,[1]挑战模式!$A:$AS,1,FALSE)),"",IF(VLOOKUP(Y1587&amp;"_"&amp;Z1587&amp;"_"&amp;AA1587,[1]挑战模式!$A:$AS,14+AB1587,FALSE)="","","Unit_Monster_Season"&amp;Y1587&amp;"_Challenge"&amp;Z1587&amp;"_"&amp;AA1587&amp;"_"&amp;AB1587))</f>
        <v/>
      </c>
      <c r="D1587" s="3" t="str">
        <f>IF(B1587="","",VLOOKUP(VLOOKUP(Y1587&amp;"_"&amp;Z1587&amp;"_"&amp;AA1587,[1]挑战模式!$A:$AS,14+AB1587,FALSE),[1]怪物!$B:$J,2,FALSE))</f>
        <v/>
      </c>
      <c r="E1587" s="3" t="str">
        <f>IF(B1587="","",VLOOKUP(VLOOKUP(Y1587&amp;"_"&amp;Z1587&amp;"_"&amp;AA1587,[1]挑战模式!$A:$AS,14+AB1587,FALSE),[1]怪物!$B:$J,6,FALSE)*VLOOKUP(Y1587&amp;"_"&amp;Z1587&amp;"_"&amp;AA1587,[1]挑战模式!$A:$AS,10,FALSE))</f>
        <v/>
      </c>
      <c r="F1587" s="3" t="str">
        <f t="shared" si="200"/>
        <v/>
      </c>
      <c r="G1587" s="3" t="str">
        <f t="shared" si="201"/>
        <v/>
      </c>
      <c r="H1587" s="3" t="str">
        <f t="shared" si="202"/>
        <v/>
      </c>
      <c r="I1587" s="3" t="str">
        <f>IF(D1587="","",VLOOKUP(D1587,[1]怪物!$C:$M,11,FALSE))</f>
        <v/>
      </c>
      <c r="J1587" s="3" t="str">
        <f t="shared" si="203"/>
        <v/>
      </c>
      <c r="K1587" s="3"/>
      <c r="L1587" s="3" t="str">
        <f>IF(B1587="","",VLOOKUP(VLOOKUP(Y1587&amp;"_"&amp;Z1587&amp;"_"&amp;AA1587,[1]挑战模式!$A:$AS,14+AB1587,FALSE),[1]怪物!$B:$J,7,FALSE))</f>
        <v/>
      </c>
      <c r="M1587" s="10" t="str">
        <f t="shared" si="204"/>
        <v/>
      </c>
      <c r="N1587" s="3" t="str">
        <f t="shared" si="205"/>
        <v/>
      </c>
      <c r="O1587" s="3" t="str">
        <f t="shared" si="206"/>
        <v/>
      </c>
      <c r="P1587" s="3" t="str">
        <f t="shared" si="207"/>
        <v/>
      </c>
      <c r="T1587" s="3" t="str">
        <f>IF(B1587="","",IF(VLOOKUP(D1587,[1]怪物!$C:$I,7,FALSE)="","",VLOOKUP(D1587,[1]怪物!$C:$I,7,FALSE)))</f>
        <v/>
      </c>
      <c r="Y1587" s="3">
        <v>3</v>
      </c>
      <c r="Z1587" s="3">
        <v>3</v>
      </c>
      <c r="AA1587" s="3">
        <v>8</v>
      </c>
      <c r="AB1587" s="3">
        <v>4</v>
      </c>
    </row>
    <row r="1588" spans="2:28" x14ac:dyDescent="0.2">
      <c r="B1588" t="str">
        <f>IF(ISNA(VLOOKUP(Y1588&amp;"_"&amp;Z1588&amp;"_"&amp;AA1588,[1]挑战模式!$A:$AS,1,FALSE)),"",IF(VLOOKUP(Y1588&amp;"_"&amp;Z1588&amp;"_"&amp;AA1588,[1]挑战模式!$A:$AS,14+AB1588,FALSE)="","","Unit_Monster_Season"&amp;Y1588&amp;"_Challenge"&amp;Z1588&amp;"_"&amp;AA1588&amp;"_"&amp;AB1588))</f>
        <v/>
      </c>
      <c r="D1588" s="3" t="str">
        <f>IF(B1588="","",VLOOKUP(VLOOKUP(Y1588&amp;"_"&amp;Z1588&amp;"_"&amp;AA1588,[1]挑战模式!$A:$AS,14+AB1588,FALSE),[1]怪物!$B:$J,2,FALSE))</f>
        <v/>
      </c>
      <c r="E1588" s="3" t="str">
        <f>IF(B1588="","",VLOOKUP(VLOOKUP(Y1588&amp;"_"&amp;Z1588&amp;"_"&amp;AA1588,[1]挑战模式!$A:$AS,14+AB1588,FALSE),[1]怪物!$B:$J,6,FALSE)*VLOOKUP(Y1588&amp;"_"&amp;Z1588&amp;"_"&amp;AA1588,[1]挑战模式!$A:$AS,10,FALSE))</f>
        <v/>
      </c>
      <c r="F1588" s="3" t="str">
        <f t="shared" si="200"/>
        <v/>
      </c>
      <c r="G1588" s="3" t="str">
        <f t="shared" si="201"/>
        <v/>
      </c>
      <c r="H1588" s="3" t="str">
        <f t="shared" si="202"/>
        <v/>
      </c>
      <c r="I1588" s="3" t="str">
        <f>IF(D1588="","",VLOOKUP(D1588,[1]怪物!$C:$M,11,FALSE))</f>
        <v/>
      </c>
      <c r="J1588" s="3" t="str">
        <f t="shared" si="203"/>
        <v/>
      </c>
      <c r="K1588" s="3"/>
      <c r="L1588" s="3" t="str">
        <f>IF(B1588="","",VLOOKUP(VLOOKUP(Y1588&amp;"_"&amp;Z1588&amp;"_"&amp;AA1588,[1]挑战模式!$A:$AS,14+AB1588,FALSE),[1]怪物!$B:$J,7,FALSE))</f>
        <v/>
      </c>
      <c r="M1588" s="10" t="str">
        <f t="shared" si="204"/>
        <v/>
      </c>
      <c r="N1588" s="3" t="str">
        <f t="shared" si="205"/>
        <v/>
      </c>
      <c r="O1588" s="3" t="str">
        <f t="shared" si="206"/>
        <v/>
      </c>
      <c r="P1588" s="3" t="str">
        <f t="shared" si="207"/>
        <v/>
      </c>
      <c r="T1588" s="3" t="str">
        <f>IF(B1588="","",IF(VLOOKUP(D1588,[1]怪物!$C:$I,7,FALSE)="","",VLOOKUP(D1588,[1]怪物!$C:$I,7,FALSE)))</f>
        <v/>
      </c>
      <c r="Y1588" s="3">
        <v>3</v>
      </c>
      <c r="Z1588" s="3">
        <v>3</v>
      </c>
      <c r="AA1588" s="3">
        <v>8</v>
      </c>
      <c r="AB1588" s="3">
        <v>5</v>
      </c>
    </row>
    <row r="1589" spans="2:28" x14ac:dyDescent="0.2">
      <c r="B1589" t="str">
        <f>IF(ISNA(VLOOKUP(Y1589&amp;"_"&amp;Z1589&amp;"_"&amp;AA1589,[1]挑战模式!$A:$AS,1,FALSE)),"",IF(VLOOKUP(Y1589&amp;"_"&amp;Z1589&amp;"_"&amp;AA1589,[1]挑战模式!$A:$AS,14+AB1589,FALSE)="","","Unit_Monster_Season"&amp;Y1589&amp;"_Challenge"&amp;Z1589&amp;"_"&amp;AA1589&amp;"_"&amp;AB1589))</f>
        <v/>
      </c>
      <c r="D1589" s="3" t="str">
        <f>IF(B1589="","",VLOOKUP(VLOOKUP(Y1589&amp;"_"&amp;Z1589&amp;"_"&amp;AA1589,[1]挑战模式!$A:$AS,14+AB1589,FALSE),[1]怪物!$B:$J,2,FALSE))</f>
        <v/>
      </c>
      <c r="E1589" s="3" t="str">
        <f>IF(B1589="","",VLOOKUP(VLOOKUP(Y1589&amp;"_"&amp;Z1589&amp;"_"&amp;AA1589,[1]挑战模式!$A:$AS,14+AB1589,FALSE),[1]怪物!$B:$J,6,FALSE)*VLOOKUP(Y1589&amp;"_"&amp;Z1589&amp;"_"&amp;AA1589,[1]挑战模式!$A:$AS,10,FALSE))</f>
        <v/>
      </c>
      <c r="F1589" s="3" t="str">
        <f t="shared" si="200"/>
        <v/>
      </c>
      <c r="G1589" s="3" t="str">
        <f t="shared" si="201"/>
        <v/>
      </c>
      <c r="H1589" s="3" t="str">
        <f t="shared" si="202"/>
        <v/>
      </c>
      <c r="I1589" s="3" t="str">
        <f>IF(D1589="","",VLOOKUP(D1589,[1]怪物!$C:$M,11,FALSE))</f>
        <v/>
      </c>
      <c r="J1589" s="3" t="str">
        <f t="shared" si="203"/>
        <v/>
      </c>
      <c r="K1589" s="3"/>
      <c r="L1589" s="3" t="str">
        <f>IF(B1589="","",VLOOKUP(VLOOKUP(Y1589&amp;"_"&amp;Z1589&amp;"_"&amp;AA1589,[1]挑战模式!$A:$AS,14+AB1589,FALSE),[1]怪物!$B:$J,7,FALSE))</f>
        <v/>
      </c>
      <c r="M1589" s="10" t="str">
        <f t="shared" si="204"/>
        <v/>
      </c>
      <c r="N1589" s="3" t="str">
        <f t="shared" si="205"/>
        <v/>
      </c>
      <c r="O1589" s="3" t="str">
        <f t="shared" si="206"/>
        <v/>
      </c>
      <c r="P1589" s="3" t="str">
        <f t="shared" si="207"/>
        <v/>
      </c>
      <c r="T1589" s="3" t="str">
        <f>IF(B1589="","",IF(VLOOKUP(D1589,[1]怪物!$C:$I,7,FALSE)="","",VLOOKUP(D1589,[1]怪物!$C:$I,7,FALSE)))</f>
        <v/>
      </c>
      <c r="Y1589" s="3">
        <v>3</v>
      </c>
      <c r="Z1589" s="3">
        <v>3</v>
      </c>
      <c r="AA1589" s="3">
        <v>8</v>
      </c>
      <c r="AB1589" s="3">
        <v>6</v>
      </c>
    </row>
    <row r="1590" spans="2:28" x14ac:dyDescent="0.2">
      <c r="B1590" t="str">
        <f ca="1">IF(ISNA(VLOOKUP(Y1590&amp;"_"&amp;Z1590&amp;"_"&amp;AA1590,[1]挑战模式!$A:$AS,1,FALSE)),"",IF(VLOOKUP(Y1590&amp;"_"&amp;Z1590&amp;"_"&amp;AA1590,[1]挑战模式!$A:$AS,14+AB1590,FALSE)="","","Unit_Monster_Season"&amp;Y1590&amp;"_Challenge"&amp;Z1590&amp;"_"&amp;AA1590&amp;"_"&amp;AB1590))</f>
        <v>Unit_Monster_Season3_Challenge4_1_1</v>
      </c>
      <c r="D1590" s="3" t="str">
        <f ca="1">IF(B1590="","",VLOOKUP(VLOOKUP(Y1590&amp;"_"&amp;Z1590&amp;"_"&amp;AA1590,[1]挑战模式!$A:$AS,14+AB1590,FALSE),[1]怪物!$B:$J,2,FALSE))</f>
        <v>ResUnit_Spirit1</v>
      </c>
      <c r="E1590" s="3">
        <f ca="1">IF(B1590="","",VLOOKUP(VLOOKUP(Y1590&amp;"_"&amp;Z1590&amp;"_"&amp;AA1590,[1]挑战模式!$A:$AS,14+AB1590,FALSE),[1]怪物!$B:$J,6,FALSE)*VLOOKUP(Y1590&amp;"_"&amp;Z1590&amp;"_"&amp;AA1590,[1]挑战模式!$A:$AS,10,FALSE))</f>
        <v>2.16</v>
      </c>
      <c r="F1590" s="3">
        <f t="shared" ca="1" si="200"/>
        <v>400</v>
      </c>
      <c r="G1590" s="3" t="str">
        <f t="shared" ca="1" si="201"/>
        <v>TRUE</v>
      </c>
      <c r="H1590" s="3" t="str">
        <f t="shared" ca="1" si="202"/>
        <v>1</v>
      </c>
      <c r="I1590" s="3">
        <f ca="1">IF(D1590="","",VLOOKUP(D1590,[1]怪物!$C:$M,11,FALSE))</f>
        <v>1</v>
      </c>
      <c r="J1590" s="3" t="str">
        <f t="shared" ca="1" si="203"/>
        <v>0.5</v>
      </c>
      <c r="K1590" s="3"/>
      <c r="L1590" s="3">
        <f ca="1">IF(B1590="","",VLOOKUP(VLOOKUP(Y1590&amp;"_"&amp;Z1590&amp;"_"&amp;AA1590,[1]挑战模式!$A:$AS,14+AB1590,FALSE),[1]怪物!$B:$J,7,FALSE))</f>
        <v>1</v>
      </c>
      <c r="M1590" s="10" t="str">
        <f t="shared" ca="1" si="204"/>
        <v>Monster_Season3_Challenge4_1_1</v>
      </c>
      <c r="N1590" s="3" t="str">
        <f t="shared" ca="1" si="205"/>
        <v>DeathShow_1</v>
      </c>
      <c r="O1590" s="3" t="str">
        <f t="shared" ca="1" si="206"/>
        <v>Timeline_Idle1</v>
      </c>
      <c r="P1590" s="3" t="str">
        <f t="shared" ca="1" si="207"/>
        <v>Timeline_Move1</v>
      </c>
      <c r="T1590" s="3" t="str">
        <f ca="1">IF(B1590="","",IF(VLOOKUP(D1590,[1]怪物!$C:$I,7,FALSE)="","",VLOOKUP(D1590,[1]怪物!$C:$I,7,FALSE)))</f>
        <v>Skill_Monster_Spirit1,NormalAttack</v>
      </c>
      <c r="Y1590" s="3">
        <v>3</v>
      </c>
      <c r="Z1590" s="3">
        <v>4</v>
      </c>
      <c r="AA1590" s="3">
        <v>1</v>
      </c>
      <c r="AB1590" s="3">
        <v>1</v>
      </c>
    </row>
    <row r="1591" spans="2:28" x14ac:dyDescent="0.2">
      <c r="B1591" t="str">
        <f ca="1">IF(ISNA(VLOOKUP(Y1591&amp;"_"&amp;Z1591&amp;"_"&amp;AA1591,[1]挑战模式!$A:$AS,1,FALSE)),"",IF(VLOOKUP(Y1591&amp;"_"&amp;Z1591&amp;"_"&amp;AA1591,[1]挑战模式!$A:$AS,14+AB1591,FALSE)="","","Unit_Monster_Season"&amp;Y1591&amp;"_Challenge"&amp;Z1591&amp;"_"&amp;AA1591&amp;"_"&amp;AB1591))</f>
        <v/>
      </c>
      <c r="D1591" s="3" t="str">
        <f ca="1">IF(B1591="","",VLOOKUP(VLOOKUP(Y1591&amp;"_"&amp;Z1591&amp;"_"&amp;AA1591,[1]挑战模式!$A:$AS,14+AB1591,FALSE),[1]怪物!$B:$J,2,FALSE))</f>
        <v/>
      </c>
      <c r="E1591" s="3" t="str">
        <f ca="1">IF(B1591="","",VLOOKUP(VLOOKUP(Y1591&amp;"_"&amp;Z1591&amp;"_"&amp;AA1591,[1]挑战模式!$A:$AS,14+AB1591,FALSE),[1]怪物!$B:$J,6,FALSE)*VLOOKUP(Y1591&amp;"_"&amp;Z1591&amp;"_"&amp;AA1591,[1]挑战模式!$A:$AS,10,FALSE))</f>
        <v/>
      </c>
      <c r="F1591" s="3" t="str">
        <f t="shared" ca="1" si="200"/>
        <v/>
      </c>
      <c r="G1591" s="3" t="str">
        <f t="shared" ca="1" si="201"/>
        <v/>
      </c>
      <c r="H1591" s="3" t="str">
        <f t="shared" ca="1" si="202"/>
        <v/>
      </c>
      <c r="I1591" s="3" t="str">
        <f ca="1">IF(D1591="","",VLOOKUP(D1591,[1]怪物!$C:$M,11,FALSE))</f>
        <v/>
      </c>
      <c r="J1591" s="3" t="str">
        <f t="shared" ca="1" si="203"/>
        <v/>
      </c>
      <c r="K1591" s="3"/>
      <c r="L1591" s="3" t="str">
        <f ca="1">IF(B1591="","",VLOOKUP(VLOOKUP(Y1591&amp;"_"&amp;Z1591&amp;"_"&amp;AA1591,[1]挑战模式!$A:$AS,14+AB1591,FALSE),[1]怪物!$B:$J,7,FALSE))</f>
        <v/>
      </c>
      <c r="M1591" s="10" t="str">
        <f t="shared" ca="1" si="204"/>
        <v/>
      </c>
      <c r="N1591" s="3" t="str">
        <f t="shared" ca="1" si="205"/>
        <v/>
      </c>
      <c r="O1591" s="3" t="str">
        <f t="shared" ca="1" si="206"/>
        <v/>
      </c>
      <c r="P1591" s="3" t="str">
        <f t="shared" ca="1" si="207"/>
        <v/>
      </c>
      <c r="T1591" s="3" t="str">
        <f ca="1">IF(B1591="","",IF(VLOOKUP(D1591,[1]怪物!$C:$I,7,FALSE)="","",VLOOKUP(D1591,[1]怪物!$C:$I,7,FALSE)))</f>
        <v/>
      </c>
      <c r="Y1591" s="3">
        <v>3</v>
      </c>
      <c r="Z1591" s="3">
        <v>4</v>
      </c>
      <c r="AA1591" s="3">
        <v>1</v>
      </c>
      <c r="AB1591" s="3">
        <v>2</v>
      </c>
    </row>
    <row r="1592" spans="2:28" x14ac:dyDescent="0.2">
      <c r="B1592" t="str">
        <f ca="1">IF(ISNA(VLOOKUP(Y1592&amp;"_"&amp;Z1592&amp;"_"&amp;AA1592,[1]挑战模式!$A:$AS,1,FALSE)),"",IF(VLOOKUP(Y1592&amp;"_"&amp;Z1592&amp;"_"&amp;AA1592,[1]挑战模式!$A:$AS,14+AB1592,FALSE)="","","Unit_Monster_Season"&amp;Y1592&amp;"_Challenge"&amp;Z1592&amp;"_"&amp;AA1592&amp;"_"&amp;AB1592))</f>
        <v/>
      </c>
      <c r="D1592" s="3" t="str">
        <f ca="1">IF(B1592="","",VLOOKUP(VLOOKUP(Y1592&amp;"_"&amp;Z1592&amp;"_"&amp;AA1592,[1]挑战模式!$A:$AS,14+AB1592,FALSE),[1]怪物!$B:$J,2,FALSE))</f>
        <v/>
      </c>
      <c r="E1592" s="3" t="str">
        <f ca="1">IF(B1592="","",VLOOKUP(VLOOKUP(Y1592&amp;"_"&amp;Z1592&amp;"_"&amp;AA1592,[1]挑战模式!$A:$AS,14+AB1592,FALSE),[1]怪物!$B:$J,6,FALSE)*VLOOKUP(Y1592&amp;"_"&amp;Z1592&amp;"_"&amp;AA1592,[1]挑战模式!$A:$AS,10,FALSE))</f>
        <v/>
      </c>
      <c r="F1592" s="3" t="str">
        <f t="shared" ca="1" si="200"/>
        <v/>
      </c>
      <c r="G1592" s="3" t="str">
        <f t="shared" ca="1" si="201"/>
        <v/>
      </c>
      <c r="H1592" s="3" t="str">
        <f t="shared" ca="1" si="202"/>
        <v/>
      </c>
      <c r="I1592" s="3" t="str">
        <f ca="1">IF(D1592="","",VLOOKUP(D1592,[1]怪物!$C:$M,11,FALSE))</f>
        <v/>
      </c>
      <c r="J1592" s="3" t="str">
        <f t="shared" ca="1" si="203"/>
        <v/>
      </c>
      <c r="K1592" s="3"/>
      <c r="L1592" s="3" t="str">
        <f ca="1">IF(B1592="","",VLOOKUP(VLOOKUP(Y1592&amp;"_"&amp;Z1592&amp;"_"&amp;AA1592,[1]挑战模式!$A:$AS,14+AB1592,FALSE),[1]怪物!$B:$J,7,FALSE))</f>
        <v/>
      </c>
      <c r="M1592" s="10" t="str">
        <f t="shared" ca="1" si="204"/>
        <v/>
      </c>
      <c r="N1592" s="3" t="str">
        <f t="shared" ca="1" si="205"/>
        <v/>
      </c>
      <c r="O1592" s="3" t="str">
        <f t="shared" ca="1" si="206"/>
        <v/>
      </c>
      <c r="P1592" s="3" t="str">
        <f t="shared" ca="1" si="207"/>
        <v/>
      </c>
      <c r="T1592" s="3" t="str">
        <f ca="1">IF(B1592="","",IF(VLOOKUP(D1592,[1]怪物!$C:$I,7,FALSE)="","",VLOOKUP(D1592,[1]怪物!$C:$I,7,FALSE)))</f>
        <v/>
      </c>
      <c r="Y1592" s="3">
        <v>3</v>
      </c>
      <c r="Z1592" s="3">
        <v>4</v>
      </c>
      <c r="AA1592" s="3">
        <v>1</v>
      </c>
      <c r="AB1592" s="3">
        <v>3</v>
      </c>
    </row>
    <row r="1593" spans="2:28" x14ac:dyDescent="0.2">
      <c r="B1593" t="str">
        <f ca="1">IF(ISNA(VLOOKUP(Y1593&amp;"_"&amp;Z1593&amp;"_"&amp;AA1593,[1]挑战模式!$A:$AS,1,FALSE)),"",IF(VLOOKUP(Y1593&amp;"_"&amp;Z1593&amp;"_"&amp;AA1593,[1]挑战模式!$A:$AS,14+AB1593,FALSE)="","","Unit_Monster_Season"&amp;Y1593&amp;"_Challenge"&amp;Z1593&amp;"_"&amp;AA1593&amp;"_"&amp;AB1593))</f>
        <v/>
      </c>
      <c r="D1593" s="3" t="str">
        <f ca="1">IF(B1593="","",VLOOKUP(VLOOKUP(Y1593&amp;"_"&amp;Z1593&amp;"_"&amp;AA1593,[1]挑战模式!$A:$AS,14+AB1593,FALSE),[1]怪物!$B:$J,2,FALSE))</f>
        <v/>
      </c>
      <c r="E1593" s="3" t="str">
        <f ca="1">IF(B1593="","",VLOOKUP(VLOOKUP(Y1593&amp;"_"&amp;Z1593&amp;"_"&amp;AA1593,[1]挑战模式!$A:$AS,14+AB1593,FALSE),[1]怪物!$B:$J,6,FALSE)*VLOOKUP(Y1593&amp;"_"&amp;Z1593&amp;"_"&amp;AA1593,[1]挑战模式!$A:$AS,10,FALSE))</f>
        <v/>
      </c>
      <c r="F1593" s="3" t="str">
        <f t="shared" ca="1" si="200"/>
        <v/>
      </c>
      <c r="G1593" s="3" t="str">
        <f t="shared" ca="1" si="201"/>
        <v/>
      </c>
      <c r="H1593" s="3" t="str">
        <f t="shared" ca="1" si="202"/>
        <v/>
      </c>
      <c r="I1593" s="3" t="str">
        <f ca="1">IF(D1593="","",VLOOKUP(D1593,[1]怪物!$C:$M,11,FALSE))</f>
        <v/>
      </c>
      <c r="J1593" s="3" t="str">
        <f t="shared" ca="1" si="203"/>
        <v/>
      </c>
      <c r="K1593" s="3"/>
      <c r="L1593" s="3" t="str">
        <f ca="1">IF(B1593="","",VLOOKUP(VLOOKUP(Y1593&amp;"_"&amp;Z1593&amp;"_"&amp;AA1593,[1]挑战模式!$A:$AS,14+AB1593,FALSE),[1]怪物!$B:$J,7,FALSE))</f>
        <v/>
      </c>
      <c r="M1593" s="10" t="str">
        <f t="shared" ca="1" si="204"/>
        <v/>
      </c>
      <c r="N1593" s="3" t="str">
        <f t="shared" ca="1" si="205"/>
        <v/>
      </c>
      <c r="O1593" s="3" t="str">
        <f t="shared" ca="1" si="206"/>
        <v/>
      </c>
      <c r="P1593" s="3" t="str">
        <f t="shared" ca="1" si="207"/>
        <v/>
      </c>
      <c r="T1593" s="3" t="str">
        <f ca="1">IF(B1593="","",IF(VLOOKUP(D1593,[1]怪物!$C:$I,7,FALSE)="","",VLOOKUP(D1593,[1]怪物!$C:$I,7,FALSE)))</f>
        <v/>
      </c>
      <c r="Y1593" s="3">
        <v>3</v>
      </c>
      <c r="Z1593" s="3">
        <v>4</v>
      </c>
      <c r="AA1593" s="3">
        <v>1</v>
      </c>
      <c r="AB1593" s="3">
        <v>4</v>
      </c>
    </row>
    <row r="1594" spans="2:28" x14ac:dyDescent="0.2">
      <c r="B1594" t="str">
        <f ca="1">IF(ISNA(VLOOKUP(Y1594&amp;"_"&amp;Z1594&amp;"_"&amp;AA1594,[1]挑战模式!$A:$AS,1,FALSE)),"",IF(VLOOKUP(Y1594&amp;"_"&amp;Z1594&amp;"_"&amp;AA1594,[1]挑战模式!$A:$AS,14+AB1594,FALSE)="","","Unit_Monster_Season"&amp;Y1594&amp;"_Challenge"&amp;Z1594&amp;"_"&amp;AA1594&amp;"_"&amp;AB1594))</f>
        <v/>
      </c>
      <c r="D1594" s="3" t="str">
        <f ca="1">IF(B1594="","",VLOOKUP(VLOOKUP(Y1594&amp;"_"&amp;Z1594&amp;"_"&amp;AA1594,[1]挑战模式!$A:$AS,14+AB1594,FALSE),[1]怪物!$B:$J,2,FALSE))</f>
        <v/>
      </c>
      <c r="E1594" s="3" t="str">
        <f ca="1">IF(B1594="","",VLOOKUP(VLOOKUP(Y1594&amp;"_"&amp;Z1594&amp;"_"&amp;AA1594,[1]挑战模式!$A:$AS,14+AB1594,FALSE),[1]怪物!$B:$J,6,FALSE)*VLOOKUP(Y1594&amp;"_"&amp;Z1594&amp;"_"&amp;AA1594,[1]挑战模式!$A:$AS,10,FALSE))</f>
        <v/>
      </c>
      <c r="F1594" s="3" t="str">
        <f t="shared" ca="1" si="200"/>
        <v/>
      </c>
      <c r="G1594" s="3" t="str">
        <f t="shared" ca="1" si="201"/>
        <v/>
      </c>
      <c r="H1594" s="3" t="str">
        <f t="shared" ca="1" si="202"/>
        <v/>
      </c>
      <c r="I1594" s="3" t="str">
        <f ca="1">IF(D1594="","",VLOOKUP(D1594,[1]怪物!$C:$M,11,FALSE))</f>
        <v/>
      </c>
      <c r="J1594" s="3" t="str">
        <f t="shared" ca="1" si="203"/>
        <v/>
      </c>
      <c r="K1594" s="3"/>
      <c r="L1594" s="3" t="str">
        <f ca="1">IF(B1594="","",VLOOKUP(VLOOKUP(Y1594&amp;"_"&amp;Z1594&amp;"_"&amp;AA1594,[1]挑战模式!$A:$AS,14+AB1594,FALSE),[1]怪物!$B:$J,7,FALSE))</f>
        <v/>
      </c>
      <c r="M1594" s="10" t="str">
        <f t="shared" ca="1" si="204"/>
        <v/>
      </c>
      <c r="N1594" s="3" t="str">
        <f t="shared" ca="1" si="205"/>
        <v/>
      </c>
      <c r="O1594" s="3" t="str">
        <f t="shared" ca="1" si="206"/>
        <v/>
      </c>
      <c r="P1594" s="3" t="str">
        <f t="shared" ca="1" si="207"/>
        <v/>
      </c>
      <c r="T1594" s="3" t="str">
        <f ca="1">IF(B1594="","",IF(VLOOKUP(D1594,[1]怪物!$C:$I,7,FALSE)="","",VLOOKUP(D1594,[1]怪物!$C:$I,7,FALSE)))</f>
        <v/>
      </c>
      <c r="Y1594" s="3">
        <v>3</v>
      </c>
      <c r="Z1594" s="3">
        <v>4</v>
      </c>
      <c r="AA1594" s="3">
        <v>1</v>
      </c>
      <c r="AB1594" s="3">
        <v>5</v>
      </c>
    </row>
    <row r="1595" spans="2:28" x14ac:dyDescent="0.2">
      <c r="B1595" t="str">
        <f ca="1">IF(ISNA(VLOOKUP(Y1595&amp;"_"&amp;Z1595&amp;"_"&amp;AA1595,[1]挑战模式!$A:$AS,1,FALSE)),"",IF(VLOOKUP(Y1595&amp;"_"&amp;Z1595&amp;"_"&amp;AA1595,[1]挑战模式!$A:$AS,14+AB1595,FALSE)="","","Unit_Monster_Season"&amp;Y1595&amp;"_Challenge"&amp;Z1595&amp;"_"&amp;AA1595&amp;"_"&amp;AB1595))</f>
        <v/>
      </c>
      <c r="D1595" s="3" t="str">
        <f ca="1">IF(B1595="","",VLOOKUP(VLOOKUP(Y1595&amp;"_"&amp;Z1595&amp;"_"&amp;AA1595,[1]挑战模式!$A:$AS,14+AB1595,FALSE),[1]怪物!$B:$J,2,FALSE))</f>
        <v/>
      </c>
      <c r="E1595" s="3" t="str">
        <f ca="1">IF(B1595="","",VLOOKUP(VLOOKUP(Y1595&amp;"_"&amp;Z1595&amp;"_"&amp;AA1595,[1]挑战模式!$A:$AS,14+AB1595,FALSE),[1]怪物!$B:$J,6,FALSE)*VLOOKUP(Y1595&amp;"_"&amp;Z1595&amp;"_"&amp;AA1595,[1]挑战模式!$A:$AS,10,FALSE))</f>
        <v/>
      </c>
      <c r="F1595" s="3" t="str">
        <f t="shared" ca="1" si="200"/>
        <v/>
      </c>
      <c r="G1595" s="3" t="str">
        <f t="shared" ca="1" si="201"/>
        <v/>
      </c>
      <c r="H1595" s="3" t="str">
        <f t="shared" ca="1" si="202"/>
        <v/>
      </c>
      <c r="I1595" s="3" t="str">
        <f ca="1">IF(D1595="","",VLOOKUP(D1595,[1]怪物!$C:$M,11,FALSE))</f>
        <v/>
      </c>
      <c r="J1595" s="3" t="str">
        <f t="shared" ca="1" si="203"/>
        <v/>
      </c>
      <c r="K1595" s="3"/>
      <c r="L1595" s="3" t="str">
        <f ca="1">IF(B1595="","",VLOOKUP(VLOOKUP(Y1595&amp;"_"&amp;Z1595&amp;"_"&amp;AA1595,[1]挑战模式!$A:$AS,14+AB1595,FALSE),[1]怪物!$B:$J,7,FALSE))</f>
        <v/>
      </c>
      <c r="M1595" s="10" t="str">
        <f t="shared" ca="1" si="204"/>
        <v/>
      </c>
      <c r="N1595" s="3" t="str">
        <f t="shared" ca="1" si="205"/>
        <v/>
      </c>
      <c r="O1595" s="3" t="str">
        <f t="shared" ca="1" si="206"/>
        <v/>
      </c>
      <c r="P1595" s="3" t="str">
        <f t="shared" ca="1" si="207"/>
        <v/>
      </c>
      <c r="T1595" s="3" t="str">
        <f ca="1">IF(B1595="","",IF(VLOOKUP(D1595,[1]怪物!$C:$I,7,FALSE)="","",VLOOKUP(D1595,[1]怪物!$C:$I,7,FALSE)))</f>
        <v/>
      </c>
      <c r="Y1595" s="3">
        <v>3</v>
      </c>
      <c r="Z1595" s="3">
        <v>4</v>
      </c>
      <c r="AA1595" s="3">
        <v>1</v>
      </c>
      <c r="AB1595" s="3">
        <v>6</v>
      </c>
    </row>
    <row r="1596" spans="2:28" x14ac:dyDescent="0.2">
      <c r="B1596" t="str">
        <f ca="1">IF(ISNA(VLOOKUP(Y1596&amp;"_"&amp;Z1596&amp;"_"&amp;AA1596,[1]挑战模式!$A:$AS,1,FALSE)),"",IF(VLOOKUP(Y1596&amp;"_"&amp;Z1596&amp;"_"&amp;AA1596,[1]挑战模式!$A:$AS,14+AB1596,FALSE)="","","Unit_Monster_Season"&amp;Y1596&amp;"_Challenge"&amp;Z1596&amp;"_"&amp;AA1596&amp;"_"&amp;AB1596))</f>
        <v>Unit_Monster_Season3_Challenge4_2_1</v>
      </c>
      <c r="D1596" s="3" t="str">
        <f ca="1">IF(B1596="","",VLOOKUP(VLOOKUP(Y1596&amp;"_"&amp;Z1596&amp;"_"&amp;AA1596,[1]挑战模式!$A:$AS,14+AB1596,FALSE),[1]怪物!$B:$J,2,FALSE))</f>
        <v>ResUnit_Spirit1</v>
      </c>
      <c r="E1596" s="3">
        <f ca="1">IF(B1596="","",VLOOKUP(VLOOKUP(Y1596&amp;"_"&amp;Z1596&amp;"_"&amp;AA1596,[1]挑战模式!$A:$AS,14+AB1596,FALSE),[1]怪物!$B:$J,6,FALSE)*VLOOKUP(Y1596&amp;"_"&amp;Z1596&amp;"_"&amp;AA1596,[1]挑战模式!$A:$AS,10,FALSE))</f>
        <v>2.16</v>
      </c>
      <c r="F1596" s="3">
        <f t="shared" ca="1" si="200"/>
        <v>400</v>
      </c>
      <c r="G1596" s="3" t="str">
        <f t="shared" ca="1" si="201"/>
        <v>TRUE</v>
      </c>
      <c r="H1596" s="3" t="str">
        <f t="shared" ca="1" si="202"/>
        <v>1</v>
      </c>
      <c r="I1596" s="3">
        <f ca="1">IF(D1596="","",VLOOKUP(D1596,[1]怪物!$C:$M,11,FALSE))</f>
        <v>1</v>
      </c>
      <c r="J1596" s="3" t="str">
        <f t="shared" ca="1" si="203"/>
        <v>0.5</v>
      </c>
      <c r="K1596" s="3"/>
      <c r="L1596" s="3">
        <f ca="1">IF(B1596="","",VLOOKUP(VLOOKUP(Y1596&amp;"_"&amp;Z1596&amp;"_"&amp;AA1596,[1]挑战模式!$A:$AS,14+AB1596,FALSE),[1]怪物!$B:$J,7,FALSE))</f>
        <v>1</v>
      </c>
      <c r="M1596" s="10" t="str">
        <f t="shared" ca="1" si="204"/>
        <v>Monster_Season3_Challenge4_2_1</v>
      </c>
      <c r="N1596" s="3" t="str">
        <f t="shared" ca="1" si="205"/>
        <v>DeathShow_1</v>
      </c>
      <c r="O1596" s="3" t="str">
        <f t="shared" ca="1" si="206"/>
        <v>Timeline_Idle1</v>
      </c>
      <c r="P1596" s="3" t="str">
        <f t="shared" ca="1" si="207"/>
        <v>Timeline_Move1</v>
      </c>
      <c r="T1596" s="3" t="str">
        <f ca="1">IF(B1596="","",IF(VLOOKUP(D1596,[1]怪物!$C:$I,7,FALSE)="","",VLOOKUP(D1596,[1]怪物!$C:$I,7,FALSE)))</f>
        <v>Skill_Monster_Spirit1,NormalAttack</v>
      </c>
      <c r="Y1596" s="3">
        <v>3</v>
      </c>
      <c r="Z1596" s="3">
        <v>4</v>
      </c>
      <c r="AA1596" s="3">
        <v>2</v>
      </c>
      <c r="AB1596" s="3">
        <v>1</v>
      </c>
    </row>
    <row r="1597" spans="2:28" x14ac:dyDescent="0.2">
      <c r="B1597" t="str">
        <f ca="1">IF(ISNA(VLOOKUP(Y1597&amp;"_"&amp;Z1597&amp;"_"&amp;AA1597,[1]挑战模式!$A:$AS,1,FALSE)),"",IF(VLOOKUP(Y1597&amp;"_"&amp;Z1597&amp;"_"&amp;AA1597,[1]挑战模式!$A:$AS,14+AB1597,FALSE)="","","Unit_Monster_Season"&amp;Y1597&amp;"_Challenge"&amp;Z1597&amp;"_"&amp;AA1597&amp;"_"&amp;AB1597))</f>
        <v>Unit_Monster_Season3_Challenge4_2_2</v>
      </c>
      <c r="D1597" s="3" t="str">
        <f ca="1">IF(B1597="","",VLOOKUP(VLOOKUP(Y1597&amp;"_"&amp;Z1597&amp;"_"&amp;AA1597,[1]挑战模式!$A:$AS,14+AB1597,FALSE),[1]怪物!$B:$J,2,FALSE))</f>
        <v>ResUnit_XueRen1</v>
      </c>
      <c r="E1597" s="3">
        <f ca="1">IF(B1597="","",VLOOKUP(VLOOKUP(Y1597&amp;"_"&amp;Z1597&amp;"_"&amp;AA1597,[1]挑战模式!$A:$AS,14+AB1597,FALSE),[1]怪物!$B:$J,6,FALSE)*VLOOKUP(Y1597&amp;"_"&amp;Z1597&amp;"_"&amp;AA1597,[1]挑战模式!$A:$AS,10,FALSE))</f>
        <v>2.16</v>
      </c>
      <c r="F1597" s="3">
        <f t="shared" ca="1" si="200"/>
        <v>400</v>
      </c>
      <c r="G1597" s="3" t="str">
        <f t="shared" ca="1" si="201"/>
        <v>TRUE</v>
      </c>
      <c r="H1597" s="3" t="str">
        <f t="shared" ca="1" si="202"/>
        <v>1</v>
      </c>
      <c r="I1597" s="3">
        <f ca="1">IF(D1597="","",VLOOKUP(D1597,[1]怪物!$C:$M,11,FALSE))</f>
        <v>1</v>
      </c>
      <c r="J1597" s="3" t="str">
        <f t="shared" ca="1" si="203"/>
        <v>0.5</v>
      </c>
      <c r="K1597" s="3"/>
      <c r="L1597" s="3">
        <f ca="1">IF(B1597="","",VLOOKUP(VLOOKUP(Y1597&amp;"_"&amp;Z1597&amp;"_"&amp;AA1597,[1]挑战模式!$A:$AS,14+AB1597,FALSE),[1]怪物!$B:$J,7,FALSE))</f>
        <v>1</v>
      </c>
      <c r="M1597" s="10" t="str">
        <f t="shared" ca="1" si="204"/>
        <v>Monster_Season3_Challenge4_2_2</v>
      </c>
      <c r="N1597" s="3" t="str">
        <f t="shared" ca="1" si="205"/>
        <v>DeathShow_1</v>
      </c>
      <c r="O1597" s="3" t="str">
        <f t="shared" ca="1" si="206"/>
        <v>Timeline_Idle1</v>
      </c>
      <c r="P1597" s="3" t="str">
        <f t="shared" ca="1" si="207"/>
        <v>Timeline_Move1</v>
      </c>
      <c r="T1597" s="3" t="str">
        <f ca="1">IF(B1597="","",IF(VLOOKUP(D1597,[1]怪物!$C:$I,7,FALSE)="","",VLOOKUP(D1597,[1]怪物!$C:$I,7,FALSE)))</f>
        <v>Skill_Monster_XueRen1,NormalAttack</v>
      </c>
      <c r="Y1597" s="3">
        <v>3</v>
      </c>
      <c r="Z1597" s="3">
        <v>4</v>
      </c>
      <c r="AA1597" s="3">
        <v>2</v>
      </c>
      <c r="AB1597" s="3">
        <v>2</v>
      </c>
    </row>
    <row r="1598" spans="2:28" x14ac:dyDescent="0.2">
      <c r="B1598" t="str">
        <f ca="1">IF(ISNA(VLOOKUP(Y1598&amp;"_"&amp;Z1598&amp;"_"&amp;AA1598,[1]挑战模式!$A:$AS,1,FALSE)),"",IF(VLOOKUP(Y1598&amp;"_"&amp;Z1598&amp;"_"&amp;AA1598,[1]挑战模式!$A:$AS,14+AB1598,FALSE)="","","Unit_Monster_Season"&amp;Y1598&amp;"_Challenge"&amp;Z1598&amp;"_"&amp;AA1598&amp;"_"&amp;AB1598))</f>
        <v/>
      </c>
      <c r="D1598" s="3" t="str">
        <f ca="1">IF(B1598="","",VLOOKUP(VLOOKUP(Y1598&amp;"_"&amp;Z1598&amp;"_"&amp;AA1598,[1]挑战模式!$A:$AS,14+AB1598,FALSE),[1]怪物!$B:$J,2,FALSE))</f>
        <v/>
      </c>
      <c r="E1598" s="3" t="str">
        <f ca="1">IF(B1598="","",VLOOKUP(VLOOKUP(Y1598&amp;"_"&amp;Z1598&amp;"_"&amp;AA1598,[1]挑战模式!$A:$AS,14+AB1598,FALSE),[1]怪物!$B:$J,6,FALSE)*VLOOKUP(Y1598&amp;"_"&amp;Z1598&amp;"_"&amp;AA1598,[1]挑战模式!$A:$AS,10,FALSE))</f>
        <v/>
      </c>
      <c r="F1598" s="3" t="str">
        <f t="shared" ca="1" si="200"/>
        <v/>
      </c>
      <c r="G1598" s="3" t="str">
        <f t="shared" ca="1" si="201"/>
        <v/>
      </c>
      <c r="H1598" s="3" t="str">
        <f t="shared" ca="1" si="202"/>
        <v/>
      </c>
      <c r="I1598" s="3" t="str">
        <f ca="1">IF(D1598="","",VLOOKUP(D1598,[1]怪物!$C:$M,11,FALSE))</f>
        <v/>
      </c>
      <c r="J1598" s="3" t="str">
        <f t="shared" ca="1" si="203"/>
        <v/>
      </c>
      <c r="K1598" s="3"/>
      <c r="L1598" s="3" t="str">
        <f ca="1">IF(B1598="","",VLOOKUP(VLOOKUP(Y1598&amp;"_"&amp;Z1598&amp;"_"&amp;AA1598,[1]挑战模式!$A:$AS,14+AB1598,FALSE),[1]怪物!$B:$J,7,FALSE))</f>
        <v/>
      </c>
      <c r="M1598" s="10" t="str">
        <f t="shared" ca="1" si="204"/>
        <v/>
      </c>
      <c r="N1598" s="3" t="str">
        <f t="shared" ca="1" si="205"/>
        <v/>
      </c>
      <c r="O1598" s="3" t="str">
        <f t="shared" ca="1" si="206"/>
        <v/>
      </c>
      <c r="P1598" s="3" t="str">
        <f t="shared" ca="1" si="207"/>
        <v/>
      </c>
      <c r="T1598" s="3" t="str">
        <f ca="1">IF(B1598="","",IF(VLOOKUP(D1598,[1]怪物!$C:$I,7,FALSE)="","",VLOOKUP(D1598,[1]怪物!$C:$I,7,FALSE)))</f>
        <v/>
      </c>
      <c r="Y1598" s="3">
        <v>3</v>
      </c>
      <c r="Z1598" s="3">
        <v>4</v>
      </c>
      <c r="AA1598" s="3">
        <v>2</v>
      </c>
      <c r="AB1598" s="3">
        <v>3</v>
      </c>
    </row>
    <row r="1599" spans="2:28" x14ac:dyDescent="0.2">
      <c r="B1599" t="str">
        <f ca="1">IF(ISNA(VLOOKUP(Y1599&amp;"_"&amp;Z1599&amp;"_"&amp;AA1599,[1]挑战模式!$A:$AS,1,FALSE)),"",IF(VLOOKUP(Y1599&amp;"_"&amp;Z1599&amp;"_"&amp;AA1599,[1]挑战模式!$A:$AS,14+AB1599,FALSE)="","","Unit_Monster_Season"&amp;Y1599&amp;"_Challenge"&amp;Z1599&amp;"_"&amp;AA1599&amp;"_"&amp;AB1599))</f>
        <v/>
      </c>
      <c r="D1599" s="3" t="str">
        <f ca="1">IF(B1599="","",VLOOKUP(VLOOKUP(Y1599&amp;"_"&amp;Z1599&amp;"_"&amp;AA1599,[1]挑战模式!$A:$AS,14+AB1599,FALSE),[1]怪物!$B:$J,2,FALSE))</f>
        <v/>
      </c>
      <c r="E1599" s="3" t="str">
        <f ca="1">IF(B1599="","",VLOOKUP(VLOOKUP(Y1599&amp;"_"&amp;Z1599&amp;"_"&amp;AA1599,[1]挑战模式!$A:$AS,14+AB1599,FALSE),[1]怪物!$B:$J,6,FALSE)*VLOOKUP(Y1599&amp;"_"&amp;Z1599&amp;"_"&amp;AA1599,[1]挑战模式!$A:$AS,10,FALSE))</f>
        <v/>
      </c>
      <c r="F1599" s="3" t="str">
        <f t="shared" ca="1" si="200"/>
        <v/>
      </c>
      <c r="G1599" s="3" t="str">
        <f t="shared" ca="1" si="201"/>
        <v/>
      </c>
      <c r="H1599" s="3" t="str">
        <f t="shared" ca="1" si="202"/>
        <v/>
      </c>
      <c r="I1599" s="3" t="str">
        <f ca="1">IF(D1599="","",VLOOKUP(D1599,[1]怪物!$C:$M,11,FALSE))</f>
        <v/>
      </c>
      <c r="J1599" s="3" t="str">
        <f t="shared" ca="1" si="203"/>
        <v/>
      </c>
      <c r="K1599" s="3"/>
      <c r="L1599" s="3" t="str">
        <f ca="1">IF(B1599="","",VLOOKUP(VLOOKUP(Y1599&amp;"_"&amp;Z1599&amp;"_"&amp;AA1599,[1]挑战模式!$A:$AS,14+AB1599,FALSE),[1]怪物!$B:$J,7,FALSE))</f>
        <v/>
      </c>
      <c r="M1599" s="10" t="str">
        <f t="shared" ca="1" si="204"/>
        <v/>
      </c>
      <c r="N1599" s="3" t="str">
        <f t="shared" ca="1" si="205"/>
        <v/>
      </c>
      <c r="O1599" s="3" t="str">
        <f t="shared" ca="1" si="206"/>
        <v/>
      </c>
      <c r="P1599" s="3" t="str">
        <f t="shared" ca="1" si="207"/>
        <v/>
      </c>
      <c r="T1599" s="3" t="str">
        <f ca="1">IF(B1599="","",IF(VLOOKUP(D1599,[1]怪物!$C:$I,7,FALSE)="","",VLOOKUP(D1599,[1]怪物!$C:$I,7,FALSE)))</f>
        <v/>
      </c>
      <c r="Y1599" s="3">
        <v>3</v>
      </c>
      <c r="Z1599" s="3">
        <v>4</v>
      </c>
      <c r="AA1599" s="3">
        <v>2</v>
      </c>
      <c r="AB1599" s="3">
        <v>4</v>
      </c>
    </row>
    <row r="1600" spans="2:28" x14ac:dyDescent="0.2">
      <c r="B1600" t="str">
        <f ca="1">IF(ISNA(VLOOKUP(Y1600&amp;"_"&amp;Z1600&amp;"_"&amp;AA1600,[1]挑战模式!$A:$AS,1,FALSE)),"",IF(VLOOKUP(Y1600&amp;"_"&amp;Z1600&amp;"_"&amp;AA1600,[1]挑战模式!$A:$AS,14+AB1600,FALSE)="","","Unit_Monster_Season"&amp;Y1600&amp;"_Challenge"&amp;Z1600&amp;"_"&amp;AA1600&amp;"_"&amp;AB1600))</f>
        <v/>
      </c>
      <c r="D1600" s="3" t="str">
        <f ca="1">IF(B1600="","",VLOOKUP(VLOOKUP(Y1600&amp;"_"&amp;Z1600&amp;"_"&amp;AA1600,[1]挑战模式!$A:$AS,14+AB1600,FALSE),[1]怪物!$B:$J,2,FALSE))</f>
        <v/>
      </c>
      <c r="E1600" s="3" t="str">
        <f ca="1">IF(B1600="","",VLOOKUP(VLOOKUP(Y1600&amp;"_"&amp;Z1600&amp;"_"&amp;AA1600,[1]挑战模式!$A:$AS,14+AB1600,FALSE),[1]怪物!$B:$J,6,FALSE)*VLOOKUP(Y1600&amp;"_"&amp;Z1600&amp;"_"&amp;AA1600,[1]挑战模式!$A:$AS,10,FALSE))</f>
        <v/>
      </c>
      <c r="F1600" s="3" t="str">
        <f t="shared" ca="1" si="200"/>
        <v/>
      </c>
      <c r="G1600" s="3" t="str">
        <f t="shared" ca="1" si="201"/>
        <v/>
      </c>
      <c r="H1600" s="3" t="str">
        <f t="shared" ca="1" si="202"/>
        <v/>
      </c>
      <c r="I1600" s="3" t="str">
        <f ca="1">IF(D1600="","",VLOOKUP(D1600,[1]怪物!$C:$M,11,FALSE))</f>
        <v/>
      </c>
      <c r="J1600" s="3" t="str">
        <f t="shared" ca="1" si="203"/>
        <v/>
      </c>
      <c r="K1600" s="3"/>
      <c r="L1600" s="3" t="str">
        <f ca="1">IF(B1600="","",VLOOKUP(VLOOKUP(Y1600&amp;"_"&amp;Z1600&amp;"_"&amp;AA1600,[1]挑战模式!$A:$AS,14+AB1600,FALSE),[1]怪物!$B:$J,7,FALSE))</f>
        <v/>
      </c>
      <c r="M1600" s="10" t="str">
        <f t="shared" ca="1" si="204"/>
        <v/>
      </c>
      <c r="N1600" s="3" t="str">
        <f t="shared" ca="1" si="205"/>
        <v/>
      </c>
      <c r="O1600" s="3" t="str">
        <f t="shared" ca="1" si="206"/>
        <v/>
      </c>
      <c r="P1600" s="3" t="str">
        <f t="shared" ca="1" si="207"/>
        <v/>
      </c>
      <c r="T1600" s="3" t="str">
        <f ca="1">IF(B1600="","",IF(VLOOKUP(D1600,[1]怪物!$C:$I,7,FALSE)="","",VLOOKUP(D1600,[1]怪物!$C:$I,7,FALSE)))</f>
        <v/>
      </c>
      <c r="Y1600" s="3">
        <v>3</v>
      </c>
      <c r="Z1600" s="3">
        <v>4</v>
      </c>
      <c r="AA1600" s="3">
        <v>2</v>
      </c>
      <c r="AB1600" s="3">
        <v>5</v>
      </c>
    </row>
    <row r="1601" spans="2:28" x14ac:dyDescent="0.2">
      <c r="B1601" t="str">
        <f ca="1">IF(ISNA(VLOOKUP(Y1601&amp;"_"&amp;Z1601&amp;"_"&amp;AA1601,[1]挑战模式!$A:$AS,1,FALSE)),"",IF(VLOOKUP(Y1601&amp;"_"&amp;Z1601&amp;"_"&amp;AA1601,[1]挑战模式!$A:$AS,14+AB1601,FALSE)="","","Unit_Monster_Season"&amp;Y1601&amp;"_Challenge"&amp;Z1601&amp;"_"&amp;AA1601&amp;"_"&amp;AB1601))</f>
        <v/>
      </c>
      <c r="D1601" s="3" t="str">
        <f ca="1">IF(B1601="","",VLOOKUP(VLOOKUP(Y1601&amp;"_"&amp;Z1601&amp;"_"&amp;AA1601,[1]挑战模式!$A:$AS,14+AB1601,FALSE),[1]怪物!$B:$J,2,FALSE))</f>
        <v/>
      </c>
      <c r="E1601" s="3" t="str">
        <f ca="1">IF(B1601="","",VLOOKUP(VLOOKUP(Y1601&amp;"_"&amp;Z1601&amp;"_"&amp;AA1601,[1]挑战模式!$A:$AS,14+AB1601,FALSE),[1]怪物!$B:$J,6,FALSE)*VLOOKUP(Y1601&amp;"_"&amp;Z1601&amp;"_"&amp;AA1601,[1]挑战模式!$A:$AS,10,FALSE))</f>
        <v/>
      </c>
      <c r="F1601" s="3" t="str">
        <f t="shared" ca="1" si="200"/>
        <v/>
      </c>
      <c r="G1601" s="3" t="str">
        <f t="shared" ca="1" si="201"/>
        <v/>
      </c>
      <c r="H1601" s="3" t="str">
        <f t="shared" ca="1" si="202"/>
        <v/>
      </c>
      <c r="I1601" s="3" t="str">
        <f ca="1">IF(D1601="","",VLOOKUP(D1601,[1]怪物!$C:$M,11,FALSE))</f>
        <v/>
      </c>
      <c r="J1601" s="3" t="str">
        <f t="shared" ca="1" si="203"/>
        <v/>
      </c>
      <c r="K1601" s="3"/>
      <c r="L1601" s="3" t="str">
        <f ca="1">IF(B1601="","",VLOOKUP(VLOOKUP(Y1601&amp;"_"&amp;Z1601&amp;"_"&amp;AA1601,[1]挑战模式!$A:$AS,14+AB1601,FALSE),[1]怪物!$B:$J,7,FALSE))</f>
        <v/>
      </c>
      <c r="M1601" s="10" t="str">
        <f t="shared" ca="1" si="204"/>
        <v/>
      </c>
      <c r="N1601" s="3" t="str">
        <f t="shared" ca="1" si="205"/>
        <v/>
      </c>
      <c r="O1601" s="3" t="str">
        <f t="shared" ca="1" si="206"/>
        <v/>
      </c>
      <c r="P1601" s="3" t="str">
        <f t="shared" ca="1" si="207"/>
        <v/>
      </c>
      <c r="T1601" s="3" t="str">
        <f ca="1">IF(B1601="","",IF(VLOOKUP(D1601,[1]怪物!$C:$I,7,FALSE)="","",VLOOKUP(D1601,[1]怪物!$C:$I,7,FALSE)))</f>
        <v/>
      </c>
      <c r="Y1601" s="3">
        <v>3</v>
      </c>
      <c r="Z1601" s="3">
        <v>4</v>
      </c>
      <c r="AA1601" s="3">
        <v>2</v>
      </c>
      <c r="AB1601" s="3">
        <v>6</v>
      </c>
    </row>
    <row r="1602" spans="2:28" x14ac:dyDescent="0.2">
      <c r="B1602" t="str">
        <f ca="1">IF(ISNA(VLOOKUP(Y1602&amp;"_"&amp;Z1602&amp;"_"&amp;AA1602,[1]挑战模式!$A:$AS,1,FALSE)),"",IF(VLOOKUP(Y1602&amp;"_"&amp;Z1602&amp;"_"&amp;AA1602,[1]挑战模式!$A:$AS,14+AB1602,FALSE)="","","Unit_Monster_Season"&amp;Y1602&amp;"_Challenge"&amp;Z1602&amp;"_"&amp;AA1602&amp;"_"&amp;AB1602))</f>
        <v>Unit_Monster_Season3_Challenge4_3_1</v>
      </c>
      <c r="D1602" s="3" t="str">
        <f ca="1">IF(B1602="","",VLOOKUP(VLOOKUP(Y1602&amp;"_"&amp;Z1602&amp;"_"&amp;AA1602,[1]挑战模式!$A:$AS,14+AB1602,FALSE),[1]怪物!$B:$J,2,FALSE))</f>
        <v>ResUnit_XueRen1</v>
      </c>
      <c r="E1602" s="3">
        <f ca="1">IF(B1602="","",VLOOKUP(VLOOKUP(Y1602&amp;"_"&amp;Z1602&amp;"_"&amp;AA1602,[1]挑战模式!$A:$AS,14+AB1602,FALSE),[1]怪物!$B:$J,6,FALSE)*VLOOKUP(Y1602&amp;"_"&amp;Z1602&amp;"_"&amp;AA1602,[1]挑战模式!$A:$AS,10,FALSE))</f>
        <v>2.16</v>
      </c>
      <c r="F1602" s="3">
        <f t="shared" ca="1" si="200"/>
        <v>400</v>
      </c>
      <c r="G1602" s="3" t="str">
        <f t="shared" ca="1" si="201"/>
        <v>TRUE</v>
      </c>
      <c r="H1602" s="3" t="str">
        <f t="shared" ca="1" si="202"/>
        <v>1</v>
      </c>
      <c r="I1602" s="3">
        <f ca="1">IF(D1602="","",VLOOKUP(D1602,[1]怪物!$C:$M,11,FALSE))</f>
        <v>1</v>
      </c>
      <c r="J1602" s="3" t="str">
        <f t="shared" ca="1" si="203"/>
        <v>0.5</v>
      </c>
      <c r="K1602" s="3"/>
      <c r="L1602" s="3">
        <f ca="1">IF(B1602="","",VLOOKUP(VLOOKUP(Y1602&amp;"_"&amp;Z1602&amp;"_"&amp;AA1602,[1]挑战模式!$A:$AS,14+AB1602,FALSE),[1]怪物!$B:$J,7,FALSE))</f>
        <v>1</v>
      </c>
      <c r="M1602" s="10" t="str">
        <f t="shared" ca="1" si="204"/>
        <v>Monster_Season3_Challenge4_3_1</v>
      </c>
      <c r="N1602" s="3" t="str">
        <f t="shared" ca="1" si="205"/>
        <v>DeathShow_1</v>
      </c>
      <c r="O1602" s="3" t="str">
        <f t="shared" ca="1" si="206"/>
        <v>Timeline_Idle1</v>
      </c>
      <c r="P1602" s="3" t="str">
        <f t="shared" ca="1" si="207"/>
        <v>Timeline_Move1</v>
      </c>
      <c r="T1602" s="3" t="str">
        <f ca="1">IF(B1602="","",IF(VLOOKUP(D1602,[1]怪物!$C:$I,7,FALSE)="","",VLOOKUP(D1602,[1]怪物!$C:$I,7,FALSE)))</f>
        <v>Skill_Monster_XueRen1,NormalAttack</v>
      </c>
      <c r="Y1602" s="3">
        <v>3</v>
      </c>
      <c r="Z1602" s="3">
        <v>4</v>
      </c>
      <c r="AA1602" s="3">
        <v>3</v>
      </c>
      <c r="AB1602" s="3">
        <v>1</v>
      </c>
    </row>
    <row r="1603" spans="2:28" x14ac:dyDescent="0.2">
      <c r="B1603" t="str">
        <f ca="1">IF(ISNA(VLOOKUP(Y1603&amp;"_"&amp;Z1603&amp;"_"&amp;AA1603,[1]挑战模式!$A:$AS,1,FALSE)),"",IF(VLOOKUP(Y1603&amp;"_"&amp;Z1603&amp;"_"&amp;AA1603,[1]挑战模式!$A:$AS,14+AB1603,FALSE)="","","Unit_Monster_Season"&amp;Y1603&amp;"_Challenge"&amp;Z1603&amp;"_"&amp;AA1603&amp;"_"&amp;AB1603))</f>
        <v>Unit_Monster_Season3_Challenge4_3_2</v>
      </c>
      <c r="D1603" s="3" t="str">
        <f ca="1">IF(B1603="","",VLOOKUP(VLOOKUP(Y1603&amp;"_"&amp;Z1603&amp;"_"&amp;AA1603,[1]挑战模式!$A:$AS,14+AB1603,FALSE),[1]怪物!$B:$J,2,FALSE))</f>
        <v>ResUnit_ZhiZhu2</v>
      </c>
      <c r="E1603" s="3">
        <f ca="1">IF(B1603="","",VLOOKUP(VLOOKUP(Y1603&amp;"_"&amp;Z1603&amp;"_"&amp;AA1603,[1]挑战模式!$A:$AS,14+AB1603,FALSE),[1]怪物!$B:$J,6,FALSE)*VLOOKUP(Y1603&amp;"_"&amp;Z1603&amp;"_"&amp;AA1603,[1]挑战模式!$A:$AS,10,FALSE))</f>
        <v>4.32</v>
      </c>
      <c r="F1603" s="3">
        <f t="shared" ca="1" si="200"/>
        <v>400</v>
      </c>
      <c r="G1603" s="3" t="str">
        <f t="shared" ca="1" si="201"/>
        <v>TRUE</v>
      </c>
      <c r="H1603" s="3" t="str">
        <f t="shared" ca="1" si="202"/>
        <v>1</v>
      </c>
      <c r="I1603" s="3">
        <f ca="1">IF(D1603="","",VLOOKUP(D1603,[1]怪物!$C:$M,11,FALSE))</f>
        <v>1</v>
      </c>
      <c r="J1603" s="3" t="str">
        <f t="shared" ca="1" si="203"/>
        <v>0.5</v>
      </c>
      <c r="K1603" s="3"/>
      <c r="L1603" s="3">
        <f ca="1">IF(B1603="","",VLOOKUP(VLOOKUP(Y1603&amp;"_"&amp;Z1603&amp;"_"&amp;AA1603,[1]挑战模式!$A:$AS,14+AB1603,FALSE),[1]怪物!$B:$J,7,FALSE))</f>
        <v>1.25</v>
      </c>
      <c r="M1603" s="10" t="str">
        <f t="shared" ca="1" si="204"/>
        <v>Monster_Season3_Challenge4_3_2</v>
      </c>
      <c r="N1603" s="3" t="str">
        <f t="shared" ca="1" si="205"/>
        <v>DeathShow_1</v>
      </c>
      <c r="O1603" s="3" t="str">
        <f t="shared" ca="1" si="206"/>
        <v>Timeline_Idle1</v>
      </c>
      <c r="P1603" s="3" t="str">
        <f t="shared" ca="1" si="207"/>
        <v>Timeline_Move1</v>
      </c>
      <c r="T1603" s="3" t="str">
        <f ca="1">IF(B1603="","",IF(VLOOKUP(D1603,[1]怪物!$C:$I,7,FALSE)="","",VLOOKUP(D1603,[1]怪物!$C:$I,7,FALSE)))</f>
        <v>Skill_Monster_ZhiZhu2,NormalAttack</v>
      </c>
      <c r="Y1603" s="3">
        <v>3</v>
      </c>
      <c r="Z1603" s="3">
        <v>4</v>
      </c>
      <c r="AA1603" s="3">
        <v>3</v>
      </c>
      <c r="AB1603" s="3">
        <v>2</v>
      </c>
    </row>
    <row r="1604" spans="2:28" x14ac:dyDescent="0.2">
      <c r="B1604" t="str">
        <f ca="1">IF(ISNA(VLOOKUP(Y1604&amp;"_"&amp;Z1604&amp;"_"&amp;AA1604,[1]挑战模式!$A:$AS,1,FALSE)),"",IF(VLOOKUP(Y1604&amp;"_"&amp;Z1604&amp;"_"&amp;AA1604,[1]挑战模式!$A:$AS,14+AB1604,FALSE)="","","Unit_Monster_Season"&amp;Y1604&amp;"_Challenge"&amp;Z1604&amp;"_"&amp;AA1604&amp;"_"&amp;AB1604))</f>
        <v/>
      </c>
      <c r="D1604" s="3" t="str">
        <f ca="1">IF(B1604="","",VLOOKUP(VLOOKUP(Y1604&amp;"_"&amp;Z1604&amp;"_"&amp;AA1604,[1]挑战模式!$A:$AS,14+AB1604,FALSE),[1]怪物!$B:$J,2,FALSE))</f>
        <v/>
      </c>
      <c r="E1604" s="3" t="str">
        <f ca="1">IF(B1604="","",VLOOKUP(VLOOKUP(Y1604&amp;"_"&amp;Z1604&amp;"_"&amp;AA1604,[1]挑战模式!$A:$AS,14+AB1604,FALSE),[1]怪物!$B:$J,6,FALSE)*VLOOKUP(Y1604&amp;"_"&amp;Z1604&amp;"_"&amp;AA1604,[1]挑战模式!$A:$AS,10,FALSE))</f>
        <v/>
      </c>
      <c r="F1604" s="3" t="str">
        <f t="shared" ca="1" si="200"/>
        <v/>
      </c>
      <c r="G1604" s="3" t="str">
        <f t="shared" ca="1" si="201"/>
        <v/>
      </c>
      <c r="H1604" s="3" t="str">
        <f t="shared" ca="1" si="202"/>
        <v/>
      </c>
      <c r="I1604" s="3" t="str">
        <f ca="1">IF(D1604="","",VLOOKUP(D1604,[1]怪物!$C:$M,11,FALSE))</f>
        <v/>
      </c>
      <c r="J1604" s="3" t="str">
        <f t="shared" ca="1" si="203"/>
        <v/>
      </c>
      <c r="K1604" s="3"/>
      <c r="L1604" s="3" t="str">
        <f ca="1">IF(B1604="","",VLOOKUP(VLOOKUP(Y1604&amp;"_"&amp;Z1604&amp;"_"&amp;AA1604,[1]挑战模式!$A:$AS,14+AB1604,FALSE),[1]怪物!$B:$J,7,FALSE))</f>
        <v/>
      </c>
      <c r="M1604" s="10" t="str">
        <f t="shared" ca="1" si="204"/>
        <v/>
      </c>
      <c r="N1604" s="3" t="str">
        <f t="shared" ca="1" si="205"/>
        <v/>
      </c>
      <c r="O1604" s="3" t="str">
        <f t="shared" ca="1" si="206"/>
        <v/>
      </c>
      <c r="P1604" s="3" t="str">
        <f t="shared" ca="1" si="207"/>
        <v/>
      </c>
      <c r="T1604" s="3" t="str">
        <f ca="1">IF(B1604="","",IF(VLOOKUP(D1604,[1]怪物!$C:$I,7,FALSE)="","",VLOOKUP(D1604,[1]怪物!$C:$I,7,FALSE)))</f>
        <v/>
      </c>
      <c r="Y1604" s="3">
        <v>3</v>
      </c>
      <c r="Z1604" s="3">
        <v>4</v>
      </c>
      <c r="AA1604" s="3">
        <v>3</v>
      </c>
      <c r="AB1604" s="3">
        <v>3</v>
      </c>
    </row>
    <row r="1605" spans="2:28" x14ac:dyDescent="0.2">
      <c r="B1605" t="str">
        <f ca="1">IF(ISNA(VLOOKUP(Y1605&amp;"_"&amp;Z1605&amp;"_"&amp;AA1605,[1]挑战模式!$A:$AS,1,FALSE)),"",IF(VLOOKUP(Y1605&amp;"_"&amp;Z1605&amp;"_"&amp;AA1605,[1]挑战模式!$A:$AS,14+AB1605,FALSE)="","","Unit_Monster_Season"&amp;Y1605&amp;"_Challenge"&amp;Z1605&amp;"_"&amp;AA1605&amp;"_"&amp;AB1605))</f>
        <v/>
      </c>
      <c r="D1605" s="3" t="str">
        <f ca="1">IF(B1605="","",VLOOKUP(VLOOKUP(Y1605&amp;"_"&amp;Z1605&amp;"_"&amp;AA1605,[1]挑战模式!$A:$AS,14+AB1605,FALSE),[1]怪物!$B:$J,2,FALSE))</f>
        <v/>
      </c>
      <c r="E1605" s="3" t="str">
        <f ca="1">IF(B1605="","",VLOOKUP(VLOOKUP(Y1605&amp;"_"&amp;Z1605&amp;"_"&amp;AA1605,[1]挑战模式!$A:$AS,14+AB1605,FALSE),[1]怪物!$B:$J,6,FALSE)*VLOOKUP(Y1605&amp;"_"&amp;Z1605&amp;"_"&amp;AA1605,[1]挑战模式!$A:$AS,10,FALSE))</f>
        <v/>
      </c>
      <c r="F1605" s="3" t="str">
        <f t="shared" ca="1" si="200"/>
        <v/>
      </c>
      <c r="G1605" s="3" t="str">
        <f t="shared" ca="1" si="201"/>
        <v/>
      </c>
      <c r="H1605" s="3" t="str">
        <f t="shared" ca="1" si="202"/>
        <v/>
      </c>
      <c r="I1605" s="3" t="str">
        <f ca="1">IF(D1605="","",VLOOKUP(D1605,[1]怪物!$C:$M,11,FALSE))</f>
        <v/>
      </c>
      <c r="J1605" s="3" t="str">
        <f t="shared" ca="1" si="203"/>
        <v/>
      </c>
      <c r="K1605" s="3"/>
      <c r="L1605" s="3" t="str">
        <f ca="1">IF(B1605="","",VLOOKUP(VLOOKUP(Y1605&amp;"_"&amp;Z1605&amp;"_"&amp;AA1605,[1]挑战模式!$A:$AS,14+AB1605,FALSE),[1]怪物!$B:$J,7,FALSE))</f>
        <v/>
      </c>
      <c r="M1605" s="10" t="str">
        <f t="shared" ca="1" si="204"/>
        <v/>
      </c>
      <c r="N1605" s="3" t="str">
        <f t="shared" ca="1" si="205"/>
        <v/>
      </c>
      <c r="O1605" s="3" t="str">
        <f t="shared" ca="1" si="206"/>
        <v/>
      </c>
      <c r="P1605" s="3" t="str">
        <f t="shared" ca="1" si="207"/>
        <v/>
      </c>
      <c r="T1605" s="3" t="str">
        <f ca="1">IF(B1605="","",IF(VLOOKUP(D1605,[1]怪物!$C:$I,7,FALSE)="","",VLOOKUP(D1605,[1]怪物!$C:$I,7,FALSE)))</f>
        <v/>
      </c>
      <c r="Y1605" s="3">
        <v>3</v>
      </c>
      <c r="Z1605" s="3">
        <v>4</v>
      </c>
      <c r="AA1605" s="3">
        <v>3</v>
      </c>
      <c r="AB1605" s="3">
        <v>4</v>
      </c>
    </row>
    <row r="1606" spans="2:28" x14ac:dyDescent="0.2">
      <c r="B1606" t="str">
        <f ca="1">IF(ISNA(VLOOKUP(Y1606&amp;"_"&amp;Z1606&amp;"_"&amp;AA1606,[1]挑战模式!$A:$AS,1,FALSE)),"",IF(VLOOKUP(Y1606&amp;"_"&amp;Z1606&amp;"_"&amp;AA1606,[1]挑战模式!$A:$AS,14+AB1606,FALSE)="","","Unit_Monster_Season"&amp;Y1606&amp;"_Challenge"&amp;Z1606&amp;"_"&amp;AA1606&amp;"_"&amp;AB1606))</f>
        <v/>
      </c>
      <c r="D1606" s="3" t="str">
        <f ca="1">IF(B1606="","",VLOOKUP(VLOOKUP(Y1606&amp;"_"&amp;Z1606&amp;"_"&amp;AA1606,[1]挑战模式!$A:$AS,14+AB1606,FALSE),[1]怪物!$B:$J,2,FALSE))</f>
        <v/>
      </c>
      <c r="E1606" s="3" t="str">
        <f ca="1">IF(B1606="","",VLOOKUP(VLOOKUP(Y1606&amp;"_"&amp;Z1606&amp;"_"&amp;AA1606,[1]挑战模式!$A:$AS,14+AB1606,FALSE),[1]怪物!$B:$J,6,FALSE)*VLOOKUP(Y1606&amp;"_"&amp;Z1606&amp;"_"&amp;AA1606,[1]挑战模式!$A:$AS,10,FALSE))</f>
        <v/>
      </c>
      <c r="F1606" s="3" t="str">
        <f t="shared" ca="1" si="200"/>
        <v/>
      </c>
      <c r="G1606" s="3" t="str">
        <f t="shared" ca="1" si="201"/>
        <v/>
      </c>
      <c r="H1606" s="3" t="str">
        <f t="shared" ca="1" si="202"/>
        <v/>
      </c>
      <c r="I1606" s="3" t="str">
        <f ca="1">IF(D1606="","",VLOOKUP(D1606,[1]怪物!$C:$M,11,FALSE))</f>
        <v/>
      </c>
      <c r="J1606" s="3" t="str">
        <f t="shared" ca="1" si="203"/>
        <v/>
      </c>
      <c r="K1606" s="3"/>
      <c r="L1606" s="3" t="str">
        <f ca="1">IF(B1606="","",VLOOKUP(VLOOKUP(Y1606&amp;"_"&amp;Z1606&amp;"_"&amp;AA1606,[1]挑战模式!$A:$AS,14+AB1606,FALSE),[1]怪物!$B:$J,7,FALSE))</f>
        <v/>
      </c>
      <c r="M1606" s="10" t="str">
        <f t="shared" ca="1" si="204"/>
        <v/>
      </c>
      <c r="N1606" s="3" t="str">
        <f t="shared" ca="1" si="205"/>
        <v/>
      </c>
      <c r="O1606" s="3" t="str">
        <f t="shared" ca="1" si="206"/>
        <v/>
      </c>
      <c r="P1606" s="3" t="str">
        <f t="shared" ca="1" si="207"/>
        <v/>
      </c>
      <c r="T1606" s="3" t="str">
        <f ca="1">IF(B1606="","",IF(VLOOKUP(D1606,[1]怪物!$C:$I,7,FALSE)="","",VLOOKUP(D1606,[1]怪物!$C:$I,7,FALSE)))</f>
        <v/>
      </c>
      <c r="Y1606" s="3">
        <v>3</v>
      </c>
      <c r="Z1606" s="3">
        <v>4</v>
      </c>
      <c r="AA1606" s="3">
        <v>3</v>
      </c>
      <c r="AB1606" s="3">
        <v>5</v>
      </c>
    </row>
    <row r="1607" spans="2:28" x14ac:dyDescent="0.2">
      <c r="B1607" t="str">
        <f ca="1">IF(ISNA(VLOOKUP(Y1607&amp;"_"&amp;Z1607&amp;"_"&amp;AA1607,[1]挑战模式!$A:$AS,1,FALSE)),"",IF(VLOOKUP(Y1607&amp;"_"&amp;Z1607&amp;"_"&amp;AA1607,[1]挑战模式!$A:$AS,14+AB1607,FALSE)="","","Unit_Monster_Season"&amp;Y1607&amp;"_Challenge"&amp;Z1607&amp;"_"&amp;AA1607&amp;"_"&amp;AB1607))</f>
        <v/>
      </c>
      <c r="D1607" s="3" t="str">
        <f ca="1">IF(B1607="","",VLOOKUP(VLOOKUP(Y1607&amp;"_"&amp;Z1607&amp;"_"&amp;AA1607,[1]挑战模式!$A:$AS,14+AB1607,FALSE),[1]怪物!$B:$J,2,FALSE))</f>
        <v/>
      </c>
      <c r="E1607" s="3" t="str">
        <f ca="1">IF(B1607="","",VLOOKUP(VLOOKUP(Y1607&amp;"_"&amp;Z1607&amp;"_"&amp;AA1607,[1]挑战模式!$A:$AS,14+AB1607,FALSE),[1]怪物!$B:$J,6,FALSE)*VLOOKUP(Y1607&amp;"_"&amp;Z1607&amp;"_"&amp;AA1607,[1]挑战模式!$A:$AS,10,FALSE))</f>
        <v/>
      </c>
      <c r="F1607" s="3" t="str">
        <f t="shared" ca="1" si="200"/>
        <v/>
      </c>
      <c r="G1607" s="3" t="str">
        <f t="shared" ca="1" si="201"/>
        <v/>
      </c>
      <c r="H1607" s="3" t="str">
        <f t="shared" ca="1" si="202"/>
        <v/>
      </c>
      <c r="I1607" s="3" t="str">
        <f ca="1">IF(D1607="","",VLOOKUP(D1607,[1]怪物!$C:$M,11,FALSE))</f>
        <v/>
      </c>
      <c r="J1607" s="3" t="str">
        <f t="shared" ca="1" si="203"/>
        <v/>
      </c>
      <c r="K1607" s="3"/>
      <c r="L1607" s="3" t="str">
        <f ca="1">IF(B1607="","",VLOOKUP(VLOOKUP(Y1607&amp;"_"&amp;Z1607&amp;"_"&amp;AA1607,[1]挑战模式!$A:$AS,14+AB1607,FALSE),[1]怪物!$B:$J,7,FALSE))</f>
        <v/>
      </c>
      <c r="M1607" s="10" t="str">
        <f t="shared" ca="1" si="204"/>
        <v/>
      </c>
      <c r="N1607" s="3" t="str">
        <f t="shared" ca="1" si="205"/>
        <v/>
      </c>
      <c r="O1607" s="3" t="str">
        <f t="shared" ca="1" si="206"/>
        <v/>
      </c>
      <c r="P1607" s="3" t="str">
        <f t="shared" ca="1" si="207"/>
        <v/>
      </c>
      <c r="T1607" s="3" t="str">
        <f ca="1">IF(B1607="","",IF(VLOOKUP(D1607,[1]怪物!$C:$I,7,FALSE)="","",VLOOKUP(D1607,[1]怪物!$C:$I,7,FALSE)))</f>
        <v/>
      </c>
      <c r="Y1607" s="3">
        <v>3</v>
      </c>
      <c r="Z1607" s="3">
        <v>4</v>
      </c>
      <c r="AA1607" s="3">
        <v>3</v>
      </c>
      <c r="AB1607" s="3">
        <v>6</v>
      </c>
    </row>
    <row r="1608" spans="2:28" x14ac:dyDescent="0.2">
      <c r="B1608" t="str">
        <f ca="1">IF(ISNA(VLOOKUP(Y1608&amp;"_"&amp;Z1608&amp;"_"&amp;AA1608,[1]挑战模式!$A:$AS,1,FALSE)),"",IF(VLOOKUP(Y1608&amp;"_"&amp;Z1608&amp;"_"&amp;AA1608,[1]挑战模式!$A:$AS,14+AB1608,FALSE)="","","Unit_Monster_Season"&amp;Y1608&amp;"_Challenge"&amp;Z1608&amp;"_"&amp;AA1608&amp;"_"&amp;AB1608))</f>
        <v>Unit_Monster_Season3_Challenge4_4_1</v>
      </c>
      <c r="D1608" s="3" t="str">
        <f ca="1">IF(B1608="","",VLOOKUP(VLOOKUP(Y1608&amp;"_"&amp;Z1608&amp;"_"&amp;AA1608,[1]挑战模式!$A:$AS,14+AB1608,FALSE),[1]怪物!$B:$J,2,FALSE))</f>
        <v>ResUnit_XueRen1</v>
      </c>
      <c r="E1608" s="3">
        <f ca="1">IF(B1608="","",VLOOKUP(VLOOKUP(Y1608&amp;"_"&amp;Z1608&amp;"_"&amp;AA1608,[1]挑战模式!$A:$AS,14+AB1608,FALSE),[1]怪物!$B:$J,6,FALSE)*VLOOKUP(Y1608&amp;"_"&amp;Z1608&amp;"_"&amp;AA1608,[1]挑战模式!$A:$AS,10,FALSE))</f>
        <v>2.16</v>
      </c>
      <c r="F1608" s="3">
        <f t="shared" ca="1" si="200"/>
        <v>400</v>
      </c>
      <c r="G1608" s="3" t="str">
        <f t="shared" ca="1" si="201"/>
        <v>TRUE</v>
      </c>
      <c r="H1608" s="3" t="str">
        <f t="shared" ca="1" si="202"/>
        <v>1</v>
      </c>
      <c r="I1608" s="3">
        <f ca="1">IF(D1608="","",VLOOKUP(D1608,[1]怪物!$C:$M,11,FALSE))</f>
        <v>1</v>
      </c>
      <c r="J1608" s="3" t="str">
        <f t="shared" ca="1" si="203"/>
        <v>0.5</v>
      </c>
      <c r="K1608" s="3"/>
      <c r="L1608" s="3">
        <f ca="1">IF(B1608="","",VLOOKUP(VLOOKUP(Y1608&amp;"_"&amp;Z1608&amp;"_"&amp;AA1608,[1]挑战模式!$A:$AS,14+AB1608,FALSE),[1]怪物!$B:$J,7,FALSE))</f>
        <v>1</v>
      </c>
      <c r="M1608" s="10" t="str">
        <f t="shared" ca="1" si="204"/>
        <v>Monster_Season3_Challenge4_4_1</v>
      </c>
      <c r="N1608" s="3" t="str">
        <f t="shared" ca="1" si="205"/>
        <v>DeathShow_1</v>
      </c>
      <c r="O1608" s="3" t="str">
        <f t="shared" ca="1" si="206"/>
        <v>Timeline_Idle1</v>
      </c>
      <c r="P1608" s="3" t="str">
        <f t="shared" ca="1" si="207"/>
        <v>Timeline_Move1</v>
      </c>
      <c r="T1608" s="3" t="str">
        <f ca="1">IF(B1608="","",IF(VLOOKUP(D1608,[1]怪物!$C:$I,7,FALSE)="","",VLOOKUP(D1608,[1]怪物!$C:$I,7,FALSE)))</f>
        <v>Skill_Monster_XueRen1,NormalAttack</v>
      </c>
      <c r="Y1608" s="3">
        <v>3</v>
      </c>
      <c r="Z1608" s="3">
        <v>4</v>
      </c>
      <c r="AA1608" s="3">
        <v>4</v>
      </c>
      <c r="AB1608" s="3">
        <v>1</v>
      </c>
    </row>
    <row r="1609" spans="2:28" x14ac:dyDescent="0.2">
      <c r="B1609" t="str">
        <f ca="1">IF(ISNA(VLOOKUP(Y1609&amp;"_"&amp;Z1609&amp;"_"&amp;AA1609,[1]挑战模式!$A:$AS,1,FALSE)),"",IF(VLOOKUP(Y1609&amp;"_"&amp;Z1609&amp;"_"&amp;AA1609,[1]挑战模式!$A:$AS,14+AB1609,FALSE)="","","Unit_Monster_Season"&amp;Y1609&amp;"_Challenge"&amp;Z1609&amp;"_"&amp;AA1609&amp;"_"&amp;AB1609))</f>
        <v>Unit_Monster_Season3_Challenge4_4_2</v>
      </c>
      <c r="D1609" s="3" t="str">
        <f ca="1">IF(B1609="","",VLOOKUP(VLOOKUP(Y1609&amp;"_"&amp;Z1609&amp;"_"&amp;AA1609,[1]挑战模式!$A:$AS,14+AB1609,FALSE),[1]怪物!$B:$J,2,FALSE))</f>
        <v>ResUnit_ZhiZhu2</v>
      </c>
      <c r="E1609" s="3">
        <f ca="1">IF(B1609="","",VLOOKUP(VLOOKUP(Y1609&amp;"_"&amp;Z1609&amp;"_"&amp;AA1609,[1]挑战模式!$A:$AS,14+AB1609,FALSE),[1]怪物!$B:$J,6,FALSE)*VLOOKUP(Y1609&amp;"_"&amp;Z1609&amp;"_"&amp;AA1609,[1]挑战模式!$A:$AS,10,FALSE))</f>
        <v>4.32</v>
      </c>
      <c r="F1609" s="3">
        <f t="shared" ca="1" si="200"/>
        <v>400</v>
      </c>
      <c r="G1609" s="3" t="str">
        <f t="shared" ca="1" si="201"/>
        <v>TRUE</v>
      </c>
      <c r="H1609" s="3" t="str">
        <f t="shared" ca="1" si="202"/>
        <v>1</v>
      </c>
      <c r="I1609" s="3">
        <f ca="1">IF(D1609="","",VLOOKUP(D1609,[1]怪物!$C:$M,11,FALSE))</f>
        <v>1</v>
      </c>
      <c r="J1609" s="3" t="str">
        <f t="shared" ca="1" si="203"/>
        <v>0.5</v>
      </c>
      <c r="K1609" s="3"/>
      <c r="L1609" s="3">
        <f ca="1">IF(B1609="","",VLOOKUP(VLOOKUP(Y1609&amp;"_"&amp;Z1609&amp;"_"&amp;AA1609,[1]挑战模式!$A:$AS,14+AB1609,FALSE),[1]怪物!$B:$J,7,FALSE))</f>
        <v>1.25</v>
      </c>
      <c r="M1609" s="10" t="str">
        <f t="shared" ca="1" si="204"/>
        <v>Monster_Season3_Challenge4_4_2</v>
      </c>
      <c r="N1609" s="3" t="str">
        <f t="shared" ca="1" si="205"/>
        <v>DeathShow_1</v>
      </c>
      <c r="O1609" s="3" t="str">
        <f t="shared" ca="1" si="206"/>
        <v>Timeline_Idle1</v>
      </c>
      <c r="P1609" s="3" t="str">
        <f t="shared" ca="1" si="207"/>
        <v>Timeline_Move1</v>
      </c>
      <c r="T1609" s="3" t="str">
        <f ca="1">IF(B1609="","",IF(VLOOKUP(D1609,[1]怪物!$C:$I,7,FALSE)="","",VLOOKUP(D1609,[1]怪物!$C:$I,7,FALSE)))</f>
        <v>Skill_Monster_ZhiZhu2,NormalAttack</v>
      </c>
      <c r="Y1609" s="3">
        <v>3</v>
      </c>
      <c r="Z1609" s="3">
        <v>4</v>
      </c>
      <c r="AA1609" s="3">
        <v>4</v>
      </c>
      <c r="AB1609" s="3">
        <v>2</v>
      </c>
    </row>
    <row r="1610" spans="2:28" x14ac:dyDescent="0.2">
      <c r="B1610" t="str">
        <f ca="1">IF(ISNA(VLOOKUP(Y1610&amp;"_"&amp;Z1610&amp;"_"&amp;AA1610,[1]挑战模式!$A:$AS,1,FALSE)),"",IF(VLOOKUP(Y1610&amp;"_"&amp;Z1610&amp;"_"&amp;AA1610,[1]挑战模式!$A:$AS,14+AB1610,FALSE)="","","Unit_Monster_Season"&amp;Y1610&amp;"_Challenge"&amp;Z1610&amp;"_"&amp;AA1610&amp;"_"&amp;AB1610))</f>
        <v>Unit_Monster_Season3_Challenge4_4_3</v>
      </c>
      <c r="D1610" s="3" t="str">
        <f ca="1">IF(B1610="","",VLOOKUP(VLOOKUP(Y1610&amp;"_"&amp;Z1610&amp;"_"&amp;AA1610,[1]挑战模式!$A:$AS,14+AB1610,FALSE),[1]怪物!$B:$J,2,FALSE))</f>
        <v>ResUnit_Skull2</v>
      </c>
      <c r="E1610" s="3">
        <f ca="1">IF(B1610="","",VLOOKUP(VLOOKUP(Y1610&amp;"_"&amp;Z1610&amp;"_"&amp;AA1610,[1]挑战模式!$A:$AS,14+AB1610,FALSE),[1]怪物!$B:$J,6,FALSE)*VLOOKUP(Y1610&amp;"_"&amp;Z1610&amp;"_"&amp;AA1610,[1]挑战模式!$A:$AS,10,FALSE))</f>
        <v>2.16</v>
      </c>
      <c r="F1610" s="3">
        <f t="shared" ca="1" si="200"/>
        <v>400</v>
      </c>
      <c r="G1610" s="3" t="str">
        <f t="shared" ca="1" si="201"/>
        <v>TRUE</v>
      </c>
      <c r="H1610" s="3" t="str">
        <f t="shared" ca="1" si="202"/>
        <v>1</v>
      </c>
      <c r="I1610" s="3">
        <f ca="1">IF(D1610="","",VLOOKUP(D1610,[1]怪物!$C:$M,11,FALSE))</f>
        <v>1</v>
      </c>
      <c r="J1610" s="3" t="str">
        <f t="shared" ca="1" si="203"/>
        <v>0.5</v>
      </c>
      <c r="K1610" s="3"/>
      <c r="L1610" s="3">
        <f ca="1">IF(B1610="","",VLOOKUP(VLOOKUP(Y1610&amp;"_"&amp;Z1610&amp;"_"&amp;AA1610,[1]挑战模式!$A:$AS,14+AB1610,FALSE),[1]怪物!$B:$J,7,FALSE))</f>
        <v>1.25</v>
      </c>
      <c r="M1610" s="10" t="str">
        <f t="shared" ca="1" si="204"/>
        <v>Monster_Season3_Challenge4_4_3</v>
      </c>
      <c r="N1610" s="3" t="str">
        <f t="shared" ca="1" si="205"/>
        <v>DeathShow_1</v>
      </c>
      <c r="O1610" s="3" t="str">
        <f t="shared" ca="1" si="206"/>
        <v>Timeline_Idle1</v>
      </c>
      <c r="P1610" s="3" t="str">
        <f t="shared" ca="1" si="207"/>
        <v>Timeline_Move1</v>
      </c>
      <c r="T1610" s="3" t="str">
        <f ca="1">IF(B1610="","",IF(VLOOKUP(D1610,[1]怪物!$C:$I,7,FALSE)="","",VLOOKUP(D1610,[1]怪物!$C:$I,7,FALSE)))</f>
        <v>Skill_Monster_Skull2,NormalAttack</v>
      </c>
      <c r="Y1610" s="3">
        <v>3</v>
      </c>
      <c r="Z1610" s="3">
        <v>4</v>
      </c>
      <c r="AA1610" s="3">
        <v>4</v>
      </c>
      <c r="AB1610" s="3">
        <v>3</v>
      </c>
    </row>
    <row r="1611" spans="2:28" x14ac:dyDescent="0.2">
      <c r="B1611" t="str">
        <f ca="1">IF(ISNA(VLOOKUP(Y1611&amp;"_"&amp;Z1611&amp;"_"&amp;AA1611,[1]挑战模式!$A:$AS,1,FALSE)),"",IF(VLOOKUP(Y1611&amp;"_"&amp;Z1611&amp;"_"&amp;AA1611,[1]挑战模式!$A:$AS,14+AB1611,FALSE)="","","Unit_Monster_Season"&amp;Y1611&amp;"_Challenge"&amp;Z1611&amp;"_"&amp;AA1611&amp;"_"&amp;AB1611))</f>
        <v/>
      </c>
      <c r="D1611" s="3" t="str">
        <f ca="1">IF(B1611="","",VLOOKUP(VLOOKUP(Y1611&amp;"_"&amp;Z1611&amp;"_"&amp;AA1611,[1]挑战模式!$A:$AS,14+AB1611,FALSE),[1]怪物!$B:$J,2,FALSE))</f>
        <v/>
      </c>
      <c r="E1611" s="3" t="str">
        <f ca="1">IF(B1611="","",VLOOKUP(VLOOKUP(Y1611&amp;"_"&amp;Z1611&amp;"_"&amp;AA1611,[1]挑战模式!$A:$AS,14+AB1611,FALSE),[1]怪物!$B:$J,6,FALSE)*VLOOKUP(Y1611&amp;"_"&amp;Z1611&amp;"_"&amp;AA1611,[1]挑战模式!$A:$AS,10,FALSE))</f>
        <v/>
      </c>
      <c r="F1611" s="3" t="str">
        <f t="shared" ca="1" si="200"/>
        <v/>
      </c>
      <c r="G1611" s="3" t="str">
        <f t="shared" ca="1" si="201"/>
        <v/>
      </c>
      <c r="H1611" s="3" t="str">
        <f t="shared" ca="1" si="202"/>
        <v/>
      </c>
      <c r="I1611" s="3" t="str">
        <f ca="1">IF(D1611="","",VLOOKUP(D1611,[1]怪物!$C:$M,11,FALSE))</f>
        <v/>
      </c>
      <c r="J1611" s="3" t="str">
        <f t="shared" ca="1" si="203"/>
        <v/>
      </c>
      <c r="K1611" s="3"/>
      <c r="L1611" s="3" t="str">
        <f ca="1">IF(B1611="","",VLOOKUP(VLOOKUP(Y1611&amp;"_"&amp;Z1611&amp;"_"&amp;AA1611,[1]挑战模式!$A:$AS,14+AB1611,FALSE),[1]怪物!$B:$J,7,FALSE))</f>
        <v/>
      </c>
      <c r="M1611" s="10" t="str">
        <f t="shared" ca="1" si="204"/>
        <v/>
      </c>
      <c r="N1611" s="3" t="str">
        <f t="shared" ca="1" si="205"/>
        <v/>
      </c>
      <c r="O1611" s="3" t="str">
        <f t="shared" ca="1" si="206"/>
        <v/>
      </c>
      <c r="P1611" s="3" t="str">
        <f t="shared" ca="1" si="207"/>
        <v/>
      </c>
      <c r="T1611" s="3" t="str">
        <f ca="1">IF(B1611="","",IF(VLOOKUP(D1611,[1]怪物!$C:$I,7,FALSE)="","",VLOOKUP(D1611,[1]怪物!$C:$I,7,FALSE)))</f>
        <v/>
      </c>
      <c r="Y1611" s="3">
        <v>3</v>
      </c>
      <c r="Z1611" s="3">
        <v>4</v>
      </c>
      <c r="AA1611" s="3">
        <v>4</v>
      </c>
      <c r="AB1611" s="3">
        <v>4</v>
      </c>
    </row>
    <row r="1612" spans="2:28" x14ac:dyDescent="0.2">
      <c r="B1612" t="str">
        <f ca="1">IF(ISNA(VLOOKUP(Y1612&amp;"_"&amp;Z1612&amp;"_"&amp;AA1612,[1]挑战模式!$A:$AS,1,FALSE)),"",IF(VLOOKUP(Y1612&amp;"_"&amp;Z1612&amp;"_"&amp;AA1612,[1]挑战模式!$A:$AS,14+AB1612,FALSE)="","","Unit_Monster_Season"&amp;Y1612&amp;"_Challenge"&amp;Z1612&amp;"_"&amp;AA1612&amp;"_"&amp;AB1612))</f>
        <v/>
      </c>
      <c r="D1612" s="3" t="str">
        <f ca="1">IF(B1612="","",VLOOKUP(VLOOKUP(Y1612&amp;"_"&amp;Z1612&amp;"_"&amp;AA1612,[1]挑战模式!$A:$AS,14+AB1612,FALSE),[1]怪物!$B:$J,2,FALSE))</f>
        <v/>
      </c>
      <c r="E1612" s="3" t="str">
        <f ca="1">IF(B1612="","",VLOOKUP(VLOOKUP(Y1612&amp;"_"&amp;Z1612&amp;"_"&amp;AA1612,[1]挑战模式!$A:$AS,14+AB1612,FALSE),[1]怪物!$B:$J,6,FALSE)*VLOOKUP(Y1612&amp;"_"&amp;Z1612&amp;"_"&amp;AA1612,[1]挑战模式!$A:$AS,10,FALSE))</f>
        <v/>
      </c>
      <c r="F1612" s="3" t="str">
        <f t="shared" ca="1" si="200"/>
        <v/>
      </c>
      <c r="G1612" s="3" t="str">
        <f t="shared" ca="1" si="201"/>
        <v/>
      </c>
      <c r="H1612" s="3" t="str">
        <f t="shared" ca="1" si="202"/>
        <v/>
      </c>
      <c r="I1612" s="3" t="str">
        <f ca="1">IF(D1612="","",VLOOKUP(D1612,[1]怪物!$C:$M,11,FALSE))</f>
        <v/>
      </c>
      <c r="J1612" s="3" t="str">
        <f t="shared" ca="1" si="203"/>
        <v/>
      </c>
      <c r="K1612" s="3"/>
      <c r="L1612" s="3" t="str">
        <f ca="1">IF(B1612="","",VLOOKUP(VLOOKUP(Y1612&amp;"_"&amp;Z1612&amp;"_"&amp;AA1612,[1]挑战模式!$A:$AS,14+AB1612,FALSE),[1]怪物!$B:$J,7,FALSE))</f>
        <v/>
      </c>
      <c r="M1612" s="10" t="str">
        <f t="shared" ca="1" si="204"/>
        <v/>
      </c>
      <c r="N1612" s="3" t="str">
        <f t="shared" ca="1" si="205"/>
        <v/>
      </c>
      <c r="O1612" s="3" t="str">
        <f t="shared" ca="1" si="206"/>
        <v/>
      </c>
      <c r="P1612" s="3" t="str">
        <f t="shared" ca="1" si="207"/>
        <v/>
      </c>
      <c r="T1612" s="3" t="str">
        <f ca="1">IF(B1612="","",IF(VLOOKUP(D1612,[1]怪物!$C:$I,7,FALSE)="","",VLOOKUP(D1612,[1]怪物!$C:$I,7,FALSE)))</f>
        <v/>
      </c>
      <c r="Y1612" s="3">
        <v>3</v>
      </c>
      <c r="Z1612" s="3">
        <v>4</v>
      </c>
      <c r="AA1612" s="3">
        <v>4</v>
      </c>
      <c r="AB1612" s="3">
        <v>5</v>
      </c>
    </row>
    <row r="1613" spans="2:28" x14ac:dyDescent="0.2">
      <c r="B1613" t="str">
        <f ca="1">IF(ISNA(VLOOKUP(Y1613&amp;"_"&amp;Z1613&amp;"_"&amp;AA1613,[1]挑战模式!$A:$AS,1,FALSE)),"",IF(VLOOKUP(Y1613&amp;"_"&amp;Z1613&amp;"_"&amp;AA1613,[1]挑战模式!$A:$AS,14+AB1613,FALSE)="","","Unit_Monster_Season"&amp;Y1613&amp;"_Challenge"&amp;Z1613&amp;"_"&amp;AA1613&amp;"_"&amp;AB1613))</f>
        <v/>
      </c>
      <c r="D1613" s="3" t="str">
        <f ca="1">IF(B1613="","",VLOOKUP(VLOOKUP(Y1613&amp;"_"&amp;Z1613&amp;"_"&amp;AA1613,[1]挑战模式!$A:$AS,14+AB1613,FALSE),[1]怪物!$B:$J,2,FALSE))</f>
        <v/>
      </c>
      <c r="E1613" s="3" t="str">
        <f ca="1">IF(B1613="","",VLOOKUP(VLOOKUP(Y1613&amp;"_"&amp;Z1613&amp;"_"&amp;AA1613,[1]挑战模式!$A:$AS,14+AB1613,FALSE),[1]怪物!$B:$J,6,FALSE)*VLOOKUP(Y1613&amp;"_"&amp;Z1613&amp;"_"&amp;AA1613,[1]挑战模式!$A:$AS,10,FALSE))</f>
        <v/>
      </c>
      <c r="F1613" s="3" t="str">
        <f t="shared" ca="1" si="200"/>
        <v/>
      </c>
      <c r="G1613" s="3" t="str">
        <f t="shared" ca="1" si="201"/>
        <v/>
      </c>
      <c r="H1613" s="3" t="str">
        <f t="shared" ca="1" si="202"/>
        <v/>
      </c>
      <c r="I1613" s="3" t="str">
        <f ca="1">IF(D1613="","",VLOOKUP(D1613,[1]怪物!$C:$M,11,FALSE))</f>
        <v/>
      </c>
      <c r="J1613" s="3" t="str">
        <f t="shared" ca="1" si="203"/>
        <v/>
      </c>
      <c r="K1613" s="3"/>
      <c r="L1613" s="3" t="str">
        <f ca="1">IF(B1613="","",VLOOKUP(VLOOKUP(Y1613&amp;"_"&amp;Z1613&amp;"_"&amp;AA1613,[1]挑战模式!$A:$AS,14+AB1613,FALSE),[1]怪物!$B:$J,7,FALSE))</f>
        <v/>
      </c>
      <c r="M1613" s="10" t="str">
        <f t="shared" ca="1" si="204"/>
        <v/>
      </c>
      <c r="N1613" s="3" t="str">
        <f t="shared" ca="1" si="205"/>
        <v/>
      </c>
      <c r="O1613" s="3" t="str">
        <f t="shared" ca="1" si="206"/>
        <v/>
      </c>
      <c r="P1613" s="3" t="str">
        <f t="shared" ca="1" si="207"/>
        <v/>
      </c>
      <c r="T1613" s="3" t="str">
        <f ca="1">IF(B1613="","",IF(VLOOKUP(D1613,[1]怪物!$C:$I,7,FALSE)="","",VLOOKUP(D1613,[1]怪物!$C:$I,7,FALSE)))</f>
        <v/>
      </c>
      <c r="Y1613" s="3">
        <v>3</v>
      </c>
      <c r="Z1613" s="3">
        <v>4</v>
      </c>
      <c r="AA1613" s="3">
        <v>4</v>
      </c>
      <c r="AB1613" s="3">
        <v>6</v>
      </c>
    </row>
    <row r="1614" spans="2:28" x14ac:dyDescent="0.2">
      <c r="B1614" t="str">
        <f ca="1">IF(ISNA(VLOOKUP(Y1614&amp;"_"&amp;Z1614&amp;"_"&amp;AA1614,[1]挑战模式!$A:$AS,1,FALSE)),"",IF(VLOOKUP(Y1614&amp;"_"&amp;Z1614&amp;"_"&amp;AA1614,[1]挑战模式!$A:$AS,14+AB1614,FALSE)="","","Unit_Monster_Season"&amp;Y1614&amp;"_Challenge"&amp;Z1614&amp;"_"&amp;AA1614&amp;"_"&amp;AB1614))</f>
        <v>Unit_Monster_Season3_Challenge4_5_1</v>
      </c>
      <c r="D1614" s="3" t="str">
        <f ca="1">IF(B1614="","",VLOOKUP(VLOOKUP(Y1614&amp;"_"&amp;Z1614&amp;"_"&amp;AA1614,[1]挑战模式!$A:$AS,14+AB1614,FALSE),[1]怪物!$B:$J,2,FALSE))</f>
        <v>ResUnit_ZhiZhu2</v>
      </c>
      <c r="E1614" s="3">
        <f ca="1">IF(B1614="","",VLOOKUP(VLOOKUP(Y1614&amp;"_"&amp;Z1614&amp;"_"&amp;AA1614,[1]挑战模式!$A:$AS,14+AB1614,FALSE),[1]怪物!$B:$J,6,FALSE)*VLOOKUP(Y1614&amp;"_"&amp;Z1614&amp;"_"&amp;AA1614,[1]挑战模式!$A:$AS,10,FALSE))</f>
        <v>4.32</v>
      </c>
      <c r="F1614" s="3">
        <f t="shared" ca="1" si="200"/>
        <v>400</v>
      </c>
      <c r="G1614" s="3" t="str">
        <f t="shared" ca="1" si="201"/>
        <v>TRUE</v>
      </c>
      <c r="H1614" s="3" t="str">
        <f t="shared" ca="1" si="202"/>
        <v>1</v>
      </c>
      <c r="I1614" s="3">
        <f ca="1">IF(D1614="","",VLOOKUP(D1614,[1]怪物!$C:$M,11,FALSE))</f>
        <v>1</v>
      </c>
      <c r="J1614" s="3" t="str">
        <f t="shared" ca="1" si="203"/>
        <v>0.5</v>
      </c>
      <c r="K1614" s="3"/>
      <c r="L1614" s="3">
        <f ca="1">IF(B1614="","",VLOOKUP(VLOOKUP(Y1614&amp;"_"&amp;Z1614&amp;"_"&amp;AA1614,[1]挑战模式!$A:$AS,14+AB1614,FALSE),[1]怪物!$B:$J,7,FALSE))</f>
        <v>1.25</v>
      </c>
      <c r="M1614" s="10" t="str">
        <f t="shared" ca="1" si="204"/>
        <v>Monster_Season3_Challenge4_5_1</v>
      </c>
      <c r="N1614" s="3" t="str">
        <f t="shared" ca="1" si="205"/>
        <v>DeathShow_1</v>
      </c>
      <c r="O1614" s="3" t="str">
        <f t="shared" ca="1" si="206"/>
        <v>Timeline_Idle1</v>
      </c>
      <c r="P1614" s="3" t="str">
        <f t="shared" ca="1" si="207"/>
        <v>Timeline_Move1</v>
      </c>
      <c r="T1614" s="3" t="str">
        <f ca="1">IF(B1614="","",IF(VLOOKUP(D1614,[1]怪物!$C:$I,7,FALSE)="","",VLOOKUP(D1614,[1]怪物!$C:$I,7,FALSE)))</f>
        <v>Skill_Monster_ZhiZhu2,NormalAttack</v>
      </c>
      <c r="Y1614" s="3">
        <v>3</v>
      </c>
      <c r="Z1614" s="3">
        <v>4</v>
      </c>
      <c r="AA1614" s="3">
        <v>5</v>
      </c>
      <c r="AB1614" s="3">
        <v>1</v>
      </c>
    </row>
    <row r="1615" spans="2:28" x14ac:dyDescent="0.2">
      <c r="B1615" t="str">
        <f ca="1">IF(ISNA(VLOOKUP(Y1615&amp;"_"&amp;Z1615&amp;"_"&amp;AA1615,[1]挑战模式!$A:$AS,1,FALSE)),"",IF(VLOOKUP(Y1615&amp;"_"&amp;Z1615&amp;"_"&amp;AA1615,[1]挑战模式!$A:$AS,14+AB1615,FALSE)="","","Unit_Monster_Season"&amp;Y1615&amp;"_Challenge"&amp;Z1615&amp;"_"&amp;AA1615&amp;"_"&amp;AB1615))</f>
        <v>Unit_Monster_Season3_Challenge4_5_2</v>
      </c>
      <c r="D1615" s="3" t="str">
        <f ca="1">IF(B1615="","",VLOOKUP(VLOOKUP(Y1615&amp;"_"&amp;Z1615&amp;"_"&amp;AA1615,[1]挑战模式!$A:$AS,14+AB1615,FALSE),[1]怪物!$B:$J,2,FALSE))</f>
        <v>ResUnit_Skull2</v>
      </c>
      <c r="E1615" s="3">
        <f ca="1">IF(B1615="","",VLOOKUP(VLOOKUP(Y1615&amp;"_"&amp;Z1615&amp;"_"&amp;AA1615,[1]挑战模式!$A:$AS,14+AB1615,FALSE),[1]怪物!$B:$J,6,FALSE)*VLOOKUP(Y1615&amp;"_"&amp;Z1615&amp;"_"&amp;AA1615,[1]挑战模式!$A:$AS,10,FALSE))</f>
        <v>2.16</v>
      </c>
      <c r="F1615" s="3">
        <f t="shared" ca="1" si="200"/>
        <v>400</v>
      </c>
      <c r="G1615" s="3" t="str">
        <f t="shared" ca="1" si="201"/>
        <v>TRUE</v>
      </c>
      <c r="H1615" s="3" t="str">
        <f t="shared" ca="1" si="202"/>
        <v>1</v>
      </c>
      <c r="I1615" s="3">
        <f ca="1">IF(D1615="","",VLOOKUP(D1615,[1]怪物!$C:$M,11,FALSE))</f>
        <v>1</v>
      </c>
      <c r="J1615" s="3" t="str">
        <f t="shared" ca="1" si="203"/>
        <v>0.5</v>
      </c>
      <c r="K1615" s="3"/>
      <c r="L1615" s="3">
        <f ca="1">IF(B1615="","",VLOOKUP(VLOOKUP(Y1615&amp;"_"&amp;Z1615&amp;"_"&amp;AA1615,[1]挑战模式!$A:$AS,14+AB1615,FALSE),[1]怪物!$B:$J,7,FALSE))</f>
        <v>1.25</v>
      </c>
      <c r="M1615" s="10" t="str">
        <f t="shared" ca="1" si="204"/>
        <v>Monster_Season3_Challenge4_5_2</v>
      </c>
      <c r="N1615" s="3" t="str">
        <f t="shared" ca="1" si="205"/>
        <v>DeathShow_1</v>
      </c>
      <c r="O1615" s="3" t="str">
        <f t="shared" ca="1" si="206"/>
        <v>Timeline_Idle1</v>
      </c>
      <c r="P1615" s="3" t="str">
        <f t="shared" ca="1" si="207"/>
        <v>Timeline_Move1</v>
      </c>
      <c r="T1615" s="3" t="str">
        <f ca="1">IF(B1615="","",IF(VLOOKUP(D1615,[1]怪物!$C:$I,7,FALSE)="","",VLOOKUP(D1615,[1]怪物!$C:$I,7,FALSE)))</f>
        <v>Skill_Monster_Skull2,NormalAttack</v>
      </c>
      <c r="Y1615" s="3">
        <v>3</v>
      </c>
      <c r="Z1615" s="3">
        <v>4</v>
      </c>
      <c r="AA1615" s="3">
        <v>5</v>
      </c>
      <c r="AB1615" s="3">
        <v>2</v>
      </c>
    </row>
    <row r="1616" spans="2:28" x14ac:dyDescent="0.2">
      <c r="B1616" t="str">
        <f ca="1">IF(ISNA(VLOOKUP(Y1616&amp;"_"&amp;Z1616&amp;"_"&amp;AA1616,[1]挑战模式!$A:$AS,1,FALSE)),"",IF(VLOOKUP(Y1616&amp;"_"&amp;Z1616&amp;"_"&amp;AA1616,[1]挑战模式!$A:$AS,14+AB1616,FALSE)="","","Unit_Monster_Season"&amp;Y1616&amp;"_Challenge"&amp;Z1616&amp;"_"&amp;AA1616&amp;"_"&amp;AB1616))</f>
        <v>Unit_Monster_Season3_Challenge4_5_3</v>
      </c>
      <c r="D1616" s="3" t="str">
        <f ca="1">IF(B1616="","",VLOOKUP(VLOOKUP(Y1616&amp;"_"&amp;Z1616&amp;"_"&amp;AA1616,[1]挑战模式!$A:$AS,14+AB1616,FALSE),[1]怪物!$B:$J,2,FALSE))</f>
        <v>ResUnit_Spirit1</v>
      </c>
      <c r="E1616" s="3">
        <f ca="1">IF(B1616="","",VLOOKUP(VLOOKUP(Y1616&amp;"_"&amp;Z1616&amp;"_"&amp;AA1616,[1]挑战模式!$A:$AS,14+AB1616,FALSE),[1]怪物!$B:$J,6,FALSE)*VLOOKUP(Y1616&amp;"_"&amp;Z1616&amp;"_"&amp;AA1616,[1]挑战模式!$A:$AS,10,FALSE))</f>
        <v>2.16</v>
      </c>
      <c r="F1616" s="3">
        <f t="shared" ca="1" si="200"/>
        <v>400</v>
      </c>
      <c r="G1616" s="3" t="str">
        <f t="shared" ca="1" si="201"/>
        <v>TRUE</v>
      </c>
      <c r="H1616" s="3" t="str">
        <f t="shared" ca="1" si="202"/>
        <v>1</v>
      </c>
      <c r="I1616" s="3">
        <f ca="1">IF(D1616="","",VLOOKUP(D1616,[1]怪物!$C:$M,11,FALSE))</f>
        <v>1</v>
      </c>
      <c r="J1616" s="3" t="str">
        <f t="shared" ca="1" si="203"/>
        <v>0.5</v>
      </c>
      <c r="K1616" s="3"/>
      <c r="L1616" s="3">
        <f ca="1">IF(B1616="","",VLOOKUP(VLOOKUP(Y1616&amp;"_"&amp;Z1616&amp;"_"&amp;AA1616,[1]挑战模式!$A:$AS,14+AB1616,FALSE),[1]怪物!$B:$J,7,FALSE))</f>
        <v>1</v>
      </c>
      <c r="M1616" s="10" t="str">
        <f t="shared" ca="1" si="204"/>
        <v>Monster_Season3_Challenge4_5_3</v>
      </c>
      <c r="N1616" s="3" t="str">
        <f t="shared" ca="1" si="205"/>
        <v>DeathShow_1</v>
      </c>
      <c r="O1616" s="3" t="str">
        <f t="shared" ca="1" si="206"/>
        <v>Timeline_Idle1</v>
      </c>
      <c r="P1616" s="3" t="str">
        <f t="shared" ca="1" si="207"/>
        <v>Timeline_Move1</v>
      </c>
      <c r="T1616" s="3" t="str">
        <f ca="1">IF(B1616="","",IF(VLOOKUP(D1616,[1]怪物!$C:$I,7,FALSE)="","",VLOOKUP(D1616,[1]怪物!$C:$I,7,FALSE)))</f>
        <v>Skill_Monster_Spirit1,NormalAttack</v>
      </c>
      <c r="Y1616" s="3">
        <v>3</v>
      </c>
      <c r="Z1616" s="3">
        <v>4</v>
      </c>
      <c r="AA1616" s="3">
        <v>5</v>
      </c>
      <c r="AB1616" s="3">
        <v>3</v>
      </c>
    </row>
    <row r="1617" spans="2:28" x14ac:dyDescent="0.2">
      <c r="B1617" t="str">
        <f ca="1">IF(ISNA(VLOOKUP(Y1617&amp;"_"&amp;Z1617&amp;"_"&amp;AA1617,[1]挑战模式!$A:$AS,1,FALSE)),"",IF(VLOOKUP(Y1617&amp;"_"&amp;Z1617&amp;"_"&amp;AA1617,[1]挑战模式!$A:$AS,14+AB1617,FALSE)="","","Unit_Monster_Season"&amp;Y1617&amp;"_Challenge"&amp;Z1617&amp;"_"&amp;AA1617&amp;"_"&amp;AB1617))</f>
        <v/>
      </c>
      <c r="D1617" s="3" t="str">
        <f ca="1">IF(B1617="","",VLOOKUP(VLOOKUP(Y1617&amp;"_"&amp;Z1617&amp;"_"&amp;AA1617,[1]挑战模式!$A:$AS,14+AB1617,FALSE),[1]怪物!$B:$J,2,FALSE))</f>
        <v/>
      </c>
      <c r="E1617" s="3" t="str">
        <f ca="1">IF(B1617="","",VLOOKUP(VLOOKUP(Y1617&amp;"_"&amp;Z1617&amp;"_"&amp;AA1617,[1]挑战模式!$A:$AS,14+AB1617,FALSE),[1]怪物!$B:$J,6,FALSE)*VLOOKUP(Y1617&amp;"_"&amp;Z1617&amp;"_"&amp;AA1617,[1]挑战模式!$A:$AS,10,FALSE))</f>
        <v/>
      </c>
      <c r="F1617" s="3" t="str">
        <f t="shared" ca="1" si="200"/>
        <v/>
      </c>
      <c r="G1617" s="3" t="str">
        <f t="shared" ca="1" si="201"/>
        <v/>
      </c>
      <c r="H1617" s="3" t="str">
        <f t="shared" ca="1" si="202"/>
        <v/>
      </c>
      <c r="I1617" s="3" t="str">
        <f ca="1">IF(D1617="","",VLOOKUP(D1617,[1]怪物!$C:$M,11,FALSE))</f>
        <v/>
      </c>
      <c r="J1617" s="3" t="str">
        <f t="shared" ca="1" si="203"/>
        <v/>
      </c>
      <c r="K1617" s="3"/>
      <c r="L1617" s="3" t="str">
        <f ca="1">IF(B1617="","",VLOOKUP(VLOOKUP(Y1617&amp;"_"&amp;Z1617&amp;"_"&amp;AA1617,[1]挑战模式!$A:$AS,14+AB1617,FALSE),[1]怪物!$B:$J,7,FALSE))</f>
        <v/>
      </c>
      <c r="M1617" s="10" t="str">
        <f t="shared" ca="1" si="204"/>
        <v/>
      </c>
      <c r="N1617" s="3" t="str">
        <f t="shared" ca="1" si="205"/>
        <v/>
      </c>
      <c r="O1617" s="3" t="str">
        <f t="shared" ca="1" si="206"/>
        <v/>
      </c>
      <c r="P1617" s="3" t="str">
        <f t="shared" ca="1" si="207"/>
        <v/>
      </c>
      <c r="T1617" s="3" t="str">
        <f ca="1">IF(B1617="","",IF(VLOOKUP(D1617,[1]怪物!$C:$I,7,FALSE)="","",VLOOKUP(D1617,[1]怪物!$C:$I,7,FALSE)))</f>
        <v/>
      </c>
      <c r="Y1617" s="3">
        <v>3</v>
      </c>
      <c r="Z1617" s="3">
        <v>4</v>
      </c>
      <c r="AA1617" s="3">
        <v>5</v>
      </c>
      <c r="AB1617" s="3">
        <v>4</v>
      </c>
    </row>
    <row r="1618" spans="2:28" x14ac:dyDescent="0.2">
      <c r="B1618" t="str">
        <f ca="1">IF(ISNA(VLOOKUP(Y1618&amp;"_"&amp;Z1618&amp;"_"&amp;AA1618,[1]挑战模式!$A:$AS,1,FALSE)),"",IF(VLOOKUP(Y1618&amp;"_"&amp;Z1618&amp;"_"&amp;AA1618,[1]挑战模式!$A:$AS,14+AB1618,FALSE)="","","Unit_Monster_Season"&amp;Y1618&amp;"_Challenge"&amp;Z1618&amp;"_"&amp;AA1618&amp;"_"&amp;AB1618))</f>
        <v/>
      </c>
      <c r="D1618" s="3" t="str">
        <f ca="1">IF(B1618="","",VLOOKUP(VLOOKUP(Y1618&amp;"_"&amp;Z1618&amp;"_"&amp;AA1618,[1]挑战模式!$A:$AS,14+AB1618,FALSE),[1]怪物!$B:$J,2,FALSE))</f>
        <v/>
      </c>
      <c r="E1618" s="3" t="str">
        <f ca="1">IF(B1618="","",VLOOKUP(VLOOKUP(Y1618&amp;"_"&amp;Z1618&amp;"_"&amp;AA1618,[1]挑战模式!$A:$AS,14+AB1618,FALSE),[1]怪物!$B:$J,6,FALSE)*VLOOKUP(Y1618&amp;"_"&amp;Z1618&amp;"_"&amp;AA1618,[1]挑战模式!$A:$AS,10,FALSE))</f>
        <v/>
      </c>
      <c r="F1618" s="3" t="str">
        <f t="shared" ca="1" si="200"/>
        <v/>
      </c>
      <c r="G1618" s="3" t="str">
        <f t="shared" ca="1" si="201"/>
        <v/>
      </c>
      <c r="H1618" s="3" t="str">
        <f t="shared" ca="1" si="202"/>
        <v/>
      </c>
      <c r="I1618" s="3" t="str">
        <f ca="1">IF(D1618="","",VLOOKUP(D1618,[1]怪物!$C:$M,11,FALSE))</f>
        <v/>
      </c>
      <c r="J1618" s="3" t="str">
        <f t="shared" ca="1" si="203"/>
        <v/>
      </c>
      <c r="K1618" s="3"/>
      <c r="L1618" s="3" t="str">
        <f ca="1">IF(B1618="","",VLOOKUP(VLOOKUP(Y1618&amp;"_"&amp;Z1618&amp;"_"&amp;AA1618,[1]挑战模式!$A:$AS,14+AB1618,FALSE),[1]怪物!$B:$J,7,FALSE))</f>
        <v/>
      </c>
      <c r="M1618" s="10" t="str">
        <f t="shared" ca="1" si="204"/>
        <v/>
      </c>
      <c r="N1618" s="3" t="str">
        <f t="shared" ca="1" si="205"/>
        <v/>
      </c>
      <c r="O1618" s="3" t="str">
        <f t="shared" ca="1" si="206"/>
        <v/>
      </c>
      <c r="P1618" s="3" t="str">
        <f t="shared" ca="1" si="207"/>
        <v/>
      </c>
      <c r="T1618" s="3" t="str">
        <f ca="1">IF(B1618="","",IF(VLOOKUP(D1618,[1]怪物!$C:$I,7,FALSE)="","",VLOOKUP(D1618,[1]怪物!$C:$I,7,FALSE)))</f>
        <v/>
      </c>
      <c r="Y1618" s="3">
        <v>3</v>
      </c>
      <c r="Z1618" s="3">
        <v>4</v>
      </c>
      <c r="AA1618" s="3">
        <v>5</v>
      </c>
      <c r="AB1618" s="3">
        <v>5</v>
      </c>
    </row>
    <row r="1619" spans="2:28" x14ac:dyDescent="0.2">
      <c r="B1619" t="str">
        <f ca="1">IF(ISNA(VLOOKUP(Y1619&amp;"_"&amp;Z1619&amp;"_"&amp;AA1619,[1]挑战模式!$A:$AS,1,FALSE)),"",IF(VLOOKUP(Y1619&amp;"_"&amp;Z1619&amp;"_"&amp;AA1619,[1]挑战模式!$A:$AS,14+AB1619,FALSE)="","","Unit_Monster_Season"&amp;Y1619&amp;"_Challenge"&amp;Z1619&amp;"_"&amp;AA1619&amp;"_"&amp;AB1619))</f>
        <v/>
      </c>
      <c r="D1619" s="3" t="str">
        <f ca="1">IF(B1619="","",VLOOKUP(VLOOKUP(Y1619&amp;"_"&amp;Z1619&amp;"_"&amp;AA1619,[1]挑战模式!$A:$AS,14+AB1619,FALSE),[1]怪物!$B:$J,2,FALSE))</f>
        <v/>
      </c>
      <c r="E1619" s="3" t="str">
        <f ca="1">IF(B1619="","",VLOOKUP(VLOOKUP(Y1619&amp;"_"&amp;Z1619&amp;"_"&amp;AA1619,[1]挑战模式!$A:$AS,14+AB1619,FALSE),[1]怪物!$B:$J,6,FALSE)*VLOOKUP(Y1619&amp;"_"&amp;Z1619&amp;"_"&amp;AA1619,[1]挑战模式!$A:$AS,10,FALSE))</f>
        <v/>
      </c>
      <c r="F1619" s="3" t="str">
        <f t="shared" ca="1" si="200"/>
        <v/>
      </c>
      <c r="G1619" s="3" t="str">
        <f t="shared" ca="1" si="201"/>
        <v/>
      </c>
      <c r="H1619" s="3" t="str">
        <f t="shared" ca="1" si="202"/>
        <v/>
      </c>
      <c r="I1619" s="3" t="str">
        <f ca="1">IF(D1619="","",VLOOKUP(D1619,[1]怪物!$C:$M,11,FALSE))</f>
        <v/>
      </c>
      <c r="J1619" s="3" t="str">
        <f t="shared" ca="1" si="203"/>
        <v/>
      </c>
      <c r="K1619" s="3"/>
      <c r="L1619" s="3" t="str">
        <f ca="1">IF(B1619="","",VLOOKUP(VLOOKUP(Y1619&amp;"_"&amp;Z1619&amp;"_"&amp;AA1619,[1]挑战模式!$A:$AS,14+AB1619,FALSE),[1]怪物!$B:$J,7,FALSE))</f>
        <v/>
      </c>
      <c r="M1619" s="10" t="str">
        <f t="shared" ca="1" si="204"/>
        <v/>
      </c>
      <c r="N1619" s="3" t="str">
        <f t="shared" ca="1" si="205"/>
        <v/>
      </c>
      <c r="O1619" s="3" t="str">
        <f t="shared" ca="1" si="206"/>
        <v/>
      </c>
      <c r="P1619" s="3" t="str">
        <f t="shared" ca="1" si="207"/>
        <v/>
      </c>
      <c r="T1619" s="3" t="str">
        <f ca="1">IF(B1619="","",IF(VLOOKUP(D1619,[1]怪物!$C:$I,7,FALSE)="","",VLOOKUP(D1619,[1]怪物!$C:$I,7,FALSE)))</f>
        <v/>
      </c>
      <c r="Y1619" s="3">
        <v>3</v>
      </c>
      <c r="Z1619" s="3">
        <v>4</v>
      </c>
      <c r="AA1619" s="3">
        <v>5</v>
      </c>
      <c r="AB1619" s="3">
        <v>6</v>
      </c>
    </row>
    <row r="1620" spans="2:28" x14ac:dyDescent="0.2">
      <c r="B1620" t="str">
        <f ca="1">IF(ISNA(VLOOKUP(Y1620&amp;"_"&amp;Z1620&amp;"_"&amp;AA1620,[1]挑战模式!$A:$AS,1,FALSE)),"",IF(VLOOKUP(Y1620&amp;"_"&amp;Z1620&amp;"_"&amp;AA1620,[1]挑战模式!$A:$AS,14+AB1620,FALSE)="","","Unit_Monster_Season"&amp;Y1620&amp;"_Challenge"&amp;Z1620&amp;"_"&amp;AA1620&amp;"_"&amp;AB1620))</f>
        <v>Unit_Monster_Season3_Challenge4_6_1</v>
      </c>
      <c r="D1620" s="3" t="str">
        <f ca="1">IF(B1620="","",VLOOKUP(VLOOKUP(Y1620&amp;"_"&amp;Z1620&amp;"_"&amp;AA1620,[1]挑战模式!$A:$AS,14+AB1620,FALSE),[1]怪物!$B:$J,2,FALSE))</f>
        <v>ResUnit_XueRen1</v>
      </c>
      <c r="E1620" s="3">
        <f ca="1">IF(B1620="","",VLOOKUP(VLOOKUP(Y1620&amp;"_"&amp;Z1620&amp;"_"&amp;AA1620,[1]挑战模式!$A:$AS,14+AB1620,FALSE),[1]怪物!$B:$J,6,FALSE)*VLOOKUP(Y1620&amp;"_"&amp;Z1620&amp;"_"&amp;AA1620,[1]挑战模式!$A:$AS,10,FALSE))</f>
        <v>2.16</v>
      </c>
      <c r="F1620" s="3">
        <f t="shared" ca="1" si="200"/>
        <v>400</v>
      </c>
      <c r="G1620" s="3" t="str">
        <f t="shared" ca="1" si="201"/>
        <v>TRUE</v>
      </c>
      <c r="H1620" s="3" t="str">
        <f t="shared" ca="1" si="202"/>
        <v>1</v>
      </c>
      <c r="I1620" s="3">
        <f ca="1">IF(D1620="","",VLOOKUP(D1620,[1]怪物!$C:$M,11,FALSE))</f>
        <v>1</v>
      </c>
      <c r="J1620" s="3" t="str">
        <f t="shared" ca="1" si="203"/>
        <v>0.5</v>
      </c>
      <c r="K1620" s="3"/>
      <c r="L1620" s="3">
        <f ca="1">IF(B1620="","",VLOOKUP(VLOOKUP(Y1620&amp;"_"&amp;Z1620&amp;"_"&amp;AA1620,[1]挑战模式!$A:$AS,14+AB1620,FALSE),[1]怪物!$B:$J,7,FALSE))</f>
        <v>1</v>
      </c>
      <c r="M1620" s="10" t="str">
        <f t="shared" ca="1" si="204"/>
        <v>Monster_Season3_Challenge4_6_1</v>
      </c>
      <c r="N1620" s="3" t="str">
        <f t="shared" ca="1" si="205"/>
        <v>DeathShow_1</v>
      </c>
      <c r="O1620" s="3" t="str">
        <f t="shared" ca="1" si="206"/>
        <v>Timeline_Idle1</v>
      </c>
      <c r="P1620" s="3" t="str">
        <f t="shared" ca="1" si="207"/>
        <v>Timeline_Move1</v>
      </c>
      <c r="T1620" s="3" t="str">
        <f ca="1">IF(B1620="","",IF(VLOOKUP(D1620,[1]怪物!$C:$I,7,FALSE)="","",VLOOKUP(D1620,[1]怪物!$C:$I,7,FALSE)))</f>
        <v>Skill_Monster_XueRen1,NormalAttack</v>
      </c>
      <c r="Y1620" s="3">
        <v>3</v>
      </c>
      <c r="Z1620" s="3">
        <v>4</v>
      </c>
      <c r="AA1620" s="3">
        <v>6</v>
      </c>
      <c r="AB1620" s="3">
        <v>1</v>
      </c>
    </row>
    <row r="1621" spans="2:28" x14ac:dyDescent="0.2">
      <c r="B1621" t="str">
        <f ca="1">IF(ISNA(VLOOKUP(Y1621&amp;"_"&amp;Z1621&amp;"_"&amp;AA1621,[1]挑战模式!$A:$AS,1,FALSE)),"",IF(VLOOKUP(Y1621&amp;"_"&amp;Z1621&amp;"_"&amp;AA1621,[1]挑战模式!$A:$AS,14+AB1621,FALSE)="","","Unit_Monster_Season"&amp;Y1621&amp;"_Challenge"&amp;Z1621&amp;"_"&amp;AA1621&amp;"_"&amp;AB1621))</f>
        <v>Unit_Monster_Season3_Challenge4_6_2</v>
      </c>
      <c r="D1621" s="3" t="str">
        <f ca="1">IF(B1621="","",VLOOKUP(VLOOKUP(Y1621&amp;"_"&amp;Z1621&amp;"_"&amp;AA1621,[1]挑战模式!$A:$AS,14+AB1621,FALSE),[1]怪物!$B:$J,2,FALSE))</f>
        <v>ResUnit_ZhiZhu2</v>
      </c>
      <c r="E1621" s="3">
        <f ca="1">IF(B1621="","",VLOOKUP(VLOOKUP(Y1621&amp;"_"&amp;Z1621&amp;"_"&amp;AA1621,[1]挑战模式!$A:$AS,14+AB1621,FALSE),[1]怪物!$B:$J,6,FALSE)*VLOOKUP(Y1621&amp;"_"&amp;Z1621&amp;"_"&amp;AA1621,[1]挑战模式!$A:$AS,10,FALSE))</f>
        <v>4.32</v>
      </c>
      <c r="F1621" s="3">
        <f t="shared" ca="1" si="200"/>
        <v>400</v>
      </c>
      <c r="G1621" s="3" t="str">
        <f t="shared" ca="1" si="201"/>
        <v>TRUE</v>
      </c>
      <c r="H1621" s="3" t="str">
        <f t="shared" ca="1" si="202"/>
        <v>1</v>
      </c>
      <c r="I1621" s="3">
        <f ca="1">IF(D1621="","",VLOOKUP(D1621,[1]怪物!$C:$M,11,FALSE))</f>
        <v>1</v>
      </c>
      <c r="J1621" s="3" t="str">
        <f t="shared" ca="1" si="203"/>
        <v>0.5</v>
      </c>
      <c r="K1621" s="3"/>
      <c r="L1621" s="3">
        <f ca="1">IF(B1621="","",VLOOKUP(VLOOKUP(Y1621&amp;"_"&amp;Z1621&amp;"_"&amp;AA1621,[1]挑战模式!$A:$AS,14+AB1621,FALSE),[1]怪物!$B:$J,7,FALSE))</f>
        <v>1.25</v>
      </c>
      <c r="M1621" s="10" t="str">
        <f t="shared" ca="1" si="204"/>
        <v>Monster_Season3_Challenge4_6_2</v>
      </c>
      <c r="N1621" s="3" t="str">
        <f t="shared" ca="1" si="205"/>
        <v>DeathShow_1</v>
      </c>
      <c r="O1621" s="3" t="str">
        <f t="shared" ca="1" si="206"/>
        <v>Timeline_Idle1</v>
      </c>
      <c r="P1621" s="3" t="str">
        <f t="shared" ca="1" si="207"/>
        <v>Timeline_Move1</v>
      </c>
      <c r="T1621" s="3" t="str">
        <f ca="1">IF(B1621="","",IF(VLOOKUP(D1621,[1]怪物!$C:$I,7,FALSE)="","",VLOOKUP(D1621,[1]怪物!$C:$I,7,FALSE)))</f>
        <v>Skill_Monster_ZhiZhu2,NormalAttack</v>
      </c>
      <c r="Y1621" s="3">
        <v>3</v>
      </c>
      <c r="Z1621" s="3">
        <v>4</v>
      </c>
      <c r="AA1621" s="3">
        <v>6</v>
      </c>
      <c r="AB1621" s="3">
        <v>2</v>
      </c>
    </row>
    <row r="1622" spans="2:28" x14ac:dyDescent="0.2">
      <c r="B1622" t="str">
        <f ca="1">IF(ISNA(VLOOKUP(Y1622&amp;"_"&amp;Z1622&amp;"_"&amp;AA1622,[1]挑战模式!$A:$AS,1,FALSE)),"",IF(VLOOKUP(Y1622&amp;"_"&amp;Z1622&amp;"_"&amp;AA1622,[1]挑战模式!$A:$AS,14+AB1622,FALSE)="","","Unit_Monster_Season"&amp;Y1622&amp;"_Challenge"&amp;Z1622&amp;"_"&amp;AA1622&amp;"_"&amp;AB1622))</f>
        <v>Unit_Monster_Season3_Challenge4_6_3</v>
      </c>
      <c r="D1622" s="3" t="str">
        <f ca="1">IF(B1622="","",VLOOKUP(VLOOKUP(Y1622&amp;"_"&amp;Z1622&amp;"_"&amp;AA1622,[1]挑战模式!$A:$AS,14+AB1622,FALSE),[1]怪物!$B:$J,2,FALSE))</f>
        <v>ResUnit_Skull2</v>
      </c>
      <c r="E1622" s="3">
        <f ca="1">IF(B1622="","",VLOOKUP(VLOOKUP(Y1622&amp;"_"&amp;Z1622&amp;"_"&amp;AA1622,[1]挑战模式!$A:$AS,14+AB1622,FALSE),[1]怪物!$B:$J,6,FALSE)*VLOOKUP(Y1622&amp;"_"&amp;Z1622&amp;"_"&amp;AA1622,[1]挑战模式!$A:$AS,10,FALSE))</f>
        <v>2.16</v>
      </c>
      <c r="F1622" s="3">
        <f t="shared" ca="1" si="200"/>
        <v>400</v>
      </c>
      <c r="G1622" s="3" t="str">
        <f t="shared" ca="1" si="201"/>
        <v>TRUE</v>
      </c>
      <c r="H1622" s="3" t="str">
        <f t="shared" ca="1" si="202"/>
        <v>1</v>
      </c>
      <c r="I1622" s="3">
        <f ca="1">IF(D1622="","",VLOOKUP(D1622,[1]怪物!$C:$M,11,FALSE))</f>
        <v>1</v>
      </c>
      <c r="J1622" s="3" t="str">
        <f t="shared" ca="1" si="203"/>
        <v>0.5</v>
      </c>
      <c r="K1622" s="3"/>
      <c r="L1622" s="3">
        <f ca="1">IF(B1622="","",VLOOKUP(VLOOKUP(Y1622&amp;"_"&amp;Z1622&amp;"_"&amp;AA1622,[1]挑战模式!$A:$AS,14+AB1622,FALSE),[1]怪物!$B:$J,7,FALSE))</f>
        <v>1.25</v>
      </c>
      <c r="M1622" s="10" t="str">
        <f t="shared" ca="1" si="204"/>
        <v>Monster_Season3_Challenge4_6_3</v>
      </c>
      <c r="N1622" s="3" t="str">
        <f t="shared" ca="1" si="205"/>
        <v>DeathShow_1</v>
      </c>
      <c r="O1622" s="3" t="str">
        <f t="shared" ca="1" si="206"/>
        <v>Timeline_Idle1</v>
      </c>
      <c r="P1622" s="3" t="str">
        <f t="shared" ca="1" si="207"/>
        <v>Timeline_Move1</v>
      </c>
      <c r="T1622" s="3" t="str">
        <f ca="1">IF(B1622="","",IF(VLOOKUP(D1622,[1]怪物!$C:$I,7,FALSE)="","",VLOOKUP(D1622,[1]怪物!$C:$I,7,FALSE)))</f>
        <v>Skill_Monster_Skull2,NormalAttack</v>
      </c>
      <c r="Y1622" s="3">
        <v>3</v>
      </c>
      <c r="Z1622" s="3">
        <v>4</v>
      </c>
      <c r="AA1622" s="3">
        <v>6</v>
      </c>
      <c r="AB1622" s="3">
        <v>3</v>
      </c>
    </row>
    <row r="1623" spans="2:28" x14ac:dyDescent="0.2">
      <c r="B1623" t="str">
        <f ca="1">IF(ISNA(VLOOKUP(Y1623&amp;"_"&amp;Z1623&amp;"_"&amp;AA1623,[1]挑战模式!$A:$AS,1,FALSE)),"",IF(VLOOKUP(Y1623&amp;"_"&amp;Z1623&amp;"_"&amp;AA1623,[1]挑战模式!$A:$AS,14+AB1623,FALSE)="","","Unit_Monster_Season"&amp;Y1623&amp;"_Challenge"&amp;Z1623&amp;"_"&amp;AA1623&amp;"_"&amp;AB1623))</f>
        <v>Unit_Monster_Season3_Challenge4_6_4</v>
      </c>
      <c r="D1623" s="3" t="str">
        <f ca="1">IF(B1623="","",VLOOKUP(VLOOKUP(Y1623&amp;"_"&amp;Z1623&amp;"_"&amp;AA1623,[1]挑战模式!$A:$AS,14+AB1623,FALSE),[1]怪物!$B:$J,2,FALSE))</f>
        <v>ResUnit_Spirit1</v>
      </c>
      <c r="E1623" s="3">
        <f ca="1">IF(B1623="","",VLOOKUP(VLOOKUP(Y1623&amp;"_"&amp;Z1623&amp;"_"&amp;AA1623,[1]挑战模式!$A:$AS,14+AB1623,FALSE),[1]怪物!$B:$J,6,FALSE)*VLOOKUP(Y1623&amp;"_"&amp;Z1623&amp;"_"&amp;AA1623,[1]挑战模式!$A:$AS,10,FALSE))</f>
        <v>2.16</v>
      </c>
      <c r="F1623" s="3">
        <f t="shared" ca="1" si="200"/>
        <v>400</v>
      </c>
      <c r="G1623" s="3" t="str">
        <f t="shared" ca="1" si="201"/>
        <v>TRUE</v>
      </c>
      <c r="H1623" s="3" t="str">
        <f t="shared" ca="1" si="202"/>
        <v>1</v>
      </c>
      <c r="I1623" s="3">
        <f ca="1">IF(D1623="","",VLOOKUP(D1623,[1]怪物!$C:$M,11,FALSE))</f>
        <v>1</v>
      </c>
      <c r="J1623" s="3" t="str">
        <f t="shared" ca="1" si="203"/>
        <v>0.5</v>
      </c>
      <c r="K1623" s="3"/>
      <c r="L1623" s="3">
        <f ca="1">IF(B1623="","",VLOOKUP(VLOOKUP(Y1623&amp;"_"&amp;Z1623&amp;"_"&amp;AA1623,[1]挑战模式!$A:$AS,14+AB1623,FALSE),[1]怪物!$B:$J,7,FALSE))</f>
        <v>1</v>
      </c>
      <c r="M1623" s="10" t="str">
        <f t="shared" ca="1" si="204"/>
        <v>Monster_Season3_Challenge4_6_4</v>
      </c>
      <c r="N1623" s="3" t="str">
        <f t="shared" ca="1" si="205"/>
        <v>DeathShow_1</v>
      </c>
      <c r="O1623" s="3" t="str">
        <f t="shared" ca="1" si="206"/>
        <v>Timeline_Idle1</v>
      </c>
      <c r="P1623" s="3" t="str">
        <f t="shared" ca="1" si="207"/>
        <v>Timeline_Move1</v>
      </c>
      <c r="T1623" s="3" t="str">
        <f ca="1">IF(B1623="","",IF(VLOOKUP(D1623,[1]怪物!$C:$I,7,FALSE)="","",VLOOKUP(D1623,[1]怪物!$C:$I,7,FALSE)))</f>
        <v>Skill_Monster_Spirit1,NormalAttack</v>
      </c>
      <c r="Y1623" s="3">
        <v>3</v>
      </c>
      <c r="Z1623" s="3">
        <v>4</v>
      </c>
      <c r="AA1623" s="3">
        <v>6</v>
      </c>
      <c r="AB1623" s="3">
        <v>4</v>
      </c>
    </row>
    <row r="1624" spans="2:28" x14ac:dyDescent="0.2">
      <c r="B1624" t="str">
        <f ca="1">IF(ISNA(VLOOKUP(Y1624&amp;"_"&amp;Z1624&amp;"_"&amp;AA1624,[1]挑战模式!$A:$AS,1,FALSE)),"",IF(VLOOKUP(Y1624&amp;"_"&amp;Z1624&amp;"_"&amp;AA1624,[1]挑战模式!$A:$AS,14+AB1624,FALSE)="","","Unit_Monster_Season"&amp;Y1624&amp;"_Challenge"&amp;Z1624&amp;"_"&amp;AA1624&amp;"_"&amp;AB1624))</f>
        <v/>
      </c>
      <c r="D1624" s="3" t="str">
        <f ca="1">IF(B1624="","",VLOOKUP(VLOOKUP(Y1624&amp;"_"&amp;Z1624&amp;"_"&amp;AA1624,[1]挑战模式!$A:$AS,14+AB1624,FALSE),[1]怪物!$B:$J,2,FALSE))</f>
        <v/>
      </c>
      <c r="E1624" s="3" t="str">
        <f ca="1">IF(B1624="","",VLOOKUP(VLOOKUP(Y1624&amp;"_"&amp;Z1624&amp;"_"&amp;AA1624,[1]挑战模式!$A:$AS,14+AB1624,FALSE),[1]怪物!$B:$J,6,FALSE)*VLOOKUP(Y1624&amp;"_"&amp;Z1624&amp;"_"&amp;AA1624,[1]挑战模式!$A:$AS,10,FALSE))</f>
        <v/>
      </c>
      <c r="F1624" s="3" t="str">
        <f t="shared" ca="1" si="200"/>
        <v/>
      </c>
      <c r="G1624" s="3" t="str">
        <f t="shared" ca="1" si="201"/>
        <v/>
      </c>
      <c r="H1624" s="3" t="str">
        <f t="shared" ca="1" si="202"/>
        <v/>
      </c>
      <c r="I1624" s="3" t="str">
        <f ca="1">IF(D1624="","",VLOOKUP(D1624,[1]怪物!$C:$M,11,FALSE))</f>
        <v/>
      </c>
      <c r="J1624" s="3" t="str">
        <f t="shared" ca="1" si="203"/>
        <v/>
      </c>
      <c r="K1624" s="3"/>
      <c r="L1624" s="3" t="str">
        <f ca="1">IF(B1624="","",VLOOKUP(VLOOKUP(Y1624&amp;"_"&amp;Z1624&amp;"_"&amp;AA1624,[1]挑战模式!$A:$AS,14+AB1624,FALSE),[1]怪物!$B:$J,7,FALSE))</f>
        <v/>
      </c>
      <c r="M1624" s="10" t="str">
        <f t="shared" ca="1" si="204"/>
        <v/>
      </c>
      <c r="N1624" s="3" t="str">
        <f t="shared" ca="1" si="205"/>
        <v/>
      </c>
      <c r="O1624" s="3" t="str">
        <f t="shared" ca="1" si="206"/>
        <v/>
      </c>
      <c r="P1624" s="3" t="str">
        <f t="shared" ca="1" si="207"/>
        <v/>
      </c>
      <c r="T1624" s="3" t="str">
        <f ca="1">IF(B1624="","",IF(VLOOKUP(D1624,[1]怪物!$C:$I,7,FALSE)="","",VLOOKUP(D1624,[1]怪物!$C:$I,7,FALSE)))</f>
        <v/>
      </c>
      <c r="Y1624" s="3">
        <v>3</v>
      </c>
      <c r="Z1624" s="3">
        <v>4</v>
      </c>
      <c r="AA1624" s="3">
        <v>6</v>
      </c>
      <c r="AB1624" s="3">
        <v>5</v>
      </c>
    </row>
    <row r="1625" spans="2:28" x14ac:dyDescent="0.2">
      <c r="B1625" t="str">
        <f ca="1">IF(ISNA(VLOOKUP(Y1625&amp;"_"&amp;Z1625&amp;"_"&amp;AA1625,[1]挑战模式!$A:$AS,1,FALSE)),"",IF(VLOOKUP(Y1625&amp;"_"&amp;Z1625&amp;"_"&amp;AA1625,[1]挑战模式!$A:$AS,14+AB1625,FALSE)="","","Unit_Monster_Season"&amp;Y1625&amp;"_Challenge"&amp;Z1625&amp;"_"&amp;AA1625&amp;"_"&amp;AB1625))</f>
        <v/>
      </c>
      <c r="D1625" s="3" t="str">
        <f ca="1">IF(B1625="","",VLOOKUP(VLOOKUP(Y1625&amp;"_"&amp;Z1625&amp;"_"&amp;AA1625,[1]挑战模式!$A:$AS,14+AB1625,FALSE),[1]怪物!$B:$J,2,FALSE))</f>
        <v/>
      </c>
      <c r="E1625" s="3" t="str">
        <f ca="1">IF(B1625="","",VLOOKUP(VLOOKUP(Y1625&amp;"_"&amp;Z1625&amp;"_"&amp;AA1625,[1]挑战模式!$A:$AS,14+AB1625,FALSE),[1]怪物!$B:$J,6,FALSE)*VLOOKUP(Y1625&amp;"_"&amp;Z1625&amp;"_"&amp;AA1625,[1]挑战模式!$A:$AS,10,FALSE))</f>
        <v/>
      </c>
      <c r="F1625" s="3" t="str">
        <f t="shared" ca="1" si="200"/>
        <v/>
      </c>
      <c r="G1625" s="3" t="str">
        <f t="shared" ca="1" si="201"/>
        <v/>
      </c>
      <c r="H1625" s="3" t="str">
        <f t="shared" ca="1" si="202"/>
        <v/>
      </c>
      <c r="I1625" s="3" t="str">
        <f ca="1">IF(D1625="","",VLOOKUP(D1625,[1]怪物!$C:$M,11,FALSE))</f>
        <v/>
      </c>
      <c r="J1625" s="3" t="str">
        <f t="shared" ca="1" si="203"/>
        <v/>
      </c>
      <c r="K1625" s="3"/>
      <c r="L1625" s="3" t="str">
        <f ca="1">IF(B1625="","",VLOOKUP(VLOOKUP(Y1625&amp;"_"&amp;Z1625&amp;"_"&amp;AA1625,[1]挑战模式!$A:$AS,14+AB1625,FALSE),[1]怪物!$B:$J,7,FALSE))</f>
        <v/>
      </c>
      <c r="M1625" s="10" t="str">
        <f t="shared" ca="1" si="204"/>
        <v/>
      </c>
      <c r="N1625" s="3" t="str">
        <f t="shared" ca="1" si="205"/>
        <v/>
      </c>
      <c r="O1625" s="3" t="str">
        <f t="shared" ca="1" si="206"/>
        <v/>
      </c>
      <c r="P1625" s="3" t="str">
        <f t="shared" ca="1" si="207"/>
        <v/>
      </c>
      <c r="T1625" s="3" t="str">
        <f ca="1">IF(B1625="","",IF(VLOOKUP(D1625,[1]怪物!$C:$I,7,FALSE)="","",VLOOKUP(D1625,[1]怪物!$C:$I,7,FALSE)))</f>
        <v/>
      </c>
      <c r="Y1625" s="3">
        <v>3</v>
      </c>
      <c r="Z1625" s="3">
        <v>4</v>
      </c>
      <c r="AA1625" s="3">
        <v>6</v>
      </c>
      <c r="AB1625" s="3">
        <v>6</v>
      </c>
    </row>
    <row r="1626" spans="2:28" x14ac:dyDescent="0.2">
      <c r="B1626" t="str">
        <f>IF(ISNA(VLOOKUP(Y1626&amp;"_"&amp;Z1626&amp;"_"&amp;AA1626,[1]挑战模式!$A:$AS,1,FALSE)),"",IF(VLOOKUP(Y1626&amp;"_"&amp;Z1626&amp;"_"&amp;AA1626,[1]挑战模式!$A:$AS,14+AB1626,FALSE)="","","Unit_Monster_Season"&amp;Y1626&amp;"_Challenge"&amp;Z1626&amp;"_"&amp;AA1626&amp;"_"&amp;AB1626))</f>
        <v/>
      </c>
      <c r="D1626" s="3" t="str">
        <f>IF(B1626="","",VLOOKUP(VLOOKUP(Y1626&amp;"_"&amp;Z1626&amp;"_"&amp;AA1626,[1]挑战模式!$A:$AS,14+AB1626,FALSE),[1]怪物!$B:$J,2,FALSE))</f>
        <v/>
      </c>
      <c r="E1626" s="3" t="str">
        <f>IF(B1626="","",VLOOKUP(VLOOKUP(Y1626&amp;"_"&amp;Z1626&amp;"_"&amp;AA1626,[1]挑战模式!$A:$AS,14+AB1626,FALSE),[1]怪物!$B:$J,6,FALSE)*VLOOKUP(Y1626&amp;"_"&amp;Z1626&amp;"_"&amp;AA1626,[1]挑战模式!$A:$AS,10,FALSE))</f>
        <v/>
      </c>
      <c r="F1626" s="3" t="str">
        <f t="shared" si="200"/>
        <v/>
      </c>
      <c r="G1626" s="3" t="str">
        <f t="shared" si="201"/>
        <v/>
      </c>
      <c r="H1626" s="3" t="str">
        <f t="shared" si="202"/>
        <v/>
      </c>
      <c r="I1626" s="3" t="str">
        <f>IF(D1626="","",VLOOKUP(D1626,[1]怪物!$C:$M,11,FALSE))</f>
        <v/>
      </c>
      <c r="J1626" s="3" t="str">
        <f t="shared" si="203"/>
        <v/>
      </c>
      <c r="K1626" s="3"/>
      <c r="L1626" s="3" t="str">
        <f>IF(B1626="","",VLOOKUP(VLOOKUP(Y1626&amp;"_"&amp;Z1626&amp;"_"&amp;AA1626,[1]挑战模式!$A:$AS,14+AB1626,FALSE),[1]怪物!$B:$J,7,FALSE))</f>
        <v/>
      </c>
      <c r="M1626" s="10" t="str">
        <f t="shared" si="204"/>
        <v/>
      </c>
      <c r="N1626" s="3" t="str">
        <f t="shared" si="205"/>
        <v/>
      </c>
      <c r="O1626" s="3" t="str">
        <f t="shared" si="206"/>
        <v/>
      </c>
      <c r="P1626" s="3" t="str">
        <f t="shared" si="207"/>
        <v/>
      </c>
      <c r="T1626" s="3" t="str">
        <f>IF(B1626="","",IF(VLOOKUP(D1626,[1]怪物!$C:$I,7,FALSE)="","",VLOOKUP(D1626,[1]怪物!$C:$I,7,FALSE)))</f>
        <v/>
      </c>
      <c r="Y1626" s="3">
        <v>3</v>
      </c>
      <c r="Z1626" s="3">
        <v>4</v>
      </c>
      <c r="AA1626" s="3">
        <v>7</v>
      </c>
      <c r="AB1626" s="3">
        <v>1</v>
      </c>
    </row>
    <row r="1627" spans="2:28" x14ac:dyDescent="0.2">
      <c r="B1627" t="str">
        <f>IF(ISNA(VLOOKUP(Y1627&amp;"_"&amp;Z1627&amp;"_"&amp;AA1627,[1]挑战模式!$A:$AS,1,FALSE)),"",IF(VLOOKUP(Y1627&amp;"_"&amp;Z1627&amp;"_"&amp;AA1627,[1]挑战模式!$A:$AS,14+AB1627,FALSE)="","","Unit_Monster_Season"&amp;Y1627&amp;"_Challenge"&amp;Z1627&amp;"_"&amp;AA1627&amp;"_"&amp;AB1627))</f>
        <v/>
      </c>
      <c r="D1627" s="3" t="str">
        <f>IF(B1627="","",VLOOKUP(VLOOKUP(Y1627&amp;"_"&amp;Z1627&amp;"_"&amp;AA1627,[1]挑战模式!$A:$AS,14+AB1627,FALSE),[1]怪物!$B:$J,2,FALSE))</f>
        <v/>
      </c>
      <c r="E1627" s="3" t="str">
        <f>IF(B1627="","",VLOOKUP(VLOOKUP(Y1627&amp;"_"&amp;Z1627&amp;"_"&amp;AA1627,[1]挑战模式!$A:$AS,14+AB1627,FALSE),[1]怪物!$B:$J,6,FALSE)*VLOOKUP(Y1627&amp;"_"&amp;Z1627&amp;"_"&amp;AA1627,[1]挑战模式!$A:$AS,10,FALSE))</f>
        <v/>
      </c>
      <c r="F1627" s="3" t="str">
        <f t="shared" si="200"/>
        <v/>
      </c>
      <c r="G1627" s="3" t="str">
        <f t="shared" si="201"/>
        <v/>
      </c>
      <c r="H1627" s="3" t="str">
        <f t="shared" si="202"/>
        <v/>
      </c>
      <c r="I1627" s="3" t="str">
        <f>IF(D1627="","",VLOOKUP(D1627,[1]怪物!$C:$M,11,FALSE))</f>
        <v/>
      </c>
      <c r="J1627" s="3" t="str">
        <f t="shared" si="203"/>
        <v/>
      </c>
      <c r="K1627" s="3"/>
      <c r="L1627" s="3" t="str">
        <f>IF(B1627="","",VLOOKUP(VLOOKUP(Y1627&amp;"_"&amp;Z1627&amp;"_"&amp;AA1627,[1]挑战模式!$A:$AS,14+AB1627,FALSE),[1]怪物!$B:$J,7,FALSE))</f>
        <v/>
      </c>
      <c r="M1627" s="10" t="str">
        <f t="shared" si="204"/>
        <v/>
      </c>
      <c r="N1627" s="3" t="str">
        <f t="shared" si="205"/>
        <v/>
      </c>
      <c r="O1627" s="3" t="str">
        <f t="shared" si="206"/>
        <v/>
      </c>
      <c r="P1627" s="3" t="str">
        <f t="shared" si="207"/>
        <v/>
      </c>
      <c r="T1627" s="3" t="str">
        <f>IF(B1627="","",IF(VLOOKUP(D1627,[1]怪物!$C:$I,7,FALSE)="","",VLOOKUP(D1627,[1]怪物!$C:$I,7,FALSE)))</f>
        <v/>
      </c>
      <c r="Y1627" s="3">
        <v>3</v>
      </c>
      <c r="Z1627" s="3">
        <v>4</v>
      </c>
      <c r="AA1627" s="3">
        <v>7</v>
      </c>
      <c r="AB1627" s="3">
        <v>2</v>
      </c>
    </row>
    <row r="1628" spans="2:28" x14ac:dyDescent="0.2">
      <c r="B1628" t="str">
        <f>IF(ISNA(VLOOKUP(Y1628&amp;"_"&amp;Z1628&amp;"_"&amp;AA1628,[1]挑战模式!$A:$AS,1,FALSE)),"",IF(VLOOKUP(Y1628&amp;"_"&amp;Z1628&amp;"_"&amp;AA1628,[1]挑战模式!$A:$AS,14+AB1628,FALSE)="","","Unit_Monster_Season"&amp;Y1628&amp;"_Challenge"&amp;Z1628&amp;"_"&amp;AA1628&amp;"_"&amp;AB1628))</f>
        <v/>
      </c>
      <c r="D1628" s="3" t="str">
        <f>IF(B1628="","",VLOOKUP(VLOOKUP(Y1628&amp;"_"&amp;Z1628&amp;"_"&amp;AA1628,[1]挑战模式!$A:$AS,14+AB1628,FALSE),[1]怪物!$B:$J,2,FALSE))</f>
        <v/>
      </c>
      <c r="E1628" s="3" t="str">
        <f>IF(B1628="","",VLOOKUP(VLOOKUP(Y1628&amp;"_"&amp;Z1628&amp;"_"&amp;AA1628,[1]挑战模式!$A:$AS,14+AB1628,FALSE),[1]怪物!$B:$J,6,FALSE)*VLOOKUP(Y1628&amp;"_"&amp;Z1628&amp;"_"&amp;AA1628,[1]挑战模式!$A:$AS,10,FALSE))</f>
        <v/>
      </c>
      <c r="F1628" s="3" t="str">
        <f t="shared" si="200"/>
        <v/>
      </c>
      <c r="G1628" s="3" t="str">
        <f t="shared" si="201"/>
        <v/>
      </c>
      <c r="H1628" s="3" t="str">
        <f t="shared" si="202"/>
        <v/>
      </c>
      <c r="I1628" s="3" t="str">
        <f>IF(D1628="","",VLOOKUP(D1628,[1]怪物!$C:$M,11,FALSE))</f>
        <v/>
      </c>
      <c r="J1628" s="3" t="str">
        <f t="shared" si="203"/>
        <v/>
      </c>
      <c r="K1628" s="3"/>
      <c r="L1628" s="3" t="str">
        <f>IF(B1628="","",VLOOKUP(VLOOKUP(Y1628&amp;"_"&amp;Z1628&amp;"_"&amp;AA1628,[1]挑战模式!$A:$AS,14+AB1628,FALSE),[1]怪物!$B:$J,7,FALSE))</f>
        <v/>
      </c>
      <c r="M1628" s="10" t="str">
        <f t="shared" si="204"/>
        <v/>
      </c>
      <c r="N1628" s="3" t="str">
        <f t="shared" si="205"/>
        <v/>
      </c>
      <c r="O1628" s="3" t="str">
        <f t="shared" si="206"/>
        <v/>
      </c>
      <c r="P1628" s="3" t="str">
        <f t="shared" si="207"/>
        <v/>
      </c>
      <c r="T1628" s="3" t="str">
        <f>IF(B1628="","",IF(VLOOKUP(D1628,[1]怪物!$C:$I,7,FALSE)="","",VLOOKUP(D1628,[1]怪物!$C:$I,7,FALSE)))</f>
        <v/>
      </c>
      <c r="Y1628" s="3">
        <v>3</v>
      </c>
      <c r="Z1628" s="3">
        <v>4</v>
      </c>
      <c r="AA1628" s="3">
        <v>7</v>
      </c>
      <c r="AB1628" s="3">
        <v>3</v>
      </c>
    </row>
    <row r="1629" spans="2:28" x14ac:dyDescent="0.2">
      <c r="B1629" t="str">
        <f>IF(ISNA(VLOOKUP(Y1629&amp;"_"&amp;Z1629&amp;"_"&amp;AA1629,[1]挑战模式!$A:$AS,1,FALSE)),"",IF(VLOOKUP(Y1629&amp;"_"&amp;Z1629&amp;"_"&amp;AA1629,[1]挑战模式!$A:$AS,14+AB1629,FALSE)="","","Unit_Monster_Season"&amp;Y1629&amp;"_Challenge"&amp;Z1629&amp;"_"&amp;AA1629&amp;"_"&amp;AB1629))</f>
        <v/>
      </c>
      <c r="D1629" s="3" t="str">
        <f>IF(B1629="","",VLOOKUP(VLOOKUP(Y1629&amp;"_"&amp;Z1629&amp;"_"&amp;AA1629,[1]挑战模式!$A:$AS,14+AB1629,FALSE),[1]怪物!$B:$J,2,FALSE))</f>
        <v/>
      </c>
      <c r="E1629" s="3" t="str">
        <f>IF(B1629="","",VLOOKUP(VLOOKUP(Y1629&amp;"_"&amp;Z1629&amp;"_"&amp;AA1629,[1]挑战模式!$A:$AS,14+AB1629,FALSE),[1]怪物!$B:$J,6,FALSE)*VLOOKUP(Y1629&amp;"_"&amp;Z1629&amp;"_"&amp;AA1629,[1]挑战模式!$A:$AS,10,FALSE))</f>
        <v/>
      </c>
      <c r="F1629" s="3" t="str">
        <f t="shared" si="200"/>
        <v/>
      </c>
      <c r="G1629" s="3" t="str">
        <f t="shared" si="201"/>
        <v/>
      </c>
      <c r="H1629" s="3" t="str">
        <f t="shared" si="202"/>
        <v/>
      </c>
      <c r="I1629" s="3" t="str">
        <f>IF(D1629="","",VLOOKUP(D1629,[1]怪物!$C:$M,11,FALSE))</f>
        <v/>
      </c>
      <c r="J1629" s="3" t="str">
        <f t="shared" si="203"/>
        <v/>
      </c>
      <c r="K1629" s="3"/>
      <c r="L1629" s="3" t="str">
        <f>IF(B1629="","",VLOOKUP(VLOOKUP(Y1629&amp;"_"&amp;Z1629&amp;"_"&amp;AA1629,[1]挑战模式!$A:$AS,14+AB1629,FALSE),[1]怪物!$B:$J,7,FALSE))</f>
        <v/>
      </c>
      <c r="M1629" s="10" t="str">
        <f t="shared" si="204"/>
        <v/>
      </c>
      <c r="N1629" s="3" t="str">
        <f t="shared" si="205"/>
        <v/>
      </c>
      <c r="O1629" s="3" t="str">
        <f t="shared" si="206"/>
        <v/>
      </c>
      <c r="P1629" s="3" t="str">
        <f t="shared" si="207"/>
        <v/>
      </c>
      <c r="T1629" s="3" t="str">
        <f>IF(B1629="","",IF(VLOOKUP(D1629,[1]怪物!$C:$I,7,FALSE)="","",VLOOKUP(D1629,[1]怪物!$C:$I,7,FALSE)))</f>
        <v/>
      </c>
      <c r="Y1629" s="3">
        <v>3</v>
      </c>
      <c r="Z1629" s="3">
        <v>4</v>
      </c>
      <c r="AA1629" s="3">
        <v>7</v>
      </c>
      <c r="AB1629" s="3">
        <v>4</v>
      </c>
    </row>
    <row r="1630" spans="2:28" x14ac:dyDescent="0.2">
      <c r="B1630" t="str">
        <f>IF(ISNA(VLOOKUP(Y1630&amp;"_"&amp;Z1630&amp;"_"&amp;AA1630,[1]挑战模式!$A:$AS,1,FALSE)),"",IF(VLOOKUP(Y1630&amp;"_"&amp;Z1630&amp;"_"&amp;AA1630,[1]挑战模式!$A:$AS,14+AB1630,FALSE)="","","Unit_Monster_Season"&amp;Y1630&amp;"_Challenge"&amp;Z1630&amp;"_"&amp;AA1630&amp;"_"&amp;AB1630))</f>
        <v/>
      </c>
      <c r="D1630" s="3" t="str">
        <f>IF(B1630="","",VLOOKUP(VLOOKUP(Y1630&amp;"_"&amp;Z1630&amp;"_"&amp;AA1630,[1]挑战模式!$A:$AS,14+AB1630,FALSE),[1]怪物!$B:$J,2,FALSE))</f>
        <v/>
      </c>
      <c r="E1630" s="3" t="str">
        <f>IF(B1630="","",VLOOKUP(VLOOKUP(Y1630&amp;"_"&amp;Z1630&amp;"_"&amp;AA1630,[1]挑战模式!$A:$AS,14+AB1630,FALSE),[1]怪物!$B:$J,6,FALSE)*VLOOKUP(Y1630&amp;"_"&amp;Z1630&amp;"_"&amp;AA1630,[1]挑战模式!$A:$AS,10,FALSE))</f>
        <v/>
      </c>
      <c r="F1630" s="3" t="str">
        <f t="shared" si="200"/>
        <v/>
      </c>
      <c r="G1630" s="3" t="str">
        <f t="shared" si="201"/>
        <v/>
      </c>
      <c r="H1630" s="3" t="str">
        <f t="shared" si="202"/>
        <v/>
      </c>
      <c r="I1630" s="3" t="str">
        <f>IF(D1630="","",VLOOKUP(D1630,[1]怪物!$C:$M,11,FALSE))</f>
        <v/>
      </c>
      <c r="J1630" s="3" t="str">
        <f t="shared" si="203"/>
        <v/>
      </c>
      <c r="K1630" s="3"/>
      <c r="L1630" s="3" t="str">
        <f>IF(B1630="","",VLOOKUP(VLOOKUP(Y1630&amp;"_"&amp;Z1630&amp;"_"&amp;AA1630,[1]挑战模式!$A:$AS,14+AB1630,FALSE),[1]怪物!$B:$J,7,FALSE))</f>
        <v/>
      </c>
      <c r="M1630" s="10" t="str">
        <f t="shared" si="204"/>
        <v/>
      </c>
      <c r="N1630" s="3" t="str">
        <f t="shared" si="205"/>
        <v/>
      </c>
      <c r="O1630" s="3" t="str">
        <f t="shared" si="206"/>
        <v/>
      </c>
      <c r="P1630" s="3" t="str">
        <f t="shared" si="207"/>
        <v/>
      </c>
      <c r="T1630" s="3" t="str">
        <f>IF(B1630="","",IF(VLOOKUP(D1630,[1]怪物!$C:$I,7,FALSE)="","",VLOOKUP(D1630,[1]怪物!$C:$I,7,FALSE)))</f>
        <v/>
      </c>
      <c r="Y1630" s="3">
        <v>3</v>
      </c>
      <c r="Z1630" s="3">
        <v>4</v>
      </c>
      <c r="AA1630" s="3">
        <v>7</v>
      </c>
      <c r="AB1630" s="3">
        <v>5</v>
      </c>
    </row>
    <row r="1631" spans="2:28" x14ac:dyDescent="0.2">
      <c r="B1631" t="str">
        <f>IF(ISNA(VLOOKUP(Y1631&amp;"_"&amp;Z1631&amp;"_"&amp;AA1631,[1]挑战模式!$A:$AS,1,FALSE)),"",IF(VLOOKUP(Y1631&amp;"_"&amp;Z1631&amp;"_"&amp;AA1631,[1]挑战模式!$A:$AS,14+AB1631,FALSE)="","","Unit_Monster_Season"&amp;Y1631&amp;"_Challenge"&amp;Z1631&amp;"_"&amp;AA1631&amp;"_"&amp;AB1631))</f>
        <v/>
      </c>
      <c r="D1631" s="3" t="str">
        <f>IF(B1631="","",VLOOKUP(VLOOKUP(Y1631&amp;"_"&amp;Z1631&amp;"_"&amp;AA1631,[1]挑战模式!$A:$AS,14+AB1631,FALSE),[1]怪物!$B:$J,2,FALSE))</f>
        <v/>
      </c>
      <c r="E1631" s="3" t="str">
        <f>IF(B1631="","",VLOOKUP(VLOOKUP(Y1631&amp;"_"&amp;Z1631&amp;"_"&amp;AA1631,[1]挑战模式!$A:$AS,14+AB1631,FALSE),[1]怪物!$B:$J,6,FALSE)*VLOOKUP(Y1631&amp;"_"&amp;Z1631&amp;"_"&amp;AA1631,[1]挑战模式!$A:$AS,10,FALSE))</f>
        <v/>
      </c>
      <c r="F1631" s="3" t="str">
        <f t="shared" si="200"/>
        <v/>
      </c>
      <c r="G1631" s="3" t="str">
        <f t="shared" si="201"/>
        <v/>
      </c>
      <c r="H1631" s="3" t="str">
        <f t="shared" si="202"/>
        <v/>
      </c>
      <c r="I1631" s="3" t="str">
        <f>IF(D1631="","",VLOOKUP(D1631,[1]怪物!$C:$M,11,FALSE))</f>
        <v/>
      </c>
      <c r="J1631" s="3" t="str">
        <f t="shared" si="203"/>
        <v/>
      </c>
      <c r="K1631" s="3"/>
      <c r="L1631" s="3" t="str">
        <f>IF(B1631="","",VLOOKUP(VLOOKUP(Y1631&amp;"_"&amp;Z1631&amp;"_"&amp;AA1631,[1]挑战模式!$A:$AS,14+AB1631,FALSE),[1]怪物!$B:$J,7,FALSE))</f>
        <v/>
      </c>
      <c r="M1631" s="10" t="str">
        <f t="shared" si="204"/>
        <v/>
      </c>
      <c r="N1631" s="3" t="str">
        <f t="shared" si="205"/>
        <v/>
      </c>
      <c r="O1631" s="3" t="str">
        <f t="shared" si="206"/>
        <v/>
      </c>
      <c r="P1631" s="3" t="str">
        <f t="shared" si="207"/>
        <v/>
      </c>
      <c r="T1631" s="3" t="str">
        <f>IF(B1631="","",IF(VLOOKUP(D1631,[1]怪物!$C:$I,7,FALSE)="","",VLOOKUP(D1631,[1]怪物!$C:$I,7,FALSE)))</f>
        <v/>
      </c>
      <c r="Y1631" s="3">
        <v>3</v>
      </c>
      <c r="Z1631" s="3">
        <v>4</v>
      </c>
      <c r="AA1631" s="3">
        <v>7</v>
      </c>
      <c r="AB1631" s="3">
        <v>6</v>
      </c>
    </row>
    <row r="1632" spans="2:28" x14ac:dyDescent="0.2">
      <c r="B1632" t="str">
        <f>IF(ISNA(VLOOKUP(Y1632&amp;"_"&amp;Z1632&amp;"_"&amp;AA1632,[1]挑战模式!$A:$AS,1,FALSE)),"",IF(VLOOKUP(Y1632&amp;"_"&amp;Z1632&amp;"_"&amp;AA1632,[1]挑战模式!$A:$AS,14+AB1632,FALSE)="","","Unit_Monster_Season"&amp;Y1632&amp;"_Challenge"&amp;Z1632&amp;"_"&amp;AA1632&amp;"_"&amp;AB1632))</f>
        <v/>
      </c>
      <c r="D1632" s="3" t="str">
        <f>IF(B1632="","",VLOOKUP(VLOOKUP(Y1632&amp;"_"&amp;Z1632&amp;"_"&amp;AA1632,[1]挑战模式!$A:$AS,14+AB1632,FALSE),[1]怪物!$B:$J,2,FALSE))</f>
        <v/>
      </c>
      <c r="E1632" s="3" t="str">
        <f>IF(B1632="","",VLOOKUP(VLOOKUP(Y1632&amp;"_"&amp;Z1632&amp;"_"&amp;AA1632,[1]挑战模式!$A:$AS,14+AB1632,FALSE),[1]怪物!$B:$J,6,FALSE)*VLOOKUP(Y1632&amp;"_"&amp;Z1632&amp;"_"&amp;AA1632,[1]挑战模式!$A:$AS,10,FALSE))</f>
        <v/>
      </c>
      <c r="F1632" s="3" t="str">
        <f t="shared" si="200"/>
        <v/>
      </c>
      <c r="G1632" s="3" t="str">
        <f t="shared" si="201"/>
        <v/>
      </c>
      <c r="H1632" s="3" t="str">
        <f t="shared" si="202"/>
        <v/>
      </c>
      <c r="I1632" s="3" t="str">
        <f>IF(D1632="","",VLOOKUP(D1632,[1]怪物!$C:$M,11,FALSE))</f>
        <v/>
      </c>
      <c r="J1632" s="3" t="str">
        <f t="shared" si="203"/>
        <v/>
      </c>
      <c r="K1632" s="3"/>
      <c r="L1632" s="3" t="str">
        <f>IF(B1632="","",VLOOKUP(VLOOKUP(Y1632&amp;"_"&amp;Z1632&amp;"_"&amp;AA1632,[1]挑战模式!$A:$AS,14+AB1632,FALSE),[1]怪物!$B:$J,7,FALSE))</f>
        <v/>
      </c>
      <c r="M1632" s="10" t="str">
        <f t="shared" si="204"/>
        <v/>
      </c>
      <c r="N1632" s="3" t="str">
        <f t="shared" si="205"/>
        <v/>
      </c>
      <c r="O1632" s="3" t="str">
        <f t="shared" si="206"/>
        <v/>
      </c>
      <c r="P1632" s="3" t="str">
        <f t="shared" si="207"/>
        <v/>
      </c>
      <c r="T1632" s="3" t="str">
        <f>IF(B1632="","",IF(VLOOKUP(D1632,[1]怪物!$C:$I,7,FALSE)="","",VLOOKUP(D1632,[1]怪物!$C:$I,7,FALSE)))</f>
        <v/>
      </c>
      <c r="Y1632" s="3">
        <v>3</v>
      </c>
      <c r="Z1632" s="3">
        <v>4</v>
      </c>
      <c r="AA1632" s="3">
        <v>8</v>
      </c>
      <c r="AB1632" s="3">
        <v>1</v>
      </c>
    </row>
    <row r="1633" spans="2:28" x14ac:dyDescent="0.2">
      <c r="B1633" t="str">
        <f>IF(ISNA(VLOOKUP(Y1633&amp;"_"&amp;Z1633&amp;"_"&amp;AA1633,[1]挑战模式!$A:$AS,1,FALSE)),"",IF(VLOOKUP(Y1633&amp;"_"&amp;Z1633&amp;"_"&amp;AA1633,[1]挑战模式!$A:$AS,14+AB1633,FALSE)="","","Unit_Monster_Season"&amp;Y1633&amp;"_Challenge"&amp;Z1633&amp;"_"&amp;AA1633&amp;"_"&amp;AB1633))</f>
        <v/>
      </c>
      <c r="D1633" s="3" t="str">
        <f>IF(B1633="","",VLOOKUP(VLOOKUP(Y1633&amp;"_"&amp;Z1633&amp;"_"&amp;AA1633,[1]挑战模式!$A:$AS,14+AB1633,FALSE),[1]怪物!$B:$J,2,FALSE))</f>
        <v/>
      </c>
      <c r="E1633" s="3" t="str">
        <f>IF(B1633="","",VLOOKUP(VLOOKUP(Y1633&amp;"_"&amp;Z1633&amp;"_"&amp;AA1633,[1]挑战模式!$A:$AS,14+AB1633,FALSE),[1]怪物!$B:$J,6,FALSE)*VLOOKUP(Y1633&amp;"_"&amp;Z1633&amp;"_"&amp;AA1633,[1]挑战模式!$A:$AS,10,FALSE))</f>
        <v/>
      </c>
      <c r="F1633" s="3" t="str">
        <f t="shared" si="200"/>
        <v/>
      </c>
      <c r="G1633" s="3" t="str">
        <f t="shared" si="201"/>
        <v/>
      </c>
      <c r="H1633" s="3" t="str">
        <f t="shared" si="202"/>
        <v/>
      </c>
      <c r="I1633" s="3" t="str">
        <f>IF(D1633="","",VLOOKUP(D1633,[1]怪物!$C:$M,11,FALSE))</f>
        <v/>
      </c>
      <c r="J1633" s="3" t="str">
        <f t="shared" si="203"/>
        <v/>
      </c>
      <c r="K1633" s="3"/>
      <c r="L1633" s="3" t="str">
        <f>IF(B1633="","",VLOOKUP(VLOOKUP(Y1633&amp;"_"&amp;Z1633&amp;"_"&amp;AA1633,[1]挑战模式!$A:$AS,14+AB1633,FALSE),[1]怪物!$B:$J,7,FALSE))</f>
        <v/>
      </c>
      <c r="M1633" s="10" t="str">
        <f t="shared" si="204"/>
        <v/>
      </c>
      <c r="N1633" s="3" t="str">
        <f t="shared" si="205"/>
        <v/>
      </c>
      <c r="O1633" s="3" t="str">
        <f t="shared" si="206"/>
        <v/>
      </c>
      <c r="P1633" s="3" t="str">
        <f t="shared" si="207"/>
        <v/>
      </c>
      <c r="T1633" s="3" t="str">
        <f>IF(B1633="","",IF(VLOOKUP(D1633,[1]怪物!$C:$I,7,FALSE)="","",VLOOKUP(D1633,[1]怪物!$C:$I,7,FALSE)))</f>
        <v/>
      </c>
      <c r="Y1633" s="3">
        <v>3</v>
      </c>
      <c r="Z1633" s="3">
        <v>4</v>
      </c>
      <c r="AA1633" s="3">
        <v>8</v>
      </c>
      <c r="AB1633" s="3">
        <v>2</v>
      </c>
    </row>
    <row r="1634" spans="2:28" x14ac:dyDescent="0.2">
      <c r="B1634" t="str">
        <f>IF(ISNA(VLOOKUP(Y1634&amp;"_"&amp;Z1634&amp;"_"&amp;AA1634,[1]挑战模式!$A:$AS,1,FALSE)),"",IF(VLOOKUP(Y1634&amp;"_"&amp;Z1634&amp;"_"&amp;AA1634,[1]挑战模式!$A:$AS,14+AB1634,FALSE)="","","Unit_Monster_Season"&amp;Y1634&amp;"_Challenge"&amp;Z1634&amp;"_"&amp;AA1634&amp;"_"&amp;AB1634))</f>
        <v/>
      </c>
      <c r="D1634" s="3" t="str">
        <f>IF(B1634="","",VLOOKUP(VLOOKUP(Y1634&amp;"_"&amp;Z1634&amp;"_"&amp;AA1634,[1]挑战模式!$A:$AS,14+AB1634,FALSE),[1]怪物!$B:$J,2,FALSE))</f>
        <v/>
      </c>
      <c r="E1634" s="3" t="str">
        <f>IF(B1634="","",VLOOKUP(VLOOKUP(Y1634&amp;"_"&amp;Z1634&amp;"_"&amp;AA1634,[1]挑战模式!$A:$AS,14+AB1634,FALSE),[1]怪物!$B:$J,6,FALSE)*VLOOKUP(Y1634&amp;"_"&amp;Z1634&amp;"_"&amp;AA1634,[1]挑战模式!$A:$AS,10,FALSE))</f>
        <v/>
      </c>
      <c r="F1634" s="3" t="str">
        <f t="shared" si="200"/>
        <v/>
      </c>
      <c r="G1634" s="3" t="str">
        <f t="shared" si="201"/>
        <v/>
      </c>
      <c r="H1634" s="3" t="str">
        <f t="shared" si="202"/>
        <v/>
      </c>
      <c r="I1634" s="3" t="str">
        <f>IF(D1634="","",VLOOKUP(D1634,[1]怪物!$C:$M,11,FALSE))</f>
        <v/>
      </c>
      <c r="J1634" s="3" t="str">
        <f t="shared" si="203"/>
        <v/>
      </c>
      <c r="K1634" s="3"/>
      <c r="L1634" s="3" t="str">
        <f>IF(B1634="","",VLOOKUP(VLOOKUP(Y1634&amp;"_"&amp;Z1634&amp;"_"&amp;AA1634,[1]挑战模式!$A:$AS,14+AB1634,FALSE),[1]怪物!$B:$J,7,FALSE))</f>
        <v/>
      </c>
      <c r="M1634" s="10" t="str">
        <f t="shared" si="204"/>
        <v/>
      </c>
      <c r="N1634" s="3" t="str">
        <f t="shared" si="205"/>
        <v/>
      </c>
      <c r="O1634" s="3" t="str">
        <f t="shared" si="206"/>
        <v/>
      </c>
      <c r="P1634" s="3" t="str">
        <f t="shared" si="207"/>
        <v/>
      </c>
      <c r="T1634" s="3" t="str">
        <f>IF(B1634="","",IF(VLOOKUP(D1634,[1]怪物!$C:$I,7,FALSE)="","",VLOOKUP(D1634,[1]怪物!$C:$I,7,FALSE)))</f>
        <v/>
      </c>
      <c r="Y1634" s="3">
        <v>3</v>
      </c>
      <c r="Z1634" s="3">
        <v>4</v>
      </c>
      <c r="AA1634" s="3">
        <v>8</v>
      </c>
      <c r="AB1634" s="3">
        <v>3</v>
      </c>
    </row>
    <row r="1635" spans="2:28" x14ac:dyDescent="0.2">
      <c r="B1635" t="str">
        <f>IF(ISNA(VLOOKUP(Y1635&amp;"_"&amp;Z1635&amp;"_"&amp;AA1635,[1]挑战模式!$A:$AS,1,FALSE)),"",IF(VLOOKUP(Y1635&amp;"_"&amp;Z1635&amp;"_"&amp;AA1635,[1]挑战模式!$A:$AS,14+AB1635,FALSE)="","","Unit_Monster_Season"&amp;Y1635&amp;"_Challenge"&amp;Z1635&amp;"_"&amp;AA1635&amp;"_"&amp;AB1635))</f>
        <v/>
      </c>
      <c r="D1635" s="3" t="str">
        <f>IF(B1635="","",VLOOKUP(VLOOKUP(Y1635&amp;"_"&amp;Z1635&amp;"_"&amp;AA1635,[1]挑战模式!$A:$AS,14+AB1635,FALSE),[1]怪物!$B:$J,2,FALSE))</f>
        <v/>
      </c>
      <c r="E1635" s="3" t="str">
        <f>IF(B1635="","",VLOOKUP(VLOOKUP(Y1635&amp;"_"&amp;Z1635&amp;"_"&amp;AA1635,[1]挑战模式!$A:$AS,14+AB1635,FALSE),[1]怪物!$B:$J,6,FALSE)*VLOOKUP(Y1635&amp;"_"&amp;Z1635&amp;"_"&amp;AA1635,[1]挑战模式!$A:$AS,10,FALSE))</f>
        <v/>
      </c>
      <c r="F1635" s="3" t="str">
        <f t="shared" si="200"/>
        <v/>
      </c>
      <c r="G1635" s="3" t="str">
        <f t="shared" si="201"/>
        <v/>
      </c>
      <c r="H1635" s="3" t="str">
        <f t="shared" si="202"/>
        <v/>
      </c>
      <c r="I1635" s="3" t="str">
        <f>IF(D1635="","",VLOOKUP(D1635,[1]怪物!$C:$M,11,FALSE))</f>
        <v/>
      </c>
      <c r="J1635" s="3" t="str">
        <f t="shared" si="203"/>
        <v/>
      </c>
      <c r="K1635" s="3"/>
      <c r="L1635" s="3" t="str">
        <f>IF(B1635="","",VLOOKUP(VLOOKUP(Y1635&amp;"_"&amp;Z1635&amp;"_"&amp;AA1635,[1]挑战模式!$A:$AS,14+AB1635,FALSE),[1]怪物!$B:$J,7,FALSE))</f>
        <v/>
      </c>
      <c r="M1635" s="10" t="str">
        <f t="shared" si="204"/>
        <v/>
      </c>
      <c r="N1635" s="3" t="str">
        <f t="shared" si="205"/>
        <v/>
      </c>
      <c r="O1635" s="3" t="str">
        <f t="shared" si="206"/>
        <v/>
      </c>
      <c r="P1635" s="3" t="str">
        <f t="shared" si="207"/>
        <v/>
      </c>
      <c r="T1635" s="3" t="str">
        <f>IF(B1635="","",IF(VLOOKUP(D1635,[1]怪物!$C:$I,7,FALSE)="","",VLOOKUP(D1635,[1]怪物!$C:$I,7,FALSE)))</f>
        <v/>
      </c>
      <c r="Y1635" s="3">
        <v>3</v>
      </c>
      <c r="Z1635" s="3">
        <v>4</v>
      </c>
      <c r="AA1635" s="3">
        <v>8</v>
      </c>
      <c r="AB1635" s="3">
        <v>4</v>
      </c>
    </row>
    <row r="1636" spans="2:28" x14ac:dyDescent="0.2">
      <c r="B1636" t="str">
        <f>IF(ISNA(VLOOKUP(Y1636&amp;"_"&amp;Z1636&amp;"_"&amp;AA1636,[1]挑战模式!$A:$AS,1,FALSE)),"",IF(VLOOKUP(Y1636&amp;"_"&amp;Z1636&amp;"_"&amp;AA1636,[1]挑战模式!$A:$AS,14+AB1636,FALSE)="","","Unit_Monster_Season"&amp;Y1636&amp;"_Challenge"&amp;Z1636&amp;"_"&amp;AA1636&amp;"_"&amp;AB1636))</f>
        <v/>
      </c>
      <c r="D1636" s="3" t="str">
        <f>IF(B1636="","",VLOOKUP(VLOOKUP(Y1636&amp;"_"&amp;Z1636&amp;"_"&amp;AA1636,[1]挑战模式!$A:$AS,14+AB1636,FALSE),[1]怪物!$B:$J,2,FALSE))</f>
        <v/>
      </c>
      <c r="E1636" s="3" t="str">
        <f>IF(B1636="","",VLOOKUP(VLOOKUP(Y1636&amp;"_"&amp;Z1636&amp;"_"&amp;AA1636,[1]挑战模式!$A:$AS,14+AB1636,FALSE),[1]怪物!$B:$J,6,FALSE)*VLOOKUP(Y1636&amp;"_"&amp;Z1636&amp;"_"&amp;AA1636,[1]挑战模式!$A:$AS,10,FALSE))</f>
        <v/>
      </c>
      <c r="F1636" s="3" t="str">
        <f t="shared" si="200"/>
        <v/>
      </c>
      <c r="G1636" s="3" t="str">
        <f t="shared" si="201"/>
        <v/>
      </c>
      <c r="H1636" s="3" t="str">
        <f t="shared" si="202"/>
        <v/>
      </c>
      <c r="I1636" s="3" t="str">
        <f>IF(D1636="","",VLOOKUP(D1636,[1]怪物!$C:$M,11,FALSE))</f>
        <v/>
      </c>
      <c r="J1636" s="3" t="str">
        <f t="shared" si="203"/>
        <v/>
      </c>
      <c r="K1636" s="3"/>
      <c r="L1636" s="3" t="str">
        <f>IF(B1636="","",VLOOKUP(VLOOKUP(Y1636&amp;"_"&amp;Z1636&amp;"_"&amp;AA1636,[1]挑战模式!$A:$AS,14+AB1636,FALSE),[1]怪物!$B:$J,7,FALSE))</f>
        <v/>
      </c>
      <c r="M1636" s="10" t="str">
        <f t="shared" si="204"/>
        <v/>
      </c>
      <c r="N1636" s="3" t="str">
        <f t="shared" si="205"/>
        <v/>
      </c>
      <c r="O1636" s="3" t="str">
        <f t="shared" si="206"/>
        <v/>
      </c>
      <c r="P1636" s="3" t="str">
        <f t="shared" si="207"/>
        <v/>
      </c>
      <c r="T1636" s="3" t="str">
        <f>IF(B1636="","",IF(VLOOKUP(D1636,[1]怪物!$C:$I,7,FALSE)="","",VLOOKUP(D1636,[1]怪物!$C:$I,7,FALSE)))</f>
        <v/>
      </c>
      <c r="Y1636" s="3">
        <v>3</v>
      </c>
      <c r="Z1636" s="3">
        <v>4</v>
      </c>
      <c r="AA1636" s="3">
        <v>8</v>
      </c>
      <c r="AB1636" s="3">
        <v>5</v>
      </c>
    </row>
    <row r="1637" spans="2:28" x14ac:dyDescent="0.2">
      <c r="B1637" t="str">
        <f>IF(ISNA(VLOOKUP(Y1637&amp;"_"&amp;Z1637&amp;"_"&amp;AA1637,[1]挑战模式!$A:$AS,1,FALSE)),"",IF(VLOOKUP(Y1637&amp;"_"&amp;Z1637&amp;"_"&amp;AA1637,[1]挑战模式!$A:$AS,14+AB1637,FALSE)="","","Unit_Monster_Season"&amp;Y1637&amp;"_Challenge"&amp;Z1637&amp;"_"&amp;AA1637&amp;"_"&amp;AB1637))</f>
        <v/>
      </c>
      <c r="D1637" s="3" t="str">
        <f>IF(B1637="","",VLOOKUP(VLOOKUP(Y1637&amp;"_"&amp;Z1637&amp;"_"&amp;AA1637,[1]挑战模式!$A:$AS,14+AB1637,FALSE),[1]怪物!$B:$J,2,FALSE))</f>
        <v/>
      </c>
      <c r="E1637" s="3" t="str">
        <f>IF(B1637="","",VLOOKUP(VLOOKUP(Y1637&amp;"_"&amp;Z1637&amp;"_"&amp;AA1637,[1]挑战模式!$A:$AS,14+AB1637,FALSE),[1]怪物!$B:$J,6,FALSE)*VLOOKUP(Y1637&amp;"_"&amp;Z1637&amp;"_"&amp;AA1637,[1]挑战模式!$A:$AS,10,FALSE))</f>
        <v/>
      </c>
      <c r="F1637" s="3" t="str">
        <f t="shared" si="200"/>
        <v/>
      </c>
      <c r="G1637" s="3" t="str">
        <f t="shared" si="201"/>
        <v/>
      </c>
      <c r="H1637" s="3" t="str">
        <f t="shared" si="202"/>
        <v/>
      </c>
      <c r="I1637" s="3" t="str">
        <f>IF(D1637="","",VLOOKUP(D1637,[1]怪物!$C:$M,11,FALSE))</f>
        <v/>
      </c>
      <c r="J1637" s="3" t="str">
        <f t="shared" si="203"/>
        <v/>
      </c>
      <c r="K1637" s="3"/>
      <c r="L1637" s="3" t="str">
        <f>IF(B1637="","",VLOOKUP(VLOOKUP(Y1637&amp;"_"&amp;Z1637&amp;"_"&amp;AA1637,[1]挑战模式!$A:$AS,14+AB1637,FALSE),[1]怪物!$B:$J,7,FALSE))</f>
        <v/>
      </c>
      <c r="M1637" s="10" t="str">
        <f t="shared" si="204"/>
        <v/>
      </c>
      <c r="N1637" s="3" t="str">
        <f t="shared" si="205"/>
        <v/>
      </c>
      <c r="O1637" s="3" t="str">
        <f t="shared" si="206"/>
        <v/>
      </c>
      <c r="P1637" s="3" t="str">
        <f t="shared" si="207"/>
        <v/>
      </c>
      <c r="T1637" s="3" t="str">
        <f>IF(B1637="","",IF(VLOOKUP(D1637,[1]怪物!$C:$I,7,FALSE)="","",VLOOKUP(D1637,[1]怪物!$C:$I,7,FALSE)))</f>
        <v/>
      </c>
      <c r="Y1637" s="3">
        <v>3</v>
      </c>
      <c r="Z1637" s="3">
        <v>4</v>
      </c>
      <c r="AA1637" s="3">
        <v>8</v>
      </c>
      <c r="AB1637" s="3">
        <v>6</v>
      </c>
    </row>
    <row r="1638" spans="2:28" x14ac:dyDescent="0.2">
      <c r="B1638" t="str">
        <f ca="1">IF(ISNA(VLOOKUP(Y1638&amp;"_"&amp;Z1638&amp;"_"&amp;AA1638,[1]挑战模式!$A:$AS,1,FALSE)),"",IF(VLOOKUP(Y1638&amp;"_"&amp;Z1638&amp;"_"&amp;AA1638,[1]挑战模式!$A:$AS,14+AB1638,FALSE)="","","Unit_Monster_Season"&amp;Y1638&amp;"_Challenge"&amp;Z1638&amp;"_"&amp;AA1638&amp;"_"&amp;AB1638))</f>
        <v>Unit_Monster_Season3_Challenge5_1_1</v>
      </c>
      <c r="D1638" s="3" t="str">
        <f ca="1">IF(B1638="","",VLOOKUP(VLOOKUP(Y1638&amp;"_"&amp;Z1638&amp;"_"&amp;AA1638,[1]挑战模式!$A:$AS,14+AB1638,FALSE),[1]怪物!$B:$J,2,FALSE))</f>
        <v>ResUnit_XueRen2</v>
      </c>
      <c r="E1638" s="3">
        <f ca="1">IF(B1638="","",VLOOKUP(VLOOKUP(Y1638&amp;"_"&amp;Z1638&amp;"_"&amp;AA1638,[1]挑战模式!$A:$AS,14+AB1638,FALSE),[1]怪物!$B:$J,6,FALSE)*VLOOKUP(Y1638&amp;"_"&amp;Z1638&amp;"_"&amp;AA1638,[1]挑战模式!$A:$AS,10,FALSE))</f>
        <v>2.2000000000000002</v>
      </c>
      <c r="F1638" s="3">
        <f t="shared" ca="1" si="200"/>
        <v>400</v>
      </c>
      <c r="G1638" s="3" t="str">
        <f t="shared" ca="1" si="201"/>
        <v>TRUE</v>
      </c>
      <c r="H1638" s="3" t="str">
        <f t="shared" ca="1" si="202"/>
        <v>1</v>
      </c>
      <c r="I1638" s="3">
        <f ca="1">IF(D1638="","",VLOOKUP(D1638,[1]怪物!$C:$M,11,FALSE))</f>
        <v>1</v>
      </c>
      <c r="J1638" s="3" t="str">
        <f t="shared" ca="1" si="203"/>
        <v>0.5</v>
      </c>
      <c r="K1638" s="3"/>
      <c r="L1638" s="3">
        <f ca="1">IF(B1638="","",VLOOKUP(VLOOKUP(Y1638&amp;"_"&amp;Z1638&amp;"_"&amp;AA1638,[1]挑战模式!$A:$AS,14+AB1638,FALSE),[1]怪物!$B:$J,7,FALSE))</f>
        <v>1.25</v>
      </c>
      <c r="M1638" s="10" t="str">
        <f t="shared" ca="1" si="204"/>
        <v>Monster_Season3_Challenge5_1_1</v>
      </c>
      <c r="N1638" s="3" t="str">
        <f t="shared" ca="1" si="205"/>
        <v>DeathShow_1</v>
      </c>
      <c r="O1638" s="3" t="str">
        <f t="shared" ca="1" si="206"/>
        <v>Timeline_Idle1</v>
      </c>
      <c r="P1638" s="3" t="str">
        <f t="shared" ca="1" si="207"/>
        <v>Timeline_Move1</v>
      </c>
      <c r="T1638" s="3" t="str">
        <f ca="1">IF(B1638="","",IF(VLOOKUP(D1638,[1]怪物!$C:$I,7,FALSE)="","",VLOOKUP(D1638,[1]怪物!$C:$I,7,FALSE)))</f>
        <v>Skill_Monster_XueRen2,NormalAttack</v>
      </c>
      <c r="Y1638" s="3">
        <v>3</v>
      </c>
      <c r="Z1638" s="3">
        <v>5</v>
      </c>
      <c r="AA1638" s="3">
        <v>1</v>
      </c>
      <c r="AB1638" s="3">
        <v>1</v>
      </c>
    </row>
    <row r="1639" spans="2:28" x14ac:dyDescent="0.2">
      <c r="B1639" t="str">
        <f ca="1">IF(ISNA(VLOOKUP(Y1639&amp;"_"&amp;Z1639&amp;"_"&amp;AA1639,[1]挑战模式!$A:$AS,1,FALSE)),"",IF(VLOOKUP(Y1639&amp;"_"&amp;Z1639&amp;"_"&amp;AA1639,[1]挑战模式!$A:$AS,14+AB1639,FALSE)="","","Unit_Monster_Season"&amp;Y1639&amp;"_Challenge"&amp;Z1639&amp;"_"&amp;AA1639&amp;"_"&amp;AB1639))</f>
        <v/>
      </c>
      <c r="D1639" s="3" t="str">
        <f ca="1">IF(B1639="","",VLOOKUP(VLOOKUP(Y1639&amp;"_"&amp;Z1639&amp;"_"&amp;AA1639,[1]挑战模式!$A:$AS,14+AB1639,FALSE),[1]怪物!$B:$J,2,FALSE))</f>
        <v/>
      </c>
      <c r="E1639" s="3" t="str">
        <f ca="1">IF(B1639="","",VLOOKUP(VLOOKUP(Y1639&amp;"_"&amp;Z1639&amp;"_"&amp;AA1639,[1]挑战模式!$A:$AS,14+AB1639,FALSE),[1]怪物!$B:$J,6,FALSE)*VLOOKUP(Y1639&amp;"_"&amp;Z1639&amp;"_"&amp;AA1639,[1]挑战模式!$A:$AS,10,FALSE))</f>
        <v/>
      </c>
      <c r="F1639" s="3" t="str">
        <f t="shared" ref="F1639:F1702" ca="1" si="208">IF(B1639="","",400)</f>
        <v/>
      </c>
      <c r="G1639" s="3" t="str">
        <f t="shared" ref="G1639:G1702" ca="1" si="209">IF(B1639="","","TRUE")</f>
        <v/>
      </c>
      <c r="H1639" s="3" t="str">
        <f t="shared" ref="H1639:H1702" ca="1" si="210">IF(B1639="","","1")</f>
        <v/>
      </c>
      <c r="I1639" s="3" t="str">
        <f ca="1">IF(D1639="","",VLOOKUP(D1639,[1]怪物!$C:$M,11,FALSE))</f>
        <v/>
      </c>
      <c r="J1639" s="3" t="str">
        <f t="shared" ref="J1639:J1702" ca="1" si="211">IF(B1639="","","0.5")</f>
        <v/>
      </c>
      <c r="K1639" s="3"/>
      <c r="L1639" s="3" t="str">
        <f ca="1">IF(B1639="","",VLOOKUP(VLOOKUP(Y1639&amp;"_"&amp;Z1639&amp;"_"&amp;AA1639,[1]挑战模式!$A:$AS,14+AB1639,FALSE),[1]怪物!$B:$J,7,FALSE))</f>
        <v/>
      </c>
      <c r="M1639" s="10" t="str">
        <f t="shared" ref="M1639:M1702" ca="1" si="212">IF(B1639="","",RIGHT(B1639,LEN(B1639)-5))</f>
        <v/>
      </c>
      <c r="N1639" s="3" t="str">
        <f t="shared" ref="N1639:N1702" ca="1" si="213">IF(B1639="","","DeathShow_1")</f>
        <v/>
      </c>
      <c r="O1639" s="3" t="str">
        <f t="shared" ref="O1639:O1702" ca="1" si="214">IF(B1639="","","Timeline_Idle1")</f>
        <v/>
      </c>
      <c r="P1639" s="3" t="str">
        <f t="shared" ref="P1639:P1702" ca="1" si="215">IF(B1639="","","Timeline_Move1")</f>
        <v/>
      </c>
      <c r="T1639" s="3" t="str">
        <f ca="1">IF(B1639="","",IF(VLOOKUP(D1639,[1]怪物!$C:$I,7,FALSE)="","",VLOOKUP(D1639,[1]怪物!$C:$I,7,FALSE)))</f>
        <v/>
      </c>
      <c r="Y1639" s="3">
        <v>3</v>
      </c>
      <c r="Z1639" s="3">
        <v>5</v>
      </c>
      <c r="AA1639" s="3">
        <v>1</v>
      </c>
      <c r="AB1639" s="3">
        <v>2</v>
      </c>
    </row>
    <row r="1640" spans="2:28" x14ac:dyDescent="0.2">
      <c r="B1640" t="str">
        <f ca="1">IF(ISNA(VLOOKUP(Y1640&amp;"_"&amp;Z1640&amp;"_"&amp;AA1640,[1]挑战模式!$A:$AS,1,FALSE)),"",IF(VLOOKUP(Y1640&amp;"_"&amp;Z1640&amp;"_"&amp;AA1640,[1]挑战模式!$A:$AS,14+AB1640,FALSE)="","","Unit_Monster_Season"&amp;Y1640&amp;"_Challenge"&amp;Z1640&amp;"_"&amp;AA1640&amp;"_"&amp;AB1640))</f>
        <v/>
      </c>
      <c r="D1640" s="3" t="str">
        <f ca="1">IF(B1640="","",VLOOKUP(VLOOKUP(Y1640&amp;"_"&amp;Z1640&amp;"_"&amp;AA1640,[1]挑战模式!$A:$AS,14+AB1640,FALSE),[1]怪物!$B:$J,2,FALSE))</f>
        <v/>
      </c>
      <c r="E1640" s="3" t="str">
        <f ca="1">IF(B1640="","",VLOOKUP(VLOOKUP(Y1640&amp;"_"&amp;Z1640&amp;"_"&amp;AA1640,[1]挑战模式!$A:$AS,14+AB1640,FALSE),[1]怪物!$B:$J,6,FALSE)*VLOOKUP(Y1640&amp;"_"&amp;Z1640&amp;"_"&amp;AA1640,[1]挑战模式!$A:$AS,10,FALSE))</f>
        <v/>
      </c>
      <c r="F1640" s="3" t="str">
        <f t="shared" ca="1" si="208"/>
        <v/>
      </c>
      <c r="G1640" s="3" t="str">
        <f t="shared" ca="1" si="209"/>
        <v/>
      </c>
      <c r="H1640" s="3" t="str">
        <f t="shared" ca="1" si="210"/>
        <v/>
      </c>
      <c r="I1640" s="3" t="str">
        <f ca="1">IF(D1640="","",VLOOKUP(D1640,[1]怪物!$C:$M,11,FALSE))</f>
        <v/>
      </c>
      <c r="J1640" s="3" t="str">
        <f t="shared" ca="1" si="211"/>
        <v/>
      </c>
      <c r="K1640" s="3"/>
      <c r="L1640" s="3" t="str">
        <f ca="1">IF(B1640="","",VLOOKUP(VLOOKUP(Y1640&amp;"_"&amp;Z1640&amp;"_"&amp;AA1640,[1]挑战模式!$A:$AS,14+AB1640,FALSE),[1]怪物!$B:$J,7,FALSE))</f>
        <v/>
      </c>
      <c r="M1640" s="10" t="str">
        <f t="shared" ca="1" si="212"/>
        <v/>
      </c>
      <c r="N1640" s="3" t="str">
        <f t="shared" ca="1" si="213"/>
        <v/>
      </c>
      <c r="O1640" s="3" t="str">
        <f t="shared" ca="1" si="214"/>
        <v/>
      </c>
      <c r="P1640" s="3" t="str">
        <f t="shared" ca="1" si="215"/>
        <v/>
      </c>
      <c r="T1640" s="3" t="str">
        <f ca="1">IF(B1640="","",IF(VLOOKUP(D1640,[1]怪物!$C:$I,7,FALSE)="","",VLOOKUP(D1640,[1]怪物!$C:$I,7,FALSE)))</f>
        <v/>
      </c>
      <c r="Y1640" s="3">
        <v>3</v>
      </c>
      <c r="Z1640" s="3">
        <v>5</v>
      </c>
      <c r="AA1640" s="3">
        <v>1</v>
      </c>
      <c r="AB1640" s="3">
        <v>3</v>
      </c>
    </row>
    <row r="1641" spans="2:28" x14ac:dyDescent="0.2">
      <c r="B1641" t="str">
        <f ca="1">IF(ISNA(VLOOKUP(Y1641&amp;"_"&amp;Z1641&amp;"_"&amp;AA1641,[1]挑战模式!$A:$AS,1,FALSE)),"",IF(VLOOKUP(Y1641&amp;"_"&amp;Z1641&amp;"_"&amp;AA1641,[1]挑战模式!$A:$AS,14+AB1641,FALSE)="","","Unit_Monster_Season"&amp;Y1641&amp;"_Challenge"&amp;Z1641&amp;"_"&amp;AA1641&amp;"_"&amp;AB1641))</f>
        <v/>
      </c>
      <c r="D1641" s="3" t="str">
        <f ca="1">IF(B1641="","",VLOOKUP(VLOOKUP(Y1641&amp;"_"&amp;Z1641&amp;"_"&amp;AA1641,[1]挑战模式!$A:$AS,14+AB1641,FALSE),[1]怪物!$B:$J,2,FALSE))</f>
        <v/>
      </c>
      <c r="E1641" s="3" t="str">
        <f ca="1">IF(B1641="","",VLOOKUP(VLOOKUP(Y1641&amp;"_"&amp;Z1641&amp;"_"&amp;AA1641,[1]挑战模式!$A:$AS,14+AB1641,FALSE),[1]怪物!$B:$J,6,FALSE)*VLOOKUP(Y1641&amp;"_"&amp;Z1641&amp;"_"&amp;AA1641,[1]挑战模式!$A:$AS,10,FALSE))</f>
        <v/>
      </c>
      <c r="F1641" s="3" t="str">
        <f t="shared" ca="1" si="208"/>
        <v/>
      </c>
      <c r="G1641" s="3" t="str">
        <f t="shared" ca="1" si="209"/>
        <v/>
      </c>
      <c r="H1641" s="3" t="str">
        <f t="shared" ca="1" si="210"/>
        <v/>
      </c>
      <c r="I1641" s="3" t="str">
        <f ca="1">IF(D1641="","",VLOOKUP(D1641,[1]怪物!$C:$M,11,FALSE))</f>
        <v/>
      </c>
      <c r="J1641" s="3" t="str">
        <f t="shared" ca="1" si="211"/>
        <v/>
      </c>
      <c r="K1641" s="3"/>
      <c r="L1641" s="3" t="str">
        <f ca="1">IF(B1641="","",VLOOKUP(VLOOKUP(Y1641&amp;"_"&amp;Z1641&amp;"_"&amp;AA1641,[1]挑战模式!$A:$AS,14+AB1641,FALSE),[1]怪物!$B:$J,7,FALSE))</f>
        <v/>
      </c>
      <c r="M1641" s="10" t="str">
        <f t="shared" ca="1" si="212"/>
        <v/>
      </c>
      <c r="N1641" s="3" t="str">
        <f t="shared" ca="1" si="213"/>
        <v/>
      </c>
      <c r="O1641" s="3" t="str">
        <f t="shared" ca="1" si="214"/>
        <v/>
      </c>
      <c r="P1641" s="3" t="str">
        <f t="shared" ca="1" si="215"/>
        <v/>
      </c>
      <c r="T1641" s="3" t="str">
        <f ca="1">IF(B1641="","",IF(VLOOKUP(D1641,[1]怪物!$C:$I,7,FALSE)="","",VLOOKUP(D1641,[1]怪物!$C:$I,7,FALSE)))</f>
        <v/>
      </c>
      <c r="Y1641" s="3">
        <v>3</v>
      </c>
      <c r="Z1641" s="3">
        <v>5</v>
      </c>
      <c r="AA1641" s="3">
        <v>1</v>
      </c>
      <c r="AB1641" s="3">
        <v>4</v>
      </c>
    </row>
    <row r="1642" spans="2:28" x14ac:dyDescent="0.2">
      <c r="B1642" t="str">
        <f ca="1">IF(ISNA(VLOOKUP(Y1642&amp;"_"&amp;Z1642&amp;"_"&amp;AA1642,[1]挑战模式!$A:$AS,1,FALSE)),"",IF(VLOOKUP(Y1642&amp;"_"&amp;Z1642&amp;"_"&amp;AA1642,[1]挑战模式!$A:$AS,14+AB1642,FALSE)="","","Unit_Monster_Season"&amp;Y1642&amp;"_Challenge"&amp;Z1642&amp;"_"&amp;AA1642&amp;"_"&amp;AB1642))</f>
        <v/>
      </c>
      <c r="D1642" s="3" t="str">
        <f ca="1">IF(B1642="","",VLOOKUP(VLOOKUP(Y1642&amp;"_"&amp;Z1642&amp;"_"&amp;AA1642,[1]挑战模式!$A:$AS,14+AB1642,FALSE),[1]怪物!$B:$J,2,FALSE))</f>
        <v/>
      </c>
      <c r="E1642" s="3" t="str">
        <f ca="1">IF(B1642="","",VLOOKUP(VLOOKUP(Y1642&amp;"_"&amp;Z1642&amp;"_"&amp;AA1642,[1]挑战模式!$A:$AS,14+AB1642,FALSE),[1]怪物!$B:$J,6,FALSE)*VLOOKUP(Y1642&amp;"_"&amp;Z1642&amp;"_"&amp;AA1642,[1]挑战模式!$A:$AS,10,FALSE))</f>
        <v/>
      </c>
      <c r="F1642" s="3" t="str">
        <f t="shared" ca="1" si="208"/>
        <v/>
      </c>
      <c r="G1642" s="3" t="str">
        <f t="shared" ca="1" si="209"/>
        <v/>
      </c>
      <c r="H1642" s="3" t="str">
        <f t="shared" ca="1" si="210"/>
        <v/>
      </c>
      <c r="I1642" s="3" t="str">
        <f ca="1">IF(D1642="","",VLOOKUP(D1642,[1]怪物!$C:$M,11,FALSE))</f>
        <v/>
      </c>
      <c r="J1642" s="3" t="str">
        <f t="shared" ca="1" si="211"/>
        <v/>
      </c>
      <c r="K1642" s="3"/>
      <c r="L1642" s="3" t="str">
        <f ca="1">IF(B1642="","",VLOOKUP(VLOOKUP(Y1642&amp;"_"&amp;Z1642&amp;"_"&amp;AA1642,[1]挑战模式!$A:$AS,14+AB1642,FALSE),[1]怪物!$B:$J,7,FALSE))</f>
        <v/>
      </c>
      <c r="M1642" s="10" t="str">
        <f t="shared" ca="1" si="212"/>
        <v/>
      </c>
      <c r="N1642" s="3" t="str">
        <f t="shared" ca="1" si="213"/>
        <v/>
      </c>
      <c r="O1642" s="3" t="str">
        <f t="shared" ca="1" si="214"/>
        <v/>
      </c>
      <c r="P1642" s="3" t="str">
        <f t="shared" ca="1" si="215"/>
        <v/>
      </c>
      <c r="T1642" s="3" t="str">
        <f ca="1">IF(B1642="","",IF(VLOOKUP(D1642,[1]怪物!$C:$I,7,FALSE)="","",VLOOKUP(D1642,[1]怪物!$C:$I,7,FALSE)))</f>
        <v/>
      </c>
      <c r="Y1642" s="3">
        <v>3</v>
      </c>
      <c r="Z1642" s="3">
        <v>5</v>
      </c>
      <c r="AA1642" s="3">
        <v>1</v>
      </c>
      <c r="AB1642" s="3">
        <v>5</v>
      </c>
    </row>
    <row r="1643" spans="2:28" x14ac:dyDescent="0.2">
      <c r="B1643" t="str">
        <f ca="1">IF(ISNA(VLOOKUP(Y1643&amp;"_"&amp;Z1643&amp;"_"&amp;AA1643,[1]挑战模式!$A:$AS,1,FALSE)),"",IF(VLOOKUP(Y1643&amp;"_"&amp;Z1643&amp;"_"&amp;AA1643,[1]挑战模式!$A:$AS,14+AB1643,FALSE)="","","Unit_Monster_Season"&amp;Y1643&amp;"_Challenge"&amp;Z1643&amp;"_"&amp;AA1643&amp;"_"&amp;AB1643))</f>
        <v/>
      </c>
      <c r="D1643" s="3" t="str">
        <f ca="1">IF(B1643="","",VLOOKUP(VLOOKUP(Y1643&amp;"_"&amp;Z1643&amp;"_"&amp;AA1643,[1]挑战模式!$A:$AS,14+AB1643,FALSE),[1]怪物!$B:$J,2,FALSE))</f>
        <v/>
      </c>
      <c r="E1643" s="3" t="str">
        <f ca="1">IF(B1643="","",VLOOKUP(VLOOKUP(Y1643&amp;"_"&amp;Z1643&amp;"_"&amp;AA1643,[1]挑战模式!$A:$AS,14+AB1643,FALSE),[1]怪物!$B:$J,6,FALSE)*VLOOKUP(Y1643&amp;"_"&amp;Z1643&amp;"_"&amp;AA1643,[1]挑战模式!$A:$AS,10,FALSE))</f>
        <v/>
      </c>
      <c r="F1643" s="3" t="str">
        <f t="shared" ca="1" si="208"/>
        <v/>
      </c>
      <c r="G1643" s="3" t="str">
        <f t="shared" ca="1" si="209"/>
        <v/>
      </c>
      <c r="H1643" s="3" t="str">
        <f t="shared" ca="1" si="210"/>
        <v/>
      </c>
      <c r="I1643" s="3" t="str">
        <f ca="1">IF(D1643="","",VLOOKUP(D1643,[1]怪物!$C:$M,11,FALSE))</f>
        <v/>
      </c>
      <c r="J1643" s="3" t="str">
        <f t="shared" ca="1" si="211"/>
        <v/>
      </c>
      <c r="K1643" s="3"/>
      <c r="L1643" s="3" t="str">
        <f ca="1">IF(B1643="","",VLOOKUP(VLOOKUP(Y1643&amp;"_"&amp;Z1643&amp;"_"&amp;AA1643,[1]挑战模式!$A:$AS,14+AB1643,FALSE),[1]怪物!$B:$J,7,FALSE))</f>
        <v/>
      </c>
      <c r="M1643" s="10" t="str">
        <f t="shared" ca="1" si="212"/>
        <v/>
      </c>
      <c r="N1643" s="3" t="str">
        <f t="shared" ca="1" si="213"/>
        <v/>
      </c>
      <c r="O1643" s="3" t="str">
        <f t="shared" ca="1" si="214"/>
        <v/>
      </c>
      <c r="P1643" s="3" t="str">
        <f t="shared" ca="1" si="215"/>
        <v/>
      </c>
      <c r="T1643" s="3" t="str">
        <f ca="1">IF(B1643="","",IF(VLOOKUP(D1643,[1]怪物!$C:$I,7,FALSE)="","",VLOOKUP(D1643,[1]怪物!$C:$I,7,FALSE)))</f>
        <v/>
      </c>
      <c r="Y1643" s="3">
        <v>3</v>
      </c>
      <c r="Z1643" s="3">
        <v>5</v>
      </c>
      <c r="AA1643" s="3">
        <v>1</v>
      </c>
      <c r="AB1643" s="3">
        <v>6</v>
      </c>
    </row>
    <row r="1644" spans="2:28" x14ac:dyDescent="0.2">
      <c r="B1644" t="str">
        <f ca="1">IF(ISNA(VLOOKUP(Y1644&amp;"_"&amp;Z1644&amp;"_"&amp;AA1644,[1]挑战模式!$A:$AS,1,FALSE)),"",IF(VLOOKUP(Y1644&amp;"_"&amp;Z1644&amp;"_"&amp;AA1644,[1]挑战模式!$A:$AS,14+AB1644,FALSE)="","","Unit_Monster_Season"&amp;Y1644&amp;"_Challenge"&amp;Z1644&amp;"_"&amp;AA1644&amp;"_"&amp;AB1644))</f>
        <v>Unit_Monster_Season3_Challenge5_2_1</v>
      </c>
      <c r="D1644" s="3" t="str">
        <f ca="1">IF(B1644="","",VLOOKUP(VLOOKUP(Y1644&amp;"_"&amp;Z1644&amp;"_"&amp;AA1644,[1]挑战模式!$A:$AS,14+AB1644,FALSE),[1]怪物!$B:$J,2,FALSE))</f>
        <v>ResUnit_XueRen2</v>
      </c>
      <c r="E1644" s="3">
        <f ca="1">IF(B1644="","",VLOOKUP(VLOOKUP(Y1644&amp;"_"&amp;Z1644&amp;"_"&amp;AA1644,[1]挑战模式!$A:$AS,14+AB1644,FALSE),[1]怪物!$B:$J,6,FALSE)*VLOOKUP(Y1644&amp;"_"&amp;Z1644&amp;"_"&amp;AA1644,[1]挑战模式!$A:$AS,10,FALSE))</f>
        <v>2.2000000000000002</v>
      </c>
      <c r="F1644" s="3">
        <f t="shared" ca="1" si="208"/>
        <v>400</v>
      </c>
      <c r="G1644" s="3" t="str">
        <f t="shared" ca="1" si="209"/>
        <v>TRUE</v>
      </c>
      <c r="H1644" s="3" t="str">
        <f t="shared" ca="1" si="210"/>
        <v>1</v>
      </c>
      <c r="I1644" s="3">
        <f ca="1">IF(D1644="","",VLOOKUP(D1644,[1]怪物!$C:$M,11,FALSE))</f>
        <v>1</v>
      </c>
      <c r="J1644" s="3" t="str">
        <f t="shared" ca="1" si="211"/>
        <v>0.5</v>
      </c>
      <c r="K1644" s="3"/>
      <c r="L1644" s="3">
        <f ca="1">IF(B1644="","",VLOOKUP(VLOOKUP(Y1644&amp;"_"&amp;Z1644&amp;"_"&amp;AA1644,[1]挑战模式!$A:$AS,14+AB1644,FALSE),[1]怪物!$B:$J,7,FALSE))</f>
        <v>1.25</v>
      </c>
      <c r="M1644" s="10" t="str">
        <f t="shared" ca="1" si="212"/>
        <v>Monster_Season3_Challenge5_2_1</v>
      </c>
      <c r="N1644" s="3" t="str">
        <f t="shared" ca="1" si="213"/>
        <v>DeathShow_1</v>
      </c>
      <c r="O1644" s="3" t="str">
        <f t="shared" ca="1" si="214"/>
        <v>Timeline_Idle1</v>
      </c>
      <c r="P1644" s="3" t="str">
        <f t="shared" ca="1" si="215"/>
        <v>Timeline_Move1</v>
      </c>
      <c r="T1644" s="3" t="str">
        <f ca="1">IF(B1644="","",IF(VLOOKUP(D1644,[1]怪物!$C:$I,7,FALSE)="","",VLOOKUP(D1644,[1]怪物!$C:$I,7,FALSE)))</f>
        <v>Skill_Monster_XueRen2,NormalAttack</v>
      </c>
      <c r="Y1644" s="3">
        <v>3</v>
      </c>
      <c r="Z1644" s="3">
        <v>5</v>
      </c>
      <c r="AA1644" s="3">
        <v>2</v>
      </c>
      <c r="AB1644" s="3">
        <v>1</v>
      </c>
    </row>
    <row r="1645" spans="2:28" x14ac:dyDescent="0.2">
      <c r="B1645" t="str">
        <f ca="1">IF(ISNA(VLOOKUP(Y1645&amp;"_"&amp;Z1645&amp;"_"&amp;AA1645,[1]挑战模式!$A:$AS,1,FALSE)),"",IF(VLOOKUP(Y1645&amp;"_"&amp;Z1645&amp;"_"&amp;AA1645,[1]挑战模式!$A:$AS,14+AB1645,FALSE)="","","Unit_Monster_Season"&amp;Y1645&amp;"_Challenge"&amp;Z1645&amp;"_"&amp;AA1645&amp;"_"&amp;AB1645))</f>
        <v>Unit_Monster_Season3_Challenge5_2_2</v>
      </c>
      <c r="D1645" s="3" t="str">
        <f ca="1">IF(B1645="","",VLOOKUP(VLOOKUP(Y1645&amp;"_"&amp;Z1645&amp;"_"&amp;AA1645,[1]挑战模式!$A:$AS,14+AB1645,FALSE),[1]怪物!$B:$J,2,FALSE))</f>
        <v>ResUnit_XueRen1</v>
      </c>
      <c r="E1645" s="3">
        <f ca="1">IF(B1645="","",VLOOKUP(VLOOKUP(Y1645&amp;"_"&amp;Z1645&amp;"_"&amp;AA1645,[1]挑战模式!$A:$AS,14+AB1645,FALSE),[1]怪物!$B:$J,6,FALSE)*VLOOKUP(Y1645&amp;"_"&amp;Z1645&amp;"_"&amp;AA1645,[1]挑战模式!$A:$AS,10,FALSE))</f>
        <v>2.2000000000000002</v>
      </c>
      <c r="F1645" s="3">
        <f t="shared" ca="1" si="208"/>
        <v>400</v>
      </c>
      <c r="G1645" s="3" t="str">
        <f t="shared" ca="1" si="209"/>
        <v>TRUE</v>
      </c>
      <c r="H1645" s="3" t="str">
        <f t="shared" ca="1" si="210"/>
        <v>1</v>
      </c>
      <c r="I1645" s="3">
        <f ca="1">IF(D1645="","",VLOOKUP(D1645,[1]怪物!$C:$M,11,FALSE))</f>
        <v>1</v>
      </c>
      <c r="J1645" s="3" t="str">
        <f t="shared" ca="1" si="211"/>
        <v>0.5</v>
      </c>
      <c r="K1645" s="3"/>
      <c r="L1645" s="3">
        <f ca="1">IF(B1645="","",VLOOKUP(VLOOKUP(Y1645&amp;"_"&amp;Z1645&amp;"_"&amp;AA1645,[1]挑战模式!$A:$AS,14+AB1645,FALSE),[1]怪物!$B:$J,7,FALSE))</f>
        <v>1</v>
      </c>
      <c r="M1645" s="10" t="str">
        <f t="shared" ca="1" si="212"/>
        <v>Monster_Season3_Challenge5_2_2</v>
      </c>
      <c r="N1645" s="3" t="str">
        <f t="shared" ca="1" si="213"/>
        <v>DeathShow_1</v>
      </c>
      <c r="O1645" s="3" t="str">
        <f t="shared" ca="1" si="214"/>
        <v>Timeline_Idle1</v>
      </c>
      <c r="P1645" s="3" t="str">
        <f t="shared" ca="1" si="215"/>
        <v>Timeline_Move1</v>
      </c>
      <c r="T1645" s="3" t="str">
        <f ca="1">IF(B1645="","",IF(VLOOKUP(D1645,[1]怪物!$C:$I,7,FALSE)="","",VLOOKUP(D1645,[1]怪物!$C:$I,7,FALSE)))</f>
        <v>Skill_Monster_XueRen1,NormalAttack</v>
      </c>
      <c r="Y1645" s="3">
        <v>3</v>
      </c>
      <c r="Z1645" s="3">
        <v>5</v>
      </c>
      <c r="AA1645" s="3">
        <v>2</v>
      </c>
      <c r="AB1645" s="3">
        <v>2</v>
      </c>
    </row>
    <row r="1646" spans="2:28" x14ac:dyDescent="0.2">
      <c r="B1646" t="str">
        <f ca="1">IF(ISNA(VLOOKUP(Y1646&amp;"_"&amp;Z1646&amp;"_"&amp;AA1646,[1]挑战模式!$A:$AS,1,FALSE)),"",IF(VLOOKUP(Y1646&amp;"_"&amp;Z1646&amp;"_"&amp;AA1646,[1]挑战模式!$A:$AS,14+AB1646,FALSE)="","","Unit_Monster_Season"&amp;Y1646&amp;"_Challenge"&amp;Z1646&amp;"_"&amp;AA1646&amp;"_"&amp;AB1646))</f>
        <v/>
      </c>
      <c r="D1646" s="3" t="str">
        <f ca="1">IF(B1646="","",VLOOKUP(VLOOKUP(Y1646&amp;"_"&amp;Z1646&amp;"_"&amp;AA1646,[1]挑战模式!$A:$AS,14+AB1646,FALSE),[1]怪物!$B:$J,2,FALSE))</f>
        <v/>
      </c>
      <c r="E1646" s="3" t="str">
        <f ca="1">IF(B1646="","",VLOOKUP(VLOOKUP(Y1646&amp;"_"&amp;Z1646&amp;"_"&amp;AA1646,[1]挑战模式!$A:$AS,14+AB1646,FALSE),[1]怪物!$B:$J,6,FALSE)*VLOOKUP(Y1646&amp;"_"&amp;Z1646&amp;"_"&amp;AA1646,[1]挑战模式!$A:$AS,10,FALSE))</f>
        <v/>
      </c>
      <c r="F1646" s="3" t="str">
        <f t="shared" ca="1" si="208"/>
        <v/>
      </c>
      <c r="G1646" s="3" t="str">
        <f t="shared" ca="1" si="209"/>
        <v/>
      </c>
      <c r="H1646" s="3" t="str">
        <f t="shared" ca="1" si="210"/>
        <v/>
      </c>
      <c r="I1646" s="3" t="str">
        <f ca="1">IF(D1646="","",VLOOKUP(D1646,[1]怪物!$C:$M,11,FALSE))</f>
        <v/>
      </c>
      <c r="J1646" s="3" t="str">
        <f t="shared" ca="1" si="211"/>
        <v/>
      </c>
      <c r="K1646" s="3"/>
      <c r="L1646" s="3" t="str">
        <f ca="1">IF(B1646="","",VLOOKUP(VLOOKUP(Y1646&amp;"_"&amp;Z1646&amp;"_"&amp;AA1646,[1]挑战模式!$A:$AS,14+AB1646,FALSE),[1]怪物!$B:$J,7,FALSE))</f>
        <v/>
      </c>
      <c r="M1646" s="10" t="str">
        <f t="shared" ca="1" si="212"/>
        <v/>
      </c>
      <c r="N1646" s="3" t="str">
        <f t="shared" ca="1" si="213"/>
        <v/>
      </c>
      <c r="O1646" s="3" t="str">
        <f t="shared" ca="1" si="214"/>
        <v/>
      </c>
      <c r="P1646" s="3" t="str">
        <f t="shared" ca="1" si="215"/>
        <v/>
      </c>
      <c r="T1646" s="3" t="str">
        <f ca="1">IF(B1646="","",IF(VLOOKUP(D1646,[1]怪物!$C:$I,7,FALSE)="","",VLOOKUP(D1646,[1]怪物!$C:$I,7,FALSE)))</f>
        <v/>
      </c>
      <c r="Y1646" s="3">
        <v>3</v>
      </c>
      <c r="Z1646" s="3">
        <v>5</v>
      </c>
      <c r="AA1646" s="3">
        <v>2</v>
      </c>
      <c r="AB1646" s="3">
        <v>3</v>
      </c>
    </row>
    <row r="1647" spans="2:28" x14ac:dyDescent="0.2">
      <c r="B1647" t="str">
        <f ca="1">IF(ISNA(VLOOKUP(Y1647&amp;"_"&amp;Z1647&amp;"_"&amp;AA1647,[1]挑战模式!$A:$AS,1,FALSE)),"",IF(VLOOKUP(Y1647&amp;"_"&amp;Z1647&amp;"_"&amp;AA1647,[1]挑战模式!$A:$AS,14+AB1647,FALSE)="","","Unit_Monster_Season"&amp;Y1647&amp;"_Challenge"&amp;Z1647&amp;"_"&amp;AA1647&amp;"_"&amp;AB1647))</f>
        <v/>
      </c>
      <c r="D1647" s="3" t="str">
        <f ca="1">IF(B1647="","",VLOOKUP(VLOOKUP(Y1647&amp;"_"&amp;Z1647&amp;"_"&amp;AA1647,[1]挑战模式!$A:$AS,14+AB1647,FALSE),[1]怪物!$B:$J,2,FALSE))</f>
        <v/>
      </c>
      <c r="E1647" s="3" t="str">
        <f ca="1">IF(B1647="","",VLOOKUP(VLOOKUP(Y1647&amp;"_"&amp;Z1647&amp;"_"&amp;AA1647,[1]挑战模式!$A:$AS,14+AB1647,FALSE),[1]怪物!$B:$J,6,FALSE)*VLOOKUP(Y1647&amp;"_"&amp;Z1647&amp;"_"&amp;AA1647,[1]挑战模式!$A:$AS,10,FALSE))</f>
        <v/>
      </c>
      <c r="F1647" s="3" t="str">
        <f t="shared" ca="1" si="208"/>
        <v/>
      </c>
      <c r="G1647" s="3" t="str">
        <f t="shared" ca="1" si="209"/>
        <v/>
      </c>
      <c r="H1647" s="3" t="str">
        <f t="shared" ca="1" si="210"/>
        <v/>
      </c>
      <c r="I1647" s="3" t="str">
        <f ca="1">IF(D1647="","",VLOOKUP(D1647,[1]怪物!$C:$M,11,FALSE))</f>
        <v/>
      </c>
      <c r="J1647" s="3" t="str">
        <f t="shared" ca="1" si="211"/>
        <v/>
      </c>
      <c r="K1647" s="3"/>
      <c r="L1647" s="3" t="str">
        <f ca="1">IF(B1647="","",VLOOKUP(VLOOKUP(Y1647&amp;"_"&amp;Z1647&amp;"_"&amp;AA1647,[1]挑战模式!$A:$AS,14+AB1647,FALSE),[1]怪物!$B:$J,7,FALSE))</f>
        <v/>
      </c>
      <c r="M1647" s="10" t="str">
        <f t="shared" ca="1" si="212"/>
        <v/>
      </c>
      <c r="N1647" s="3" t="str">
        <f t="shared" ca="1" si="213"/>
        <v/>
      </c>
      <c r="O1647" s="3" t="str">
        <f t="shared" ca="1" si="214"/>
        <v/>
      </c>
      <c r="P1647" s="3" t="str">
        <f t="shared" ca="1" si="215"/>
        <v/>
      </c>
      <c r="T1647" s="3" t="str">
        <f ca="1">IF(B1647="","",IF(VLOOKUP(D1647,[1]怪物!$C:$I,7,FALSE)="","",VLOOKUP(D1647,[1]怪物!$C:$I,7,FALSE)))</f>
        <v/>
      </c>
      <c r="Y1647" s="3">
        <v>3</v>
      </c>
      <c r="Z1647" s="3">
        <v>5</v>
      </c>
      <c r="AA1647" s="3">
        <v>2</v>
      </c>
      <c r="AB1647" s="3">
        <v>4</v>
      </c>
    </row>
    <row r="1648" spans="2:28" x14ac:dyDescent="0.2">
      <c r="B1648" t="str">
        <f ca="1">IF(ISNA(VLOOKUP(Y1648&amp;"_"&amp;Z1648&amp;"_"&amp;AA1648,[1]挑战模式!$A:$AS,1,FALSE)),"",IF(VLOOKUP(Y1648&amp;"_"&amp;Z1648&amp;"_"&amp;AA1648,[1]挑战模式!$A:$AS,14+AB1648,FALSE)="","","Unit_Monster_Season"&amp;Y1648&amp;"_Challenge"&amp;Z1648&amp;"_"&amp;AA1648&amp;"_"&amp;AB1648))</f>
        <v/>
      </c>
      <c r="D1648" s="3" t="str">
        <f ca="1">IF(B1648="","",VLOOKUP(VLOOKUP(Y1648&amp;"_"&amp;Z1648&amp;"_"&amp;AA1648,[1]挑战模式!$A:$AS,14+AB1648,FALSE),[1]怪物!$B:$J,2,FALSE))</f>
        <v/>
      </c>
      <c r="E1648" s="3" t="str">
        <f ca="1">IF(B1648="","",VLOOKUP(VLOOKUP(Y1648&amp;"_"&amp;Z1648&amp;"_"&amp;AA1648,[1]挑战模式!$A:$AS,14+AB1648,FALSE),[1]怪物!$B:$J,6,FALSE)*VLOOKUP(Y1648&amp;"_"&amp;Z1648&amp;"_"&amp;AA1648,[1]挑战模式!$A:$AS,10,FALSE))</f>
        <v/>
      </c>
      <c r="F1648" s="3" t="str">
        <f t="shared" ca="1" si="208"/>
        <v/>
      </c>
      <c r="G1648" s="3" t="str">
        <f t="shared" ca="1" si="209"/>
        <v/>
      </c>
      <c r="H1648" s="3" t="str">
        <f t="shared" ca="1" si="210"/>
        <v/>
      </c>
      <c r="I1648" s="3" t="str">
        <f ca="1">IF(D1648="","",VLOOKUP(D1648,[1]怪物!$C:$M,11,FALSE))</f>
        <v/>
      </c>
      <c r="J1648" s="3" t="str">
        <f t="shared" ca="1" si="211"/>
        <v/>
      </c>
      <c r="K1648" s="3"/>
      <c r="L1648" s="3" t="str">
        <f ca="1">IF(B1648="","",VLOOKUP(VLOOKUP(Y1648&amp;"_"&amp;Z1648&amp;"_"&amp;AA1648,[1]挑战模式!$A:$AS,14+AB1648,FALSE),[1]怪物!$B:$J,7,FALSE))</f>
        <v/>
      </c>
      <c r="M1648" s="10" t="str">
        <f t="shared" ca="1" si="212"/>
        <v/>
      </c>
      <c r="N1648" s="3" t="str">
        <f t="shared" ca="1" si="213"/>
        <v/>
      </c>
      <c r="O1648" s="3" t="str">
        <f t="shared" ca="1" si="214"/>
        <v/>
      </c>
      <c r="P1648" s="3" t="str">
        <f t="shared" ca="1" si="215"/>
        <v/>
      </c>
      <c r="T1648" s="3" t="str">
        <f ca="1">IF(B1648="","",IF(VLOOKUP(D1648,[1]怪物!$C:$I,7,FALSE)="","",VLOOKUP(D1648,[1]怪物!$C:$I,7,FALSE)))</f>
        <v/>
      </c>
      <c r="Y1648" s="3">
        <v>3</v>
      </c>
      <c r="Z1648" s="3">
        <v>5</v>
      </c>
      <c r="AA1648" s="3">
        <v>2</v>
      </c>
      <c r="AB1648" s="3">
        <v>5</v>
      </c>
    </row>
    <row r="1649" spans="2:28" x14ac:dyDescent="0.2">
      <c r="B1649" t="str">
        <f ca="1">IF(ISNA(VLOOKUP(Y1649&amp;"_"&amp;Z1649&amp;"_"&amp;AA1649,[1]挑战模式!$A:$AS,1,FALSE)),"",IF(VLOOKUP(Y1649&amp;"_"&amp;Z1649&amp;"_"&amp;AA1649,[1]挑战模式!$A:$AS,14+AB1649,FALSE)="","","Unit_Monster_Season"&amp;Y1649&amp;"_Challenge"&amp;Z1649&amp;"_"&amp;AA1649&amp;"_"&amp;AB1649))</f>
        <v/>
      </c>
      <c r="D1649" s="3" t="str">
        <f ca="1">IF(B1649="","",VLOOKUP(VLOOKUP(Y1649&amp;"_"&amp;Z1649&amp;"_"&amp;AA1649,[1]挑战模式!$A:$AS,14+AB1649,FALSE),[1]怪物!$B:$J,2,FALSE))</f>
        <v/>
      </c>
      <c r="E1649" s="3" t="str">
        <f ca="1">IF(B1649="","",VLOOKUP(VLOOKUP(Y1649&amp;"_"&amp;Z1649&amp;"_"&amp;AA1649,[1]挑战模式!$A:$AS,14+AB1649,FALSE),[1]怪物!$B:$J,6,FALSE)*VLOOKUP(Y1649&amp;"_"&amp;Z1649&amp;"_"&amp;AA1649,[1]挑战模式!$A:$AS,10,FALSE))</f>
        <v/>
      </c>
      <c r="F1649" s="3" t="str">
        <f t="shared" ca="1" si="208"/>
        <v/>
      </c>
      <c r="G1649" s="3" t="str">
        <f t="shared" ca="1" si="209"/>
        <v/>
      </c>
      <c r="H1649" s="3" t="str">
        <f t="shared" ca="1" si="210"/>
        <v/>
      </c>
      <c r="I1649" s="3" t="str">
        <f ca="1">IF(D1649="","",VLOOKUP(D1649,[1]怪物!$C:$M,11,FALSE))</f>
        <v/>
      </c>
      <c r="J1649" s="3" t="str">
        <f t="shared" ca="1" si="211"/>
        <v/>
      </c>
      <c r="K1649" s="3"/>
      <c r="L1649" s="3" t="str">
        <f ca="1">IF(B1649="","",VLOOKUP(VLOOKUP(Y1649&amp;"_"&amp;Z1649&amp;"_"&amp;AA1649,[1]挑战模式!$A:$AS,14+AB1649,FALSE),[1]怪物!$B:$J,7,FALSE))</f>
        <v/>
      </c>
      <c r="M1649" s="10" t="str">
        <f t="shared" ca="1" si="212"/>
        <v/>
      </c>
      <c r="N1649" s="3" t="str">
        <f t="shared" ca="1" si="213"/>
        <v/>
      </c>
      <c r="O1649" s="3" t="str">
        <f t="shared" ca="1" si="214"/>
        <v/>
      </c>
      <c r="P1649" s="3" t="str">
        <f t="shared" ca="1" si="215"/>
        <v/>
      </c>
      <c r="T1649" s="3" t="str">
        <f ca="1">IF(B1649="","",IF(VLOOKUP(D1649,[1]怪物!$C:$I,7,FALSE)="","",VLOOKUP(D1649,[1]怪物!$C:$I,7,FALSE)))</f>
        <v/>
      </c>
      <c r="Y1649" s="3">
        <v>3</v>
      </c>
      <c r="Z1649" s="3">
        <v>5</v>
      </c>
      <c r="AA1649" s="3">
        <v>2</v>
      </c>
      <c r="AB1649" s="3">
        <v>6</v>
      </c>
    </row>
    <row r="1650" spans="2:28" x14ac:dyDescent="0.2">
      <c r="B1650" t="str">
        <f ca="1">IF(ISNA(VLOOKUP(Y1650&amp;"_"&amp;Z1650&amp;"_"&amp;AA1650,[1]挑战模式!$A:$AS,1,FALSE)),"",IF(VLOOKUP(Y1650&amp;"_"&amp;Z1650&amp;"_"&amp;AA1650,[1]挑战模式!$A:$AS,14+AB1650,FALSE)="","","Unit_Monster_Season"&amp;Y1650&amp;"_Challenge"&amp;Z1650&amp;"_"&amp;AA1650&amp;"_"&amp;AB1650))</f>
        <v>Unit_Monster_Season3_Challenge5_3_1</v>
      </c>
      <c r="D1650" s="3" t="str">
        <f ca="1">IF(B1650="","",VLOOKUP(VLOOKUP(Y1650&amp;"_"&amp;Z1650&amp;"_"&amp;AA1650,[1]挑战模式!$A:$AS,14+AB1650,FALSE),[1]怪物!$B:$J,2,FALSE))</f>
        <v>ResUnit_XueRen1</v>
      </c>
      <c r="E1650" s="3">
        <f ca="1">IF(B1650="","",VLOOKUP(VLOOKUP(Y1650&amp;"_"&amp;Z1650&amp;"_"&amp;AA1650,[1]挑战模式!$A:$AS,14+AB1650,FALSE),[1]怪物!$B:$J,6,FALSE)*VLOOKUP(Y1650&amp;"_"&amp;Z1650&amp;"_"&amp;AA1650,[1]挑战模式!$A:$AS,10,FALSE))</f>
        <v>2.2000000000000002</v>
      </c>
      <c r="F1650" s="3">
        <f t="shared" ca="1" si="208"/>
        <v>400</v>
      </c>
      <c r="G1650" s="3" t="str">
        <f t="shared" ca="1" si="209"/>
        <v>TRUE</v>
      </c>
      <c r="H1650" s="3" t="str">
        <f t="shared" ca="1" si="210"/>
        <v>1</v>
      </c>
      <c r="I1650" s="3">
        <f ca="1">IF(D1650="","",VLOOKUP(D1650,[1]怪物!$C:$M,11,FALSE))</f>
        <v>1</v>
      </c>
      <c r="J1650" s="3" t="str">
        <f t="shared" ca="1" si="211"/>
        <v>0.5</v>
      </c>
      <c r="K1650" s="3"/>
      <c r="L1650" s="3">
        <f ca="1">IF(B1650="","",VLOOKUP(VLOOKUP(Y1650&amp;"_"&amp;Z1650&amp;"_"&amp;AA1650,[1]挑战模式!$A:$AS,14+AB1650,FALSE),[1]怪物!$B:$J,7,FALSE))</f>
        <v>1</v>
      </c>
      <c r="M1650" s="10" t="str">
        <f t="shared" ca="1" si="212"/>
        <v>Monster_Season3_Challenge5_3_1</v>
      </c>
      <c r="N1650" s="3" t="str">
        <f t="shared" ca="1" si="213"/>
        <v>DeathShow_1</v>
      </c>
      <c r="O1650" s="3" t="str">
        <f t="shared" ca="1" si="214"/>
        <v>Timeline_Idle1</v>
      </c>
      <c r="P1650" s="3" t="str">
        <f t="shared" ca="1" si="215"/>
        <v>Timeline_Move1</v>
      </c>
      <c r="T1650" s="3" t="str">
        <f ca="1">IF(B1650="","",IF(VLOOKUP(D1650,[1]怪物!$C:$I,7,FALSE)="","",VLOOKUP(D1650,[1]怪物!$C:$I,7,FALSE)))</f>
        <v>Skill_Monster_XueRen1,NormalAttack</v>
      </c>
      <c r="Y1650" s="3">
        <v>3</v>
      </c>
      <c r="Z1650" s="3">
        <v>5</v>
      </c>
      <c r="AA1650" s="3">
        <v>3</v>
      </c>
      <c r="AB1650" s="3">
        <v>1</v>
      </c>
    </row>
    <row r="1651" spans="2:28" x14ac:dyDescent="0.2">
      <c r="B1651" t="str">
        <f ca="1">IF(ISNA(VLOOKUP(Y1651&amp;"_"&amp;Z1651&amp;"_"&amp;AA1651,[1]挑战模式!$A:$AS,1,FALSE)),"",IF(VLOOKUP(Y1651&amp;"_"&amp;Z1651&amp;"_"&amp;AA1651,[1]挑战模式!$A:$AS,14+AB1651,FALSE)="","","Unit_Monster_Season"&amp;Y1651&amp;"_Challenge"&amp;Z1651&amp;"_"&amp;AA1651&amp;"_"&amp;AB1651))</f>
        <v>Unit_Monster_Season3_Challenge5_3_2</v>
      </c>
      <c r="D1651" s="3" t="str">
        <f ca="1">IF(B1651="","",VLOOKUP(VLOOKUP(Y1651&amp;"_"&amp;Z1651&amp;"_"&amp;AA1651,[1]挑战模式!$A:$AS,14+AB1651,FALSE),[1]怪物!$B:$J,2,FALSE))</f>
        <v>ResUnit_ZhiZhu2</v>
      </c>
      <c r="E1651" s="3">
        <f ca="1">IF(B1651="","",VLOOKUP(VLOOKUP(Y1651&amp;"_"&amp;Z1651&amp;"_"&amp;AA1651,[1]挑战模式!$A:$AS,14+AB1651,FALSE),[1]怪物!$B:$J,6,FALSE)*VLOOKUP(Y1651&amp;"_"&amp;Z1651&amp;"_"&amp;AA1651,[1]挑战模式!$A:$AS,10,FALSE))</f>
        <v>4.4000000000000004</v>
      </c>
      <c r="F1651" s="3">
        <f t="shared" ca="1" si="208"/>
        <v>400</v>
      </c>
      <c r="G1651" s="3" t="str">
        <f t="shared" ca="1" si="209"/>
        <v>TRUE</v>
      </c>
      <c r="H1651" s="3" t="str">
        <f t="shared" ca="1" si="210"/>
        <v>1</v>
      </c>
      <c r="I1651" s="3">
        <f ca="1">IF(D1651="","",VLOOKUP(D1651,[1]怪物!$C:$M,11,FALSE))</f>
        <v>1</v>
      </c>
      <c r="J1651" s="3" t="str">
        <f t="shared" ca="1" si="211"/>
        <v>0.5</v>
      </c>
      <c r="K1651" s="3"/>
      <c r="L1651" s="3">
        <f ca="1">IF(B1651="","",VLOOKUP(VLOOKUP(Y1651&amp;"_"&amp;Z1651&amp;"_"&amp;AA1651,[1]挑战模式!$A:$AS,14+AB1651,FALSE),[1]怪物!$B:$J,7,FALSE))</f>
        <v>1.25</v>
      </c>
      <c r="M1651" s="10" t="str">
        <f t="shared" ca="1" si="212"/>
        <v>Monster_Season3_Challenge5_3_2</v>
      </c>
      <c r="N1651" s="3" t="str">
        <f t="shared" ca="1" si="213"/>
        <v>DeathShow_1</v>
      </c>
      <c r="O1651" s="3" t="str">
        <f t="shared" ca="1" si="214"/>
        <v>Timeline_Idle1</v>
      </c>
      <c r="P1651" s="3" t="str">
        <f t="shared" ca="1" si="215"/>
        <v>Timeline_Move1</v>
      </c>
      <c r="T1651" s="3" t="str">
        <f ca="1">IF(B1651="","",IF(VLOOKUP(D1651,[1]怪物!$C:$I,7,FALSE)="","",VLOOKUP(D1651,[1]怪物!$C:$I,7,FALSE)))</f>
        <v>Skill_Monster_ZhiZhu2,NormalAttack</v>
      </c>
      <c r="Y1651" s="3">
        <v>3</v>
      </c>
      <c r="Z1651" s="3">
        <v>5</v>
      </c>
      <c r="AA1651" s="3">
        <v>3</v>
      </c>
      <c r="AB1651" s="3">
        <v>2</v>
      </c>
    </row>
    <row r="1652" spans="2:28" x14ac:dyDescent="0.2">
      <c r="B1652" t="str">
        <f ca="1">IF(ISNA(VLOOKUP(Y1652&amp;"_"&amp;Z1652&amp;"_"&amp;AA1652,[1]挑战模式!$A:$AS,1,FALSE)),"",IF(VLOOKUP(Y1652&amp;"_"&amp;Z1652&amp;"_"&amp;AA1652,[1]挑战模式!$A:$AS,14+AB1652,FALSE)="","","Unit_Monster_Season"&amp;Y1652&amp;"_Challenge"&amp;Z1652&amp;"_"&amp;AA1652&amp;"_"&amp;AB1652))</f>
        <v/>
      </c>
      <c r="D1652" s="3" t="str">
        <f ca="1">IF(B1652="","",VLOOKUP(VLOOKUP(Y1652&amp;"_"&amp;Z1652&amp;"_"&amp;AA1652,[1]挑战模式!$A:$AS,14+AB1652,FALSE),[1]怪物!$B:$J,2,FALSE))</f>
        <v/>
      </c>
      <c r="E1652" s="3" t="str">
        <f ca="1">IF(B1652="","",VLOOKUP(VLOOKUP(Y1652&amp;"_"&amp;Z1652&amp;"_"&amp;AA1652,[1]挑战模式!$A:$AS,14+AB1652,FALSE),[1]怪物!$B:$J,6,FALSE)*VLOOKUP(Y1652&amp;"_"&amp;Z1652&amp;"_"&amp;AA1652,[1]挑战模式!$A:$AS,10,FALSE))</f>
        <v/>
      </c>
      <c r="F1652" s="3" t="str">
        <f t="shared" ca="1" si="208"/>
        <v/>
      </c>
      <c r="G1652" s="3" t="str">
        <f t="shared" ca="1" si="209"/>
        <v/>
      </c>
      <c r="H1652" s="3" t="str">
        <f t="shared" ca="1" si="210"/>
        <v/>
      </c>
      <c r="I1652" s="3" t="str">
        <f ca="1">IF(D1652="","",VLOOKUP(D1652,[1]怪物!$C:$M,11,FALSE))</f>
        <v/>
      </c>
      <c r="J1652" s="3" t="str">
        <f t="shared" ca="1" si="211"/>
        <v/>
      </c>
      <c r="K1652" s="3"/>
      <c r="L1652" s="3" t="str">
        <f ca="1">IF(B1652="","",VLOOKUP(VLOOKUP(Y1652&amp;"_"&amp;Z1652&amp;"_"&amp;AA1652,[1]挑战模式!$A:$AS,14+AB1652,FALSE),[1]怪物!$B:$J,7,FALSE))</f>
        <v/>
      </c>
      <c r="M1652" s="10" t="str">
        <f t="shared" ca="1" si="212"/>
        <v/>
      </c>
      <c r="N1652" s="3" t="str">
        <f t="shared" ca="1" si="213"/>
        <v/>
      </c>
      <c r="O1652" s="3" t="str">
        <f t="shared" ca="1" si="214"/>
        <v/>
      </c>
      <c r="P1652" s="3" t="str">
        <f t="shared" ca="1" si="215"/>
        <v/>
      </c>
      <c r="T1652" s="3" t="str">
        <f ca="1">IF(B1652="","",IF(VLOOKUP(D1652,[1]怪物!$C:$I,7,FALSE)="","",VLOOKUP(D1652,[1]怪物!$C:$I,7,FALSE)))</f>
        <v/>
      </c>
      <c r="Y1652" s="3">
        <v>3</v>
      </c>
      <c r="Z1652" s="3">
        <v>5</v>
      </c>
      <c r="AA1652" s="3">
        <v>3</v>
      </c>
      <c r="AB1652" s="3">
        <v>3</v>
      </c>
    </row>
    <row r="1653" spans="2:28" x14ac:dyDescent="0.2">
      <c r="B1653" t="str">
        <f ca="1">IF(ISNA(VLOOKUP(Y1653&amp;"_"&amp;Z1653&amp;"_"&amp;AA1653,[1]挑战模式!$A:$AS,1,FALSE)),"",IF(VLOOKUP(Y1653&amp;"_"&amp;Z1653&amp;"_"&amp;AA1653,[1]挑战模式!$A:$AS,14+AB1653,FALSE)="","","Unit_Monster_Season"&amp;Y1653&amp;"_Challenge"&amp;Z1653&amp;"_"&amp;AA1653&amp;"_"&amp;AB1653))</f>
        <v/>
      </c>
      <c r="D1653" s="3" t="str">
        <f ca="1">IF(B1653="","",VLOOKUP(VLOOKUP(Y1653&amp;"_"&amp;Z1653&amp;"_"&amp;AA1653,[1]挑战模式!$A:$AS,14+AB1653,FALSE),[1]怪物!$B:$J,2,FALSE))</f>
        <v/>
      </c>
      <c r="E1653" s="3" t="str">
        <f ca="1">IF(B1653="","",VLOOKUP(VLOOKUP(Y1653&amp;"_"&amp;Z1653&amp;"_"&amp;AA1653,[1]挑战模式!$A:$AS,14+AB1653,FALSE),[1]怪物!$B:$J,6,FALSE)*VLOOKUP(Y1653&amp;"_"&amp;Z1653&amp;"_"&amp;AA1653,[1]挑战模式!$A:$AS,10,FALSE))</f>
        <v/>
      </c>
      <c r="F1653" s="3" t="str">
        <f t="shared" ca="1" si="208"/>
        <v/>
      </c>
      <c r="G1653" s="3" t="str">
        <f t="shared" ca="1" si="209"/>
        <v/>
      </c>
      <c r="H1653" s="3" t="str">
        <f t="shared" ca="1" si="210"/>
        <v/>
      </c>
      <c r="I1653" s="3" t="str">
        <f ca="1">IF(D1653="","",VLOOKUP(D1653,[1]怪物!$C:$M,11,FALSE))</f>
        <v/>
      </c>
      <c r="J1653" s="3" t="str">
        <f t="shared" ca="1" si="211"/>
        <v/>
      </c>
      <c r="K1653" s="3"/>
      <c r="L1653" s="3" t="str">
        <f ca="1">IF(B1653="","",VLOOKUP(VLOOKUP(Y1653&amp;"_"&amp;Z1653&amp;"_"&amp;AA1653,[1]挑战模式!$A:$AS,14+AB1653,FALSE),[1]怪物!$B:$J,7,FALSE))</f>
        <v/>
      </c>
      <c r="M1653" s="10" t="str">
        <f t="shared" ca="1" si="212"/>
        <v/>
      </c>
      <c r="N1653" s="3" t="str">
        <f t="shared" ca="1" si="213"/>
        <v/>
      </c>
      <c r="O1653" s="3" t="str">
        <f t="shared" ca="1" si="214"/>
        <v/>
      </c>
      <c r="P1653" s="3" t="str">
        <f t="shared" ca="1" si="215"/>
        <v/>
      </c>
      <c r="T1653" s="3" t="str">
        <f ca="1">IF(B1653="","",IF(VLOOKUP(D1653,[1]怪物!$C:$I,7,FALSE)="","",VLOOKUP(D1653,[1]怪物!$C:$I,7,FALSE)))</f>
        <v/>
      </c>
      <c r="Y1653" s="3">
        <v>3</v>
      </c>
      <c r="Z1653" s="3">
        <v>5</v>
      </c>
      <c r="AA1653" s="3">
        <v>3</v>
      </c>
      <c r="AB1653" s="3">
        <v>4</v>
      </c>
    </row>
    <row r="1654" spans="2:28" x14ac:dyDescent="0.2">
      <c r="B1654" t="str">
        <f ca="1">IF(ISNA(VLOOKUP(Y1654&amp;"_"&amp;Z1654&amp;"_"&amp;AA1654,[1]挑战模式!$A:$AS,1,FALSE)),"",IF(VLOOKUP(Y1654&amp;"_"&amp;Z1654&amp;"_"&amp;AA1654,[1]挑战模式!$A:$AS,14+AB1654,FALSE)="","","Unit_Monster_Season"&amp;Y1654&amp;"_Challenge"&amp;Z1654&amp;"_"&amp;AA1654&amp;"_"&amp;AB1654))</f>
        <v/>
      </c>
      <c r="D1654" s="3" t="str">
        <f ca="1">IF(B1654="","",VLOOKUP(VLOOKUP(Y1654&amp;"_"&amp;Z1654&amp;"_"&amp;AA1654,[1]挑战模式!$A:$AS,14+AB1654,FALSE),[1]怪物!$B:$J,2,FALSE))</f>
        <v/>
      </c>
      <c r="E1654" s="3" t="str">
        <f ca="1">IF(B1654="","",VLOOKUP(VLOOKUP(Y1654&amp;"_"&amp;Z1654&amp;"_"&amp;AA1654,[1]挑战模式!$A:$AS,14+AB1654,FALSE),[1]怪物!$B:$J,6,FALSE)*VLOOKUP(Y1654&amp;"_"&amp;Z1654&amp;"_"&amp;AA1654,[1]挑战模式!$A:$AS,10,FALSE))</f>
        <v/>
      </c>
      <c r="F1654" s="3" t="str">
        <f t="shared" ca="1" si="208"/>
        <v/>
      </c>
      <c r="G1654" s="3" t="str">
        <f t="shared" ca="1" si="209"/>
        <v/>
      </c>
      <c r="H1654" s="3" t="str">
        <f t="shared" ca="1" si="210"/>
        <v/>
      </c>
      <c r="I1654" s="3" t="str">
        <f ca="1">IF(D1654="","",VLOOKUP(D1654,[1]怪物!$C:$M,11,FALSE))</f>
        <v/>
      </c>
      <c r="J1654" s="3" t="str">
        <f t="shared" ca="1" si="211"/>
        <v/>
      </c>
      <c r="K1654" s="3"/>
      <c r="L1654" s="3" t="str">
        <f ca="1">IF(B1654="","",VLOOKUP(VLOOKUP(Y1654&amp;"_"&amp;Z1654&amp;"_"&amp;AA1654,[1]挑战模式!$A:$AS,14+AB1654,FALSE),[1]怪物!$B:$J,7,FALSE))</f>
        <v/>
      </c>
      <c r="M1654" s="10" t="str">
        <f t="shared" ca="1" si="212"/>
        <v/>
      </c>
      <c r="N1654" s="3" t="str">
        <f t="shared" ca="1" si="213"/>
        <v/>
      </c>
      <c r="O1654" s="3" t="str">
        <f t="shared" ca="1" si="214"/>
        <v/>
      </c>
      <c r="P1654" s="3" t="str">
        <f t="shared" ca="1" si="215"/>
        <v/>
      </c>
      <c r="T1654" s="3" t="str">
        <f ca="1">IF(B1654="","",IF(VLOOKUP(D1654,[1]怪物!$C:$I,7,FALSE)="","",VLOOKUP(D1654,[1]怪物!$C:$I,7,FALSE)))</f>
        <v/>
      </c>
      <c r="Y1654" s="3">
        <v>3</v>
      </c>
      <c r="Z1654" s="3">
        <v>5</v>
      </c>
      <c r="AA1654" s="3">
        <v>3</v>
      </c>
      <c r="AB1654" s="3">
        <v>5</v>
      </c>
    </row>
    <row r="1655" spans="2:28" x14ac:dyDescent="0.2">
      <c r="B1655" t="str">
        <f ca="1">IF(ISNA(VLOOKUP(Y1655&amp;"_"&amp;Z1655&amp;"_"&amp;AA1655,[1]挑战模式!$A:$AS,1,FALSE)),"",IF(VLOOKUP(Y1655&amp;"_"&amp;Z1655&amp;"_"&amp;AA1655,[1]挑战模式!$A:$AS,14+AB1655,FALSE)="","","Unit_Monster_Season"&amp;Y1655&amp;"_Challenge"&amp;Z1655&amp;"_"&amp;AA1655&amp;"_"&amp;AB1655))</f>
        <v/>
      </c>
      <c r="D1655" s="3" t="str">
        <f ca="1">IF(B1655="","",VLOOKUP(VLOOKUP(Y1655&amp;"_"&amp;Z1655&amp;"_"&amp;AA1655,[1]挑战模式!$A:$AS,14+AB1655,FALSE),[1]怪物!$B:$J,2,FALSE))</f>
        <v/>
      </c>
      <c r="E1655" s="3" t="str">
        <f ca="1">IF(B1655="","",VLOOKUP(VLOOKUP(Y1655&amp;"_"&amp;Z1655&amp;"_"&amp;AA1655,[1]挑战模式!$A:$AS,14+AB1655,FALSE),[1]怪物!$B:$J,6,FALSE)*VLOOKUP(Y1655&amp;"_"&amp;Z1655&amp;"_"&amp;AA1655,[1]挑战模式!$A:$AS,10,FALSE))</f>
        <v/>
      </c>
      <c r="F1655" s="3" t="str">
        <f t="shared" ca="1" si="208"/>
        <v/>
      </c>
      <c r="G1655" s="3" t="str">
        <f t="shared" ca="1" si="209"/>
        <v/>
      </c>
      <c r="H1655" s="3" t="str">
        <f t="shared" ca="1" si="210"/>
        <v/>
      </c>
      <c r="I1655" s="3" t="str">
        <f ca="1">IF(D1655="","",VLOOKUP(D1655,[1]怪物!$C:$M,11,FALSE))</f>
        <v/>
      </c>
      <c r="J1655" s="3" t="str">
        <f t="shared" ca="1" si="211"/>
        <v/>
      </c>
      <c r="K1655" s="3"/>
      <c r="L1655" s="3" t="str">
        <f ca="1">IF(B1655="","",VLOOKUP(VLOOKUP(Y1655&amp;"_"&amp;Z1655&amp;"_"&amp;AA1655,[1]挑战模式!$A:$AS,14+AB1655,FALSE),[1]怪物!$B:$J,7,FALSE))</f>
        <v/>
      </c>
      <c r="M1655" s="10" t="str">
        <f t="shared" ca="1" si="212"/>
        <v/>
      </c>
      <c r="N1655" s="3" t="str">
        <f t="shared" ca="1" si="213"/>
        <v/>
      </c>
      <c r="O1655" s="3" t="str">
        <f t="shared" ca="1" si="214"/>
        <v/>
      </c>
      <c r="P1655" s="3" t="str">
        <f t="shared" ca="1" si="215"/>
        <v/>
      </c>
      <c r="T1655" s="3" t="str">
        <f ca="1">IF(B1655="","",IF(VLOOKUP(D1655,[1]怪物!$C:$I,7,FALSE)="","",VLOOKUP(D1655,[1]怪物!$C:$I,7,FALSE)))</f>
        <v/>
      </c>
      <c r="Y1655" s="3">
        <v>3</v>
      </c>
      <c r="Z1655" s="3">
        <v>5</v>
      </c>
      <c r="AA1655" s="3">
        <v>3</v>
      </c>
      <c r="AB1655" s="3">
        <v>6</v>
      </c>
    </row>
    <row r="1656" spans="2:28" x14ac:dyDescent="0.2">
      <c r="B1656" t="str">
        <f ca="1">IF(ISNA(VLOOKUP(Y1656&amp;"_"&amp;Z1656&amp;"_"&amp;AA1656,[1]挑战模式!$A:$AS,1,FALSE)),"",IF(VLOOKUP(Y1656&amp;"_"&amp;Z1656&amp;"_"&amp;AA1656,[1]挑战模式!$A:$AS,14+AB1656,FALSE)="","","Unit_Monster_Season"&amp;Y1656&amp;"_Challenge"&amp;Z1656&amp;"_"&amp;AA1656&amp;"_"&amp;AB1656))</f>
        <v>Unit_Monster_Season3_Challenge5_4_1</v>
      </c>
      <c r="D1656" s="3" t="str">
        <f ca="1">IF(B1656="","",VLOOKUP(VLOOKUP(Y1656&amp;"_"&amp;Z1656&amp;"_"&amp;AA1656,[1]挑战模式!$A:$AS,14+AB1656,FALSE),[1]怪物!$B:$J,2,FALSE))</f>
        <v>ResUnit_XueRen1</v>
      </c>
      <c r="E1656" s="3">
        <f ca="1">IF(B1656="","",VLOOKUP(VLOOKUP(Y1656&amp;"_"&amp;Z1656&amp;"_"&amp;AA1656,[1]挑战模式!$A:$AS,14+AB1656,FALSE),[1]怪物!$B:$J,6,FALSE)*VLOOKUP(Y1656&amp;"_"&amp;Z1656&amp;"_"&amp;AA1656,[1]挑战模式!$A:$AS,10,FALSE))</f>
        <v>2.2000000000000002</v>
      </c>
      <c r="F1656" s="3">
        <f t="shared" ca="1" si="208"/>
        <v>400</v>
      </c>
      <c r="G1656" s="3" t="str">
        <f t="shared" ca="1" si="209"/>
        <v>TRUE</v>
      </c>
      <c r="H1656" s="3" t="str">
        <f t="shared" ca="1" si="210"/>
        <v>1</v>
      </c>
      <c r="I1656" s="3">
        <f ca="1">IF(D1656="","",VLOOKUP(D1656,[1]怪物!$C:$M,11,FALSE))</f>
        <v>1</v>
      </c>
      <c r="J1656" s="3" t="str">
        <f t="shared" ca="1" si="211"/>
        <v>0.5</v>
      </c>
      <c r="K1656" s="3"/>
      <c r="L1656" s="3">
        <f ca="1">IF(B1656="","",VLOOKUP(VLOOKUP(Y1656&amp;"_"&amp;Z1656&amp;"_"&amp;AA1656,[1]挑战模式!$A:$AS,14+AB1656,FALSE),[1]怪物!$B:$J,7,FALSE))</f>
        <v>1</v>
      </c>
      <c r="M1656" s="10" t="str">
        <f t="shared" ca="1" si="212"/>
        <v>Monster_Season3_Challenge5_4_1</v>
      </c>
      <c r="N1656" s="3" t="str">
        <f t="shared" ca="1" si="213"/>
        <v>DeathShow_1</v>
      </c>
      <c r="O1656" s="3" t="str">
        <f t="shared" ca="1" si="214"/>
        <v>Timeline_Idle1</v>
      </c>
      <c r="P1656" s="3" t="str">
        <f t="shared" ca="1" si="215"/>
        <v>Timeline_Move1</v>
      </c>
      <c r="T1656" s="3" t="str">
        <f ca="1">IF(B1656="","",IF(VLOOKUP(D1656,[1]怪物!$C:$I,7,FALSE)="","",VLOOKUP(D1656,[1]怪物!$C:$I,7,FALSE)))</f>
        <v>Skill_Monster_XueRen1,NormalAttack</v>
      </c>
      <c r="Y1656" s="3">
        <v>3</v>
      </c>
      <c r="Z1656" s="3">
        <v>5</v>
      </c>
      <c r="AA1656" s="3">
        <v>4</v>
      </c>
      <c r="AB1656" s="3">
        <v>1</v>
      </c>
    </row>
    <row r="1657" spans="2:28" x14ac:dyDescent="0.2">
      <c r="B1657" t="str">
        <f ca="1">IF(ISNA(VLOOKUP(Y1657&amp;"_"&amp;Z1657&amp;"_"&amp;AA1657,[1]挑战模式!$A:$AS,1,FALSE)),"",IF(VLOOKUP(Y1657&amp;"_"&amp;Z1657&amp;"_"&amp;AA1657,[1]挑战模式!$A:$AS,14+AB1657,FALSE)="","","Unit_Monster_Season"&amp;Y1657&amp;"_Challenge"&amp;Z1657&amp;"_"&amp;AA1657&amp;"_"&amp;AB1657))</f>
        <v>Unit_Monster_Season3_Challenge5_4_2</v>
      </c>
      <c r="D1657" s="3" t="str">
        <f ca="1">IF(B1657="","",VLOOKUP(VLOOKUP(Y1657&amp;"_"&amp;Z1657&amp;"_"&amp;AA1657,[1]挑战模式!$A:$AS,14+AB1657,FALSE),[1]怪物!$B:$J,2,FALSE))</f>
        <v>ResUnit_ZhiZhu2</v>
      </c>
      <c r="E1657" s="3">
        <f ca="1">IF(B1657="","",VLOOKUP(VLOOKUP(Y1657&amp;"_"&amp;Z1657&amp;"_"&amp;AA1657,[1]挑战模式!$A:$AS,14+AB1657,FALSE),[1]怪物!$B:$J,6,FALSE)*VLOOKUP(Y1657&amp;"_"&amp;Z1657&amp;"_"&amp;AA1657,[1]挑战模式!$A:$AS,10,FALSE))</f>
        <v>4.4000000000000004</v>
      </c>
      <c r="F1657" s="3">
        <f t="shared" ca="1" si="208"/>
        <v>400</v>
      </c>
      <c r="G1657" s="3" t="str">
        <f t="shared" ca="1" si="209"/>
        <v>TRUE</v>
      </c>
      <c r="H1657" s="3" t="str">
        <f t="shared" ca="1" si="210"/>
        <v>1</v>
      </c>
      <c r="I1657" s="3">
        <f ca="1">IF(D1657="","",VLOOKUP(D1657,[1]怪物!$C:$M,11,FALSE))</f>
        <v>1</v>
      </c>
      <c r="J1657" s="3" t="str">
        <f t="shared" ca="1" si="211"/>
        <v>0.5</v>
      </c>
      <c r="K1657" s="3"/>
      <c r="L1657" s="3">
        <f ca="1">IF(B1657="","",VLOOKUP(VLOOKUP(Y1657&amp;"_"&amp;Z1657&amp;"_"&amp;AA1657,[1]挑战模式!$A:$AS,14+AB1657,FALSE),[1]怪物!$B:$J,7,FALSE))</f>
        <v>1.25</v>
      </c>
      <c r="M1657" s="10" t="str">
        <f t="shared" ca="1" si="212"/>
        <v>Monster_Season3_Challenge5_4_2</v>
      </c>
      <c r="N1657" s="3" t="str">
        <f t="shared" ca="1" si="213"/>
        <v>DeathShow_1</v>
      </c>
      <c r="O1657" s="3" t="str">
        <f t="shared" ca="1" si="214"/>
        <v>Timeline_Idle1</v>
      </c>
      <c r="P1657" s="3" t="str">
        <f t="shared" ca="1" si="215"/>
        <v>Timeline_Move1</v>
      </c>
      <c r="T1657" s="3" t="str">
        <f ca="1">IF(B1657="","",IF(VLOOKUP(D1657,[1]怪物!$C:$I,7,FALSE)="","",VLOOKUP(D1657,[1]怪物!$C:$I,7,FALSE)))</f>
        <v>Skill_Monster_ZhiZhu2,NormalAttack</v>
      </c>
      <c r="Y1657" s="3">
        <v>3</v>
      </c>
      <c r="Z1657" s="3">
        <v>5</v>
      </c>
      <c r="AA1657" s="3">
        <v>4</v>
      </c>
      <c r="AB1657" s="3">
        <v>2</v>
      </c>
    </row>
    <row r="1658" spans="2:28" x14ac:dyDescent="0.2">
      <c r="B1658" t="str">
        <f ca="1">IF(ISNA(VLOOKUP(Y1658&amp;"_"&amp;Z1658&amp;"_"&amp;AA1658,[1]挑战模式!$A:$AS,1,FALSE)),"",IF(VLOOKUP(Y1658&amp;"_"&amp;Z1658&amp;"_"&amp;AA1658,[1]挑战模式!$A:$AS,14+AB1658,FALSE)="","","Unit_Monster_Season"&amp;Y1658&amp;"_Challenge"&amp;Z1658&amp;"_"&amp;AA1658&amp;"_"&amp;AB1658))</f>
        <v>Unit_Monster_Season3_Challenge5_4_3</v>
      </c>
      <c r="D1658" s="3" t="str">
        <f ca="1">IF(B1658="","",VLOOKUP(VLOOKUP(Y1658&amp;"_"&amp;Z1658&amp;"_"&amp;AA1658,[1]挑战模式!$A:$AS,14+AB1658,FALSE),[1]怪物!$B:$J,2,FALSE))</f>
        <v>ResUnit_ZhiZhu2</v>
      </c>
      <c r="E1658" s="3">
        <f ca="1">IF(B1658="","",VLOOKUP(VLOOKUP(Y1658&amp;"_"&amp;Z1658&amp;"_"&amp;AA1658,[1]挑战模式!$A:$AS,14+AB1658,FALSE),[1]怪物!$B:$J,6,FALSE)*VLOOKUP(Y1658&amp;"_"&amp;Z1658&amp;"_"&amp;AA1658,[1]挑战模式!$A:$AS,10,FALSE))</f>
        <v>4.4000000000000004</v>
      </c>
      <c r="F1658" s="3">
        <f t="shared" ca="1" si="208"/>
        <v>400</v>
      </c>
      <c r="G1658" s="3" t="str">
        <f t="shared" ca="1" si="209"/>
        <v>TRUE</v>
      </c>
      <c r="H1658" s="3" t="str">
        <f t="shared" ca="1" si="210"/>
        <v>1</v>
      </c>
      <c r="I1658" s="3">
        <f ca="1">IF(D1658="","",VLOOKUP(D1658,[1]怪物!$C:$M,11,FALSE))</f>
        <v>1</v>
      </c>
      <c r="J1658" s="3" t="str">
        <f t="shared" ca="1" si="211"/>
        <v>0.5</v>
      </c>
      <c r="K1658" s="3"/>
      <c r="L1658" s="3">
        <f ca="1">IF(B1658="","",VLOOKUP(VLOOKUP(Y1658&amp;"_"&amp;Z1658&amp;"_"&amp;AA1658,[1]挑战模式!$A:$AS,14+AB1658,FALSE),[1]怪物!$B:$J,7,FALSE))</f>
        <v>1.25</v>
      </c>
      <c r="M1658" s="10" t="str">
        <f t="shared" ca="1" si="212"/>
        <v>Monster_Season3_Challenge5_4_3</v>
      </c>
      <c r="N1658" s="3" t="str">
        <f t="shared" ca="1" si="213"/>
        <v>DeathShow_1</v>
      </c>
      <c r="O1658" s="3" t="str">
        <f t="shared" ca="1" si="214"/>
        <v>Timeline_Idle1</v>
      </c>
      <c r="P1658" s="3" t="str">
        <f t="shared" ca="1" si="215"/>
        <v>Timeline_Move1</v>
      </c>
      <c r="T1658" s="3" t="str">
        <f ca="1">IF(B1658="","",IF(VLOOKUP(D1658,[1]怪物!$C:$I,7,FALSE)="","",VLOOKUP(D1658,[1]怪物!$C:$I,7,FALSE)))</f>
        <v>Skill_Monster_ZhiZhu2,NormalAttack</v>
      </c>
      <c r="Y1658" s="3">
        <v>3</v>
      </c>
      <c r="Z1658" s="3">
        <v>5</v>
      </c>
      <c r="AA1658" s="3">
        <v>4</v>
      </c>
      <c r="AB1658" s="3">
        <v>3</v>
      </c>
    </row>
    <row r="1659" spans="2:28" x14ac:dyDescent="0.2">
      <c r="B1659" t="str">
        <f ca="1">IF(ISNA(VLOOKUP(Y1659&amp;"_"&amp;Z1659&amp;"_"&amp;AA1659,[1]挑战模式!$A:$AS,1,FALSE)),"",IF(VLOOKUP(Y1659&amp;"_"&amp;Z1659&amp;"_"&amp;AA1659,[1]挑战模式!$A:$AS,14+AB1659,FALSE)="","","Unit_Monster_Season"&amp;Y1659&amp;"_Challenge"&amp;Z1659&amp;"_"&amp;AA1659&amp;"_"&amp;AB1659))</f>
        <v/>
      </c>
      <c r="D1659" s="3" t="str">
        <f ca="1">IF(B1659="","",VLOOKUP(VLOOKUP(Y1659&amp;"_"&amp;Z1659&amp;"_"&amp;AA1659,[1]挑战模式!$A:$AS,14+AB1659,FALSE),[1]怪物!$B:$J,2,FALSE))</f>
        <v/>
      </c>
      <c r="E1659" s="3" t="str">
        <f ca="1">IF(B1659="","",VLOOKUP(VLOOKUP(Y1659&amp;"_"&amp;Z1659&amp;"_"&amp;AA1659,[1]挑战模式!$A:$AS,14+AB1659,FALSE),[1]怪物!$B:$J,6,FALSE)*VLOOKUP(Y1659&amp;"_"&amp;Z1659&amp;"_"&amp;AA1659,[1]挑战模式!$A:$AS,10,FALSE))</f>
        <v/>
      </c>
      <c r="F1659" s="3" t="str">
        <f t="shared" ca="1" si="208"/>
        <v/>
      </c>
      <c r="G1659" s="3" t="str">
        <f t="shared" ca="1" si="209"/>
        <v/>
      </c>
      <c r="H1659" s="3" t="str">
        <f t="shared" ca="1" si="210"/>
        <v/>
      </c>
      <c r="I1659" s="3" t="str">
        <f ca="1">IF(D1659="","",VLOOKUP(D1659,[1]怪物!$C:$M,11,FALSE))</f>
        <v/>
      </c>
      <c r="J1659" s="3" t="str">
        <f t="shared" ca="1" si="211"/>
        <v/>
      </c>
      <c r="K1659" s="3"/>
      <c r="L1659" s="3" t="str">
        <f ca="1">IF(B1659="","",VLOOKUP(VLOOKUP(Y1659&amp;"_"&amp;Z1659&amp;"_"&amp;AA1659,[1]挑战模式!$A:$AS,14+AB1659,FALSE),[1]怪物!$B:$J,7,FALSE))</f>
        <v/>
      </c>
      <c r="M1659" s="10" t="str">
        <f t="shared" ca="1" si="212"/>
        <v/>
      </c>
      <c r="N1659" s="3" t="str">
        <f t="shared" ca="1" si="213"/>
        <v/>
      </c>
      <c r="O1659" s="3" t="str">
        <f t="shared" ca="1" si="214"/>
        <v/>
      </c>
      <c r="P1659" s="3" t="str">
        <f t="shared" ca="1" si="215"/>
        <v/>
      </c>
      <c r="T1659" s="3" t="str">
        <f ca="1">IF(B1659="","",IF(VLOOKUP(D1659,[1]怪物!$C:$I,7,FALSE)="","",VLOOKUP(D1659,[1]怪物!$C:$I,7,FALSE)))</f>
        <v/>
      </c>
      <c r="Y1659" s="3">
        <v>3</v>
      </c>
      <c r="Z1659" s="3">
        <v>5</v>
      </c>
      <c r="AA1659" s="3">
        <v>4</v>
      </c>
      <c r="AB1659" s="3">
        <v>4</v>
      </c>
    </row>
    <row r="1660" spans="2:28" x14ac:dyDescent="0.2">
      <c r="B1660" t="str">
        <f ca="1">IF(ISNA(VLOOKUP(Y1660&amp;"_"&amp;Z1660&amp;"_"&amp;AA1660,[1]挑战模式!$A:$AS,1,FALSE)),"",IF(VLOOKUP(Y1660&amp;"_"&amp;Z1660&amp;"_"&amp;AA1660,[1]挑战模式!$A:$AS,14+AB1660,FALSE)="","","Unit_Monster_Season"&amp;Y1660&amp;"_Challenge"&amp;Z1660&amp;"_"&amp;AA1660&amp;"_"&amp;AB1660))</f>
        <v/>
      </c>
      <c r="D1660" s="3" t="str">
        <f ca="1">IF(B1660="","",VLOOKUP(VLOOKUP(Y1660&amp;"_"&amp;Z1660&amp;"_"&amp;AA1660,[1]挑战模式!$A:$AS,14+AB1660,FALSE),[1]怪物!$B:$J,2,FALSE))</f>
        <v/>
      </c>
      <c r="E1660" s="3" t="str">
        <f ca="1">IF(B1660="","",VLOOKUP(VLOOKUP(Y1660&amp;"_"&amp;Z1660&amp;"_"&amp;AA1660,[1]挑战模式!$A:$AS,14+AB1660,FALSE),[1]怪物!$B:$J,6,FALSE)*VLOOKUP(Y1660&amp;"_"&amp;Z1660&amp;"_"&amp;AA1660,[1]挑战模式!$A:$AS,10,FALSE))</f>
        <v/>
      </c>
      <c r="F1660" s="3" t="str">
        <f t="shared" ca="1" si="208"/>
        <v/>
      </c>
      <c r="G1660" s="3" t="str">
        <f t="shared" ca="1" si="209"/>
        <v/>
      </c>
      <c r="H1660" s="3" t="str">
        <f t="shared" ca="1" si="210"/>
        <v/>
      </c>
      <c r="I1660" s="3" t="str">
        <f ca="1">IF(D1660="","",VLOOKUP(D1660,[1]怪物!$C:$M,11,FALSE))</f>
        <v/>
      </c>
      <c r="J1660" s="3" t="str">
        <f t="shared" ca="1" si="211"/>
        <v/>
      </c>
      <c r="K1660" s="3"/>
      <c r="L1660" s="3" t="str">
        <f ca="1">IF(B1660="","",VLOOKUP(VLOOKUP(Y1660&amp;"_"&amp;Z1660&amp;"_"&amp;AA1660,[1]挑战模式!$A:$AS,14+AB1660,FALSE),[1]怪物!$B:$J,7,FALSE))</f>
        <v/>
      </c>
      <c r="M1660" s="10" t="str">
        <f t="shared" ca="1" si="212"/>
        <v/>
      </c>
      <c r="N1660" s="3" t="str">
        <f t="shared" ca="1" si="213"/>
        <v/>
      </c>
      <c r="O1660" s="3" t="str">
        <f t="shared" ca="1" si="214"/>
        <v/>
      </c>
      <c r="P1660" s="3" t="str">
        <f t="shared" ca="1" si="215"/>
        <v/>
      </c>
      <c r="T1660" s="3" t="str">
        <f ca="1">IF(B1660="","",IF(VLOOKUP(D1660,[1]怪物!$C:$I,7,FALSE)="","",VLOOKUP(D1660,[1]怪物!$C:$I,7,FALSE)))</f>
        <v/>
      </c>
      <c r="Y1660" s="3">
        <v>3</v>
      </c>
      <c r="Z1660" s="3">
        <v>5</v>
      </c>
      <c r="AA1660" s="3">
        <v>4</v>
      </c>
      <c r="AB1660" s="3">
        <v>5</v>
      </c>
    </row>
    <row r="1661" spans="2:28" x14ac:dyDescent="0.2">
      <c r="B1661" t="str">
        <f ca="1">IF(ISNA(VLOOKUP(Y1661&amp;"_"&amp;Z1661&amp;"_"&amp;AA1661,[1]挑战模式!$A:$AS,1,FALSE)),"",IF(VLOOKUP(Y1661&amp;"_"&amp;Z1661&amp;"_"&amp;AA1661,[1]挑战模式!$A:$AS,14+AB1661,FALSE)="","","Unit_Monster_Season"&amp;Y1661&amp;"_Challenge"&amp;Z1661&amp;"_"&amp;AA1661&amp;"_"&amp;AB1661))</f>
        <v/>
      </c>
      <c r="D1661" s="3" t="str">
        <f ca="1">IF(B1661="","",VLOOKUP(VLOOKUP(Y1661&amp;"_"&amp;Z1661&amp;"_"&amp;AA1661,[1]挑战模式!$A:$AS,14+AB1661,FALSE),[1]怪物!$B:$J,2,FALSE))</f>
        <v/>
      </c>
      <c r="E1661" s="3" t="str">
        <f ca="1">IF(B1661="","",VLOOKUP(VLOOKUP(Y1661&amp;"_"&amp;Z1661&amp;"_"&amp;AA1661,[1]挑战模式!$A:$AS,14+AB1661,FALSE),[1]怪物!$B:$J,6,FALSE)*VLOOKUP(Y1661&amp;"_"&amp;Z1661&amp;"_"&amp;AA1661,[1]挑战模式!$A:$AS,10,FALSE))</f>
        <v/>
      </c>
      <c r="F1661" s="3" t="str">
        <f t="shared" ca="1" si="208"/>
        <v/>
      </c>
      <c r="G1661" s="3" t="str">
        <f t="shared" ca="1" si="209"/>
        <v/>
      </c>
      <c r="H1661" s="3" t="str">
        <f t="shared" ca="1" si="210"/>
        <v/>
      </c>
      <c r="I1661" s="3" t="str">
        <f ca="1">IF(D1661="","",VLOOKUP(D1661,[1]怪物!$C:$M,11,FALSE))</f>
        <v/>
      </c>
      <c r="J1661" s="3" t="str">
        <f t="shared" ca="1" si="211"/>
        <v/>
      </c>
      <c r="K1661" s="3"/>
      <c r="L1661" s="3" t="str">
        <f ca="1">IF(B1661="","",VLOOKUP(VLOOKUP(Y1661&amp;"_"&amp;Z1661&amp;"_"&amp;AA1661,[1]挑战模式!$A:$AS,14+AB1661,FALSE),[1]怪物!$B:$J,7,FALSE))</f>
        <v/>
      </c>
      <c r="M1661" s="10" t="str">
        <f t="shared" ca="1" si="212"/>
        <v/>
      </c>
      <c r="N1661" s="3" t="str">
        <f t="shared" ca="1" si="213"/>
        <v/>
      </c>
      <c r="O1661" s="3" t="str">
        <f t="shared" ca="1" si="214"/>
        <v/>
      </c>
      <c r="P1661" s="3" t="str">
        <f t="shared" ca="1" si="215"/>
        <v/>
      </c>
      <c r="T1661" s="3" t="str">
        <f ca="1">IF(B1661="","",IF(VLOOKUP(D1661,[1]怪物!$C:$I,7,FALSE)="","",VLOOKUP(D1661,[1]怪物!$C:$I,7,FALSE)))</f>
        <v/>
      </c>
      <c r="Y1661" s="3">
        <v>3</v>
      </c>
      <c r="Z1661" s="3">
        <v>5</v>
      </c>
      <c r="AA1661" s="3">
        <v>4</v>
      </c>
      <c r="AB1661" s="3">
        <v>6</v>
      </c>
    </row>
    <row r="1662" spans="2:28" x14ac:dyDescent="0.2">
      <c r="B1662" t="str">
        <f ca="1">IF(ISNA(VLOOKUP(Y1662&amp;"_"&amp;Z1662&amp;"_"&amp;AA1662,[1]挑战模式!$A:$AS,1,FALSE)),"",IF(VLOOKUP(Y1662&amp;"_"&amp;Z1662&amp;"_"&amp;AA1662,[1]挑战模式!$A:$AS,14+AB1662,FALSE)="","","Unit_Monster_Season"&amp;Y1662&amp;"_Challenge"&amp;Z1662&amp;"_"&amp;AA1662&amp;"_"&amp;AB1662))</f>
        <v>Unit_Monster_Season3_Challenge5_5_1</v>
      </c>
      <c r="D1662" s="3" t="str">
        <f ca="1">IF(B1662="","",VLOOKUP(VLOOKUP(Y1662&amp;"_"&amp;Z1662&amp;"_"&amp;AA1662,[1]挑战模式!$A:$AS,14+AB1662,FALSE),[1]怪物!$B:$J,2,FALSE))</f>
        <v>ResUnit_ZhiZhu2</v>
      </c>
      <c r="E1662" s="3">
        <f ca="1">IF(B1662="","",VLOOKUP(VLOOKUP(Y1662&amp;"_"&amp;Z1662&amp;"_"&amp;AA1662,[1]挑战模式!$A:$AS,14+AB1662,FALSE),[1]怪物!$B:$J,6,FALSE)*VLOOKUP(Y1662&amp;"_"&amp;Z1662&amp;"_"&amp;AA1662,[1]挑战模式!$A:$AS,10,FALSE))</f>
        <v>4.4000000000000004</v>
      </c>
      <c r="F1662" s="3">
        <f t="shared" ca="1" si="208"/>
        <v>400</v>
      </c>
      <c r="G1662" s="3" t="str">
        <f t="shared" ca="1" si="209"/>
        <v>TRUE</v>
      </c>
      <c r="H1662" s="3" t="str">
        <f t="shared" ca="1" si="210"/>
        <v>1</v>
      </c>
      <c r="I1662" s="3">
        <f ca="1">IF(D1662="","",VLOOKUP(D1662,[1]怪物!$C:$M,11,FALSE))</f>
        <v>1</v>
      </c>
      <c r="J1662" s="3" t="str">
        <f t="shared" ca="1" si="211"/>
        <v>0.5</v>
      </c>
      <c r="K1662" s="3"/>
      <c r="L1662" s="3">
        <f ca="1">IF(B1662="","",VLOOKUP(VLOOKUP(Y1662&amp;"_"&amp;Z1662&amp;"_"&amp;AA1662,[1]挑战模式!$A:$AS,14+AB1662,FALSE),[1]怪物!$B:$J,7,FALSE))</f>
        <v>1.25</v>
      </c>
      <c r="M1662" s="10" t="str">
        <f t="shared" ca="1" si="212"/>
        <v>Monster_Season3_Challenge5_5_1</v>
      </c>
      <c r="N1662" s="3" t="str">
        <f t="shared" ca="1" si="213"/>
        <v>DeathShow_1</v>
      </c>
      <c r="O1662" s="3" t="str">
        <f t="shared" ca="1" si="214"/>
        <v>Timeline_Idle1</v>
      </c>
      <c r="P1662" s="3" t="str">
        <f t="shared" ca="1" si="215"/>
        <v>Timeline_Move1</v>
      </c>
      <c r="T1662" s="3" t="str">
        <f ca="1">IF(B1662="","",IF(VLOOKUP(D1662,[1]怪物!$C:$I,7,FALSE)="","",VLOOKUP(D1662,[1]怪物!$C:$I,7,FALSE)))</f>
        <v>Skill_Monster_ZhiZhu2,NormalAttack</v>
      </c>
      <c r="Y1662" s="3">
        <v>3</v>
      </c>
      <c r="Z1662" s="3">
        <v>5</v>
      </c>
      <c r="AA1662" s="3">
        <v>5</v>
      </c>
      <c r="AB1662" s="3">
        <v>1</v>
      </c>
    </row>
    <row r="1663" spans="2:28" x14ac:dyDescent="0.2">
      <c r="B1663" t="str">
        <f ca="1">IF(ISNA(VLOOKUP(Y1663&amp;"_"&amp;Z1663&amp;"_"&amp;AA1663,[1]挑战模式!$A:$AS,1,FALSE)),"",IF(VLOOKUP(Y1663&amp;"_"&amp;Z1663&amp;"_"&amp;AA1663,[1]挑战模式!$A:$AS,14+AB1663,FALSE)="","","Unit_Monster_Season"&amp;Y1663&amp;"_Challenge"&amp;Z1663&amp;"_"&amp;AA1663&amp;"_"&amp;AB1663))</f>
        <v>Unit_Monster_Season3_Challenge5_5_2</v>
      </c>
      <c r="D1663" s="3" t="str">
        <f ca="1">IF(B1663="","",VLOOKUP(VLOOKUP(Y1663&amp;"_"&amp;Z1663&amp;"_"&amp;AA1663,[1]挑战模式!$A:$AS,14+AB1663,FALSE),[1]怪物!$B:$J,2,FALSE))</f>
        <v>ResUnit_Skull2</v>
      </c>
      <c r="E1663" s="3">
        <f ca="1">IF(B1663="","",VLOOKUP(VLOOKUP(Y1663&amp;"_"&amp;Z1663&amp;"_"&amp;AA1663,[1]挑战模式!$A:$AS,14+AB1663,FALSE),[1]怪物!$B:$J,6,FALSE)*VLOOKUP(Y1663&amp;"_"&amp;Z1663&amp;"_"&amp;AA1663,[1]挑战模式!$A:$AS,10,FALSE))</f>
        <v>2.2000000000000002</v>
      </c>
      <c r="F1663" s="3">
        <f t="shared" ca="1" si="208"/>
        <v>400</v>
      </c>
      <c r="G1663" s="3" t="str">
        <f t="shared" ca="1" si="209"/>
        <v>TRUE</v>
      </c>
      <c r="H1663" s="3" t="str">
        <f t="shared" ca="1" si="210"/>
        <v>1</v>
      </c>
      <c r="I1663" s="3">
        <f ca="1">IF(D1663="","",VLOOKUP(D1663,[1]怪物!$C:$M,11,FALSE))</f>
        <v>1</v>
      </c>
      <c r="J1663" s="3" t="str">
        <f t="shared" ca="1" si="211"/>
        <v>0.5</v>
      </c>
      <c r="K1663" s="3"/>
      <c r="L1663" s="3">
        <f ca="1">IF(B1663="","",VLOOKUP(VLOOKUP(Y1663&amp;"_"&amp;Z1663&amp;"_"&amp;AA1663,[1]挑战模式!$A:$AS,14+AB1663,FALSE),[1]怪物!$B:$J,7,FALSE))</f>
        <v>1.25</v>
      </c>
      <c r="M1663" s="10" t="str">
        <f t="shared" ca="1" si="212"/>
        <v>Monster_Season3_Challenge5_5_2</v>
      </c>
      <c r="N1663" s="3" t="str">
        <f t="shared" ca="1" si="213"/>
        <v>DeathShow_1</v>
      </c>
      <c r="O1663" s="3" t="str">
        <f t="shared" ca="1" si="214"/>
        <v>Timeline_Idle1</v>
      </c>
      <c r="P1663" s="3" t="str">
        <f t="shared" ca="1" si="215"/>
        <v>Timeline_Move1</v>
      </c>
      <c r="T1663" s="3" t="str">
        <f ca="1">IF(B1663="","",IF(VLOOKUP(D1663,[1]怪物!$C:$I,7,FALSE)="","",VLOOKUP(D1663,[1]怪物!$C:$I,7,FALSE)))</f>
        <v>Skill_Monster_Skull2,NormalAttack</v>
      </c>
      <c r="Y1663" s="3">
        <v>3</v>
      </c>
      <c r="Z1663" s="3">
        <v>5</v>
      </c>
      <c r="AA1663" s="3">
        <v>5</v>
      </c>
      <c r="AB1663" s="3">
        <v>2</v>
      </c>
    </row>
    <row r="1664" spans="2:28" x14ac:dyDescent="0.2">
      <c r="B1664" t="str">
        <f ca="1">IF(ISNA(VLOOKUP(Y1664&amp;"_"&amp;Z1664&amp;"_"&amp;AA1664,[1]挑战模式!$A:$AS,1,FALSE)),"",IF(VLOOKUP(Y1664&amp;"_"&amp;Z1664&amp;"_"&amp;AA1664,[1]挑战模式!$A:$AS,14+AB1664,FALSE)="","","Unit_Monster_Season"&amp;Y1664&amp;"_Challenge"&amp;Z1664&amp;"_"&amp;AA1664&amp;"_"&amp;AB1664))</f>
        <v>Unit_Monster_Season3_Challenge5_5_3</v>
      </c>
      <c r="D1664" s="3" t="str">
        <f ca="1">IF(B1664="","",VLOOKUP(VLOOKUP(Y1664&amp;"_"&amp;Z1664&amp;"_"&amp;AA1664,[1]挑战模式!$A:$AS,14+AB1664,FALSE),[1]怪物!$B:$J,2,FALSE))</f>
        <v>ResUnit_XueRen2</v>
      </c>
      <c r="E1664" s="3">
        <f ca="1">IF(B1664="","",VLOOKUP(VLOOKUP(Y1664&amp;"_"&amp;Z1664&amp;"_"&amp;AA1664,[1]挑战模式!$A:$AS,14+AB1664,FALSE),[1]怪物!$B:$J,6,FALSE)*VLOOKUP(Y1664&amp;"_"&amp;Z1664&amp;"_"&amp;AA1664,[1]挑战模式!$A:$AS,10,FALSE))</f>
        <v>2.2000000000000002</v>
      </c>
      <c r="F1664" s="3">
        <f t="shared" ca="1" si="208"/>
        <v>400</v>
      </c>
      <c r="G1664" s="3" t="str">
        <f t="shared" ca="1" si="209"/>
        <v>TRUE</v>
      </c>
      <c r="H1664" s="3" t="str">
        <f t="shared" ca="1" si="210"/>
        <v>1</v>
      </c>
      <c r="I1664" s="3">
        <f ca="1">IF(D1664="","",VLOOKUP(D1664,[1]怪物!$C:$M,11,FALSE))</f>
        <v>1</v>
      </c>
      <c r="J1664" s="3" t="str">
        <f t="shared" ca="1" si="211"/>
        <v>0.5</v>
      </c>
      <c r="K1664" s="3"/>
      <c r="L1664" s="3">
        <f ca="1">IF(B1664="","",VLOOKUP(VLOOKUP(Y1664&amp;"_"&amp;Z1664&amp;"_"&amp;AA1664,[1]挑战模式!$A:$AS,14+AB1664,FALSE),[1]怪物!$B:$J,7,FALSE))</f>
        <v>1.25</v>
      </c>
      <c r="M1664" s="10" t="str">
        <f t="shared" ca="1" si="212"/>
        <v>Monster_Season3_Challenge5_5_3</v>
      </c>
      <c r="N1664" s="3" t="str">
        <f t="shared" ca="1" si="213"/>
        <v>DeathShow_1</v>
      </c>
      <c r="O1664" s="3" t="str">
        <f t="shared" ca="1" si="214"/>
        <v>Timeline_Idle1</v>
      </c>
      <c r="P1664" s="3" t="str">
        <f t="shared" ca="1" si="215"/>
        <v>Timeline_Move1</v>
      </c>
      <c r="T1664" s="3" t="str">
        <f ca="1">IF(B1664="","",IF(VLOOKUP(D1664,[1]怪物!$C:$I,7,FALSE)="","",VLOOKUP(D1664,[1]怪物!$C:$I,7,FALSE)))</f>
        <v>Skill_Monster_XueRen2,NormalAttack</v>
      </c>
      <c r="Y1664" s="3">
        <v>3</v>
      </c>
      <c r="Z1664" s="3">
        <v>5</v>
      </c>
      <c r="AA1664" s="3">
        <v>5</v>
      </c>
      <c r="AB1664" s="3">
        <v>3</v>
      </c>
    </row>
    <row r="1665" spans="2:28" x14ac:dyDescent="0.2">
      <c r="B1665" t="str">
        <f ca="1">IF(ISNA(VLOOKUP(Y1665&amp;"_"&amp;Z1665&amp;"_"&amp;AA1665,[1]挑战模式!$A:$AS,1,FALSE)),"",IF(VLOOKUP(Y1665&amp;"_"&amp;Z1665&amp;"_"&amp;AA1665,[1]挑战模式!$A:$AS,14+AB1665,FALSE)="","","Unit_Monster_Season"&amp;Y1665&amp;"_Challenge"&amp;Z1665&amp;"_"&amp;AA1665&amp;"_"&amp;AB1665))</f>
        <v/>
      </c>
      <c r="D1665" s="3" t="str">
        <f ca="1">IF(B1665="","",VLOOKUP(VLOOKUP(Y1665&amp;"_"&amp;Z1665&amp;"_"&amp;AA1665,[1]挑战模式!$A:$AS,14+AB1665,FALSE),[1]怪物!$B:$J,2,FALSE))</f>
        <v/>
      </c>
      <c r="E1665" s="3" t="str">
        <f ca="1">IF(B1665="","",VLOOKUP(VLOOKUP(Y1665&amp;"_"&amp;Z1665&amp;"_"&amp;AA1665,[1]挑战模式!$A:$AS,14+AB1665,FALSE),[1]怪物!$B:$J,6,FALSE)*VLOOKUP(Y1665&amp;"_"&amp;Z1665&amp;"_"&amp;AA1665,[1]挑战模式!$A:$AS,10,FALSE))</f>
        <v/>
      </c>
      <c r="F1665" s="3" t="str">
        <f t="shared" ca="1" si="208"/>
        <v/>
      </c>
      <c r="G1665" s="3" t="str">
        <f t="shared" ca="1" si="209"/>
        <v/>
      </c>
      <c r="H1665" s="3" t="str">
        <f t="shared" ca="1" si="210"/>
        <v/>
      </c>
      <c r="I1665" s="3" t="str">
        <f ca="1">IF(D1665="","",VLOOKUP(D1665,[1]怪物!$C:$M,11,FALSE))</f>
        <v/>
      </c>
      <c r="J1665" s="3" t="str">
        <f t="shared" ca="1" si="211"/>
        <v/>
      </c>
      <c r="K1665" s="3"/>
      <c r="L1665" s="3" t="str">
        <f ca="1">IF(B1665="","",VLOOKUP(VLOOKUP(Y1665&amp;"_"&amp;Z1665&amp;"_"&amp;AA1665,[1]挑战模式!$A:$AS,14+AB1665,FALSE),[1]怪物!$B:$J,7,FALSE))</f>
        <v/>
      </c>
      <c r="M1665" s="10" t="str">
        <f t="shared" ca="1" si="212"/>
        <v/>
      </c>
      <c r="N1665" s="3" t="str">
        <f t="shared" ca="1" si="213"/>
        <v/>
      </c>
      <c r="O1665" s="3" t="str">
        <f t="shared" ca="1" si="214"/>
        <v/>
      </c>
      <c r="P1665" s="3" t="str">
        <f t="shared" ca="1" si="215"/>
        <v/>
      </c>
      <c r="T1665" s="3" t="str">
        <f ca="1">IF(B1665="","",IF(VLOOKUP(D1665,[1]怪物!$C:$I,7,FALSE)="","",VLOOKUP(D1665,[1]怪物!$C:$I,7,FALSE)))</f>
        <v/>
      </c>
      <c r="Y1665" s="3">
        <v>3</v>
      </c>
      <c r="Z1665" s="3">
        <v>5</v>
      </c>
      <c r="AA1665" s="3">
        <v>5</v>
      </c>
      <c r="AB1665" s="3">
        <v>4</v>
      </c>
    </row>
    <row r="1666" spans="2:28" x14ac:dyDescent="0.2">
      <c r="B1666" t="str">
        <f ca="1">IF(ISNA(VLOOKUP(Y1666&amp;"_"&amp;Z1666&amp;"_"&amp;AA1666,[1]挑战模式!$A:$AS,1,FALSE)),"",IF(VLOOKUP(Y1666&amp;"_"&amp;Z1666&amp;"_"&amp;AA1666,[1]挑战模式!$A:$AS,14+AB1666,FALSE)="","","Unit_Monster_Season"&amp;Y1666&amp;"_Challenge"&amp;Z1666&amp;"_"&amp;AA1666&amp;"_"&amp;AB1666))</f>
        <v/>
      </c>
      <c r="D1666" s="3" t="str">
        <f ca="1">IF(B1666="","",VLOOKUP(VLOOKUP(Y1666&amp;"_"&amp;Z1666&amp;"_"&amp;AA1666,[1]挑战模式!$A:$AS,14+AB1666,FALSE),[1]怪物!$B:$J,2,FALSE))</f>
        <v/>
      </c>
      <c r="E1666" s="3" t="str">
        <f ca="1">IF(B1666="","",VLOOKUP(VLOOKUP(Y1666&amp;"_"&amp;Z1666&amp;"_"&amp;AA1666,[1]挑战模式!$A:$AS,14+AB1666,FALSE),[1]怪物!$B:$J,6,FALSE)*VLOOKUP(Y1666&amp;"_"&amp;Z1666&amp;"_"&amp;AA1666,[1]挑战模式!$A:$AS,10,FALSE))</f>
        <v/>
      </c>
      <c r="F1666" s="3" t="str">
        <f t="shared" ca="1" si="208"/>
        <v/>
      </c>
      <c r="G1666" s="3" t="str">
        <f t="shared" ca="1" si="209"/>
        <v/>
      </c>
      <c r="H1666" s="3" t="str">
        <f t="shared" ca="1" si="210"/>
        <v/>
      </c>
      <c r="I1666" s="3" t="str">
        <f ca="1">IF(D1666="","",VLOOKUP(D1666,[1]怪物!$C:$M,11,FALSE))</f>
        <v/>
      </c>
      <c r="J1666" s="3" t="str">
        <f t="shared" ca="1" si="211"/>
        <v/>
      </c>
      <c r="K1666" s="3"/>
      <c r="L1666" s="3" t="str">
        <f ca="1">IF(B1666="","",VLOOKUP(VLOOKUP(Y1666&amp;"_"&amp;Z1666&amp;"_"&amp;AA1666,[1]挑战模式!$A:$AS,14+AB1666,FALSE),[1]怪物!$B:$J,7,FALSE))</f>
        <v/>
      </c>
      <c r="M1666" s="10" t="str">
        <f t="shared" ca="1" si="212"/>
        <v/>
      </c>
      <c r="N1666" s="3" t="str">
        <f t="shared" ca="1" si="213"/>
        <v/>
      </c>
      <c r="O1666" s="3" t="str">
        <f t="shared" ca="1" si="214"/>
        <v/>
      </c>
      <c r="P1666" s="3" t="str">
        <f t="shared" ca="1" si="215"/>
        <v/>
      </c>
      <c r="T1666" s="3" t="str">
        <f ca="1">IF(B1666="","",IF(VLOOKUP(D1666,[1]怪物!$C:$I,7,FALSE)="","",VLOOKUP(D1666,[1]怪物!$C:$I,7,FALSE)))</f>
        <v/>
      </c>
      <c r="Y1666" s="3">
        <v>3</v>
      </c>
      <c r="Z1666" s="3">
        <v>5</v>
      </c>
      <c r="AA1666" s="3">
        <v>5</v>
      </c>
      <c r="AB1666" s="3">
        <v>5</v>
      </c>
    </row>
    <row r="1667" spans="2:28" x14ac:dyDescent="0.2">
      <c r="B1667" t="str">
        <f ca="1">IF(ISNA(VLOOKUP(Y1667&amp;"_"&amp;Z1667&amp;"_"&amp;AA1667,[1]挑战模式!$A:$AS,1,FALSE)),"",IF(VLOOKUP(Y1667&amp;"_"&amp;Z1667&amp;"_"&amp;AA1667,[1]挑战模式!$A:$AS,14+AB1667,FALSE)="","","Unit_Monster_Season"&amp;Y1667&amp;"_Challenge"&amp;Z1667&amp;"_"&amp;AA1667&amp;"_"&amp;AB1667))</f>
        <v/>
      </c>
      <c r="D1667" s="3" t="str">
        <f ca="1">IF(B1667="","",VLOOKUP(VLOOKUP(Y1667&amp;"_"&amp;Z1667&amp;"_"&amp;AA1667,[1]挑战模式!$A:$AS,14+AB1667,FALSE),[1]怪物!$B:$J,2,FALSE))</f>
        <v/>
      </c>
      <c r="E1667" s="3" t="str">
        <f ca="1">IF(B1667="","",VLOOKUP(VLOOKUP(Y1667&amp;"_"&amp;Z1667&amp;"_"&amp;AA1667,[1]挑战模式!$A:$AS,14+AB1667,FALSE),[1]怪物!$B:$J,6,FALSE)*VLOOKUP(Y1667&amp;"_"&amp;Z1667&amp;"_"&amp;AA1667,[1]挑战模式!$A:$AS,10,FALSE))</f>
        <v/>
      </c>
      <c r="F1667" s="3" t="str">
        <f t="shared" ca="1" si="208"/>
        <v/>
      </c>
      <c r="G1667" s="3" t="str">
        <f t="shared" ca="1" si="209"/>
        <v/>
      </c>
      <c r="H1667" s="3" t="str">
        <f t="shared" ca="1" si="210"/>
        <v/>
      </c>
      <c r="I1667" s="3" t="str">
        <f ca="1">IF(D1667="","",VLOOKUP(D1667,[1]怪物!$C:$M,11,FALSE))</f>
        <v/>
      </c>
      <c r="J1667" s="3" t="str">
        <f t="shared" ca="1" si="211"/>
        <v/>
      </c>
      <c r="K1667" s="3"/>
      <c r="L1667" s="3" t="str">
        <f ca="1">IF(B1667="","",VLOOKUP(VLOOKUP(Y1667&amp;"_"&amp;Z1667&amp;"_"&amp;AA1667,[1]挑战模式!$A:$AS,14+AB1667,FALSE),[1]怪物!$B:$J,7,FALSE))</f>
        <v/>
      </c>
      <c r="M1667" s="10" t="str">
        <f t="shared" ca="1" si="212"/>
        <v/>
      </c>
      <c r="N1667" s="3" t="str">
        <f t="shared" ca="1" si="213"/>
        <v/>
      </c>
      <c r="O1667" s="3" t="str">
        <f t="shared" ca="1" si="214"/>
        <v/>
      </c>
      <c r="P1667" s="3" t="str">
        <f t="shared" ca="1" si="215"/>
        <v/>
      </c>
      <c r="T1667" s="3" t="str">
        <f ca="1">IF(B1667="","",IF(VLOOKUP(D1667,[1]怪物!$C:$I,7,FALSE)="","",VLOOKUP(D1667,[1]怪物!$C:$I,7,FALSE)))</f>
        <v/>
      </c>
      <c r="Y1667" s="3">
        <v>3</v>
      </c>
      <c r="Z1667" s="3">
        <v>5</v>
      </c>
      <c r="AA1667" s="3">
        <v>5</v>
      </c>
      <c r="AB1667" s="3">
        <v>6</v>
      </c>
    </row>
    <row r="1668" spans="2:28" x14ac:dyDescent="0.2">
      <c r="B1668" t="str">
        <f ca="1">IF(ISNA(VLOOKUP(Y1668&amp;"_"&amp;Z1668&amp;"_"&amp;AA1668,[1]挑战模式!$A:$AS,1,FALSE)),"",IF(VLOOKUP(Y1668&amp;"_"&amp;Z1668&amp;"_"&amp;AA1668,[1]挑战模式!$A:$AS,14+AB1668,FALSE)="","","Unit_Monster_Season"&amp;Y1668&amp;"_Challenge"&amp;Z1668&amp;"_"&amp;AA1668&amp;"_"&amp;AB1668))</f>
        <v>Unit_Monster_Season3_Challenge5_6_1</v>
      </c>
      <c r="D1668" s="3" t="str">
        <f ca="1">IF(B1668="","",VLOOKUP(VLOOKUP(Y1668&amp;"_"&amp;Z1668&amp;"_"&amp;AA1668,[1]挑战模式!$A:$AS,14+AB1668,FALSE),[1]怪物!$B:$J,2,FALSE))</f>
        <v>ResUnit_XueRen1</v>
      </c>
      <c r="E1668" s="3">
        <f ca="1">IF(B1668="","",VLOOKUP(VLOOKUP(Y1668&amp;"_"&amp;Z1668&amp;"_"&amp;AA1668,[1]挑战模式!$A:$AS,14+AB1668,FALSE),[1]怪物!$B:$J,6,FALSE)*VLOOKUP(Y1668&amp;"_"&amp;Z1668&amp;"_"&amp;AA1668,[1]挑战模式!$A:$AS,10,FALSE))</f>
        <v>2.2000000000000002</v>
      </c>
      <c r="F1668" s="3">
        <f t="shared" ca="1" si="208"/>
        <v>400</v>
      </c>
      <c r="G1668" s="3" t="str">
        <f t="shared" ca="1" si="209"/>
        <v>TRUE</v>
      </c>
      <c r="H1668" s="3" t="str">
        <f t="shared" ca="1" si="210"/>
        <v>1</v>
      </c>
      <c r="I1668" s="3">
        <f ca="1">IF(D1668="","",VLOOKUP(D1668,[1]怪物!$C:$M,11,FALSE))</f>
        <v>1</v>
      </c>
      <c r="J1668" s="3" t="str">
        <f t="shared" ca="1" si="211"/>
        <v>0.5</v>
      </c>
      <c r="K1668" s="3"/>
      <c r="L1668" s="3">
        <f ca="1">IF(B1668="","",VLOOKUP(VLOOKUP(Y1668&amp;"_"&amp;Z1668&amp;"_"&amp;AA1668,[1]挑战模式!$A:$AS,14+AB1668,FALSE),[1]怪物!$B:$J,7,FALSE))</f>
        <v>1</v>
      </c>
      <c r="M1668" s="10" t="str">
        <f t="shared" ca="1" si="212"/>
        <v>Monster_Season3_Challenge5_6_1</v>
      </c>
      <c r="N1668" s="3" t="str">
        <f t="shared" ca="1" si="213"/>
        <v>DeathShow_1</v>
      </c>
      <c r="O1668" s="3" t="str">
        <f t="shared" ca="1" si="214"/>
        <v>Timeline_Idle1</v>
      </c>
      <c r="P1668" s="3" t="str">
        <f t="shared" ca="1" si="215"/>
        <v>Timeline_Move1</v>
      </c>
      <c r="T1668" s="3" t="str">
        <f ca="1">IF(B1668="","",IF(VLOOKUP(D1668,[1]怪物!$C:$I,7,FALSE)="","",VLOOKUP(D1668,[1]怪物!$C:$I,7,FALSE)))</f>
        <v>Skill_Monster_XueRen1,NormalAttack</v>
      </c>
      <c r="Y1668" s="3">
        <v>3</v>
      </c>
      <c r="Z1668" s="3">
        <v>5</v>
      </c>
      <c r="AA1668" s="3">
        <v>6</v>
      </c>
      <c r="AB1668" s="3">
        <v>1</v>
      </c>
    </row>
    <row r="1669" spans="2:28" x14ac:dyDescent="0.2">
      <c r="B1669" t="str">
        <f ca="1">IF(ISNA(VLOOKUP(Y1669&amp;"_"&amp;Z1669&amp;"_"&amp;AA1669,[1]挑战模式!$A:$AS,1,FALSE)),"",IF(VLOOKUP(Y1669&amp;"_"&amp;Z1669&amp;"_"&amp;AA1669,[1]挑战模式!$A:$AS,14+AB1669,FALSE)="","","Unit_Monster_Season"&amp;Y1669&amp;"_Challenge"&amp;Z1669&amp;"_"&amp;AA1669&amp;"_"&amp;AB1669))</f>
        <v>Unit_Monster_Season3_Challenge5_6_2</v>
      </c>
      <c r="D1669" s="3" t="str">
        <f ca="1">IF(B1669="","",VLOOKUP(VLOOKUP(Y1669&amp;"_"&amp;Z1669&amp;"_"&amp;AA1669,[1]挑战模式!$A:$AS,14+AB1669,FALSE),[1]怪物!$B:$J,2,FALSE))</f>
        <v>ResUnit_ZhiZhu2</v>
      </c>
      <c r="E1669" s="3">
        <f ca="1">IF(B1669="","",VLOOKUP(VLOOKUP(Y1669&amp;"_"&amp;Z1669&amp;"_"&amp;AA1669,[1]挑战模式!$A:$AS,14+AB1669,FALSE),[1]怪物!$B:$J,6,FALSE)*VLOOKUP(Y1669&amp;"_"&amp;Z1669&amp;"_"&amp;AA1669,[1]挑战模式!$A:$AS,10,FALSE))</f>
        <v>4.4000000000000004</v>
      </c>
      <c r="F1669" s="3">
        <f t="shared" ca="1" si="208"/>
        <v>400</v>
      </c>
      <c r="G1669" s="3" t="str">
        <f t="shared" ca="1" si="209"/>
        <v>TRUE</v>
      </c>
      <c r="H1669" s="3" t="str">
        <f t="shared" ca="1" si="210"/>
        <v>1</v>
      </c>
      <c r="I1669" s="3">
        <f ca="1">IF(D1669="","",VLOOKUP(D1669,[1]怪物!$C:$M,11,FALSE))</f>
        <v>1</v>
      </c>
      <c r="J1669" s="3" t="str">
        <f t="shared" ca="1" si="211"/>
        <v>0.5</v>
      </c>
      <c r="K1669" s="3"/>
      <c r="L1669" s="3">
        <f ca="1">IF(B1669="","",VLOOKUP(VLOOKUP(Y1669&amp;"_"&amp;Z1669&amp;"_"&amp;AA1669,[1]挑战模式!$A:$AS,14+AB1669,FALSE),[1]怪物!$B:$J,7,FALSE))</f>
        <v>1.25</v>
      </c>
      <c r="M1669" s="10" t="str">
        <f t="shared" ca="1" si="212"/>
        <v>Monster_Season3_Challenge5_6_2</v>
      </c>
      <c r="N1669" s="3" t="str">
        <f t="shared" ca="1" si="213"/>
        <v>DeathShow_1</v>
      </c>
      <c r="O1669" s="3" t="str">
        <f t="shared" ca="1" si="214"/>
        <v>Timeline_Idle1</v>
      </c>
      <c r="P1669" s="3" t="str">
        <f t="shared" ca="1" si="215"/>
        <v>Timeline_Move1</v>
      </c>
      <c r="T1669" s="3" t="str">
        <f ca="1">IF(B1669="","",IF(VLOOKUP(D1669,[1]怪物!$C:$I,7,FALSE)="","",VLOOKUP(D1669,[1]怪物!$C:$I,7,FALSE)))</f>
        <v>Skill_Monster_ZhiZhu2,NormalAttack</v>
      </c>
      <c r="Y1669" s="3">
        <v>3</v>
      </c>
      <c r="Z1669" s="3">
        <v>5</v>
      </c>
      <c r="AA1669" s="3">
        <v>6</v>
      </c>
      <c r="AB1669" s="3">
        <v>2</v>
      </c>
    </row>
    <row r="1670" spans="2:28" x14ac:dyDescent="0.2">
      <c r="B1670" t="str">
        <f ca="1">IF(ISNA(VLOOKUP(Y1670&amp;"_"&amp;Z1670&amp;"_"&amp;AA1670,[1]挑战模式!$A:$AS,1,FALSE)),"",IF(VLOOKUP(Y1670&amp;"_"&amp;Z1670&amp;"_"&amp;AA1670,[1]挑战模式!$A:$AS,14+AB1670,FALSE)="","","Unit_Monster_Season"&amp;Y1670&amp;"_Challenge"&amp;Z1670&amp;"_"&amp;AA1670&amp;"_"&amp;AB1670))</f>
        <v>Unit_Monster_Season3_Challenge5_6_3</v>
      </c>
      <c r="D1670" s="3" t="str">
        <f ca="1">IF(B1670="","",VLOOKUP(VLOOKUP(Y1670&amp;"_"&amp;Z1670&amp;"_"&amp;AA1670,[1]挑战模式!$A:$AS,14+AB1670,FALSE),[1]怪物!$B:$J,2,FALSE))</f>
        <v>ResUnit_Skull2</v>
      </c>
      <c r="E1670" s="3">
        <f ca="1">IF(B1670="","",VLOOKUP(VLOOKUP(Y1670&amp;"_"&amp;Z1670&amp;"_"&amp;AA1670,[1]挑战模式!$A:$AS,14+AB1670,FALSE),[1]怪物!$B:$J,6,FALSE)*VLOOKUP(Y1670&amp;"_"&amp;Z1670&amp;"_"&amp;AA1670,[1]挑战模式!$A:$AS,10,FALSE))</f>
        <v>2.2000000000000002</v>
      </c>
      <c r="F1670" s="3">
        <f t="shared" ca="1" si="208"/>
        <v>400</v>
      </c>
      <c r="G1670" s="3" t="str">
        <f t="shared" ca="1" si="209"/>
        <v>TRUE</v>
      </c>
      <c r="H1670" s="3" t="str">
        <f t="shared" ca="1" si="210"/>
        <v>1</v>
      </c>
      <c r="I1670" s="3">
        <f ca="1">IF(D1670="","",VLOOKUP(D1670,[1]怪物!$C:$M,11,FALSE))</f>
        <v>1</v>
      </c>
      <c r="J1670" s="3" t="str">
        <f t="shared" ca="1" si="211"/>
        <v>0.5</v>
      </c>
      <c r="K1670" s="3"/>
      <c r="L1670" s="3">
        <f ca="1">IF(B1670="","",VLOOKUP(VLOOKUP(Y1670&amp;"_"&amp;Z1670&amp;"_"&amp;AA1670,[1]挑战模式!$A:$AS,14+AB1670,FALSE),[1]怪物!$B:$J,7,FALSE))</f>
        <v>1.25</v>
      </c>
      <c r="M1670" s="10" t="str">
        <f t="shared" ca="1" si="212"/>
        <v>Monster_Season3_Challenge5_6_3</v>
      </c>
      <c r="N1670" s="3" t="str">
        <f t="shared" ca="1" si="213"/>
        <v>DeathShow_1</v>
      </c>
      <c r="O1670" s="3" t="str">
        <f t="shared" ca="1" si="214"/>
        <v>Timeline_Idle1</v>
      </c>
      <c r="P1670" s="3" t="str">
        <f t="shared" ca="1" si="215"/>
        <v>Timeline_Move1</v>
      </c>
      <c r="T1670" s="3" t="str">
        <f ca="1">IF(B1670="","",IF(VLOOKUP(D1670,[1]怪物!$C:$I,7,FALSE)="","",VLOOKUP(D1670,[1]怪物!$C:$I,7,FALSE)))</f>
        <v>Skill_Monster_Skull2,NormalAttack</v>
      </c>
      <c r="Y1670" s="3">
        <v>3</v>
      </c>
      <c r="Z1670" s="3">
        <v>5</v>
      </c>
      <c r="AA1670" s="3">
        <v>6</v>
      </c>
      <c r="AB1670" s="3">
        <v>3</v>
      </c>
    </row>
    <row r="1671" spans="2:28" x14ac:dyDescent="0.2">
      <c r="B1671" t="str">
        <f ca="1">IF(ISNA(VLOOKUP(Y1671&amp;"_"&amp;Z1671&amp;"_"&amp;AA1671,[1]挑战模式!$A:$AS,1,FALSE)),"",IF(VLOOKUP(Y1671&amp;"_"&amp;Z1671&amp;"_"&amp;AA1671,[1]挑战模式!$A:$AS,14+AB1671,FALSE)="","","Unit_Monster_Season"&amp;Y1671&amp;"_Challenge"&amp;Z1671&amp;"_"&amp;AA1671&amp;"_"&amp;AB1671))</f>
        <v>Unit_Monster_Season3_Challenge5_6_4</v>
      </c>
      <c r="D1671" s="3" t="str">
        <f ca="1">IF(B1671="","",VLOOKUP(VLOOKUP(Y1671&amp;"_"&amp;Z1671&amp;"_"&amp;AA1671,[1]挑战模式!$A:$AS,14+AB1671,FALSE),[1]怪物!$B:$J,2,FALSE))</f>
        <v>ResUnit_Spirit2</v>
      </c>
      <c r="E1671" s="3">
        <f ca="1">IF(B1671="","",VLOOKUP(VLOOKUP(Y1671&amp;"_"&amp;Z1671&amp;"_"&amp;AA1671,[1]挑战模式!$A:$AS,14+AB1671,FALSE),[1]怪物!$B:$J,6,FALSE)*VLOOKUP(Y1671&amp;"_"&amp;Z1671&amp;"_"&amp;AA1671,[1]挑战模式!$A:$AS,10,FALSE))</f>
        <v>2.2000000000000002</v>
      </c>
      <c r="F1671" s="3">
        <f t="shared" ca="1" si="208"/>
        <v>400</v>
      </c>
      <c r="G1671" s="3" t="str">
        <f t="shared" ca="1" si="209"/>
        <v>TRUE</v>
      </c>
      <c r="H1671" s="3" t="str">
        <f t="shared" ca="1" si="210"/>
        <v>1</v>
      </c>
      <c r="I1671" s="3">
        <f ca="1">IF(D1671="","",VLOOKUP(D1671,[1]怪物!$C:$M,11,FALSE))</f>
        <v>1</v>
      </c>
      <c r="J1671" s="3" t="str">
        <f t="shared" ca="1" si="211"/>
        <v>0.5</v>
      </c>
      <c r="K1671" s="3"/>
      <c r="L1671" s="3">
        <f ca="1">IF(B1671="","",VLOOKUP(VLOOKUP(Y1671&amp;"_"&amp;Z1671&amp;"_"&amp;AA1671,[1]挑战模式!$A:$AS,14+AB1671,FALSE),[1]怪物!$B:$J,7,FALSE))</f>
        <v>1.25</v>
      </c>
      <c r="M1671" s="10" t="str">
        <f t="shared" ca="1" si="212"/>
        <v>Monster_Season3_Challenge5_6_4</v>
      </c>
      <c r="N1671" s="3" t="str">
        <f t="shared" ca="1" si="213"/>
        <v>DeathShow_1</v>
      </c>
      <c r="O1671" s="3" t="str">
        <f t="shared" ca="1" si="214"/>
        <v>Timeline_Idle1</v>
      </c>
      <c r="P1671" s="3" t="str">
        <f t="shared" ca="1" si="215"/>
        <v>Timeline_Move1</v>
      </c>
      <c r="T1671" s="3" t="str">
        <f ca="1">IF(B1671="","",IF(VLOOKUP(D1671,[1]怪物!$C:$I,7,FALSE)="","",VLOOKUP(D1671,[1]怪物!$C:$I,7,FALSE)))</f>
        <v>Skill_Monster_Spirit2,NormalAttack</v>
      </c>
      <c r="Y1671" s="3">
        <v>3</v>
      </c>
      <c r="Z1671" s="3">
        <v>5</v>
      </c>
      <c r="AA1671" s="3">
        <v>6</v>
      </c>
      <c r="AB1671" s="3">
        <v>4</v>
      </c>
    </row>
    <row r="1672" spans="2:28" x14ac:dyDescent="0.2">
      <c r="B1672" t="str">
        <f ca="1">IF(ISNA(VLOOKUP(Y1672&amp;"_"&amp;Z1672&amp;"_"&amp;AA1672,[1]挑战模式!$A:$AS,1,FALSE)),"",IF(VLOOKUP(Y1672&amp;"_"&amp;Z1672&amp;"_"&amp;AA1672,[1]挑战模式!$A:$AS,14+AB1672,FALSE)="","","Unit_Monster_Season"&amp;Y1672&amp;"_Challenge"&amp;Z1672&amp;"_"&amp;AA1672&amp;"_"&amp;AB1672))</f>
        <v/>
      </c>
      <c r="D1672" s="3" t="str">
        <f ca="1">IF(B1672="","",VLOOKUP(VLOOKUP(Y1672&amp;"_"&amp;Z1672&amp;"_"&amp;AA1672,[1]挑战模式!$A:$AS,14+AB1672,FALSE),[1]怪物!$B:$J,2,FALSE))</f>
        <v/>
      </c>
      <c r="E1672" s="3" t="str">
        <f ca="1">IF(B1672="","",VLOOKUP(VLOOKUP(Y1672&amp;"_"&amp;Z1672&amp;"_"&amp;AA1672,[1]挑战模式!$A:$AS,14+AB1672,FALSE),[1]怪物!$B:$J,6,FALSE)*VLOOKUP(Y1672&amp;"_"&amp;Z1672&amp;"_"&amp;AA1672,[1]挑战模式!$A:$AS,10,FALSE))</f>
        <v/>
      </c>
      <c r="F1672" s="3" t="str">
        <f t="shared" ca="1" si="208"/>
        <v/>
      </c>
      <c r="G1672" s="3" t="str">
        <f t="shared" ca="1" si="209"/>
        <v/>
      </c>
      <c r="H1672" s="3" t="str">
        <f t="shared" ca="1" si="210"/>
        <v/>
      </c>
      <c r="I1672" s="3" t="str">
        <f ca="1">IF(D1672="","",VLOOKUP(D1672,[1]怪物!$C:$M,11,FALSE))</f>
        <v/>
      </c>
      <c r="J1672" s="3" t="str">
        <f t="shared" ca="1" si="211"/>
        <v/>
      </c>
      <c r="K1672" s="3"/>
      <c r="L1672" s="3" t="str">
        <f ca="1">IF(B1672="","",VLOOKUP(VLOOKUP(Y1672&amp;"_"&amp;Z1672&amp;"_"&amp;AA1672,[1]挑战模式!$A:$AS,14+AB1672,FALSE),[1]怪物!$B:$J,7,FALSE))</f>
        <v/>
      </c>
      <c r="M1672" s="10" t="str">
        <f t="shared" ca="1" si="212"/>
        <v/>
      </c>
      <c r="N1672" s="3" t="str">
        <f t="shared" ca="1" si="213"/>
        <v/>
      </c>
      <c r="O1672" s="3" t="str">
        <f t="shared" ca="1" si="214"/>
        <v/>
      </c>
      <c r="P1672" s="3" t="str">
        <f t="shared" ca="1" si="215"/>
        <v/>
      </c>
      <c r="T1672" s="3" t="str">
        <f ca="1">IF(B1672="","",IF(VLOOKUP(D1672,[1]怪物!$C:$I,7,FALSE)="","",VLOOKUP(D1672,[1]怪物!$C:$I,7,FALSE)))</f>
        <v/>
      </c>
      <c r="Y1672" s="3">
        <v>3</v>
      </c>
      <c r="Z1672" s="3">
        <v>5</v>
      </c>
      <c r="AA1672" s="3">
        <v>6</v>
      </c>
      <c r="AB1672" s="3">
        <v>5</v>
      </c>
    </row>
    <row r="1673" spans="2:28" x14ac:dyDescent="0.2">
      <c r="B1673" t="str">
        <f ca="1">IF(ISNA(VLOOKUP(Y1673&amp;"_"&amp;Z1673&amp;"_"&amp;AA1673,[1]挑战模式!$A:$AS,1,FALSE)),"",IF(VLOOKUP(Y1673&amp;"_"&amp;Z1673&amp;"_"&amp;AA1673,[1]挑战模式!$A:$AS,14+AB1673,FALSE)="","","Unit_Monster_Season"&amp;Y1673&amp;"_Challenge"&amp;Z1673&amp;"_"&amp;AA1673&amp;"_"&amp;AB1673))</f>
        <v/>
      </c>
      <c r="D1673" s="3" t="str">
        <f ca="1">IF(B1673="","",VLOOKUP(VLOOKUP(Y1673&amp;"_"&amp;Z1673&amp;"_"&amp;AA1673,[1]挑战模式!$A:$AS,14+AB1673,FALSE),[1]怪物!$B:$J,2,FALSE))</f>
        <v/>
      </c>
      <c r="E1673" s="3" t="str">
        <f ca="1">IF(B1673="","",VLOOKUP(VLOOKUP(Y1673&amp;"_"&amp;Z1673&amp;"_"&amp;AA1673,[1]挑战模式!$A:$AS,14+AB1673,FALSE),[1]怪物!$B:$J,6,FALSE)*VLOOKUP(Y1673&amp;"_"&amp;Z1673&amp;"_"&amp;AA1673,[1]挑战模式!$A:$AS,10,FALSE))</f>
        <v/>
      </c>
      <c r="F1673" s="3" t="str">
        <f t="shared" ca="1" si="208"/>
        <v/>
      </c>
      <c r="G1673" s="3" t="str">
        <f t="shared" ca="1" si="209"/>
        <v/>
      </c>
      <c r="H1673" s="3" t="str">
        <f t="shared" ca="1" si="210"/>
        <v/>
      </c>
      <c r="I1673" s="3" t="str">
        <f ca="1">IF(D1673="","",VLOOKUP(D1673,[1]怪物!$C:$M,11,FALSE))</f>
        <v/>
      </c>
      <c r="J1673" s="3" t="str">
        <f t="shared" ca="1" si="211"/>
        <v/>
      </c>
      <c r="K1673" s="3"/>
      <c r="L1673" s="3" t="str">
        <f ca="1">IF(B1673="","",VLOOKUP(VLOOKUP(Y1673&amp;"_"&amp;Z1673&amp;"_"&amp;AA1673,[1]挑战模式!$A:$AS,14+AB1673,FALSE),[1]怪物!$B:$J,7,FALSE))</f>
        <v/>
      </c>
      <c r="M1673" s="10" t="str">
        <f t="shared" ca="1" si="212"/>
        <v/>
      </c>
      <c r="N1673" s="3" t="str">
        <f t="shared" ca="1" si="213"/>
        <v/>
      </c>
      <c r="O1673" s="3" t="str">
        <f t="shared" ca="1" si="214"/>
        <v/>
      </c>
      <c r="P1673" s="3" t="str">
        <f t="shared" ca="1" si="215"/>
        <v/>
      </c>
      <c r="T1673" s="3" t="str">
        <f ca="1">IF(B1673="","",IF(VLOOKUP(D1673,[1]怪物!$C:$I,7,FALSE)="","",VLOOKUP(D1673,[1]怪物!$C:$I,7,FALSE)))</f>
        <v/>
      </c>
      <c r="Y1673" s="3">
        <v>3</v>
      </c>
      <c r="Z1673" s="3">
        <v>5</v>
      </c>
      <c r="AA1673" s="3">
        <v>6</v>
      </c>
      <c r="AB1673" s="3">
        <v>6</v>
      </c>
    </row>
    <row r="1674" spans="2:28" x14ac:dyDescent="0.2">
      <c r="B1674" t="str">
        <f ca="1">IF(ISNA(VLOOKUP(Y1674&amp;"_"&amp;Z1674&amp;"_"&amp;AA1674,[1]挑战模式!$A:$AS,1,FALSE)),"",IF(VLOOKUP(Y1674&amp;"_"&amp;Z1674&amp;"_"&amp;AA1674,[1]挑战模式!$A:$AS,14+AB1674,FALSE)="","","Unit_Monster_Season"&amp;Y1674&amp;"_Challenge"&amp;Z1674&amp;"_"&amp;AA1674&amp;"_"&amp;AB1674))</f>
        <v>Unit_Monster_Season3_Challenge5_7_1</v>
      </c>
      <c r="D1674" s="3" t="str">
        <f ca="1">IF(B1674="","",VLOOKUP(VLOOKUP(Y1674&amp;"_"&amp;Z1674&amp;"_"&amp;AA1674,[1]挑战模式!$A:$AS,14+AB1674,FALSE),[1]怪物!$B:$J,2,FALSE))</f>
        <v>ResUnit_ZhiZhu2</v>
      </c>
      <c r="E1674" s="3">
        <f ca="1">IF(B1674="","",VLOOKUP(VLOOKUP(Y1674&amp;"_"&amp;Z1674&amp;"_"&amp;AA1674,[1]挑战模式!$A:$AS,14+AB1674,FALSE),[1]怪物!$B:$J,6,FALSE)*VLOOKUP(Y1674&amp;"_"&amp;Z1674&amp;"_"&amp;AA1674,[1]挑战模式!$A:$AS,10,FALSE))</f>
        <v>4.4000000000000004</v>
      </c>
      <c r="F1674" s="3">
        <f t="shared" ca="1" si="208"/>
        <v>400</v>
      </c>
      <c r="G1674" s="3" t="str">
        <f t="shared" ca="1" si="209"/>
        <v>TRUE</v>
      </c>
      <c r="H1674" s="3" t="str">
        <f t="shared" ca="1" si="210"/>
        <v>1</v>
      </c>
      <c r="I1674" s="3">
        <f ca="1">IF(D1674="","",VLOOKUP(D1674,[1]怪物!$C:$M,11,FALSE))</f>
        <v>1</v>
      </c>
      <c r="J1674" s="3" t="str">
        <f t="shared" ca="1" si="211"/>
        <v>0.5</v>
      </c>
      <c r="K1674" s="3"/>
      <c r="L1674" s="3">
        <f ca="1">IF(B1674="","",VLOOKUP(VLOOKUP(Y1674&amp;"_"&amp;Z1674&amp;"_"&amp;AA1674,[1]挑战模式!$A:$AS,14+AB1674,FALSE),[1]怪物!$B:$J,7,FALSE))</f>
        <v>1.25</v>
      </c>
      <c r="M1674" s="10" t="str">
        <f t="shared" ca="1" si="212"/>
        <v>Monster_Season3_Challenge5_7_1</v>
      </c>
      <c r="N1674" s="3" t="str">
        <f t="shared" ca="1" si="213"/>
        <v>DeathShow_1</v>
      </c>
      <c r="O1674" s="3" t="str">
        <f t="shared" ca="1" si="214"/>
        <v>Timeline_Idle1</v>
      </c>
      <c r="P1674" s="3" t="str">
        <f t="shared" ca="1" si="215"/>
        <v>Timeline_Move1</v>
      </c>
      <c r="T1674" s="3" t="str">
        <f ca="1">IF(B1674="","",IF(VLOOKUP(D1674,[1]怪物!$C:$I,7,FALSE)="","",VLOOKUP(D1674,[1]怪物!$C:$I,7,FALSE)))</f>
        <v>Skill_Monster_ZhiZhu2,NormalAttack</v>
      </c>
      <c r="Y1674" s="3">
        <v>3</v>
      </c>
      <c r="Z1674" s="3">
        <v>5</v>
      </c>
      <c r="AA1674" s="3">
        <v>7</v>
      </c>
      <c r="AB1674" s="3">
        <v>1</v>
      </c>
    </row>
    <row r="1675" spans="2:28" x14ac:dyDescent="0.2">
      <c r="B1675" t="str">
        <f ca="1">IF(ISNA(VLOOKUP(Y1675&amp;"_"&amp;Z1675&amp;"_"&amp;AA1675,[1]挑战模式!$A:$AS,1,FALSE)),"",IF(VLOOKUP(Y1675&amp;"_"&amp;Z1675&amp;"_"&amp;AA1675,[1]挑战模式!$A:$AS,14+AB1675,FALSE)="","","Unit_Monster_Season"&amp;Y1675&amp;"_Challenge"&amp;Z1675&amp;"_"&amp;AA1675&amp;"_"&amp;AB1675))</f>
        <v>Unit_Monster_Season3_Challenge5_7_2</v>
      </c>
      <c r="D1675" s="3" t="str">
        <f ca="1">IF(B1675="","",VLOOKUP(VLOOKUP(Y1675&amp;"_"&amp;Z1675&amp;"_"&amp;AA1675,[1]挑战模式!$A:$AS,14+AB1675,FALSE),[1]怪物!$B:$J,2,FALSE))</f>
        <v>ResUnit_Skull2</v>
      </c>
      <c r="E1675" s="3">
        <f ca="1">IF(B1675="","",VLOOKUP(VLOOKUP(Y1675&amp;"_"&amp;Z1675&amp;"_"&amp;AA1675,[1]挑战模式!$A:$AS,14+AB1675,FALSE),[1]怪物!$B:$J,6,FALSE)*VLOOKUP(Y1675&amp;"_"&amp;Z1675&amp;"_"&amp;AA1675,[1]挑战模式!$A:$AS,10,FALSE))</f>
        <v>2.2000000000000002</v>
      </c>
      <c r="F1675" s="3">
        <f t="shared" ca="1" si="208"/>
        <v>400</v>
      </c>
      <c r="G1675" s="3" t="str">
        <f t="shared" ca="1" si="209"/>
        <v>TRUE</v>
      </c>
      <c r="H1675" s="3" t="str">
        <f t="shared" ca="1" si="210"/>
        <v>1</v>
      </c>
      <c r="I1675" s="3">
        <f ca="1">IF(D1675="","",VLOOKUP(D1675,[1]怪物!$C:$M,11,FALSE))</f>
        <v>1</v>
      </c>
      <c r="J1675" s="3" t="str">
        <f t="shared" ca="1" si="211"/>
        <v>0.5</v>
      </c>
      <c r="K1675" s="3"/>
      <c r="L1675" s="3">
        <f ca="1">IF(B1675="","",VLOOKUP(VLOOKUP(Y1675&amp;"_"&amp;Z1675&amp;"_"&amp;AA1675,[1]挑战模式!$A:$AS,14+AB1675,FALSE),[1]怪物!$B:$J,7,FALSE))</f>
        <v>1.25</v>
      </c>
      <c r="M1675" s="10" t="str">
        <f t="shared" ca="1" si="212"/>
        <v>Monster_Season3_Challenge5_7_2</v>
      </c>
      <c r="N1675" s="3" t="str">
        <f t="shared" ca="1" si="213"/>
        <v>DeathShow_1</v>
      </c>
      <c r="O1675" s="3" t="str">
        <f t="shared" ca="1" si="214"/>
        <v>Timeline_Idle1</v>
      </c>
      <c r="P1675" s="3" t="str">
        <f t="shared" ca="1" si="215"/>
        <v>Timeline_Move1</v>
      </c>
      <c r="T1675" s="3" t="str">
        <f ca="1">IF(B1675="","",IF(VLOOKUP(D1675,[1]怪物!$C:$I,7,FALSE)="","",VLOOKUP(D1675,[1]怪物!$C:$I,7,FALSE)))</f>
        <v>Skill_Monster_Skull2,NormalAttack</v>
      </c>
      <c r="Y1675" s="3">
        <v>3</v>
      </c>
      <c r="Z1675" s="3">
        <v>5</v>
      </c>
      <c r="AA1675" s="3">
        <v>7</v>
      </c>
      <c r="AB1675" s="3">
        <v>2</v>
      </c>
    </row>
    <row r="1676" spans="2:28" x14ac:dyDescent="0.2">
      <c r="B1676" t="str">
        <f ca="1">IF(ISNA(VLOOKUP(Y1676&amp;"_"&amp;Z1676&amp;"_"&amp;AA1676,[1]挑战模式!$A:$AS,1,FALSE)),"",IF(VLOOKUP(Y1676&amp;"_"&amp;Z1676&amp;"_"&amp;AA1676,[1]挑战模式!$A:$AS,14+AB1676,FALSE)="","","Unit_Monster_Season"&amp;Y1676&amp;"_Challenge"&amp;Z1676&amp;"_"&amp;AA1676&amp;"_"&amp;AB1676))</f>
        <v>Unit_Monster_Season3_Challenge5_7_3</v>
      </c>
      <c r="D1676" s="3" t="str">
        <f ca="1">IF(B1676="","",VLOOKUP(VLOOKUP(Y1676&amp;"_"&amp;Z1676&amp;"_"&amp;AA1676,[1]挑战模式!$A:$AS,14+AB1676,FALSE),[1]怪物!$B:$J,2,FALSE))</f>
        <v>ResUnit_Spirit2</v>
      </c>
      <c r="E1676" s="3">
        <f ca="1">IF(B1676="","",VLOOKUP(VLOOKUP(Y1676&amp;"_"&amp;Z1676&amp;"_"&amp;AA1676,[1]挑战模式!$A:$AS,14+AB1676,FALSE),[1]怪物!$B:$J,6,FALSE)*VLOOKUP(Y1676&amp;"_"&amp;Z1676&amp;"_"&amp;AA1676,[1]挑战模式!$A:$AS,10,FALSE))</f>
        <v>2.2000000000000002</v>
      </c>
      <c r="F1676" s="3">
        <f t="shared" ca="1" si="208"/>
        <v>400</v>
      </c>
      <c r="G1676" s="3" t="str">
        <f t="shared" ca="1" si="209"/>
        <v>TRUE</v>
      </c>
      <c r="H1676" s="3" t="str">
        <f t="shared" ca="1" si="210"/>
        <v>1</v>
      </c>
      <c r="I1676" s="3">
        <f ca="1">IF(D1676="","",VLOOKUP(D1676,[1]怪物!$C:$M,11,FALSE))</f>
        <v>1</v>
      </c>
      <c r="J1676" s="3" t="str">
        <f t="shared" ca="1" si="211"/>
        <v>0.5</v>
      </c>
      <c r="K1676" s="3"/>
      <c r="L1676" s="3">
        <f ca="1">IF(B1676="","",VLOOKUP(VLOOKUP(Y1676&amp;"_"&amp;Z1676&amp;"_"&amp;AA1676,[1]挑战模式!$A:$AS,14+AB1676,FALSE),[1]怪物!$B:$J,7,FALSE))</f>
        <v>1.25</v>
      </c>
      <c r="M1676" s="10" t="str">
        <f t="shared" ca="1" si="212"/>
        <v>Monster_Season3_Challenge5_7_3</v>
      </c>
      <c r="N1676" s="3" t="str">
        <f t="shared" ca="1" si="213"/>
        <v>DeathShow_1</v>
      </c>
      <c r="O1676" s="3" t="str">
        <f t="shared" ca="1" si="214"/>
        <v>Timeline_Idle1</v>
      </c>
      <c r="P1676" s="3" t="str">
        <f t="shared" ca="1" si="215"/>
        <v>Timeline_Move1</v>
      </c>
      <c r="T1676" s="3" t="str">
        <f ca="1">IF(B1676="","",IF(VLOOKUP(D1676,[1]怪物!$C:$I,7,FALSE)="","",VLOOKUP(D1676,[1]怪物!$C:$I,7,FALSE)))</f>
        <v>Skill_Monster_Spirit2,NormalAttack</v>
      </c>
      <c r="Y1676" s="3">
        <v>3</v>
      </c>
      <c r="Z1676" s="3">
        <v>5</v>
      </c>
      <c r="AA1676" s="3">
        <v>7</v>
      </c>
      <c r="AB1676" s="3">
        <v>3</v>
      </c>
    </row>
    <row r="1677" spans="2:28" x14ac:dyDescent="0.2">
      <c r="B1677" t="str">
        <f ca="1">IF(ISNA(VLOOKUP(Y1677&amp;"_"&amp;Z1677&amp;"_"&amp;AA1677,[1]挑战模式!$A:$AS,1,FALSE)),"",IF(VLOOKUP(Y1677&amp;"_"&amp;Z1677&amp;"_"&amp;AA1677,[1]挑战模式!$A:$AS,14+AB1677,FALSE)="","","Unit_Monster_Season"&amp;Y1677&amp;"_Challenge"&amp;Z1677&amp;"_"&amp;AA1677&amp;"_"&amp;AB1677))</f>
        <v>Unit_Monster_Season3_Challenge5_7_4</v>
      </c>
      <c r="D1677" s="3" t="str">
        <f ca="1">IF(B1677="","",VLOOKUP(VLOOKUP(Y1677&amp;"_"&amp;Z1677&amp;"_"&amp;AA1677,[1]挑战模式!$A:$AS,14+AB1677,FALSE),[1]怪物!$B:$J,2,FALSE))</f>
        <v>ResUnit_XueRen2</v>
      </c>
      <c r="E1677" s="3">
        <f ca="1">IF(B1677="","",VLOOKUP(VLOOKUP(Y1677&amp;"_"&amp;Z1677&amp;"_"&amp;AA1677,[1]挑战模式!$A:$AS,14+AB1677,FALSE),[1]怪物!$B:$J,6,FALSE)*VLOOKUP(Y1677&amp;"_"&amp;Z1677&amp;"_"&amp;AA1677,[1]挑战模式!$A:$AS,10,FALSE))</f>
        <v>2.2000000000000002</v>
      </c>
      <c r="F1677" s="3">
        <f t="shared" ca="1" si="208"/>
        <v>400</v>
      </c>
      <c r="G1677" s="3" t="str">
        <f t="shared" ca="1" si="209"/>
        <v>TRUE</v>
      </c>
      <c r="H1677" s="3" t="str">
        <f t="shared" ca="1" si="210"/>
        <v>1</v>
      </c>
      <c r="I1677" s="3">
        <f ca="1">IF(D1677="","",VLOOKUP(D1677,[1]怪物!$C:$M,11,FALSE))</f>
        <v>1</v>
      </c>
      <c r="J1677" s="3" t="str">
        <f t="shared" ca="1" si="211"/>
        <v>0.5</v>
      </c>
      <c r="K1677" s="3"/>
      <c r="L1677" s="3">
        <f ca="1">IF(B1677="","",VLOOKUP(VLOOKUP(Y1677&amp;"_"&amp;Z1677&amp;"_"&amp;AA1677,[1]挑战模式!$A:$AS,14+AB1677,FALSE),[1]怪物!$B:$J,7,FALSE))</f>
        <v>1.25</v>
      </c>
      <c r="M1677" s="10" t="str">
        <f t="shared" ca="1" si="212"/>
        <v>Monster_Season3_Challenge5_7_4</v>
      </c>
      <c r="N1677" s="3" t="str">
        <f t="shared" ca="1" si="213"/>
        <v>DeathShow_1</v>
      </c>
      <c r="O1677" s="3" t="str">
        <f t="shared" ca="1" si="214"/>
        <v>Timeline_Idle1</v>
      </c>
      <c r="P1677" s="3" t="str">
        <f t="shared" ca="1" si="215"/>
        <v>Timeline_Move1</v>
      </c>
      <c r="T1677" s="3" t="str">
        <f ca="1">IF(B1677="","",IF(VLOOKUP(D1677,[1]怪物!$C:$I,7,FALSE)="","",VLOOKUP(D1677,[1]怪物!$C:$I,7,FALSE)))</f>
        <v>Skill_Monster_XueRen2,NormalAttack</v>
      </c>
      <c r="Y1677" s="3">
        <v>3</v>
      </c>
      <c r="Z1677" s="3">
        <v>5</v>
      </c>
      <c r="AA1677" s="3">
        <v>7</v>
      </c>
      <c r="AB1677" s="3">
        <v>4</v>
      </c>
    </row>
    <row r="1678" spans="2:28" x14ac:dyDescent="0.2">
      <c r="B1678" t="str">
        <f ca="1">IF(ISNA(VLOOKUP(Y1678&amp;"_"&amp;Z1678&amp;"_"&amp;AA1678,[1]挑战模式!$A:$AS,1,FALSE)),"",IF(VLOOKUP(Y1678&amp;"_"&amp;Z1678&amp;"_"&amp;AA1678,[1]挑战模式!$A:$AS,14+AB1678,FALSE)="","","Unit_Monster_Season"&amp;Y1678&amp;"_Challenge"&amp;Z1678&amp;"_"&amp;AA1678&amp;"_"&amp;AB1678))</f>
        <v/>
      </c>
      <c r="D1678" s="3" t="str">
        <f ca="1">IF(B1678="","",VLOOKUP(VLOOKUP(Y1678&amp;"_"&amp;Z1678&amp;"_"&amp;AA1678,[1]挑战模式!$A:$AS,14+AB1678,FALSE),[1]怪物!$B:$J,2,FALSE))</f>
        <v/>
      </c>
      <c r="E1678" s="3" t="str">
        <f ca="1">IF(B1678="","",VLOOKUP(VLOOKUP(Y1678&amp;"_"&amp;Z1678&amp;"_"&amp;AA1678,[1]挑战模式!$A:$AS,14+AB1678,FALSE),[1]怪物!$B:$J,6,FALSE)*VLOOKUP(Y1678&amp;"_"&amp;Z1678&amp;"_"&amp;AA1678,[1]挑战模式!$A:$AS,10,FALSE))</f>
        <v/>
      </c>
      <c r="F1678" s="3" t="str">
        <f t="shared" ca="1" si="208"/>
        <v/>
      </c>
      <c r="G1678" s="3" t="str">
        <f t="shared" ca="1" si="209"/>
        <v/>
      </c>
      <c r="H1678" s="3" t="str">
        <f t="shared" ca="1" si="210"/>
        <v/>
      </c>
      <c r="I1678" s="3" t="str">
        <f ca="1">IF(D1678="","",VLOOKUP(D1678,[1]怪物!$C:$M,11,FALSE))</f>
        <v/>
      </c>
      <c r="J1678" s="3" t="str">
        <f t="shared" ca="1" si="211"/>
        <v/>
      </c>
      <c r="K1678" s="3"/>
      <c r="L1678" s="3" t="str">
        <f ca="1">IF(B1678="","",VLOOKUP(VLOOKUP(Y1678&amp;"_"&amp;Z1678&amp;"_"&amp;AA1678,[1]挑战模式!$A:$AS,14+AB1678,FALSE),[1]怪物!$B:$J,7,FALSE))</f>
        <v/>
      </c>
      <c r="M1678" s="10" t="str">
        <f t="shared" ca="1" si="212"/>
        <v/>
      </c>
      <c r="N1678" s="3" t="str">
        <f t="shared" ca="1" si="213"/>
        <v/>
      </c>
      <c r="O1678" s="3" t="str">
        <f t="shared" ca="1" si="214"/>
        <v/>
      </c>
      <c r="P1678" s="3" t="str">
        <f t="shared" ca="1" si="215"/>
        <v/>
      </c>
      <c r="T1678" s="3" t="str">
        <f ca="1">IF(B1678="","",IF(VLOOKUP(D1678,[1]怪物!$C:$I,7,FALSE)="","",VLOOKUP(D1678,[1]怪物!$C:$I,7,FALSE)))</f>
        <v/>
      </c>
      <c r="Y1678" s="3">
        <v>3</v>
      </c>
      <c r="Z1678" s="3">
        <v>5</v>
      </c>
      <c r="AA1678" s="3">
        <v>7</v>
      </c>
      <c r="AB1678" s="3">
        <v>5</v>
      </c>
    </row>
    <row r="1679" spans="2:28" x14ac:dyDescent="0.2">
      <c r="B1679" t="str">
        <f ca="1">IF(ISNA(VLOOKUP(Y1679&amp;"_"&amp;Z1679&amp;"_"&amp;AA1679,[1]挑战模式!$A:$AS,1,FALSE)),"",IF(VLOOKUP(Y1679&amp;"_"&amp;Z1679&amp;"_"&amp;AA1679,[1]挑战模式!$A:$AS,14+AB1679,FALSE)="","","Unit_Monster_Season"&amp;Y1679&amp;"_Challenge"&amp;Z1679&amp;"_"&amp;AA1679&amp;"_"&amp;AB1679))</f>
        <v/>
      </c>
      <c r="D1679" s="3" t="str">
        <f ca="1">IF(B1679="","",VLOOKUP(VLOOKUP(Y1679&amp;"_"&amp;Z1679&amp;"_"&amp;AA1679,[1]挑战模式!$A:$AS,14+AB1679,FALSE),[1]怪物!$B:$J,2,FALSE))</f>
        <v/>
      </c>
      <c r="E1679" s="3" t="str">
        <f ca="1">IF(B1679="","",VLOOKUP(VLOOKUP(Y1679&amp;"_"&amp;Z1679&amp;"_"&amp;AA1679,[1]挑战模式!$A:$AS,14+AB1679,FALSE),[1]怪物!$B:$J,6,FALSE)*VLOOKUP(Y1679&amp;"_"&amp;Z1679&amp;"_"&amp;AA1679,[1]挑战模式!$A:$AS,10,FALSE))</f>
        <v/>
      </c>
      <c r="F1679" s="3" t="str">
        <f t="shared" ca="1" si="208"/>
        <v/>
      </c>
      <c r="G1679" s="3" t="str">
        <f t="shared" ca="1" si="209"/>
        <v/>
      </c>
      <c r="H1679" s="3" t="str">
        <f t="shared" ca="1" si="210"/>
        <v/>
      </c>
      <c r="I1679" s="3" t="str">
        <f ca="1">IF(D1679="","",VLOOKUP(D1679,[1]怪物!$C:$M,11,FALSE))</f>
        <v/>
      </c>
      <c r="J1679" s="3" t="str">
        <f t="shared" ca="1" si="211"/>
        <v/>
      </c>
      <c r="K1679" s="3"/>
      <c r="L1679" s="3" t="str">
        <f ca="1">IF(B1679="","",VLOOKUP(VLOOKUP(Y1679&amp;"_"&amp;Z1679&amp;"_"&amp;AA1679,[1]挑战模式!$A:$AS,14+AB1679,FALSE),[1]怪物!$B:$J,7,FALSE))</f>
        <v/>
      </c>
      <c r="M1679" s="10" t="str">
        <f t="shared" ca="1" si="212"/>
        <v/>
      </c>
      <c r="N1679" s="3" t="str">
        <f t="shared" ca="1" si="213"/>
        <v/>
      </c>
      <c r="O1679" s="3" t="str">
        <f t="shared" ca="1" si="214"/>
        <v/>
      </c>
      <c r="P1679" s="3" t="str">
        <f t="shared" ca="1" si="215"/>
        <v/>
      </c>
      <c r="T1679" s="3" t="str">
        <f ca="1">IF(B1679="","",IF(VLOOKUP(D1679,[1]怪物!$C:$I,7,FALSE)="","",VLOOKUP(D1679,[1]怪物!$C:$I,7,FALSE)))</f>
        <v/>
      </c>
      <c r="Y1679" s="3">
        <v>3</v>
      </c>
      <c r="Z1679" s="3">
        <v>5</v>
      </c>
      <c r="AA1679" s="3">
        <v>7</v>
      </c>
      <c r="AB1679" s="3">
        <v>6</v>
      </c>
    </row>
    <row r="1680" spans="2:28" x14ac:dyDescent="0.2">
      <c r="B1680" t="str">
        <f ca="1">IF(ISNA(VLOOKUP(Y1680&amp;"_"&amp;Z1680&amp;"_"&amp;AA1680,[1]挑战模式!$A:$AS,1,FALSE)),"",IF(VLOOKUP(Y1680&amp;"_"&amp;Z1680&amp;"_"&amp;AA1680,[1]挑战模式!$A:$AS,14+AB1680,FALSE)="","","Unit_Monster_Season"&amp;Y1680&amp;"_Challenge"&amp;Z1680&amp;"_"&amp;AA1680&amp;"_"&amp;AB1680))</f>
        <v>Unit_Monster_Season3_Challenge5_8_1</v>
      </c>
      <c r="D1680" s="3" t="str">
        <f ca="1">IF(B1680="","",VLOOKUP(VLOOKUP(Y1680&amp;"_"&amp;Z1680&amp;"_"&amp;AA1680,[1]挑战模式!$A:$AS,14+AB1680,FALSE),[1]怪物!$B:$J,2,FALSE))</f>
        <v>ResUnit_ZhiZhu2</v>
      </c>
      <c r="E1680" s="3">
        <f ca="1">IF(B1680="","",VLOOKUP(VLOOKUP(Y1680&amp;"_"&amp;Z1680&amp;"_"&amp;AA1680,[1]挑战模式!$A:$AS,14+AB1680,FALSE),[1]怪物!$B:$J,6,FALSE)*VLOOKUP(Y1680&amp;"_"&amp;Z1680&amp;"_"&amp;AA1680,[1]挑战模式!$A:$AS,10,FALSE))</f>
        <v>4.4000000000000004</v>
      </c>
      <c r="F1680" s="3">
        <f t="shared" ca="1" si="208"/>
        <v>400</v>
      </c>
      <c r="G1680" s="3" t="str">
        <f t="shared" ca="1" si="209"/>
        <v>TRUE</v>
      </c>
      <c r="H1680" s="3" t="str">
        <f t="shared" ca="1" si="210"/>
        <v>1</v>
      </c>
      <c r="I1680" s="3">
        <f ca="1">IF(D1680="","",VLOOKUP(D1680,[1]怪物!$C:$M,11,FALSE))</f>
        <v>1</v>
      </c>
      <c r="J1680" s="3" t="str">
        <f t="shared" ca="1" si="211"/>
        <v>0.5</v>
      </c>
      <c r="K1680" s="3"/>
      <c r="L1680" s="3">
        <f ca="1">IF(B1680="","",VLOOKUP(VLOOKUP(Y1680&amp;"_"&amp;Z1680&amp;"_"&amp;AA1680,[1]挑战模式!$A:$AS,14+AB1680,FALSE),[1]怪物!$B:$J,7,FALSE))</f>
        <v>1.25</v>
      </c>
      <c r="M1680" s="10" t="str">
        <f t="shared" ca="1" si="212"/>
        <v>Monster_Season3_Challenge5_8_1</v>
      </c>
      <c r="N1680" s="3" t="str">
        <f t="shared" ca="1" si="213"/>
        <v>DeathShow_1</v>
      </c>
      <c r="O1680" s="3" t="str">
        <f t="shared" ca="1" si="214"/>
        <v>Timeline_Idle1</v>
      </c>
      <c r="P1680" s="3" t="str">
        <f t="shared" ca="1" si="215"/>
        <v>Timeline_Move1</v>
      </c>
      <c r="T1680" s="3" t="str">
        <f ca="1">IF(B1680="","",IF(VLOOKUP(D1680,[1]怪物!$C:$I,7,FALSE)="","",VLOOKUP(D1680,[1]怪物!$C:$I,7,FALSE)))</f>
        <v>Skill_Monster_ZhiZhu2,NormalAttack</v>
      </c>
      <c r="Y1680" s="3">
        <v>3</v>
      </c>
      <c r="Z1680" s="3">
        <v>5</v>
      </c>
      <c r="AA1680" s="3">
        <v>8</v>
      </c>
      <c r="AB1680" s="3">
        <v>1</v>
      </c>
    </row>
    <row r="1681" spans="2:28" x14ac:dyDescent="0.2">
      <c r="B1681" t="str">
        <f ca="1">IF(ISNA(VLOOKUP(Y1681&amp;"_"&amp;Z1681&amp;"_"&amp;AA1681,[1]挑战模式!$A:$AS,1,FALSE)),"",IF(VLOOKUP(Y1681&amp;"_"&amp;Z1681&amp;"_"&amp;AA1681,[1]挑战模式!$A:$AS,14+AB1681,FALSE)="","","Unit_Monster_Season"&amp;Y1681&amp;"_Challenge"&amp;Z1681&amp;"_"&amp;AA1681&amp;"_"&amp;AB1681))</f>
        <v>Unit_Monster_Season3_Challenge5_8_2</v>
      </c>
      <c r="D1681" s="3" t="str">
        <f ca="1">IF(B1681="","",VLOOKUP(VLOOKUP(Y1681&amp;"_"&amp;Z1681&amp;"_"&amp;AA1681,[1]挑战模式!$A:$AS,14+AB1681,FALSE),[1]怪物!$B:$J,2,FALSE))</f>
        <v>ResUnit_Skull2</v>
      </c>
      <c r="E1681" s="3">
        <f ca="1">IF(B1681="","",VLOOKUP(VLOOKUP(Y1681&amp;"_"&amp;Z1681&amp;"_"&amp;AA1681,[1]挑战模式!$A:$AS,14+AB1681,FALSE),[1]怪物!$B:$J,6,FALSE)*VLOOKUP(Y1681&amp;"_"&amp;Z1681&amp;"_"&amp;AA1681,[1]挑战模式!$A:$AS,10,FALSE))</f>
        <v>2.2000000000000002</v>
      </c>
      <c r="F1681" s="3">
        <f t="shared" ca="1" si="208"/>
        <v>400</v>
      </c>
      <c r="G1681" s="3" t="str">
        <f t="shared" ca="1" si="209"/>
        <v>TRUE</v>
      </c>
      <c r="H1681" s="3" t="str">
        <f t="shared" ca="1" si="210"/>
        <v>1</v>
      </c>
      <c r="I1681" s="3">
        <f ca="1">IF(D1681="","",VLOOKUP(D1681,[1]怪物!$C:$M,11,FALSE))</f>
        <v>1</v>
      </c>
      <c r="J1681" s="3" t="str">
        <f t="shared" ca="1" si="211"/>
        <v>0.5</v>
      </c>
      <c r="K1681" s="3"/>
      <c r="L1681" s="3">
        <f ca="1">IF(B1681="","",VLOOKUP(VLOOKUP(Y1681&amp;"_"&amp;Z1681&amp;"_"&amp;AA1681,[1]挑战模式!$A:$AS,14+AB1681,FALSE),[1]怪物!$B:$J,7,FALSE))</f>
        <v>1.25</v>
      </c>
      <c r="M1681" s="10" t="str">
        <f t="shared" ca="1" si="212"/>
        <v>Monster_Season3_Challenge5_8_2</v>
      </c>
      <c r="N1681" s="3" t="str">
        <f t="shared" ca="1" si="213"/>
        <v>DeathShow_1</v>
      </c>
      <c r="O1681" s="3" t="str">
        <f t="shared" ca="1" si="214"/>
        <v>Timeline_Idle1</v>
      </c>
      <c r="P1681" s="3" t="str">
        <f t="shared" ca="1" si="215"/>
        <v>Timeline_Move1</v>
      </c>
      <c r="T1681" s="3" t="str">
        <f ca="1">IF(B1681="","",IF(VLOOKUP(D1681,[1]怪物!$C:$I,7,FALSE)="","",VLOOKUP(D1681,[1]怪物!$C:$I,7,FALSE)))</f>
        <v>Skill_Monster_Skull2,NormalAttack</v>
      </c>
      <c r="Y1681" s="3">
        <v>3</v>
      </c>
      <c r="Z1681" s="3">
        <v>5</v>
      </c>
      <c r="AA1681" s="3">
        <v>8</v>
      </c>
      <c r="AB1681" s="3">
        <v>2</v>
      </c>
    </row>
    <row r="1682" spans="2:28" x14ac:dyDescent="0.2">
      <c r="B1682" t="str">
        <f ca="1">IF(ISNA(VLOOKUP(Y1682&amp;"_"&amp;Z1682&amp;"_"&amp;AA1682,[1]挑战模式!$A:$AS,1,FALSE)),"",IF(VLOOKUP(Y1682&amp;"_"&amp;Z1682&amp;"_"&amp;AA1682,[1]挑战模式!$A:$AS,14+AB1682,FALSE)="","","Unit_Monster_Season"&amp;Y1682&amp;"_Challenge"&amp;Z1682&amp;"_"&amp;AA1682&amp;"_"&amp;AB1682))</f>
        <v>Unit_Monster_Season3_Challenge5_8_3</v>
      </c>
      <c r="D1682" s="3" t="str">
        <f ca="1">IF(B1682="","",VLOOKUP(VLOOKUP(Y1682&amp;"_"&amp;Z1682&amp;"_"&amp;AA1682,[1]挑战模式!$A:$AS,14+AB1682,FALSE),[1]怪物!$B:$J,2,FALSE))</f>
        <v>ResUnit_Spirit2</v>
      </c>
      <c r="E1682" s="3">
        <f ca="1">IF(B1682="","",VLOOKUP(VLOOKUP(Y1682&amp;"_"&amp;Z1682&amp;"_"&amp;AA1682,[1]挑战模式!$A:$AS,14+AB1682,FALSE),[1]怪物!$B:$J,6,FALSE)*VLOOKUP(Y1682&amp;"_"&amp;Z1682&amp;"_"&amp;AA1682,[1]挑战模式!$A:$AS,10,FALSE))</f>
        <v>2.2000000000000002</v>
      </c>
      <c r="F1682" s="3">
        <f t="shared" ca="1" si="208"/>
        <v>400</v>
      </c>
      <c r="G1682" s="3" t="str">
        <f t="shared" ca="1" si="209"/>
        <v>TRUE</v>
      </c>
      <c r="H1682" s="3" t="str">
        <f t="shared" ca="1" si="210"/>
        <v>1</v>
      </c>
      <c r="I1682" s="3">
        <f ca="1">IF(D1682="","",VLOOKUP(D1682,[1]怪物!$C:$M,11,FALSE))</f>
        <v>1</v>
      </c>
      <c r="J1682" s="3" t="str">
        <f t="shared" ca="1" si="211"/>
        <v>0.5</v>
      </c>
      <c r="K1682" s="3"/>
      <c r="L1682" s="3">
        <f ca="1">IF(B1682="","",VLOOKUP(VLOOKUP(Y1682&amp;"_"&amp;Z1682&amp;"_"&amp;AA1682,[1]挑战模式!$A:$AS,14+AB1682,FALSE),[1]怪物!$B:$J,7,FALSE))</f>
        <v>1.25</v>
      </c>
      <c r="M1682" s="10" t="str">
        <f t="shared" ca="1" si="212"/>
        <v>Monster_Season3_Challenge5_8_3</v>
      </c>
      <c r="N1682" s="3" t="str">
        <f t="shared" ca="1" si="213"/>
        <v>DeathShow_1</v>
      </c>
      <c r="O1682" s="3" t="str">
        <f t="shared" ca="1" si="214"/>
        <v>Timeline_Idle1</v>
      </c>
      <c r="P1682" s="3" t="str">
        <f t="shared" ca="1" si="215"/>
        <v>Timeline_Move1</v>
      </c>
      <c r="T1682" s="3" t="str">
        <f ca="1">IF(B1682="","",IF(VLOOKUP(D1682,[1]怪物!$C:$I,7,FALSE)="","",VLOOKUP(D1682,[1]怪物!$C:$I,7,FALSE)))</f>
        <v>Skill_Monster_Spirit2,NormalAttack</v>
      </c>
      <c r="Y1682" s="3">
        <v>3</v>
      </c>
      <c r="Z1682" s="3">
        <v>5</v>
      </c>
      <c r="AA1682" s="3">
        <v>8</v>
      </c>
      <c r="AB1682" s="3">
        <v>3</v>
      </c>
    </row>
    <row r="1683" spans="2:28" x14ac:dyDescent="0.2">
      <c r="B1683" t="str">
        <f ca="1">IF(ISNA(VLOOKUP(Y1683&amp;"_"&amp;Z1683&amp;"_"&amp;AA1683,[1]挑战模式!$A:$AS,1,FALSE)),"",IF(VLOOKUP(Y1683&amp;"_"&amp;Z1683&amp;"_"&amp;AA1683,[1]挑战模式!$A:$AS,14+AB1683,FALSE)="","","Unit_Monster_Season"&amp;Y1683&amp;"_Challenge"&amp;Z1683&amp;"_"&amp;AA1683&amp;"_"&amp;AB1683))</f>
        <v>Unit_Monster_Season3_Challenge5_8_4</v>
      </c>
      <c r="D1683" s="3" t="str">
        <f ca="1">IF(B1683="","",VLOOKUP(VLOOKUP(Y1683&amp;"_"&amp;Z1683&amp;"_"&amp;AA1683,[1]挑战模式!$A:$AS,14+AB1683,FALSE),[1]怪物!$B:$J,2,FALSE))</f>
        <v>ResUnit_XueRen2</v>
      </c>
      <c r="E1683" s="3">
        <f ca="1">IF(B1683="","",VLOOKUP(VLOOKUP(Y1683&amp;"_"&amp;Z1683&amp;"_"&amp;AA1683,[1]挑战模式!$A:$AS,14+AB1683,FALSE),[1]怪物!$B:$J,6,FALSE)*VLOOKUP(Y1683&amp;"_"&amp;Z1683&amp;"_"&amp;AA1683,[1]挑战模式!$A:$AS,10,FALSE))</f>
        <v>2.2000000000000002</v>
      </c>
      <c r="F1683" s="3">
        <f t="shared" ca="1" si="208"/>
        <v>400</v>
      </c>
      <c r="G1683" s="3" t="str">
        <f t="shared" ca="1" si="209"/>
        <v>TRUE</v>
      </c>
      <c r="H1683" s="3" t="str">
        <f t="shared" ca="1" si="210"/>
        <v>1</v>
      </c>
      <c r="I1683" s="3">
        <f ca="1">IF(D1683="","",VLOOKUP(D1683,[1]怪物!$C:$M,11,FALSE))</f>
        <v>1</v>
      </c>
      <c r="J1683" s="3" t="str">
        <f t="shared" ca="1" si="211"/>
        <v>0.5</v>
      </c>
      <c r="K1683" s="3"/>
      <c r="L1683" s="3">
        <f ca="1">IF(B1683="","",VLOOKUP(VLOOKUP(Y1683&amp;"_"&amp;Z1683&amp;"_"&amp;AA1683,[1]挑战模式!$A:$AS,14+AB1683,FALSE),[1]怪物!$B:$J,7,FALSE))</f>
        <v>1.25</v>
      </c>
      <c r="M1683" s="10" t="str">
        <f t="shared" ca="1" si="212"/>
        <v>Monster_Season3_Challenge5_8_4</v>
      </c>
      <c r="N1683" s="3" t="str">
        <f t="shared" ca="1" si="213"/>
        <v>DeathShow_1</v>
      </c>
      <c r="O1683" s="3" t="str">
        <f t="shared" ca="1" si="214"/>
        <v>Timeline_Idle1</v>
      </c>
      <c r="P1683" s="3" t="str">
        <f t="shared" ca="1" si="215"/>
        <v>Timeline_Move1</v>
      </c>
      <c r="T1683" s="3" t="str">
        <f ca="1">IF(B1683="","",IF(VLOOKUP(D1683,[1]怪物!$C:$I,7,FALSE)="","",VLOOKUP(D1683,[1]怪物!$C:$I,7,FALSE)))</f>
        <v>Skill_Monster_XueRen2,NormalAttack</v>
      </c>
      <c r="Y1683" s="3">
        <v>3</v>
      </c>
      <c r="Z1683" s="3">
        <v>5</v>
      </c>
      <c r="AA1683" s="3">
        <v>8</v>
      </c>
      <c r="AB1683" s="3">
        <v>4</v>
      </c>
    </row>
    <row r="1684" spans="2:28" x14ac:dyDescent="0.2">
      <c r="B1684" t="str">
        <f ca="1">IF(ISNA(VLOOKUP(Y1684&amp;"_"&amp;Z1684&amp;"_"&amp;AA1684,[1]挑战模式!$A:$AS,1,FALSE)),"",IF(VLOOKUP(Y1684&amp;"_"&amp;Z1684&amp;"_"&amp;AA1684,[1]挑战模式!$A:$AS,14+AB1684,FALSE)="","","Unit_Monster_Season"&amp;Y1684&amp;"_Challenge"&amp;Z1684&amp;"_"&amp;AA1684&amp;"_"&amp;AB1684))</f>
        <v>Unit_Monster_Season3_Challenge5_8_5</v>
      </c>
      <c r="D1684" s="3" t="str">
        <f ca="1">IF(B1684="","",VLOOKUP(VLOOKUP(Y1684&amp;"_"&amp;Z1684&amp;"_"&amp;AA1684,[1]挑战模式!$A:$AS,14+AB1684,FALSE),[1]怪物!$B:$J,2,FALSE))</f>
        <v>ResUnit_XueRen3</v>
      </c>
      <c r="E1684" s="3">
        <f ca="1">IF(B1684="","",VLOOKUP(VLOOKUP(Y1684&amp;"_"&amp;Z1684&amp;"_"&amp;AA1684,[1]挑战模式!$A:$AS,14+AB1684,FALSE),[1]怪物!$B:$J,6,FALSE)*VLOOKUP(Y1684&amp;"_"&amp;Z1684&amp;"_"&amp;AA1684,[1]挑战模式!$A:$AS,10,FALSE))</f>
        <v>2.2000000000000002</v>
      </c>
      <c r="F1684" s="3">
        <f t="shared" ca="1" si="208"/>
        <v>400</v>
      </c>
      <c r="G1684" s="3" t="str">
        <f t="shared" ca="1" si="209"/>
        <v>TRUE</v>
      </c>
      <c r="H1684" s="3" t="str">
        <f t="shared" ca="1" si="210"/>
        <v>1</v>
      </c>
      <c r="I1684" s="3">
        <f ca="1">IF(D1684="","",VLOOKUP(D1684,[1]怪物!$C:$M,11,FALSE))</f>
        <v>1</v>
      </c>
      <c r="J1684" s="3" t="str">
        <f t="shared" ca="1" si="211"/>
        <v>0.5</v>
      </c>
      <c r="K1684" s="3"/>
      <c r="L1684" s="3">
        <f ca="1">IF(B1684="","",VLOOKUP(VLOOKUP(Y1684&amp;"_"&amp;Z1684&amp;"_"&amp;AA1684,[1]挑战模式!$A:$AS,14+AB1684,FALSE),[1]怪物!$B:$J,7,FALSE))</f>
        <v>3</v>
      </c>
      <c r="M1684" s="10" t="str">
        <f t="shared" ca="1" si="212"/>
        <v>Monster_Season3_Challenge5_8_5</v>
      </c>
      <c r="N1684" s="3" t="str">
        <f t="shared" ca="1" si="213"/>
        <v>DeathShow_1</v>
      </c>
      <c r="O1684" s="3" t="str">
        <f t="shared" ca="1" si="214"/>
        <v>Timeline_Idle1</v>
      </c>
      <c r="P1684" s="3" t="str">
        <f t="shared" ca="1" si="215"/>
        <v>Timeline_Move1</v>
      </c>
      <c r="T1684" s="3" t="str">
        <f ca="1">IF(B1684="","",IF(VLOOKUP(D1684,[1]怪物!$C:$I,7,FALSE)="","",VLOOKUP(D1684,[1]怪物!$C:$I,7,FALSE)))</f>
        <v>Skill_Monster_XueRen3,InitiativeSkill</v>
      </c>
      <c r="Y1684" s="3">
        <v>3</v>
      </c>
      <c r="Z1684" s="3">
        <v>5</v>
      </c>
      <c r="AA1684" s="3">
        <v>8</v>
      </c>
      <c r="AB1684" s="3">
        <v>5</v>
      </c>
    </row>
    <row r="1685" spans="2:28" x14ac:dyDescent="0.2">
      <c r="B1685" t="str">
        <f ca="1">IF(ISNA(VLOOKUP(Y1685&amp;"_"&amp;Z1685&amp;"_"&amp;AA1685,[1]挑战模式!$A:$AS,1,FALSE)),"",IF(VLOOKUP(Y1685&amp;"_"&amp;Z1685&amp;"_"&amp;AA1685,[1]挑战模式!$A:$AS,14+AB1685,FALSE)="","","Unit_Monster_Season"&amp;Y1685&amp;"_Challenge"&amp;Z1685&amp;"_"&amp;AA1685&amp;"_"&amp;AB1685))</f>
        <v/>
      </c>
      <c r="D1685" s="3" t="str">
        <f ca="1">IF(B1685="","",VLOOKUP(VLOOKUP(Y1685&amp;"_"&amp;Z1685&amp;"_"&amp;AA1685,[1]挑战模式!$A:$AS,14+AB1685,FALSE),[1]怪物!$B:$J,2,FALSE))</f>
        <v/>
      </c>
      <c r="E1685" s="3" t="str">
        <f ca="1">IF(B1685="","",VLOOKUP(VLOOKUP(Y1685&amp;"_"&amp;Z1685&amp;"_"&amp;AA1685,[1]挑战模式!$A:$AS,14+AB1685,FALSE),[1]怪物!$B:$J,6,FALSE)*VLOOKUP(Y1685&amp;"_"&amp;Z1685&amp;"_"&amp;AA1685,[1]挑战模式!$A:$AS,10,FALSE))</f>
        <v/>
      </c>
      <c r="F1685" s="3" t="str">
        <f t="shared" ca="1" si="208"/>
        <v/>
      </c>
      <c r="G1685" s="3" t="str">
        <f t="shared" ca="1" si="209"/>
        <v/>
      </c>
      <c r="H1685" s="3" t="str">
        <f t="shared" ca="1" si="210"/>
        <v/>
      </c>
      <c r="I1685" s="3" t="str">
        <f ca="1">IF(D1685="","",VLOOKUP(D1685,[1]怪物!$C:$M,11,FALSE))</f>
        <v/>
      </c>
      <c r="J1685" s="3" t="str">
        <f t="shared" ca="1" si="211"/>
        <v/>
      </c>
      <c r="K1685" s="3"/>
      <c r="L1685" s="3" t="str">
        <f ca="1">IF(B1685="","",VLOOKUP(VLOOKUP(Y1685&amp;"_"&amp;Z1685&amp;"_"&amp;AA1685,[1]挑战模式!$A:$AS,14+AB1685,FALSE),[1]怪物!$B:$J,7,FALSE))</f>
        <v/>
      </c>
      <c r="M1685" s="10" t="str">
        <f t="shared" ca="1" si="212"/>
        <v/>
      </c>
      <c r="N1685" s="3" t="str">
        <f t="shared" ca="1" si="213"/>
        <v/>
      </c>
      <c r="O1685" s="3" t="str">
        <f t="shared" ca="1" si="214"/>
        <v/>
      </c>
      <c r="P1685" s="3" t="str">
        <f t="shared" ca="1" si="215"/>
        <v/>
      </c>
      <c r="T1685" s="3" t="str">
        <f ca="1">IF(B1685="","",IF(VLOOKUP(D1685,[1]怪物!$C:$I,7,FALSE)="","",VLOOKUP(D1685,[1]怪物!$C:$I,7,FALSE)))</f>
        <v/>
      </c>
      <c r="Y1685" s="3">
        <v>3</v>
      </c>
      <c r="Z1685" s="3">
        <v>5</v>
      </c>
      <c r="AA1685" s="3">
        <v>8</v>
      </c>
      <c r="AB1685" s="3">
        <v>6</v>
      </c>
    </row>
    <row r="1686" spans="2:28" x14ac:dyDescent="0.2">
      <c r="B1686" t="str">
        <f ca="1">IF(ISNA(VLOOKUP(Y1686&amp;"_"&amp;Z1686&amp;"_"&amp;AA1686,[1]挑战模式!$A:$AS,1,FALSE)),"",IF(VLOOKUP(Y1686&amp;"_"&amp;Z1686&amp;"_"&amp;AA1686,[1]挑战模式!$A:$AS,14+AB1686,FALSE)="","","Unit_Monster_Season"&amp;Y1686&amp;"_Challenge"&amp;Z1686&amp;"_"&amp;AA1686&amp;"_"&amp;AB1686))</f>
        <v>Unit_Monster_Season4_Challenge1_1_1</v>
      </c>
      <c r="D1686" s="3" t="str">
        <f ca="1">IF(B1686="","",VLOOKUP(VLOOKUP(Y1686&amp;"_"&amp;Z1686&amp;"_"&amp;AA1686,[1]挑战模式!$A:$AS,14+AB1686,FALSE),[1]怪物!$B:$J,2,FALSE))</f>
        <v>ResUnit_WuGui1</v>
      </c>
      <c r="E1686" s="3">
        <f ca="1">IF(B1686="","",VLOOKUP(VLOOKUP(Y1686&amp;"_"&amp;Z1686&amp;"_"&amp;AA1686,[1]挑战模式!$A:$AS,14+AB1686,FALSE),[1]怪物!$B:$J,6,FALSE)*VLOOKUP(Y1686&amp;"_"&amp;Z1686&amp;"_"&amp;AA1686,[1]挑战模式!$A:$AS,10,FALSE))</f>
        <v>2</v>
      </c>
      <c r="F1686" s="3">
        <f t="shared" ca="1" si="208"/>
        <v>400</v>
      </c>
      <c r="G1686" s="3" t="str">
        <f t="shared" ca="1" si="209"/>
        <v>TRUE</v>
      </c>
      <c r="H1686" s="3" t="str">
        <f t="shared" ca="1" si="210"/>
        <v>1</v>
      </c>
      <c r="I1686" s="3">
        <f ca="1">IF(D1686="","",VLOOKUP(D1686,[1]怪物!$C:$M,11,FALSE))</f>
        <v>1</v>
      </c>
      <c r="J1686" s="3" t="str">
        <f t="shared" ca="1" si="211"/>
        <v>0.5</v>
      </c>
      <c r="K1686" s="3"/>
      <c r="L1686" s="3">
        <f ca="1">IF(B1686="","",VLOOKUP(VLOOKUP(Y1686&amp;"_"&amp;Z1686&amp;"_"&amp;AA1686,[1]挑战模式!$A:$AS,14+AB1686,FALSE),[1]怪物!$B:$J,7,FALSE))</f>
        <v>1</v>
      </c>
      <c r="M1686" s="10" t="str">
        <f t="shared" ca="1" si="212"/>
        <v>Monster_Season4_Challenge1_1_1</v>
      </c>
      <c r="N1686" s="3" t="str">
        <f t="shared" ca="1" si="213"/>
        <v>DeathShow_1</v>
      </c>
      <c r="O1686" s="3" t="str">
        <f t="shared" ca="1" si="214"/>
        <v>Timeline_Idle1</v>
      </c>
      <c r="P1686" s="3" t="str">
        <f t="shared" ca="1" si="215"/>
        <v>Timeline_Move1</v>
      </c>
      <c r="T1686" s="3" t="str">
        <f ca="1">IF(B1686="","",IF(VLOOKUP(D1686,[1]怪物!$C:$I,7,FALSE)="","",VLOOKUP(D1686,[1]怪物!$C:$I,7,FALSE)))</f>
        <v>Skill_Monster_WuGui1,NormalAttack</v>
      </c>
      <c r="Y1686" s="3">
        <v>4</v>
      </c>
      <c r="Z1686" s="3">
        <v>1</v>
      </c>
      <c r="AA1686" s="3">
        <v>1</v>
      </c>
      <c r="AB1686" s="3">
        <v>1</v>
      </c>
    </row>
    <row r="1687" spans="2:28" x14ac:dyDescent="0.2">
      <c r="B1687" t="str">
        <f ca="1">IF(ISNA(VLOOKUP(Y1687&amp;"_"&amp;Z1687&amp;"_"&amp;AA1687,[1]挑战模式!$A:$AS,1,FALSE)),"",IF(VLOOKUP(Y1687&amp;"_"&amp;Z1687&amp;"_"&amp;AA1687,[1]挑战模式!$A:$AS,14+AB1687,FALSE)="","","Unit_Monster_Season"&amp;Y1687&amp;"_Challenge"&amp;Z1687&amp;"_"&amp;AA1687&amp;"_"&amp;AB1687))</f>
        <v/>
      </c>
      <c r="D1687" s="3" t="str">
        <f ca="1">IF(B1687="","",VLOOKUP(VLOOKUP(Y1687&amp;"_"&amp;Z1687&amp;"_"&amp;AA1687,[1]挑战模式!$A:$AS,14+AB1687,FALSE),[1]怪物!$B:$J,2,FALSE))</f>
        <v/>
      </c>
      <c r="E1687" s="3" t="str">
        <f ca="1">IF(B1687="","",VLOOKUP(VLOOKUP(Y1687&amp;"_"&amp;Z1687&amp;"_"&amp;AA1687,[1]挑战模式!$A:$AS,14+AB1687,FALSE),[1]怪物!$B:$J,6,FALSE)*VLOOKUP(Y1687&amp;"_"&amp;Z1687&amp;"_"&amp;AA1687,[1]挑战模式!$A:$AS,10,FALSE))</f>
        <v/>
      </c>
      <c r="F1687" s="3" t="str">
        <f t="shared" ca="1" si="208"/>
        <v/>
      </c>
      <c r="G1687" s="3" t="str">
        <f t="shared" ca="1" si="209"/>
        <v/>
      </c>
      <c r="H1687" s="3" t="str">
        <f t="shared" ca="1" si="210"/>
        <v/>
      </c>
      <c r="I1687" s="3" t="str">
        <f ca="1">IF(D1687="","",VLOOKUP(D1687,[1]怪物!$C:$M,11,FALSE))</f>
        <v/>
      </c>
      <c r="J1687" s="3" t="str">
        <f t="shared" ca="1" si="211"/>
        <v/>
      </c>
      <c r="K1687" s="3"/>
      <c r="L1687" s="3" t="str">
        <f ca="1">IF(B1687="","",VLOOKUP(VLOOKUP(Y1687&amp;"_"&amp;Z1687&amp;"_"&amp;AA1687,[1]挑战模式!$A:$AS,14+AB1687,FALSE),[1]怪物!$B:$J,7,FALSE))</f>
        <v/>
      </c>
      <c r="M1687" s="10" t="str">
        <f t="shared" ca="1" si="212"/>
        <v/>
      </c>
      <c r="N1687" s="3" t="str">
        <f t="shared" ca="1" si="213"/>
        <v/>
      </c>
      <c r="O1687" s="3" t="str">
        <f t="shared" ca="1" si="214"/>
        <v/>
      </c>
      <c r="P1687" s="3" t="str">
        <f t="shared" ca="1" si="215"/>
        <v/>
      </c>
      <c r="T1687" s="3" t="str">
        <f ca="1">IF(B1687="","",IF(VLOOKUP(D1687,[1]怪物!$C:$I,7,FALSE)="","",VLOOKUP(D1687,[1]怪物!$C:$I,7,FALSE)))</f>
        <v/>
      </c>
      <c r="Y1687" s="3">
        <v>4</v>
      </c>
      <c r="Z1687" s="3">
        <v>1</v>
      </c>
      <c r="AA1687" s="3">
        <v>1</v>
      </c>
      <c r="AB1687" s="3">
        <v>2</v>
      </c>
    </row>
    <row r="1688" spans="2:28" x14ac:dyDescent="0.2">
      <c r="B1688" t="str">
        <f ca="1">IF(ISNA(VLOOKUP(Y1688&amp;"_"&amp;Z1688&amp;"_"&amp;AA1688,[1]挑战模式!$A:$AS,1,FALSE)),"",IF(VLOOKUP(Y1688&amp;"_"&amp;Z1688&amp;"_"&amp;AA1688,[1]挑战模式!$A:$AS,14+AB1688,FALSE)="","","Unit_Monster_Season"&amp;Y1688&amp;"_Challenge"&amp;Z1688&amp;"_"&amp;AA1688&amp;"_"&amp;AB1688))</f>
        <v/>
      </c>
      <c r="D1688" s="3" t="str">
        <f ca="1">IF(B1688="","",VLOOKUP(VLOOKUP(Y1688&amp;"_"&amp;Z1688&amp;"_"&amp;AA1688,[1]挑战模式!$A:$AS,14+AB1688,FALSE),[1]怪物!$B:$J,2,FALSE))</f>
        <v/>
      </c>
      <c r="E1688" s="3" t="str">
        <f ca="1">IF(B1688="","",VLOOKUP(VLOOKUP(Y1688&amp;"_"&amp;Z1688&amp;"_"&amp;AA1688,[1]挑战模式!$A:$AS,14+AB1688,FALSE),[1]怪物!$B:$J,6,FALSE)*VLOOKUP(Y1688&amp;"_"&amp;Z1688&amp;"_"&amp;AA1688,[1]挑战模式!$A:$AS,10,FALSE))</f>
        <v/>
      </c>
      <c r="F1688" s="3" t="str">
        <f t="shared" ca="1" si="208"/>
        <v/>
      </c>
      <c r="G1688" s="3" t="str">
        <f t="shared" ca="1" si="209"/>
        <v/>
      </c>
      <c r="H1688" s="3" t="str">
        <f t="shared" ca="1" si="210"/>
        <v/>
      </c>
      <c r="I1688" s="3" t="str">
        <f ca="1">IF(D1688="","",VLOOKUP(D1688,[1]怪物!$C:$M,11,FALSE))</f>
        <v/>
      </c>
      <c r="J1688" s="3" t="str">
        <f t="shared" ca="1" si="211"/>
        <v/>
      </c>
      <c r="K1688" s="3"/>
      <c r="L1688" s="3" t="str">
        <f ca="1">IF(B1688="","",VLOOKUP(VLOOKUP(Y1688&amp;"_"&amp;Z1688&amp;"_"&amp;AA1688,[1]挑战模式!$A:$AS,14+AB1688,FALSE),[1]怪物!$B:$J,7,FALSE))</f>
        <v/>
      </c>
      <c r="M1688" s="10" t="str">
        <f t="shared" ca="1" si="212"/>
        <v/>
      </c>
      <c r="N1688" s="3" t="str">
        <f t="shared" ca="1" si="213"/>
        <v/>
      </c>
      <c r="O1688" s="3" t="str">
        <f t="shared" ca="1" si="214"/>
        <v/>
      </c>
      <c r="P1688" s="3" t="str">
        <f t="shared" ca="1" si="215"/>
        <v/>
      </c>
      <c r="T1688" s="3" t="str">
        <f ca="1">IF(B1688="","",IF(VLOOKUP(D1688,[1]怪物!$C:$I,7,FALSE)="","",VLOOKUP(D1688,[1]怪物!$C:$I,7,FALSE)))</f>
        <v/>
      </c>
      <c r="Y1688" s="3">
        <v>4</v>
      </c>
      <c r="Z1688" s="3">
        <v>1</v>
      </c>
      <c r="AA1688" s="3">
        <v>1</v>
      </c>
      <c r="AB1688" s="3">
        <v>3</v>
      </c>
    </row>
    <row r="1689" spans="2:28" x14ac:dyDescent="0.2">
      <c r="B1689" t="str">
        <f ca="1">IF(ISNA(VLOOKUP(Y1689&amp;"_"&amp;Z1689&amp;"_"&amp;AA1689,[1]挑战模式!$A:$AS,1,FALSE)),"",IF(VLOOKUP(Y1689&amp;"_"&amp;Z1689&amp;"_"&amp;AA1689,[1]挑战模式!$A:$AS,14+AB1689,FALSE)="","","Unit_Monster_Season"&amp;Y1689&amp;"_Challenge"&amp;Z1689&amp;"_"&amp;AA1689&amp;"_"&amp;AB1689))</f>
        <v/>
      </c>
      <c r="D1689" s="3" t="str">
        <f ca="1">IF(B1689="","",VLOOKUP(VLOOKUP(Y1689&amp;"_"&amp;Z1689&amp;"_"&amp;AA1689,[1]挑战模式!$A:$AS,14+AB1689,FALSE),[1]怪物!$B:$J,2,FALSE))</f>
        <v/>
      </c>
      <c r="E1689" s="3" t="str">
        <f ca="1">IF(B1689="","",VLOOKUP(VLOOKUP(Y1689&amp;"_"&amp;Z1689&amp;"_"&amp;AA1689,[1]挑战模式!$A:$AS,14+AB1689,FALSE),[1]怪物!$B:$J,6,FALSE)*VLOOKUP(Y1689&amp;"_"&amp;Z1689&amp;"_"&amp;AA1689,[1]挑战模式!$A:$AS,10,FALSE))</f>
        <v/>
      </c>
      <c r="F1689" s="3" t="str">
        <f t="shared" ca="1" si="208"/>
        <v/>
      </c>
      <c r="G1689" s="3" t="str">
        <f t="shared" ca="1" si="209"/>
        <v/>
      </c>
      <c r="H1689" s="3" t="str">
        <f t="shared" ca="1" si="210"/>
        <v/>
      </c>
      <c r="I1689" s="3" t="str">
        <f ca="1">IF(D1689="","",VLOOKUP(D1689,[1]怪物!$C:$M,11,FALSE))</f>
        <v/>
      </c>
      <c r="J1689" s="3" t="str">
        <f t="shared" ca="1" si="211"/>
        <v/>
      </c>
      <c r="K1689" s="3"/>
      <c r="L1689" s="3" t="str">
        <f ca="1">IF(B1689="","",VLOOKUP(VLOOKUP(Y1689&amp;"_"&amp;Z1689&amp;"_"&amp;AA1689,[1]挑战模式!$A:$AS,14+AB1689,FALSE),[1]怪物!$B:$J,7,FALSE))</f>
        <v/>
      </c>
      <c r="M1689" s="10" t="str">
        <f t="shared" ca="1" si="212"/>
        <v/>
      </c>
      <c r="N1689" s="3" t="str">
        <f t="shared" ca="1" si="213"/>
        <v/>
      </c>
      <c r="O1689" s="3" t="str">
        <f t="shared" ca="1" si="214"/>
        <v/>
      </c>
      <c r="P1689" s="3" t="str">
        <f t="shared" ca="1" si="215"/>
        <v/>
      </c>
      <c r="T1689" s="3" t="str">
        <f ca="1">IF(B1689="","",IF(VLOOKUP(D1689,[1]怪物!$C:$I,7,FALSE)="","",VLOOKUP(D1689,[1]怪物!$C:$I,7,FALSE)))</f>
        <v/>
      </c>
      <c r="Y1689" s="3">
        <v>4</v>
      </c>
      <c r="Z1689" s="3">
        <v>1</v>
      </c>
      <c r="AA1689" s="3">
        <v>1</v>
      </c>
      <c r="AB1689" s="3">
        <v>4</v>
      </c>
    </row>
    <row r="1690" spans="2:28" x14ac:dyDescent="0.2">
      <c r="B1690" t="str">
        <f ca="1">IF(ISNA(VLOOKUP(Y1690&amp;"_"&amp;Z1690&amp;"_"&amp;AA1690,[1]挑战模式!$A:$AS,1,FALSE)),"",IF(VLOOKUP(Y1690&amp;"_"&amp;Z1690&amp;"_"&amp;AA1690,[1]挑战模式!$A:$AS,14+AB1690,FALSE)="","","Unit_Monster_Season"&amp;Y1690&amp;"_Challenge"&amp;Z1690&amp;"_"&amp;AA1690&amp;"_"&amp;AB1690))</f>
        <v/>
      </c>
      <c r="D1690" s="3" t="str">
        <f ca="1">IF(B1690="","",VLOOKUP(VLOOKUP(Y1690&amp;"_"&amp;Z1690&amp;"_"&amp;AA1690,[1]挑战模式!$A:$AS,14+AB1690,FALSE),[1]怪物!$B:$J,2,FALSE))</f>
        <v/>
      </c>
      <c r="E1690" s="3" t="str">
        <f ca="1">IF(B1690="","",VLOOKUP(VLOOKUP(Y1690&amp;"_"&amp;Z1690&amp;"_"&amp;AA1690,[1]挑战模式!$A:$AS,14+AB1690,FALSE),[1]怪物!$B:$J,6,FALSE)*VLOOKUP(Y1690&amp;"_"&amp;Z1690&amp;"_"&amp;AA1690,[1]挑战模式!$A:$AS,10,FALSE))</f>
        <v/>
      </c>
      <c r="F1690" s="3" t="str">
        <f t="shared" ca="1" si="208"/>
        <v/>
      </c>
      <c r="G1690" s="3" t="str">
        <f t="shared" ca="1" si="209"/>
        <v/>
      </c>
      <c r="H1690" s="3" t="str">
        <f t="shared" ca="1" si="210"/>
        <v/>
      </c>
      <c r="I1690" s="3" t="str">
        <f ca="1">IF(D1690="","",VLOOKUP(D1690,[1]怪物!$C:$M,11,FALSE))</f>
        <v/>
      </c>
      <c r="J1690" s="3" t="str">
        <f t="shared" ca="1" si="211"/>
        <v/>
      </c>
      <c r="K1690" s="3"/>
      <c r="L1690" s="3" t="str">
        <f ca="1">IF(B1690="","",VLOOKUP(VLOOKUP(Y1690&amp;"_"&amp;Z1690&amp;"_"&amp;AA1690,[1]挑战模式!$A:$AS,14+AB1690,FALSE),[1]怪物!$B:$J,7,FALSE))</f>
        <v/>
      </c>
      <c r="M1690" s="10" t="str">
        <f t="shared" ca="1" si="212"/>
        <v/>
      </c>
      <c r="N1690" s="3" t="str">
        <f t="shared" ca="1" si="213"/>
        <v/>
      </c>
      <c r="O1690" s="3" t="str">
        <f t="shared" ca="1" si="214"/>
        <v/>
      </c>
      <c r="P1690" s="3" t="str">
        <f t="shared" ca="1" si="215"/>
        <v/>
      </c>
      <c r="T1690" s="3" t="str">
        <f ca="1">IF(B1690="","",IF(VLOOKUP(D1690,[1]怪物!$C:$I,7,FALSE)="","",VLOOKUP(D1690,[1]怪物!$C:$I,7,FALSE)))</f>
        <v/>
      </c>
      <c r="Y1690" s="3">
        <v>4</v>
      </c>
      <c r="Z1690" s="3">
        <v>1</v>
      </c>
      <c r="AA1690" s="3">
        <v>1</v>
      </c>
      <c r="AB1690" s="3">
        <v>5</v>
      </c>
    </row>
    <row r="1691" spans="2:28" x14ac:dyDescent="0.2">
      <c r="B1691" t="str">
        <f ca="1">IF(ISNA(VLOOKUP(Y1691&amp;"_"&amp;Z1691&amp;"_"&amp;AA1691,[1]挑战模式!$A:$AS,1,FALSE)),"",IF(VLOOKUP(Y1691&amp;"_"&amp;Z1691&amp;"_"&amp;AA1691,[1]挑战模式!$A:$AS,14+AB1691,FALSE)="","","Unit_Monster_Season"&amp;Y1691&amp;"_Challenge"&amp;Z1691&amp;"_"&amp;AA1691&amp;"_"&amp;AB1691))</f>
        <v/>
      </c>
      <c r="D1691" s="3" t="str">
        <f ca="1">IF(B1691="","",VLOOKUP(VLOOKUP(Y1691&amp;"_"&amp;Z1691&amp;"_"&amp;AA1691,[1]挑战模式!$A:$AS,14+AB1691,FALSE),[1]怪物!$B:$J,2,FALSE))</f>
        <v/>
      </c>
      <c r="E1691" s="3" t="str">
        <f ca="1">IF(B1691="","",VLOOKUP(VLOOKUP(Y1691&amp;"_"&amp;Z1691&amp;"_"&amp;AA1691,[1]挑战模式!$A:$AS,14+AB1691,FALSE),[1]怪物!$B:$J,6,FALSE)*VLOOKUP(Y1691&amp;"_"&amp;Z1691&amp;"_"&amp;AA1691,[1]挑战模式!$A:$AS,10,FALSE))</f>
        <v/>
      </c>
      <c r="F1691" s="3" t="str">
        <f t="shared" ca="1" si="208"/>
        <v/>
      </c>
      <c r="G1691" s="3" t="str">
        <f t="shared" ca="1" si="209"/>
        <v/>
      </c>
      <c r="H1691" s="3" t="str">
        <f t="shared" ca="1" si="210"/>
        <v/>
      </c>
      <c r="I1691" s="3" t="str">
        <f ca="1">IF(D1691="","",VLOOKUP(D1691,[1]怪物!$C:$M,11,FALSE))</f>
        <v/>
      </c>
      <c r="J1691" s="3" t="str">
        <f t="shared" ca="1" si="211"/>
        <v/>
      </c>
      <c r="K1691" s="3"/>
      <c r="L1691" s="3" t="str">
        <f ca="1">IF(B1691="","",VLOOKUP(VLOOKUP(Y1691&amp;"_"&amp;Z1691&amp;"_"&amp;AA1691,[1]挑战模式!$A:$AS,14+AB1691,FALSE),[1]怪物!$B:$J,7,FALSE))</f>
        <v/>
      </c>
      <c r="M1691" s="10" t="str">
        <f t="shared" ca="1" si="212"/>
        <v/>
      </c>
      <c r="N1691" s="3" t="str">
        <f t="shared" ca="1" si="213"/>
        <v/>
      </c>
      <c r="O1691" s="3" t="str">
        <f t="shared" ca="1" si="214"/>
        <v/>
      </c>
      <c r="P1691" s="3" t="str">
        <f t="shared" ca="1" si="215"/>
        <v/>
      </c>
      <c r="T1691" s="3" t="str">
        <f ca="1">IF(B1691="","",IF(VLOOKUP(D1691,[1]怪物!$C:$I,7,FALSE)="","",VLOOKUP(D1691,[1]怪物!$C:$I,7,FALSE)))</f>
        <v/>
      </c>
      <c r="Y1691" s="3">
        <v>4</v>
      </c>
      <c r="Z1691" s="3">
        <v>1</v>
      </c>
      <c r="AA1691" s="3">
        <v>1</v>
      </c>
      <c r="AB1691" s="3">
        <v>6</v>
      </c>
    </row>
    <row r="1692" spans="2:28" x14ac:dyDescent="0.2">
      <c r="B1692" t="str">
        <f ca="1">IF(ISNA(VLOOKUP(Y1692&amp;"_"&amp;Z1692&amp;"_"&amp;AA1692,[1]挑战模式!$A:$AS,1,FALSE)),"",IF(VLOOKUP(Y1692&amp;"_"&amp;Z1692&amp;"_"&amp;AA1692,[1]挑战模式!$A:$AS,14+AB1692,FALSE)="","","Unit_Monster_Season"&amp;Y1692&amp;"_Challenge"&amp;Z1692&amp;"_"&amp;AA1692&amp;"_"&amp;AB1692))</f>
        <v>Unit_Monster_Season4_Challenge1_2_1</v>
      </c>
      <c r="D1692" s="3" t="str">
        <f ca="1">IF(B1692="","",VLOOKUP(VLOOKUP(Y1692&amp;"_"&amp;Z1692&amp;"_"&amp;AA1692,[1]挑战模式!$A:$AS,14+AB1692,FALSE),[1]怪物!$B:$J,2,FALSE))</f>
        <v>ResUnit_WuGui1</v>
      </c>
      <c r="E1692" s="3">
        <f ca="1">IF(B1692="","",VLOOKUP(VLOOKUP(Y1692&amp;"_"&amp;Z1692&amp;"_"&amp;AA1692,[1]挑战模式!$A:$AS,14+AB1692,FALSE),[1]怪物!$B:$J,6,FALSE)*VLOOKUP(Y1692&amp;"_"&amp;Z1692&amp;"_"&amp;AA1692,[1]挑战模式!$A:$AS,10,FALSE))</f>
        <v>2</v>
      </c>
      <c r="F1692" s="3">
        <f t="shared" ca="1" si="208"/>
        <v>400</v>
      </c>
      <c r="G1692" s="3" t="str">
        <f t="shared" ca="1" si="209"/>
        <v>TRUE</v>
      </c>
      <c r="H1692" s="3" t="str">
        <f t="shared" ca="1" si="210"/>
        <v>1</v>
      </c>
      <c r="I1692" s="3">
        <f ca="1">IF(D1692="","",VLOOKUP(D1692,[1]怪物!$C:$M,11,FALSE))</f>
        <v>1</v>
      </c>
      <c r="J1692" s="3" t="str">
        <f t="shared" ca="1" si="211"/>
        <v>0.5</v>
      </c>
      <c r="K1692" s="3"/>
      <c r="L1692" s="3">
        <f ca="1">IF(B1692="","",VLOOKUP(VLOOKUP(Y1692&amp;"_"&amp;Z1692&amp;"_"&amp;AA1692,[1]挑战模式!$A:$AS,14+AB1692,FALSE),[1]怪物!$B:$J,7,FALSE))</f>
        <v>1</v>
      </c>
      <c r="M1692" s="10" t="str">
        <f t="shared" ca="1" si="212"/>
        <v>Monster_Season4_Challenge1_2_1</v>
      </c>
      <c r="N1692" s="3" t="str">
        <f t="shared" ca="1" si="213"/>
        <v>DeathShow_1</v>
      </c>
      <c r="O1692" s="3" t="str">
        <f t="shared" ca="1" si="214"/>
        <v>Timeline_Idle1</v>
      </c>
      <c r="P1692" s="3" t="str">
        <f t="shared" ca="1" si="215"/>
        <v>Timeline_Move1</v>
      </c>
      <c r="T1692" s="3" t="str">
        <f ca="1">IF(B1692="","",IF(VLOOKUP(D1692,[1]怪物!$C:$I,7,FALSE)="","",VLOOKUP(D1692,[1]怪物!$C:$I,7,FALSE)))</f>
        <v>Skill_Monster_WuGui1,NormalAttack</v>
      </c>
      <c r="Y1692" s="3">
        <v>4</v>
      </c>
      <c r="Z1692" s="3">
        <v>1</v>
      </c>
      <c r="AA1692" s="3">
        <v>2</v>
      </c>
      <c r="AB1692" s="3">
        <v>1</v>
      </c>
    </row>
    <row r="1693" spans="2:28" x14ac:dyDescent="0.2">
      <c r="B1693" t="str">
        <f ca="1">IF(ISNA(VLOOKUP(Y1693&amp;"_"&amp;Z1693&amp;"_"&amp;AA1693,[1]挑战模式!$A:$AS,1,FALSE)),"",IF(VLOOKUP(Y1693&amp;"_"&amp;Z1693&amp;"_"&amp;AA1693,[1]挑战模式!$A:$AS,14+AB1693,FALSE)="","","Unit_Monster_Season"&amp;Y1693&amp;"_Challenge"&amp;Z1693&amp;"_"&amp;AA1693&amp;"_"&amp;AB1693))</f>
        <v>Unit_Monster_Season4_Challenge1_2_2</v>
      </c>
      <c r="D1693" s="3" t="str">
        <f ca="1">IF(B1693="","",VLOOKUP(VLOOKUP(Y1693&amp;"_"&amp;Z1693&amp;"_"&amp;AA1693,[1]挑战模式!$A:$AS,14+AB1693,FALSE),[1]怪物!$B:$J,2,FALSE))</f>
        <v>ResUnit_BianFu1</v>
      </c>
      <c r="E1693" s="3">
        <f ca="1">IF(B1693="","",VLOOKUP(VLOOKUP(Y1693&amp;"_"&amp;Z1693&amp;"_"&amp;AA1693,[1]挑战模式!$A:$AS,14+AB1693,FALSE),[1]怪物!$B:$J,6,FALSE)*VLOOKUP(Y1693&amp;"_"&amp;Z1693&amp;"_"&amp;AA1693,[1]挑战模式!$A:$AS,10,FALSE))</f>
        <v>2</v>
      </c>
      <c r="F1693" s="3">
        <f t="shared" ca="1" si="208"/>
        <v>400</v>
      </c>
      <c r="G1693" s="3" t="str">
        <f t="shared" ca="1" si="209"/>
        <v>TRUE</v>
      </c>
      <c r="H1693" s="3" t="str">
        <f t="shared" ca="1" si="210"/>
        <v>1</v>
      </c>
      <c r="I1693" s="3">
        <f ca="1">IF(D1693="","",VLOOKUP(D1693,[1]怪物!$C:$M,11,FALSE))</f>
        <v>1</v>
      </c>
      <c r="J1693" s="3" t="str">
        <f t="shared" ca="1" si="211"/>
        <v>0.5</v>
      </c>
      <c r="K1693" s="3"/>
      <c r="L1693" s="3">
        <f ca="1">IF(B1693="","",VLOOKUP(VLOOKUP(Y1693&amp;"_"&amp;Z1693&amp;"_"&amp;AA1693,[1]挑战模式!$A:$AS,14+AB1693,FALSE),[1]怪物!$B:$J,7,FALSE))</f>
        <v>1</v>
      </c>
      <c r="M1693" s="10" t="str">
        <f t="shared" ca="1" si="212"/>
        <v>Monster_Season4_Challenge1_2_2</v>
      </c>
      <c r="N1693" s="3" t="str">
        <f t="shared" ca="1" si="213"/>
        <v>DeathShow_1</v>
      </c>
      <c r="O1693" s="3" t="str">
        <f t="shared" ca="1" si="214"/>
        <v>Timeline_Idle1</v>
      </c>
      <c r="P1693" s="3" t="str">
        <f t="shared" ca="1" si="215"/>
        <v>Timeline_Move1</v>
      </c>
      <c r="T1693" s="3" t="str">
        <f ca="1">IF(B1693="","",IF(VLOOKUP(D1693,[1]怪物!$C:$I,7,FALSE)="","",VLOOKUP(D1693,[1]怪物!$C:$I,7,FALSE)))</f>
        <v>Skill_Monster_BianFu1,NormalAttack</v>
      </c>
      <c r="Y1693" s="3">
        <v>4</v>
      </c>
      <c r="Z1693" s="3">
        <v>1</v>
      </c>
      <c r="AA1693" s="3">
        <v>2</v>
      </c>
      <c r="AB1693" s="3">
        <v>2</v>
      </c>
    </row>
    <row r="1694" spans="2:28" x14ac:dyDescent="0.2">
      <c r="B1694" t="str">
        <f ca="1">IF(ISNA(VLOOKUP(Y1694&amp;"_"&amp;Z1694&amp;"_"&amp;AA1694,[1]挑战模式!$A:$AS,1,FALSE)),"",IF(VLOOKUP(Y1694&amp;"_"&amp;Z1694&amp;"_"&amp;AA1694,[1]挑战模式!$A:$AS,14+AB1694,FALSE)="","","Unit_Monster_Season"&amp;Y1694&amp;"_Challenge"&amp;Z1694&amp;"_"&amp;AA1694&amp;"_"&amp;AB1694))</f>
        <v/>
      </c>
      <c r="D1694" s="3" t="str">
        <f ca="1">IF(B1694="","",VLOOKUP(VLOOKUP(Y1694&amp;"_"&amp;Z1694&amp;"_"&amp;AA1694,[1]挑战模式!$A:$AS,14+AB1694,FALSE),[1]怪物!$B:$J,2,FALSE))</f>
        <v/>
      </c>
      <c r="E1694" s="3" t="str">
        <f ca="1">IF(B1694="","",VLOOKUP(VLOOKUP(Y1694&amp;"_"&amp;Z1694&amp;"_"&amp;AA1694,[1]挑战模式!$A:$AS,14+AB1694,FALSE),[1]怪物!$B:$J,6,FALSE)*VLOOKUP(Y1694&amp;"_"&amp;Z1694&amp;"_"&amp;AA1694,[1]挑战模式!$A:$AS,10,FALSE))</f>
        <v/>
      </c>
      <c r="F1694" s="3" t="str">
        <f t="shared" ca="1" si="208"/>
        <v/>
      </c>
      <c r="G1694" s="3" t="str">
        <f t="shared" ca="1" si="209"/>
        <v/>
      </c>
      <c r="H1694" s="3" t="str">
        <f t="shared" ca="1" si="210"/>
        <v/>
      </c>
      <c r="I1694" s="3" t="str">
        <f ca="1">IF(D1694="","",VLOOKUP(D1694,[1]怪物!$C:$M,11,FALSE))</f>
        <v/>
      </c>
      <c r="J1694" s="3" t="str">
        <f t="shared" ca="1" si="211"/>
        <v/>
      </c>
      <c r="K1694" s="3"/>
      <c r="L1694" s="3" t="str">
        <f ca="1">IF(B1694="","",VLOOKUP(VLOOKUP(Y1694&amp;"_"&amp;Z1694&amp;"_"&amp;AA1694,[1]挑战模式!$A:$AS,14+AB1694,FALSE),[1]怪物!$B:$J,7,FALSE))</f>
        <v/>
      </c>
      <c r="M1694" s="10" t="str">
        <f t="shared" ca="1" si="212"/>
        <v/>
      </c>
      <c r="N1694" s="3" t="str">
        <f t="shared" ca="1" si="213"/>
        <v/>
      </c>
      <c r="O1694" s="3" t="str">
        <f t="shared" ca="1" si="214"/>
        <v/>
      </c>
      <c r="P1694" s="3" t="str">
        <f t="shared" ca="1" si="215"/>
        <v/>
      </c>
      <c r="T1694" s="3" t="str">
        <f ca="1">IF(B1694="","",IF(VLOOKUP(D1694,[1]怪物!$C:$I,7,FALSE)="","",VLOOKUP(D1694,[1]怪物!$C:$I,7,FALSE)))</f>
        <v/>
      </c>
      <c r="Y1694" s="3">
        <v>4</v>
      </c>
      <c r="Z1694" s="3">
        <v>1</v>
      </c>
      <c r="AA1694" s="3">
        <v>2</v>
      </c>
      <c r="AB1694" s="3">
        <v>3</v>
      </c>
    </row>
    <row r="1695" spans="2:28" x14ac:dyDescent="0.2">
      <c r="B1695" t="str">
        <f ca="1">IF(ISNA(VLOOKUP(Y1695&amp;"_"&amp;Z1695&amp;"_"&amp;AA1695,[1]挑战模式!$A:$AS,1,FALSE)),"",IF(VLOOKUP(Y1695&amp;"_"&amp;Z1695&amp;"_"&amp;AA1695,[1]挑战模式!$A:$AS,14+AB1695,FALSE)="","","Unit_Monster_Season"&amp;Y1695&amp;"_Challenge"&amp;Z1695&amp;"_"&amp;AA1695&amp;"_"&amp;AB1695))</f>
        <v/>
      </c>
      <c r="D1695" s="3" t="str">
        <f ca="1">IF(B1695="","",VLOOKUP(VLOOKUP(Y1695&amp;"_"&amp;Z1695&amp;"_"&amp;AA1695,[1]挑战模式!$A:$AS,14+AB1695,FALSE),[1]怪物!$B:$J,2,FALSE))</f>
        <v/>
      </c>
      <c r="E1695" s="3" t="str">
        <f ca="1">IF(B1695="","",VLOOKUP(VLOOKUP(Y1695&amp;"_"&amp;Z1695&amp;"_"&amp;AA1695,[1]挑战模式!$A:$AS,14+AB1695,FALSE),[1]怪物!$B:$J,6,FALSE)*VLOOKUP(Y1695&amp;"_"&amp;Z1695&amp;"_"&amp;AA1695,[1]挑战模式!$A:$AS,10,FALSE))</f>
        <v/>
      </c>
      <c r="F1695" s="3" t="str">
        <f t="shared" ca="1" si="208"/>
        <v/>
      </c>
      <c r="G1695" s="3" t="str">
        <f t="shared" ca="1" si="209"/>
        <v/>
      </c>
      <c r="H1695" s="3" t="str">
        <f t="shared" ca="1" si="210"/>
        <v/>
      </c>
      <c r="I1695" s="3" t="str">
        <f ca="1">IF(D1695="","",VLOOKUP(D1695,[1]怪物!$C:$M,11,FALSE))</f>
        <v/>
      </c>
      <c r="J1695" s="3" t="str">
        <f t="shared" ca="1" si="211"/>
        <v/>
      </c>
      <c r="K1695" s="3"/>
      <c r="L1695" s="3" t="str">
        <f ca="1">IF(B1695="","",VLOOKUP(VLOOKUP(Y1695&amp;"_"&amp;Z1695&amp;"_"&amp;AA1695,[1]挑战模式!$A:$AS,14+AB1695,FALSE),[1]怪物!$B:$J,7,FALSE))</f>
        <v/>
      </c>
      <c r="M1695" s="10" t="str">
        <f t="shared" ca="1" si="212"/>
        <v/>
      </c>
      <c r="N1695" s="3" t="str">
        <f t="shared" ca="1" si="213"/>
        <v/>
      </c>
      <c r="O1695" s="3" t="str">
        <f t="shared" ca="1" si="214"/>
        <v/>
      </c>
      <c r="P1695" s="3" t="str">
        <f t="shared" ca="1" si="215"/>
        <v/>
      </c>
      <c r="T1695" s="3" t="str">
        <f ca="1">IF(B1695="","",IF(VLOOKUP(D1695,[1]怪物!$C:$I,7,FALSE)="","",VLOOKUP(D1695,[1]怪物!$C:$I,7,FALSE)))</f>
        <v/>
      </c>
      <c r="Y1695" s="3">
        <v>4</v>
      </c>
      <c r="Z1695" s="3">
        <v>1</v>
      </c>
      <c r="AA1695" s="3">
        <v>2</v>
      </c>
      <c r="AB1695" s="3">
        <v>4</v>
      </c>
    </row>
    <row r="1696" spans="2:28" x14ac:dyDescent="0.2">
      <c r="B1696" t="str">
        <f ca="1">IF(ISNA(VLOOKUP(Y1696&amp;"_"&amp;Z1696&amp;"_"&amp;AA1696,[1]挑战模式!$A:$AS,1,FALSE)),"",IF(VLOOKUP(Y1696&amp;"_"&amp;Z1696&amp;"_"&amp;AA1696,[1]挑战模式!$A:$AS,14+AB1696,FALSE)="","","Unit_Monster_Season"&amp;Y1696&amp;"_Challenge"&amp;Z1696&amp;"_"&amp;AA1696&amp;"_"&amp;AB1696))</f>
        <v/>
      </c>
      <c r="D1696" s="3" t="str">
        <f ca="1">IF(B1696="","",VLOOKUP(VLOOKUP(Y1696&amp;"_"&amp;Z1696&amp;"_"&amp;AA1696,[1]挑战模式!$A:$AS,14+AB1696,FALSE),[1]怪物!$B:$J,2,FALSE))</f>
        <v/>
      </c>
      <c r="E1696" s="3" t="str">
        <f ca="1">IF(B1696="","",VLOOKUP(VLOOKUP(Y1696&amp;"_"&amp;Z1696&amp;"_"&amp;AA1696,[1]挑战模式!$A:$AS,14+AB1696,FALSE),[1]怪物!$B:$J,6,FALSE)*VLOOKUP(Y1696&amp;"_"&amp;Z1696&amp;"_"&amp;AA1696,[1]挑战模式!$A:$AS,10,FALSE))</f>
        <v/>
      </c>
      <c r="F1696" s="3" t="str">
        <f t="shared" ca="1" si="208"/>
        <v/>
      </c>
      <c r="G1696" s="3" t="str">
        <f t="shared" ca="1" si="209"/>
        <v/>
      </c>
      <c r="H1696" s="3" t="str">
        <f t="shared" ca="1" si="210"/>
        <v/>
      </c>
      <c r="I1696" s="3" t="str">
        <f ca="1">IF(D1696="","",VLOOKUP(D1696,[1]怪物!$C:$M,11,FALSE))</f>
        <v/>
      </c>
      <c r="J1696" s="3" t="str">
        <f t="shared" ca="1" si="211"/>
        <v/>
      </c>
      <c r="K1696" s="3"/>
      <c r="L1696" s="3" t="str">
        <f ca="1">IF(B1696="","",VLOOKUP(VLOOKUP(Y1696&amp;"_"&amp;Z1696&amp;"_"&amp;AA1696,[1]挑战模式!$A:$AS,14+AB1696,FALSE),[1]怪物!$B:$J,7,FALSE))</f>
        <v/>
      </c>
      <c r="M1696" s="10" t="str">
        <f t="shared" ca="1" si="212"/>
        <v/>
      </c>
      <c r="N1696" s="3" t="str">
        <f t="shared" ca="1" si="213"/>
        <v/>
      </c>
      <c r="O1696" s="3" t="str">
        <f t="shared" ca="1" si="214"/>
        <v/>
      </c>
      <c r="P1696" s="3" t="str">
        <f t="shared" ca="1" si="215"/>
        <v/>
      </c>
      <c r="T1696" s="3" t="str">
        <f ca="1">IF(B1696="","",IF(VLOOKUP(D1696,[1]怪物!$C:$I,7,FALSE)="","",VLOOKUP(D1696,[1]怪物!$C:$I,7,FALSE)))</f>
        <v/>
      </c>
      <c r="Y1696" s="3">
        <v>4</v>
      </c>
      <c r="Z1696" s="3">
        <v>1</v>
      </c>
      <c r="AA1696" s="3">
        <v>2</v>
      </c>
      <c r="AB1696" s="3">
        <v>5</v>
      </c>
    </row>
    <row r="1697" spans="2:28" x14ac:dyDescent="0.2">
      <c r="B1697" t="str">
        <f ca="1">IF(ISNA(VLOOKUP(Y1697&amp;"_"&amp;Z1697&amp;"_"&amp;AA1697,[1]挑战模式!$A:$AS,1,FALSE)),"",IF(VLOOKUP(Y1697&amp;"_"&amp;Z1697&amp;"_"&amp;AA1697,[1]挑战模式!$A:$AS,14+AB1697,FALSE)="","","Unit_Monster_Season"&amp;Y1697&amp;"_Challenge"&amp;Z1697&amp;"_"&amp;AA1697&amp;"_"&amp;AB1697))</f>
        <v/>
      </c>
      <c r="D1697" s="3" t="str">
        <f ca="1">IF(B1697="","",VLOOKUP(VLOOKUP(Y1697&amp;"_"&amp;Z1697&amp;"_"&amp;AA1697,[1]挑战模式!$A:$AS,14+AB1697,FALSE),[1]怪物!$B:$J,2,FALSE))</f>
        <v/>
      </c>
      <c r="E1697" s="3" t="str">
        <f ca="1">IF(B1697="","",VLOOKUP(VLOOKUP(Y1697&amp;"_"&amp;Z1697&amp;"_"&amp;AA1697,[1]挑战模式!$A:$AS,14+AB1697,FALSE),[1]怪物!$B:$J,6,FALSE)*VLOOKUP(Y1697&amp;"_"&amp;Z1697&amp;"_"&amp;AA1697,[1]挑战模式!$A:$AS,10,FALSE))</f>
        <v/>
      </c>
      <c r="F1697" s="3" t="str">
        <f t="shared" ca="1" si="208"/>
        <v/>
      </c>
      <c r="G1697" s="3" t="str">
        <f t="shared" ca="1" si="209"/>
        <v/>
      </c>
      <c r="H1697" s="3" t="str">
        <f t="shared" ca="1" si="210"/>
        <v/>
      </c>
      <c r="I1697" s="3" t="str">
        <f ca="1">IF(D1697="","",VLOOKUP(D1697,[1]怪物!$C:$M,11,FALSE))</f>
        <v/>
      </c>
      <c r="J1697" s="3" t="str">
        <f t="shared" ca="1" si="211"/>
        <v/>
      </c>
      <c r="K1697" s="3"/>
      <c r="L1697" s="3" t="str">
        <f ca="1">IF(B1697="","",VLOOKUP(VLOOKUP(Y1697&amp;"_"&amp;Z1697&amp;"_"&amp;AA1697,[1]挑战模式!$A:$AS,14+AB1697,FALSE),[1]怪物!$B:$J,7,FALSE))</f>
        <v/>
      </c>
      <c r="M1697" s="10" t="str">
        <f t="shared" ca="1" si="212"/>
        <v/>
      </c>
      <c r="N1697" s="3" t="str">
        <f t="shared" ca="1" si="213"/>
        <v/>
      </c>
      <c r="O1697" s="3" t="str">
        <f t="shared" ca="1" si="214"/>
        <v/>
      </c>
      <c r="P1697" s="3" t="str">
        <f t="shared" ca="1" si="215"/>
        <v/>
      </c>
      <c r="T1697" s="3" t="str">
        <f ca="1">IF(B1697="","",IF(VLOOKUP(D1697,[1]怪物!$C:$I,7,FALSE)="","",VLOOKUP(D1697,[1]怪物!$C:$I,7,FALSE)))</f>
        <v/>
      </c>
      <c r="Y1697" s="3">
        <v>4</v>
      </c>
      <c r="Z1697" s="3">
        <v>1</v>
      </c>
      <c r="AA1697" s="3">
        <v>2</v>
      </c>
      <c r="AB1697" s="3">
        <v>6</v>
      </c>
    </row>
    <row r="1698" spans="2:28" x14ac:dyDescent="0.2">
      <c r="B1698" t="str">
        <f ca="1">IF(ISNA(VLOOKUP(Y1698&amp;"_"&amp;Z1698&amp;"_"&amp;AA1698,[1]挑战模式!$A:$AS,1,FALSE)),"",IF(VLOOKUP(Y1698&amp;"_"&amp;Z1698&amp;"_"&amp;AA1698,[1]挑战模式!$A:$AS,14+AB1698,FALSE)="","","Unit_Monster_Season"&amp;Y1698&amp;"_Challenge"&amp;Z1698&amp;"_"&amp;AA1698&amp;"_"&amp;AB1698))</f>
        <v>Unit_Monster_Season4_Challenge1_3_1</v>
      </c>
      <c r="D1698" s="3" t="str">
        <f ca="1">IF(B1698="","",VLOOKUP(VLOOKUP(Y1698&amp;"_"&amp;Z1698&amp;"_"&amp;AA1698,[1]挑战模式!$A:$AS,14+AB1698,FALSE),[1]怪物!$B:$J,2,FALSE))</f>
        <v>ResUnit_BianFu1</v>
      </c>
      <c r="E1698" s="3">
        <f ca="1">IF(B1698="","",VLOOKUP(VLOOKUP(Y1698&amp;"_"&amp;Z1698&amp;"_"&amp;AA1698,[1]挑战模式!$A:$AS,14+AB1698,FALSE),[1]怪物!$B:$J,6,FALSE)*VLOOKUP(Y1698&amp;"_"&amp;Z1698&amp;"_"&amp;AA1698,[1]挑战模式!$A:$AS,10,FALSE))</f>
        <v>2</v>
      </c>
      <c r="F1698" s="3">
        <f t="shared" ca="1" si="208"/>
        <v>400</v>
      </c>
      <c r="G1698" s="3" t="str">
        <f t="shared" ca="1" si="209"/>
        <v>TRUE</v>
      </c>
      <c r="H1698" s="3" t="str">
        <f t="shared" ca="1" si="210"/>
        <v>1</v>
      </c>
      <c r="I1698" s="3">
        <f ca="1">IF(D1698="","",VLOOKUP(D1698,[1]怪物!$C:$M,11,FALSE))</f>
        <v>1</v>
      </c>
      <c r="J1698" s="3" t="str">
        <f t="shared" ca="1" si="211"/>
        <v>0.5</v>
      </c>
      <c r="K1698" s="3"/>
      <c r="L1698" s="3">
        <f ca="1">IF(B1698="","",VLOOKUP(VLOOKUP(Y1698&amp;"_"&amp;Z1698&amp;"_"&amp;AA1698,[1]挑战模式!$A:$AS,14+AB1698,FALSE),[1]怪物!$B:$J,7,FALSE))</f>
        <v>1</v>
      </c>
      <c r="M1698" s="10" t="str">
        <f t="shared" ca="1" si="212"/>
        <v>Monster_Season4_Challenge1_3_1</v>
      </c>
      <c r="N1698" s="3" t="str">
        <f t="shared" ca="1" si="213"/>
        <v>DeathShow_1</v>
      </c>
      <c r="O1698" s="3" t="str">
        <f t="shared" ca="1" si="214"/>
        <v>Timeline_Idle1</v>
      </c>
      <c r="P1698" s="3" t="str">
        <f t="shared" ca="1" si="215"/>
        <v>Timeline_Move1</v>
      </c>
      <c r="T1698" s="3" t="str">
        <f ca="1">IF(B1698="","",IF(VLOOKUP(D1698,[1]怪物!$C:$I,7,FALSE)="","",VLOOKUP(D1698,[1]怪物!$C:$I,7,FALSE)))</f>
        <v>Skill_Monster_BianFu1,NormalAttack</v>
      </c>
      <c r="Y1698" s="3">
        <v>4</v>
      </c>
      <c r="Z1698" s="3">
        <v>1</v>
      </c>
      <c r="AA1698" s="3">
        <v>3</v>
      </c>
      <c r="AB1698" s="3">
        <v>1</v>
      </c>
    </row>
    <row r="1699" spans="2:28" x14ac:dyDescent="0.2">
      <c r="B1699" t="str">
        <f ca="1">IF(ISNA(VLOOKUP(Y1699&amp;"_"&amp;Z1699&amp;"_"&amp;AA1699,[1]挑战模式!$A:$AS,1,FALSE)),"",IF(VLOOKUP(Y1699&amp;"_"&amp;Z1699&amp;"_"&amp;AA1699,[1]挑战模式!$A:$AS,14+AB1699,FALSE)="","","Unit_Monster_Season"&amp;Y1699&amp;"_Challenge"&amp;Z1699&amp;"_"&amp;AA1699&amp;"_"&amp;AB1699))</f>
        <v>Unit_Monster_Season4_Challenge1_3_2</v>
      </c>
      <c r="D1699" s="3" t="str">
        <f ca="1">IF(B1699="","",VLOOKUP(VLOOKUP(Y1699&amp;"_"&amp;Z1699&amp;"_"&amp;AA1699,[1]挑战模式!$A:$AS,14+AB1699,FALSE),[1]怪物!$B:$J,2,FALSE))</f>
        <v>ResUnit_FireSpirit1</v>
      </c>
      <c r="E1699" s="3">
        <f ca="1">IF(B1699="","",VLOOKUP(VLOOKUP(Y1699&amp;"_"&amp;Z1699&amp;"_"&amp;AA1699,[1]挑战模式!$A:$AS,14+AB1699,FALSE),[1]怪物!$B:$J,6,FALSE)*VLOOKUP(Y1699&amp;"_"&amp;Z1699&amp;"_"&amp;AA1699,[1]挑战模式!$A:$AS,10,FALSE))</f>
        <v>2</v>
      </c>
      <c r="F1699" s="3">
        <f t="shared" ca="1" si="208"/>
        <v>400</v>
      </c>
      <c r="G1699" s="3" t="str">
        <f t="shared" ca="1" si="209"/>
        <v>TRUE</v>
      </c>
      <c r="H1699" s="3" t="str">
        <f t="shared" ca="1" si="210"/>
        <v>1</v>
      </c>
      <c r="I1699" s="3">
        <f ca="1">IF(D1699="","",VLOOKUP(D1699,[1]怪物!$C:$M,11,FALSE))</f>
        <v>1</v>
      </c>
      <c r="J1699" s="3" t="str">
        <f t="shared" ca="1" si="211"/>
        <v>0.5</v>
      </c>
      <c r="K1699" s="3"/>
      <c r="L1699" s="3">
        <f ca="1">IF(B1699="","",VLOOKUP(VLOOKUP(Y1699&amp;"_"&amp;Z1699&amp;"_"&amp;AA1699,[1]挑战模式!$A:$AS,14+AB1699,FALSE),[1]怪物!$B:$J,7,FALSE))</f>
        <v>1</v>
      </c>
      <c r="M1699" s="10" t="str">
        <f t="shared" ca="1" si="212"/>
        <v>Monster_Season4_Challenge1_3_2</v>
      </c>
      <c r="N1699" s="3" t="str">
        <f t="shared" ca="1" si="213"/>
        <v>DeathShow_1</v>
      </c>
      <c r="O1699" s="3" t="str">
        <f t="shared" ca="1" si="214"/>
        <v>Timeline_Idle1</v>
      </c>
      <c r="P1699" s="3" t="str">
        <f t="shared" ca="1" si="215"/>
        <v>Timeline_Move1</v>
      </c>
      <c r="T1699" s="3" t="str">
        <f ca="1">IF(B1699="","",IF(VLOOKUP(D1699,[1]怪物!$C:$I,7,FALSE)="","",VLOOKUP(D1699,[1]怪物!$C:$I,7,FALSE)))</f>
        <v>Skill_Monster_FireSpirit1,NormalAttack</v>
      </c>
      <c r="Y1699" s="3">
        <v>4</v>
      </c>
      <c r="Z1699" s="3">
        <v>1</v>
      </c>
      <c r="AA1699" s="3">
        <v>3</v>
      </c>
      <c r="AB1699" s="3">
        <v>2</v>
      </c>
    </row>
    <row r="1700" spans="2:28" x14ac:dyDescent="0.2">
      <c r="B1700" t="str">
        <f ca="1">IF(ISNA(VLOOKUP(Y1700&amp;"_"&amp;Z1700&amp;"_"&amp;AA1700,[1]挑战模式!$A:$AS,1,FALSE)),"",IF(VLOOKUP(Y1700&amp;"_"&amp;Z1700&amp;"_"&amp;AA1700,[1]挑战模式!$A:$AS,14+AB1700,FALSE)="","","Unit_Monster_Season"&amp;Y1700&amp;"_Challenge"&amp;Z1700&amp;"_"&amp;AA1700&amp;"_"&amp;AB1700))</f>
        <v/>
      </c>
      <c r="D1700" s="3" t="str">
        <f ca="1">IF(B1700="","",VLOOKUP(VLOOKUP(Y1700&amp;"_"&amp;Z1700&amp;"_"&amp;AA1700,[1]挑战模式!$A:$AS,14+AB1700,FALSE),[1]怪物!$B:$J,2,FALSE))</f>
        <v/>
      </c>
      <c r="E1700" s="3" t="str">
        <f ca="1">IF(B1700="","",VLOOKUP(VLOOKUP(Y1700&amp;"_"&amp;Z1700&amp;"_"&amp;AA1700,[1]挑战模式!$A:$AS,14+AB1700,FALSE),[1]怪物!$B:$J,6,FALSE)*VLOOKUP(Y1700&amp;"_"&amp;Z1700&amp;"_"&amp;AA1700,[1]挑战模式!$A:$AS,10,FALSE))</f>
        <v/>
      </c>
      <c r="F1700" s="3" t="str">
        <f t="shared" ca="1" si="208"/>
        <v/>
      </c>
      <c r="G1700" s="3" t="str">
        <f t="shared" ca="1" si="209"/>
        <v/>
      </c>
      <c r="H1700" s="3" t="str">
        <f t="shared" ca="1" si="210"/>
        <v/>
      </c>
      <c r="I1700" s="3" t="str">
        <f ca="1">IF(D1700="","",VLOOKUP(D1700,[1]怪物!$C:$M,11,FALSE))</f>
        <v/>
      </c>
      <c r="J1700" s="3" t="str">
        <f t="shared" ca="1" si="211"/>
        <v/>
      </c>
      <c r="K1700" s="3"/>
      <c r="L1700" s="3" t="str">
        <f ca="1">IF(B1700="","",VLOOKUP(VLOOKUP(Y1700&amp;"_"&amp;Z1700&amp;"_"&amp;AA1700,[1]挑战模式!$A:$AS,14+AB1700,FALSE),[1]怪物!$B:$J,7,FALSE))</f>
        <v/>
      </c>
      <c r="M1700" s="10" t="str">
        <f t="shared" ca="1" si="212"/>
        <v/>
      </c>
      <c r="N1700" s="3" t="str">
        <f t="shared" ca="1" si="213"/>
        <v/>
      </c>
      <c r="O1700" s="3" t="str">
        <f t="shared" ca="1" si="214"/>
        <v/>
      </c>
      <c r="P1700" s="3" t="str">
        <f t="shared" ca="1" si="215"/>
        <v/>
      </c>
      <c r="T1700" s="3" t="str">
        <f ca="1">IF(B1700="","",IF(VLOOKUP(D1700,[1]怪物!$C:$I,7,FALSE)="","",VLOOKUP(D1700,[1]怪物!$C:$I,7,FALSE)))</f>
        <v/>
      </c>
      <c r="Y1700" s="3">
        <v>4</v>
      </c>
      <c r="Z1700" s="3">
        <v>1</v>
      </c>
      <c r="AA1700" s="3">
        <v>3</v>
      </c>
      <c r="AB1700" s="3">
        <v>3</v>
      </c>
    </row>
    <row r="1701" spans="2:28" x14ac:dyDescent="0.2">
      <c r="B1701" t="str">
        <f ca="1">IF(ISNA(VLOOKUP(Y1701&amp;"_"&amp;Z1701&amp;"_"&amp;AA1701,[1]挑战模式!$A:$AS,1,FALSE)),"",IF(VLOOKUP(Y1701&amp;"_"&amp;Z1701&amp;"_"&amp;AA1701,[1]挑战模式!$A:$AS,14+AB1701,FALSE)="","","Unit_Monster_Season"&amp;Y1701&amp;"_Challenge"&amp;Z1701&amp;"_"&amp;AA1701&amp;"_"&amp;AB1701))</f>
        <v/>
      </c>
      <c r="D1701" s="3" t="str">
        <f ca="1">IF(B1701="","",VLOOKUP(VLOOKUP(Y1701&amp;"_"&amp;Z1701&amp;"_"&amp;AA1701,[1]挑战模式!$A:$AS,14+AB1701,FALSE),[1]怪物!$B:$J,2,FALSE))</f>
        <v/>
      </c>
      <c r="E1701" s="3" t="str">
        <f ca="1">IF(B1701="","",VLOOKUP(VLOOKUP(Y1701&amp;"_"&amp;Z1701&amp;"_"&amp;AA1701,[1]挑战模式!$A:$AS,14+AB1701,FALSE),[1]怪物!$B:$J,6,FALSE)*VLOOKUP(Y1701&amp;"_"&amp;Z1701&amp;"_"&amp;AA1701,[1]挑战模式!$A:$AS,10,FALSE))</f>
        <v/>
      </c>
      <c r="F1701" s="3" t="str">
        <f t="shared" ca="1" si="208"/>
        <v/>
      </c>
      <c r="G1701" s="3" t="str">
        <f t="shared" ca="1" si="209"/>
        <v/>
      </c>
      <c r="H1701" s="3" t="str">
        <f t="shared" ca="1" si="210"/>
        <v/>
      </c>
      <c r="I1701" s="3" t="str">
        <f ca="1">IF(D1701="","",VLOOKUP(D1701,[1]怪物!$C:$M,11,FALSE))</f>
        <v/>
      </c>
      <c r="J1701" s="3" t="str">
        <f t="shared" ca="1" si="211"/>
        <v/>
      </c>
      <c r="K1701" s="3"/>
      <c r="L1701" s="3" t="str">
        <f ca="1">IF(B1701="","",VLOOKUP(VLOOKUP(Y1701&amp;"_"&amp;Z1701&amp;"_"&amp;AA1701,[1]挑战模式!$A:$AS,14+AB1701,FALSE),[1]怪物!$B:$J,7,FALSE))</f>
        <v/>
      </c>
      <c r="M1701" s="10" t="str">
        <f t="shared" ca="1" si="212"/>
        <v/>
      </c>
      <c r="N1701" s="3" t="str">
        <f t="shared" ca="1" si="213"/>
        <v/>
      </c>
      <c r="O1701" s="3" t="str">
        <f t="shared" ca="1" si="214"/>
        <v/>
      </c>
      <c r="P1701" s="3" t="str">
        <f t="shared" ca="1" si="215"/>
        <v/>
      </c>
      <c r="T1701" s="3" t="str">
        <f ca="1">IF(B1701="","",IF(VLOOKUP(D1701,[1]怪物!$C:$I,7,FALSE)="","",VLOOKUP(D1701,[1]怪物!$C:$I,7,FALSE)))</f>
        <v/>
      </c>
      <c r="Y1701" s="3">
        <v>4</v>
      </c>
      <c r="Z1701" s="3">
        <v>1</v>
      </c>
      <c r="AA1701" s="3">
        <v>3</v>
      </c>
      <c r="AB1701" s="3">
        <v>4</v>
      </c>
    </row>
    <row r="1702" spans="2:28" x14ac:dyDescent="0.2">
      <c r="B1702" t="str">
        <f ca="1">IF(ISNA(VLOOKUP(Y1702&amp;"_"&amp;Z1702&amp;"_"&amp;AA1702,[1]挑战模式!$A:$AS,1,FALSE)),"",IF(VLOOKUP(Y1702&amp;"_"&amp;Z1702&amp;"_"&amp;AA1702,[1]挑战模式!$A:$AS,14+AB1702,FALSE)="","","Unit_Monster_Season"&amp;Y1702&amp;"_Challenge"&amp;Z1702&amp;"_"&amp;AA1702&amp;"_"&amp;AB1702))</f>
        <v/>
      </c>
      <c r="D1702" s="3" t="str">
        <f ca="1">IF(B1702="","",VLOOKUP(VLOOKUP(Y1702&amp;"_"&amp;Z1702&amp;"_"&amp;AA1702,[1]挑战模式!$A:$AS,14+AB1702,FALSE),[1]怪物!$B:$J,2,FALSE))</f>
        <v/>
      </c>
      <c r="E1702" s="3" t="str">
        <f ca="1">IF(B1702="","",VLOOKUP(VLOOKUP(Y1702&amp;"_"&amp;Z1702&amp;"_"&amp;AA1702,[1]挑战模式!$A:$AS,14+AB1702,FALSE),[1]怪物!$B:$J,6,FALSE)*VLOOKUP(Y1702&amp;"_"&amp;Z1702&amp;"_"&amp;AA1702,[1]挑战模式!$A:$AS,10,FALSE))</f>
        <v/>
      </c>
      <c r="F1702" s="3" t="str">
        <f t="shared" ca="1" si="208"/>
        <v/>
      </c>
      <c r="G1702" s="3" t="str">
        <f t="shared" ca="1" si="209"/>
        <v/>
      </c>
      <c r="H1702" s="3" t="str">
        <f t="shared" ca="1" si="210"/>
        <v/>
      </c>
      <c r="I1702" s="3" t="str">
        <f ca="1">IF(D1702="","",VLOOKUP(D1702,[1]怪物!$C:$M,11,FALSE))</f>
        <v/>
      </c>
      <c r="J1702" s="3" t="str">
        <f t="shared" ca="1" si="211"/>
        <v/>
      </c>
      <c r="K1702" s="3"/>
      <c r="L1702" s="3" t="str">
        <f ca="1">IF(B1702="","",VLOOKUP(VLOOKUP(Y1702&amp;"_"&amp;Z1702&amp;"_"&amp;AA1702,[1]挑战模式!$A:$AS,14+AB1702,FALSE),[1]怪物!$B:$J,7,FALSE))</f>
        <v/>
      </c>
      <c r="M1702" s="10" t="str">
        <f t="shared" ca="1" si="212"/>
        <v/>
      </c>
      <c r="N1702" s="3" t="str">
        <f t="shared" ca="1" si="213"/>
        <v/>
      </c>
      <c r="O1702" s="3" t="str">
        <f t="shared" ca="1" si="214"/>
        <v/>
      </c>
      <c r="P1702" s="3" t="str">
        <f t="shared" ca="1" si="215"/>
        <v/>
      </c>
      <c r="T1702" s="3" t="str">
        <f ca="1">IF(B1702="","",IF(VLOOKUP(D1702,[1]怪物!$C:$I,7,FALSE)="","",VLOOKUP(D1702,[1]怪物!$C:$I,7,FALSE)))</f>
        <v/>
      </c>
      <c r="Y1702" s="3">
        <v>4</v>
      </c>
      <c r="Z1702" s="3">
        <v>1</v>
      </c>
      <c r="AA1702" s="3">
        <v>3</v>
      </c>
      <c r="AB1702" s="3">
        <v>5</v>
      </c>
    </row>
    <row r="1703" spans="2:28" x14ac:dyDescent="0.2">
      <c r="B1703" t="str">
        <f ca="1">IF(ISNA(VLOOKUP(Y1703&amp;"_"&amp;Z1703&amp;"_"&amp;AA1703,[1]挑战模式!$A:$AS,1,FALSE)),"",IF(VLOOKUP(Y1703&amp;"_"&amp;Z1703&amp;"_"&amp;AA1703,[1]挑战模式!$A:$AS,14+AB1703,FALSE)="","","Unit_Monster_Season"&amp;Y1703&amp;"_Challenge"&amp;Z1703&amp;"_"&amp;AA1703&amp;"_"&amp;AB1703))</f>
        <v/>
      </c>
      <c r="D1703" s="3" t="str">
        <f ca="1">IF(B1703="","",VLOOKUP(VLOOKUP(Y1703&amp;"_"&amp;Z1703&amp;"_"&amp;AA1703,[1]挑战模式!$A:$AS,14+AB1703,FALSE),[1]怪物!$B:$J,2,FALSE))</f>
        <v/>
      </c>
      <c r="E1703" s="3" t="str">
        <f ca="1">IF(B1703="","",VLOOKUP(VLOOKUP(Y1703&amp;"_"&amp;Z1703&amp;"_"&amp;AA1703,[1]挑战模式!$A:$AS,14+AB1703,FALSE),[1]怪物!$B:$J,6,FALSE)*VLOOKUP(Y1703&amp;"_"&amp;Z1703&amp;"_"&amp;AA1703,[1]挑战模式!$A:$AS,10,FALSE))</f>
        <v/>
      </c>
      <c r="F1703" s="3" t="str">
        <f t="shared" ref="F1703:F1766" ca="1" si="216">IF(B1703="","",400)</f>
        <v/>
      </c>
      <c r="G1703" s="3" t="str">
        <f t="shared" ref="G1703:G1766" ca="1" si="217">IF(B1703="","","TRUE")</f>
        <v/>
      </c>
      <c r="H1703" s="3" t="str">
        <f t="shared" ref="H1703:H1766" ca="1" si="218">IF(B1703="","","1")</f>
        <v/>
      </c>
      <c r="I1703" s="3" t="str">
        <f ca="1">IF(D1703="","",VLOOKUP(D1703,[1]怪物!$C:$M,11,FALSE))</f>
        <v/>
      </c>
      <c r="J1703" s="3" t="str">
        <f t="shared" ref="J1703:J1766" ca="1" si="219">IF(B1703="","","0.5")</f>
        <v/>
      </c>
      <c r="K1703" s="3"/>
      <c r="L1703" s="3" t="str">
        <f ca="1">IF(B1703="","",VLOOKUP(VLOOKUP(Y1703&amp;"_"&amp;Z1703&amp;"_"&amp;AA1703,[1]挑战模式!$A:$AS,14+AB1703,FALSE),[1]怪物!$B:$J,7,FALSE))</f>
        <v/>
      </c>
      <c r="M1703" s="10" t="str">
        <f t="shared" ref="M1703:M1766" ca="1" si="220">IF(B1703="","",RIGHT(B1703,LEN(B1703)-5))</f>
        <v/>
      </c>
      <c r="N1703" s="3" t="str">
        <f t="shared" ref="N1703:N1766" ca="1" si="221">IF(B1703="","","DeathShow_1")</f>
        <v/>
      </c>
      <c r="O1703" s="3" t="str">
        <f t="shared" ref="O1703:O1766" ca="1" si="222">IF(B1703="","","Timeline_Idle1")</f>
        <v/>
      </c>
      <c r="P1703" s="3" t="str">
        <f t="shared" ref="P1703:P1766" ca="1" si="223">IF(B1703="","","Timeline_Move1")</f>
        <v/>
      </c>
      <c r="T1703" s="3" t="str">
        <f ca="1">IF(B1703="","",IF(VLOOKUP(D1703,[1]怪物!$C:$I,7,FALSE)="","",VLOOKUP(D1703,[1]怪物!$C:$I,7,FALSE)))</f>
        <v/>
      </c>
      <c r="Y1703" s="3">
        <v>4</v>
      </c>
      <c r="Z1703" s="3">
        <v>1</v>
      </c>
      <c r="AA1703" s="3">
        <v>3</v>
      </c>
      <c r="AB1703" s="3">
        <v>6</v>
      </c>
    </row>
    <row r="1704" spans="2:28" x14ac:dyDescent="0.2">
      <c r="B1704" t="str">
        <f ca="1">IF(ISNA(VLOOKUP(Y1704&amp;"_"&amp;Z1704&amp;"_"&amp;AA1704,[1]挑战模式!$A:$AS,1,FALSE)),"",IF(VLOOKUP(Y1704&amp;"_"&amp;Z1704&amp;"_"&amp;AA1704,[1]挑战模式!$A:$AS,14+AB1704,FALSE)="","","Unit_Monster_Season"&amp;Y1704&amp;"_Challenge"&amp;Z1704&amp;"_"&amp;AA1704&amp;"_"&amp;AB1704))</f>
        <v>Unit_Monster_Season4_Challenge1_4_1</v>
      </c>
      <c r="D1704" s="3" t="str">
        <f ca="1">IF(B1704="","",VLOOKUP(VLOOKUP(Y1704&amp;"_"&amp;Z1704&amp;"_"&amp;AA1704,[1]挑战模式!$A:$AS,14+AB1704,FALSE),[1]怪物!$B:$J,2,FALSE))</f>
        <v>ResUnit_BianFu1</v>
      </c>
      <c r="E1704" s="3">
        <f ca="1">IF(B1704="","",VLOOKUP(VLOOKUP(Y1704&amp;"_"&amp;Z1704&amp;"_"&amp;AA1704,[1]挑战模式!$A:$AS,14+AB1704,FALSE),[1]怪物!$B:$J,6,FALSE)*VLOOKUP(Y1704&amp;"_"&amp;Z1704&amp;"_"&amp;AA1704,[1]挑战模式!$A:$AS,10,FALSE))</f>
        <v>2</v>
      </c>
      <c r="F1704" s="3">
        <f t="shared" ca="1" si="216"/>
        <v>400</v>
      </c>
      <c r="G1704" s="3" t="str">
        <f t="shared" ca="1" si="217"/>
        <v>TRUE</v>
      </c>
      <c r="H1704" s="3" t="str">
        <f t="shared" ca="1" si="218"/>
        <v>1</v>
      </c>
      <c r="I1704" s="3">
        <f ca="1">IF(D1704="","",VLOOKUP(D1704,[1]怪物!$C:$M,11,FALSE))</f>
        <v>1</v>
      </c>
      <c r="J1704" s="3" t="str">
        <f t="shared" ca="1" si="219"/>
        <v>0.5</v>
      </c>
      <c r="K1704" s="3"/>
      <c r="L1704" s="3">
        <f ca="1">IF(B1704="","",VLOOKUP(VLOOKUP(Y1704&amp;"_"&amp;Z1704&amp;"_"&amp;AA1704,[1]挑战模式!$A:$AS,14+AB1704,FALSE),[1]怪物!$B:$J,7,FALSE))</f>
        <v>1</v>
      </c>
      <c r="M1704" s="10" t="str">
        <f t="shared" ca="1" si="220"/>
        <v>Monster_Season4_Challenge1_4_1</v>
      </c>
      <c r="N1704" s="3" t="str">
        <f t="shared" ca="1" si="221"/>
        <v>DeathShow_1</v>
      </c>
      <c r="O1704" s="3" t="str">
        <f t="shared" ca="1" si="222"/>
        <v>Timeline_Idle1</v>
      </c>
      <c r="P1704" s="3" t="str">
        <f t="shared" ca="1" si="223"/>
        <v>Timeline_Move1</v>
      </c>
      <c r="T1704" s="3" t="str">
        <f ca="1">IF(B1704="","",IF(VLOOKUP(D1704,[1]怪物!$C:$I,7,FALSE)="","",VLOOKUP(D1704,[1]怪物!$C:$I,7,FALSE)))</f>
        <v>Skill_Monster_BianFu1,NormalAttack</v>
      </c>
      <c r="Y1704" s="3">
        <v>4</v>
      </c>
      <c r="Z1704" s="3">
        <v>1</v>
      </c>
      <c r="AA1704" s="3">
        <v>4</v>
      </c>
      <c r="AB1704" s="3">
        <v>1</v>
      </c>
    </row>
    <row r="1705" spans="2:28" x14ac:dyDescent="0.2">
      <c r="B1705" t="str">
        <f ca="1">IF(ISNA(VLOOKUP(Y1705&amp;"_"&amp;Z1705&amp;"_"&amp;AA1705,[1]挑战模式!$A:$AS,1,FALSE)),"",IF(VLOOKUP(Y1705&amp;"_"&amp;Z1705&amp;"_"&amp;AA1705,[1]挑战模式!$A:$AS,14+AB1705,FALSE)="","","Unit_Monster_Season"&amp;Y1705&amp;"_Challenge"&amp;Z1705&amp;"_"&amp;AA1705&amp;"_"&amp;AB1705))</f>
        <v>Unit_Monster_Season4_Challenge1_4_2</v>
      </c>
      <c r="D1705" s="3" t="str">
        <f ca="1">IF(B1705="","",VLOOKUP(VLOOKUP(Y1705&amp;"_"&amp;Z1705&amp;"_"&amp;AA1705,[1]挑战模式!$A:$AS,14+AB1705,FALSE),[1]怪物!$B:$J,2,FALSE))</f>
        <v>ResUnit_FireSpirit1</v>
      </c>
      <c r="E1705" s="3">
        <f ca="1">IF(B1705="","",VLOOKUP(VLOOKUP(Y1705&amp;"_"&amp;Z1705&amp;"_"&amp;AA1705,[1]挑战模式!$A:$AS,14+AB1705,FALSE),[1]怪物!$B:$J,6,FALSE)*VLOOKUP(Y1705&amp;"_"&amp;Z1705&amp;"_"&amp;AA1705,[1]挑战模式!$A:$AS,10,FALSE))</f>
        <v>2</v>
      </c>
      <c r="F1705" s="3">
        <f t="shared" ca="1" si="216"/>
        <v>400</v>
      </c>
      <c r="G1705" s="3" t="str">
        <f t="shared" ca="1" si="217"/>
        <v>TRUE</v>
      </c>
      <c r="H1705" s="3" t="str">
        <f t="shared" ca="1" si="218"/>
        <v>1</v>
      </c>
      <c r="I1705" s="3">
        <f ca="1">IF(D1705="","",VLOOKUP(D1705,[1]怪物!$C:$M,11,FALSE))</f>
        <v>1</v>
      </c>
      <c r="J1705" s="3" t="str">
        <f t="shared" ca="1" si="219"/>
        <v>0.5</v>
      </c>
      <c r="K1705" s="3"/>
      <c r="L1705" s="3">
        <f ca="1">IF(B1705="","",VLOOKUP(VLOOKUP(Y1705&amp;"_"&amp;Z1705&amp;"_"&amp;AA1705,[1]挑战模式!$A:$AS,14+AB1705,FALSE),[1]怪物!$B:$J,7,FALSE))</f>
        <v>1</v>
      </c>
      <c r="M1705" s="10" t="str">
        <f t="shared" ca="1" si="220"/>
        <v>Monster_Season4_Challenge1_4_2</v>
      </c>
      <c r="N1705" s="3" t="str">
        <f t="shared" ca="1" si="221"/>
        <v>DeathShow_1</v>
      </c>
      <c r="O1705" s="3" t="str">
        <f t="shared" ca="1" si="222"/>
        <v>Timeline_Idle1</v>
      </c>
      <c r="P1705" s="3" t="str">
        <f t="shared" ca="1" si="223"/>
        <v>Timeline_Move1</v>
      </c>
      <c r="T1705" s="3" t="str">
        <f ca="1">IF(B1705="","",IF(VLOOKUP(D1705,[1]怪物!$C:$I,7,FALSE)="","",VLOOKUP(D1705,[1]怪物!$C:$I,7,FALSE)))</f>
        <v>Skill_Monster_FireSpirit1,NormalAttack</v>
      </c>
      <c r="Y1705" s="3">
        <v>4</v>
      </c>
      <c r="Z1705" s="3">
        <v>1</v>
      </c>
      <c r="AA1705" s="3">
        <v>4</v>
      </c>
      <c r="AB1705" s="3">
        <v>2</v>
      </c>
    </row>
    <row r="1706" spans="2:28" x14ac:dyDescent="0.2">
      <c r="B1706" t="str">
        <f ca="1">IF(ISNA(VLOOKUP(Y1706&amp;"_"&amp;Z1706&amp;"_"&amp;AA1706,[1]挑战模式!$A:$AS,1,FALSE)),"",IF(VLOOKUP(Y1706&amp;"_"&amp;Z1706&amp;"_"&amp;AA1706,[1]挑战模式!$A:$AS,14+AB1706,FALSE)="","","Unit_Monster_Season"&amp;Y1706&amp;"_Challenge"&amp;Z1706&amp;"_"&amp;AA1706&amp;"_"&amp;AB1706))</f>
        <v>Unit_Monster_Season4_Challenge1_4_3</v>
      </c>
      <c r="D1706" s="3" t="str">
        <f ca="1">IF(B1706="","",VLOOKUP(VLOOKUP(Y1706&amp;"_"&amp;Z1706&amp;"_"&amp;AA1706,[1]挑战模式!$A:$AS,14+AB1706,FALSE),[1]怪物!$B:$J,2,FALSE))</f>
        <v>ResUnit_Gui1</v>
      </c>
      <c r="E1706" s="3">
        <f ca="1">IF(B1706="","",VLOOKUP(VLOOKUP(Y1706&amp;"_"&amp;Z1706&amp;"_"&amp;AA1706,[1]挑战模式!$A:$AS,14+AB1706,FALSE),[1]怪物!$B:$J,6,FALSE)*VLOOKUP(Y1706&amp;"_"&amp;Z1706&amp;"_"&amp;AA1706,[1]挑战模式!$A:$AS,10,FALSE))</f>
        <v>2</v>
      </c>
      <c r="F1706" s="3">
        <f t="shared" ca="1" si="216"/>
        <v>400</v>
      </c>
      <c r="G1706" s="3" t="str">
        <f t="shared" ca="1" si="217"/>
        <v>TRUE</v>
      </c>
      <c r="H1706" s="3" t="str">
        <f t="shared" ca="1" si="218"/>
        <v>1</v>
      </c>
      <c r="I1706" s="3">
        <f ca="1">IF(D1706="","",VLOOKUP(D1706,[1]怪物!$C:$M,11,FALSE))</f>
        <v>1</v>
      </c>
      <c r="J1706" s="3" t="str">
        <f t="shared" ca="1" si="219"/>
        <v>0.5</v>
      </c>
      <c r="K1706" s="3"/>
      <c r="L1706" s="3">
        <f ca="1">IF(B1706="","",VLOOKUP(VLOOKUP(Y1706&amp;"_"&amp;Z1706&amp;"_"&amp;AA1706,[1]挑战模式!$A:$AS,14+AB1706,FALSE),[1]怪物!$B:$J,7,FALSE))</f>
        <v>1</v>
      </c>
      <c r="M1706" s="10" t="str">
        <f t="shared" ca="1" si="220"/>
        <v>Monster_Season4_Challenge1_4_3</v>
      </c>
      <c r="N1706" s="3" t="str">
        <f t="shared" ca="1" si="221"/>
        <v>DeathShow_1</v>
      </c>
      <c r="O1706" s="3" t="str">
        <f t="shared" ca="1" si="222"/>
        <v>Timeline_Idle1</v>
      </c>
      <c r="P1706" s="3" t="str">
        <f t="shared" ca="1" si="223"/>
        <v>Timeline_Move1</v>
      </c>
      <c r="T1706" s="3" t="str">
        <f ca="1">IF(B1706="","",IF(VLOOKUP(D1706,[1]怪物!$C:$I,7,FALSE)="","",VLOOKUP(D1706,[1]怪物!$C:$I,7,FALSE)))</f>
        <v>Skill_Monster_Gui1,NormalAttack</v>
      </c>
      <c r="Y1706" s="3">
        <v>4</v>
      </c>
      <c r="Z1706" s="3">
        <v>1</v>
      </c>
      <c r="AA1706" s="3">
        <v>4</v>
      </c>
      <c r="AB1706" s="3">
        <v>3</v>
      </c>
    </row>
    <row r="1707" spans="2:28" x14ac:dyDescent="0.2">
      <c r="B1707" t="str">
        <f ca="1">IF(ISNA(VLOOKUP(Y1707&amp;"_"&amp;Z1707&amp;"_"&amp;AA1707,[1]挑战模式!$A:$AS,1,FALSE)),"",IF(VLOOKUP(Y1707&amp;"_"&amp;Z1707&amp;"_"&amp;AA1707,[1]挑战模式!$A:$AS,14+AB1707,FALSE)="","","Unit_Monster_Season"&amp;Y1707&amp;"_Challenge"&amp;Z1707&amp;"_"&amp;AA1707&amp;"_"&amp;AB1707))</f>
        <v/>
      </c>
      <c r="D1707" s="3" t="str">
        <f ca="1">IF(B1707="","",VLOOKUP(VLOOKUP(Y1707&amp;"_"&amp;Z1707&amp;"_"&amp;AA1707,[1]挑战模式!$A:$AS,14+AB1707,FALSE),[1]怪物!$B:$J,2,FALSE))</f>
        <v/>
      </c>
      <c r="E1707" s="3" t="str">
        <f ca="1">IF(B1707="","",VLOOKUP(VLOOKUP(Y1707&amp;"_"&amp;Z1707&amp;"_"&amp;AA1707,[1]挑战模式!$A:$AS,14+AB1707,FALSE),[1]怪物!$B:$J,6,FALSE)*VLOOKUP(Y1707&amp;"_"&amp;Z1707&amp;"_"&amp;AA1707,[1]挑战模式!$A:$AS,10,FALSE))</f>
        <v/>
      </c>
      <c r="F1707" s="3" t="str">
        <f t="shared" ca="1" si="216"/>
        <v/>
      </c>
      <c r="G1707" s="3" t="str">
        <f t="shared" ca="1" si="217"/>
        <v/>
      </c>
      <c r="H1707" s="3" t="str">
        <f t="shared" ca="1" si="218"/>
        <v/>
      </c>
      <c r="I1707" s="3" t="str">
        <f ca="1">IF(D1707="","",VLOOKUP(D1707,[1]怪物!$C:$M,11,FALSE))</f>
        <v/>
      </c>
      <c r="J1707" s="3" t="str">
        <f t="shared" ca="1" si="219"/>
        <v/>
      </c>
      <c r="K1707" s="3"/>
      <c r="L1707" s="3" t="str">
        <f ca="1">IF(B1707="","",VLOOKUP(VLOOKUP(Y1707&amp;"_"&amp;Z1707&amp;"_"&amp;AA1707,[1]挑战模式!$A:$AS,14+AB1707,FALSE),[1]怪物!$B:$J,7,FALSE))</f>
        <v/>
      </c>
      <c r="M1707" s="10" t="str">
        <f t="shared" ca="1" si="220"/>
        <v/>
      </c>
      <c r="N1707" s="3" t="str">
        <f t="shared" ca="1" si="221"/>
        <v/>
      </c>
      <c r="O1707" s="3" t="str">
        <f t="shared" ca="1" si="222"/>
        <v/>
      </c>
      <c r="P1707" s="3" t="str">
        <f t="shared" ca="1" si="223"/>
        <v/>
      </c>
      <c r="T1707" s="3" t="str">
        <f ca="1">IF(B1707="","",IF(VLOOKUP(D1707,[1]怪物!$C:$I,7,FALSE)="","",VLOOKUP(D1707,[1]怪物!$C:$I,7,FALSE)))</f>
        <v/>
      </c>
      <c r="Y1707" s="3">
        <v>4</v>
      </c>
      <c r="Z1707" s="3">
        <v>1</v>
      </c>
      <c r="AA1707" s="3">
        <v>4</v>
      </c>
      <c r="AB1707" s="3">
        <v>4</v>
      </c>
    </row>
    <row r="1708" spans="2:28" x14ac:dyDescent="0.2">
      <c r="B1708" t="str">
        <f ca="1">IF(ISNA(VLOOKUP(Y1708&amp;"_"&amp;Z1708&amp;"_"&amp;AA1708,[1]挑战模式!$A:$AS,1,FALSE)),"",IF(VLOOKUP(Y1708&amp;"_"&amp;Z1708&amp;"_"&amp;AA1708,[1]挑战模式!$A:$AS,14+AB1708,FALSE)="","","Unit_Monster_Season"&amp;Y1708&amp;"_Challenge"&amp;Z1708&amp;"_"&amp;AA1708&amp;"_"&amp;AB1708))</f>
        <v/>
      </c>
      <c r="D1708" s="3" t="str">
        <f ca="1">IF(B1708="","",VLOOKUP(VLOOKUP(Y1708&amp;"_"&amp;Z1708&amp;"_"&amp;AA1708,[1]挑战模式!$A:$AS,14+AB1708,FALSE),[1]怪物!$B:$J,2,FALSE))</f>
        <v/>
      </c>
      <c r="E1708" s="3" t="str">
        <f ca="1">IF(B1708="","",VLOOKUP(VLOOKUP(Y1708&amp;"_"&amp;Z1708&amp;"_"&amp;AA1708,[1]挑战模式!$A:$AS,14+AB1708,FALSE),[1]怪物!$B:$J,6,FALSE)*VLOOKUP(Y1708&amp;"_"&amp;Z1708&amp;"_"&amp;AA1708,[1]挑战模式!$A:$AS,10,FALSE))</f>
        <v/>
      </c>
      <c r="F1708" s="3" t="str">
        <f t="shared" ca="1" si="216"/>
        <v/>
      </c>
      <c r="G1708" s="3" t="str">
        <f t="shared" ca="1" si="217"/>
        <v/>
      </c>
      <c r="H1708" s="3" t="str">
        <f t="shared" ca="1" si="218"/>
        <v/>
      </c>
      <c r="I1708" s="3" t="str">
        <f ca="1">IF(D1708="","",VLOOKUP(D1708,[1]怪物!$C:$M,11,FALSE))</f>
        <v/>
      </c>
      <c r="J1708" s="3" t="str">
        <f t="shared" ca="1" si="219"/>
        <v/>
      </c>
      <c r="K1708" s="3"/>
      <c r="L1708" s="3" t="str">
        <f ca="1">IF(B1708="","",VLOOKUP(VLOOKUP(Y1708&amp;"_"&amp;Z1708&amp;"_"&amp;AA1708,[1]挑战模式!$A:$AS,14+AB1708,FALSE),[1]怪物!$B:$J,7,FALSE))</f>
        <v/>
      </c>
      <c r="M1708" s="10" t="str">
        <f t="shared" ca="1" si="220"/>
        <v/>
      </c>
      <c r="N1708" s="3" t="str">
        <f t="shared" ca="1" si="221"/>
        <v/>
      </c>
      <c r="O1708" s="3" t="str">
        <f t="shared" ca="1" si="222"/>
        <v/>
      </c>
      <c r="P1708" s="3" t="str">
        <f t="shared" ca="1" si="223"/>
        <v/>
      </c>
      <c r="T1708" s="3" t="str">
        <f ca="1">IF(B1708="","",IF(VLOOKUP(D1708,[1]怪物!$C:$I,7,FALSE)="","",VLOOKUP(D1708,[1]怪物!$C:$I,7,FALSE)))</f>
        <v/>
      </c>
      <c r="Y1708" s="3">
        <v>4</v>
      </c>
      <c r="Z1708" s="3">
        <v>1</v>
      </c>
      <c r="AA1708" s="3">
        <v>4</v>
      </c>
      <c r="AB1708" s="3">
        <v>5</v>
      </c>
    </row>
    <row r="1709" spans="2:28" x14ac:dyDescent="0.2">
      <c r="B1709" t="str">
        <f ca="1">IF(ISNA(VLOOKUP(Y1709&amp;"_"&amp;Z1709&amp;"_"&amp;AA1709,[1]挑战模式!$A:$AS,1,FALSE)),"",IF(VLOOKUP(Y1709&amp;"_"&amp;Z1709&amp;"_"&amp;AA1709,[1]挑战模式!$A:$AS,14+AB1709,FALSE)="","","Unit_Monster_Season"&amp;Y1709&amp;"_Challenge"&amp;Z1709&amp;"_"&amp;AA1709&amp;"_"&amp;AB1709))</f>
        <v/>
      </c>
      <c r="D1709" s="3" t="str">
        <f ca="1">IF(B1709="","",VLOOKUP(VLOOKUP(Y1709&amp;"_"&amp;Z1709&amp;"_"&amp;AA1709,[1]挑战模式!$A:$AS,14+AB1709,FALSE),[1]怪物!$B:$J,2,FALSE))</f>
        <v/>
      </c>
      <c r="E1709" s="3" t="str">
        <f ca="1">IF(B1709="","",VLOOKUP(VLOOKUP(Y1709&amp;"_"&amp;Z1709&amp;"_"&amp;AA1709,[1]挑战模式!$A:$AS,14+AB1709,FALSE),[1]怪物!$B:$J,6,FALSE)*VLOOKUP(Y1709&amp;"_"&amp;Z1709&amp;"_"&amp;AA1709,[1]挑战模式!$A:$AS,10,FALSE))</f>
        <v/>
      </c>
      <c r="F1709" s="3" t="str">
        <f t="shared" ca="1" si="216"/>
        <v/>
      </c>
      <c r="G1709" s="3" t="str">
        <f t="shared" ca="1" si="217"/>
        <v/>
      </c>
      <c r="H1709" s="3" t="str">
        <f t="shared" ca="1" si="218"/>
        <v/>
      </c>
      <c r="I1709" s="3" t="str">
        <f ca="1">IF(D1709="","",VLOOKUP(D1709,[1]怪物!$C:$M,11,FALSE))</f>
        <v/>
      </c>
      <c r="J1709" s="3" t="str">
        <f t="shared" ca="1" si="219"/>
        <v/>
      </c>
      <c r="K1709" s="3"/>
      <c r="L1709" s="3" t="str">
        <f ca="1">IF(B1709="","",VLOOKUP(VLOOKUP(Y1709&amp;"_"&amp;Z1709&amp;"_"&amp;AA1709,[1]挑战模式!$A:$AS,14+AB1709,FALSE),[1]怪物!$B:$J,7,FALSE))</f>
        <v/>
      </c>
      <c r="M1709" s="10" t="str">
        <f t="shared" ca="1" si="220"/>
        <v/>
      </c>
      <c r="N1709" s="3" t="str">
        <f t="shared" ca="1" si="221"/>
        <v/>
      </c>
      <c r="O1709" s="3" t="str">
        <f t="shared" ca="1" si="222"/>
        <v/>
      </c>
      <c r="P1709" s="3" t="str">
        <f t="shared" ca="1" si="223"/>
        <v/>
      </c>
      <c r="T1709" s="3" t="str">
        <f ca="1">IF(B1709="","",IF(VLOOKUP(D1709,[1]怪物!$C:$I,7,FALSE)="","",VLOOKUP(D1709,[1]怪物!$C:$I,7,FALSE)))</f>
        <v/>
      </c>
      <c r="Y1709" s="3">
        <v>4</v>
      </c>
      <c r="Z1709" s="3">
        <v>1</v>
      </c>
      <c r="AA1709" s="3">
        <v>4</v>
      </c>
      <c r="AB1709" s="3">
        <v>6</v>
      </c>
    </row>
    <row r="1710" spans="2:28" x14ac:dyDescent="0.2">
      <c r="B1710" t="str">
        <f ca="1">IF(ISNA(VLOOKUP(Y1710&amp;"_"&amp;Z1710&amp;"_"&amp;AA1710,[1]挑战模式!$A:$AS,1,FALSE)),"",IF(VLOOKUP(Y1710&amp;"_"&amp;Z1710&amp;"_"&amp;AA1710,[1]挑战模式!$A:$AS,14+AB1710,FALSE)="","","Unit_Monster_Season"&amp;Y1710&amp;"_Challenge"&amp;Z1710&amp;"_"&amp;AA1710&amp;"_"&amp;AB1710))</f>
        <v>Unit_Monster_Season4_Challenge1_5_1</v>
      </c>
      <c r="D1710" s="3" t="str">
        <f ca="1">IF(B1710="","",VLOOKUP(VLOOKUP(Y1710&amp;"_"&amp;Z1710&amp;"_"&amp;AA1710,[1]挑战模式!$A:$AS,14+AB1710,FALSE),[1]怪物!$B:$J,2,FALSE))</f>
        <v>ResUnit_FireSpirit1</v>
      </c>
      <c r="E1710" s="3">
        <f ca="1">IF(B1710="","",VLOOKUP(VLOOKUP(Y1710&amp;"_"&amp;Z1710&amp;"_"&amp;AA1710,[1]挑战模式!$A:$AS,14+AB1710,FALSE),[1]怪物!$B:$J,6,FALSE)*VLOOKUP(Y1710&amp;"_"&amp;Z1710&amp;"_"&amp;AA1710,[1]挑战模式!$A:$AS,10,FALSE))</f>
        <v>2</v>
      </c>
      <c r="F1710" s="3">
        <f t="shared" ca="1" si="216"/>
        <v>400</v>
      </c>
      <c r="G1710" s="3" t="str">
        <f t="shared" ca="1" si="217"/>
        <v>TRUE</v>
      </c>
      <c r="H1710" s="3" t="str">
        <f t="shared" ca="1" si="218"/>
        <v>1</v>
      </c>
      <c r="I1710" s="3">
        <f ca="1">IF(D1710="","",VLOOKUP(D1710,[1]怪物!$C:$M,11,FALSE))</f>
        <v>1</v>
      </c>
      <c r="J1710" s="3" t="str">
        <f t="shared" ca="1" si="219"/>
        <v>0.5</v>
      </c>
      <c r="K1710" s="3"/>
      <c r="L1710" s="3">
        <f ca="1">IF(B1710="","",VLOOKUP(VLOOKUP(Y1710&amp;"_"&amp;Z1710&amp;"_"&amp;AA1710,[1]挑战模式!$A:$AS,14+AB1710,FALSE),[1]怪物!$B:$J,7,FALSE))</f>
        <v>1</v>
      </c>
      <c r="M1710" s="10" t="str">
        <f t="shared" ca="1" si="220"/>
        <v>Monster_Season4_Challenge1_5_1</v>
      </c>
      <c r="N1710" s="3" t="str">
        <f t="shared" ca="1" si="221"/>
        <v>DeathShow_1</v>
      </c>
      <c r="O1710" s="3" t="str">
        <f t="shared" ca="1" si="222"/>
        <v>Timeline_Idle1</v>
      </c>
      <c r="P1710" s="3" t="str">
        <f t="shared" ca="1" si="223"/>
        <v>Timeline_Move1</v>
      </c>
      <c r="T1710" s="3" t="str">
        <f ca="1">IF(B1710="","",IF(VLOOKUP(D1710,[1]怪物!$C:$I,7,FALSE)="","",VLOOKUP(D1710,[1]怪物!$C:$I,7,FALSE)))</f>
        <v>Skill_Monster_FireSpirit1,NormalAttack</v>
      </c>
      <c r="Y1710" s="3">
        <v>4</v>
      </c>
      <c r="Z1710" s="3">
        <v>1</v>
      </c>
      <c r="AA1710" s="3">
        <v>5</v>
      </c>
      <c r="AB1710" s="3">
        <v>1</v>
      </c>
    </row>
    <row r="1711" spans="2:28" x14ac:dyDescent="0.2">
      <c r="B1711" t="str">
        <f ca="1">IF(ISNA(VLOOKUP(Y1711&amp;"_"&amp;Z1711&amp;"_"&amp;AA1711,[1]挑战模式!$A:$AS,1,FALSE)),"",IF(VLOOKUP(Y1711&amp;"_"&amp;Z1711&amp;"_"&amp;AA1711,[1]挑战模式!$A:$AS,14+AB1711,FALSE)="","","Unit_Monster_Season"&amp;Y1711&amp;"_Challenge"&amp;Z1711&amp;"_"&amp;AA1711&amp;"_"&amp;AB1711))</f>
        <v>Unit_Monster_Season4_Challenge1_5_2</v>
      </c>
      <c r="D1711" s="3" t="str">
        <f ca="1">IF(B1711="","",VLOOKUP(VLOOKUP(Y1711&amp;"_"&amp;Z1711&amp;"_"&amp;AA1711,[1]挑战模式!$A:$AS,14+AB1711,FALSE),[1]怪物!$B:$J,2,FALSE))</f>
        <v>ResUnit_Gui1</v>
      </c>
      <c r="E1711" s="3">
        <f ca="1">IF(B1711="","",VLOOKUP(VLOOKUP(Y1711&amp;"_"&amp;Z1711&amp;"_"&amp;AA1711,[1]挑战模式!$A:$AS,14+AB1711,FALSE),[1]怪物!$B:$J,6,FALSE)*VLOOKUP(Y1711&amp;"_"&amp;Z1711&amp;"_"&amp;AA1711,[1]挑战模式!$A:$AS,10,FALSE))</f>
        <v>2</v>
      </c>
      <c r="F1711" s="3">
        <f t="shared" ca="1" si="216"/>
        <v>400</v>
      </c>
      <c r="G1711" s="3" t="str">
        <f t="shared" ca="1" si="217"/>
        <v>TRUE</v>
      </c>
      <c r="H1711" s="3" t="str">
        <f t="shared" ca="1" si="218"/>
        <v>1</v>
      </c>
      <c r="I1711" s="3">
        <f ca="1">IF(D1711="","",VLOOKUP(D1711,[1]怪物!$C:$M,11,FALSE))</f>
        <v>1</v>
      </c>
      <c r="J1711" s="3" t="str">
        <f t="shared" ca="1" si="219"/>
        <v>0.5</v>
      </c>
      <c r="K1711" s="3"/>
      <c r="L1711" s="3">
        <f ca="1">IF(B1711="","",VLOOKUP(VLOOKUP(Y1711&amp;"_"&amp;Z1711&amp;"_"&amp;AA1711,[1]挑战模式!$A:$AS,14+AB1711,FALSE),[1]怪物!$B:$J,7,FALSE))</f>
        <v>1</v>
      </c>
      <c r="M1711" s="10" t="str">
        <f t="shared" ca="1" si="220"/>
        <v>Monster_Season4_Challenge1_5_2</v>
      </c>
      <c r="N1711" s="3" t="str">
        <f t="shared" ca="1" si="221"/>
        <v>DeathShow_1</v>
      </c>
      <c r="O1711" s="3" t="str">
        <f t="shared" ca="1" si="222"/>
        <v>Timeline_Idle1</v>
      </c>
      <c r="P1711" s="3" t="str">
        <f t="shared" ca="1" si="223"/>
        <v>Timeline_Move1</v>
      </c>
      <c r="T1711" s="3" t="str">
        <f ca="1">IF(B1711="","",IF(VLOOKUP(D1711,[1]怪物!$C:$I,7,FALSE)="","",VLOOKUP(D1711,[1]怪物!$C:$I,7,FALSE)))</f>
        <v>Skill_Monster_Gui1,NormalAttack</v>
      </c>
      <c r="Y1711" s="3">
        <v>4</v>
      </c>
      <c r="Z1711" s="3">
        <v>1</v>
      </c>
      <c r="AA1711" s="3">
        <v>5</v>
      </c>
      <c r="AB1711" s="3">
        <v>2</v>
      </c>
    </row>
    <row r="1712" spans="2:28" x14ac:dyDescent="0.2">
      <c r="B1712" t="str">
        <f ca="1">IF(ISNA(VLOOKUP(Y1712&amp;"_"&amp;Z1712&amp;"_"&amp;AA1712,[1]挑战模式!$A:$AS,1,FALSE)),"",IF(VLOOKUP(Y1712&amp;"_"&amp;Z1712&amp;"_"&amp;AA1712,[1]挑战模式!$A:$AS,14+AB1712,FALSE)="","","Unit_Monster_Season"&amp;Y1712&amp;"_Challenge"&amp;Z1712&amp;"_"&amp;AA1712&amp;"_"&amp;AB1712))</f>
        <v>Unit_Monster_Season4_Challenge1_5_3</v>
      </c>
      <c r="D1712" s="3" t="str">
        <f ca="1">IF(B1712="","",VLOOKUP(VLOOKUP(Y1712&amp;"_"&amp;Z1712&amp;"_"&amp;AA1712,[1]挑战模式!$A:$AS,14+AB1712,FALSE),[1]怪物!$B:$J,2,FALSE))</f>
        <v>ResUnit_WuGui1</v>
      </c>
      <c r="E1712" s="3">
        <f ca="1">IF(B1712="","",VLOOKUP(VLOOKUP(Y1712&amp;"_"&amp;Z1712&amp;"_"&amp;AA1712,[1]挑战模式!$A:$AS,14+AB1712,FALSE),[1]怪物!$B:$J,6,FALSE)*VLOOKUP(Y1712&amp;"_"&amp;Z1712&amp;"_"&amp;AA1712,[1]挑战模式!$A:$AS,10,FALSE))</f>
        <v>2</v>
      </c>
      <c r="F1712" s="3">
        <f t="shared" ca="1" si="216"/>
        <v>400</v>
      </c>
      <c r="G1712" s="3" t="str">
        <f t="shared" ca="1" si="217"/>
        <v>TRUE</v>
      </c>
      <c r="H1712" s="3" t="str">
        <f t="shared" ca="1" si="218"/>
        <v>1</v>
      </c>
      <c r="I1712" s="3">
        <f ca="1">IF(D1712="","",VLOOKUP(D1712,[1]怪物!$C:$M,11,FALSE))</f>
        <v>1</v>
      </c>
      <c r="J1712" s="3" t="str">
        <f t="shared" ca="1" si="219"/>
        <v>0.5</v>
      </c>
      <c r="K1712" s="3"/>
      <c r="L1712" s="3">
        <f ca="1">IF(B1712="","",VLOOKUP(VLOOKUP(Y1712&amp;"_"&amp;Z1712&amp;"_"&amp;AA1712,[1]挑战模式!$A:$AS,14+AB1712,FALSE),[1]怪物!$B:$J,7,FALSE))</f>
        <v>1</v>
      </c>
      <c r="M1712" s="10" t="str">
        <f t="shared" ca="1" si="220"/>
        <v>Monster_Season4_Challenge1_5_3</v>
      </c>
      <c r="N1712" s="3" t="str">
        <f t="shared" ca="1" si="221"/>
        <v>DeathShow_1</v>
      </c>
      <c r="O1712" s="3" t="str">
        <f t="shared" ca="1" si="222"/>
        <v>Timeline_Idle1</v>
      </c>
      <c r="P1712" s="3" t="str">
        <f t="shared" ca="1" si="223"/>
        <v>Timeline_Move1</v>
      </c>
      <c r="T1712" s="3" t="str">
        <f ca="1">IF(B1712="","",IF(VLOOKUP(D1712,[1]怪物!$C:$I,7,FALSE)="","",VLOOKUP(D1712,[1]怪物!$C:$I,7,FALSE)))</f>
        <v>Skill_Monster_WuGui1,NormalAttack</v>
      </c>
      <c r="Y1712" s="3">
        <v>4</v>
      </c>
      <c r="Z1712" s="3">
        <v>1</v>
      </c>
      <c r="AA1712" s="3">
        <v>5</v>
      </c>
      <c r="AB1712" s="3">
        <v>3</v>
      </c>
    </row>
    <row r="1713" spans="2:28" x14ac:dyDescent="0.2">
      <c r="B1713" t="str">
        <f ca="1">IF(ISNA(VLOOKUP(Y1713&amp;"_"&amp;Z1713&amp;"_"&amp;AA1713,[1]挑战模式!$A:$AS,1,FALSE)),"",IF(VLOOKUP(Y1713&amp;"_"&amp;Z1713&amp;"_"&amp;AA1713,[1]挑战模式!$A:$AS,14+AB1713,FALSE)="","","Unit_Monster_Season"&amp;Y1713&amp;"_Challenge"&amp;Z1713&amp;"_"&amp;AA1713&amp;"_"&amp;AB1713))</f>
        <v/>
      </c>
      <c r="D1713" s="3" t="str">
        <f ca="1">IF(B1713="","",VLOOKUP(VLOOKUP(Y1713&amp;"_"&amp;Z1713&amp;"_"&amp;AA1713,[1]挑战模式!$A:$AS,14+AB1713,FALSE),[1]怪物!$B:$J,2,FALSE))</f>
        <v/>
      </c>
      <c r="E1713" s="3" t="str">
        <f ca="1">IF(B1713="","",VLOOKUP(VLOOKUP(Y1713&amp;"_"&amp;Z1713&amp;"_"&amp;AA1713,[1]挑战模式!$A:$AS,14+AB1713,FALSE),[1]怪物!$B:$J,6,FALSE)*VLOOKUP(Y1713&amp;"_"&amp;Z1713&amp;"_"&amp;AA1713,[1]挑战模式!$A:$AS,10,FALSE))</f>
        <v/>
      </c>
      <c r="F1713" s="3" t="str">
        <f t="shared" ca="1" si="216"/>
        <v/>
      </c>
      <c r="G1713" s="3" t="str">
        <f t="shared" ca="1" si="217"/>
        <v/>
      </c>
      <c r="H1713" s="3" t="str">
        <f t="shared" ca="1" si="218"/>
        <v/>
      </c>
      <c r="I1713" s="3" t="str">
        <f ca="1">IF(D1713="","",VLOOKUP(D1713,[1]怪物!$C:$M,11,FALSE))</f>
        <v/>
      </c>
      <c r="J1713" s="3" t="str">
        <f t="shared" ca="1" si="219"/>
        <v/>
      </c>
      <c r="K1713" s="3"/>
      <c r="L1713" s="3" t="str">
        <f ca="1">IF(B1713="","",VLOOKUP(VLOOKUP(Y1713&amp;"_"&amp;Z1713&amp;"_"&amp;AA1713,[1]挑战模式!$A:$AS,14+AB1713,FALSE),[1]怪物!$B:$J,7,FALSE))</f>
        <v/>
      </c>
      <c r="M1713" s="10" t="str">
        <f t="shared" ca="1" si="220"/>
        <v/>
      </c>
      <c r="N1713" s="3" t="str">
        <f t="shared" ca="1" si="221"/>
        <v/>
      </c>
      <c r="O1713" s="3" t="str">
        <f t="shared" ca="1" si="222"/>
        <v/>
      </c>
      <c r="P1713" s="3" t="str">
        <f t="shared" ca="1" si="223"/>
        <v/>
      </c>
      <c r="T1713" s="3" t="str">
        <f ca="1">IF(B1713="","",IF(VLOOKUP(D1713,[1]怪物!$C:$I,7,FALSE)="","",VLOOKUP(D1713,[1]怪物!$C:$I,7,FALSE)))</f>
        <v/>
      </c>
      <c r="Y1713" s="3">
        <v>4</v>
      </c>
      <c r="Z1713" s="3">
        <v>1</v>
      </c>
      <c r="AA1713" s="3">
        <v>5</v>
      </c>
      <c r="AB1713" s="3">
        <v>4</v>
      </c>
    </row>
    <row r="1714" spans="2:28" x14ac:dyDescent="0.2">
      <c r="B1714" t="str">
        <f ca="1">IF(ISNA(VLOOKUP(Y1714&amp;"_"&amp;Z1714&amp;"_"&amp;AA1714,[1]挑战模式!$A:$AS,1,FALSE)),"",IF(VLOOKUP(Y1714&amp;"_"&amp;Z1714&amp;"_"&amp;AA1714,[1]挑战模式!$A:$AS,14+AB1714,FALSE)="","","Unit_Monster_Season"&amp;Y1714&amp;"_Challenge"&amp;Z1714&amp;"_"&amp;AA1714&amp;"_"&amp;AB1714))</f>
        <v/>
      </c>
      <c r="D1714" s="3" t="str">
        <f ca="1">IF(B1714="","",VLOOKUP(VLOOKUP(Y1714&amp;"_"&amp;Z1714&amp;"_"&amp;AA1714,[1]挑战模式!$A:$AS,14+AB1714,FALSE),[1]怪物!$B:$J,2,FALSE))</f>
        <v/>
      </c>
      <c r="E1714" s="3" t="str">
        <f ca="1">IF(B1714="","",VLOOKUP(VLOOKUP(Y1714&amp;"_"&amp;Z1714&amp;"_"&amp;AA1714,[1]挑战模式!$A:$AS,14+AB1714,FALSE),[1]怪物!$B:$J,6,FALSE)*VLOOKUP(Y1714&amp;"_"&amp;Z1714&amp;"_"&amp;AA1714,[1]挑战模式!$A:$AS,10,FALSE))</f>
        <v/>
      </c>
      <c r="F1714" s="3" t="str">
        <f t="shared" ca="1" si="216"/>
        <v/>
      </c>
      <c r="G1714" s="3" t="str">
        <f t="shared" ca="1" si="217"/>
        <v/>
      </c>
      <c r="H1714" s="3" t="str">
        <f t="shared" ca="1" si="218"/>
        <v/>
      </c>
      <c r="I1714" s="3" t="str">
        <f ca="1">IF(D1714="","",VLOOKUP(D1714,[1]怪物!$C:$M,11,FALSE))</f>
        <v/>
      </c>
      <c r="J1714" s="3" t="str">
        <f t="shared" ca="1" si="219"/>
        <v/>
      </c>
      <c r="K1714" s="3"/>
      <c r="L1714" s="3" t="str">
        <f ca="1">IF(B1714="","",VLOOKUP(VLOOKUP(Y1714&amp;"_"&amp;Z1714&amp;"_"&amp;AA1714,[1]挑战模式!$A:$AS,14+AB1714,FALSE),[1]怪物!$B:$J,7,FALSE))</f>
        <v/>
      </c>
      <c r="M1714" s="10" t="str">
        <f t="shared" ca="1" si="220"/>
        <v/>
      </c>
      <c r="N1714" s="3" t="str">
        <f t="shared" ca="1" si="221"/>
        <v/>
      </c>
      <c r="O1714" s="3" t="str">
        <f t="shared" ca="1" si="222"/>
        <v/>
      </c>
      <c r="P1714" s="3" t="str">
        <f t="shared" ca="1" si="223"/>
        <v/>
      </c>
      <c r="T1714" s="3" t="str">
        <f ca="1">IF(B1714="","",IF(VLOOKUP(D1714,[1]怪物!$C:$I,7,FALSE)="","",VLOOKUP(D1714,[1]怪物!$C:$I,7,FALSE)))</f>
        <v/>
      </c>
      <c r="Y1714" s="3">
        <v>4</v>
      </c>
      <c r="Z1714" s="3">
        <v>1</v>
      </c>
      <c r="AA1714" s="3">
        <v>5</v>
      </c>
      <c r="AB1714" s="3">
        <v>5</v>
      </c>
    </row>
    <row r="1715" spans="2:28" x14ac:dyDescent="0.2">
      <c r="B1715" t="str">
        <f ca="1">IF(ISNA(VLOOKUP(Y1715&amp;"_"&amp;Z1715&amp;"_"&amp;AA1715,[1]挑战模式!$A:$AS,1,FALSE)),"",IF(VLOOKUP(Y1715&amp;"_"&amp;Z1715&amp;"_"&amp;AA1715,[1]挑战模式!$A:$AS,14+AB1715,FALSE)="","","Unit_Monster_Season"&amp;Y1715&amp;"_Challenge"&amp;Z1715&amp;"_"&amp;AA1715&amp;"_"&amp;AB1715))</f>
        <v/>
      </c>
      <c r="D1715" s="3" t="str">
        <f ca="1">IF(B1715="","",VLOOKUP(VLOOKUP(Y1715&amp;"_"&amp;Z1715&amp;"_"&amp;AA1715,[1]挑战模式!$A:$AS,14+AB1715,FALSE),[1]怪物!$B:$J,2,FALSE))</f>
        <v/>
      </c>
      <c r="E1715" s="3" t="str">
        <f ca="1">IF(B1715="","",VLOOKUP(VLOOKUP(Y1715&amp;"_"&amp;Z1715&amp;"_"&amp;AA1715,[1]挑战模式!$A:$AS,14+AB1715,FALSE),[1]怪物!$B:$J,6,FALSE)*VLOOKUP(Y1715&amp;"_"&amp;Z1715&amp;"_"&amp;AA1715,[1]挑战模式!$A:$AS,10,FALSE))</f>
        <v/>
      </c>
      <c r="F1715" s="3" t="str">
        <f t="shared" ca="1" si="216"/>
        <v/>
      </c>
      <c r="G1715" s="3" t="str">
        <f t="shared" ca="1" si="217"/>
        <v/>
      </c>
      <c r="H1715" s="3" t="str">
        <f t="shared" ca="1" si="218"/>
        <v/>
      </c>
      <c r="I1715" s="3" t="str">
        <f ca="1">IF(D1715="","",VLOOKUP(D1715,[1]怪物!$C:$M,11,FALSE))</f>
        <v/>
      </c>
      <c r="J1715" s="3" t="str">
        <f t="shared" ca="1" si="219"/>
        <v/>
      </c>
      <c r="K1715" s="3"/>
      <c r="L1715" s="3" t="str">
        <f ca="1">IF(B1715="","",VLOOKUP(VLOOKUP(Y1715&amp;"_"&amp;Z1715&amp;"_"&amp;AA1715,[1]挑战模式!$A:$AS,14+AB1715,FALSE),[1]怪物!$B:$J,7,FALSE))</f>
        <v/>
      </c>
      <c r="M1715" s="10" t="str">
        <f t="shared" ca="1" si="220"/>
        <v/>
      </c>
      <c r="N1715" s="3" t="str">
        <f t="shared" ca="1" si="221"/>
        <v/>
      </c>
      <c r="O1715" s="3" t="str">
        <f t="shared" ca="1" si="222"/>
        <v/>
      </c>
      <c r="P1715" s="3" t="str">
        <f t="shared" ca="1" si="223"/>
        <v/>
      </c>
      <c r="T1715" s="3" t="str">
        <f ca="1">IF(B1715="","",IF(VLOOKUP(D1715,[1]怪物!$C:$I,7,FALSE)="","",VLOOKUP(D1715,[1]怪物!$C:$I,7,FALSE)))</f>
        <v/>
      </c>
      <c r="Y1715" s="3">
        <v>4</v>
      </c>
      <c r="Z1715" s="3">
        <v>1</v>
      </c>
      <c r="AA1715" s="3">
        <v>5</v>
      </c>
      <c r="AB1715" s="3">
        <v>6</v>
      </c>
    </row>
    <row r="1716" spans="2:28" x14ac:dyDescent="0.2">
      <c r="B1716" t="str">
        <f ca="1">IF(ISNA(VLOOKUP(Y1716&amp;"_"&amp;Z1716&amp;"_"&amp;AA1716,[1]挑战模式!$A:$AS,1,FALSE)),"",IF(VLOOKUP(Y1716&amp;"_"&amp;Z1716&amp;"_"&amp;AA1716,[1]挑战模式!$A:$AS,14+AB1716,FALSE)="","","Unit_Monster_Season"&amp;Y1716&amp;"_Challenge"&amp;Z1716&amp;"_"&amp;AA1716&amp;"_"&amp;AB1716))</f>
        <v>Unit_Monster_Season4_Challenge1_6_1</v>
      </c>
      <c r="D1716" s="3" t="str">
        <f ca="1">IF(B1716="","",VLOOKUP(VLOOKUP(Y1716&amp;"_"&amp;Z1716&amp;"_"&amp;AA1716,[1]挑战模式!$A:$AS,14+AB1716,FALSE),[1]怪物!$B:$J,2,FALSE))</f>
        <v>ResUnit_BianFu1</v>
      </c>
      <c r="E1716" s="3">
        <f ca="1">IF(B1716="","",VLOOKUP(VLOOKUP(Y1716&amp;"_"&amp;Z1716&amp;"_"&amp;AA1716,[1]挑战模式!$A:$AS,14+AB1716,FALSE),[1]怪物!$B:$J,6,FALSE)*VLOOKUP(Y1716&amp;"_"&amp;Z1716&amp;"_"&amp;AA1716,[1]挑战模式!$A:$AS,10,FALSE))</f>
        <v>2</v>
      </c>
      <c r="F1716" s="3">
        <f t="shared" ca="1" si="216"/>
        <v>400</v>
      </c>
      <c r="G1716" s="3" t="str">
        <f t="shared" ca="1" si="217"/>
        <v>TRUE</v>
      </c>
      <c r="H1716" s="3" t="str">
        <f t="shared" ca="1" si="218"/>
        <v>1</v>
      </c>
      <c r="I1716" s="3">
        <f ca="1">IF(D1716="","",VLOOKUP(D1716,[1]怪物!$C:$M,11,FALSE))</f>
        <v>1</v>
      </c>
      <c r="J1716" s="3" t="str">
        <f t="shared" ca="1" si="219"/>
        <v>0.5</v>
      </c>
      <c r="K1716" s="3"/>
      <c r="L1716" s="3">
        <f ca="1">IF(B1716="","",VLOOKUP(VLOOKUP(Y1716&amp;"_"&amp;Z1716&amp;"_"&amp;AA1716,[1]挑战模式!$A:$AS,14+AB1716,FALSE),[1]怪物!$B:$J,7,FALSE))</f>
        <v>1</v>
      </c>
      <c r="M1716" s="10" t="str">
        <f t="shared" ca="1" si="220"/>
        <v>Monster_Season4_Challenge1_6_1</v>
      </c>
      <c r="N1716" s="3" t="str">
        <f t="shared" ca="1" si="221"/>
        <v>DeathShow_1</v>
      </c>
      <c r="O1716" s="3" t="str">
        <f t="shared" ca="1" si="222"/>
        <v>Timeline_Idle1</v>
      </c>
      <c r="P1716" s="3" t="str">
        <f t="shared" ca="1" si="223"/>
        <v>Timeline_Move1</v>
      </c>
      <c r="T1716" s="3" t="str">
        <f ca="1">IF(B1716="","",IF(VLOOKUP(D1716,[1]怪物!$C:$I,7,FALSE)="","",VLOOKUP(D1716,[1]怪物!$C:$I,7,FALSE)))</f>
        <v>Skill_Monster_BianFu1,NormalAttack</v>
      </c>
      <c r="Y1716" s="3">
        <v>4</v>
      </c>
      <c r="Z1716" s="3">
        <v>1</v>
      </c>
      <c r="AA1716" s="3">
        <v>6</v>
      </c>
      <c r="AB1716" s="3">
        <v>1</v>
      </c>
    </row>
    <row r="1717" spans="2:28" x14ac:dyDescent="0.2">
      <c r="B1717" t="str">
        <f ca="1">IF(ISNA(VLOOKUP(Y1717&amp;"_"&amp;Z1717&amp;"_"&amp;AA1717,[1]挑战模式!$A:$AS,1,FALSE)),"",IF(VLOOKUP(Y1717&amp;"_"&amp;Z1717&amp;"_"&amp;AA1717,[1]挑战模式!$A:$AS,14+AB1717,FALSE)="","","Unit_Monster_Season"&amp;Y1717&amp;"_Challenge"&amp;Z1717&amp;"_"&amp;AA1717&amp;"_"&amp;AB1717))</f>
        <v>Unit_Monster_Season4_Challenge1_6_2</v>
      </c>
      <c r="D1717" s="3" t="str">
        <f ca="1">IF(B1717="","",VLOOKUP(VLOOKUP(Y1717&amp;"_"&amp;Z1717&amp;"_"&amp;AA1717,[1]挑战模式!$A:$AS,14+AB1717,FALSE),[1]怪物!$B:$J,2,FALSE))</f>
        <v>ResUnit_FireSpirit1</v>
      </c>
      <c r="E1717" s="3">
        <f ca="1">IF(B1717="","",VLOOKUP(VLOOKUP(Y1717&amp;"_"&amp;Z1717&amp;"_"&amp;AA1717,[1]挑战模式!$A:$AS,14+AB1717,FALSE),[1]怪物!$B:$J,6,FALSE)*VLOOKUP(Y1717&amp;"_"&amp;Z1717&amp;"_"&amp;AA1717,[1]挑战模式!$A:$AS,10,FALSE))</f>
        <v>2</v>
      </c>
      <c r="F1717" s="3">
        <f t="shared" ca="1" si="216"/>
        <v>400</v>
      </c>
      <c r="G1717" s="3" t="str">
        <f t="shared" ca="1" si="217"/>
        <v>TRUE</v>
      </c>
      <c r="H1717" s="3" t="str">
        <f t="shared" ca="1" si="218"/>
        <v>1</v>
      </c>
      <c r="I1717" s="3">
        <f ca="1">IF(D1717="","",VLOOKUP(D1717,[1]怪物!$C:$M,11,FALSE))</f>
        <v>1</v>
      </c>
      <c r="J1717" s="3" t="str">
        <f t="shared" ca="1" si="219"/>
        <v>0.5</v>
      </c>
      <c r="K1717" s="3"/>
      <c r="L1717" s="3">
        <f ca="1">IF(B1717="","",VLOOKUP(VLOOKUP(Y1717&amp;"_"&amp;Z1717&amp;"_"&amp;AA1717,[1]挑战模式!$A:$AS,14+AB1717,FALSE),[1]怪物!$B:$J,7,FALSE))</f>
        <v>1</v>
      </c>
      <c r="M1717" s="10" t="str">
        <f t="shared" ca="1" si="220"/>
        <v>Monster_Season4_Challenge1_6_2</v>
      </c>
      <c r="N1717" s="3" t="str">
        <f t="shared" ca="1" si="221"/>
        <v>DeathShow_1</v>
      </c>
      <c r="O1717" s="3" t="str">
        <f t="shared" ca="1" si="222"/>
        <v>Timeline_Idle1</v>
      </c>
      <c r="P1717" s="3" t="str">
        <f t="shared" ca="1" si="223"/>
        <v>Timeline_Move1</v>
      </c>
      <c r="T1717" s="3" t="str">
        <f ca="1">IF(B1717="","",IF(VLOOKUP(D1717,[1]怪物!$C:$I,7,FALSE)="","",VLOOKUP(D1717,[1]怪物!$C:$I,7,FALSE)))</f>
        <v>Skill_Monster_FireSpirit1,NormalAttack</v>
      </c>
      <c r="Y1717" s="3">
        <v>4</v>
      </c>
      <c r="Z1717" s="3">
        <v>1</v>
      </c>
      <c r="AA1717" s="3">
        <v>6</v>
      </c>
      <c r="AB1717" s="3">
        <v>2</v>
      </c>
    </row>
    <row r="1718" spans="2:28" x14ac:dyDescent="0.2">
      <c r="B1718" t="str">
        <f ca="1">IF(ISNA(VLOOKUP(Y1718&amp;"_"&amp;Z1718&amp;"_"&amp;AA1718,[1]挑战模式!$A:$AS,1,FALSE)),"",IF(VLOOKUP(Y1718&amp;"_"&amp;Z1718&amp;"_"&amp;AA1718,[1]挑战模式!$A:$AS,14+AB1718,FALSE)="","","Unit_Monster_Season"&amp;Y1718&amp;"_Challenge"&amp;Z1718&amp;"_"&amp;AA1718&amp;"_"&amp;AB1718))</f>
        <v>Unit_Monster_Season4_Challenge1_6_3</v>
      </c>
      <c r="D1718" s="3" t="str">
        <f ca="1">IF(B1718="","",VLOOKUP(VLOOKUP(Y1718&amp;"_"&amp;Z1718&amp;"_"&amp;AA1718,[1]挑战模式!$A:$AS,14+AB1718,FALSE),[1]怪物!$B:$J,2,FALSE))</f>
        <v>ResUnit_Gui1</v>
      </c>
      <c r="E1718" s="3">
        <f ca="1">IF(B1718="","",VLOOKUP(VLOOKUP(Y1718&amp;"_"&amp;Z1718&amp;"_"&amp;AA1718,[1]挑战模式!$A:$AS,14+AB1718,FALSE),[1]怪物!$B:$J,6,FALSE)*VLOOKUP(Y1718&amp;"_"&amp;Z1718&amp;"_"&amp;AA1718,[1]挑战模式!$A:$AS,10,FALSE))</f>
        <v>2</v>
      </c>
      <c r="F1718" s="3">
        <f t="shared" ca="1" si="216"/>
        <v>400</v>
      </c>
      <c r="G1718" s="3" t="str">
        <f t="shared" ca="1" si="217"/>
        <v>TRUE</v>
      </c>
      <c r="H1718" s="3" t="str">
        <f t="shared" ca="1" si="218"/>
        <v>1</v>
      </c>
      <c r="I1718" s="3">
        <f ca="1">IF(D1718="","",VLOOKUP(D1718,[1]怪物!$C:$M,11,FALSE))</f>
        <v>1</v>
      </c>
      <c r="J1718" s="3" t="str">
        <f t="shared" ca="1" si="219"/>
        <v>0.5</v>
      </c>
      <c r="K1718" s="3"/>
      <c r="L1718" s="3">
        <f ca="1">IF(B1718="","",VLOOKUP(VLOOKUP(Y1718&amp;"_"&amp;Z1718&amp;"_"&amp;AA1718,[1]挑战模式!$A:$AS,14+AB1718,FALSE),[1]怪物!$B:$J,7,FALSE))</f>
        <v>1</v>
      </c>
      <c r="M1718" s="10" t="str">
        <f t="shared" ca="1" si="220"/>
        <v>Monster_Season4_Challenge1_6_3</v>
      </c>
      <c r="N1718" s="3" t="str">
        <f t="shared" ca="1" si="221"/>
        <v>DeathShow_1</v>
      </c>
      <c r="O1718" s="3" t="str">
        <f t="shared" ca="1" si="222"/>
        <v>Timeline_Idle1</v>
      </c>
      <c r="P1718" s="3" t="str">
        <f t="shared" ca="1" si="223"/>
        <v>Timeline_Move1</v>
      </c>
      <c r="T1718" s="3" t="str">
        <f ca="1">IF(B1718="","",IF(VLOOKUP(D1718,[1]怪物!$C:$I,7,FALSE)="","",VLOOKUP(D1718,[1]怪物!$C:$I,7,FALSE)))</f>
        <v>Skill_Monster_Gui1,NormalAttack</v>
      </c>
      <c r="Y1718" s="3">
        <v>4</v>
      </c>
      <c r="Z1718" s="3">
        <v>1</v>
      </c>
      <c r="AA1718" s="3">
        <v>6</v>
      </c>
      <c r="AB1718" s="3">
        <v>3</v>
      </c>
    </row>
    <row r="1719" spans="2:28" x14ac:dyDescent="0.2">
      <c r="B1719" t="str">
        <f ca="1">IF(ISNA(VLOOKUP(Y1719&amp;"_"&amp;Z1719&amp;"_"&amp;AA1719,[1]挑战模式!$A:$AS,1,FALSE)),"",IF(VLOOKUP(Y1719&amp;"_"&amp;Z1719&amp;"_"&amp;AA1719,[1]挑战模式!$A:$AS,14+AB1719,FALSE)="","","Unit_Monster_Season"&amp;Y1719&amp;"_Challenge"&amp;Z1719&amp;"_"&amp;AA1719&amp;"_"&amp;AB1719))</f>
        <v>Unit_Monster_Season4_Challenge1_6_4</v>
      </c>
      <c r="D1719" s="3" t="str">
        <f ca="1">IF(B1719="","",VLOOKUP(VLOOKUP(Y1719&amp;"_"&amp;Z1719&amp;"_"&amp;AA1719,[1]挑战模式!$A:$AS,14+AB1719,FALSE),[1]怪物!$B:$J,2,FALSE))</f>
        <v>ResUnit_WuGui1</v>
      </c>
      <c r="E1719" s="3">
        <f ca="1">IF(B1719="","",VLOOKUP(VLOOKUP(Y1719&amp;"_"&amp;Z1719&amp;"_"&amp;AA1719,[1]挑战模式!$A:$AS,14+AB1719,FALSE),[1]怪物!$B:$J,6,FALSE)*VLOOKUP(Y1719&amp;"_"&amp;Z1719&amp;"_"&amp;AA1719,[1]挑战模式!$A:$AS,10,FALSE))</f>
        <v>2</v>
      </c>
      <c r="F1719" s="3">
        <f t="shared" ca="1" si="216"/>
        <v>400</v>
      </c>
      <c r="G1719" s="3" t="str">
        <f t="shared" ca="1" si="217"/>
        <v>TRUE</v>
      </c>
      <c r="H1719" s="3" t="str">
        <f t="shared" ca="1" si="218"/>
        <v>1</v>
      </c>
      <c r="I1719" s="3">
        <f ca="1">IF(D1719="","",VLOOKUP(D1719,[1]怪物!$C:$M,11,FALSE))</f>
        <v>1</v>
      </c>
      <c r="J1719" s="3" t="str">
        <f t="shared" ca="1" si="219"/>
        <v>0.5</v>
      </c>
      <c r="K1719" s="3"/>
      <c r="L1719" s="3">
        <f ca="1">IF(B1719="","",VLOOKUP(VLOOKUP(Y1719&amp;"_"&amp;Z1719&amp;"_"&amp;AA1719,[1]挑战模式!$A:$AS,14+AB1719,FALSE),[1]怪物!$B:$J,7,FALSE))</f>
        <v>1</v>
      </c>
      <c r="M1719" s="10" t="str">
        <f t="shared" ca="1" si="220"/>
        <v>Monster_Season4_Challenge1_6_4</v>
      </c>
      <c r="N1719" s="3" t="str">
        <f t="shared" ca="1" si="221"/>
        <v>DeathShow_1</v>
      </c>
      <c r="O1719" s="3" t="str">
        <f t="shared" ca="1" si="222"/>
        <v>Timeline_Idle1</v>
      </c>
      <c r="P1719" s="3" t="str">
        <f t="shared" ca="1" si="223"/>
        <v>Timeline_Move1</v>
      </c>
      <c r="T1719" s="3" t="str">
        <f ca="1">IF(B1719="","",IF(VLOOKUP(D1719,[1]怪物!$C:$I,7,FALSE)="","",VLOOKUP(D1719,[1]怪物!$C:$I,7,FALSE)))</f>
        <v>Skill_Monster_WuGui1,NormalAttack</v>
      </c>
      <c r="Y1719" s="3">
        <v>4</v>
      </c>
      <c r="Z1719" s="3">
        <v>1</v>
      </c>
      <c r="AA1719" s="3">
        <v>6</v>
      </c>
      <c r="AB1719" s="3">
        <v>4</v>
      </c>
    </row>
    <row r="1720" spans="2:28" x14ac:dyDescent="0.2">
      <c r="B1720" t="str">
        <f ca="1">IF(ISNA(VLOOKUP(Y1720&amp;"_"&amp;Z1720&amp;"_"&amp;AA1720,[1]挑战模式!$A:$AS,1,FALSE)),"",IF(VLOOKUP(Y1720&amp;"_"&amp;Z1720&amp;"_"&amp;AA1720,[1]挑战模式!$A:$AS,14+AB1720,FALSE)="","","Unit_Monster_Season"&amp;Y1720&amp;"_Challenge"&amp;Z1720&amp;"_"&amp;AA1720&amp;"_"&amp;AB1720))</f>
        <v/>
      </c>
      <c r="D1720" s="3" t="str">
        <f ca="1">IF(B1720="","",VLOOKUP(VLOOKUP(Y1720&amp;"_"&amp;Z1720&amp;"_"&amp;AA1720,[1]挑战模式!$A:$AS,14+AB1720,FALSE),[1]怪物!$B:$J,2,FALSE))</f>
        <v/>
      </c>
      <c r="E1720" s="3" t="str">
        <f ca="1">IF(B1720="","",VLOOKUP(VLOOKUP(Y1720&amp;"_"&amp;Z1720&amp;"_"&amp;AA1720,[1]挑战模式!$A:$AS,14+AB1720,FALSE),[1]怪物!$B:$J,6,FALSE)*VLOOKUP(Y1720&amp;"_"&amp;Z1720&amp;"_"&amp;AA1720,[1]挑战模式!$A:$AS,10,FALSE))</f>
        <v/>
      </c>
      <c r="F1720" s="3" t="str">
        <f t="shared" ca="1" si="216"/>
        <v/>
      </c>
      <c r="G1720" s="3" t="str">
        <f t="shared" ca="1" si="217"/>
        <v/>
      </c>
      <c r="H1720" s="3" t="str">
        <f t="shared" ca="1" si="218"/>
        <v/>
      </c>
      <c r="I1720" s="3" t="str">
        <f ca="1">IF(D1720="","",VLOOKUP(D1720,[1]怪物!$C:$M,11,FALSE))</f>
        <v/>
      </c>
      <c r="J1720" s="3" t="str">
        <f t="shared" ca="1" si="219"/>
        <v/>
      </c>
      <c r="K1720" s="3"/>
      <c r="L1720" s="3" t="str">
        <f ca="1">IF(B1720="","",VLOOKUP(VLOOKUP(Y1720&amp;"_"&amp;Z1720&amp;"_"&amp;AA1720,[1]挑战模式!$A:$AS,14+AB1720,FALSE),[1]怪物!$B:$J,7,FALSE))</f>
        <v/>
      </c>
      <c r="M1720" s="10" t="str">
        <f t="shared" ca="1" si="220"/>
        <v/>
      </c>
      <c r="N1720" s="3" t="str">
        <f t="shared" ca="1" si="221"/>
        <v/>
      </c>
      <c r="O1720" s="3" t="str">
        <f t="shared" ca="1" si="222"/>
        <v/>
      </c>
      <c r="P1720" s="3" t="str">
        <f t="shared" ca="1" si="223"/>
        <v/>
      </c>
      <c r="T1720" s="3" t="str">
        <f ca="1">IF(B1720="","",IF(VLOOKUP(D1720,[1]怪物!$C:$I,7,FALSE)="","",VLOOKUP(D1720,[1]怪物!$C:$I,7,FALSE)))</f>
        <v/>
      </c>
      <c r="Y1720" s="3">
        <v>4</v>
      </c>
      <c r="Z1720" s="3">
        <v>1</v>
      </c>
      <c r="AA1720" s="3">
        <v>6</v>
      </c>
      <c r="AB1720" s="3">
        <v>5</v>
      </c>
    </row>
    <row r="1721" spans="2:28" x14ac:dyDescent="0.2">
      <c r="B1721" t="str">
        <f ca="1">IF(ISNA(VLOOKUP(Y1721&amp;"_"&amp;Z1721&amp;"_"&amp;AA1721,[1]挑战模式!$A:$AS,1,FALSE)),"",IF(VLOOKUP(Y1721&amp;"_"&amp;Z1721&amp;"_"&amp;AA1721,[1]挑战模式!$A:$AS,14+AB1721,FALSE)="","","Unit_Monster_Season"&amp;Y1721&amp;"_Challenge"&amp;Z1721&amp;"_"&amp;AA1721&amp;"_"&amp;AB1721))</f>
        <v/>
      </c>
      <c r="D1721" s="3" t="str">
        <f ca="1">IF(B1721="","",VLOOKUP(VLOOKUP(Y1721&amp;"_"&amp;Z1721&amp;"_"&amp;AA1721,[1]挑战模式!$A:$AS,14+AB1721,FALSE),[1]怪物!$B:$J,2,FALSE))</f>
        <v/>
      </c>
      <c r="E1721" s="3" t="str">
        <f ca="1">IF(B1721="","",VLOOKUP(VLOOKUP(Y1721&amp;"_"&amp;Z1721&amp;"_"&amp;AA1721,[1]挑战模式!$A:$AS,14+AB1721,FALSE),[1]怪物!$B:$J,6,FALSE)*VLOOKUP(Y1721&amp;"_"&amp;Z1721&amp;"_"&amp;AA1721,[1]挑战模式!$A:$AS,10,FALSE))</f>
        <v/>
      </c>
      <c r="F1721" s="3" t="str">
        <f t="shared" ca="1" si="216"/>
        <v/>
      </c>
      <c r="G1721" s="3" t="str">
        <f t="shared" ca="1" si="217"/>
        <v/>
      </c>
      <c r="H1721" s="3" t="str">
        <f t="shared" ca="1" si="218"/>
        <v/>
      </c>
      <c r="I1721" s="3" t="str">
        <f ca="1">IF(D1721="","",VLOOKUP(D1721,[1]怪物!$C:$M,11,FALSE))</f>
        <v/>
      </c>
      <c r="J1721" s="3" t="str">
        <f t="shared" ca="1" si="219"/>
        <v/>
      </c>
      <c r="K1721" s="3"/>
      <c r="L1721" s="3" t="str">
        <f ca="1">IF(B1721="","",VLOOKUP(VLOOKUP(Y1721&amp;"_"&amp;Z1721&amp;"_"&amp;AA1721,[1]挑战模式!$A:$AS,14+AB1721,FALSE),[1]怪物!$B:$J,7,FALSE))</f>
        <v/>
      </c>
      <c r="M1721" s="10" t="str">
        <f t="shared" ca="1" si="220"/>
        <v/>
      </c>
      <c r="N1721" s="3" t="str">
        <f t="shared" ca="1" si="221"/>
        <v/>
      </c>
      <c r="O1721" s="3" t="str">
        <f t="shared" ca="1" si="222"/>
        <v/>
      </c>
      <c r="P1721" s="3" t="str">
        <f t="shared" ca="1" si="223"/>
        <v/>
      </c>
      <c r="T1721" s="3" t="str">
        <f ca="1">IF(B1721="","",IF(VLOOKUP(D1721,[1]怪物!$C:$I,7,FALSE)="","",VLOOKUP(D1721,[1]怪物!$C:$I,7,FALSE)))</f>
        <v/>
      </c>
      <c r="Y1721" s="3">
        <v>4</v>
      </c>
      <c r="Z1721" s="3">
        <v>1</v>
      </c>
      <c r="AA1721" s="3">
        <v>6</v>
      </c>
      <c r="AB1721" s="3">
        <v>6</v>
      </c>
    </row>
    <row r="1722" spans="2:28" x14ac:dyDescent="0.2">
      <c r="B1722" t="str">
        <f>IF(ISNA(VLOOKUP(Y1722&amp;"_"&amp;Z1722&amp;"_"&amp;AA1722,[1]挑战模式!$A:$AS,1,FALSE)),"",IF(VLOOKUP(Y1722&amp;"_"&amp;Z1722&amp;"_"&amp;AA1722,[1]挑战模式!$A:$AS,14+AB1722,FALSE)="","","Unit_Monster_Season"&amp;Y1722&amp;"_Challenge"&amp;Z1722&amp;"_"&amp;AA1722&amp;"_"&amp;AB1722))</f>
        <v/>
      </c>
      <c r="D1722" s="3" t="str">
        <f>IF(B1722="","",VLOOKUP(VLOOKUP(Y1722&amp;"_"&amp;Z1722&amp;"_"&amp;AA1722,[1]挑战模式!$A:$AS,14+AB1722,FALSE),[1]怪物!$B:$J,2,FALSE))</f>
        <v/>
      </c>
      <c r="E1722" s="3" t="str">
        <f>IF(B1722="","",VLOOKUP(VLOOKUP(Y1722&amp;"_"&amp;Z1722&amp;"_"&amp;AA1722,[1]挑战模式!$A:$AS,14+AB1722,FALSE),[1]怪物!$B:$J,6,FALSE)*VLOOKUP(Y1722&amp;"_"&amp;Z1722&amp;"_"&amp;AA1722,[1]挑战模式!$A:$AS,10,FALSE))</f>
        <v/>
      </c>
      <c r="F1722" s="3" t="str">
        <f t="shared" si="216"/>
        <v/>
      </c>
      <c r="G1722" s="3" t="str">
        <f t="shared" si="217"/>
        <v/>
      </c>
      <c r="H1722" s="3" t="str">
        <f t="shared" si="218"/>
        <v/>
      </c>
      <c r="I1722" s="3" t="str">
        <f>IF(D1722="","",VLOOKUP(D1722,[1]怪物!$C:$M,11,FALSE))</f>
        <v/>
      </c>
      <c r="J1722" s="3" t="str">
        <f t="shared" si="219"/>
        <v/>
      </c>
      <c r="K1722" s="3"/>
      <c r="L1722" s="3" t="str">
        <f>IF(B1722="","",VLOOKUP(VLOOKUP(Y1722&amp;"_"&amp;Z1722&amp;"_"&amp;AA1722,[1]挑战模式!$A:$AS,14+AB1722,FALSE),[1]怪物!$B:$J,7,FALSE))</f>
        <v/>
      </c>
      <c r="M1722" s="10" t="str">
        <f t="shared" si="220"/>
        <v/>
      </c>
      <c r="N1722" s="3" t="str">
        <f t="shared" si="221"/>
        <v/>
      </c>
      <c r="O1722" s="3" t="str">
        <f t="shared" si="222"/>
        <v/>
      </c>
      <c r="P1722" s="3" t="str">
        <f t="shared" si="223"/>
        <v/>
      </c>
      <c r="T1722" s="3" t="str">
        <f>IF(B1722="","",IF(VLOOKUP(D1722,[1]怪物!$C:$I,7,FALSE)="","",VLOOKUP(D1722,[1]怪物!$C:$I,7,FALSE)))</f>
        <v/>
      </c>
      <c r="Y1722" s="3">
        <v>4</v>
      </c>
      <c r="Z1722" s="3">
        <v>1</v>
      </c>
      <c r="AA1722" s="3">
        <v>7</v>
      </c>
      <c r="AB1722" s="3">
        <v>1</v>
      </c>
    </row>
    <row r="1723" spans="2:28" x14ac:dyDescent="0.2">
      <c r="B1723" t="str">
        <f>IF(ISNA(VLOOKUP(Y1723&amp;"_"&amp;Z1723&amp;"_"&amp;AA1723,[1]挑战模式!$A:$AS,1,FALSE)),"",IF(VLOOKUP(Y1723&amp;"_"&amp;Z1723&amp;"_"&amp;AA1723,[1]挑战模式!$A:$AS,14+AB1723,FALSE)="","","Unit_Monster_Season"&amp;Y1723&amp;"_Challenge"&amp;Z1723&amp;"_"&amp;AA1723&amp;"_"&amp;AB1723))</f>
        <v/>
      </c>
      <c r="D1723" s="3" t="str">
        <f>IF(B1723="","",VLOOKUP(VLOOKUP(Y1723&amp;"_"&amp;Z1723&amp;"_"&amp;AA1723,[1]挑战模式!$A:$AS,14+AB1723,FALSE),[1]怪物!$B:$J,2,FALSE))</f>
        <v/>
      </c>
      <c r="E1723" s="3" t="str">
        <f>IF(B1723="","",VLOOKUP(VLOOKUP(Y1723&amp;"_"&amp;Z1723&amp;"_"&amp;AA1723,[1]挑战模式!$A:$AS,14+AB1723,FALSE),[1]怪物!$B:$J,6,FALSE)*VLOOKUP(Y1723&amp;"_"&amp;Z1723&amp;"_"&amp;AA1723,[1]挑战模式!$A:$AS,10,FALSE))</f>
        <v/>
      </c>
      <c r="F1723" s="3" t="str">
        <f t="shared" si="216"/>
        <v/>
      </c>
      <c r="G1723" s="3" t="str">
        <f t="shared" si="217"/>
        <v/>
      </c>
      <c r="H1723" s="3" t="str">
        <f t="shared" si="218"/>
        <v/>
      </c>
      <c r="I1723" s="3" t="str">
        <f>IF(D1723="","",VLOOKUP(D1723,[1]怪物!$C:$M,11,FALSE))</f>
        <v/>
      </c>
      <c r="J1723" s="3" t="str">
        <f t="shared" si="219"/>
        <v/>
      </c>
      <c r="K1723" s="3"/>
      <c r="L1723" s="3" t="str">
        <f>IF(B1723="","",VLOOKUP(VLOOKUP(Y1723&amp;"_"&amp;Z1723&amp;"_"&amp;AA1723,[1]挑战模式!$A:$AS,14+AB1723,FALSE),[1]怪物!$B:$J,7,FALSE))</f>
        <v/>
      </c>
      <c r="M1723" s="10" t="str">
        <f t="shared" si="220"/>
        <v/>
      </c>
      <c r="N1723" s="3" t="str">
        <f t="shared" si="221"/>
        <v/>
      </c>
      <c r="O1723" s="3" t="str">
        <f t="shared" si="222"/>
        <v/>
      </c>
      <c r="P1723" s="3" t="str">
        <f t="shared" si="223"/>
        <v/>
      </c>
      <c r="T1723" s="3" t="str">
        <f>IF(B1723="","",IF(VLOOKUP(D1723,[1]怪物!$C:$I,7,FALSE)="","",VLOOKUP(D1723,[1]怪物!$C:$I,7,FALSE)))</f>
        <v/>
      </c>
      <c r="Y1723" s="3">
        <v>4</v>
      </c>
      <c r="Z1723" s="3">
        <v>1</v>
      </c>
      <c r="AA1723" s="3">
        <v>7</v>
      </c>
      <c r="AB1723" s="3">
        <v>2</v>
      </c>
    </row>
    <row r="1724" spans="2:28" x14ac:dyDescent="0.2">
      <c r="B1724" t="str">
        <f>IF(ISNA(VLOOKUP(Y1724&amp;"_"&amp;Z1724&amp;"_"&amp;AA1724,[1]挑战模式!$A:$AS,1,FALSE)),"",IF(VLOOKUP(Y1724&amp;"_"&amp;Z1724&amp;"_"&amp;AA1724,[1]挑战模式!$A:$AS,14+AB1724,FALSE)="","","Unit_Monster_Season"&amp;Y1724&amp;"_Challenge"&amp;Z1724&amp;"_"&amp;AA1724&amp;"_"&amp;AB1724))</f>
        <v/>
      </c>
      <c r="D1724" s="3" t="str">
        <f>IF(B1724="","",VLOOKUP(VLOOKUP(Y1724&amp;"_"&amp;Z1724&amp;"_"&amp;AA1724,[1]挑战模式!$A:$AS,14+AB1724,FALSE),[1]怪物!$B:$J,2,FALSE))</f>
        <v/>
      </c>
      <c r="E1724" s="3" t="str">
        <f>IF(B1724="","",VLOOKUP(VLOOKUP(Y1724&amp;"_"&amp;Z1724&amp;"_"&amp;AA1724,[1]挑战模式!$A:$AS,14+AB1724,FALSE),[1]怪物!$B:$J,6,FALSE)*VLOOKUP(Y1724&amp;"_"&amp;Z1724&amp;"_"&amp;AA1724,[1]挑战模式!$A:$AS,10,FALSE))</f>
        <v/>
      </c>
      <c r="F1724" s="3" t="str">
        <f t="shared" si="216"/>
        <v/>
      </c>
      <c r="G1724" s="3" t="str">
        <f t="shared" si="217"/>
        <v/>
      </c>
      <c r="H1724" s="3" t="str">
        <f t="shared" si="218"/>
        <v/>
      </c>
      <c r="I1724" s="3" t="str">
        <f>IF(D1724="","",VLOOKUP(D1724,[1]怪物!$C:$M,11,FALSE))</f>
        <v/>
      </c>
      <c r="J1724" s="3" t="str">
        <f t="shared" si="219"/>
        <v/>
      </c>
      <c r="K1724" s="3"/>
      <c r="L1724" s="3" t="str">
        <f>IF(B1724="","",VLOOKUP(VLOOKUP(Y1724&amp;"_"&amp;Z1724&amp;"_"&amp;AA1724,[1]挑战模式!$A:$AS,14+AB1724,FALSE),[1]怪物!$B:$J,7,FALSE))</f>
        <v/>
      </c>
      <c r="M1724" s="10" t="str">
        <f t="shared" si="220"/>
        <v/>
      </c>
      <c r="N1724" s="3" t="str">
        <f t="shared" si="221"/>
        <v/>
      </c>
      <c r="O1724" s="3" t="str">
        <f t="shared" si="222"/>
        <v/>
      </c>
      <c r="P1724" s="3" t="str">
        <f t="shared" si="223"/>
        <v/>
      </c>
      <c r="T1724" s="3" t="str">
        <f>IF(B1724="","",IF(VLOOKUP(D1724,[1]怪物!$C:$I,7,FALSE)="","",VLOOKUP(D1724,[1]怪物!$C:$I,7,FALSE)))</f>
        <v/>
      </c>
      <c r="Y1724" s="3">
        <v>4</v>
      </c>
      <c r="Z1724" s="3">
        <v>1</v>
      </c>
      <c r="AA1724" s="3">
        <v>7</v>
      </c>
      <c r="AB1724" s="3">
        <v>3</v>
      </c>
    </row>
    <row r="1725" spans="2:28" x14ac:dyDescent="0.2">
      <c r="B1725" t="str">
        <f>IF(ISNA(VLOOKUP(Y1725&amp;"_"&amp;Z1725&amp;"_"&amp;AA1725,[1]挑战模式!$A:$AS,1,FALSE)),"",IF(VLOOKUP(Y1725&amp;"_"&amp;Z1725&amp;"_"&amp;AA1725,[1]挑战模式!$A:$AS,14+AB1725,FALSE)="","","Unit_Monster_Season"&amp;Y1725&amp;"_Challenge"&amp;Z1725&amp;"_"&amp;AA1725&amp;"_"&amp;AB1725))</f>
        <v/>
      </c>
      <c r="D1725" s="3" t="str">
        <f>IF(B1725="","",VLOOKUP(VLOOKUP(Y1725&amp;"_"&amp;Z1725&amp;"_"&amp;AA1725,[1]挑战模式!$A:$AS,14+AB1725,FALSE),[1]怪物!$B:$J,2,FALSE))</f>
        <v/>
      </c>
      <c r="E1725" s="3" t="str">
        <f>IF(B1725="","",VLOOKUP(VLOOKUP(Y1725&amp;"_"&amp;Z1725&amp;"_"&amp;AA1725,[1]挑战模式!$A:$AS,14+AB1725,FALSE),[1]怪物!$B:$J,6,FALSE)*VLOOKUP(Y1725&amp;"_"&amp;Z1725&amp;"_"&amp;AA1725,[1]挑战模式!$A:$AS,10,FALSE))</f>
        <v/>
      </c>
      <c r="F1725" s="3" t="str">
        <f t="shared" si="216"/>
        <v/>
      </c>
      <c r="G1725" s="3" t="str">
        <f t="shared" si="217"/>
        <v/>
      </c>
      <c r="H1725" s="3" t="str">
        <f t="shared" si="218"/>
        <v/>
      </c>
      <c r="I1725" s="3" t="str">
        <f>IF(D1725="","",VLOOKUP(D1725,[1]怪物!$C:$M,11,FALSE))</f>
        <v/>
      </c>
      <c r="J1725" s="3" t="str">
        <f t="shared" si="219"/>
        <v/>
      </c>
      <c r="K1725" s="3"/>
      <c r="L1725" s="3" t="str">
        <f>IF(B1725="","",VLOOKUP(VLOOKUP(Y1725&amp;"_"&amp;Z1725&amp;"_"&amp;AA1725,[1]挑战模式!$A:$AS,14+AB1725,FALSE),[1]怪物!$B:$J,7,FALSE))</f>
        <v/>
      </c>
      <c r="M1725" s="10" t="str">
        <f t="shared" si="220"/>
        <v/>
      </c>
      <c r="N1725" s="3" t="str">
        <f t="shared" si="221"/>
        <v/>
      </c>
      <c r="O1725" s="3" t="str">
        <f t="shared" si="222"/>
        <v/>
      </c>
      <c r="P1725" s="3" t="str">
        <f t="shared" si="223"/>
        <v/>
      </c>
      <c r="T1725" s="3" t="str">
        <f>IF(B1725="","",IF(VLOOKUP(D1725,[1]怪物!$C:$I,7,FALSE)="","",VLOOKUP(D1725,[1]怪物!$C:$I,7,FALSE)))</f>
        <v/>
      </c>
      <c r="Y1725" s="3">
        <v>4</v>
      </c>
      <c r="Z1725" s="3">
        <v>1</v>
      </c>
      <c r="AA1725" s="3">
        <v>7</v>
      </c>
      <c r="AB1725" s="3">
        <v>4</v>
      </c>
    </row>
    <row r="1726" spans="2:28" x14ac:dyDescent="0.2">
      <c r="B1726" t="str">
        <f>IF(ISNA(VLOOKUP(Y1726&amp;"_"&amp;Z1726&amp;"_"&amp;AA1726,[1]挑战模式!$A:$AS,1,FALSE)),"",IF(VLOOKUP(Y1726&amp;"_"&amp;Z1726&amp;"_"&amp;AA1726,[1]挑战模式!$A:$AS,14+AB1726,FALSE)="","","Unit_Monster_Season"&amp;Y1726&amp;"_Challenge"&amp;Z1726&amp;"_"&amp;AA1726&amp;"_"&amp;AB1726))</f>
        <v/>
      </c>
      <c r="D1726" s="3" t="str">
        <f>IF(B1726="","",VLOOKUP(VLOOKUP(Y1726&amp;"_"&amp;Z1726&amp;"_"&amp;AA1726,[1]挑战模式!$A:$AS,14+AB1726,FALSE),[1]怪物!$B:$J,2,FALSE))</f>
        <v/>
      </c>
      <c r="E1726" s="3" t="str">
        <f>IF(B1726="","",VLOOKUP(VLOOKUP(Y1726&amp;"_"&amp;Z1726&amp;"_"&amp;AA1726,[1]挑战模式!$A:$AS,14+AB1726,FALSE),[1]怪物!$B:$J,6,FALSE)*VLOOKUP(Y1726&amp;"_"&amp;Z1726&amp;"_"&amp;AA1726,[1]挑战模式!$A:$AS,10,FALSE))</f>
        <v/>
      </c>
      <c r="F1726" s="3" t="str">
        <f t="shared" si="216"/>
        <v/>
      </c>
      <c r="G1726" s="3" t="str">
        <f t="shared" si="217"/>
        <v/>
      </c>
      <c r="H1726" s="3" t="str">
        <f t="shared" si="218"/>
        <v/>
      </c>
      <c r="I1726" s="3" t="str">
        <f>IF(D1726="","",VLOOKUP(D1726,[1]怪物!$C:$M,11,FALSE))</f>
        <v/>
      </c>
      <c r="J1726" s="3" t="str">
        <f t="shared" si="219"/>
        <v/>
      </c>
      <c r="K1726" s="3"/>
      <c r="L1726" s="3" t="str">
        <f>IF(B1726="","",VLOOKUP(VLOOKUP(Y1726&amp;"_"&amp;Z1726&amp;"_"&amp;AA1726,[1]挑战模式!$A:$AS,14+AB1726,FALSE),[1]怪物!$B:$J,7,FALSE))</f>
        <v/>
      </c>
      <c r="M1726" s="10" t="str">
        <f t="shared" si="220"/>
        <v/>
      </c>
      <c r="N1726" s="3" t="str">
        <f t="shared" si="221"/>
        <v/>
      </c>
      <c r="O1726" s="3" t="str">
        <f t="shared" si="222"/>
        <v/>
      </c>
      <c r="P1726" s="3" t="str">
        <f t="shared" si="223"/>
        <v/>
      </c>
      <c r="T1726" s="3" t="str">
        <f>IF(B1726="","",IF(VLOOKUP(D1726,[1]怪物!$C:$I,7,FALSE)="","",VLOOKUP(D1726,[1]怪物!$C:$I,7,FALSE)))</f>
        <v/>
      </c>
      <c r="Y1726" s="3">
        <v>4</v>
      </c>
      <c r="Z1726" s="3">
        <v>1</v>
      </c>
      <c r="AA1726" s="3">
        <v>7</v>
      </c>
      <c r="AB1726" s="3">
        <v>5</v>
      </c>
    </row>
    <row r="1727" spans="2:28" x14ac:dyDescent="0.2">
      <c r="B1727" t="str">
        <f>IF(ISNA(VLOOKUP(Y1727&amp;"_"&amp;Z1727&amp;"_"&amp;AA1727,[1]挑战模式!$A:$AS,1,FALSE)),"",IF(VLOOKUP(Y1727&amp;"_"&amp;Z1727&amp;"_"&amp;AA1727,[1]挑战模式!$A:$AS,14+AB1727,FALSE)="","","Unit_Monster_Season"&amp;Y1727&amp;"_Challenge"&amp;Z1727&amp;"_"&amp;AA1727&amp;"_"&amp;AB1727))</f>
        <v/>
      </c>
      <c r="D1727" s="3" t="str">
        <f>IF(B1727="","",VLOOKUP(VLOOKUP(Y1727&amp;"_"&amp;Z1727&amp;"_"&amp;AA1727,[1]挑战模式!$A:$AS,14+AB1727,FALSE),[1]怪物!$B:$J,2,FALSE))</f>
        <v/>
      </c>
      <c r="E1727" s="3" t="str">
        <f>IF(B1727="","",VLOOKUP(VLOOKUP(Y1727&amp;"_"&amp;Z1727&amp;"_"&amp;AA1727,[1]挑战模式!$A:$AS,14+AB1727,FALSE),[1]怪物!$B:$J,6,FALSE)*VLOOKUP(Y1727&amp;"_"&amp;Z1727&amp;"_"&amp;AA1727,[1]挑战模式!$A:$AS,10,FALSE))</f>
        <v/>
      </c>
      <c r="F1727" s="3" t="str">
        <f t="shared" si="216"/>
        <v/>
      </c>
      <c r="G1727" s="3" t="str">
        <f t="shared" si="217"/>
        <v/>
      </c>
      <c r="H1727" s="3" t="str">
        <f t="shared" si="218"/>
        <v/>
      </c>
      <c r="I1727" s="3" t="str">
        <f>IF(D1727="","",VLOOKUP(D1727,[1]怪物!$C:$M,11,FALSE))</f>
        <v/>
      </c>
      <c r="J1727" s="3" t="str">
        <f t="shared" si="219"/>
        <v/>
      </c>
      <c r="K1727" s="3"/>
      <c r="L1727" s="3" t="str">
        <f>IF(B1727="","",VLOOKUP(VLOOKUP(Y1727&amp;"_"&amp;Z1727&amp;"_"&amp;AA1727,[1]挑战模式!$A:$AS,14+AB1727,FALSE),[1]怪物!$B:$J,7,FALSE))</f>
        <v/>
      </c>
      <c r="M1727" s="10" t="str">
        <f t="shared" si="220"/>
        <v/>
      </c>
      <c r="N1727" s="3" t="str">
        <f t="shared" si="221"/>
        <v/>
      </c>
      <c r="O1727" s="3" t="str">
        <f t="shared" si="222"/>
        <v/>
      </c>
      <c r="P1727" s="3" t="str">
        <f t="shared" si="223"/>
        <v/>
      </c>
      <c r="T1727" s="3" t="str">
        <f>IF(B1727="","",IF(VLOOKUP(D1727,[1]怪物!$C:$I,7,FALSE)="","",VLOOKUP(D1727,[1]怪物!$C:$I,7,FALSE)))</f>
        <v/>
      </c>
      <c r="Y1727" s="3">
        <v>4</v>
      </c>
      <c r="Z1727" s="3">
        <v>1</v>
      </c>
      <c r="AA1727" s="3">
        <v>7</v>
      </c>
      <c r="AB1727" s="3">
        <v>6</v>
      </c>
    </row>
    <row r="1728" spans="2:28" x14ac:dyDescent="0.2">
      <c r="B1728" t="str">
        <f>IF(ISNA(VLOOKUP(Y1728&amp;"_"&amp;Z1728&amp;"_"&amp;AA1728,[1]挑战模式!$A:$AS,1,FALSE)),"",IF(VLOOKUP(Y1728&amp;"_"&amp;Z1728&amp;"_"&amp;AA1728,[1]挑战模式!$A:$AS,14+AB1728,FALSE)="","","Unit_Monster_Season"&amp;Y1728&amp;"_Challenge"&amp;Z1728&amp;"_"&amp;AA1728&amp;"_"&amp;AB1728))</f>
        <v/>
      </c>
      <c r="D1728" s="3" t="str">
        <f>IF(B1728="","",VLOOKUP(VLOOKUP(Y1728&amp;"_"&amp;Z1728&amp;"_"&amp;AA1728,[1]挑战模式!$A:$AS,14+AB1728,FALSE),[1]怪物!$B:$J,2,FALSE))</f>
        <v/>
      </c>
      <c r="E1728" s="3" t="str">
        <f>IF(B1728="","",VLOOKUP(VLOOKUP(Y1728&amp;"_"&amp;Z1728&amp;"_"&amp;AA1728,[1]挑战模式!$A:$AS,14+AB1728,FALSE),[1]怪物!$B:$J,6,FALSE)*VLOOKUP(Y1728&amp;"_"&amp;Z1728&amp;"_"&amp;AA1728,[1]挑战模式!$A:$AS,10,FALSE))</f>
        <v/>
      </c>
      <c r="F1728" s="3" t="str">
        <f t="shared" si="216"/>
        <v/>
      </c>
      <c r="G1728" s="3" t="str">
        <f t="shared" si="217"/>
        <v/>
      </c>
      <c r="H1728" s="3" t="str">
        <f t="shared" si="218"/>
        <v/>
      </c>
      <c r="I1728" s="3" t="str">
        <f>IF(D1728="","",VLOOKUP(D1728,[1]怪物!$C:$M,11,FALSE))</f>
        <v/>
      </c>
      <c r="J1728" s="3" t="str">
        <f t="shared" si="219"/>
        <v/>
      </c>
      <c r="K1728" s="3"/>
      <c r="L1728" s="3" t="str">
        <f>IF(B1728="","",VLOOKUP(VLOOKUP(Y1728&amp;"_"&amp;Z1728&amp;"_"&amp;AA1728,[1]挑战模式!$A:$AS,14+AB1728,FALSE),[1]怪物!$B:$J,7,FALSE))</f>
        <v/>
      </c>
      <c r="M1728" s="10" t="str">
        <f t="shared" si="220"/>
        <v/>
      </c>
      <c r="N1728" s="3" t="str">
        <f t="shared" si="221"/>
        <v/>
      </c>
      <c r="O1728" s="3" t="str">
        <f t="shared" si="222"/>
        <v/>
      </c>
      <c r="P1728" s="3" t="str">
        <f t="shared" si="223"/>
        <v/>
      </c>
      <c r="T1728" s="3" t="str">
        <f>IF(B1728="","",IF(VLOOKUP(D1728,[1]怪物!$C:$I,7,FALSE)="","",VLOOKUP(D1728,[1]怪物!$C:$I,7,FALSE)))</f>
        <v/>
      </c>
      <c r="Y1728" s="3">
        <v>4</v>
      </c>
      <c r="Z1728" s="3">
        <v>1</v>
      </c>
      <c r="AA1728" s="3">
        <v>8</v>
      </c>
      <c r="AB1728" s="3">
        <v>1</v>
      </c>
    </row>
    <row r="1729" spans="2:28" x14ac:dyDescent="0.2">
      <c r="B1729" t="str">
        <f>IF(ISNA(VLOOKUP(Y1729&amp;"_"&amp;Z1729&amp;"_"&amp;AA1729,[1]挑战模式!$A:$AS,1,FALSE)),"",IF(VLOOKUP(Y1729&amp;"_"&amp;Z1729&amp;"_"&amp;AA1729,[1]挑战模式!$A:$AS,14+AB1729,FALSE)="","","Unit_Monster_Season"&amp;Y1729&amp;"_Challenge"&amp;Z1729&amp;"_"&amp;AA1729&amp;"_"&amp;AB1729))</f>
        <v/>
      </c>
      <c r="D1729" s="3" t="str">
        <f>IF(B1729="","",VLOOKUP(VLOOKUP(Y1729&amp;"_"&amp;Z1729&amp;"_"&amp;AA1729,[1]挑战模式!$A:$AS,14+AB1729,FALSE),[1]怪物!$B:$J,2,FALSE))</f>
        <v/>
      </c>
      <c r="E1729" s="3" t="str">
        <f>IF(B1729="","",VLOOKUP(VLOOKUP(Y1729&amp;"_"&amp;Z1729&amp;"_"&amp;AA1729,[1]挑战模式!$A:$AS,14+AB1729,FALSE),[1]怪物!$B:$J,6,FALSE)*VLOOKUP(Y1729&amp;"_"&amp;Z1729&amp;"_"&amp;AA1729,[1]挑战模式!$A:$AS,10,FALSE))</f>
        <v/>
      </c>
      <c r="F1729" s="3" t="str">
        <f t="shared" si="216"/>
        <v/>
      </c>
      <c r="G1729" s="3" t="str">
        <f t="shared" si="217"/>
        <v/>
      </c>
      <c r="H1729" s="3" t="str">
        <f t="shared" si="218"/>
        <v/>
      </c>
      <c r="I1729" s="3" t="str">
        <f>IF(D1729="","",VLOOKUP(D1729,[1]怪物!$C:$M,11,FALSE))</f>
        <v/>
      </c>
      <c r="J1729" s="3" t="str">
        <f t="shared" si="219"/>
        <v/>
      </c>
      <c r="K1729" s="3"/>
      <c r="L1729" s="3" t="str">
        <f>IF(B1729="","",VLOOKUP(VLOOKUP(Y1729&amp;"_"&amp;Z1729&amp;"_"&amp;AA1729,[1]挑战模式!$A:$AS,14+AB1729,FALSE),[1]怪物!$B:$J,7,FALSE))</f>
        <v/>
      </c>
      <c r="M1729" s="10" t="str">
        <f t="shared" si="220"/>
        <v/>
      </c>
      <c r="N1729" s="3" t="str">
        <f t="shared" si="221"/>
        <v/>
      </c>
      <c r="O1729" s="3" t="str">
        <f t="shared" si="222"/>
        <v/>
      </c>
      <c r="P1729" s="3" t="str">
        <f t="shared" si="223"/>
        <v/>
      </c>
      <c r="T1729" s="3" t="str">
        <f>IF(B1729="","",IF(VLOOKUP(D1729,[1]怪物!$C:$I,7,FALSE)="","",VLOOKUP(D1729,[1]怪物!$C:$I,7,FALSE)))</f>
        <v/>
      </c>
      <c r="Y1729" s="3">
        <v>4</v>
      </c>
      <c r="Z1729" s="3">
        <v>1</v>
      </c>
      <c r="AA1729" s="3">
        <v>8</v>
      </c>
      <c r="AB1729" s="3">
        <v>2</v>
      </c>
    </row>
    <row r="1730" spans="2:28" x14ac:dyDescent="0.2">
      <c r="B1730" t="str">
        <f>IF(ISNA(VLOOKUP(Y1730&amp;"_"&amp;Z1730&amp;"_"&amp;AA1730,[1]挑战模式!$A:$AS,1,FALSE)),"",IF(VLOOKUP(Y1730&amp;"_"&amp;Z1730&amp;"_"&amp;AA1730,[1]挑战模式!$A:$AS,14+AB1730,FALSE)="","","Unit_Monster_Season"&amp;Y1730&amp;"_Challenge"&amp;Z1730&amp;"_"&amp;AA1730&amp;"_"&amp;AB1730))</f>
        <v/>
      </c>
      <c r="D1730" s="3" t="str">
        <f>IF(B1730="","",VLOOKUP(VLOOKUP(Y1730&amp;"_"&amp;Z1730&amp;"_"&amp;AA1730,[1]挑战模式!$A:$AS,14+AB1730,FALSE),[1]怪物!$B:$J,2,FALSE))</f>
        <v/>
      </c>
      <c r="E1730" s="3" t="str">
        <f>IF(B1730="","",VLOOKUP(VLOOKUP(Y1730&amp;"_"&amp;Z1730&amp;"_"&amp;AA1730,[1]挑战模式!$A:$AS,14+AB1730,FALSE),[1]怪物!$B:$J,6,FALSE)*VLOOKUP(Y1730&amp;"_"&amp;Z1730&amp;"_"&amp;AA1730,[1]挑战模式!$A:$AS,10,FALSE))</f>
        <v/>
      </c>
      <c r="F1730" s="3" t="str">
        <f t="shared" si="216"/>
        <v/>
      </c>
      <c r="G1730" s="3" t="str">
        <f t="shared" si="217"/>
        <v/>
      </c>
      <c r="H1730" s="3" t="str">
        <f t="shared" si="218"/>
        <v/>
      </c>
      <c r="I1730" s="3" t="str">
        <f>IF(D1730="","",VLOOKUP(D1730,[1]怪物!$C:$M,11,FALSE))</f>
        <v/>
      </c>
      <c r="J1730" s="3" t="str">
        <f t="shared" si="219"/>
        <v/>
      </c>
      <c r="K1730" s="3"/>
      <c r="L1730" s="3" t="str">
        <f>IF(B1730="","",VLOOKUP(VLOOKUP(Y1730&amp;"_"&amp;Z1730&amp;"_"&amp;AA1730,[1]挑战模式!$A:$AS,14+AB1730,FALSE),[1]怪物!$B:$J,7,FALSE))</f>
        <v/>
      </c>
      <c r="M1730" s="10" t="str">
        <f t="shared" si="220"/>
        <v/>
      </c>
      <c r="N1730" s="3" t="str">
        <f t="shared" si="221"/>
        <v/>
      </c>
      <c r="O1730" s="3" t="str">
        <f t="shared" si="222"/>
        <v/>
      </c>
      <c r="P1730" s="3" t="str">
        <f t="shared" si="223"/>
        <v/>
      </c>
      <c r="T1730" s="3" t="str">
        <f>IF(B1730="","",IF(VLOOKUP(D1730,[1]怪物!$C:$I,7,FALSE)="","",VLOOKUP(D1730,[1]怪物!$C:$I,7,FALSE)))</f>
        <v/>
      </c>
      <c r="Y1730" s="3">
        <v>4</v>
      </c>
      <c r="Z1730" s="3">
        <v>1</v>
      </c>
      <c r="AA1730" s="3">
        <v>8</v>
      </c>
      <c r="AB1730" s="3">
        <v>3</v>
      </c>
    </row>
    <row r="1731" spans="2:28" x14ac:dyDescent="0.2">
      <c r="B1731" t="str">
        <f>IF(ISNA(VLOOKUP(Y1731&amp;"_"&amp;Z1731&amp;"_"&amp;AA1731,[1]挑战模式!$A:$AS,1,FALSE)),"",IF(VLOOKUP(Y1731&amp;"_"&amp;Z1731&amp;"_"&amp;AA1731,[1]挑战模式!$A:$AS,14+AB1731,FALSE)="","","Unit_Monster_Season"&amp;Y1731&amp;"_Challenge"&amp;Z1731&amp;"_"&amp;AA1731&amp;"_"&amp;AB1731))</f>
        <v/>
      </c>
      <c r="D1731" s="3" t="str">
        <f>IF(B1731="","",VLOOKUP(VLOOKUP(Y1731&amp;"_"&amp;Z1731&amp;"_"&amp;AA1731,[1]挑战模式!$A:$AS,14+AB1731,FALSE),[1]怪物!$B:$J,2,FALSE))</f>
        <v/>
      </c>
      <c r="E1731" s="3" t="str">
        <f>IF(B1731="","",VLOOKUP(VLOOKUP(Y1731&amp;"_"&amp;Z1731&amp;"_"&amp;AA1731,[1]挑战模式!$A:$AS,14+AB1731,FALSE),[1]怪物!$B:$J,6,FALSE)*VLOOKUP(Y1731&amp;"_"&amp;Z1731&amp;"_"&amp;AA1731,[1]挑战模式!$A:$AS,10,FALSE))</f>
        <v/>
      </c>
      <c r="F1731" s="3" t="str">
        <f t="shared" si="216"/>
        <v/>
      </c>
      <c r="G1731" s="3" t="str">
        <f t="shared" si="217"/>
        <v/>
      </c>
      <c r="H1731" s="3" t="str">
        <f t="shared" si="218"/>
        <v/>
      </c>
      <c r="I1731" s="3" t="str">
        <f>IF(D1731="","",VLOOKUP(D1731,[1]怪物!$C:$M,11,FALSE))</f>
        <v/>
      </c>
      <c r="J1731" s="3" t="str">
        <f t="shared" si="219"/>
        <v/>
      </c>
      <c r="K1731" s="3"/>
      <c r="L1731" s="3" t="str">
        <f>IF(B1731="","",VLOOKUP(VLOOKUP(Y1731&amp;"_"&amp;Z1731&amp;"_"&amp;AA1731,[1]挑战模式!$A:$AS,14+AB1731,FALSE),[1]怪物!$B:$J,7,FALSE))</f>
        <v/>
      </c>
      <c r="M1731" s="10" t="str">
        <f t="shared" si="220"/>
        <v/>
      </c>
      <c r="N1731" s="3" t="str">
        <f t="shared" si="221"/>
        <v/>
      </c>
      <c r="O1731" s="3" t="str">
        <f t="shared" si="222"/>
        <v/>
      </c>
      <c r="P1731" s="3" t="str">
        <f t="shared" si="223"/>
        <v/>
      </c>
      <c r="T1731" s="3" t="str">
        <f>IF(B1731="","",IF(VLOOKUP(D1731,[1]怪物!$C:$I,7,FALSE)="","",VLOOKUP(D1731,[1]怪物!$C:$I,7,FALSE)))</f>
        <v/>
      </c>
      <c r="Y1731" s="3">
        <v>4</v>
      </c>
      <c r="Z1731" s="3">
        <v>1</v>
      </c>
      <c r="AA1731" s="3">
        <v>8</v>
      </c>
      <c r="AB1731" s="3">
        <v>4</v>
      </c>
    </row>
    <row r="1732" spans="2:28" x14ac:dyDescent="0.2">
      <c r="B1732" t="str">
        <f>IF(ISNA(VLOOKUP(Y1732&amp;"_"&amp;Z1732&amp;"_"&amp;AA1732,[1]挑战模式!$A:$AS,1,FALSE)),"",IF(VLOOKUP(Y1732&amp;"_"&amp;Z1732&amp;"_"&amp;AA1732,[1]挑战模式!$A:$AS,14+AB1732,FALSE)="","","Unit_Monster_Season"&amp;Y1732&amp;"_Challenge"&amp;Z1732&amp;"_"&amp;AA1732&amp;"_"&amp;AB1732))</f>
        <v/>
      </c>
      <c r="D1732" s="3" t="str">
        <f>IF(B1732="","",VLOOKUP(VLOOKUP(Y1732&amp;"_"&amp;Z1732&amp;"_"&amp;AA1732,[1]挑战模式!$A:$AS,14+AB1732,FALSE),[1]怪物!$B:$J,2,FALSE))</f>
        <v/>
      </c>
      <c r="E1732" s="3" t="str">
        <f>IF(B1732="","",VLOOKUP(VLOOKUP(Y1732&amp;"_"&amp;Z1732&amp;"_"&amp;AA1732,[1]挑战模式!$A:$AS,14+AB1732,FALSE),[1]怪物!$B:$J,6,FALSE)*VLOOKUP(Y1732&amp;"_"&amp;Z1732&amp;"_"&amp;AA1732,[1]挑战模式!$A:$AS,10,FALSE))</f>
        <v/>
      </c>
      <c r="F1732" s="3" t="str">
        <f t="shared" si="216"/>
        <v/>
      </c>
      <c r="G1732" s="3" t="str">
        <f t="shared" si="217"/>
        <v/>
      </c>
      <c r="H1732" s="3" t="str">
        <f t="shared" si="218"/>
        <v/>
      </c>
      <c r="I1732" s="3" t="str">
        <f>IF(D1732="","",VLOOKUP(D1732,[1]怪物!$C:$M,11,FALSE))</f>
        <v/>
      </c>
      <c r="J1732" s="3" t="str">
        <f t="shared" si="219"/>
        <v/>
      </c>
      <c r="K1732" s="3"/>
      <c r="L1732" s="3" t="str">
        <f>IF(B1732="","",VLOOKUP(VLOOKUP(Y1732&amp;"_"&amp;Z1732&amp;"_"&amp;AA1732,[1]挑战模式!$A:$AS,14+AB1732,FALSE),[1]怪物!$B:$J,7,FALSE))</f>
        <v/>
      </c>
      <c r="M1732" s="10" t="str">
        <f t="shared" si="220"/>
        <v/>
      </c>
      <c r="N1732" s="3" t="str">
        <f t="shared" si="221"/>
        <v/>
      </c>
      <c r="O1732" s="3" t="str">
        <f t="shared" si="222"/>
        <v/>
      </c>
      <c r="P1732" s="3" t="str">
        <f t="shared" si="223"/>
        <v/>
      </c>
      <c r="T1732" s="3" t="str">
        <f>IF(B1732="","",IF(VLOOKUP(D1732,[1]怪物!$C:$I,7,FALSE)="","",VLOOKUP(D1732,[1]怪物!$C:$I,7,FALSE)))</f>
        <v/>
      </c>
      <c r="Y1732" s="3">
        <v>4</v>
      </c>
      <c r="Z1732" s="3">
        <v>1</v>
      </c>
      <c r="AA1732" s="3">
        <v>8</v>
      </c>
      <c r="AB1732" s="3">
        <v>5</v>
      </c>
    </row>
    <row r="1733" spans="2:28" x14ac:dyDescent="0.2">
      <c r="B1733" t="str">
        <f>IF(ISNA(VLOOKUP(Y1733&amp;"_"&amp;Z1733&amp;"_"&amp;AA1733,[1]挑战模式!$A:$AS,1,FALSE)),"",IF(VLOOKUP(Y1733&amp;"_"&amp;Z1733&amp;"_"&amp;AA1733,[1]挑战模式!$A:$AS,14+AB1733,FALSE)="","","Unit_Monster_Season"&amp;Y1733&amp;"_Challenge"&amp;Z1733&amp;"_"&amp;AA1733&amp;"_"&amp;AB1733))</f>
        <v/>
      </c>
      <c r="D1733" s="3" t="str">
        <f>IF(B1733="","",VLOOKUP(VLOOKUP(Y1733&amp;"_"&amp;Z1733&amp;"_"&amp;AA1733,[1]挑战模式!$A:$AS,14+AB1733,FALSE),[1]怪物!$B:$J,2,FALSE))</f>
        <v/>
      </c>
      <c r="E1733" s="3" t="str">
        <f>IF(B1733="","",VLOOKUP(VLOOKUP(Y1733&amp;"_"&amp;Z1733&amp;"_"&amp;AA1733,[1]挑战模式!$A:$AS,14+AB1733,FALSE),[1]怪物!$B:$J,6,FALSE)*VLOOKUP(Y1733&amp;"_"&amp;Z1733&amp;"_"&amp;AA1733,[1]挑战模式!$A:$AS,10,FALSE))</f>
        <v/>
      </c>
      <c r="F1733" s="3" t="str">
        <f t="shared" si="216"/>
        <v/>
      </c>
      <c r="G1733" s="3" t="str">
        <f t="shared" si="217"/>
        <v/>
      </c>
      <c r="H1733" s="3" t="str">
        <f t="shared" si="218"/>
        <v/>
      </c>
      <c r="I1733" s="3" t="str">
        <f>IF(D1733="","",VLOOKUP(D1733,[1]怪物!$C:$M,11,FALSE))</f>
        <v/>
      </c>
      <c r="J1733" s="3" t="str">
        <f t="shared" si="219"/>
        <v/>
      </c>
      <c r="K1733" s="3"/>
      <c r="L1733" s="3" t="str">
        <f>IF(B1733="","",VLOOKUP(VLOOKUP(Y1733&amp;"_"&amp;Z1733&amp;"_"&amp;AA1733,[1]挑战模式!$A:$AS,14+AB1733,FALSE),[1]怪物!$B:$J,7,FALSE))</f>
        <v/>
      </c>
      <c r="M1733" s="10" t="str">
        <f t="shared" si="220"/>
        <v/>
      </c>
      <c r="N1733" s="3" t="str">
        <f t="shared" si="221"/>
        <v/>
      </c>
      <c r="O1733" s="3" t="str">
        <f t="shared" si="222"/>
        <v/>
      </c>
      <c r="P1733" s="3" t="str">
        <f t="shared" si="223"/>
        <v/>
      </c>
      <c r="T1733" s="3" t="str">
        <f>IF(B1733="","",IF(VLOOKUP(D1733,[1]怪物!$C:$I,7,FALSE)="","",VLOOKUP(D1733,[1]怪物!$C:$I,7,FALSE)))</f>
        <v/>
      </c>
      <c r="Y1733" s="3">
        <v>4</v>
      </c>
      <c r="Z1733" s="3">
        <v>1</v>
      </c>
      <c r="AA1733" s="3">
        <v>8</v>
      </c>
      <c r="AB1733" s="3">
        <v>6</v>
      </c>
    </row>
    <row r="1734" spans="2:28" x14ac:dyDescent="0.2">
      <c r="B1734" t="str">
        <f ca="1">IF(ISNA(VLOOKUP(Y1734&amp;"_"&amp;Z1734&amp;"_"&amp;AA1734,[1]挑战模式!$A:$AS,1,FALSE)),"",IF(VLOOKUP(Y1734&amp;"_"&amp;Z1734&amp;"_"&amp;AA1734,[1]挑战模式!$A:$AS,14+AB1734,FALSE)="","","Unit_Monster_Season"&amp;Y1734&amp;"_Challenge"&amp;Z1734&amp;"_"&amp;AA1734&amp;"_"&amp;AB1734))</f>
        <v>Unit_Monster_Season4_Challenge2_1_1</v>
      </c>
      <c r="D1734" s="3" t="str">
        <f ca="1">IF(B1734="","",VLOOKUP(VLOOKUP(Y1734&amp;"_"&amp;Z1734&amp;"_"&amp;AA1734,[1]挑战模式!$A:$AS,14+AB1734,FALSE),[1]怪物!$B:$J,2,FALSE))</f>
        <v>ResUnit_MiFeng2</v>
      </c>
      <c r="E1734" s="3">
        <f ca="1">IF(B1734="","",VLOOKUP(VLOOKUP(Y1734&amp;"_"&amp;Z1734&amp;"_"&amp;AA1734,[1]挑战模式!$A:$AS,14+AB1734,FALSE),[1]怪物!$B:$J,6,FALSE)*VLOOKUP(Y1734&amp;"_"&amp;Z1734&amp;"_"&amp;AA1734,[1]挑战模式!$A:$AS,10,FALSE))</f>
        <v>2.06</v>
      </c>
      <c r="F1734" s="3">
        <f t="shared" ca="1" si="216"/>
        <v>400</v>
      </c>
      <c r="G1734" s="3" t="str">
        <f t="shared" ca="1" si="217"/>
        <v>TRUE</v>
      </c>
      <c r="H1734" s="3" t="str">
        <f t="shared" ca="1" si="218"/>
        <v>1</v>
      </c>
      <c r="I1734" s="3">
        <f ca="1">IF(D1734="","",VLOOKUP(D1734,[1]怪物!$C:$M,11,FALSE))</f>
        <v>1</v>
      </c>
      <c r="J1734" s="3" t="str">
        <f t="shared" ca="1" si="219"/>
        <v>0.5</v>
      </c>
      <c r="K1734" s="3"/>
      <c r="L1734" s="3">
        <f ca="1">IF(B1734="","",VLOOKUP(VLOOKUP(Y1734&amp;"_"&amp;Z1734&amp;"_"&amp;AA1734,[1]挑战模式!$A:$AS,14+AB1734,FALSE),[1]怪物!$B:$J,7,FALSE))</f>
        <v>1.25</v>
      </c>
      <c r="M1734" s="10" t="str">
        <f t="shared" ca="1" si="220"/>
        <v>Monster_Season4_Challenge2_1_1</v>
      </c>
      <c r="N1734" s="3" t="str">
        <f t="shared" ca="1" si="221"/>
        <v>DeathShow_1</v>
      </c>
      <c r="O1734" s="3" t="str">
        <f t="shared" ca="1" si="222"/>
        <v>Timeline_Idle1</v>
      </c>
      <c r="P1734" s="3" t="str">
        <f t="shared" ca="1" si="223"/>
        <v>Timeline_Move1</v>
      </c>
      <c r="T1734" s="3" t="str">
        <f ca="1">IF(B1734="","",IF(VLOOKUP(D1734,[1]怪物!$C:$I,7,FALSE)="","",VLOOKUP(D1734,[1]怪物!$C:$I,7,FALSE)))</f>
        <v>Skill_Monster_MiFeng2,NormalAttack</v>
      </c>
      <c r="Y1734" s="3">
        <v>4</v>
      </c>
      <c r="Z1734" s="3">
        <v>2</v>
      </c>
      <c r="AA1734" s="3">
        <v>1</v>
      </c>
      <c r="AB1734" s="3">
        <v>1</v>
      </c>
    </row>
    <row r="1735" spans="2:28" x14ac:dyDescent="0.2">
      <c r="B1735" t="str">
        <f ca="1">IF(ISNA(VLOOKUP(Y1735&amp;"_"&amp;Z1735&amp;"_"&amp;AA1735,[1]挑战模式!$A:$AS,1,FALSE)),"",IF(VLOOKUP(Y1735&amp;"_"&amp;Z1735&amp;"_"&amp;AA1735,[1]挑战模式!$A:$AS,14+AB1735,FALSE)="","","Unit_Monster_Season"&amp;Y1735&amp;"_Challenge"&amp;Z1735&amp;"_"&amp;AA1735&amp;"_"&amp;AB1735))</f>
        <v/>
      </c>
      <c r="D1735" s="3" t="str">
        <f ca="1">IF(B1735="","",VLOOKUP(VLOOKUP(Y1735&amp;"_"&amp;Z1735&amp;"_"&amp;AA1735,[1]挑战模式!$A:$AS,14+AB1735,FALSE),[1]怪物!$B:$J,2,FALSE))</f>
        <v/>
      </c>
      <c r="E1735" s="3" t="str">
        <f ca="1">IF(B1735="","",VLOOKUP(VLOOKUP(Y1735&amp;"_"&amp;Z1735&amp;"_"&amp;AA1735,[1]挑战模式!$A:$AS,14+AB1735,FALSE),[1]怪物!$B:$J,6,FALSE)*VLOOKUP(Y1735&amp;"_"&amp;Z1735&amp;"_"&amp;AA1735,[1]挑战模式!$A:$AS,10,FALSE))</f>
        <v/>
      </c>
      <c r="F1735" s="3" t="str">
        <f t="shared" ca="1" si="216"/>
        <v/>
      </c>
      <c r="G1735" s="3" t="str">
        <f t="shared" ca="1" si="217"/>
        <v/>
      </c>
      <c r="H1735" s="3" t="str">
        <f t="shared" ca="1" si="218"/>
        <v/>
      </c>
      <c r="I1735" s="3" t="str">
        <f ca="1">IF(D1735="","",VLOOKUP(D1735,[1]怪物!$C:$M,11,FALSE))</f>
        <v/>
      </c>
      <c r="J1735" s="3" t="str">
        <f t="shared" ca="1" si="219"/>
        <v/>
      </c>
      <c r="K1735" s="3"/>
      <c r="L1735" s="3" t="str">
        <f ca="1">IF(B1735="","",VLOOKUP(VLOOKUP(Y1735&amp;"_"&amp;Z1735&amp;"_"&amp;AA1735,[1]挑战模式!$A:$AS,14+AB1735,FALSE),[1]怪物!$B:$J,7,FALSE))</f>
        <v/>
      </c>
      <c r="M1735" s="10" t="str">
        <f t="shared" ca="1" si="220"/>
        <v/>
      </c>
      <c r="N1735" s="3" t="str">
        <f t="shared" ca="1" si="221"/>
        <v/>
      </c>
      <c r="O1735" s="3" t="str">
        <f t="shared" ca="1" si="222"/>
        <v/>
      </c>
      <c r="P1735" s="3" t="str">
        <f t="shared" ca="1" si="223"/>
        <v/>
      </c>
      <c r="T1735" s="3" t="str">
        <f ca="1">IF(B1735="","",IF(VLOOKUP(D1735,[1]怪物!$C:$I,7,FALSE)="","",VLOOKUP(D1735,[1]怪物!$C:$I,7,FALSE)))</f>
        <v/>
      </c>
      <c r="Y1735" s="3">
        <v>4</v>
      </c>
      <c r="Z1735" s="3">
        <v>2</v>
      </c>
      <c r="AA1735" s="3">
        <v>1</v>
      </c>
      <c r="AB1735" s="3">
        <v>2</v>
      </c>
    </row>
    <row r="1736" spans="2:28" x14ac:dyDescent="0.2">
      <c r="B1736" t="str">
        <f ca="1">IF(ISNA(VLOOKUP(Y1736&amp;"_"&amp;Z1736&amp;"_"&amp;AA1736,[1]挑战模式!$A:$AS,1,FALSE)),"",IF(VLOOKUP(Y1736&amp;"_"&amp;Z1736&amp;"_"&amp;AA1736,[1]挑战模式!$A:$AS,14+AB1736,FALSE)="","","Unit_Monster_Season"&amp;Y1736&amp;"_Challenge"&amp;Z1736&amp;"_"&amp;AA1736&amp;"_"&amp;AB1736))</f>
        <v/>
      </c>
      <c r="D1736" s="3" t="str">
        <f ca="1">IF(B1736="","",VLOOKUP(VLOOKUP(Y1736&amp;"_"&amp;Z1736&amp;"_"&amp;AA1736,[1]挑战模式!$A:$AS,14+AB1736,FALSE),[1]怪物!$B:$J,2,FALSE))</f>
        <v/>
      </c>
      <c r="E1736" s="3" t="str">
        <f ca="1">IF(B1736="","",VLOOKUP(VLOOKUP(Y1736&amp;"_"&amp;Z1736&amp;"_"&amp;AA1736,[1]挑战模式!$A:$AS,14+AB1736,FALSE),[1]怪物!$B:$J,6,FALSE)*VLOOKUP(Y1736&amp;"_"&amp;Z1736&amp;"_"&amp;AA1736,[1]挑战模式!$A:$AS,10,FALSE))</f>
        <v/>
      </c>
      <c r="F1736" s="3" t="str">
        <f t="shared" ca="1" si="216"/>
        <v/>
      </c>
      <c r="G1736" s="3" t="str">
        <f t="shared" ca="1" si="217"/>
        <v/>
      </c>
      <c r="H1736" s="3" t="str">
        <f t="shared" ca="1" si="218"/>
        <v/>
      </c>
      <c r="I1736" s="3" t="str">
        <f ca="1">IF(D1736="","",VLOOKUP(D1736,[1]怪物!$C:$M,11,FALSE))</f>
        <v/>
      </c>
      <c r="J1736" s="3" t="str">
        <f t="shared" ca="1" si="219"/>
        <v/>
      </c>
      <c r="K1736" s="3"/>
      <c r="L1736" s="3" t="str">
        <f ca="1">IF(B1736="","",VLOOKUP(VLOOKUP(Y1736&amp;"_"&amp;Z1736&amp;"_"&amp;AA1736,[1]挑战模式!$A:$AS,14+AB1736,FALSE),[1]怪物!$B:$J,7,FALSE))</f>
        <v/>
      </c>
      <c r="M1736" s="10" t="str">
        <f t="shared" ca="1" si="220"/>
        <v/>
      </c>
      <c r="N1736" s="3" t="str">
        <f t="shared" ca="1" si="221"/>
        <v/>
      </c>
      <c r="O1736" s="3" t="str">
        <f t="shared" ca="1" si="222"/>
        <v/>
      </c>
      <c r="P1736" s="3" t="str">
        <f t="shared" ca="1" si="223"/>
        <v/>
      </c>
      <c r="T1736" s="3" t="str">
        <f ca="1">IF(B1736="","",IF(VLOOKUP(D1736,[1]怪物!$C:$I,7,FALSE)="","",VLOOKUP(D1736,[1]怪物!$C:$I,7,FALSE)))</f>
        <v/>
      </c>
      <c r="Y1736" s="3">
        <v>4</v>
      </c>
      <c r="Z1736" s="3">
        <v>2</v>
      </c>
      <c r="AA1736" s="3">
        <v>1</v>
      </c>
      <c r="AB1736" s="3">
        <v>3</v>
      </c>
    </row>
    <row r="1737" spans="2:28" x14ac:dyDescent="0.2">
      <c r="B1737" t="str">
        <f ca="1">IF(ISNA(VLOOKUP(Y1737&amp;"_"&amp;Z1737&amp;"_"&amp;AA1737,[1]挑战模式!$A:$AS,1,FALSE)),"",IF(VLOOKUP(Y1737&amp;"_"&amp;Z1737&amp;"_"&amp;AA1737,[1]挑战模式!$A:$AS,14+AB1737,FALSE)="","","Unit_Monster_Season"&amp;Y1737&amp;"_Challenge"&amp;Z1737&amp;"_"&amp;AA1737&amp;"_"&amp;AB1737))</f>
        <v/>
      </c>
      <c r="D1737" s="3" t="str">
        <f ca="1">IF(B1737="","",VLOOKUP(VLOOKUP(Y1737&amp;"_"&amp;Z1737&amp;"_"&amp;AA1737,[1]挑战模式!$A:$AS,14+AB1737,FALSE),[1]怪物!$B:$J,2,FALSE))</f>
        <v/>
      </c>
      <c r="E1737" s="3" t="str">
        <f ca="1">IF(B1737="","",VLOOKUP(VLOOKUP(Y1737&amp;"_"&amp;Z1737&amp;"_"&amp;AA1737,[1]挑战模式!$A:$AS,14+AB1737,FALSE),[1]怪物!$B:$J,6,FALSE)*VLOOKUP(Y1737&amp;"_"&amp;Z1737&amp;"_"&amp;AA1737,[1]挑战模式!$A:$AS,10,FALSE))</f>
        <v/>
      </c>
      <c r="F1737" s="3" t="str">
        <f t="shared" ca="1" si="216"/>
        <v/>
      </c>
      <c r="G1737" s="3" t="str">
        <f t="shared" ca="1" si="217"/>
        <v/>
      </c>
      <c r="H1737" s="3" t="str">
        <f t="shared" ca="1" si="218"/>
        <v/>
      </c>
      <c r="I1737" s="3" t="str">
        <f ca="1">IF(D1737="","",VLOOKUP(D1737,[1]怪物!$C:$M,11,FALSE))</f>
        <v/>
      </c>
      <c r="J1737" s="3" t="str">
        <f t="shared" ca="1" si="219"/>
        <v/>
      </c>
      <c r="K1737" s="3"/>
      <c r="L1737" s="3" t="str">
        <f ca="1">IF(B1737="","",VLOOKUP(VLOOKUP(Y1737&amp;"_"&amp;Z1737&amp;"_"&amp;AA1737,[1]挑战模式!$A:$AS,14+AB1737,FALSE),[1]怪物!$B:$J,7,FALSE))</f>
        <v/>
      </c>
      <c r="M1737" s="10" t="str">
        <f t="shared" ca="1" si="220"/>
        <v/>
      </c>
      <c r="N1737" s="3" t="str">
        <f t="shared" ca="1" si="221"/>
        <v/>
      </c>
      <c r="O1737" s="3" t="str">
        <f t="shared" ca="1" si="222"/>
        <v/>
      </c>
      <c r="P1737" s="3" t="str">
        <f t="shared" ca="1" si="223"/>
        <v/>
      </c>
      <c r="T1737" s="3" t="str">
        <f ca="1">IF(B1737="","",IF(VLOOKUP(D1737,[1]怪物!$C:$I,7,FALSE)="","",VLOOKUP(D1737,[1]怪物!$C:$I,7,FALSE)))</f>
        <v/>
      </c>
      <c r="Y1737" s="3">
        <v>4</v>
      </c>
      <c r="Z1737" s="3">
        <v>2</v>
      </c>
      <c r="AA1737" s="3">
        <v>1</v>
      </c>
      <c r="AB1737" s="3">
        <v>4</v>
      </c>
    </row>
    <row r="1738" spans="2:28" x14ac:dyDescent="0.2">
      <c r="B1738" t="str">
        <f ca="1">IF(ISNA(VLOOKUP(Y1738&amp;"_"&amp;Z1738&amp;"_"&amp;AA1738,[1]挑战模式!$A:$AS,1,FALSE)),"",IF(VLOOKUP(Y1738&amp;"_"&amp;Z1738&amp;"_"&amp;AA1738,[1]挑战模式!$A:$AS,14+AB1738,FALSE)="","","Unit_Monster_Season"&amp;Y1738&amp;"_Challenge"&amp;Z1738&amp;"_"&amp;AA1738&amp;"_"&amp;AB1738))</f>
        <v/>
      </c>
      <c r="D1738" s="3" t="str">
        <f ca="1">IF(B1738="","",VLOOKUP(VLOOKUP(Y1738&amp;"_"&amp;Z1738&amp;"_"&amp;AA1738,[1]挑战模式!$A:$AS,14+AB1738,FALSE),[1]怪物!$B:$J,2,FALSE))</f>
        <v/>
      </c>
      <c r="E1738" s="3" t="str">
        <f ca="1">IF(B1738="","",VLOOKUP(VLOOKUP(Y1738&amp;"_"&amp;Z1738&amp;"_"&amp;AA1738,[1]挑战模式!$A:$AS,14+AB1738,FALSE),[1]怪物!$B:$J,6,FALSE)*VLOOKUP(Y1738&amp;"_"&amp;Z1738&amp;"_"&amp;AA1738,[1]挑战模式!$A:$AS,10,FALSE))</f>
        <v/>
      </c>
      <c r="F1738" s="3" t="str">
        <f t="shared" ca="1" si="216"/>
        <v/>
      </c>
      <c r="G1738" s="3" t="str">
        <f t="shared" ca="1" si="217"/>
        <v/>
      </c>
      <c r="H1738" s="3" t="str">
        <f t="shared" ca="1" si="218"/>
        <v/>
      </c>
      <c r="I1738" s="3" t="str">
        <f ca="1">IF(D1738="","",VLOOKUP(D1738,[1]怪物!$C:$M,11,FALSE))</f>
        <v/>
      </c>
      <c r="J1738" s="3" t="str">
        <f t="shared" ca="1" si="219"/>
        <v/>
      </c>
      <c r="K1738" s="3"/>
      <c r="L1738" s="3" t="str">
        <f ca="1">IF(B1738="","",VLOOKUP(VLOOKUP(Y1738&amp;"_"&amp;Z1738&amp;"_"&amp;AA1738,[1]挑战模式!$A:$AS,14+AB1738,FALSE),[1]怪物!$B:$J,7,FALSE))</f>
        <v/>
      </c>
      <c r="M1738" s="10" t="str">
        <f t="shared" ca="1" si="220"/>
        <v/>
      </c>
      <c r="N1738" s="3" t="str">
        <f t="shared" ca="1" si="221"/>
        <v/>
      </c>
      <c r="O1738" s="3" t="str">
        <f t="shared" ca="1" si="222"/>
        <v/>
      </c>
      <c r="P1738" s="3" t="str">
        <f t="shared" ca="1" si="223"/>
        <v/>
      </c>
      <c r="T1738" s="3" t="str">
        <f ca="1">IF(B1738="","",IF(VLOOKUP(D1738,[1]怪物!$C:$I,7,FALSE)="","",VLOOKUP(D1738,[1]怪物!$C:$I,7,FALSE)))</f>
        <v/>
      </c>
      <c r="Y1738" s="3">
        <v>4</v>
      </c>
      <c r="Z1738" s="3">
        <v>2</v>
      </c>
      <c r="AA1738" s="3">
        <v>1</v>
      </c>
      <c r="AB1738" s="3">
        <v>5</v>
      </c>
    </row>
    <row r="1739" spans="2:28" x14ac:dyDescent="0.2">
      <c r="B1739" t="str">
        <f ca="1">IF(ISNA(VLOOKUP(Y1739&amp;"_"&amp;Z1739&amp;"_"&amp;AA1739,[1]挑战模式!$A:$AS,1,FALSE)),"",IF(VLOOKUP(Y1739&amp;"_"&amp;Z1739&amp;"_"&amp;AA1739,[1]挑战模式!$A:$AS,14+AB1739,FALSE)="","","Unit_Monster_Season"&amp;Y1739&amp;"_Challenge"&amp;Z1739&amp;"_"&amp;AA1739&amp;"_"&amp;AB1739))</f>
        <v/>
      </c>
      <c r="D1739" s="3" t="str">
        <f ca="1">IF(B1739="","",VLOOKUP(VLOOKUP(Y1739&amp;"_"&amp;Z1739&amp;"_"&amp;AA1739,[1]挑战模式!$A:$AS,14+AB1739,FALSE),[1]怪物!$B:$J,2,FALSE))</f>
        <v/>
      </c>
      <c r="E1739" s="3" t="str">
        <f ca="1">IF(B1739="","",VLOOKUP(VLOOKUP(Y1739&amp;"_"&amp;Z1739&amp;"_"&amp;AA1739,[1]挑战模式!$A:$AS,14+AB1739,FALSE),[1]怪物!$B:$J,6,FALSE)*VLOOKUP(Y1739&amp;"_"&amp;Z1739&amp;"_"&amp;AA1739,[1]挑战模式!$A:$AS,10,FALSE))</f>
        <v/>
      </c>
      <c r="F1739" s="3" t="str">
        <f t="shared" ca="1" si="216"/>
        <v/>
      </c>
      <c r="G1739" s="3" t="str">
        <f t="shared" ca="1" si="217"/>
        <v/>
      </c>
      <c r="H1739" s="3" t="str">
        <f t="shared" ca="1" si="218"/>
        <v/>
      </c>
      <c r="I1739" s="3" t="str">
        <f ca="1">IF(D1739="","",VLOOKUP(D1739,[1]怪物!$C:$M,11,FALSE))</f>
        <v/>
      </c>
      <c r="J1739" s="3" t="str">
        <f t="shared" ca="1" si="219"/>
        <v/>
      </c>
      <c r="K1739" s="3"/>
      <c r="L1739" s="3" t="str">
        <f ca="1">IF(B1739="","",VLOOKUP(VLOOKUP(Y1739&amp;"_"&amp;Z1739&amp;"_"&amp;AA1739,[1]挑战模式!$A:$AS,14+AB1739,FALSE),[1]怪物!$B:$J,7,FALSE))</f>
        <v/>
      </c>
      <c r="M1739" s="10" t="str">
        <f t="shared" ca="1" si="220"/>
        <v/>
      </c>
      <c r="N1739" s="3" t="str">
        <f t="shared" ca="1" si="221"/>
        <v/>
      </c>
      <c r="O1739" s="3" t="str">
        <f t="shared" ca="1" si="222"/>
        <v/>
      </c>
      <c r="P1739" s="3" t="str">
        <f t="shared" ca="1" si="223"/>
        <v/>
      </c>
      <c r="T1739" s="3" t="str">
        <f ca="1">IF(B1739="","",IF(VLOOKUP(D1739,[1]怪物!$C:$I,7,FALSE)="","",VLOOKUP(D1739,[1]怪物!$C:$I,7,FALSE)))</f>
        <v/>
      </c>
      <c r="Y1739" s="3">
        <v>4</v>
      </c>
      <c r="Z1739" s="3">
        <v>2</v>
      </c>
      <c r="AA1739" s="3">
        <v>1</v>
      </c>
      <c r="AB1739" s="3">
        <v>6</v>
      </c>
    </row>
    <row r="1740" spans="2:28" x14ac:dyDescent="0.2">
      <c r="B1740" t="str">
        <f ca="1">IF(ISNA(VLOOKUP(Y1740&amp;"_"&amp;Z1740&amp;"_"&amp;AA1740,[1]挑战模式!$A:$AS,1,FALSE)),"",IF(VLOOKUP(Y1740&amp;"_"&amp;Z1740&amp;"_"&amp;AA1740,[1]挑战模式!$A:$AS,14+AB1740,FALSE)="","","Unit_Monster_Season"&amp;Y1740&amp;"_Challenge"&amp;Z1740&amp;"_"&amp;AA1740&amp;"_"&amp;AB1740))</f>
        <v>Unit_Monster_Season4_Challenge2_2_1</v>
      </c>
      <c r="D1740" s="3" t="str">
        <f ca="1">IF(B1740="","",VLOOKUP(VLOOKUP(Y1740&amp;"_"&amp;Z1740&amp;"_"&amp;AA1740,[1]挑战模式!$A:$AS,14+AB1740,FALSE),[1]怪物!$B:$J,2,FALSE))</f>
        <v>ResUnit_MiFeng2</v>
      </c>
      <c r="E1740" s="3">
        <f ca="1">IF(B1740="","",VLOOKUP(VLOOKUP(Y1740&amp;"_"&amp;Z1740&amp;"_"&amp;AA1740,[1]挑战模式!$A:$AS,14+AB1740,FALSE),[1]怪物!$B:$J,6,FALSE)*VLOOKUP(Y1740&amp;"_"&amp;Z1740&amp;"_"&amp;AA1740,[1]挑战模式!$A:$AS,10,FALSE))</f>
        <v>2.06</v>
      </c>
      <c r="F1740" s="3">
        <f t="shared" ca="1" si="216"/>
        <v>400</v>
      </c>
      <c r="G1740" s="3" t="str">
        <f t="shared" ca="1" si="217"/>
        <v>TRUE</v>
      </c>
      <c r="H1740" s="3" t="str">
        <f t="shared" ca="1" si="218"/>
        <v>1</v>
      </c>
      <c r="I1740" s="3">
        <f ca="1">IF(D1740="","",VLOOKUP(D1740,[1]怪物!$C:$M,11,FALSE))</f>
        <v>1</v>
      </c>
      <c r="J1740" s="3" t="str">
        <f t="shared" ca="1" si="219"/>
        <v>0.5</v>
      </c>
      <c r="K1740" s="3"/>
      <c r="L1740" s="3">
        <f ca="1">IF(B1740="","",VLOOKUP(VLOOKUP(Y1740&amp;"_"&amp;Z1740&amp;"_"&amp;AA1740,[1]挑战模式!$A:$AS,14+AB1740,FALSE),[1]怪物!$B:$J,7,FALSE))</f>
        <v>1.25</v>
      </c>
      <c r="M1740" s="10" t="str">
        <f t="shared" ca="1" si="220"/>
        <v>Monster_Season4_Challenge2_2_1</v>
      </c>
      <c r="N1740" s="3" t="str">
        <f t="shared" ca="1" si="221"/>
        <v>DeathShow_1</v>
      </c>
      <c r="O1740" s="3" t="str">
        <f t="shared" ca="1" si="222"/>
        <v>Timeline_Idle1</v>
      </c>
      <c r="P1740" s="3" t="str">
        <f t="shared" ca="1" si="223"/>
        <v>Timeline_Move1</v>
      </c>
      <c r="T1740" s="3" t="str">
        <f ca="1">IF(B1740="","",IF(VLOOKUP(D1740,[1]怪物!$C:$I,7,FALSE)="","",VLOOKUP(D1740,[1]怪物!$C:$I,7,FALSE)))</f>
        <v>Skill_Monster_MiFeng2,NormalAttack</v>
      </c>
      <c r="Y1740" s="3">
        <v>4</v>
      </c>
      <c r="Z1740" s="3">
        <v>2</v>
      </c>
      <c r="AA1740" s="3">
        <v>2</v>
      </c>
      <c r="AB1740" s="3">
        <v>1</v>
      </c>
    </row>
    <row r="1741" spans="2:28" x14ac:dyDescent="0.2">
      <c r="B1741" t="str">
        <f ca="1">IF(ISNA(VLOOKUP(Y1741&amp;"_"&amp;Z1741&amp;"_"&amp;AA1741,[1]挑战模式!$A:$AS,1,FALSE)),"",IF(VLOOKUP(Y1741&amp;"_"&amp;Z1741&amp;"_"&amp;AA1741,[1]挑战模式!$A:$AS,14+AB1741,FALSE)="","","Unit_Monster_Season"&amp;Y1741&amp;"_Challenge"&amp;Z1741&amp;"_"&amp;AA1741&amp;"_"&amp;AB1741))</f>
        <v>Unit_Monster_Season4_Challenge2_2_2</v>
      </c>
      <c r="D1741" s="3" t="str">
        <f ca="1">IF(B1741="","",VLOOKUP(VLOOKUP(Y1741&amp;"_"&amp;Z1741&amp;"_"&amp;AA1741,[1]挑战模式!$A:$AS,14+AB1741,FALSE),[1]怪物!$B:$J,2,FALSE))</f>
        <v>ResUnit_FireSpirit1</v>
      </c>
      <c r="E1741" s="3">
        <f ca="1">IF(B1741="","",VLOOKUP(VLOOKUP(Y1741&amp;"_"&amp;Z1741&amp;"_"&amp;AA1741,[1]挑战模式!$A:$AS,14+AB1741,FALSE),[1]怪物!$B:$J,6,FALSE)*VLOOKUP(Y1741&amp;"_"&amp;Z1741&amp;"_"&amp;AA1741,[1]挑战模式!$A:$AS,10,FALSE))</f>
        <v>2.06</v>
      </c>
      <c r="F1741" s="3">
        <f t="shared" ca="1" si="216"/>
        <v>400</v>
      </c>
      <c r="G1741" s="3" t="str">
        <f t="shared" ca="1" si="217"/>
        <v>TRUE</v>
      </c>
      <c r="H1741" s="3" t="str">
        <f t="shared" ca="1" si="218"/>
        <v>1</v>
      </c>
      <c r="I1741" s="3">
        <f ca="1">IF(D1741="","",VLOOKUP(D1741,[1]怪物!$C:$M,11,FALSE))</f>
        <v>1</v>
      </c>
      <c r="J1741" s="3" t="str">
        <f t="shared" ca="1" si="219"/>
        <v>0.5</v>
      </c>
      <c r="K1741" s="3"/>
      <c r="L1741" s="3">
        <f ca="1">IF(B1741="","",VLOOKUP(VLOOKUP(Y1741&amp;"_"&amp;Z1741&amp;"_"&amp;AA1741,[1]挑战模式!$A:$AS,14+AB1741,FALSE),[1]怪物!$B:$J,7,FALSE))</f>
        <v>1</v>
      </c>
      <c r="M1741" s="10" t="str">
        <f t="shared" ca="1" si="220"/>
        <v>Monster_Season4_Challenge2_2_2</v>
      </c>
      <c r="N1741" s="3" t="str">
        <f t="shared" ca="1" si="221"/>
        <v>DeathShow_1</v>
      </c>
      <c r="O1741" s="3" t="str">
        <f t="shared" ca="1" si="222"/>
        <v>Timeline_Idle1</v>
      </c>
      <c r="P1741" s="3" t="str">
        <f t="shared" ca="1" si="223"/>
        <v>Timeline_Move1</v>
      </c>
      <c r="T1741" s="3" t="str">
        <f ca="1">IF(B1741="","",IF(VLOOKUP(D1741,[1]怪物!$C:$I,7,FALSE)="","",VLOOKUP(D1741,[1]怪物!$C:$I,7,FALSE)))</f>
        <v>Skill_Monster_FireSpirit1,NormalAttack</v>
      </c>
      <c r="Y1741" s="3">
        <v>4</v>
      </c>
      <c r="Z1741" s="3">
        <v>2</v>
      </c>
      <c r="AA1741" s="3">
        <v>2</v>
      </c>
      <c r="AB1741" s="3">
        <v>2</v>
      </c>
    </row>
    <row r="1742" spans="2:28" x14ac:dyDescent="0.2">
      <c r="B1742" t="str">
        <f ca="1">IF(ISNA(VLOOKUP(Y1742&amp;"_"&amp;Z1742&amp;"_"&amp;AA1742,[1]挑战模式!$A:$AS,1,FALSE)),"",IF(VLOOKUP(Y1742&amp;"_"&amp;Z1742&amp;"_"&amp;AA1742,[1]挑战模式!$A:$AS,14+AB1742,FALSE)="","","Unit_Monster_Season"&amp;Y1742&amp;"_Challenge"&amp;Z1742&amp;"_"&amp;AA1742&amp;"_"&amp;AB1742))</f>
        <v/>
      </c>
      <c r="D1742" s="3" t="str">
        <f ca="1">IF(B1742="","",VLOOKUP(VLOOKUP(Y1742&amp;"_"&amp;Z1742&amp;"_"&amp;AA1742,[1]挑战模式!$A:$AS,14+AB1742,FALSE),[1]怪物!$B:$J,2,FALSE))</f>
        <v/>
      </c>
      <c r="E1742" s="3" t="str">
        <f ca="1">IF(B1742="","",VLOOKUP(VLOOKUP(Y1742&amp;"_"&amp;Z1742&amp;"_"&amp;AA1742,[1]挑战模式!$A:$AS,14+AB1742,FALSE),[1]怪物!$B:$J,6,FALSE)*VLOOKUP(Y1742&amp;"_"&amp;Z1742&amp;"_"&amp;AA1742,[1]挑战模式!$A:$AS,10,FALSE))</f>
        <v/>
      </c>
      <c r="F1742" s="3" t="str">
        <f t="shared" ca="1" si="216"/>
        <v/>
      </c>
      <c r="G1742" s="3" t="str">
        <f t="shared" ca="1" si="217"/>
        <v/>
      </c>
      <c r="H1742" s="3" t="str">
        <f t="shared" ca="1" si="218"/>
        <v/>
      </c>
      <c r="I1742" s="3" t="str">
        <f ca="1">IF(D1742="","",VLOOKUP(D1742,[1]怪物!$C:$M,11,FALSE))</f>
        <v/>
      </c>
      <c r="J1742" s="3" t="str">
        <f t="shared" ca="1" si="219"/>
        <v/>
      </c>
      <c r="K1742" s="3"/>
      <c r="L1742" s="3" t="str">
        <f ca="1">IF(B1742="","",VLOOKUP(VLOOKUP(Y1742&amp;"_"&amp;Z1742&amp;"_"&amp;AA1742,[1]挑战模式!$A:$AS,14+AB1742,FALSE),[1]怪物!$B:$J,7,FALSE))</f>
        <v/>
      </c>
      <c r="M1742" s="10" t="str">
        <f t="shared" ca="1" si="220"/>
        <v/>
      </c>
      <c r="N1742" s="3" t="str">
        <f t="shared" ca="1" si="221"/>
        <v/>
      </c>
      <c r="O1742" s="3" t="str">
        <f t="shared" ca="1" si="222"/>
        <v/>
      </c>
      <c r="P1742" s="3" t="str">
        <f t="shared" ca="1" si="223"/>
        <v/>
      </c>
      <c r="T1742" s="3" t="str">
        <f ca="1">IF(B1742="","",IF(VLOOKUP(D1742,[1]怪物!$C:$I,7,FALSE)="","",VLOOKUP(D1742,[1]怪物!$C:$I,7,FALSE)))</f>
        <v/>
      </c>
      <c r="Y1742" s="3">
        <v>4</v>
      </c>
      <c r="Z1742" s="3">
        <v>2</v>
      </c>
      <c r="AA1742" s="3">
        <v>2</v>
      </c>
      <c r="AB1742" s="3">
        <v>3</v>
      </c>
    </row>
    <row r="1743" spans="2:28" x14ac:dyDescent="0.2">
      <c r="B1743" t="str">
        <f ca="1">IF(ISNA(VLOOKUP(Y1743&amp;"_"&amp;Z1743&amp;"_"&amp;AA1743,[1]挑战模式!$A:$AS,1,FALSE)),"",IF(VLOOKUP(Y1743&amp;"_"&amp;Z1743&amp;"_"&amp;AA1743,[1]挑战模式!$A:$AS,14+AB1743,FALSE)="","","Unit_Monster_Season"&amp;Y1743&amp;"_Challenge"&amp;Z1743&amp;"_"&amp;AA1743&amp;"_"&amp;AB1743))</f>
        <v/>
      </c>
      <c r="D1743" s="3" t="str">
        <f ca="1">IF(B1743="","",VLOOKUP(VLOOKUP(Y1743&amp;"_"&amp;Z1743&amp;"_"&amp;AA1743,[1]挑战模式!$A:$AS,14+AB1743,FALSE),[1]怪物!$B:$J,2,FALSE))</f>
        <v/>
      </c>
      <c r="E1743" s="3" t="str">
        <f ca="1">IF(B1743="","",VLOOKUP(VLOOKUP(Y1743&amp;"_"&amp;Z1743&amp;"_"&amp;AA1743,[1]挑战模式!$A:$AS,14+AB1743,FALSE),[1]怪物!$B:$J,6,FALSE)*VLOOKUP(Y1743&amp;"_"&amp;Z1743&amp;"_"&amp;AA1743,[1]挑战模式!$A:$AS,10,FALSE))</f>
        <v/>
      </c>
      <c r="F1743" s="3" t="str">
        <f t="shared" ca="1" si="216"/>
        <v/>
      </c>
      <c r="G1743" s="3" t="str">
        <f t="shared" ca="1" si="217"/>
        <v/>
      </c>
      <c r="H1743" s="3" t="str">
        <f t="shared" ca="1" si="218"/>
        <v/>
      </c>
      <c r="I1743" s="3" t="str">
        <f ca="1">IF(D1743="","",VLOOKUP(D1743,[1]怪物!$C:$M,11,FALSE))</f>
        <v/>
      </c>
      <c r="J1743" s="3" t="str">
        <f t="shared" ca="1" si="219"/>
        <v/>
      </c>
      <c r="K1743" s="3"/>
      <c r="L1743" s="3" t="str">
        <f ca="1">IF(B1743="","",VLOOKUP(VLOOKUP(Y1743&amp;"_"&amp;Z1743&amp;"_"&amp;AA1743,[1]挑战模式!$A:$AS,14+AB1743,FALSE),[1]怪物!$B:$J,7,FALSE))</f>
        <v/>
      </c>
      <c r="M1743" s="10" t="str">
        <f t="shared" ca="1" si="220"/>
        <v/>
      </c>
      <c r="N1743" s="3" t="str">
        <f t="shared" ca="1" si="221"/>
        <v/>
      </c>
      <c r="O1743" s="3" t="str">
        <f t="shared" ca="1" si="222"/>
        <v/>
      </c>
      <c r="P1743" s="3" t="str">
        <f t="shared" ca="1" si="223"/>
        <v/>
      </c>
      <c r="T1743" s="3" t="str">
        <f ca="1">IF(B1743="","",IF(VLOOKUP(D1743,[1]怪物!$C:$I,7,FALSE)="","",VLOOKUP(D1743,[1]怪物!$C:$I,7,FALSE)))</f>
        <v/>
      </c>
      <c r="Y1743" s="3">
        <v>4</v>
      </c>
      <c r="Z1743" s="3">
        <v>2</v>
      </c>
      <c r="AA1743" s="3">
        <v>2</v>
      </c>
      <c r="AB1743" s="3">
        <v>4</v>
      </c>
    </row>
    <row r="1744" spans="2:28" x14ac:dyDescent="0.2">
      <c r="B1744" t="str">
        <f ca="1">IF(ISNA(VLOOKUP(Y1744&amp;"_"&amp;Z1744&amp;"_"&amp;AA1744,[1]挑战模式!$A:$AS,1,FALSE)),"",IF(VLOOKUP(Y1744&amp;"_"&amp;Z1744&amp;"_"&amp;AA1744,[1]挑战模式!$A:$AS,14+AB1744,FALSE)="","","Unit_Monster_Season"&amp;Y1744&amp;"_Challenge"&amp;Z1744&amp;"_"&amp;AA1744&amp;"_"&amp;AB1744))</f>
        <v/>
      </c>
      <c r="D1744" s="3" t="str">
        <f ca="1">IF(B1744="","",VLOOKUP(VLOOKUP(Y1744&amp;"_"&amp;Z1744&amp;"_"&amp;AA1744,[1]挑战模式!$A:$AS,14+AB1744,FALSE),[1]怪物!$B:$J,2,FALSE))</f>
        <v/>
      </c>
      <c r="E1744" s="3" t="str">
        <f ca="1">IF(B1744="","",VLOOKUP(VLOOKUP(Y1744&amp;"_"&amp;Z1744&amp;"_"&amp;AA1744,[1]挑战模式!$A:$AS,14+AB1744,FALSE),[1]怪物!$B:$J,6,FALSE)*VLOOKUP(Y1744&amp;"_"&amp;Z1744&amp;"_"&amp;AA1744,[1]挑战模式!$A:$AS,10,FALSE))</f>
        <v/>
      </c>
      <c r="F1744" s="3" t="str">
        <f t="shared" ca="1" si="216"/>
        <v/>
      </c>
      <c r="G1744" s="3" t="str">
        <f t="shared" ca="1" si="217"/>
        <v/>
      </c>
      <c r="H1744" s="3" t="str">
        <f t="shared" ca="1" si="218"/>
        <v/>
      </c>
      <c r="I1744" s="3" t="str">
        <f ca="1">IF(D1744="","",VLOOKUP(D1744,[1]怪物!$C:$M,11,FALSE))</f>
        <v/>
      </c>
      <c r="J1744" s="3" t="str">
        <f t="shared" ca="1" si="219"/>
        <v/>
      </c>
      <c r="K1744" s="3"/>
      <c r="L1744" s="3" t="str">
        <f ca="1">IF(B1744="","",VLOOKUP(VLOOKUP(Y1744&amp;"_"&amp;Z1744&amp;"_"&amp;AA1744,[1]挑战模式!$A:$AS,14+AB1744,FALSE),[1]怪物!$B:$J,7,FALSE))</f>
        <v/>
      </c>
      <c r="M1744" s="10" t="str">
        <f t="shared" ca="1" si="220"/>
        <v/>
      </c>
      <c r="N1744" s="3" t="str">
        <f t="shared" ca="1" si="221"/>
        <v/>
      </c>
      <c r="O1744" s="3" t="str">
        <f t="shared" ca="1" si="222"/>
        <v/>
      </c>
      <c r="P1744" s="3" t="str">
        <f t="shared" ca="1" si="223"/>
        <v/>
      </c>
      <c r="T1744" s="3" t="str">
        <f ca="1">IF(B1744="","",IF(VLOOKUP(D1744,[1]怪物!$C:$I,7,FALSE)="","",VLOOKUP(D1744,[1]怪物!$C:$I,7,FALSE)))</f>
        <v/>
      </c>
      <c r="Y1744" s="3">
        <v>4</v>
      </c>
      <c r="Z1744" s="3">
        <v>2</v>
      </c>
      <c r="AA1744" s="3">
        <v>2</v>
      </c>
      <c r="AB1744" s="3">
        <v>5</v>
      </c>
    </row>
    <row r="1745" spans="2:28" x14ac:dyDescent="0.2">
      <c r="B1745" t="str">
        <f ca="1">IF(ISNA(VLOOKUP(Y1745&amp;"_"&amp;Z1745&amp;"_"&amp;AA1745,[1]挑战模式!$A:$AS,1,FALSE)),"",IF(VLOOKUP(Y1745&amp;"_"&amp;Z1745&amp;"_"&amp;AA1745,[1]挑战模式!$A:$AS,14+AB1745,FALSE)="","","Unit_Monster_Season"&amp;Y1745&amp;"_Challenge"&amp;Z1745&amp;"_"&amp;AA1745&amp;"_"&amp;AB1745))</f>
        <v/>
      </c>
      <c r="D1745" s="3" t="str">
        <f ca="1">IF(B1745="","",VLOOKUP(VLOOKUP(Y1745&amp;"_"&amp;Z1745&amp;"_"&amp;AA1745,[1]挑战模式!$A:$AS,14+AB1745,FALSE),[1]怪物!$B:$J,2,FALSE))</f>
        <v/>
      </c>
      <c r="E1745" s="3" t="str">
        <f ca="1">IF(B1745="","",VLOOKUP(VLOOKUP(Y1745&amp;"_"&amp;Z1745&amp;"_"&amp;AA1745,[1]挑战模式!$A:$AS,14+AB1745,FALSE),[1]怪物!$B:$J,6,FALSE)*VLOOKUP(Y1745&amp;"_"&amp;Z1745&amp;"_"&amp;AA1745,[1]挑战模式!$A:$AS,10,FALSE))</f>
        <v/>
      </c>
      <c r="F1745" s="3" t="str">
        <f t="shared" ca="1" si="216"/>
        <v/>
      </c>
      <c r="G1745" s="3" t="str">
        <f t="shared" ca="1" si="217"/>
        <v/>
      </c>
      <c r="H1745" s="3" t="str">
        <f t="shared" ca="1" si="218"/>
        <v/>
      </c>
      <c r="I1745" s="3" t="str">
        <f ca="1">IF(D1745="","",VLOOKUP(D1745,[1]怪物!$C:$M,11,FALSE))</f>
        <v/>
      </c>
      <c r="J1745" s="3" t="str">
        <f t="shared" ca="1" si="219"/>
        <v/>
      </c>
      <c r="K1745" s="3"/>
      <c r="L1745" s="3" t="str">
        <f ca="1">IF(B1745="","",VLOOKUP(VLOOKUP(Y1745&amp;"_"&amp;Z1745&amp;"_"&amp;AA1745,[1]挑战模式!$A:$AS,14+AB1745,FALSE),[1]怪物!$B:$J,7,FALSE))</f>
        <v/>
      </c>
      <c r="M1745" s="10" t="str">
        <f t="shared" ca="1" si="220"/>
        <v/>
      </c>
      <c r="N1745" s="3" t="str">
        <f t="shared" ca="1" si="221"/>
        <v/>
      </c>
      <c r="O1745" s="3" t="str">
        <f t="shared" ca="1" si="222"/>
        <v/>
      </c>
      <c r="P1745" s="3" t="str">
        <f t="shared" ca="1" si="223"/>
        <v/>
      </c>
      <c r="T1745" s="3" t="str">
        <f ca="1">IF(B1745="","",IF(VLOOKUP(D1745,[1]怪物!$C:$I,7,FALSE)="","",VLOOKUP(D1745,[1]怪物!$C:$I,7,FALSE)))</f>
        <v/>
      </c>
      <c r="Y1745" s="3">
        <v>4</v>
      </c>
      <c r="Z1745" s="3">
        <v>2</v>
      </c>
      <c r="AA1745" s="3">
        <v>2</v>
      </c>
      <c r="AB1745" s="3">
        <v>6</v>
      </c>
    </row>
    <row r="1746" spans="2:28" x14ac:dyDescent="0.2">
      <c r="B1746" t="str">
        <f ca="1">IF(ISNA(VLOOKUP(Y1746&amp;"_"&amp;Z1746&amp;"_"&amp;AA1746,[1]挑战模式!$A:$AS,1,FALSE)),"",IF(VLOOKUP(Y1746&amp;"_"&amp;Z1746&amp;"_"&amp;AA1746,[1]挑战模式!$A:$AS,14+AB1746,FALSE)="","","Unit_Monster_Season"&amp;Y1746&amp;"_Challenge"&amp;Z1746&amp;"_"&amp;AA1746&amp;"_"&amp;AB1746))</f>
        <v>Unit_Monster_Season4_Challenge2_3_1</v>
      </c>
      <c r="D1746" s="3" t="str">
        <f ca="1">IF(B1746="","",VLOOKUP(VLOOKUP(Y1746&amp;"_"&amp;Z1746&amp;"_"&amp;AA1746,[1]挑战模式!$A:$AS,14+AB1746,FALSE),[1]怪物!$B:$J,2,FALSE))</f>
        <v>ResUnit_FireSpirit1</v>
      </c>
      <c r="E1746" s="3">
        <f ca="1">IF(B1746="","",VLOOKUP(VLOOKUP(Y1746&amp;"_"&amp;Z1746&amp;"_"&amp;AA1746,[1]挑战模式!$A:$AS,14+AB1746,FALSE),[1]怪物!$B:$J,6,FALSE)*VLOOKUP(Y1746&amp;"_"&amp;Z1746&amp;"_"&amp;AA1746,[1]挑战模式!$A:$AS,10,FALSE))</f>
        <v>2.06</v>
      </c>
      <c r="F1746" s="3">
        <f t="shared" ca="1" si="216"/>
        <v>400</v>
      </c>
      <c r="G1746" s="3" t="str">
        <f t="shared" ca="1" si="217"/>
        <v>TRUE</v>
      </c>
      <c r="H1746" s="3" t="str">
        <f t="shared" ca="1" si="218"/>
        <v>1</v>
      </c>
      <c r="I1746" s="3">
        <f ca="1">IF(D1746="","",VLOOKUP(D1746,[1]怪物!$C:$M,11,FALSE))</f>
        <v>1</v>
      </c>
      <c r="J1746" s="3" t="str">
        <f t="shared" ca="1" si="219"/>
        <v>0.5</v>
      </c>
      <c r="K1746" s="3"/>
      <c r="L1746" s="3">
        <f ca="1">IF(B1746="","",VLOOKUP(VLOOKUP(Y1746&amp;"_"&amp;Z1746&amp;"_"&amp;AA1746,[1]挑战模式!$A:$AS,14+AB1746,FALSE),[1]怪物!$B:$J,7,FALSE))</f>
        <v>1</v>
      </c>
      <c r="M1746" s="10" t="str">
        <f t="shared" ca="1" si="220"/>
        <v>Monster_Season4_Challenge2_3_1</v>
      </c>
      <c r="N1746" s="3" t="str">
        <f t="shared" ca="1" si="221"/>
        <v>DeathShow_1</v>
      </c>
      <c r="O1746" s="3" t="str">
        <f t="shared" ca="1" si="222"/>
        <v>Timeline_Idle1</v>
      </c>
      <c r="P1746" s="3" t="str">
        <f t="shared" ca="1" si="223"/>
        <v>Timeline_Move1</v>
      </c>
      <c r="T1746" s="3" t="str">
        <f ca="1">IF(B1746="","",IF(VLOOKUP(D1746,[1]怪物!$C:$I,7,FALSE)="","",VLOOKUP(D1746,[1]怪物!$C:$I,7,FALSE)))</f>
        <v>Skill_Monster_FireSpirit1,NormalAttack</v>
      </c>
      <c r="Y1746" s="3">
        <v>4</v>
      </c>
      <c r="Z1746" s="3">
        <v>2</v>
      </c>
      <c r="AA1746" s="3">
        <v>3</v>
      </c>
      <c r="AB1746" s="3">
        <v>1</v>
      </c>
    </row>
    <row r="1747" spans="2:28" x14ac:dyDescent="0.2">
      <c r="B1747" t="str">
        <f ca="1">IF(ISNA(VLOOKUP(Y1747&amp;"_"&amp;Z1747&amp;"_"&amp;AA1747,[1]挑战模式!$A:$AS,1,FALSE)),"",IF(VLOOKUP(Y1747&amp;"_"&amp;Z1747&amp;"_"&amp;AA1747,[1]挑战模式!$A:$AS,14+AB1747,FALSE)="","","Unit_Monster_Season"&amp;Y1747&amp;"_Challenge"&amp;Z1747&amp;"_"&amp;AA1747&amp;"_"&amp;AB1747))</f>
        <v>Unit_Monster_Season4_Challenge2_3_2</v>
      </c>
      <c r="D1747" s="3" t="str">
        <f ca="1">IF(B1747="","",VLOOKUP(VLOOKUP(Y1747&amp;"_"&amp;Z1747&amp;"_"&amp;AA1747,[1]挑战模式!$A:$AS,14+AB1747,FALSE),[1]怪物!$B:$J,2,FALSE))</f>
        <v>ResUnit_Gui1</v>
      </c>
      <c r="E1747" s="3">
        <f ca="1">IF(B1747="","",VLOOKUP(VLOOKUP(Y1747&amp;"_"&amp;Z1747&amp;"_"&amp;AA1747,[1]挑战模式!$A:$AS,14+AB1747,FALSE),[1]怪物!$B:$J,6,FALSE)*VLOOKUP(Y1747&amp;"_"&amp;Z1747&amp;"_"&amp;AA1747,[1]挑战模式!$A:$AS,10,FALSE))</f>
        <v>2.06</v>
      </c>
      <c r="F1747" s="3">
        <f t="shared" ca="1" si="216"/>
        <v>400</v>
      </c>
      <c r="G1747" s="3" t="str">
        <f t="shared" ca="1" si="217"/>
        <v>TRUE</v>
      </c>
      <c r="H1747" s="3" t="str">
        <f t="shared" ca="1" si="218"/>
        <v>1</v>
      </c>
      <c r="I1747" s="3">
        <f ca="1">IF(D1747="","",VLOOKUP(D1747,[1]怪物!$C:$M,11,FALSE))</f>
        <v>1</v>
      </c>
      <c r="J1747" s="3" t="str">
        <f t="shared" ca="1" si="219"/>
        <v>0.5</v>
      </c>
      <c r="K1747" s="3"/>
      <c r="L1747" s="3">
        <f ca="1">IF(B1747="","",VLOOKUP(VLOOKUP(Y1747&amp;"_"&amp;Z1747&amp;"_"&amp;AA1747,[1]挑战模式!$A:$AS,14+AB1747,FALSE),[1]怪物!$B:$J,7,FALSE))</f>
        <v>1</v>
      </c>
      <c r="M1747" s="10" t="str">
        <f t="shared" ca="1" si="220"/>
        <v>Monster_Season4_Challenge2_3_2</v>
      </c>
      <c r="N1747" s="3" t="str">
        <f t="shared" ca="1" si="221"/>
        <v>DeathShow_1</v>
      </c>
      <c r="O1747" s="3" t="str">
        <f t="shared" ca="1" si="222"/>
        <v>Timeline_Idle1</v>
      </c>
      <c r="P1747" s="3" t="str">
        <f t="shared" ca="1" si="223"/>
        <v>Timeline_Move1</v>
      </c>
      <c r="T1747" s="3" t="str">
        <f ca="1">IF(B1747="","",IF(VLOOKUP(D1747,[1]怪物!$C:$I,7,FALSE)="","",VLOOKUP(D1747,[1]怪物!$C:$I,7,FALSE)))</f>
        <v>Skill_Monster_Gui1,NormalAttack</v>
      </c>
      <c r="Y1747" s="3">
        <v>4</v>
      </c>
      <c r="Z1747" s="3">
        <v>2</v>
      </c>
      <c r="AA1747" s="3">
        <v>3</v>
      </c>
      <c r="AB1747" s="3">
        <v>2</v>
      </c>
    </row>
    <row r="1748" spans="2:28" x14ac:dyDescent="0.2">
      <c r="B1748" t="str">
        <f ca="1">IF(ISNA(VLOOKUP(Y1748&amp;"_"&amp;Z1748&amp;"_"&amp;AA1748,[1]挑战模式!$A:$AS,1,FALSE)),"",IF(VLOOKUP(Y1748&amp;"_"&amp;Z1748&amp;"_"&amp;AA1748,[1]挑战模式!$A:$AS,14+AB1748,FALSE)="","","Unit_Monster_Season"&amp;Y1748&amp;"_Challenge"&amp;Z1748&amp;"_"&amp;AA1748&amp;"_"&amp;AB1748))</f>
        <v/>
      </c>
      <c r="D1748" s="3" t="str">
        <f ca="1">IF(B1748="","",VLOOKUP(VLOOKUP(Y1748&amp;"_"&amp;Z1748&amp;"_"&amp;AA1748,[1]挑战模式!$A:$AS,14+AB1748,FALSE),[1]怪物!$B:$J,2,FALSE))</f>
        <v/>
      </c>
      <c r="E1748" s="3" t="str">
        <f ca="1">IF(B1748="","",VLOOKUP(VLOOKUP(Y1748&amp;"_"&amp;Z1748&amp;"_"&amp;AA1748,[1]挑战模式!$A:$AS,14+AB1748,FALSE),[1]怪物!$B:$J,6,FALSE)*VLOOKUP(Y1748&amp;"_"&amp;Z1748&amp;"_"&amp;AA1748,[1]挑战模式!$A:$AS,10,FALSE))</f>
        <v/>
      </c>
      <c r="F1748" s="3" t="str">
        <f t="shared" ca="1" si="216"/>
        <v/>
      </c>
      <c r="G1748" s="3" t="str">
        <f t="shared" ca="1" si="217"/>
        <v/>
      </c>
      <c r="H1748" s="3" t="str">
        <f t="shared" ca="1" si="218"/>
        <v/>
      </c>
      <c r="I1748" s="3" t="str">
        <f ca="1">IF(D1748="","",VLOOKUP(D1748,[1]怪物!$C:$M,11,FALSE))</f>
        <v/>
      </c>
      <c r="J1748" s="3" t="str">
        <f t="shared" ca="1" si="219"/>
        <v/>
      </c>
      <c r="K1748" s="3"/>
      <c r="L1748" s="3" t="str">
        <f ca="1">IF(B1748="","",VLOOKUP(VLOOKUP(Y1748&amp;"_"&amp;Z1748&amp;"_"&amp;AA1748,[1]挑战模式!$A:$AS,14+AB1748,FALSE),[1]怪物!$B:$J,7,FALSE))</f>
        <v/>
      </c>
      <c r="M1748" s="10" t="str">
        <f t="shared" ca="1" si="220"/>
        <v/>
      </c>
      <c r="N1748" s="3" t="str">
        <f t="shared" ca="1" si="221"/>
        <v/>
      </c>
      <c r="O1748" s="3" t="str">
        <f t="shared" ca="1" si="222"/>
        <v/>
      </c>
      <c r="P1748" s="3" t="str">
        <f t="shared" ca="1" si="223"/>
        <v/>
      </c>
      <c r="T1748" s="3" t="str">
        <f ca="1">IF(B1748="","",IF(VLOOKUP(D1748,[1]怪物!$C:$I,7,FALSE)="","",VLOOKUP(D1748,[1]怪物!$C:$I,7,FALSE)))</f>
        <v/>
      </c>
      <c r="Y1748" s="3">
        <v>4</v>
      </c>
      <c r="Z1748" s="3">
        <v>2</v>
      </c>
      <c r="AA1748" s="3">
        <v>3</v>
      </c>
      <c r="AB1748" s="3">
        <v>3</v>
      </c>
    </row>
    <row r="1749" spans="2:28" x14ac:dyDescent="0.2">
      <c r="B1749" t="str">
        <f ca="1">IF(ISNA(VLOOKUP(Y1749&amp;"_"&amp;Z1749&amp;"_"&amp;AA1749,[1]挑战模式!$A:$AS,1,FALSE)),"",IF(VLOOKUP(Y1749&amp;"_"&amp;Z1749&amp;"_"&amp;AA1749,[1]挑战模式!$A:$AS,14+AB1749,FALSE)="","","Unit_Monster_Season"&amp;Y1749&amp;"_Challenge"&amp;Z1749&amp;"_"&amp;AA1749&amp;"_"&amp;AB1749))</f>
        <v/>
      </c>
      <c r="D1749" s="3" t="str">
        <f ca="1">IF(B1749="","",VLOOKUP(VLOOKUP(Y1749&amp;"_"&amp;Z1749&amp;"_"&amp;AA1749,[1]挑战模式!$A:$AS,14+AB1749,FALSE),[1]怪物!$B:$J,2,FALSE))</f>
        <v/>
      </c>
      <c r="E1749" s="3" t="str">
        <f ca="1">IF(B1749="","",VLOOKUP(VLOOKUP(Y1749&amp;"_"&amp;Z1749&amp;"_"&amp;AA1749,[1]挑战模式!$A:$AS,14+AB1749,FALSE),[1]怪物!$B:$J,6,FALSE)*VLOOKUP(Y1749&amp;"_"&amp;Z1749&amp;"_"&amp;AA1749,[1]挑战模式!$A:$AS,10,FALSE))</f>
        <v/>
      </c>
      <c r="F1749" s="3" t="str">
        <f t="shared" ca="1" si="216"/>
        <v/>
      </c>
      <c r="G1749" s="3" t="str">
        <f t="shared" ca="1" si="217"/>
        <v/>
      </c>
      <c r="H1749" s="3" t="str">
        <f t="shared" ca="1" si="218"/>
        <v/>
      </c>
      <c r="I1749" s="3" t="str">
        <f ca="1">IF(D1749="","",VLOOKUP(D1749,[1]怪物!$C:$M,11,FALSE))</f>
        <v/>
      </c>
      <c r="J1749" s="3" t="str">
        <f t="shared" ca="1" si="219"/>
        <v/>
      </c>
      <c r="K1749" s="3"/>
      <c r="L1749" s="3" t="str">
        <f ca="1">IF(B1749="","",VLOOKUP(VLOOKUP(Y1749&amp;"_"&amp;Z1749&amp;"_"&amp;AA1749,[1]挑战模式!$A:$AS,14+AB1749,FALSE),[1]怪物!$B:$J,7,FALSE))</f>
        <v/>
      </c>
      <c r="M1749" s="10" t="str">
        <f t="shared" ca="1" si="220"/>
        <v/>
      </c>
      <c r="N1749" s="3" t="str">
        <f t="shared" ca="1" si="221"/>
        <v/>
      </c>
      <c r="O1749" s="3" t="str">
        <f t="shared" ca="1" si="222"/>
        <v/>
      </c>
      <c r="P1749" s="3" t="str">
        <f t="shared" ca="1" si="223"/>
        <v/>
      </c>
      <c r="T1749" s="3" t="str">
        <f ca="1">IF(B1749="","",IF(VLOOKUP(D1749,[1]怪物!$C:$I,7,FALSE)="","",VLOOKUP(D1749,[1]怪物!$C:$I,7,FALSE)))</f>
        <v/>
      </c>
      <c r="Y1749" s="3">
        <v>4</v>
      </c>
      <c r="Z1749" s="3">
        <v>2</v>
      </c>
      <c r="AA1749" s="3">
        <v>3</v>
      </c>
      <c r="AB1749" s="3">
        <v>4</v>
      </c>
    </row>
    <row r="1750" spans="2:28" x14ac:dyDescent="0.2">
      <c r="B1750" t="str">
        <f ca="1">IF(ISNA(VLOOKUP(Y1750&amp;"_"&amp;Z1750&amp;"_"&amp;AA1750,[1]挑战模式!$A:$AS,1,FALSE)),"",IF(VLOOKUP(Y1750&amp;"_"&amp;Z1750&amp;"_"&amp;AA1750,[1]挑战模式!$A:$AS,14+AB1750,FALSE)="","","Unit_Monster_Season"&amp;Y1750&amp;"_Challenge"&amp;Z1750&amp;"_"&amp;AA1750&amp;"_"&amp;AB1750))</f>
        <v/>
      </c>
      <c r="D1750" s="3" t="str">
        <f ca="1">IF(B1750="","",VLOOKUP(VLOOKUP(Y1750&amp;"_"&amp;Z1750&amp;"_"&amp;AA1750,[1]挑战模式!$A:$AS,14+AB1750,FALSE),[1]怪物!$B:$J,2,FALSE))</f>
        <v/>
      </c>
      <c r="E1750" s="3" t="str">
        <f ca="1">IF(B1750="","",VLOOKUP(VLOOKUP(Y1750&amp;"_"&amp;Z1750&amp;"_"&amp;AA1750,[1]挑战模式!$A:$AS,14+AB1750,FALSE),[1]怪物!$B:$J,6,FALSE)*VLOOKUP(Y1750&amp;"_"&amp;Z1750&amp;"_"&amp;AA1750,[1]挑战模式!$A:$AS,10,FALSE))</f>
        <v/>
      </c>
      <c r="F1750" s="3" t="str">
        <f t="shared" ca="1" si="216"/>
        <v/>
      </c>
      <c r="G1750" s="3" t="str">
        <f t="shared" ca="1" si="217"/>
        <v/>
      </c>
      <c r="H1750" s="3" t="str">
        <f t="shared" ca="1" si="218"/>
        <v/>
      </c>
      <c r="I1750" s="3" t="str">
        <f ca="1">IF(D1750="","",VLOOKUP(D1750,[1]怪物!$C:$M,11,FALSE))</f>
        <v/>
      </c>
      <c r="J1750" s="3" t="str">
        <f t="shared" ca="1" si="219"/>
        <v/>
      </c>
      <c r="K1750" s="3"/>
      <c r="L1750" s="3" t="str">
        <f ca="1">IF(B1750="","",VLOOKUP(VLOOKUP(Y1750&amp;"_"&amp;Z1750&amp;"_"&amp;AA1750,[1]挑战模式!$A:$AS,14+AB1750,FALSE),[1]怪物!$B:$J,7,FALSE))</f>
        <v/>
      </c>
      <c r="M1750" s="10" t="str">
        <f t="shared" ca="1" si="220"/>
        <v/>
      </c>
      <c r="N1750" s="3" t="str">
        <f t="shared" ca="1" si="221"/>
        <v/>
      </c>
      <c r="O1750" s="3" t="str">
        <f t="shared" ca="1" si="222"/>
        <v/>
      </c>
      <c r="P1750" s="3" t="str">
        <f t="shared" ca="1" si="223"/>
        <v/>
      </c>
      <c r="T1750" s="3" t="str">
        <f ca="1">IF(B1750="","",IF(VLOOKUP(D1750,[1]怪物!$C:$I,7,FALSE)="","",VLOOKUP(D1750,[1]怪物!$C:$I,7,FALSE)))</f>
        <v/>
      </c>
      <c r="Y1750" s="3">
        <v>4</v>
      </c>
      <c r="Z1750" s="3">
        <v>2</v>
      </c>
      <c r="AA1750" s="3">
        <v>3</v>
      </c>
      <c r="AB1750" s="3">
        <v>5</v>
      </c>
    </row>
    <row r="1751" spans="2:28" x14ac:dyDescent="0.2">
      <c r="B1751" t="str">
        <f ca="1">IF(ISNA(VLOOKUP(Y1751&amp;"_"&amp;Z1751&amp;"_"&amp;AA1751,[1]挑战模式!$A:$AS,1,FALSE)),"",IF(VLOOKUP(Y1751&amp;"_"&amp;Z1751&amp;"_"&amp;AA1751,[1]挑战模式!$A:$AS,14+AB1751,FALSE)="","","Unit_Monster_Season"&amp;Y1751&amp;"_Challenge"&amp;Z1751&amp;"_"&amp;AA1751&amp;"_"&amp;AB1751))</f>
        <v/>
      </c>
      <c r="D1751" s="3" t="str">
        <f ca="1">IF(B1751="","",VLOOKUP(VLOOKUP(Y1751&amp;"_"&amp;Z1751&amp;"_"&amp;AA1751,[1]挑战模式!$A:$AS,14+AB1751,FALSE),[1]怪物!$B:$J,2,FALSE))</f>
        <v/>
      </c>
      <c r="E1751" s="3" t="str">
        <f ca="1">IF(B1751="","",VLOOKUP(VLOOKUP(Y1751&amp;"_"&amp;Z1751&amp;"_"&amp;AA1751,[1]挑战模式!$A:$AS,14+AB1751,FALSE),[1]怪物!$B:$J,6,FALSE)*VLOOKUP(Y1751&amp;"_"&amp;Z1751&amp;"_"&amp;AA1751,[1]挑战模式!$A:$AS,10,FALSE))</f>
        <v/>
      </c>
      <c r="F1751" s="3" t="str">
        <f t="shared" ca="1" si="216"/>
        <v/>
      </c>
      <c r="G1751" s="3" t="str">
        <f t="shared" ca="1" si="217"/>
        <v/>
      </c>
      <c r="H1751" s="3" t="str">
        <f t="shared" ca="1" si="218"/>
        <v/>
      </c>
      <c r="I1751" s="3" t="str">
        <f ca="1">IF(D1751="","",VLOOKUP(D1751,[1]怪物!$C:$M,11,FALSE))</f>
        <v/>
      </c>
      <c r="J1751" s="3" t="str">
        <f t="shared" ca="1" si="219"/>
        <v/>
      </c>
      <c r="K1751" s="3"/>
      <c r="L1751" s="3" t="str">
        <f ca="1">IF(B1751="","",VLOOKUP(VLOOKUP(Y1751&amp;"_"&amp;Z1751&amp;"_"&amp;AA1751,[1]挑战模式!$A:$AS,14+AB1751,FALSE),[1]怪物!$B:$J,7,FALSE))</f>
        <v/>
      </c>
      <c r="M1751" s="10" t="str">
        <f t="shared" ca="1" si="220"/>
        <v/>
      </c>
      <c r="N1751" s="3" t="str">
        <f t="shared" ca="1" si="221"/>
        <v/>
      </c>
      <c r="O1751" s="3" t="str">
        <f t="shared" ca="1" si="222"/>
        <v/>
      </c>
      <c r="P1751" s="3" t="str">
        <f t="shared" ca="1" si="223"/>
        <v/>
      </c>
      <c r="T1751" s="3" t="str">
        <f ca="1">IF(B1751="","",IF(VLOOKUP(D1751,[1]怪物!$C:$I,7,FALSE)="","",VLOOKUP(D1751,[1]怪物!$C:$I,7,FALSE)))</f>
        <v/>
      </c>
      <c r="Y1751" s="3">
        <v>4</v>
      </c>
      <c r="Z1751" s="3">
        <v>2</v>
      </c>
      <c r="AA1751" s="3">
        <v>3</v>
      </c>
      <c r="AB1751" s="3">
        <v>6</v>
      </c>
    </row>
    <row r="1752" spans="2:28" x14ac:dyDescent="0.2">
      <c r="B1752" t="str">
        <f ca="1">IF(ISNA(VLOOKUP(Y1752&amp;"_"&amp;Z1752&amp;"_"&amp;AA1752,[1]挑战模式!$A:$AS,1,FALSE)),"",IF(VLOOKUP(Y1752&amp;"_"&amp;Z1752&amp;"_"&amp;AA1752,[1]挑战模式!$A:$AS,14+AB1752,FALSE)="","","Unit_Monster_Season"&amp;Y1752&amp;"_Challenge"&amp;Z1752&amp;"_"&amp;AA1752&amp;"_"&amp;AB1752))</f>
        <v>Unit_Monster_Season4_Challenge2_4_1</v>
      </c>
      <c r="D1752" s="3" t="str">
        <f ca="1">IF(B1752="","",VLOOKUP(VLOOKUP(Y1752&amp;"_"&amp;Z1752&amp;"_"&amp;AA1752,[1]挑战模式!$A:$AS,14+AB1752,FALSE),[1]怪物!$B:$J,2,FALSE))</f>
        <v>ResUnit_FireSpirit1</v>
      </c>
      <c r="E1752" s="3">
        <f ca="1">IF(B1752="","",VLOOKUP(VLOOKUP(Y1752&amp;"_"&amp;Z1752&amp;"_"&amp;AA1752,[1]挑战模式!$A:$AS,14+AB1752,FALSE),[1]怪物!$B:$J,6,FALSE)*VLOOKUP(Y1752&amp;"_"&amp;Z1752&amp;"_"&amp;AA1752,[1]挑战模式!$A:$AS,10,FALSE))</f>
        <v>2.06</v>
      </c>
      <c r="F1752" s="3">
        <f t="shared" ca="1" si="216"/>
        <v>400</v>
      </c>
      <c r="G1752" s="3" t="str">
        <f t="shared" ca="1" si="217"/>
        <v>TRUE</v>
      </c>
      <c r="H1752" s="3" t="str">
        <f t="shared" ca="1" si="218"/>
        <v>1</v>
      </c>
      <c r="I1752" s="3">
        <f ca="1">IF(D1752="","",VLOOKUP(D1752,[1]怪物!$C:$M,11,FALSE))</f>
        <v>1</v>
      </c>
      <c r="J1752" s="3" t="str">
        <f t="shared" ca="1" si="219"/>
        <v>0.5</v>
      </c>
      <c r="K1752" s="3"/>
      <c r="L1752" s="3">
        <f ca="1">IF(B1752="","",VLOOKUP(VLOOKUP(Y1752&amp;"_"&amp;Z1752&amp;"_"&amp;AA1752,[1]挑战模式!$A:$AS,14+AB1752,FALSE),[1]怪物!$B:$J,7,FALSE))</f>
        <v>1</v>
      </c>
      <c r="M1752" s="10" t="str">
        <f t="shared" ca="1" si="220"/>
        <v>Monster_Season4_Challenge2_4_1</v>
      </c>
      <c r="N1752" s="3" t="str">
        <f t="shared" ca="1" si="221"/>
        <v>DeathShow_1</v>
      </c>
      <c r="O1752" s="3" t="str">
        <f t="shared" ca="1" si="222"/>
        <v>Timeline_Idle1</v>
      </c>
      <c r="P1752" s="3" t="str">
        <f t="shared" ca="1" si="223"/>
        <v>Timeline_Move1</v>
      </c>
      <c r="T1752" s="3" t="str">
        <f ca="1">IF(B1752="","",IF(VLOOKUP(D1752,[1]怪物!$C:$I,7,FALSE)="","",VLOOKUP(D1752,[1]怪物!$C:$I,7,FALSE)))</f>
        <v>Skill_Monster_FireSpirit1,NormalAttack</v>
      </c>
      <c r="Y1752" s="3">
        <v>4</v>
      </c>
      <c r="Z1752" s="3">
        <v>2</v>
      </c>
      <c r="AA1752" s="3">
        <v>4</v>
      </c>
      <c r="AB1752" s="3">
        <v>1</v>
      </c>
    </row>
    <row r="1753" spans="2:28" x14ac:dyDescent="0.2">
      <c r="B1753" t="str">
        <f ca="1">IF(ISNA(VLOOKUP(Y1753&amp;"_"&amp;Z1753&amp;"_"&amp;AA1753,[1]挑战模式!$A:$AS,1,FALSE)),"",IF(VLOOKUP(Y1753&amp;"_"&amp;Z1753&amp;"_"&amp;AA1753,[1]挑战模式!$A:$AS,14+AB1753,FALSE)="","","Unit_Monster_Season"&amp;Y1753&amp;"_Challenge"&amp;Z1753&amp;"_"&amp;AA1753&amp;"_"&amp;AB1753))</f>
        <v>Unit_Monster_Season4_Challenge2_4_2</v>
      </c>
      <c r="D1753" s="3" t="str">
        <f ca="1">IF(B1753="","",VLOOKUP(VLOOKUP(Y1753&amp;"_"&amp;Z1753&amp;"_"&amp;AA1753,[1]挑战模式!$A:$AS,14+AB1753,FALSE),[1]怪物!$B:$J,2,FALSE))</f>
        <v>ResUnit_Gui1</v>
      </c>
      <c r="E1753" s="3">
        <f ca="1">IF(B1753="","",VLOOKUP(VLOOKUP(Y1753&amp;"_"&amp;Z1753&amp;"_"&amp;AA1753,[1]挑战模式!$A:$AS,14+AB1753,FALSE),[1]怪物!$B:$J,6,FALSE)*VLOOKUP(Y1753&amp;"_"&amp;Z1753&amp;"_"&amp;AA1753,[1]挑战模式!$A:$AS,10,FALSE))</f>
        <v>2.06</v>
      </c>
      <c r="F1753" s="3">
        <f t="shared" ca="1" si="216"/>
        <v>400</v>
      </c>
      <c r="G1753" s="3" t="str">
        <f t="shared" ca="1" si="217"/>
        <v>TRUE</v>
      </c>
      <c r="H1753" s="3" t="str">
        <f t="shared" ca="1" si="218"/>
        <v>1</v>
      </c>
      <c r="I1753" s="3">
        <f ca="1">IF(D1753="","",VLOOKUP(D1753,[1]怪物!$C:$M,11,FALSE))</f>
        <v>1</v>
      </c>
      <c r="J1753" s="3" t="str">
        <f t="shared" ca="1" si="219"/>
        <v>0.5</v>
      </c>
      <c r="K1753" s="3"/>
      <c r="L1753" s="3">
        <f ca="1">IF(B1753="","",VLOOKUP(VLOOKUP(Y1753&amp;"_"&amp;Z1753&amp;"_"&amp;AA1753,[1]挑战模式!$A:$AS,14+AB1753,FALSE),[1]怪物!$B:$J,7,FALSE))</f>
        <v>1</v>
      </c>
      <c r="M1753" s="10" t="str">
        <f t="shared" ca="1" si="220"/>
        <v>Monster_Season4_Challenge2_4_2</v>
      </c>
      <c r="N1753" s="3" t="str">
        <f t="shared" ca="1" si="221"/>
        <v>DeathShow_1</v>
      </c>
      <c r="O1753" s="3" t="str">
        <f t="shared" ca="1" si="222"/>
        <v>Timeline_Idle1</v>
      </c>
      <c r="P1753" s="3" t="str">
        <f t="shared" ca="1" si="223"/>
        <v>Timeline_Move1</v>
      </c>
      <c r="T1753" s="3" t="str">
        <f ca="1">IF(B1753="","",IF(VLOOKUP(D1753,[1]怪物!$C:$I,7,FALSE)="","",VLOOKUP(D1753,[1]怪物!$C:$I,7,FALSE)))</f>
        <v>Skill_Monster_Gui1,NormalAttack</v>
      </c>
      <c r="Y1753" s="3">
        <v>4</v>
      </c>
      <c r="Z1753" s="3">
        <v>2</v>
      </c>
      <c r="AA1753" s="3">
        <v>4</v>
      </c>
      <c r="AB1753" s="3">
        <v>2</v>
      </c>
    </row>
    <row r="1754" spans="2:28" x14ac:dyDescent="0.2">
      <c r="B1754" t="str">
        <f ca="1">IF(ISNA(VLOOKUP(Y1754&amp;"_"&amp;Z1754&amp;"_"&amp;AA1754,[1]挑战模式!$A:$AS,1,FALSE)),"",IF(VLOOKUP(Y1754&amp;"_"&amp;Z1754&amp;"_"&amp;AA1754,[1]挑战模式!$A:$AS,14+AB1754,FALSE)="","","Unit_Monster_Season"&amp;Y1754&amp;"_Challenge"&amp;Z1754&amp;"_"&amp;AA1754&amp;"_"&amp;AB1754))</f>
        <v>Unit_Monster_Season4_Challenge2_4_3</v>
      </c>
      <c r="D1754" s="3" t="str">
        <f ca="1">IF(B1754="","",VLOOKUP(VLOOKUP(Y1754&amp;"_"&amp;Z1754&amp;"_"&amp;AA1754,[1]挑战模式!$A:$AS,14+AB1754,FALSE),[1]怪物!$B:$J,2,FALSE))</f>
        <v>ResUnit_WuGui1</v>
      </c>
      <c r="E1754" s="3">
        <f ca="1">IF(B1754="","",VLOOKUP(VLOOKUP(Y1754&amp;"_"&amp;Z1754&amp;"_"&amp;AA1754,[1]挑战模式!$A:$AS,14+AB1754,FALSE),[1]怪物!$B:$J,6,FALSE)*VLOOKUP(Y1754&amp;"_"&amp;Z1754&amp;"_"&amp;AA1754,[1]挑战模式!$A:$AS,10,FALSE))</f>
        <v>2.06</v>
      </c>
      <c r="F1754" s="3">
        <f t="shared" ca="1" si="216"/>
        <v>400</v>
      </c>
      <c r="G1754" s="3" t="str">
        <f t="shared" ca="1" si="217"/>
        <v>TRUE</v>
      </c>
      <c r="H1754" s="3" t="str">
        <f t="shared" ca="1" si="218"/>
        <v>1</v>
      </c>
      <c r="I1754" s="3">
        <f ca="1">IF(D1754="","",VLOOKUP(D1754,[1]怪物!$C:$M,11,FALSE))</f>
        <v>1</v>
      </c>
      <c r="J1754" s="3" t="str">
        <f t="shared" ca="1" si="219"/>
        <v>0.5</v>
      </c>
      <c r="K1754" s="3"/>
      <c r="L1754" s="3">
        <f ca="1">IF(B1754="","",VLOOKUP(VLOOKUP(Y1754&amp;"_"&amp;Z1754&amp;"_"&amp;AA1754,[1]挑战模式!$A:$AS,14+AB1754,FALSE),[1]怪物!$B:$J,7,FALSE))</f>
        <v>1</v>
      </c>
      <c r="M1754" s="10" t="str">
        <f t="shared" ca="1" si="220"/>
        <v>Monster_Season4_Challenge2_4_3</v>
      </c>
      <c r="N1754" s="3" t="str">
        <f t="shared" ca="1" si="221"/>
        <v>DeathShow_1</v>
      </c>
      <c r="O1754" s="3" t="str">
        <f t="shared" ca="1" si="222"/>
        <v>Timeline_Idle1</v>
      </c>
      <c r="P1754" s="3" t="str">
        <f t="shared" ca="1" si="223"/>
        <v>Timeline_Move1</v>
      </c>
      <c r="T1754" s="3" t="str">
        <f ca="1">IF(B1754="","",IF(VLOOKUP(D1754,[1]怪物!$C:$I,7,FALSE)="","",VLOOKUP(D1754,[1]怪物!$C:$I,7,FALSE)))</f>
        <v>Skill_Monster_WuGui1,NormalAttack</v>
      </c>
      <c r="Y1754" s="3">
        <v>4</v>
      </c>
      <c r="Z1754" s="3">
        <v>2</v>
      </c>
      <c r="AA1754" s="3">
        <v>4</v>
      </c>
      <c r="AB1754" s="3">
        <v>3</v>
      </c>
    </row>
    <row r="1755" spans="2:28" x14ac:dyDescent="0.2">
      <c r="B1755" t="str">
        <f ca="1">IF(ISNA(VLOOKUP(Y1755&amp;"_"&amp;Z1755&amp;"_"&amp;AA1755,[1]挑战模式!$A:$AS,1,FALSE)),"",IF(VLOOKUP(Y1755&amp;"_"&amp;Z1755&amp;"_"&amp;AA1755,[1]挑战模式!$A:$AS,14+AB1755,FALSE)="","","Unit_Monster_Season"&amp;Y1755&amp;"_Challenge"&amp;Z1755&amp;"_"&amp;AA1755&amp;"_"&amp;AB1755))</f>
        <v/>
      </c>
      <c r="D1755" s="3" t="str">
        <f ca="1">IF(B1755="","",VLOOKUP(VLOOKUP(Y1755&amp;"_"&amp;Z1755&amp;"_"&amp;AA1755,[1]挑战模式!$A:$AS,14+AB1755,FALSE),[1]怪物!$B:$J,2,FALSE))</f>
        <v/>
      </c>
      <c r="E1755" s="3" t="str">
        <f ca="1">IF(B1755="","",VLOOKUP(VLOOKUP(Y1755&amp;"_"&amp;Z1755&amp;"_"&amp;AA1755,[1]挑战模式!$A:$AS,14+AB1755,FALSE),[1]怪物!$B:$J,6,FALSE)*VLOOKUP(Y1755&amp;"_"&amp;Z1755&amp;"_"&amp;AA1755,[1]挑战模式!$A:$AS,10,FALSE))</f>
        <v/>
      </c>
      <c r="F1755" s="3" t="str">
        <f t="shared" ca="1" si="216"/>
        <v/>
      </c>
      <c r="G1755" s="3" t="str">
        <f t="shared" ca="1" si="217"/>
        <v/>
      </c>
      <c r="H1755" s="3" t="str">
        <f t="shared" ca="1" si="218"/>
        <v/>
      </c>
      <c r="I1755" s="3" t="str">
        <f ca="1">IF(D1755="","",VLOOKUP(D1755,[1]怪物!$C:$M,11,FALSE))</f>
        <v/>
      </c>
      <c r="J1755" s="3" t="str">
        <f t="shared" ca="1" si="219"/>
        <v/>
      </c>
      <c r="K1755" s="3"/>
      <c r="L1755" s="3" t="str">
        <f ca="1">IF(B1755="","",VLOOKUP(VLOOKUP(Y1755&amp;"_"&amp;Z1755&amp;"_"&amp;AA1755,[1]挑战模式!$A:$AS,14+AB1755,FALSE),[1]怪物!$B:$J,7,FALSE))</f>
        <v/>
      </c>
      <c r="M1755" s="10" t="str">
        <f t="shared" ca="1" si="220"/>
        <v/>
      </c>
      <c r="N1755" s="3" t="str">
        <f t="shared" ca="1" si="221"/>
        <v/>
      </c>
      <c r="O1755" s="3" t="str">
        <f t="shared" ca="1" si="222"/>
        <v/>
      </c>
      <c r="P1755" s="3" t="str">
        <f t="shared" ca="1" si="223"/>
        <v/>
      </c>
      <c r="T1755" s="3" t="str">
        <f ca="1">IF(B1755="","",IF(VLOOKUP(D1755,[1]怪物!$C:$I,7,FALSE)="","",VLOOKUP(D1755,[1]怪物!$C:$I,7,FALSE)))</f>
        <v/>
      </c>
      <c r="Y1755" s="3">
        <v>4</v>
      </c>
      <c r="Z1755" s="3">
        <v>2</v>
      </c>
      <c r="AA1755" s="3">
        <v>4</v>
      </c>
      <c r="AB1755" s="3">
        <v>4</v>
      </c>
    </row>
    <row r="1756" spans="2:28" x14ac:dyDescent="0.2">
      <c r="B1756" t="str">
        <f ca="1">IF(ISNA(VLOOKUP(Y1756&amp;"_"&amp;Z1756&amp;"_"&amp;AA1756,[1]挑战模式!$A:$AS,1,FALSE)),"",IF(VLOOKUP(Y1756&amp;"_"&amp;Z1756&amp;"_"&amp;AA1756,[1]挑战模式!$A:$AS,14+AB1756,FALSE)="","","Unit_Monster_Season"&amp;Y1756&amp;"_Challenge"&amp;Z1756&amp;"_"&amp;AA1756&amp;"_"&amp;AB1756))</f>
        <v/>
      </c>
      <c r="D1756" s="3" t="str">
        <f ca="1">IF(B1756="","",VLOOKUP(VLOOKUP(Y1756&amp;"_"&amp;Z1756&amp;"_"&amp;AA1756,[1]挑战模式!$A:$AS,14+AB1756,FALSE),[1]怪物!$B:$J,2,FALSE))</f>
        <v/>
      </c>
      <c r="E1756" s="3" t="str">
        <f ca="1">IF(B1756="","",VLOOKUP(VLOOKUP(Y1756&amp;"_"&amp;Z1756&amp;"_"&amp;AA1756,[1]挑战模式!$A:$AS,14+AB1756,FALSE),[1]怪物!$B:$J,6,FALSE)*VLOOKUP(Y1756&amp;"_"&amp;Z1756&amp;"_"&amp;AA1756,[1]挑战模式!$A:$AS,10,FALSE))</f>
        <v/>
      </c>
      <c r="F1756" s="3" t="str">
        <f t="shared" ca="1" si="216"/>
        <v/>
      </c>
      <c r="G1756" s="3" t="str">
        <f t="shared" ca="1" si="217"/>
        <v/>
      </c>
      <c r="H1756" s="3" t="str">
        <f t="shared" ca="1" si="218"/>
        <v/>
      </c>
      <c r="I1756" s="3" t="str">
        <f ca="1">IF(D1756="","",VLOOKUP(D1756,[1]怪物!$C:$M,11,FALSE))</f>
        <v/>
      </c>
      <c r="J1756" s="3" t="str">
        <f t="shared" ca="1" si="219"/>
        <v/>
      </c>
      <c r="K1756" s="3"/>
      <c r="L1756" s="3" t="str">
        <f ca="1">IF(B1756="","",VLOOKUP(VLOOKUP(Y1756&amp;"_"&amp;Z1756&amp;"_"&amp;AA1756,[1]挑战模式!$A:$AS,14+AB1756,FALSE),[1]怪物!$B:$J,7,FALSE))</f>
        <v/>
      </c>
      <c r="M1756" s="10" t="str">
        <f t="shared" ca="1" si="220"/>
        <v/>
      </c>
      <c r="N1756" s="3" t="str">
        <f t="shared" ca="1" si="221"/>
        <v/>
      </c>
      <c r="O1756" s="3" t="str">
        <f t="shared" ca="1" si="222"/>
        <v/>
      </c>
      <c r="P1756" s="3" t="str">
        <f t="shared" ca="1" si="223"/>
        <v/>
      </c>
      <c r="T1756" s="3" t="str">
        <f ca="1">IF(B1756="","",IF(VLOOKUP(D1756,[1]怪物!$C:$I,7,FALSE)="","",VLOOKUP(D1756,[1]怪物!$C:$I,7,FALSE)))</f>
        <v/>
      </c>
      <c r="Y1756" s="3">
        <v>4</v>
      </c>
      <c r="Z1756" s="3">
        <v>2</v>
      </c>
      <c r="AA1756" s="3">
        <v>4</v>
      </c>
      <c r="AB1756" s="3">
        <v>5</v>
      </c>
    </row>
    <row r="1757" spans="2:28" x14ac:dyDescent="0.2">
      <c r="B1757" t="str">
        <f ca="1">IF(ISNA(VLOOKUP(Y1757&amp;"_"&amp;Z1757&amp;"_"&amp;AA1757,[1]挑战模式!$A:$AS,1,FALSE)),"",IF(VLOOKUP(Y1757&amp;"_"&amp;Z1757&amp;"_"&amp;AA1757,[1]挑战模式!$A:$AS,14+AB1757,FALSE)="","","Unit_Monster_Season"&amp;Y1757&amp;"_Challenge"&amp;Z1757&amp;"_"&amp;AA1757&amp;"_"&amp;AB1757))</f>
        <v/>
      </c>
      <c r="D1757" s="3" t="str">
        <f ca="1">IF(B1757="","",VLOOKUP(VLOOKUP(Y1757&amp;"_"&amp;Z1757&amp;"_"&amp;AA1757,[1]挑战模式!$A:$AS,14+AB1757,FALSE),[1]怪物!$B:$J,2,FALSE))</f>
        <v/>
      </c>
      <c r="E1757" s="3" t="str">
        <f ca="1">IF(B1757="","",VLOOKUP(VLOOKUP(Y1757&amp;"_"&amp;Z1757&amp;"_"&amp;AA1757,[1]挑战模式!$A:$AS,14+AB1757,FALSE),[1]怪物!$B:$J,6,FALSE)*VLOOKUP(Y1757&amp;"_"&amp;Z1757&amp;"_"&amp;AA1757,[1]挑战模式!$A:$AS,10,FALSE))</f>
        <v/>
      </c>
      <c r="F1757" s="3" t="str">
        <f t="shared" ca="1" si="216"/>
        <v/>
      </c>
      <c r="G1757" s="3" t="str">
        <f t="shared" ca="1" si="217"/>
        <v/>
      </c>
      <c r="H1757" s="3" t="str">
        <f t="shared" ca="1" si="218"/>
        <v/>
      </c>
      <c r="I1757" s="3" t="str">
        <f ca="1">IF(D1757="","",VLOOKUP(D1757,[1]怪物!$C:$M,11,FALSE))</f>
        <v/>
      </c>
      <c r="J1757" s="3" t="str">
        <f t="shared" ca="1" si="219"/>
        <v/>
      </c>
      <c r="K1757" s="3"/>
      <c r="L1757" s="3" t="str">
        <f ca="1">IF(B1757="","",VLOOKUP(VLOOKUP(Y1757&amp;"_"&amp;Z1757&amp;"_"&amp;AA1757,[1]挑战模式!$A:$AS,14+AB1757,FALSE),[1]怪物!$B:$J,7,FALSE))</f>
        <v/>
      </c>
      <c r="M1757" s="10" t="str">
        <f t="shared" ca="1" si="220"/>
        <v/>
      </c>
      <c r="N1757" s="3" t="str">
        <f t="shared" ca="1" si="221"/>
        <v/>
      </c>
      <c r="O1757" s="3" t="str">
        <f t="shared" ca="1" si="222"/>
        <v/>
      </c>
      <c r="P1757" s="3" t="str">
        <f t="shared" ca="1" si="223"/>
        <v/>
      </c>
      <c r="T1757" s="3" t="str">
        <f ca="1">IF(B1757="","",IF(VLOOKUP(D1757,[1]怪物!$C:$I,7,FALSE)="","",VLOOKUP(D1757,[1]怪物!$C:$I,7,FALSE)))</f>
        <v/>
      </c>
      <c r="Y1757" s="3">
        <v>4</v>
      </c>
      <c r="Z1757" s="3">
        <v>2</v>
      </c>
      <c r="AA1757" s="3">
        <v>4</v>
      </c>
      <c r="AB1757" s="3">
        <v>6</v>
      </c>
    </row>
    <row r="1758" spans="2:28" x14ac:dyDescent="0.2">
      <c r="B1758" t="str">
        <f ca="1">IF(ISNA(VLOOKUP(Y1758&amp;"_"&amp;Z1758&amp;"_"&amp;AA1758,[1]挑战模式!$A:$AS,1,FALSE)),"",IF(VLOOKUP(Y1758&amp;"_"&amp;Z1758&amp;"_"&amp;AA1758,[1]挑战模式!$A:$AS,14+AB1758,FALSE)="","","Unit_Monster_Season"&amp;Y1758&amp;"_Challenge"&amp;Z1758&amp;"_"&amp;AA1758&amp;"_"&amp;AB1758))</f>
        <v>Unit_Monster_Season4_Challenge2_5_1</v>
      </c>
      <c r="D1758" s="3" t="str">
        <f ca="1">IF(B1758="","",VLOOKUP(VLOOKUP(Y1758&amp;"_"&amp;Z1758&amp;"_"&amp;AA1758,[1]挑战模式!$A:$AS,14+AB1758,FALSE),[1]怪物!$B:$J,2,FALSE))</f>
        <v>ResUnit_Gui1</v>
      </c>
      <c r="E1758" s="3">
        <f ca="1">IF(B1758="","",VLOOKUP(VLOOKUP(Y1758&amp;"_"&amp;Z1758&amp;"_"&amp;AA1758,[1]挑战模式!$A:$AS,14+AB1758,FALSE),[1]怪物!$B:$J,6,FALSE)*VLOOKUP(Y1758&amp;"_"&amp;Z1758&amp;"_"&amp;AA1758,[1]挑战模式!$A:$AS,10,FALSE))</f>
        <v>2.06</v>
      </c>
      <c r="F1758" s="3">
        <f t="shared" ca="1" si="216"/>
        <v>400</v>
      </c>
      <c r="G1758" s="3" t="str">
        <f t="shared" ca="1" si="217"/>
        <v>TRUE</v>
      </c>
      <c r="H1758" s="3" t="str">
        <f t="shared" ca="1" si="218"/>
        <v>1</v>
      </c>
      <c r="I1758" s="3">
        <f ca="1">IF(D1758="","",VLOOKUP(D1758,[1]怪物!$C:$M,11,FALSE))</f>
        <v>1</v>
      </c>
      <c r="J1758" s="3" t="str">
        <f t="shared" ca="1" si="219"/>
        <v>0.5</v>
      </c>
      <c r="K1758" s="3"/>
      <c r="L1758" s="3">
        <f ca="1">IF(B1758="","",VLOOKUP(VLOOKUP(Y1758&amp;"_"&amp;Z1758&amp;"_"&amp;AA1758,[1]挑战模式!$A:$AS,14+AB1758,FALSE),[1]怪物!$B:$J,7,FALSE))</f>
        <v>1</v>
      </c>
      <c r="M1758" s="10" t="str">
        <f t="shared" ca="1" si="220"/>
        <v>Monster_Season4_Challenge2_5_1</v>
      </c>
      <c r="N1758" s="3" t="str">
        <f t="shared" ca="1" si="221"/>
        <v>DeathShow_1</v>
      </c>
      <c r="O1758" s="3" t="str">
        <f t="shared" ca="1" si="222"/>
        <v>Timeline_Idle1</v>
      </c>
      <c r="P1758" s="3" t="str">
        <f t="shared" ca="1" si="223"/>
        <v>Timeline_Move1</v>
      </c>
      <c r="T1758" s="3" t="str">
        <f ca="1">IF(B1758="","",IF(VLOOKUP(D1758,[1]怪物!$C:$I,7,FALSE)="","",VLOOKUP(D1758,[1]怪物!$C:$I,7,FALSE)))</f>
        <v>Skill_Monster_Gui1,NormalAttack</v>
      </c>
      <c r="Y1758" s="3">
        <v>4</v>
      </c>
      <c r="Z1758" s="3">
        <v>2</v>
      </c>
      <c r="AA1758" s="3">
        <v>5</v>
      </c>
      <c r="AB1758" s="3">
        <v>1</v>
      </c>
    </row>
    <row r="1759" spans="2:28" x14ac:dyDescent="0.2">
      <c r="B1759" t="str">
        <f ca="1">IF(ISNA(VLOOKUP(Y1759&amp;"_"&amp;Z1759&amp;"_"&amp;AA1759,[1]挑战模式!$A:$AS,1,FALSE)),"",IF(VLOOKUP(Y1759&amp;"_"&amp;Z1759&amp;"_"&amp;AA1759,[1]挑战模式!$A:$AS,14+AB1759,FALSE)="","","Unit_Monster_Season"&amp;Y1759&amp;"_Challenge"&amp;Z1759&amp;"_"&amp;AA1759&amp;"_"&amp;AB1759))</f>
        <v>Unit_Monster_Season4_Challenge2_5_2</v>
      </c>
      <c r="D1759" s="3" t="str">
        <f ca="1">IF(B1759="","",VLOOKUP(VLOOKUP(Y1759&amp;"_"&amp;Z1759&amp;"_"&amp;AA1759,[1]挑战模式!$A:$AS,14+AB1759,FALSE),[1]怪物!$B:$J,2,FALSE))</f>
        <v>ResUnit_WuGui1</v>
      </c>
      <c r="E1759" s="3">
        <f ca="1">IF(B1759="","",VLOOKUP(VLOOKUP(Y1759&amp;"_"&amp;Z1759&amp;"_"&amp;AA1759,[1]挑战模式!$A:$AS,14+AB1759,FALSE),[1]怪物!$B:$J,6,FALSE)*VLOOKUP(Y1759&amp;"_"&amp;Z1759&amp;"_"&amp;AA1759,[1]挑战模式!$A:$AS,10,FALSE))</f>
        <v>2.06</v>
      </c>
      <c r="F1759" s="3">
        <f t="shared" ca="1" si="216"/>
        <v>400</v>
      </c>
      <c r="G1759" s="3" t="str">
        <f t="shared" ca="1" si="217"/>
        <v>TRUE</v>
      </c>
      <c r="H1759" s="3" t="str">
        <f t="shared" ca="1" si="218"/>
        <v>1</v>
      </c>
      <c r="I1759" s="3">
        <f ca="1">IF(D1759="","",VLOOKUP(D1759,[1]怪物!$C:$M,11,FALSE))</f>
        <v>1</v>
      </c>
      <c r="J1759" s="3" t="str">
        <f t="shared" ca="1" si="219"/>
        <v>0.5</v>
      </c>
      <c r="K1759" s="3"/>
      <c r="L1759" s="3">
        <f ca="1">IF(B1759="","",VLOOKUP(VLOOKUP(Y1759&amp;"_"&amp;Z1759&amp;"_"&amp;AA1759,[1]挑战模式!$A:$AS,14+AB1759,FALSE),[1]怪物!$B:$J,7,FALSE))</f>
        <v>1</v>
      </c>
      <c r="M1759" s="10" t="str">
        <f t="shared" ca="1" si="220"/>
        <v>Monster_Season4_Challenge2_5_2</v>
      </c>
      <c r="N1759" s="3" t="str">
        <f t="shared" ca="1" si="221"/>
        <v>DeathShow_1</v>
      </c>
      <c r="O1759" s="3" t="str">
        <f t="shared" ca="1" si="222"/>
        <v>Timeline_Idle1</v>
      </c>
      <c r="P1759" s="3" t="str">
        <f t="shared" ca="1" si="223"/>
        <v>Timeline_Move1</v>
      </c>
      <c r="T1759" s="3" t="str">
        <f ca="1">IF(B1759="","",IF(VLOOKUP(D1759,[1]怪物!$C:$I,7,FALSE)="","",VLOOKUP(D1759,[1]怪物!$C:$I,7,FALSE)))</f>
        <v>Skill_Monster_WuGui1,NormalAttack</v>
      </c>
      <c r="Y1759" s="3">
        <v>4</v>
      </c>
      <c r="Z1759" s="3">
        <v>2</v>
      </c>
      <c r="AA1759" s="3">
        <v>5</v>
      </c>
      <c r="AB1759" s="3">
        <v>2</v>
      </c>
    </row>
    <row r="1760" spans="2:28" x14ac:dyDescent="0.2">
      <c r="B1760" t="str">
        <f ca="1">IF(ISNA(VLOOKUP(Y1760&amp;"_"&amp;Z1760&amp;"_"&amp;AA1760,[1]挑战模式!$A:$AS,1,FALSE)),"",IF(VLOOKUP(Y1760&amp;"_"&amp;Z1760&amp;"_"&amp;AA1760,[1]挑战模式!$A:$AS,14+AB1760,FALSE)="","","Unit_Monster_Season"&amp;Y1760&amp;"_Challenge"&amp;Z1760&amp;"_"&amp;AA1760&amp;"_"&amp;AB1760))</f>
        <v>Unit_Monster_Season4_Challenge2_5_3</v>
      </c>
      <c r="D1760" s="3" t="str">
        <f ca="1">IF(B1760="","",VLOOKUP(VLOOKUP(Y1760&amp;"_"&amp;Z1760&amp;"_"&amp;AA1760,[1]挑战模式!$A:$AS,14+AB1760,FALSE),[1]怪物!$B:$J,2,FALSE))</f>
        <v>ResUnit_MiFeng2</v>
      </c>
      <c r="E1760" s="3">
        <f ca="1">IF(B1760="","",VLOOKUP(VLOOKUP(Y1760&amp;"_"&amp;Z1760&amp;"_"&amp;AA1760,[1]挑战模式!$A:$AS,14+AB1760,FALSE),[1]怪物!$B:$J,6,FALSE)*VLOOKUP(Y1760&amp;"_"&amp;Z1760&amp;"_"&amp;AA1760,[1]挑战模式!$A:$AS,10,FALSE))</f>
        <v>2.06</v>
      </c>
      <c r="F1760" s="3">
        <f t="shared" ca="1" si="216"/>
        <v>400</v>
      </c>
      <c r="G1760" s="3" t="str">
        <f t="shared" ca="1" si="217"/>
        <v>TRUE</v>
      </c>
      <c r="H1760" s="3" t="str">
        <f t="shared" ca="1" si="218"/>
        <v>1</v>
      </c>
      <c r="I1760" s="3">
        <f ca="1">IF(D1760="","",VLOOKUP(D1760,[1]怪物!$C:$M,11,FALSE))</f>
        <v>1</v>
      </c>
      <c r="J1760" s="3" t="str">
        <f t="shared" ca="1" si="219"/>
        <v>0.5</v>
      </c>
      <c r="K1760" s="3"/>
      <c r="L1760" s="3">
        <f ca="1">IF(B1760="","",VLOOKUP(VLOOKUP(Y1760&amp;"_"&amp;Z1760&amp;"_"&amp;AA1760,[1]挑战模式!$A:$AS,14+AB1760,FALSE),[1]怪物!$B:$J,7,FALSE))</f>
        <v>1.25</v>
      </c>
      <c r="M1760" s="10" t="str">
        <f t="shared" ca="1" si="220"/>
        <v>Monster_Season4_Challenge2_5_3</v>
      </c>
      <c r="N1760" s="3" t="str">
        <f t="shared" ca="1" si="221"/>
        <v>DeathShow_1</v>
      </c>
      <c r="O1760" s="3" t="str">
        <f t="shared" ca="1" si="222"/>
        <v>Timeline_Idle1</v>
      </c>
      <c r="P1760" s="3" t="str">
        <f t="shared" ca="1" si="223"/>
        <v>Timeline_Move1</v>
      </c>
      <c r="T1760" s="3" t="str">
        <f ca="1">IF(B1760="","",IF(VLOOKUP(D1760,[1]怪物!$C:$I,7,FALSE)="","",VLOOKUP(D1760,[1]怪物!$C:$I,7,FALSE)))</f>
        <v>Skill_Monster_MiFeng2,NormalAttack</v>
      </c>
      <c r="Y1760" s="3">
        <v>4</v>
      </c>
      <c r="Z1760" s="3">
        <v>2</v>
      </c>
      <c r="AA1760" s="3">
        <v>5</v>
      </c>
      <c r="AB1760" s="3">
        <v>3</v>
      </c>
    </row>
    <row r="1761" spans="2:28" x14ac:dyDescent="0.2">
      <c r="B1761" t="str">
        <f ca="1">IF(ISNA(VLOOKUP(Y1761&amp;"_"&amp;Z1761&amp;"_"&amp;AA1761,[1]挑战模式!$A:$AS,1,FALSE)),"",IF(VLOOKUP(Y1761&amp;"_"&amp;Z1761&amp;"_"&amp;AA1761,[1]挑战模式!$A:$AS,14+AB1761,FALSE)="","","Unit_Monster_Season"&amp;Y1761&amp;"_Challenge"&amp;Z1761&amp;"_"&amp;AA1761&amp;"_"&amp;AB1761))</f>
        <v/>
      </c>
      <c r="D1761" s="3" t="str">
        <f ca="1">IF(B1761="","",VLOOKUP(VLOOKUP(Y1761&amp;"_"&amp;Z1761&amp;"_"&amp;AA1761,[1]挑战模式!$A:$AS,14+AB1761,FALSE),[1]怪物!$B:$J,2,FALSE))</f>
        <v/>
      </c>
      <c r="E1761" s="3" t="str">
        <f ca="1">IF(B1761="","",VLOOKUP(VLOOKUP(Y1761&amp;"_"&amp;Z1761&amp;"_"&amp;AA1761,[1]挑战模式!$A:$AS,14+AB1761,FALSE),[1]怪物!$B:$J,6,FALSE)*VLOOKUP(Y1761&amp;"_"&amp;Z1761&amp;"_"&amp;AA1761,[1]挑战模式!$A:$AS,10,FALSE))</f>
        <v/>
      </c>
      <c r="F1761" s="3" t="str">
        <f t="shared" ca="1" si="216"/>
        <v/>
      </c>
      <c r="G1761" s="3" t="str">
        <f t="shared" ca="1" si="217"/>
        <v/>
      </c>
      <c r="H1761" s="3" t="str">
        <f t="shared" ca="1" si="218"/>
        <v/>
      </c>
      <c r="I1761" s="3" t="str">
        <f ca="1">IF(D1761="","",VLOOKUP(D1761,[1]怪物!$C:$M,11,FALSE))</f>
        <v/>
      </c>
      <c r="J1761" s="3" t="str">
        <f t="shared" ca="1" si="219"/>
        <v/>
      </c>
      <c r="K1761" s="3"/>
      <c r="L1761" s="3" t="str">
        <f ca="1">IF(B1761="","",VLOOKUP(VLOOKUP(Y1761&amp;"_"&amp;Z1761&amp;"_"&amp;AA1761,[1]挑战模式!$A:$AS,14+AB1761,FALSE),[1]怪物!$B:$J,7,FALSE))</f>
        <v/>
      </c>
      <c r="M1761" s="10" t="str">
        <f t="shared" ca="1" si="220"/>
        <v/>
      </c>
      <c r="N1761" s="3" t="str">
        <f t="shared" ca="1" si="221"/>
        <v/>
      </c>
      <c r="O1761" s="3" t="str">
        <f t="shared" ca="1" si="222"/>
        <v/>
      </c>
      <c r="P1761" s="3" t="str">
        <f t="shared" ca="1" si="223"/>
        <v/>
      </c>
      <c r="T1761" s="3" t="str">
        <f ca="1">IF(B1761="","",IF(VLOOKUP(D1761,[1]怪物!$C:$I,7,FALSE)="","",VLOOKUP(D1761,[1]怪物!$C:$I,7,FALSE)))</f>
        <v/>
      </c>
      <c r="Y1761" s="3">
        <v>4</v>
      </c>
      <c r="Z1761" s="3">
        <v>2</v>
      </c>
      <c r="AA1761" s="3">
        <v>5</v>
      </c>
      <c r="AB1761" s="3">
        <v>4</v>
      </c>
    </row>
    <row r="1762" spans="2:28" x14ac:dyDescent="0.2">
      <c r="B1762" t="str">
        <f ca="1">IF(ISNA(VLOOKUP(Y1762&amp;"_"&amp;Z1762&amp;"_"&amp;AA1762,[1]挑战模式!$A:$AS,1,FALSE)),"",IF(VLOOKUP(Y1762&amp;"_"&amp;Z1762&amp;"_"&amp;AA1762,[1]挑战模式!$A:$AS,14+AB1762,FALSE)="","","Unit_Monster_Season"&amp;Y1762&amp;"_Challenge"&amp;Z1762&amp;"_"&amp;AA1762&amp;"_"&amp;AB1762))</f>
        <v/>
      </c>
      <c r="D1762" s="3" t="str">
        <f ca="1">IF(B1762="","",VLOOKUP(VLOOKUP(Y1762&amp;"_"&amp;Z1762&amp;"_"&amp;AA1762,[1]挑战模式!$A:$AS,14+AB1762,FALSE),[1]怪物!$B:$J,2,FALSE))</f>
        <v/>
      </c>
      <c r="E1762" s="3" t="str">
        <f ca="1">IF(B1762="","",VLOOKUP(VLOOKUP(Y1762&amp;"_"&amp;Z1762&amp;"_"&amp;AA1762,[1]挑战模式!$A:$AS,14+AB1762,FALSE),[1]怪物!$B:$J,6,FALSE)*VLOOKUP(Y1762&amp;"_"&amp;Z1762&amp;"_"&amp;AA1762,[1]挑战模式!$A:$AS,10,FALSE))</f>
        <v/>
      </c>
      <c r="F1762" s="3" t="str">
        <f t="shared" ca="1" si="216"/>
        <v/>
      </c>
      <c r="G1762" s="3" t="str">
        <f t="shared" ca="1" si="217"/>
        <v/>
      </c>
      <c r="H1762" s="3" t="str">
        <f t="shared" ca="1" si="218"/>
        <v/>
      </c>
      <c r="I1762" s="3" t="str">
        <f ca="1">IF(D1762="","",VLOOKUP(D1762,[1]怪物!$C:$M,11,FALSE))</f>
        <v/>
      </c>
      <c r="J1762" s="3" t="str">
        <f t="shared" ca="1" si="219"/>
        <v/>
      </c>
      <c r="K1762" s="3"/>
      <c r="L1762" s="3" t="str">
        <f ca="1">IF(B1762="","",VLOOKUP(VLOOKUP(Y1762&amp;"_"&amp;Z1762&amp;"_"&amp;AA1762,[1]挑战模式!$A:$AS,14+AB1762,FALSE),[1]怪物!$B:$J,7,FALSE))</f>
        <v/>
      </c>
      <c r="M1762" s="10" t="str">
        <f t="shared" ca="1" si="220"/>
        <v/>
      </c>
      <c r="N1762" s="3" t="str">
        <f t="shared" ca="1" si="221"/>
        <v/>
      </c>
      <c r="O1762" s="3" t="str">
        <f t="shared" ca="1" si="222"/>
        <v/>
      </c>
      <c r="P1762" s="3" t="str">
        <f t="shared" ca="1" si="223"/>
        <v/>
      </c>
      <c r="T1762" s="3" t="str">
        <f ca="1">IF(B1762="","",IF(VLOOKUP(D1762,[1]怪物!$C:$I,7,FALSE)="","",VLOOKUP(D1762,[1]怪物!$C:$I,7,FALSE)))</f>
        <v/>
      </c>
      <c r="Y1762" s="3">
        <v>4</v>
      </c>
      <c r="Z1762" s="3">
        <v>2</v>
      </c>
      <c r="AA1762" s="3">
        <v>5</v>
      </c>
      <c r="AB1762" s="3">
        <v>5</v>
      </c>
    </row>
    <row r="1763" spans="2:28" x14ac:dyDescent="0.2">
      <c r="B1763" t="str">
        <f ca="1">IF(ISNA(VLOOKUP(Y1763&amp;"_"&amp;Z1763&amp;"_"&amp;AA1763,[1]挑战模式!$A:$AS,1,FALSE)),"",IF(VLOOKUP(Y1763&amp;"_"&amp;Z1763&amp;"_"&amp;AA1763,[1]挑战模式!$A:$AS,14+AB1763,FALSE)="","","Unit_Monster_Season"&amp;Y1763&amp;"_Challenge"&amp;Z1763&amp;"_"&amp;AA1763&amp;"_"&amp;AB1763))</f>
        <v/>
      </c>
      <c r="D1763" s="3" t="str">
        <f ca="1">IF(B1763="","",VLOOKUP(VLOOKUP(Y1763&amp;"_"&amp;Z1763&amp;"_"&amp;AA1763,[1]挑战模式!$A:$AS,14+AB1763,FALSE),[1]怪物!$B:$J,2,FALSE))</f>
        <v/>
      </c>
      <c r="E1763" s="3" t="str">
        <f ca="1">IF(B1763="","",VLOOKUP(VLOOKUP(Y1763&amp;"_"&amp;Z1763&amp;"_"&amp;AA1763,[1]挑战模式!$A:$AS,14+AB1763,FALSE),[1]怪物!$B:$J,6,FALSE)*VLOOKUP(Y1763&amp;"_"&amp;Z1763&amp;"_"&amp;AA1763,[1]挑战模式!$A:$AS,10,FALSE))</f>
        <v/>
      </c>
      <c r="F1763" s="3" t="str">
        <f t="shared" ca="1" si="216"/>
        <v/>
      </c>
      <c r="G1763" s="3" t="str">
        <f t="shared" ca="1" si="217"/>
        <v/>
      </c>
      <c r="H1763" s="3" t="str">
        <f t="shared" ca="1" si="218"/>
        <v/>
      </c>
      <c r="I1763" s="3" t="str">
        <f ca="1">IF(D1763="","",VLOOKUP(D1763,[1]怪物!$C:$M,11,FALSE))</f>
        <v/>
      </c>
      <c r="J1763" s="3" t="str">
        <f t="shared" ca="1" si="219"/>
        <v/>
      </c>
      <c r="K1763" s="3"/>
      <c r="L1763" s="3" t="str">
        <f ca="1">IF(B1763="","",VLOOKUP(VLOOKUP(Y1763&amp;"_"&amp;Z1763&amp;"_"&amp;AA1763,[1]挑战模式!$A:$AS,14+AB1763,FALSE),[1]怪物!$B:$J,7,FALSE))</f>
        <v/>
      </c>
      <c r="M1763" s="10" t="str">
        <f t="shared" ca="1" si="220"/>
        <v/>
      </c>
      <c r="N1763" s="3" t="str">
        <f t="shared" ca="1" si="221"/>
        <v/>
      </c>
      <c r="O1763" s="3" t="str">
        <f t="shared" ca="1" si="222"/>
        <v/>
      </c>
      <c r="P1763" s="3" t="str">
        <f t="shared" ca="1" si="223"/>
        <v/>
      </c>
      <c r="T1763" s="3" t="str">
        <f ca="1">IF(B1763="","",IF(VLOOKUP(D1763,[1]怪物!$C:$I,7,FALSE)="","",VLOOKUP(D1763,[1]怪物!$C:$I,7,FALSE)))</f>
        <v/>
      </c>
      <c r="Y1763" s="3">
        <v>4</v>
      </c>
      <c r="Z1763" s="3">
        <v>2</v>
      </c>
      <c r="AA1763" s="3">
        <v>5</v>
      </c>
      <c r="AB1763" s="3">
        <v>6</v>
      </c>
    </row>
    <row r="1764" spans="2:28" x14ac:dyDescent="0.2">
      <c r="B1764" t="str">
        <f ca="1">IF(ISNA(VLOOKUP(Y1764&amp;"_"&amp;Z1764&amp;"_"&amp;AA1764,[1]挑战模式!$A:$AS,1,FALSE)),"",IF(VLOOKUP(Y1764&amp;"_"&amp;Z1764&amp;"_"&amp;AA1764,[1]挑战模式!$A:$AS,14+AB1764,FALSE)="","","Unit_Monster_Season"&amp;Y1764&amp;"_Challenge"&amp;Z1764&amp;"_"&amp;AA1764&amp;"_"&amp;AB1764))</f>
        <v>Unit_Monster_Season4_Challenge2_6_1</v>
      </c>
      <c r="D1764" s="3" t="str">
        <f ca="1">IF(B1764="","",VLOOKUP(VLOOKUP(Y1764&amp;"_"&amp;Z1764&amp;"_"&amp;AA1764,[1]挑战模式!$A:$AS,14+AB1764,FALSE),[1]怪物!$B:$J,2,FALSE))</f>
        <v>ResUnit_FireSpirit1</v>
      </c>
      <c r="E1764" s="3">
        <f ca="1">IF(B1764="","",VLOOKUP(VLOOKUP(Y1764&amp;"_"&amp;Z1764&amp;"_"&amp;AA1764,[1]挑战模式!$A:$AS,14+AB1764,FALSE),[1]怪物!$B:$J,6,FALSE)*VLOOKUP(Y1764&amp;"_"&amp;Z1764&amp;"_"&amp;AA1764,[1]挑战模式!$A:$AS,10,FALSE))</f>
        <v>2.06</v>
      </c>
      <c r="F1764" s="3">
        <f t="shared" ca="1" si="216"/>
        <v>400</v>
      </c>
      <c r="G1764" s="3" t="str">
        <f t="shared" ca="1" si="217"/>
        <v>TRUE</v>
      </c>
      <c r="H1764" s="3" t="str">
        <f t="shared" ca="1" si="218"/>
        <v>1</v>
      </c>
      <c r="I1764" s="3">
        <f ca="1">IF(D1764="","",VLOOKUP(D1764,[1]怪物!$C:$M,11,FALSE))</f>
        <v>1</v>
      </c>
      <c r="J1764" s="3" t="str">
        <f t="shared" ca="1" si="219"/>
        <v>0.5</v>
      </c>
      <c r="K1764" s="3"/>
      <c r="L1764" s="3">
        <f ca="1">IF(B1764="","",VLOOKUP(VLOOKUP(Y1764&amp;"_"&amp;Z1764&amp;"_"&amp;AA1764,[1]挑战模式!$A:$AS,14+AB1764,FALSE),[1]怪物!$B:$J,7,FALSE))</f>
        <v>1</v>
      </c>
      <c r="M1764" s="10" t="str">
        <f t="shared" ca="1" si="220"/>
        <v>Monster_Season4_Challenge2_6_1</v>
      </c>
      <c r="N1764" s="3" t="str">
        <f t="shared" ca="1" si="221"/>
        <v>DeathShow_1</v>
      </c>
      <c r="O1764" s="3" t="str">
        <f t="shared" ca="1" si="222"/>
        <v>Timeline_Idle1</v>
      </c>
      <c r="P1764" s="3" t="str">
        <f t="shared" ca="1" si="223"/>
        <v>Timeline_Move1</v>
      </c>
      <c r="T1764" s="3" t="str">
        <f ca="1">IF(B1764="","",IF(VLOOKUP(D1764,[1]怪物!$C:$I,7,FALSE)="","",VLOOKUP(D1764,[1]怪物!$C:$I,7,FALSE)))</f>
        <v>Skill_Monster_FireSpirit1,NormalAttack</v>
      </c>
      <c r="Y1764" s="3">
        <v>4</v>
      </c>
      <c r="Z1764" s="3">
        <v>2</v>
      </c>
      <c r="AA1764" s="3">
        <v>6</v>
      </c>
      <c r="AB1764" s="3">
        <v>1</v>
      </c>
    </row>
    <row r="1765" spans="2:28" x14ac:dyDescent="0.2">
      <c r="B1765" t="str">
        <f ca="1">IF(ISNA(VLOOKUP(Y1765&amp;"_"&amp;Z1765&amp;"_"&amp;AA1765,[1]挑战模式!$A:$AS,1,FALSE)),"",IF(VLOOKUP(Y1765&amp;"_"&amp;Z1765&amp;"_"&amp;AA1765,[1]挑战模式!$A:$AS,14+AB1765,FALSE)="","","Unit_Monster_Season"&amp;Y1765&amp;"_Challenge"&amp;Z1765&amp;"_"&amp;AA1765&amp;"_"&amp;AB1765))</f>
        <v>Unit_Monster_Season4_Challenge2_6_2</v>
      </c>
      <c r="D1765" s="3" t="str">
        <f ca="1">IF(B1765="","",VLOOKUP(VLOOKUP(Y1765&amp;"_"&amp;Z1765&amp;"_"&amp;AA1765,[1]挑战模式!$A:$AS,14+AB1765,FALSE),[1]怪物!$B:$J,2,FALSE))</f>
        <v>ResUnit_Gui1</v>
      </c>
      <c r="E1765" s="3">
        <f ca="1">IF(B1765="","",VLOOKUP(VLOOKUP(Y1765&amp;"_"&amp;Z1765&amp;"_"&amp;AA1765,[1]挑战模式!$A:$AS,14+AB1765,FALSE),[1]怪物!$B:$J,6,FALSE)*VLOOKUP(Y1765&amp;"_"&amp;Z1765&amp;"_"&amp;AA1765,[1]挑战模式!$A:$AS,10,FALSE))</f>
        <v>2.06</v>
      </c>
      <c r="F1765" s="3">
        <f t="shared" ca="1" si="216"/>
        <v>400</v>
      </c>
      <c r="G1765" s="3" t="str">
        <f t="shared" ca="1" si="217"/>
        <v>TRUE</v>
      </c>
      <c r="H1765" s="3" t="str">
        <f t="shared" ca="1" si="218"/>
        <v>1</v>
      </c>
      <c r="I1765" s="3">
        <f ca="1">IF(D1765="","",VLOOKUP(D1765,[1]怪物!$C:$M,11,FALSE))</f>
        <v>1</v>
      </c>
      <c r="J1765" s="3" t="str">
        <f t="shared" ca="1" si="219"/>
        <v>0.5</v>
      </c>
      <c r="K1765" s="3"/>
      <c r="L1765" s="3">
        <f ca="1">IF(B1765="","",VLOOKUP(VLOOKUP(Y1765&amp;"_"&amp;Z1765&amp;"_"&amp;AA1765,[1]挑战模式!$A:$AS,14+AB1765,FALSE),[1]怪物!$B:$J,7,FALSE))</f>
        <v>1</v>
      </c>
      <c r="M1765" s="10" t="str">
        <f t="shared" ca="1" si="220"/>
        <v>Monster_Season4_Challenge2_6_2</v>
      </c>
      <c r="N1765" s="3" t="str">
        <f t="shared" ca="1" si="221"/>
        <v>DeathShow_1</v>
      </c>
      <c r="O1765" s="3" t="str">
        <f t="shared" ca="1" si="222"/>
        <v>Timeline_Idle1</v>
      </c>
      <c r="P1765" s="3" t="str">
        <f t="shared" ca="1" si="223"/>
        <v>Timeline_Move1</v>
      </c>
      <c r="T1765" s="3" t="str">
        <f ca="1">IF(B1765="","",IF(VLOOKUP(D1765,[1]怪物!$C:$I,7,FALSE)="","",VLOOKUP(D1765,[1]怪物!$C:$I,7,FALSE)))</f>
        <v>Skill_Monster_Gui1,NormalAttack</v>
      </c>
      <c r="Y1765" s="3">
        <v>4</v>
      </c>
      <c r="Z1765" s="3">
        <v>2</v>
      </c>
      <c r="AA1765" s="3">
        <v>6</v>
      </c>
      <c r="AB1765" s="3">
        <v>2</v>
      </c>
    </row>
    <row r="1766" spans="2:28" x14ac:dyDescent="0.2">
      <c r="B1766" t="str">
        <f ca="1">IF(ISNA(VLOOKUP(Y1766&amp;"_"&amp;Z1766&amp;"_"&amp;AA1766,[1]挑战模式!$A:$AS,1,FALSE)),"",IF(VLOOKUP(Y1766&amp;"_"&amp;Z1766&amp;"_"&amp;AA1766,[1]挑战模式!$A:$AS,14+AB1766,FALSE)="","","Unit_Monster_Season"&amp;Y1766&amp;"_Challenge"&amp;Z1766&amp;"_"&amp;AA1766&amp;"_"&amp;AB1766))</f>
        <v>Unit_Monster_Season4_Challenge2_6_3</v>
      </c>
      <c r="D1766" s="3" t="str">
        <f ca="1">IF(B1766="","",VLOOKUP(VLOOKUP(Y1766&amp;"_"&amp;Z1766&amp;"_"&amp;AA1766,[1]挑战模式!$A:$AS,14+AB1766,FALSE),[1]怪物!$B:$J,2,FALSE))</f>
        <v>ResUnit_WuGui1</v>
      </c>
      <c r="E1766" s="3">
        <f ca="1">IF(B1766="","",VLOOKUP(VLOOKUP(Y1766&amp;"_"&amp;Z1766&amp;"_"&amp;AA1766,[1]挑战模式!$A:$AS,14+AB1766,FALSE),[1]怪物!$B:$J,6,FALSE)*VLOOKUP(Y1766&amp;"_"&amp;Z1766&amp;"_"&amp;AA1766,[1]挑战模式!$A:$AS,10,FALSE))</f>
        <v>2.06</v>
      </c>
      <c r="F1766" s="3">
        <f t="shared" ca="1" si="216"/>
        <v>400</v>
      </c>
      <c r="G1766" s="3" t="str">
        <f t="shared" ca="1" si="217"/>
        <v>TRUE</v>
      </c>
      <c r="H1766" s="3" t="str">
        <f t="shared" ca="1" si="218"/>
        <v>1</v>
      </c>
      <c r="I1766" s="3">
        <f ca="1">IF(D1766="","",VLOOKUP(D1766,[1]怪物!$C:$M,11,FALSE))</f>
        <v>1</v>
      </c>
      <c r="J1766" s="3" t="str">
        <f t="shared" ca="1" si="219"/>
        <v>0.5</v>
      </c>
      <c r="K1766" s="3"/>
      <c r="L1766" s="3">
        <f ca="1">IF(B1766="","",VLOOKUP(VLOOKUP(Y1766&amp;"_"&amp;Z1766&amp;"_"&amp;AA1766,[1]挑战模式!$A:$AS,14+AB1766,FALSE),[1]怪物!$B:$J,7,FALSE))</f>
        <v>1</v>
      </c>
      <c r="M1766" s="10" t="str">
        <f t="shared" ca="1" si="220"/>
        <v>Monster_Season4_Challenge2_6_3</v>
      </c>
      <c r="N1766" s="3" t="str">
        <f t="shared" ca="1" si="221"/>
        <v>DeathShow_1</v>
      </c>
      <c r="O1766" s="3" t="str">
        <f t="shared" ca="1" si="222"/>
        <v>Timeline_Idle1</v>
      </c>
      <c r="P1766" s="3" t="str">
        <f t="shared" ca="1" si="223"/>
        <v>Timeline_Move1</v>
      </c>
      <c r="T1766" s="3" t="str">
        <f ca="1">IF(B1766="","",IF(VLOOKUP(D1766,[1]怪物!$C:$I,7,FALSE)="","",VLOOKUP(D1766,[1]怪物!$C:$I,7,FALSE)))</f>
        <v>Skill_Monster_WuGui1,NormalAttack</v>
      </c>
      <c r="Y1766" s="3">
        <v>4</v>
      </c>
      <c r="Z1766" s="3">
        <v>2</v>
      </c>
      <c r="AA1766" s="3">
        <v>6</v>
      </c>
      <c r="AB1766" s="3">
        <v>3</v>
      </c>
    </row>
    <row r="1767" spans="2:28" x14ac:dyDescent="0.2">
      <c r="B1767" t="str">
        <f ca="1">IF(ISNA(VLOOKUP(Y1767&amp;"_"&amp;Z1767&amp;"_"&amp;AA1767,[1]挑战模式!$A:$AS,1,FALSE)),"",IF(VLOOKUP(Y1767&amp;"_"&amp;Z1767&amp;"_"&amp;AA1767,[1]挑战模式!$A:$AS,14+AB1767,FALSE)="","","Unit_Monster_Season"&amp;Y1767&amp;"_Challenge"&amp;Z1767&amp;"_"&amp;AA1767&amp;"_"&amp;AB1767))</f>
        <v>Unit_Monster_Season4_Challenge2_6_4</v>
      </c>
      <c r="D1767" s="3" t="str">
        <f ca="1">IF(B1767="","",VLOOKUP(VLOOKUP(Y1767&amp;"_"&amp;Z1767&amp;"_"&amp;AA1767,[1]挑战模式!$A:$AS,14+AB1767,FALSE),[1]怪物!$B:$J,2,FALSE))</f>
        <v>ResUnit_MiFeng2</v>
      </c>
      <c r="E1767" s="3">
        <f ca="1">IF(B1767="","",VLOOKUP(VLOOKUP(Y1767&amp;"_"&amp;Z1767&amp;"_"&amp;AA1767,[1]挑战模式!$A:$AS,14+AB1767,FALSE),[1]怪物!$B:$J,6,FALSE)*VLOOKUP(Y1767&amp;"_"&amp;Z1767&amp;"_"&amp;AA1767,[1]挑战模式!$A:$AS,10,FALSE))</f>
        <v>2.06</v>
      </c>
      <c r="F1767" s="3">
        <f t="shared" ref="F1767:F1830" ca="1" si="224">IF(B1767="","",400)</f>
        <v>400</v>
      </c>
      <c r="G1767" s="3" t="str">
        <f t="shared" ref="G1767:G1830" ca="1" si="225">IF(B1767="","","TRUE")</f>
        <v>TRUE</v>
      </c>
      <c r="H1767" s="3" t="str">
        <f t="shared" ref="H1767:H1830" ca="1" si="226">IF(B1767="","","1")</f>
        <v>1</v>
      </c>
      <c r="I1767" s="3">
        <f ca="1">IF(D1767="","",VLOOKUP(D1767,[1]怪物!$C:$M,11,FALSE))</f>
        <v>1</v>
      </c>
      <c r="J1767" s="3" t="str">
        <f t="shared" ref="J1767:J1830" ca="1" si="227">IF(B1767="","","0.5")</f>
        <v>0.5</v>
      </c>
      <c r="K1767" s="3"/>
      <c r="L1767" s="3">
        <f ca="1">IF(B1767="","",VLOOKUP(VLOOKUP(Y1767&amp;"_"&amp;Z1767&amp;"_"&amp;AA1767,[1]挑战模式!$A:$AS,14+AB1767,FALSE),[1]怪物!$B:$J,7,FALSE))</f>
        <v>1.25</v>
      </c>
      <c r="M1767" s="10" t="str">
        <f t="shared" ref="M1767:M1830" ca="1" si="228">IF(B1767="","",RIGHT(B1767,LEN(B1767)-5))</f>
        <v>Monster_Season4_Challenge2_6_4</v>
      </c>
      <c r="N1767" s="3" t="str">
        <f t="shared" ref="N1767:N1830" ca="1" si="229">IF(B1767="","","DeathShow_1")</f>
        <v>DeathShow_1</v>
      </c>
      <c r="O1767" s="3" t="str">
        <f t="shared" ref="O1767:O1830" ca="1" si="230">IF(B1767="","","Timeline_Idle1")</f>
        <v>Timeline_Idle1</v>
      </c>
      <c r="P1767" s="3" t="str">
        <f t="shared" ref="P1767:P1830" ca="1" si="231">IF(B1767="","","Timeline_Move1")</f>
        <v>Timeline_Move1</v>
      </c>
      <c r="T1767" s="3" t="str">
        <f ca="1">IF(B1767="","",IF(VLOOKUP(D1767,[1]怪物!$C:$I,7,FALSE)="","",VLOOKUP(D1767,[1]怪物!$C:$I,7,FALSE)))</f>
        <v>Skill_Monster_MiFeng2,NormalAttack</v>
      </c>
      <c r="Y1767" s="3">
        <v>4</v>
      </c>
      <c r="Z1767" s="3">
        <v>2</v>
      </c>
      <c r="AA1767" s="3">
        <v>6</v>
      </c>
      <c r="AB1767" s="3">
        <v>4</v>
      </c>
    </row>
    <row r="1768" spans="2:28" x14ac:dyDescent="0.2">
      <c r="B1768" t="str">
        <f ca="1">IF(ISNA(VLOOKUP(Y1768&amp;"_"&amp;Z1768&amp;"_"&amp;AA1768,[1]挑战模式!$A:$AS,1,FALSE)),"",IF(VLOOKUP(Y1768&amp;"_"&amp;Z1768&amp;"_"&amp;AA1768,[1]挑战模式!$A:$AS,14+AB1768,FALSE)="","","Unit_Monster_Season"&amp;Y1768&amp;"_Challenge"&amp;Z1768&amp;"_"&amp;AA1768&amp;"_"&amp;AB1768))</f>
        <v/>
      </c>
      <c r="D1768" s="3" t="str">
        <f ca="1">IF(B1768="","",VLOOKUP(VLOOKUP(Y1768&amp;"_"&amp;Z1768&amp;"_"&amp;AA1768,[1]挑战模式!$A:$AS,14+AB1768,FALSE),[1]怪物!$B:$J,2,FALSE))</f>
        <v/>
      </c>
      <c r="E1768" s="3" t="str">
        <f ca="1">IF(B1768="","",VLOOKUP(VLOOKUP(Y1768&amp;"_"&amp;Z1768&amp;"_"&amp;AA1768,[1]挑战模式!$A:$AS,14+AB1768,FALSE),[1]怪物!$B:$J,6,FALSE)*VLOOKUP(Y1768&amp;"_"&amp;Z1768&amp;"_"&amp;AA1768,[1]挑战模式!$A:$AS,10,FALSE))</f>
        <v/>
      </c>
      <c r="F1768" s="3" t="str">
        <f t="shared" ca="1" si="224"/>
        <v/>
      </c>
      <c r="G1768" s="3" t="str">
        <f t="shared" ca="1" si="225"/>
        <v/>
      </c>
      <c r="H1768" s="3" t="str">
        <f t="shared" ca="1" si="226"/>
        <v/>
      </c>
      <c r="I1768" s="3" t="str">
        <f ca="1">IF(D1768="","",VLOOKUP(D1768,[1]怪物!$C:$M,11,FALSE))</f>
        <v/>
      </c>
      <c r="J1768" s="3" t="str">
        <f t="shared" ca="1" si="227"/>
        <v/>
      </c>
      <c r="K1768" s="3"/>
      <c r="L1768" s="3" t="str">
        <f ca="1">IF(B1768="","",VLOOKUP(VLOOKUP(Y1768&amp;"_"&amp;Z1768&amp;"_"&amp;AA1768,[1]挑战模式!$A:$AS,14+AB1768,FALSE),[1]怪物!$B:$J,7,FALSE))</f>
        <v/>
      </c>
      <c r="M1768" s="10" t="str">
        <f t="shared" ca="1" si="228"/>
        <v/>
      </c>
      <c r="N1768" s="3" t="str">
        <f t="shared" ca="1" si="229"/>
        <v/>
      </c>
      <c r="O1768" s="3" t="str">
        <f t="shared" ca="1" si="230"/>
        <v/>
      </c>
      <c r="P1768" s="3" t="str">
        <f t="shared" ca="1" si="231"/>
        <v/>
      </c>
      <c r="T1768" s="3" t="str">
        <f ca="1">IF(B1768="","",IF(VLOOKUP(D1768,[1]怪物!$C:$I,7,FALSE)="","",VLOOKUP(D1768,[1]怪物!$C:$I,7,FALSE)))</f>
        <v/>
      </c>
      <c r="Y1768" s="3">
        <v>4</v>
      </c>
      <c r="Z1768" s="3">
        <v>2</v>
      </c>
      <c r="AA1768" s="3">
        <v>6</v>
      </c>
      <c r="AB1768" s="3">
        <v>5</v>
      </c>
    </row>
    <row r="1769" spans="2:28" x14ac:dyDescent="0.2">
      <c r="B1769" t="str">
        <f ca="1">IF(ISNA(VLOOKUP(Y1769&amp;"_"&amp;Z1769&amp;"_"&amp;AA1769,[1]挑战模式!$A:$AS,1,FALSE)),"",IF(VLOOKUP(Y1769&amp;"_"&amp;Z1769&amp;"_"&amp;AA1769,[1]挑战模式!$A:$AS,14+AB1769,FALSE)="","","Unit_Monster_Season"&amp;Y1769&amp;"_Challenge"&amp;Z1769&amp;"_"&amp;AA1769&amp;"_"&amp;AB1769))</f>
        <v/>
      </c>
      <c r="D1769" s="3" t="str">
        <f ca="1">IF(B1769="","",VLOOKUP(VLOOKUP(Y1769&amp;"_"&amp;Z1769&amp;"_"&amp;AA1769,[1]挑战模式!$A:$AS,14+AB1769,FALSE),[1]怪物!$B:$J,2,FALSE))</f>
        <v/>
      </c>
      <c r="E1769" s="3" t="str">
        <f ca="1">IF(B1769="","",VLOOKUP(VLOOKUP(Y1769&amp;"_"&amp;Z1769&amp;"_"&amp;AA1769,[1]挑战模式!$A:$AS,14+AB1769,FALSE),[1]怪物!$B:$J,6,FALSE)*VLOOKUP(Y1769&amp;"_"&amp;Z1769&amp;"_"&amp;AA1769,[1]挑战模式!$A:$AS,10,FALSE))</f>
        <v/>
      </c>
      <c r="F1769" s="3" t="str">
        <f t="shared" ca="1" si="224"/>
        <v/>
      </c>
      <c r="G1769" s="3" t="str">
        <f t="shared" ca="1" si="225"/>
        <v/>
      </c>
      <c r="H1769" s="3" t="str">
        <f t="shared" ca="1" si="226"/>
        <v/>
      </c>
      <c r="I1769" s="3" t="str">
        <f ca="1">IF(D1769="","",VLOOKUP(D1769,[1]怪物!$C:$M,11,FALSE))</f>
        <v/>
      </c>
      <c r="J1769" s="3" t="str">
        <f t="shared" ca="1" si="227"/>
        <v/>
      </c>
      <c r="K1769" s="3"/>
      <c r="L1769" s="3" t="str">
        <f ca="1">IF(B1769="","",VLOOKUP(VLOOKUP(Y1769&amp;"_"&amp;Z1769&amp;"_"&amp;AA1769,[1]挑战模式!$A:$AS,14+AB1769,FALSE),[1]怪物!$B:$J,7,FALSE))</f>
        <v/>
      </c>
      <c r="M1769" s="10" t="str">
        <f t="shared" ca="1" si="228"/>
        <v/>
      </c>
      <c r="N1769" s="3" t="str">
        <f t="shared" ca="1" si="229"/>
        <v/>
      </c>
      <c r="O1769" s="3" t="str">
        <f t="shared" ca="1" si="230"/>
        <v/>
      </c>
      <c r="P1769" s="3" t="str">
        <f t="shared" ca="1" si="231"/>
        <v/>
      </c>
      <c r="T1769" s="3" t="str">
        <f ca="1">IF(B1769="","",IF(VLOOKUP(D1769,[1]怪物!$C:$I,7,FALSE)="","",VLOOKUP(D1769,[1]怪物!$C:$I,7,FALSE)))</f>
        <v/>
      </c>
      <c r="Y1769" s="3">
        <v>4</v>
      </c>
      <c r="Z1769" s="3">
        <v>2</v>
      </c>
      <c r="AA1769" s="3">
        <v>6</v>
      </c>
      <c r="AB1769" s="3">
        <v>6</v>
      </c>
    </row>
    <row r="1770" spans="2:28" x14ac:dyDescent="0.2">
      <c r="B1770" t="str">
        <f>IF(ISNA(VLOOKUP(Y1770&amp;"_"&amp;Z1770&amp;"_"&amp;AA1770,[1]挑战模式!$A:$AS,1,FALSE)),"",IF(VLOOKUP(Y1770&amp;"_"&amp;Z1770&amp;"_"&amp;AA1770,[1]挑战模式!$A:$AS,14+AB1770,FALSE)="","","Unit_Monster_Season"&amp;Y1770&amp;"_Challenge"&amp;Z1770&amp;"_"&amp;AA1770&amp;"_"&amp;AB1770))</f>
        <v/>
      </c>
      <c r="D1770" s="3" t="str">
        <f>IF(B1770="","",VLOOKUP(VLOOKUP(Y1770&amp;"_"&amp;Z1770&amp;"_"&amp;AA1770,[1]挑战模式!$A:$AS,14+AB1770,FALSE),[1]怪物!$B:$J,2,FALSE))</f>
        <v/>
      </c>
      <c r="E1770" s="3" t="str">
        <f>IF(B1770="","",VLOOKUP(VLOOKUP(Y1770&amp;"_"&amp;Z1770&amp;"_"&amp;AA1770,[1]挑战模式!$A:$AS,14+AB1770,FALSE),[1]怪物!$B:$J,6,FALSE)*VLOOKUP(Y1770&amp;"_"&amp;Z1770&amp;"_"&amp;AA1770,[1]挑战模式!$A:$AS,10,FALSE))</f>
        <v/>
      </c>
      <c r="F1770" s="3" t="str">
        <f t="shared" si="224"/>
        <v/>
      </c>
      <c r="G1770" s="3" t="str">
        <f t="shared" si="225"/>
        <v/>
      </c>
      <c r="H1770" s="3" t="str">
        <f t="shared" si="226"/>
        <v/>
      </c>
      <c r="I1770" s="3" t="str">
        <f>IF(D1770="","",VLOOKUP(D1770,[1]怪物!$C:$M,11,FALSE))</f>
        <v/>
      </c>
      <c r="J1770" s="3" t="str">
        <f t="shared" si="227"/>
        <v/>
      </c>
      <c r="K1770" s="3"/>
      <c r="L1770" s="3" t="str">
        <f>IF(B1770="","",VLOOKUP(VLOOKUP(Y1770&amp;"_"&amp;Z1770&amp;"_"&amp;AA1770,[1]挑战模式!$A:$AS,14+AB1770,FALSE),[1]怪物!$B:$J,7,FALSE))</f>
        <v/>
      </c>
      <c r="M1770" s="10" t="str">
        <f t="shared" si="228"/>
        <v/>
      </c>
      <c r="N1770" s="3" t="str">
        <f t="shared" si="229"/>
        <v/>
      </c>
      <c r="O1770" s="3" t="str">
        <f t="shared" si="230"/>
        <v/>
      </c>
      <c r="P1770" s="3" t="str">
        <f t="shared" si="231"/>
        <v/>
      </c>
      <c r="T1770" s="3" t="str">
        <f>IF(B1770="","",IF(VLOOKUP(D1770,[1]怪物!$C:$I,7,FALSE)="","",VLOOKUP(D1770,[1]怪物!$C:$I,7,FALSE)))</f>
        <v/>
      </c>
      <c r="Y1770" s="3">
        <v>4</v>
      </c>
      <c r="Z1770" s="3">
        <v>2</v>
      </c>
      <c r="AA1770" s="3">
        <v>7</v>
      </c>
      <c r="AB1770" s="3">
        <v>1</v>
      </c>
    </row>
    <row r="1771" spans="2:28" x14ac:dyDescent="0.2">
      <c r="B1771" t="str">
        <f>IF(ISNA(VLOOKUP(Y1771&amp;"_"&amp;Z1771&amp;"_"&amp;AA1771,[1]挑战模式!$A:$AS,1,FALSE)),"",IF(VLOOKUP(Y1771&amp;"_"&amp;Z1771&amp;"_"&amp;AA1771,[1]挑战模式!$A:$AS,14+AB1771,FALSE)="","","Unit_Monster_Season"&amp;Y1771&amp;"_Challenge"&amp;Z1771&amp;"_"&amp;AA1771&amp;"_"&amp;AB1771))</f>
        <v/>
      </c>
      <c r="D1771" s="3" t="str">
        <f>IF(B1771="","",VLOOKUP(VLOOKUP(Y1771&amp;"_"&amp;Z1771&amp;"_"&amp;AA1771,[1]挑战模式!$A:$AS,14+AB1771,FALSE),[1]怪物!$B:$J,2,FALSE))</f>
        <v/>
      </c>
      <c r="E1771" s="3" t="str">
        <f>IF(B1771="","",VLOOKUP(VLOOKUP(Y1771&amp;"_"&amp;Z1771&amp;"_"&amp;AA1771,[1]挑战模式!$A:$AS,14+AB1771,FALSE),[1]怪物!$B:$J,6,FALSE)*VLOOKUP(Y1771&amp;"_"&amp;Z1771&amp;"_"&amp;AA1771,[1]挑战模式!$A:$AS,10,FALSE))</f>
        <v/>
      </c>
      <c r="F1771" s="3" t="str">
        <f t="shared" si="224"/>
        <v/>
      </c>
      <c r="G1771" s="3" t="str">
        <f t="shared" si="225"/>
        <v/>
      </c>
      <c r="H1771" s="3" t="str">
        <f t="shared" si="226"/>
        <v/>
      </c>
      <c r="I1771" s="3" t="str">
        <f>IF(D1771="","",VLOOKUP(D1771,[1]怪物!$C:$M,11,FALSE))</f>
        <v/>
      </c>
      <c r="J1771" s="3" t="str">
        <f t="shared" si="227"/>
        <v/>
      </c>
      <c r="K1771" s="3"/>
      <c r="L1771" s="3" t="str">
        <f>IF(B1771="","",VLOOKUP(VLOOKUP(Y1771&amp;"_"&amp;Z1771&amp;"_"&amp;AA1771,[1]挑战模式!$A:$AS,14+AB1771,FALSE),[1]怪物!$B:$J,7,FALSE))</f>
        <v/>
      </c>
      <c r="M1771" s="10" t="str">
        <f t="shared" si="228"/>
        <v/>
      </c>
      <c r="N1771" s="3" t="str">
        <f t="shared" si="229"/>
        <v/>
      </c>
      <c r="O1771" s="3" t="str">
        <f t="shared" si="230"/>
        <v/>
      </c>
      <c r="P1771" s="3" t="str">
        <f t="shared" si="231"/>
        <v/>
      </c>
      <c r="T1771" s="3" t="str">
        <f>IF(B1771="","",IF(VLOOKUP(D1771,[1]怪物!$C:$I,7,FALSE)="","",VLOOKUP(D1771,[1]怪物!$C:$I,7,FALSE)))</f>
        <v/>
      </c>
      <c r="Y1771" s="3">
        <v>4</v>
      </c>
      <c r="Z1771" s="3">
        <v>2</v>
      </c>
      <c r="AA1771" s="3">
        <v>7</v>
      </c>
      <c r="AB1771" s="3">
        <v>2</v>
      </c>
    </row>
    <row r="1772" spans="2:28" x14ac:dyDescent="0.2">
      <c r="B1772" t="str">
        <f>IF(ISNA(VLOOKUP(Y1772&amp;"_"&amp;Z1772&amp;"_"&amp;AA1772,[1]挑战模式!$A:$AS,1,FALSE)),"",IF(VLOOKUP(Y1772&amp;"_"&amp;Z1772&amp;"_"&amp;AA1772,[1]挑战模式!$A:$AS,14+AB1772,FALSE)="","","Unit_Monster_Season"&amp;Y1772&amp;"_Challenge"&amp;Z1772&amp;"_"&amp;AA1772&amp;"_"&amp;AB1772))</f>
        <v/>
      </c>
      <c r="D1772" s="3" t="str">
        <f>IF(B1772="","",VLOOKUP(VLOOKUP(Y1772&amp;"_"&amp;Z1772&amp;"_"&amp;AA1772,[1]挑战模式!$A:$AS,14+AB1772,FALSE),[1]怪物!$B:$J,2,FALSE))</f>
        <v/>
      </c>
      <c r="E1772" s="3" t="str">
        <f>IF(B1772="","",VLOOKUP(VLOOKUP(Y1772&amp;"_"&amp;Z1772&amp;"_"&amp;AA1772,[1]挑战模式!$A:$AS,14+AB1772,FALSE),[1]怪物!$B:$J,6,FALSE)*VLOOKUP(Y1772&amp;"_"&amp;Z1772&amp;"_"&amp;AA1772,[1]挑战模式!$A:$AS,10,FALSE))</f>
        <v/>
      </c>
      <c r="F1772" s="3" t="str">
        <f t="shared" si="224"/>
        <v/>
      </c>
      <c r="G1772" s="3" t="str">
        <f t="shared" si="225"/>
        <v/>
      </c>
      <c r="H1772" s="3" t="str">
        <f t="shared" si="226"/>
        <v/>
      </c>
      <c r="I1772" s="3" t="str">
        <f>IF(D1772="","",VLOOKUP(D1772,[1]怪物!$C:$M,11,FALSE))</f>
        <v/>
      </c>
      <c r="J1772" s="3" t="str">
        <f t="shared" si="227"/>
        <v/>
      </c>
      <c r="K1772" s="3"/>
      <c r="L1772" s="3" t="str">
        <f>IF(B1772="","",VLOOKUP(VLOOKUP(Y1772&amp;"_"&amp;Z1772&amp;"_"&amp;AA1772,[1]挑战模式!$A:$AS,14+AB1772,FALSE),[1]怪物!$B:$J,7,FALSE))</f>
        <v/>
      </c>
      <c r="M1772" s="10" t="str">
        <f t="shared" si="228"/>
        <v/>
      </c>
      <c r="N1772" s="3" t="str">
        <f t="shared" si="229"/>
        <v/>
      </c>
      <c r="O1772" s="3" t="str">
        <f t="shared" si="230"/>
        <v/>
      </c>
      <c r="P1772" s="3" t="str">
        <f t="shared" si="231"/>
        <v/>
      </c>
      <c r="T1772" s="3" t="str">
        <f>IF(B1772="","",IF(VLOOKUP(D1772,[1]怪物!$C:$I,7,FALSE)="","",VLOOKUP(D1772,[1]怪物!$C:$I,7,FALSE)))</f>
        <v/>
      </c>
      <c r="Y1772" s="3">
        <v>4</v>
      </c>
      <c r="Z1772" s="3">
        <v>2</v>
      </c>
      <c r="AA1772" s="3">
        <v>7</v>
      </c>
      <c r="AB1772" s="3">
        <v>3</v>
      </c>
    </row>
    <row r="1773" spans="2:28" x14ac:dyDescent="0.2">
      <c r="B1773" t="str">
        <f>IF(ISNA(VLOOKUP(Y1773&amp;"_"&amp;Z1773&amp;"_"&amp;AA1773,[1]挑战模式!$A:$AS,1,FALSE)),"",IF(VLOOKUP(Y1773&amp;"_"&amp;Z1773&amp;"_"&amp;AA1773,[1]挑战模式!$A:$AS,14+AB1773,FALSE)="","","Unit_Monster_Season"&amp;Y1773&amp;"_Challenge"&amp;Z1773&amp;"_"&amp;AA1773&amp;"_"&amp;AB1773))</f>
        <v/>
      </c>
      <c r="D1773" s="3" t="str">
        <f>IF(B1773="","",VLOOKUP(VLOOKUP(Y1773&amp;"_"&amp;Z1773&amp;"_"&amp;AA1773,[1]挑战模式!$A:$AS,14+AB1773,FALSE),[1]怪物!$B:$J,2,FALSE))</f>
        <v/>
      </c>
      <c r="E1773" s="3" t="str">
        <f>IF(B1773="","",VLOOKUP(VLOOKUP(Y1773&amp;"_"&amp;Z1773&amp;"_"&amp;AA1773,[1]挑战模式!$A:$AS,14+AB1773,FALSE),[1]怪物!$B:$J,6,FALSE)*VLOOKUP(Y1773&amp;"_"&amp;Z1773&amp;"_"&amp;AA1773,[1]挑战模式!$A:$AS,10,FALSE))</f>
        <v/>
      </c>
      <c r="F1773" s="3" t="str">
        <f t="shared" si="224"/>
        <v/>
      </c>
      <c r="G1773" s="3" t="str">
        <f t="shared" si="225"/>
        <v/>
      </c>
      <c r="H1773" s="3" t="str">
        <f t="shared" si="226"/>
        <v/>
      </c>
      <c r="I1773" s="3" t="str">
        <f>IF(D1773="","",VLOOKUP(D1773,[1]怪物!$C:$M,11,FALSE))</f>
        <v/>
      </c>
      <c r="J1773" s="3" t="str">
        <f t="shared" si="227"/>
        <v/>
      </c>
      <c r="K1773" s="3"/>
      <c r="L1773" s="3" t="str">
        <f>IF(B1773="","",VLOOKUP(VLOOKUP(Y1773&amp;"_"&amp;Z1773&amp;"_"&amp;AA1773,[1]挑战模式!$A:$AS,14+AB1773,FALSE),[1]怪物!$B:$J,7,FALSE))</f>
        <v/>
      </c>
      <c r="M1773" s="10" t="str">
        <f t="shared" si="228"/>
        <v/>
      </c>
      <c r="N1773" s="3" t="str">
        <f t="shared" si="229"/>
        <v/>
      </c>
      <c r="O1773" s="3" t="str">
        <f t="shared" si="230"/>
        <v/>
      </c>
      <c r="P1773" s="3" t="str">
        <f t="shared" si="231"/>
        <v/>
      </c>
      <c r="T1773" s="3" t="str">
        <f>IF(B1773="","",IF(VLOOKUP(D1773,[1]怪物!$C:$I,7,FALSE)="","",VLOOKUP(D1773,[1]怪物!$C:$I,7,FALSE)))</f>
        <v/>
      </c>
      <c r="Y1773" s="3">
        <v>4</v>
      </c>
      <c r="Z1773" s="3">
        <v>2</v>
      </c>
      <c r="AA1773" s="3">
        <v>7</v>
      </c>
      <c r="AB1773" s="3">
        <v>4</v>
      </c>
    </row>
    <row r="1774" spans="2:28" x14ac:dyDescent="0.2">
      <c r="B1774" t="str">
        <f>IF(ISNA(VLOOKUP(Y1774&amp;"_"&amp;Z1774&amp;"_"&amp;AA1774,[1]挑战模式!$A:$AS,1,FALSE)),"",IF(VLOOKUP(Y1774&amp;"_"&amp;Z1774&amp;"_"&amp;AA1774,[1]挑战模式!$A:$AS,14+AB1774,FALSE)="","","Unit_Monster_Season"&amp;Y1774&amp;"_Challenge"&amp;Z1774&amp;"_"&amp;AA1774&amp;"_"&amp;AB1774))</f>
        <v/>
      </c>
      <c r="D1774" s="3" t="str">
        <f>IF(B1774="","",VLOOKUP(VLOOKUP(Y1774&amp;"_"&amp;Z1774&amp;"_"&amp;AA1774,[1]挑战模式!$A:$AS,14+AB1774,FALSE),[1]怪物!$B:$J,2,FALSE))</f>
        <v/>
      </c>
      <c r="E1774" s="3" t="str">
        <f>IF(B1774="","",VLOOKUP(VLOOKUP(Y1774&amp;"_"&amp;Z1774&amp;"_"&amp;AA1774,[1]挑战模式!$A:$AS,14+AB1774,FALSE),[1]怪物!$B:$J,6,FALSE)*VLOOKUP(Y1774&amp;"_"&amp;Z1774&amp;"_"&amp;AA1774,[1]挑战模式!$A:$AS,10,FALSE))</f>
        <v/>
      </c>
      <c r="F1774" s="3" t="str">
        <f t="shared" si="224"/>
        <v/>
      </c>
      <c r="G1774" s="3" t="str">
        <f t="shared" si="225"/>
        <v/>
      </c>
      <c r="H1774" s="3" t="str">
        <f t="shared" si="226"/>
        <v/>
      </c>
      <c r="I1774" s="3" t="str">
        <f>IF(D1774="","",VLOOKUP(D1774,[1]怪物!$C:$M,11,FALSE))</f>
        <v/>
      </c>
      <c r="J1774" s="3" t="str">
        <f t="shared" si="227"/>
        <v/>
      </c>
      <c r="K1774" s="3"/>
      <c r="L1774" s="3" t="str">
        <f>IF(B1774="","",VLOOKUP(VLOOKUP(Y1774&amp;"_"&amp;Z1774&amp;"_"&amp;AA1774,[1]挑战模式!$A:$AS,14+AB1774,FALSE),[1]怪物!$B:$J,7,FALSE))</f>
        <v/>
      </c>
      <c r="M1774" s="10" t="str">
        <f t="shared" si="228"/>
        <v/>
      </c>
      <c r="N1774" s="3" t="str">
        <f t="shared" si="229"/>
        <v/>
      </c>
      <c r="O1774" s="3" t="str">
        <f t="shared" si="230"/>
        <v/>
      </c>
      <c r="P1774" s="3" t="str">
        <f t="shared" si="231"/>
        <v/>
      </c>
      <c r="T1774" s="3" t="str">
        <f>IF(B1774="","",IF(VLOOKUP(D1774,[1]怪物!$C:$I,7,FALSE)="","",VLOOKUP(D1774,[1]怪物!$C:$I,7,FALSE)))</f>
        <v/>
      </c>
      <c r="Y1774" s="3">
        <v>4</v>
      </c>
      <c r="Z1774" s="3">
        <v>2</v>
      </c>
      <c r="AA1774" s="3">
        <v>7</v>
      </c>
      <c r="AB1774" s="3">
        <v>5</v>
      </c>
    </row>
    <row r="1775" spans="2:28" x14ac:dyDescent="0.2">
      <c r="B1775" t="str">
        <f>IF(ISNA(VLOOKUP(Y1775&amp;"_"&amp;Z1775&amp;"_"&amp;AA1775,[1]挑战模式!$A:$AS,1,FALSE)),"",IF(VLOOKUP(Y1775&amp;"_"&amp;Z1775&amp;"_"&amp;AA1775,[1]挑战模式!$A:$AS,14+AB1775,FALSE)="","","Unit_Monster_Season"&amp;Y1775&amp;"_Challenge"&amp;Z1775&amp;"_"&amp;AA1775&amp;"_"&amp;AB1775))</f>
        <v/>
      </c>
      <c r="D1775" s="3" t="str">
        <f>IF(B1775="","",VLOOKUP(VLOOKUP(Y1775&amp;"_"&amp;Z1775&amp;"_"&amp;AA1775,[1]挑战模式!$A:$AS,14+AB1775,FALSE),[1]怪物!$B:$J,2,FALSE))</f>
        <v/>
      </c>
      <c r="E1775" s="3" t="str">
        <f>IF(B1775="","",VLOOKUP(VLOOKUP(Y1775&amp;"_"&amp;Z1775&amp;"_"&amp;AA1775,[1]挑战模式!$A:$AS,14+AB1775,FALSE),[1]怪物!$B:$J,6,FALSE)*VLOOKUP(Y1775&amp;"_"&amp;Z1775&amp;"_"&amp;AA1775,[1]挑战模式!$A:$AS,10,FALSE))</f>
        <v/>
      </c>
      <c r="F1775" s="3" t="str">
        <f t="shared" si="224"/>
        <v/>
      </c>
      <c r="G1775" s="3" t="str">
        <f t="shared" si="225"/>
        <v/>
      </c>
      <c r="H1775" s="3" t="str">
        <f t="shared" si="226"/>
        <v/>
      </c>
      <c r="I1775" s="3" t="str">
        <f>IF(D1775="","",VLOOKUP(D1775,[1]怪物!$C:$M,11,FALSE))</f>
        <v/>
      </c>
      <c r="J1775" s="3" t="str">
        <f t="shared" si="227"/>
        <v/>
      </c>
      <c r="K1775" s="3"/>
      <c r="L1775" s="3" t="str">
        <f>IF(B1775="","",VLOOKUP(VLOOKUP(Y1775&amp;"_"&amp;Z1775&amp;"_"&amp;AA1775,[1]挑战模式!$A:$AS,14+AB1775,FALSE),[1]怪物!$B:$J,7,FALSE))</f>
        <v/>
      </c>
      <c r="M1775" s="10" t="str">
        <f t="shared" si="228"/>
        <v/>
      </c>
      <c r="N1775" s="3" t="str">
        <f t="shared" si="229"/>
        <v/>
      </c>
      <c r="O1775" s="3" t="str">
        <f t="shared" si="230"/>
        <v/>
      </c>
      <c r="P1775" s="3" t="str">
        <f t="shared" si="231"/>
        <v/>
      </c>
      <c r="T1775" s="3" t="str">
        <f>IF(B1775="","",IF(VLOOKUP(D1775,[1]怪物!$C:$I,7,FALSE)="","",VLOOKUP(D1775,[1]怪物!$C:$I,7,FALSE)))</f>
        <v/>
      </c>
      <c r="Y1775" s="3">
        <v>4</v>
      </c>
      <c r="Z1775" s="3">
        <v>2</v>
      </c>
      <c r="AA1775" s="3">
        <v>7</v>
      </c>
      <c r="AB1775" s="3">
        <v>6</v>
      </c>
    </row>
    <row r="1776" spans="2:28" x14ac:dyDescent="0.2">
      <c r="B1776" t="str">
        <f>IF(ISNA(VLOOKUP(Y1776&amp;"_"&amp;Z1776&amp;"_"&amp;AA1776,[1]挑战模式!$A:$AS,1,FALSE)),"",IF(VLOOKUP(Y1776&amp;"_"&amp;Z1776&amp;"_"&amp;AA1776,[1]挑战模式!$A:$AS,14+AB1776,FALSE)="","","Unit_Monster_Season"&amp;Y1776&amp;"_Challenge"&amp;Z1776&amp;"_"&amp;AA1776&amp;"_"&amp;AB1776))</f>
        <v/>
      </c>
      <c r="D1776" s="3" t="str">
        <f>IF(B1776="","",VLOOKUP(VLOOKUP(Y1776&amp;"_"&amp;Z1776&amp;"_"&amp;AA1776,[1]挑战模式!$A:$AS,14+AB1776,FALSE),[1]怪物!$B:$J,2,FALSE))</f>
        <v/>
      </c>
      <c r="E1776" s="3" t="str">
        <f>IF(B1776="","",VLOOKUP(VLOOKUP(Y1776&amp;"_"&amp;Z1776&amp;"_"&amp;AA1776,[1]挑战模式!$A:$AS,14+AB1776,FALSE),[1]怪物!$B:$J,6,FALSE)*VLOOKUP(Y1776&amp;"_"&amp;Z1776&amp;"_"&amp;AA1776,[1]挑战模式!$A:$AS,10,FALSE))</f>
        <v/>
      </c>
      <c r="F1776" s="3" t="str">
        <f t="shared" si="224"/>
        <v/>
      </c>
      <c r="G1776" s="3" t="str">
        <f t="shared" si="225"/>
        <v/>
      </c>
      <c r="H1776" s="3" t="str">
        <f t="shared" si="226"/>
        <v/>
      </c>
      <c r="I1776" s="3" t="str">
        <f>IF(D1776="","",VLOOKUP(D1776,[1]怪物!$C:$M,11,FALSE))</f>
        <v/>
      </c>
      <c r="J1776" s="3" t="str">
        <f t="shared" si="227"/>
        <v/>
      </c>
      <c r="K1776" s="3"/>
      <c r="L1776" s="3" t="str">
        <f>IF(B1776="","",VLOOKUP(VLOOKUP(Y1776&amp;"_"&amp;Z1776&amp;"_"&amp;AA1776,[1]挑战模式!$A:$AS,14+AB1776,FALSE),[1]怪物!$B:$J,7,FALSE))</f>
        <v/>
      </c>
      <c r="M1776" s="10" t="str">
        <f t="shared" si="228"/>
        <v/>
      </c>
      <c r="N1776" s="3" t="str">
        <f t="shared" si="229"/>
        <v/>
      </c>
      <c r="O1776" s="3" t="str">
        <f t="shared" si="230"/>
        <v/>
      </c>
      <c r="P1776" s="3" t="str">
        <f t="shared" si="231"/>
        <v/>
      </c>
      <c r="T1776" s="3" t="str">
        <f>IF(B1776="","",IF(VLOOKUP(D1776,[1]怪物!$C:$I,7,FALSE)="","",VLOOKUP(D1776,[1]怪物!$C:$I,7,FALSE)))</f>
        <v/>
      </c>
      <c r="Y1776" s="3">
        <v>4</v>
      </c>
      <c r="Z1776" s="3">
        <v>2</v>
      </c>
      <c r="AA1776" s="3">
        <v>8</v>
      </c>
      <c r="AB1776" s="3">
        <v>1</v>
      </c>
    </row>
    <row r="1777" spans="2:28" x14ac:dyDescent="0.2">
      <c r="B1777" t="str">
        <f>IF(ISNA(VLOOKUP(Y1777&amp;"_"&amp;Z1777&amp;"_"&amp;AA1777,[1]挑战模式!$A:$AS,1,FALSE)),"",IF(VLOOKUP(Y1777&amp;"_"&amp;Z1777&amp;"_"&amp;AA1777,[1]挑战模式!$A:$AS,14+AB1777,FALSE)="","","Unit_Monster_Season"&amp;Y1777&amp;"_Challenge"&amp;Z1777&amp;"_"&amp;AA1777&amp;"_"&amp;AB1777))</f>
        <v/>
      </c>
      <c r="D1777" s="3" t="str">
        <f>IF(B1777="","",VLOOKUP(VLOOKUP(Y1777&amp;"_"&amp;Z1777&amp;"_"&amp;AA1777,[1]挑战模式!$A:$AS,14+AB1777,FALSE),[1]怪物!$B:$J,2,FALSE))</f>
        <v/>
      </c>
      <c r="E1777" s="3" t="str">
        <f>IF(B1777="","",VLOOKUP(VLOOKUP(Y1777&amp;"_"&amp;Z1777&amp;"_"&amp;AA1777,[1]挑战模式!$A:$AS,14+AB1777,FALSE),[1]怪物!$B:$J,6,FALSE)*VLOOKUP(Y1777&amp;"_"&amp;Z1777&amp;"_"&amp;AA1777,[1]挑战模式!$A:$AS,10,FALSE))</f>
        <v/>
      </c>
      <c r="F1777" s="3" t="str">
        <f t="shared" si="224"/>
        <v/>
      </c>
      <c r="G1777" s="3" t="str">
        <f t="shared" si="225"/>
        <v/>
      </c>
      <c r="H1777" s="3" t="str">
        <f t="shared" si="226"/>
        <v/>
      </c>
      <c r="I1777" s="3" t="str">
        <f>IF(D1777="","",VLOOKUP(D1777,[1]怪物!$C:$M,11,FALSE))</f>
        <v/>
      </c>
      <c r="J1777" s="3" t="str">
        <f t="shared" si="227"/>
        <v/>
      </c>
      <c r="K1777" s="3"/>
      <c r="L1777" s="3" t="str">
        <f>IF(B1777="","",VLOOKUP(VLOOKUP(Y1777&amp;"_"&amp;Z1777&amp;"_"&amp;AA1777,[1]挑战模式!$A:$AS,14+AB1777,FALSE),[1]怪物!$B:$J,7,FALSE))</f>
        <v/>
      </c>
      <c r="M1777" s="10" t="str">
        <f t="shared" si="228"/>
        <v/>
      </c>
      <c r="N1777" s="3" t="str">
        <f t="shared" si="229"/>
        <v/>
      </c>
      <c r="O1777" s="3" t="str">
        <f t="shared" si="230"/>
        <v/>
      </c>
      <c r="P1777" s="3" t="str">
        <f t="shared" si="231"/>
        <v/>
      </c>
      <c r="T1777" s="3" t="str">
        <f>IF(B1777="","",IF(VLOOKUP(D1777,[1]怪物!$C:$I,7,FALSE)="","",VLOOKUP(D1777,[1]怪物!$C:$I,7,FALSE)))</f>
        <v/>
      </c>
      <c r="Y1777" s="3">
        <v>4</v>
      </c>
      <c r="Z1777" s="3">
        <v>2</v>
      </c>
      <c r="AA1777" s="3">
        <v>8</v>
      </c>
      <c r="AB1777" s="3">
        <v>2</v>
      </c>
    </row>
    <row r="1778" spans="2:28" x14ac:dyDescent="0.2">
      <c r="B1778" t="str">
        <f>IF(ISNA(VLOOKUP(Y1778&amp;"_"&amp;Z1778&amp;"_"&amp;AA1778,[1]挑战模式!$A:$AS,1,FALSE)),"",IF(VLOOKUP(Y1778&amp;"_"&amp;Z1778&amp;"_"&amp;AA1778,[1]挑战模式!$A:$AS,14+AB1778,FALSE)="","","Unit_Monster_Season"&amp;Y1778&amp;"_Challenge"&amp;Z1778&amp;"_"&amp;AA1778&amp;"_"&amp;AB1778))</f>
        <v/>
      </c>
      <c r="D1778" s="3" t="str">
        <f>IF(B1778="","",VLOOKUP(VLOOKUP(Y1778&amp;"_"&amp;Z1778&amp;"_"&amp;AA1778,[1]挑战模式!$A:$AS,14+AB1778,FALSE),[1]怪物!$B:$J,2,FALSE))</f>
        <v/>
      </c>
      <c r="E1778" s="3" t="str">
        <f>IF(B1778="","",VLOOKUP(VLOOKUP(Y1778&amp;"_"&amp;Z1778&amp;"_"&amp;AA1778,[1]挑战模式!$A:$AS,14+AB1778,FALSE),[1]怪物!$B:$J,6,FALSE)*VLOOKUP(Y1778&amp;"_"&amp;Z1778&amp;"_"&amp;AA1778,[1]挑战模式!$A:$AS,10,FALSE))</f>
        <v/>
      </c>
      <c r="F1778" s="3" t="str">
        <f t="shared" si="224"/>
        <v/>
      </c>
      <c r="G1778" s="3" t="str">
        <f t="shared" si="225"/>
        <v/>
      </c>
      <c r="H1778" s="3" t="str">
        <f t="shared" si="226"/>
        <v/>
      </c>
      <c r="I1778" s="3" t="str">
        <f>IF(D1778="","",VLOOKUP(D1778,[1]怪物!$C:$M,11,FALSE))</f>
        <v/>
      </c>
      <c r="J1778" s="3" t="str">
        <f t="shared" si="227"/>
        <v/>
      </c>
      <c r="K1778" s="3"/>
      <c r="L1778" s="3" t="str">
        <f>IF(B1778="","",VLOOKUP(VLOOKUP(Y1778&amp;"_"&amp;Z1778&amp;"_"&amp;AA1778,[1]挑战模式!$A:$AS,14+AB1778,FALSE),[1]怪物!$B:$J,7,FALSE))</f>
        <v/>
      </c>
      <c r="M1778" s="10" t="str">
        <f t="shared" si="228"/>
        <v/>
      </c>
      <c r="N1778" s="3" t="str">
        <f t="shared" si="229"/>
        <v/>
      </c>
      <c r="O1778" s="3" t="str">
        <f t="shared" si="230"/>
        <v/>
      </c>
      <c r="P1778" s="3" t="str">
        <f t="shared" si="231"/>
        <v/>
      </c>
      <c r="T1778" s="3" t="str">
        <f>IF(B1778="","",IF(VLOOKUP(D1778,[1]怪物!$C:$I,7,FALSE)="","",VLOOKUP(D1778,[1]怪物!$C:$I,7,FALSE)))</f>
        <v/>
      </c>
      <c r="Y1778" s="3">
        <v>4</v>
      </c>
      <c r="Z1778" s="3">
        <v>2</v>
      </c>
      <c r="AA1778" s="3">
        <v>8</v>
      </c>
      <c r="AB1778" s="3">
        <v>3</v>
      </c>
    </row>
    <row r="1779" spans="2:28" x14ac:dyDescent="0.2">
      <c r="B1779" t="str">
        <f>IF(ISNA(VLOOKUP(Y1779&amp;"_"&amp;Z1779&amp;"_"&amp;AA1779,[1]挑战模式!$A:$AS,1,FALSE)),"",IF(VLOOKUP(Y1779&amp;"_"&amp;Z1779&amp;"_"&amp;AA1779,[1]挑战模式!$A:$AS,14+AB1779,FALSE)="","","Unit_Monster_Season"&amp;Y1779&amp;"_Challenge"&amp;Z1779&amp;"_"&amp;AA1779&amp;"_"&amp;AB1779))</f>
        <v/>
      </c>
      <c r="D1779" s="3" t="str">
        <f>IF(B1779="","",VLOOKUP(VLOOKUP(Y1779&amp;"_"&amp;Z1779&amp;"_"&amp;AA1779,[1]挑战模式!$A:$AS,14+AB1779,FALSE),[1]怪物!$B:$J,2,FALSE))</f>
        <v/>
      </c>
      <c r="E1779" s="3" t="str">
        <f>IF(B1779="","",VLOOKUP(VLOOKUP(Y1779&amp;"_"&amp;Z1779&amp;"_"&amp;AA1779,[1]挑战模式!$A:$AS,14+AB1779,FALSE),[1]怪物!$B:$J,6,FALSE)*VLOOKUP(Y1779&amp;"_"&amp;Z1779&amp;"_"&amp;AA1779,[1]挑战模式!$A:$AS,10,FALSE))</f>
        <v/>
      </c>
      <c r="F1779" s="3" t="str">
        <f t="shared" si="224"/>
        <v/>
      </c>
      <c r="G1779" s="3" t="str">
        <f t="shared" si="225"/>
        <v/>
      </c>
      <c r="H1779" s="3" t="str">
        <f t="shared" si="226"/>
        <v/>
      </c>
      <c r="I1779" s="3" t="str">
        <f>IF(D1779="","",VLOOKUP(D1779,[1]怪物!$C:$M,11,FALSE))</f>
        <v/>
      </c>
      <c r="J1779" s="3" t="str">
        <f t="shared" si="227"/>
        <v/>
      </c>
      <c r="K1779" s="3"/>
      <c r="L1779" s="3" t="str">
        <f>IF(B1779="","",VLOOKUP(VLOOKUP(Y1779&amp;"_"&amp;Z1779&amp;"_"&amp;AA1779,[1]挑战模式!$A:$AS,14+AB1779,FALSE),[1]怪物!$B:$J,7,FALSE))</f>
        <v/>
      </c>
      <c r="M1779" s="10" t="str">
        <f t="shared" si="228"/>
        <v/>
      </c>
      <c r="N1779" s="3" t="str">
        <f t="shared" si="229"/>
        <v/>
      </c>
      <c r="O1779" s="3" t="str">
        <f t="shared" si="230"/>
        <v/>
      </c>
      <c r="P1779" s="3" t="str">
        <f t="shared" si="231"/>
        <v/>
      </c>
      <c r="T1779" s="3" t="str">
        <f>IF(B1779="","",IF(VLOOKUP(D1779,[1]怪物!$C:$I,7,FALSE)="","",VLOOKUP(D1779,[1]怪物!$C:$I,7,FALSE)))</f>
        <v/>
      </c>
      <c r="Y1779" s="3">
        <v>4</v>
      </c>
      <c r="Z1779" s="3">
        <v>2</v>
      </c>
      <c r="AA1779" s="3">
        <v>8</v>
      </c>
      <c r="AB1779" s="3">
        <v>4</v>
      </c>
    </row>
    <row r="1780" spans="2:28" x14ac:dyDescent="0.2">
      <c r="B1780" t="str">
        <f>IF(ISNA(VLOOKUP(Y1780&amp;"_"&amp;Z1780&amp;"_"&amp;AA1780,[1]挑战模式!$A:$AS,1,FALSE)),"",IF(VLOOKUP(Y1780&amp;"_"&amp;Z1780&amp;"_"&amp;AA1780,[1]挑战模式!$A:$AS,14+AB1780,FALSE)="","","Unit_Monster_Season"&amp;Y1780&amp;"_Challenge"&amp;Z1780&amp;"_"&amp;AA1780&amp;"_"&amp;AB1780))</f>
        <v/>
      </c>
      <c r="D1780" s="3" t="str">
        <f>IF(B1780="","",VLOOKUP(VLOOKUP(Y1780&amp;"_"&amp;Z1780&amp;"_"&amp;AA1780,[1]挑战模式!$A:$AS,14+AB1780,FALSE),[1]怪物!$B:$J,2,FALSE))</f>
        <v/>
      </c>
      <c r="E1780" s="3" t="str">
        <f>IF(B1780="","",VLOOKUP(VLOOKUP(Y1780&amp;"_"&amp;Z1780&amp;"_"&amp;AA1780,[1]挑战模式!$A:$AS,14+AB1780,FALSE),[1]怪物!$B:$J,6,FALSE)*VLOOKUP(Y1780&amp;"_"&amp;Z1780&amp;"_"&amp;AA1780,[1]挑战模式!$A:$AS,10,FALSE))</f>
        <v/>
      </c>
      <c r="F1780" s="3" t="str">
        <f t="shared" si="224"/>
        <v/>
      </c>
      <c r="G1780" s="3" t="str">
        <f t="shared" si="225"/>
        <v/>
      </c>
      <c r="H1780" s="3" t="str">
        <f t="shared" si="226"/>
        <v/>
      </c>
      <c r="I1780" s="3" t="str">
        <f>IF(D1780="","",VLOOKUP(D1780,[1]怪物!$C:$M,11,FALSE))</f>
        <v/>
      </c>
      <c r="J1780" s="3" t="str">
        <f t="shared" si="227"/>
        <v/>
      </c>
      <c r="K1780" s="3"/>
      <c r="L1780" s="3" t="str">
        <f>IF(B1780="","",VLOOKUP(VLOOKUP(Y1780&amp;"_"&amp;Z1780&amp;"_"&amp;AA1780,[1]挑战模式!$A:$AS,14+AB1780,FALSE),[1]怪物!$B:$J,7,FALSE))</f>
        <v/>
      </c>
      <c r="M1780" s="10" t="str">
        <f t="shared" si="228"/>
        <v/>
      </c>
      <c r="N1780" s="3" t="str">
        <f t="shared" si="229"/>
        <v/>
      </c>
      <c r="O1780" s="3" t="str">
        <f t="shared" si="230"/>
        <v/>
      </c>
      <c r="P1780" s="3" t="str">
        <f t="shared" si="231"/>
        <v/>
      </c>
      <c r="T1780" s="3" t="str">
        <f>IF(B1780="","",IF(VLOOKUP(D1780,[1]怪物!$C:$I,7,FALSE)="","",VLOOKUP(D1780,[1]怪物!$C:$I,7,FALSE)))</f>
        <v/>
      </c>
      <c r="Y1780" s="3">
        <v>4</v>
      </c>
      <c r="Z1780" s="3">
        <v>2</v>
      </c>
      <c r="AA1780" s="3">
        <v>8</v>
      </c>
      <c r="AB1780" s="3">
        <v>5</v>
      </c>
    </row>
    <row r="1781" spans="2:28" x14ac:dyDescent="0.2">
      <c r="B1781" t="str">
        <f>IF(ISNA(VLOOKUP(Y1781&amp;"_"&amp;Z1781&amp;"_"&amp;AA1781,[1]挑战模式!$A:$AS,1,FALSE)),"",IF(VLOOKUP(Y1781&amp;"_"&amp;Z1781&amp;"_"&amp;AA1781,[1]挑战模式!$A:$AS,14+AB1781,FALSE)="","","Unit_Monster_Season"&amp;Y1781&amp;"_Challenge"&amp;Z1781&amp;"_"&amp;AA1781&amp;"_"&amp;AB1781))</f>
        <v/>
      </c>
      <c r="D1781" s="3" t="str">
        <f>IF(B1781="","",VLOOKUP(VLOOKUP(Y1781&amp;"_"&amp;Z1781&amp;"_"&amp;AA1781,[1]挑战模式!$A:$AS,14+AB1781,FALSE),[1]怪物!$B:$J,2,FALSE))</f>
        <v/>
      </c>
      <c r="E1781" s="3" t="str">
        <f>IF(B1781="","",VLOOKUP(VLOOKUP(Y1781&amp;"_"&amp;Z1781&amp;"_"&amp;AA1781,[1]挑战模式!$A:$AS,14+AB1781,FALSE),[1]怪物!$B:$J,6,FALSE)*VLOOKUP(Y1781&amp;"_"&amp;Z1781&amp;"_"&amp;AA1781,[1]挑战模式!$A:$AS,10,FALSE))</f>
        <v/>
      </c>
      <c r="F1781" s="3" t="str">
        <f t="shared" si="224"/>
        <v/>
      </c>
      <c r="G1781" s="3" t="str">
        <f t="shared" si="225"/>
        <v/>
      </c>
      <c r="H1781" s="3" t="str">
        <f t="shared" si="226"/>
        <v/>
      </c>
      <c r="I1781" s="3" t="str">
        <f>IF(D1781="","",VLOOKUP(D1781,[1]怪物!$C:$M,11,FALSE))</f>
        <v/>
      </c>
      <c r="J1781" s="3" t="str">
        <f t="shared" si="227"/>
        <v/>
      </c>
      <c r="K1781" s="3"/>
      <c r="L1781" s="3" t="str">
        <f>IF(B1781="","",VLOOKUP(VLOOKUP(Y1781&amp;"_"&amp;Z1781&amp;"_"&amp;AA1781,[1]挑战模式!$A:$AS,14+AB1781,FALSE),[1]怪物!$B:$J,7,FALSE))</f>
        <v/>
      </c>
      <c r="M1781" s="10" t="str">
        <f t="shared" si="228"/>
        <v/>
      </c>
      <c r="N1781" s="3" t="str">
        <f t="shared" si="229"/>
        <v/>
      </c>
      <c r="O1781" s="3" t="str">
        <f t="shared" si="230"/>
        <v/>
      </c>
      <c r="P1781" s="3" t="str">
        <f t="shared" si="231"/>
        <v/>
      </c>
      <c r="T1781" s="3" t="str">
        <f>IF(B1781="","",IF(VLOOKUP(D1781,[1]怪物!$C:$I,7,FALSE)="","",VLOOKUP(D1781,[1]怪物!$C:$I,7,FALSE)))</f>
        <v/>
      </c>
      <c r="Y1781" s="3">
        <v>4</v>
      </c>
      <c r="Z1781" s="3">
        <v>2</v>
      </c>
      <c r="AA1781" s="3">
        <v>8</v>
      </c>
      <c r="AB1781" s="3">
        <v>6</v>
      </c>
    </row>
    <row r="1782" spans="2:28" x14ac:dyDescent="0.2">
      <c r="B1782" t="str">
        <f ca="1">IF(ISNA(VLOOKUP(Y1782&amp;"_"&amp;Z1782&amp;"_"&amp;AA1782,[1]挑战模式!$A:$AS,1,FALSE)),"",IF(VLOOKUP(Y1782&amp;"_"&amp;Z1782&amp;"_"&amp;AA1782,[1]挑战模式!$A:$AS,14+AB1782,FALSE)="","","Unit_Monster_Season"&amp;Y1782&amp;"_Challenge"&amp;Z1782&amp;"_"&amp;AA1782&amp;"_"&amp;AB1782))</f>
        <v>Unit_Monster_Season4_Challenge3_1_1</v>
      </c>
      <c r="D1782" s="3" t="str">
        <f ca="1">IF(B1782="","",VLOOKUP(VLOOKUP(Y1782&amp;"_"&amp;Z1782&amp;"_"&amp;AA1782,[1]挑战模式!$A:$AS,14+AB1782,FALSE),[1]怪物!$B:$J,2,FALSE))</f>
        <v>ResUnit_WuGui2</v>
      </c>
      <c r="E1782" s="3">
        <f ca="1">IF(B1782="","",VLOOKUP(VLOOKUP(Y1782&amp;"_"&amp;Z1782&amp;"_"&amp;AA1782,[1]挑战模式!$A:$AS,14+AB1782,FALSE),[1]怪物!$B:$J,6,FALSE)*VLOOKUP(Y1782&amp;"_"&amp;Z1782&amp;"_"&amp;AA1782,[1]挑战模式!$A:$AS,10,FALSE))</f>
        <v>2.1</v>
      </c>
      <c r="F1782" s="3">
        <f t="shared" ca="1" si="224"/>
        <v>400</v>
      </c>
      <c r="G1782" s="3" t="str">
        <f t="shared" ca="1" si="225"/>
        <v>TRUE</v>
      </c>
      <c r="H1782" s="3" t="str">
        <f t="shared" ca="1" si="226"/>
        <v>1</v>
      </c>
      <c r="I1782" s="3">
        <f ca="1">IF(D1782="","",VLOOKUP(D1782,[1]怪物!$C:$M,11,FALSE))</f>
        <v>1</v>
      </c>
      <c r="J1782" s="3" t="str">
        <f t="shared" ca="1" si="227"/>
        <v>0.5</v>
      </c>
      <c r="K1782" s="3"/>
      <c r="L1782" s="3">
        <f ca="1">IF(B1782="","",VLOOKUP(VLOOKUP(Y1782&amp;"_"&amp;Z1782&amp;"_"&amp;AA1782,[1]挑战模式!$A:$AS,14+AB1782,FALSE),[1]怪物!$B:$J,7,FALSE))</f>
        <v>1.25</v>
      </c>
      <c r="M1782" s="10" t="str">
        <f t="shared" ca="1" si="228"/>
        <v>Monster_Season4_Challenge3_1_1</v>
      </c>
      <c r="N1782" s="3" t="str">
        <f t="shared" ca="1" si="229"/>
        <v>DeathShow_1</v>
      </c>
      <c r="O1782" s="3" t="str">
        <f t="shared" ca="1" si="230"/>
        <v>Timeline_Idle1</v>
      </c>
      <c r="P1782" s="3" t="str">
        <f t="shared" ca="1" si="231"/>
        <v>Timeline_Move1</v>
      </c>
      <c r="T1782" s="3" t="str">
        <f ca="1">IF(B1782="","",IF(VLOOKUP(D1782,[1]怪物!$C:$I,7,FALSE)="","",VLOOKUP(D1782,[1]怪物!$C:$I,7,FALSE)))</f>
        <v>Skill_Monster_WuGui2,NormalAttack</v>
      </c>
      <c r="Y1782" s="3">
        <v>4</v>
      </c>
      <c r="Z1782" s="3">
        <v>3</v>
      </c>
      <c r="AA1782" s="3">
        <v>1</v>
      </c>
      <c r="AB1782" s="3">
        <v>1</v>
      </c>
    </row>
    <row r="1783" spans="2:28" x14ac:dyDescent="0.2">
      <c r="B1783" t="str">
        <f ca="1">IF(ISNA(VLOOKUP(Y1783&amp;"_"&amp;Z1783&amp;"_"&amp;AA1783,[1]挑战模式!$A:$AS,1,FALSE)),"",IF(VLOOKUP(Y1783&amp;"_"&amp;Z1783&amp;"_"&amp;AA1783,[1]挑战模式!$A:$AS,14+AB1783,FALSE)="","","Unit_Monster_Season"&amp;Y1783&amp;"_Challenge"&amp;Z1783&amp;"_"&amp;AA1783&amp;"_"&amp;AB1783))</f>
        <v/>
      </c>
      <c r="D1783" s="3" t="str">
        <f ca="1">IF(B1783="","",VLOOKUP(VLOOKUP(Y1783&amp;"_"&amp;Z1783&amp;"_"&amp;AA1783,[1]挑战模式!$A:$AS,14+AB1783,FALSE),[1]怪物!$B:$J,2,FALSE))</f>
        <v/>
      </c>
      <c r="E1783" s="3" t="str">
        <f ca="1">IF(B1783="","",VLOOKUP(VLOOKUP(Y1783&amp;"_"&amp;Z1783&amp;"_"&amp;AA1783,[1]挑战模式!$A:$AS,14+AB1783,FALSE),[1]怪物!$B:$J,6,FALSE)*VLOOKUP(Y1783&amp;"_"&amp;Z1783&amp;"_"&amp;AA1783,[1]挑战模式!$A:$AS,10,FALSE))</f>
        <v/>
      </c>
      <c r="F1783" s="3" t="str">
        <f t="shared" ca="1" si="224"/>
        <v/>
      </c>
      <c r="G1783" s="3" t="str">
        <f t="shared" ca="1" si="225"/>
        <v/>
      </c>
      <c r="H1783" s="3" t="str">
        <f t="shared" ca="1" si="226"/>
        <v/>
      </c>
      <c r="I1783" s="3" t="str">
        <f ca="1">IF(D1783="","",VLOOKUP(D1783,[1]怪物!$C:$M,11,FALSE))</f>
        <v/>
      </c>
      <c r="J1783" s="3" t="str">
        <f t="shared" ca="1" si="227"/>
        <v/>
      </c>
      <c r="K1783" s="3"/>
      <c r="L1783" s="3" t="str">
        <f ca="1">IF(B1783="","",VLOOKUP(VLOOKUP(Y1783&amp;"_"&amp;Z1783&amp;"_"&amp;AA1783,[1]挑战模式!$A:$AS,14+AB1783,FALSE),[1]怪物!$B:$J,7,FALSE))</f>
        <v/>
      </c>
      <c r="M1783" s="10" t="str">
        <f t="shared" ca="1" si="228"/>
        <v/>
      </c>
      <c r="N1783" s="3" t="str">
        <f t="shared" ca="1" si="229"/>
        <v/>
      </c>
      <c r="O1783" s="3" t="str">
        <f t="shared" ca="1" si="230"/>
        <v/>
      </c>
      <c r="P1783" s="3" t="str">
        <f t="shared" ca="1" si="231"/>
        <v/>
      </c>
      <c r="T1783" s="3" t="str">
        <f ca="1">IF(B1783="","",IF(VLOOKUP(D1783,[1]怪物!$C:$I,7,FALSE)="","",VLOOKUP(D1783,[1]怪物!$C:$I,7,FALSE)))</f>
        <v/>
      </c>
      <c r="Y1783" s="3">
        <v>4</v>
      </c>
      <c r="Z1783" s="3">
        <v>3</v>
      </c>
      <c r="AA1783" s="3">
        <v>1</v>
      </c>
      <c r="AB1783" s="3">
        <v>2</v>
      </c>
    </row>
    <row r="1784" spans="2:28" x14ac:dyDescent="0.2">
      <c r="B1784" t="str">
        <f ca="1">IF(ISNA(VLOOKUP(Y1784&amp;"_"&amp;Z1784&amp;"_"&amp;AA1784,[1]挑战模式!$A:$AS,1,FALSE)),"",IF(VLOOKUP(Y1784&amp;"_"&amp;Z1784&amp;"_"&amp;AA1784,[1]挑战模式!$A:$AS,14+AB1784,FALSE)="","","Unit_Monster_Season"&amp;Y1784&amp;"_Challenge"&amp;Z1784&amp;"_"&amp;AA1784&amp;"_"&amp;AB1784))</f>
        <v/>
      </c>
      <c r="D1784" s="3" t="str">
        <f ca="1">IF(B1784="","",VLOOKUP(VLOOKUP(Y1784&amp;"_"&amp;Z1784&amp;"_"&amp;AA1784,[1]挑战模式!$A:$AS,14+AB1784,FALSE),[1]怪物!$B:$J,2,FALSE))</f>
        <v/>
      </c>
      <c r="E1784" s="3" t="str">
        <f ca="1">IF(B1784="","",VLOOKUP(VLOOKUP(Y1784&amp;"_"&amp;Z1784&amp;"_"&amp;AA1784,[1]挑战模式!$A:$AS,14+AB1784,FALSE),[1]怪物!$B:$J,6,FALSE)*VLOOKUP(Y1784&amp;"_"&amp;Z1784&amp;"_"&amp;AA1784,[1]挑战模式!$A:$AS,10,FALSE))</f>
        <v/>
      </c>
      <c r="F1784" s="3" t="str">
        <f t="shared" ca="1" si="224"/>
        <v/>
      </c>
      <c r="G1784" s="3" t="str">
        <f t="shared" ca="1" si="225"/>
        <v/>
      </c>
      <c r="H1784" s="3" t="str">
        <f t="shared" ca="1" si="226"/>
        <v/>
      </c>
      <c r="I1784" s="3" t="str">
        <f ca="1">IF(D1784="","",VLOOKUP(D1784,[1]怪物!$C:$M,11,FALSE))</f>
        <v/>
      </c>
      <c r="J1784" s="3" t="str">
        <f t="shared" ca="1" si="227"/>
        <v/>
      </c>
      <c r="K1784" s="3"/>
      <c r="L1784" s="3" t="str">
        <f ca="1">IF(B1784="","",VLOOKUP(VLOOKUP(Y1784&amp;"_"&amp;Z1784&amp;"_"&amp;AA1784,[1]挑战模式!$A:$AS,14+AB1784,FALSE),[1]怪物!$B:$J,7,FALSE))</f>
        <v/>
      </c>
      <c r="M1784" s="10" t="str">
        <f t="shared" ca="1" si="228"/>
        <v/>
      </c>
      <c r="N1784" s="3" t="str">
        <f t="shared" ca="1" si="229"/>
        <v/>
      </c>
      <c r="O1784" s="3" t="str">
        <f t="shared" ca="1" si="230"/>
        <v/>
      </c>
      <c r="P1784" s="3" t="str">
        <f t="shared" ca="1" si="231"/>
        <v/>
      </c>
      <c r="T1784" s="3" t="str">
        <f ca="1">IF(B1784="","",IF(VLOOKUP(D1784,[1]怪物!$C:$I,7,FALSE)="","",VLOOKUP(D1784,[1]怪物!$C:$I,7,FALSE)))</f>
        <v/>
      </c>
      <c r="Y1784" s="3">
        <v>4</v>
      </c>
      <c r="Z1784" s="3">
        <v>3</v>
      </c>
      <c r="AA1784" s="3">
        <v>1</v>
      </c>
      <c r="AB1784" s="3">
        <v>3</v>
      </c>
    </row>
    <row r="1785" spans="2:28" x14ac:dyDescent="0.2">
      <c r="B1785" t="str">
        <f ca="1">IF(ISNA(VLOOKUP(Y1785&amp;"_"&amp;Z1785&amp;"_"&amp;AA1785,[1]挑战模式!$A:$AS,1,FALSE)),"",IF(VLOOKUP(Y1785&amp;"_"&amp;Z1785&amp;"_"&amp;AA1785,[1]挑战模式!$A:$AS,14+AB1785,FALSE)="","","Unit_Monster_Season"&amp;Y1785&amp;"_Challenge"&amp;Z1785&amp;"_"&amp;AA1785&amp;"_"&amp;AB1785))</f>
        <v/>
      </c>
      <c r="D1785" s="3" t="str">
        <f ca="1">IF(B1785="","",VLOOKUP(VLOOKUP(Y1785&amp;"_"&amp;Z1785&amp;"_"&amp;AA1785,[1]挑战模式!$A:$AS,14+AB1785,FALSE),[1]怪物!$B:$J,2,FALSE))</f>
        <v/>
      </c>
      <c r="E1785" s="3" t="str">
        <f ca="1">IF(B1785="","",VLOOKUP(VLOOKUP(Y1785&amp;"_"&amp;Z1785&amp;"_"&amp;AA1785,[1]挑战模式!$A:$AS,14+AB1785,FALSE),[1]怪物!$B:$J,6,FALSE)*VLOOKUP(Y1785&amp;"_"&amp;Z1785&amp;"_"&amp;AA1785,[1]挑战模式!$A:$AS,10,FALSE))</f>
        <v/>
      </c>
      <c r="F1785" s="3" t="str">
        <f t="shared" ca="1" si="224"/>
        <v/>
      </c>
      <c r="G1785" s="3" t="str">
        <f t="shared" ca="1" si="225"/>
        <v/>
      </c>
      <c r="H1785" s="3" t="str">
        <f t="shared" ca="1" si="226"/>
        <v/>
      </c>
      <c r="I1785" s="3" t="str">
        <f ca="1">IF(D1785="","",VLOOKUP(D1785,[1]怪物!$C:$M,11,FALSE))</f>
        <v/>
      </c>
      <c r="J1785" s="3" t="str">
        <f t="shared" ca="1" si="227"/>
        <v/>
      </c>
      <c r="K1785" s="3"/>
      <c r="L1785" s="3" t="str">
        <f ca="1">IF(B1785="","",VLOOKUP(VLOOKUP(Y1785&amp;"_"&amp;Z1785&amp;"_"&amp;AA1785,[1]挑战模式!$A:$AS,14+AB1785,FALSE),[1]怪物!$B:$J,7,FALSE))</f>
        <v/>
      </c>
      <c r="M1785" s="10" t="str">
        <f t="shared" ca="1" si="228"/>
        <v/>
      </c>
      <c r="N1785" s="3" t="str">
        <f t="shared" ca="1" si="229"/>
        <v/>
      </c>
      <c r="O1785" s="3" t="str">
        <f t="shared" ca="1" si="230"/>
        <v/>
      </c>
      <c r="P1785" s="3" t="str">
        <f t="shared" ca="1" si="231"/>
        <v/>
      </c>
      <c r="T1785" s="3" t="str">
        <f ca="1">IF(B1785="","",IF(VLOOKUP(D1785,[1]怪物!$C:$I,7,FALSE)="","",VLOOKUP(D1785,[1]怪物!$C:$I,7,FALSE)))</f>
        <v/>
      </c>
      <c r="Y1785" s="3">
        <v>4</v>
      </c>
      <c r="Z1785" s="3">
        <v>3</v>
      </c>
      <c r="AA1785" s="3">
        <v>1</v>
      </c>
      <c r="AB1785" s="3">
        <v>4</v>
      </c>
    </row>
    <row r="1786" spans="2:28" x14ac:dyDescent="0.2">
      <c r="B1786" t="str">
        <f ca="1">IF(ISNA(VLOOKUP(Y1786&amp;"_"&amp;Z1786&amp;"_"&amp;AA1786,[1]挑战模式!$A:$AS,1,FALSE)),"",IF(VLOOKUP(Y1786&amp;"_"&amp;Z1786&amp;"_"&amp;AA1786,[1]挑战模式!$A:$AS,14+AB1786,FALSE)="","","Unit_Monster_Season"&amp;Y1786&amp;"_Challenge"&amp;Z1786&amp;"_"&amp;AA1786&amp;"_"&amp;AB1786))</f>
        <v/>
      </c>
      <c r="D1786" s="3" t="str">
        <f ca="1">IF(B1786="","",VLOOKUP(VLOOKUP(Y1786&amp;"_"&amp;Z1786&amp;"_"&amp;AA1786,[1]挑战模式!$A:$AS,14+AB1786,FALSE),[1]怪物!$B:$J,2,FALSE))</f>
        <v/>
      </c>
      <c r="E1786" s="3" t="str">
        <f ca="1">IF(B1786="","",VLOOKUP(VLOOKUP(Y1786&amp;"_"&amp;Z1786&amp;"_"&amp;AA1786,[1]挑战模式!$A:$AS,14+AB1786,FALSE),[1]怪物!$B:$J,6,FALSE)*VLOOKUP(Y1786&amp;"_"&amp;Z1786&amp;"_"&amp;AA1786,[1]挑战模式!$A:$AS,10,FALSE))</f>
        <v/>
      </c>
      <c r="F1786" s="3" t="str">
        <f t="shared" ca="1" si="224"/>
        <v/>
      </c>
      <c r="G1786" s="3" t="str">
        <f t="shared" ca="1" si="225"/>
        <v/>
      </c>
      <c r="H1786" s="3" t="str">
        <f t="shared" ca="1" si="226"/>
        <v/>
      </c>
      <c r="I1786" s="3" t="str">
        <f ca="1">IF(D1786="","",VLOOKUP(D1786,[1]怪物!$C:$M,11,FALSE))</f>
        <v/>
      </c>
      <c r="J1786" s="3" t="str">
        <f t="shared" ca="1" si="227"/>
        <v/>
      </c>
      <c r="K1786" s="3"/>
      <c r="L1786" s="3" t="str">
        <f ca="1">IF(B1786="","",VLOOKUP(VLOOKUP(Y1786&amp;"_"&amp;Z1786&amp;"_"&amp;AA1786,[1]挑战模式!$A:$AS,14+AB1786,FALSE),[1]怪物!$B:$J,7,FALSE))</f>
        <v/>
      </c>
      <c r="M1786" s="10" t="str">
        <f t="shared" ca="1" si="228"/>
        <v/>
      </c>
      <c r="N1786" s="3" t="str">
        <f t="shared" ca="1" si="229"/>
        <v/>
      </c>
      <c r="O1786" s="3" t="str">
        <f t="shared" ca="1" si="230"/>
        <v/>
      </c>
      <c r="P1786" s="3" t="str">
        <f t="shared" ca="1" si="231"/>
        <v/>
      </c>
      <c r="T1786" s="3" t="str">
        <f ca="1">IF(B1786="","",IF(VLOOKUP(D1786,[1]怪物!$C:$I,7,FALSE)="","",VLOOKUP(D1786,[1]怪物!$C:$I,7,FALSE)))</f>
        <v/>
      </c>
      <c r="Y1786" s="3">
        <v>4</v>
      </c>
      <c r="Z1786" s="3">
        <v>3</v>
      </c>
      <c r="AA1786" s="3">
        <v>1</v>
      </c>
      <c r="AB1786" s="3">
        <v>5</v>
      </c>
    </row>
    <row r="1787" spans="2:28" x14ac:dyDescent="0.2">
      <c r="B1787" t="str">
        <f ca="1">IF(ISNA(VLOOKUP(Y1787&amp;"_"&amp;Z1787&amp;"_"&amp;AA1787,[1]挑战模式!$A:$AS,1,FALSE)),"",IF(VLOOKUP(Y1787&amp;"_"&amp;Z1787&amp;"_"&amp;AA1787,[1]挑战模式!$A:$AS,14+AB1787,FALSE)="","","Unit_Monster_Season"&amp;Y1787&amp;"_Challenge"&amp;Z1787&amp;"_"&amp;AA1787&amp;"_"&amp;AB1787))</f>
        <v/>
      </c>
      <c r="D1787" s="3" t="str">
        <f ca="1">IF(B1787="","",VLOOKUP(VLOOKUP(Y1787&amp;"_"&amp;Z1787&amp;"_"&amp;AA1787,[1]挑战模式!$A:$AS,14+AB1787,FALSE),[1]怪物!$B:$J,2,FALSE))</f>
        <v/>
      </c>
      <c r="E1787" s="3" t="str">
        <f ca="1">IF(B1787="","",VLOOKUP(VLOOKUP(Y1787&amp;"_"&amp;Z1787&amp;"_"&amp;AA1787,[1]挑战模式!$A:$AS,14+AB1787,FALSE),[1]怪物!$B:$J,6,FALSE)*VLOOKUP(Y1787&amp;"_"&amp;Z1787&amp;"_"&amp;AA1787,[1]挑战模式!$A:$AS,10,FALSE))</f>
        <v/>
      </c>
      <c r="F1787" s="3" t="str">
        <f t="shared" ca="1" si="224"/>
        <v/>
      </c>
      <c r="G1787" s="3" t="str">
        <f t="shared" ca="1" si="225"/>
        <v/>
      </c>
      <c r="H1787" s="3" t="str">
        <f t="shared" ca="1" si="226"/>
        <v/>
      </c>
      <c r="I1787" s="3" t="str">
        <f ca="1">IF(D1787="","",VLOOKUP(D1787,[1]怪物!$C:$M,11,FALSE))</f>
        <v/>
      </c>
      <c r="J1787" s="3" t="str">
        <f t="shared" ca="1" si="227"/>
        <v/>
      </c>
      <c r="K1787" s="3"/>
      <c r="L1787" s="3" t="str">
        <f ca="1">IF(B1787="","",VLOOKUP(VLOOKUP(Y1787&amp;"_"&amp;Z1787&amp;"_"&amp;AA1787,[1]挑战模式!$A:$AS,14+AB1787,FALSE),[1]怪物!$B:$J,7,FALSE))</f>
        <v/>
      </c>
      <c r="M1787" s="10" t="str">
        <f t="shared" ca="1" si="228"/>
        <v/>
      </c>
      <c r="N1787" s="3" t="str">
        <f t="shared" ca="1" si="229"/>
        <v/>
      </c>
      <c r="O1787" s="3" t="str">
        <f t="shared" ca="1" si="230"/>
        <v/>
      </c>
      <c r="P1787" s="3" t="str">
        <f t="shared" ca="1" si="231"/>
        <v/>
      </c>
      <c r="T1787" s="3" t="str">
        <f ca="1">IF(B1787="","",IF(VLOOKUP(D1787,[1]怪物!$C:$I,7,FALSE)="","",VLOOKUP(D1787,[1]怪物!$C:$I,7,FALSE)))</f>
        <v/>
      </c>
      <c r="Y1787" s="3">
        <v>4</v>
      </c>
      <c r="Z1787" s="3">
        <v>3</v>
      </c>
      <c r="AA1787" s="3">
        <v>1</v>
      </c>
      <c r="AB1787" s="3">
        <v>6</v>
      </c>
    </row>
    <row r="1788" spans="2:28" x14ac:dyDescent="0.2">
      <c r="B1788" t="str">
        <f ca="1">IF(ISNA(VLOOKUP(Y1788&amp;"_"&amp;Z1788&amp;"_"&amp;AA1788,[1]挑战模式!$A:$AS,1,FALSE)),"",IF(VLOOKUP(Y1788&amp;"_"&amp;Z1788&amp;"_"&amp;AA1788,[1]挑战模式!$A:$AS,14+AB1788,FALSE)="","","Unit_Monster_Season"&amp;Y1788&amp;"_Challenge"&amp;Z1788&amp;"_"&amp;AA1788&amp;"_"&amp;AB1788))</f>
        <v>Unit_Monster_Season4_Challenge3_2_1</v>
      </c>
      <c r="D1788" s="3" t="str">
        <f ca="1">IF(B1788="","",VLOOKUP(VLOOKUP(Y1788&amp;"_"&amp;Z1788&amp;"_"&amp;AA1788,[1]挑战模式!$A:$AS,14+AB1788,FALSE),[1]怪物!$B:$J,2,FALSE))</f>
        <v>ResUnit_WuGui2</v>
      </c>
      <c r="E1788" s="3">
        <f ca="1">IF(B1788="","",VLOOKUP(VLOOKUP(Y1788&amp;"_"&amp;Z1788&amp;"_"&amp;AA1788,[1]挑战模式!$A:$AS,14+AB1788,FALSE),[1]怪物!$B:$J,6,FALSE)*VLOOKUP(Y1788&amp;"_"&amp;Z1788&amp;"_"&amp;AA1788,[1]挑战模式!$A:$AS,10,FALSE))</f>
        <v>2.1</v>
      </c>
      <c r="F1788" s="3">
        <f t="shared" ca="1" si="224"/>
        <v>400</v>
      </c>
      <c r="G1788" s="3" t="str">
        <f t="shared" ca="1" si="225"/>
        <v>TRUE</v>
      </c>
      <c r="H1788" s="3" t="str">
        <f t="shared" ca="1" si="226"/>
        <v>1</v>
      </c>
      <c r="I1788" s="3">
        <f ca="1">IF(D1788="","",VLOOKUP(D1788,[1]怪物!$C:$M,11,FALSE))</f>
        <v>1</v>
      </c>
      <c r="J1788" s="3" t="str">
        <f t="shared" ca="1" si="227"/>
        <v>0.5</v>
      </c>
      <c r="K1788" s="3"/>
      <c r="L1788" s="3">
        <f ca="1">IF(B1788="","",VLOOKUP(VLOOKUP(Y1788&amp;"_"&amp;Z1788&amp;"_"&amp;AA1788,[1]挑战模式!$A:$AS,14+AB1788,FALSE),[1]怪物!$B:$J,7,FALSE))</f>
        <v>1.25</v>
      </c>
      <c r="M1788" s="10" t="str">
        <f t="shared" ca="1" si="228"/>
        <v>Monster_Season4_Challenge3_2_1</v>
      </c>
      <c r="N1788" s="3" t="str">
        <f t="shared" ca="1" si="229"/>
        <v>DeathShow_1</v>
      </c>
      <c r="O1788" s="3" t="str">
        <f t="shared" ca="1" si="230"/>
        <v>Timeline_Idle1</v>
      </c>
      <c r="P1788" s="3" t="str">
        <f t="shared" ca="1" si="231"/>
        <v>Timeline_Move1</v>
      </c>
      <c r="T1788" s="3" t="str">
        <f ca="1">IF(B1788="","",IF(VLOOKUP(D1788,[1]怪物!$C:$I,7,FALSE)="","",VLOOKUP(D1788,[1]怪物!$C:$I,7,FALSE)))</f>
        <v>Skill_Monster_WuGui2,NormalAttack</v>
      </c>
      <c r="Y1788" s="3">
        <v>4</v>
      </c>
      <c r="Z1788" s="3">
        <v>3</v>
      </c>
      <c r="AA1788" s="3">
        <v>2</v>
      </c>
      <c r="AB1788" s="3">
        <v>1</v>
      </c>
    </row>
    <row r="1789" spans="2:28" x14ac:dyDescent="0.2">
      <c r="B1789" t="str">
        <f ca="1">IF(ISNA(VLOOKUP(Y1789&amp;"_"&amp;Z1789&amp;"_"&amp;AA1789,[1]挑战模式!$A:$AS,1,FALSE)),"",IF(VLOOKUP(Y1789&amp;"_"&amp;Z1789&amp;"_"&amp;AA1789,[1]挑战模式!$A:$AS,14+AB1789,FALSE)="","","Unit_Monster_Season"&amp;Y1789&amp;"_Challenge"&amp;Z1789&amp;"_"&amp;AA1789&amp;"_"&amp;AB1789))</f>
        <v>Unit_Monster_Season4_Challenge3_2_2</v>
      </c>
      <c r="D1789" s="3" t="str">
        <f ca="1">IF(B1789="","",VLOOKUP(VLOOKUP(Y1789&amp;"_"&amp;Z1789&amp;"_"&amp;AA1789,[1]挑战模式!$A:$AS,14+AB1789,FALSE),[1]怪物!$B:$J,2,FALSE))</f>
        <v>ResUnit_Gui1</v>
      </c>
      <c r="E1789" s="3">
        <f ca="1">IF(B1789="","",VLOOKUP(VLOOKUP(Y1789&amp;"_"&amp;Z1789&amp;"_"&amp;AA1789,[1]挑战模式!$A:$AS,14+AB1789,FALSE),[1]怪物!$B:$J,6,FALSE)*VLOOKUP(Y1789&amp;"_"&amp;Z1789&amp;"_"&amp;AA1789,[1]挑战模式!$A:$AS,10,FALSE))</f>
        <v>2.1</v>
      </c>
      <c r="F1789" s="3">
        <f t="shared" ca="1" si="224"/>
        <v>400</v>
      </c>
      <c r="G1789" s="3" t="str">
        <f t="shared" ca="1" si="225"/>
        <v>TRUE</v>
      </c>
      <c r="H1789" s="3" t="str">
        <f t="shared" ca="1" si="226"/>
        <v>1</v>
      </c>
      <c r="I1789" s="3">
        <f ca="1">IF(D1789="","",VLOOKUP(D1789,[1]怪物!$C:$M,11,FALSE))</f>
        <v>1</v>
      </c>
      <c r="J1789" s="3" t="str">
        <f t="shared" ca="1" si="227"/>
        <v>0.5</v>
      </c>
      <c r="K1789" s="3"/>
      <c r="L1789" s="3">
        <f ca="1">IF(B1789="","",VLOOKUP(VLOOKUP(Y1789&amp;"_"&amp;Z1789&amp;"_"&amp;AA1789,[1]挑战模式!$A:$AS,14+AB1789,FALSE),[1]怪物!$B:$J,7,FALSE))</f>
        <v>1</v>
      </c>
      <c r="M1789" s="10" t="str">
        <f t="shared" ca="1" si="228"/>
        <v>Monster_Season4_Challenge3_2_2</v>
      </c>
      <c r="N1789" s="3" t="str">
        <f t="shared" ca="1" si="229"/>
        <v>DeathShow_1</v>
      </c>
      <c r="O1789" s="3" t="str">
        <f t="shared" ca="1" si="230"/>
        <v>Timeline_Idle1</v>
      </c>
      <c r="P1789" s="3" t="str">
        <f t="shared" ca="1" si="231"/>
        <v>Timeline_Move1</v>
      </c>
      <c r="T1789" s="3" t="str">
        <f ca="1">IF(B1789="","",IF(VLOOKUP(D1789,[1]怪物!$C:$I,7,FALSE)="","",VLOOKUP(D1789,[1]怪物!$C:$I,7,FALSE)))</f>
        <v>Skill_Monster_Gui1,NormalAttack</v>
      </c>
      <c r="Y1789" s="3">
        <v>4</v>
      </c>
      <c r="Z1789" s="3">
        <v>3</v>
      </c>
      <c r="AA1789" s="3">
        <v>2</v>
      </c>
      <c r="AB1789" s="3">
        <v>2</v>
      </c>
    </row>
    <row r="1790" spans="2:28" x14ac:dyDescent="0.2">
      <c r="B1790" t="str">
        <f ca="1">IF(ISNA(VLOOKUP(Y1790&amp;"_"&amp;Z1790&amp;"_"&amp;AA1790,[1]挑战模式!$A:$AS,1,FALSE)),"",IF(VLOOKUP(Y1790&amp;"_"&amp;Z1790&amp;"_"&amp;AA1790,[1]挑战模式!$A:$AS,14+AB1790,FALSE)="","","Unit_Monster_Season"&amp;Y1790&amp;"_Challenge"&amp;Z1790&amp;"_"&amp;AA1790&amp;"_"&amp;AB1790))</f>
        <v/>
      </c>
      <c r="D1790" s="3" t="str">
        <f ca="1">IF(B1790="","",VLOOKUP(VLOOKUP(Y1790&amp;"_"&amp;Z1790&amp;"_"&amp;AA1790,[1]挑战模式!$A:$AS,14+AB1790,FALSE),[1]怪物!$B:$J,2,FALSE))</f>
        <v/>
      </c>
      <c r="E1790" s="3" t="str">
        <f ca="1">IF(B1790="","",VLOOKUP(VLOOKUP(Y1790&amp;"_"&amp;Z1790&amp;"_"&amp;AA1790,[1]挑战模式!$A:$AS,14+AB1790,FALSE),[1]怪物!$B:$J,6,FALSE)*VLOOKUP(Y1790&amp;"_"&amp;Z1790&amp;"_"&amp;AA1790,[1]挑战模式!$A:$AS,10,FALSE))</f>
        <v/>
      </c>
      <c r="F1790" s="3" t="str">
        <f t="shared" ca="1" si="224"/>
        <v/>
      </c>
      <c r="G1790" s="3" t="str">
        <f t="shared" ca="1" si="225"/>
        <v/>
      </c>
      <c r="H1790" s="3" t="str">
        <f t="shared" ca="1" si="226"/>
        <v/>
      </c>
      <c r="I1790" s="3" t="str">
        <f ca="1">IF(D1790="","",VLOOKUP(D1790,[1]怪物!$C:$M,11,FALSE))</f>
        <v/>
      </c>
      <c r="J1790" s="3" t="str">
        <f t="shared" ca="1" si="227"/>
        <v/>
      </c>
      <c r="K1790" s="3"/>
      <c r="L1790" s="3" t="str">
        <f ca="1">IF(B1790="","",VLOOKUP(VLOOKUP(Y1790&amp;"_"&amp;Z1790&amp;"_"&amp;AA1790,[1]挑战模式!$A:$AS,14+AB1790,FALSE),[1]怪物!$B:$J,7,FALSE))</f>
        <v/>
      </c>
      <c r="M1790" s="10" t="str">
        <f t="shared" ca="1" si="228"/>
        <v/>
      </c>
      <c r="N1790" s="3" t="str">
        <f t="shared" ca="1" si="229"/>
        <v/>
      </c>
      <c r="O1790" s="3" t="str">
        <f t="shared" ca="1" si="230"/>
        <v/>
      </c>
      <c r="P1790" s="3" t="str">
        <f t="shared" ca="1" si="231"/>
        <v/>
      </c>
      <c r="T1790" s="3" t="str">
        <f ca="1">IF(B1790="","",IF(VLOOKUP(D1790,[1]怪物!$C:$I,7,FALSE)="","",VLOOKUP(D1790,[1]怪物!$C:$I,7,FALSE)))</f>
        <v/>
      </c>
      <c r="Y1790" s="3">
        <v>4</v>
      </c>
      <c r="Z1790" s="3">
        <v>3</v>
      </c>
      <c r="AA1790" s="3">
        <v>2</v>
      </c>
      <c r="AB1790" s="3">
        <v>3</v>
      </c>
    </row>
    <row r="1791" spans="2:28" x14ac:dyDescent="0.2">
      <c r="B1791" t="str">
        <f ca="1">IF(ISNA(VLOOKUP(Y1791&amp;"_"&amp;Z1791&amp;"_"&amp;AA1791,[1]挑战模式!$A:$AS,1,FALSE)),"",IF(VLOOKUP(Y1791&amp;"_"&amp;Z1791&amp;"_"&amp;AA1791,[1]挑战模式!$A:$AS,14+AB1791,FALSE)="","","Unit_Monster_Season"&amp;Y1791&amp;"_Challenge"&amp;Z1791&amp;"_"&amp;AA1791&amp;"_"&amp;AB1791))</f>
        <v/>
      </c>
      <c r="D1791" s="3" t="str">
        <f ca="1">IF(B1791="","",VLOOKUP(VLOOKUP(Y1791&amp;"_"&amp;Z1791&amp;"_"&amp;AA1791,[1]挑战模式!$A:$AS,14+AB1791,FALSE),[1]怪物!$B:$J,2,FALSE))</f>
        <v/>
      </c>
      <c r="E1791" s="3" t="str">
        <f ca="1">IF(B1791="","",VLOOKUP(VLOOKUP(Y1791&amp;"_"&amp;Z1791&amp;"_"&amp;AA1791,[1]挑战模式!$A:$AS,14+AB1791,FALSE),[1]怪物!$B:$J,6,FALSE)*VLOOKUP(Y1791&amp;"_"&amp;Z1791&amp;"_"&amp;AA1791,[1]挑战模式!$A:$AS,10,FALSE))</f>
        <v/>
      </c>
      <c r="F1791" s="3" t="str">
        <f t="shared" ca="1" si="224"/>
        <v/>
      </c>
      <c r="G1791" s="3" t="str">
        <f t="shared" ca="1" si="225"/>
        <v/>
      </c>
      <c r="H1791" s="3" t="str">
        <f t="shared" ca="1" si="226"/>
        <v/>
      </c>
      <c r="I1791" s="3" t="str">
        <f ca="1">IF(D1791="","",VLOOKUP(D1791,[1]怪物!$C:$M,11,FALSE))</f>
        <v/>
      </c>
      <c r="J1791" s="3" t="str">
        <f t="shared" ca="1" si="227"/>
        <v/>
      </c>
      <c r="K1791" s="3"/>
      <c r="L1791" s="3" t="str">
        <f ca="1">IF(B1791="","",VLOOKUP(VLOOKUP(Y1791&amp;"_"&amp;Z1791&amp;"_"&amp;AA1791,[1]挑战模式!$A:$AS,14+AB1791,FALSE),[1]怪物!$B:$J,7,FALSE))</f>
        <v/>
      </c>
      <c r="M1791" s="10" t="str">
        <f t="shared" ca="1" si="228"/>
        <v/>
      </c>
      <c r="N1791" s="3" t="str">
        <f t="shared" ca="1" si="229"/>
        <v/>
      </c>
      <c r="O1791" s="3" t="str">
        <f t="shared" ca="1" si="230"/>
        <v/>
      </c>
      <c r="P1791" s="3" t="str">
        <f t="shared" ca="1" si="231"/>
        <v/>
      </c>
      <c r="T1791" s="3" t="str">
        <f ca="1">IF(B1791="","",IF(VLOOKUP(D1791,[1]怪物!$C:$I,7,FALSE)="","",VLOOKUP(D1791,[1]怪物!$C:$I,7,FALSE)))</f>
        <v/>
      </c>
      <c r="Y1791" s="3">
        <v>4</v>
      </c>
      <c r="Z1791" s="3">
        <v>3</v>
      </c>
      <c r="AA1791" s="3">
        <v>2</v>
      </c>
      <c r="AB1791" s="3">
        <v>4</v>
      </c>
    </row>
    <row r="1792" spans="2:28" x14ac:dyDescent="0.2">
      <c r="B1792" t="str">
        <f ca="1">IF(ISNA(VLOOKUP(Y1792&amp;"_"&amp;Z1792&amp;"_"&amp;AA1792,[1]挑战模式!$A:$AS,1,FALSE)),"",IF(VLOOKUP(Y1792&amp;"_"&amp;Z1792&amp;"_"&amp;AA1792,[1]挑战模式!$A:$AS,14+AB1792,FALSE)="","","Unit_Monster_Season"&amp;Y1792&amp;"_Challenge"&amp;Z1792&amp;"_"&amp;AA1792&amp;"_"&amp;AB1792))</f>
        <v/>
      </c>
      <c r="D1792" s="3" t="str">
        <f ca="1">IF(B1792="","",VLOOKUP(VLOOKUP(Y1792&amp;"_"&amp;Z1792&amp;"_"&amp;AA1792,[1]挑战模式!$A:$AS,14+AB1792,FALSE),[1]怪物!$B:$J,2,FALSE))</f>
        <v/>
      </c>
      <c r="E1792" s="3" t="str">
        <f ca="1">IF(B1792="","",VLOOKUP(VLOOKUP(Y1792&amp;"_"&amp;Z1792&amp;"_"&amp;AA1792,[1]挑战模式!$A:$AS,14+AB1792,FALSE),[1]怪物!$B:$J,6,FALSE)*VLOOKUP(Y1792&amp;"_"&amp;Z1792&amp;"_"&amp;AA1792,[1]挑战模式!$A:$AS,10,FALSE))</f>
        <v/>
      </c>
      <c r="F1792" s="3" t="str">
        <f t="shared" ca="1" si="224"/>
        <v/>
      </c>
      <c r="G1792" s="3" t="str">
        <f t="shared" ca="1" si="225"/>
        <v/>
      </c>
      <c r="H1792" s="3" t="str">
        <f t="shared" ca="1" si="226"/>
        <v/>
      </c>
      <c r="I1792" s="3" t="str">
        <f ca="1">IF(D1792="","",VLOOKUP(D1792,[1]怪物!$C:$M,11,FALSE))</f>
        <v/>
      </c>
      <c r="J1792" s="3" t="str">
        <f t="shared" ca="1" si="227"/>
        <v/>
      </c>
      <c r="K1792" s="3"/>
      <c r="L1792" s="3" t="str">
        <f ca="1">IF(B1792="","",VLOOKUP(VLOOKUP(Y1792&amp;"_"&amp;Z1792&amp;"_"&amp;AA1792,[1]挑战模式!$A:$AS,14+AB1792,FALSE),[1]怪物!$B:$J,7,FALSE))</f>
        <v/>
      </c>
      <c r="M1792" s="10" t="str">
        <f t="shared" ca="1" si="228"/>
        <v/>
      </c>
      <c r="N1792" s="3" t="str">
        <f t="shared" ca="1" si="229"/>
        <v/>
      </c>
      <c r="O1792" s="3" t="str">
        <f t="shared" ca="1" si="230"/>
        <v/>
      </c>
      <c r="P1792" s="3" t="str">
        <f t="shared" ca="1" si="231"/>
        <v/>
      </c>
      <c r="T1792" s="3" t="str">
        <f ca="1">IF(B1792="","",IF(VLOOKUP(D1792,[1]怪物!$C:$I,7,FALSE)="","",VLOOKUP(D1792,[1]怪物!$C:$I,7,FALSE)))</f>
        <v/>
      </c>
      <c r="Y1792" s="3">
        <v>4</v>
      </c>
      <c r="Z1792" s="3">
        <v>3</v>
      </c>
      <c r="AA1792" s="3">
        <v>2</v>
      </c>
      <c r="AB1792" s="3">
        <v>5</v>
      </c>
    </row>
    <row r="1793" spans="2:28" x14ac:dyDescent="0.2">
      <c r="B1793" t="str">
        <f ca="1">IF(ISNA(VLOOKUP(Y1793&amp;"_"&amp;Z1793&amp;"_"&amp;AA1793,[1]挑战模式!$A:$AS,1,FALSE)),"",IF(VLOOKUP(Y1793&amp;"_"&amp;Z1793&amp;"_"&amp;AA1793,[1]挑战模式!$A:$AS,14+AB1793,FALSE)="","","Unit_Monster_Season"&amp;Y1793&amp;"_Challenge"&amp;Z1793&amp;"_"&amp;AA1793&amp;"_"&amp;AB1793))</f>
        <v/>
      </c>
      <c r="D1793" s="3" t="str">
        <f ca="1">IF(B1793="","",VLOOKUP(VLOOKUP(Y1793&amp;"_"&amp;Z1793&amp;"_"&amp;AA1793,[1]挑战模式!$A:$AS,14+AB1793,FALSE),[1]怪物!$B:$J,2,FALSE))</f>
        <v/>
      </c>
      <c r="E1793" s="3" t="str">
        <f ca="1">IF(B1793="","",VLOOKUP(VLOOKUP(Y1793&amp;"_"&amp;Z1793&amp;"_"&amp;AA1793,[1]挑战模式!$A:$AS,14+AB1793,FALSE),[1]怪物!$B:$J,6,FALSE)*VLOOKUP(Y1793&amp;"_"&amp;Z1793&amp;"_"&amp;AA1793,[1]挑战模式!$A:$AS,10,FALSE))</f>
        <v/>
      </c>
      <c r="F1793" s="3" t="str">
        <f t="shared" ca="1" si="224"/>
        <v/>
      </c>
      <c r="G1793" s="3" t="str">
        <f t="shared" ca="1" si="225"/>
        <v/>
      </c>
      <c r="H1793" s="3" t="str">
        <f t="shared" ca="1" si="226"/>
        <v/>
      </c>
      <c r="I1793" s="3" t="str">
        <f ca="1">IF(D1793="","",VLOOKUP(D1793,[1]怪物!$C:$M,11,FALSE))</f>
        <v/>
      </c>
      <c r="J1793" s="3" t="str">
        <f t="shared" ca="1" si="227"/>
        <v/>
      </c>
      <c r="K1793" s="3"/>
      <c r="L1793" s="3" t="str">
        <f ca="1">IF(B1793="","",VLOOKUP(VLOOKUP(Y1793&amp;"_"&amp;Z1793&amp;"_"&amp;AA1793,[1]挑战模式!$A:$AS,14+AB1793,FALSE),[1]怪物!$B:$J,7,FALSE))</f>
        <v/>
      </c>
      <c r="M1793" s="10" t="str">
        <f t="shared" ca="1" si="228"/>
        <v/>
      </c>
      <c r="N1793" s="3" t="str">
        <f t="shared" ca="1" si="229"/>
        <v/>
      </c>
      <c r="O1793" s="3" t="str">
        <f t="shared" ca="1" si="230"/>
        <v/>
      </c>
      <c r="P1793" s="3" t="str">
        <f t="shared" ca="1" si="231"/>
        <v/>
      </c>
      <c r="T1793" s="3" t="str">
        <f ca="1">IF(B1793="","",IF(VLOOKUP(D1793,[1]怪物!$C:$I,7,FALSE)="","",VLOOKUP(D1793,[1]怪物!$C:$I,7,FALSE)))</f>
        <v/>
      </c>
      <c r="Y1793" s="3">
        <v>4</v>
      </c>
      <c r="Z1793" s="3">
        <v>3</v>
      </c>
      <c r="AA1793" s="3">
        <v>2</v>
      </c>
      <c r="AB1793" s="3">
        <v>6</v>
      </c>
    </row>
    <row r="1794" spans="2:28" x14ac:dyDescent="0.2">
      <c r="B1794" t="str">
        <f ca="1">IF(ISNA(VLOOKUP(Y1794&amp;"_"&amp;Z1794&amp;"_"&amp;AA1794,[1]挑战模式!$A:$AS,1,FALSE)),"",IF(VLOOKUP(Y1794&amp;"_"&amp;Z1794&amp;"_"&amp;AA1794,[1]挑战模式!$A:$AS,14+AB1794,FALSE)="","","Unit_Monster_Season"&amp;Y1794&amp;"_Challenge"&amp;Z1794&amp;"_"&amp;AA1794&amp;"_"&amp;AB1794))</f>
        <v>Unit_Monster_Season4_Challenge3_3_1</v>
      </c>
      <c r="D1794" s="3" t="str">
        <f ca="1">IF(B1794="","",VLOOKUP(VLOOKUP(Y1794&amp;"_"&amp;Z1794&amp;"_"&amp;AA1794,[1]挑战模式!$A:$AS,14+AB1794,FALSE),[1]怪物!$B:$J,2,FALSE))</f>
        <v>ResUnit_Gui1</v>
      </c>
      <c r="E1794" s="3">
        <f ca="1">IF(B1794="","",VLOOKUP(VLOOKUP(Y1794&amp;"_"&amp;Z1794&amp;"_"&amp;AA1794,[1]挑战模式!$A:$AS,14+AB1794,FALSE),[1]怪物!$B:$J,6,FALSE)*VLOOKUP(Y1794&amp;"_"&amp;Z1794&amp;"_"&amp;AA1794,[1]挑战模式!$A:$AS,10,FALSE))</f>
        <v>2.1</v>
      </c>
      <c r="F1794" s="3">
        <f t="shared" ca="1" si="224"/>
        <v>400</v>
      </c>
      <c r="G1794" s="3" t="str">
        <f t="shared" ca="1" si="225"/>
        <v>TRUE</v>
      </c>
      <c r="H1794" s="3" t="str">
        <f t="shared" ca="1" si="226"/>
        <v>1</v>
      </c>
      <c r="I1794" s="3">
        <f ca="1">IF(D1794="","",VLOOKUP(D1794,[1]怪物!$C:$M,11,FALSE))</f>
        <v>1</v>
      </c>
      <c r="J1794" s="3" t="str">
        <f t="shared" ca="1" si="227"/>
        <v>0.5</v>
      </c>
      <c r="K1794" s="3"/>
      <c r="L1794" s="3">
        <f ca="1">IF(B1794="","",VLOOKUP(VLOOKUP(Y1794&amp;"_"&amp;Z1794&amp;"_"&amp;AA1794,[1]挑战模式!$A:$AS,14+AB1794,FALSE),[1]怪物!$B:$J,7,FALSE))</f>
        <v>1</v>
      </c>
      <c r="M1794" s="10" t="str">
        <f t="shared" ca="1" si="228"/>
        <v>Monster_Season4_Challenge3_3_1</v>
      </c>
      <c r="N1794" s="3" t="str">
        <f t="shared" ca="1" si="229"/>
        <v>DeathShow_1</v>
      </c>
      <c r="O1794" s="3" t="str">
        <f t="shared" ca="1" si="230"/>
        <v>Timeline_Idle1</v>
      </c>
      <c r="P1794" s="3" t="str">
        <f t="shared" ca="1" si="231"/>
        <v>Timeline_Move1</v>
      </c>
      <c r="T1794" s="3" t="str">
        <f ca="1">IF(B1794="","",IF(VLOOKUP(D1794,[1]怪物!$C:$I,7,FALSE)="","",VLOOKUP(D1794,[1]怪物!$C:$I,7,FALSE)))</f>
        <v>Skill_Monster_Gui1,NormalAttack</v>
      </c>
      <c r="Y1794" s="3">
        <v>4</v>
      </c>
      <c r="Z1794" s="3">
        <v>3</v>
      </c>
      <c r="AA1794" s="3">
        <v>3</v>
      </c>
      <c r="AB1794" s="3">
        <v>1</v>
      </c>
    </row>
    <row r="1795" spans="2:28" x14ac:dyDescent="0.2">
      <c r="B1795" t="str">
        <f ca="1">IF(ISNA(VLOOKUP(Y1795&amp;"_"&amp;Z1795&amp;"_"&amp;AA1795,[1]挑战模式!$A:$AS,1,FALSE)),"",IF(VLOOKUP(Y1795&amp;"_"&amp;Z1795&amp;"_"&amp;AA1795,[1]挑战模式!$A:$AS,14+AB1795,FALSE)="","","Unit_Monster_Season"&amp;Y1795&amp;"_Challenge"&amp;Z1795&amp;"_"&amp;AA1795&amp;"_"&amp;AB1795))</f>
        <v>Unit_Monster_Season4_Challenge3_3_2</v>
      </c>
      <c r="D1795" s="3" t="str">
        <f ca="1">IF(B1795="","",VLOOKUP(VLOOKUP(Y1795&amp;"_"&amp;Z1795&amp;"_"&amp;AA1795,[1]挑战模式!$A:$AS,14+AB1795,FALSE),[1]怪物!$B:$J,2,FALSE))</f>
        <v>ResUnit_WuGui1</v>
      </c>
      <c r="E1795" s="3">
        <f ca="1">IF(B1795="","",VLOOKUP(VLOOKUP(Y1795&amp;"_"&amp;Z1795&amp;"_"&amp;AA1795,[1]挑战模式!$A:$AS,14+AB1795,FALSE),[1]怪物!$B:$J,6,FALSE)*VLOOKUP(Y1795&amp;"_"&amp;Z1795&amp;"_"&amp;AA1795,[1]挑战模式!$A:$AS,10,FALSE))</f>
        <v>2.1</v>
      </c>
      <c r="F1795" s="3">
        <f t="shared" ca="1" si="224"/>
        <v>400</v>
      </c>
      <c r="G1795" s="3" t="str">
        <f t="shared" ca="1" si="225"/>
        <v>TRUE</v>
      </c>
      <c r="H1795" s="3" t="str">
        <f t="shared" ca="1" si="226"/>
        <v>1</v>
      </c>
      <c r="I1795" s="3">
        <f ca="1">IF(D1795="","",VLOOKUP(D1795,[1]怪物!$C:$M,11,FALSE))</f>
        <v>1</v>
      </c>
      <c r="J1795" s="3" t="str">
        <f t="shared" ca="1" si="227"/>
        <v>0.5</v>
      </c>
      <c r="K1795" s="3"/>
      <c r="L1795" s="3">
        <f ca="1">IF(B1795="","",VLOOKUP(VLOOKUP(Y1795&amp;"_"&amp;Z1795&amp;"_"&amp;AA1795,[1]挑战模式!$A:$AS,14+AB1795,FALSE),[1]怪物!$B:$J,7,FALSE))</f>
        <v>1</v>
      </c>
      <c r="M1795" s="10" t="str">
        <f t="shared" ca="1" si="228"/>
        <v>Monster_Season4_Challenge3_3_2</v>
      </c>
      <c r="N1795" s="3" t="str">
        <f t="shared" ca="1" si="229"/>
        <v>DeathShow_1</v>
      </c>
      <c r="O1795" s="3" t="str">
        <f t="shared" ca="1" si="230"/>
        <v>Timeline_Idle1</v>
      </c>
      <c r="P1795" s="3" t="str">
        <f t="shared" ca="1" si="231"/>
        <v>Timeline_Move1</v>
      </c>
      <c r="T1795" s="3" t="str">
        <f ca="1">IF(B1795="","",IF(VLOOKUP(D1795,[1]怪物!$C:$I,7,FALSE)="","",VLOOKUP(D1795,[1]怪物!$C:$I,7,FALSE)))</f>
        <v>Skill_Monster_WuGui1,NormalAttack</v>
      </c>
      <c r="Y1795" s="3">
        <v>4</v>
      </c>
      <c r="Z1795" s="3">
        <v>3</v>
      </c>
      <c r="AA1795" s="3">
        <v>3</v>
      </c>
      <c r="AB1795" s="3">
        <v>2</v>
      </c>
    </row>
    <row r="1796" spans="2:28" x14ac:dyDescent="0.2">
      <c r="B1796" t="str">
        <f ca="1">IF(ISNA(VLOOKUP(Y1796&amp;"_"&amp;Z1796&amp;"_"&amp;AA1796,[1]挑战模式!$A:$AS,1,FALSE)),"",IF(VLOOKUP(Y1796&amp;"_"&amp;Z1796&amp;"_"&amp;AA1796,[1]挑战模式!$A:$AS,14+AB1796,FALSE)="","","Unit_Monster_Season"&amp;Y1796&amp;"_Challenge"&amp;Z1796&amp;"_"&amp;AA1796&amp;"_"&amp;AB1796))</f>
        <v/>
      </c>
      <c r="D1796" s="3" t="str">
        <f ca="1">IF(B1796="","",VLOOKUP(VLOOKUP(Y1796&amp;"_"&amp;Z1796&amp;"_"&amp;AA1796,[1]挑战模式!$A:$AS,14+AB1796,FALSE),[1]怪物!$B:$J,2,FALSE))</f>
        <v/>
      </c>
      <c r="E1796" s="3" t="str">
        <f ca="1">IF(B1796="","",VLOOKUP(VLOOKUP(Y1796&amp;"_"&amp;Z1796&amp;"_"&amp;AA1796,[1]挑战模式!$A:$AS,14+AB1796,FALSE),[1]怪物!$B:$J,6,FALSE)*VLOOKUP(Y1796&amp;"_"&amp;Z1796&amp;"_"&amp;AA1796,[1]挑战模式!$A:$AS,10,FALSE))</f>
        <v/>
      </c>
      <c r="F1796" s="3" t="str">
        <f t="shared" ca="1" si="224"/>
        <v/>
      </c>
      <c r="G1796" s="3" t="str">
        <f t="shared" ca="1" si="225"/>
        <v/>
      </c>
      <c r="H1796" s="3" t="str">
        <f t="shared" ca="1" si="226"/>
        <v/>
      </c>
      <c r="I1796" s="3" t="str">
        <f ca="1">IF(D1796="","",VLOOKUP(D1796,[1]怪物!$C:$M,11,FALSE))</f>
        <v/>
      </c>
      <c r="J1796" s="3" t="str">
        <f t="shared" ca="1" si="227"/>
        <v/>
      </c>
      <c r="K1796" s="3"/>
      <c r="L1796" s="3" t="str">
        <f ca="1">IF(B1796="","",VLOOKUP(VLOOKUP(Y1796&amp;"_"&amp;Z1796&amp;"_"&amp;AA1796,[1]挑战模式!$A:$AS,14+AB1796,FALSE),[1]怪物!$B:$J,7,FALSE))</f>
        <v/>
      </c>
      <c r="M1796" s="10" t="str">
        <f t="shared" ca="1" si="228"/>
        <v/>
      </c>
      <c r="N1796" s="3" t="str">
        <f t="shared" ca="1" si="229"/>
        <v/>
      </c>
      <c r="O1796" s="3" t="str">
        <f t="shared" ca="1" si="230"/>
        <v/>
      </c>
      <c r="P1796" s="3" t="str">
        <f t="shared" ca="1" si="231"/>
        <v/>
      </c>
      <c r="T1796" s="3" t="str">
        <f ca="1">IF(B1796="","",IF(VLOOKUP(D1796,[1]怪物!$C:$I,7,FALSE)="","",VLOOKUP(D1796,[1]怪物!$C:$I,7,FALSE)))</f>
        <v/>
      </c>
      <c r="Y1796" s="3">
        <v>4</v>
      </c>
      <c r="Z1796" s="3">
        <v>3</v>
      </c>
      <c r="AA1796" s="3">
        <v>3</v>
      </c>
      <c r="AB1796" s="3">
        <v>3</v>
      </c>
    </row>
    <row r="1797" spans="2:28" x14ac:dyDescent="0.2">
      <c r="B1797" t="str">
        <f ca="1">IF(ISNA(VLOOKUP(Y1797&amp;"_"&amp;Z1797&amp;"_"&amp;AA1797,[1]挑战模式!$A:$AS,1,FALSE)),"",IF(VLOOKUP(Y1797&amp;"_"&amp;Z1797&amp;"_"&amp;AA1797,[1]挑战模式!$A:$AS,14+AB1797,FALSE)="","","Unit_Monster_Season"&amp;Y1797&amp;"_Challenge"&amp;Z1797&amp;"_"&amp;AA1797&amp;"_"&amp;AB1797))</f>
        <v/>
      </c>
      <c r="D1797" s="3" t="str">
        <f ca="1">IF(B1797="","",VLOOKUP(VLOOKUP(Y1797&amp;"_"&amp;Z1797&amp;"_"&amp;AA1797,[1]挑战模式!$A:$AS,14+AB1797,FALSE),[1]怪物!$B:$J,2,FALSE))</f>
        <v/>
      </c>
      <c r="E1797" s="3" t="str">
        <f ca="1">IF(B1797="","",VLOOKUP(VLOOKUP(Y1797&amp;"_"&amp;Z1797&amp;"_"&amp;AA1797,[1]挑战模式!$A:$AS,14+AB1797,FALSE),[1]怪物!$B:$J,6,FALSE)*VLOOKUP(Y1797&amp;"_"&amp;Z1797&amp;"_"&amp;AA1797,[1]挑战模式!$A:$AS,10,FALSE))</f>
        <v/>
      </c>
      <c r="F1797" s="3" t="str">
        <f t="shared" ca="1" si="224"/>
        <v/>
      </c>
      <c r="G1797" s="3" t="str">
        <f t="shared" ca="1" si="225"/>
        <v/>
      </c>
      <c r="H1797" s="3" t="str">
        <f t="shared" ca="1" si="226"/>
        <v/>
      </c>
      <c r="I1797" s="3" t="str">
        <f ca="1">IF(D1797="","",VLOOKUP(D1797,[1]怪物!$C:$M,11,FALSE))</f>
        <v/>
      </c>
      <c r="J1797" s="3" t="str">
        <f t="shared" ca="1" si="227"/>
        <v/>
      </c>
      <c r="K1797" s="3"/>
      <c r="L1797" s="3" t="str">
        <f ca="1">IF(B1797="","",VLOOKUP(VLOOKUP(Y1797&amp;"_"&amp;Z1797&amp;"_"&amp;AA1797,[1]挑战模式!$A:$AS,14+AB1797,FALSE),[1]怪物!$B:$J,7,FALSE))</f>
        <v/>
      </c>
      <c r="M1797" s="10" t="str">
        <f t="shared" ca="1" si="228"/>
        <v/>
      </c>
      <c r="N1797" s="3" t="str">
        <f t="shared" ca="1" si="229"/>
        <v/>
      </c>
      <c r="O1797" s="3" t="str">
        <f t="shared" ca="1" si="230"/>
        <v/>
      </c>
      <c r="P1797" s="3" t="str">
        <f t="shared" ca="1" si="231"/>
        <v/>
      </c>
      <c r="T1797" s="3" t="str">
        <f ca="1">IF(B1797="","",IF(VLOOKUP(D1797,[1]怪物!$C:$I,7,FALSE)="","",VLOOKUP(D1797,[1]怪物!$C:$I,7,FALSE)))</f>
        <v/>
      </c>
      <c r="Y1797" s="3">
        <v>4</v>
      </c>
      <c r="Z1797" s="3">
        <v>3</v>
      </c>
      <c r="AA1797" s="3">
        <v>3</v>
      </c>
      <c r="AB1797" s="3">
        <v>4</v>
      </c>
    </row>
    <row r="1798" spans="2:28" x14ac:dyDescent="0.2">
      <c r="B1798" t="str">
        <f ca="1">IF(ISNA(VLOOKUP(Y1798&amp;"_"&amp;Z1798&amp;"_"&amp;AA1798,[1]挑战模式!$A:$AS,1,FALSE)),"",IF(VLOOKUP(Y1798&amp;"_"&amp;Z1798&amp;"_"&amp;AA1798,[1]挑战模式!$A:$AS,14+AB1798,FALSE)="","","Unit_Monster_Season"&amp;Y1798&amp;"_Challenge"&amp;Z1798&amp;"_"&amp;AA1798&amp;"_"&amp;AB1798))</f>
        <v/>
      </c>
      <c r="D1798" s="3" t="str">
        <f ca="1">IF(B1798="","",VLOOKUP(VLOOKUP(Y1798&amp;"_"&amp;Z1798&amp;"_"&amp;AA1798,[1]挑战模式!$A:$AS,14+AB1798,FALSE),[1]怪物!$B:$J,2,FALSE))</f>
        <v/>
      </c>
      <c r="E1798" s="3" t="str">
        <f ca="1">IF(B1798="","",VLOOKUP(VLOOKUP(Y1798&amp;"_"&amp;Z1798&amp;"_"&amp;AA1798,[1]挑战模式!$A:$AS,14+AB1798,FALSE),[1]怪物!$B:$J,6,FALSE)*VLOOKUP(Y1798&amp;"_"&amp;Z1798&amp;"_"&amp;AA1798,[1]挑战模式!$A:$AS,10,FALSE))</f>
        <v/>
      </c>
      <c r="F1798" s="3" t="str">
        <f t="shared" ca="1" si="224"/>
        <v/>
      </c>
      <c r="G1798" s="3" t="str">
        <f t="shared" ca="1" si="225"/>
        <v/>
      </c>
      <c r="H1798" s="3" t="str">
        <f t="shared" ca="1" si="226"/>
        <v/>
      </c>
      <c r="I1798" s="3" t="str">
        <f ca="1">IF(D1798="","",VLOOKUP(D1798,[1]怪物!$C:$M,11,FALSE))</f>
        <v/>
      </c>
      <c r="J1798" s="3" t="str">
        <f t="shared" ca="1" si="227"/>
        <v/>
      </c>
      <c r="K1798" s="3"/>
      <c r="L1798" s="3" t="str">
        <f ca="1">IF(B1798="","",VLOOKUP(VLOOKUP(Y1798&amp;"_"&amp;Z1798&amp;"_"&amp;AA1798,[1]挑战模式!$A:$AS,14+AB1798,FALSE),[1]怪物!$B:$J,7,FALSE))</f>
        <v/>
      </c>
      <c r="M1798" s="10" t="str">
        <f t="shared" ca="1" si="228"/>
        <v/>
      </c>
      <c r="N1798" s="3" t="str">
        <f t="shared" ca="1" si="229"/>
        <v/>
      </c>
      <c r="O1798" s="3" t="str">
        <f t="shared" ca="1" si="230"/>
        <v/>
      </c>
      <c r="P1798" s="3" t="str">
        <f t="shared" ca="1" si="231"/>
        <v/>
      </c>
      <c r="T1798" s="3" t="str">
        <f ca="1">IF(B1798="","",IF(VLOOKUP(D1798,[1]怪物!$C:$I,7,FALSE)="","",VLOOKUP(D1798,[1]怪物!$C:$I,7,FALSE)))</f>
        <v/>
      </c>
      <c r="Y1798" s="3">
        <v>4</v>
      </c>
      <c r="Z1798" s="3">
        <v>3</v>
      </c>
      <c r="AA1798" s="3">
        <v>3</v>
      </c>
      <c r="AB1798" s="3">
        <v>5</v>
      </c>
    </row>
    <row r="1799" spans="2:28" x14ac:dyDescent="0.2">
      <c r="B1799" t="str">
        <f ca="1">IF(ISNA(VLOOKUP(Y1799&amp;"_"&amp;Z1799&amp;"_"&amp;AA1799,[1]挑战模式!$A:$AS,1,FALSE)),"",IF(VLOOKUP(Y1799&amp;"_"&amp;Z1799&amp;"_"&amp;AA1799,[1]挑战模式!$A:$AS,14+AB1799,FALSE)="","","Unit_Monster_Season"&amp;Y1799&amp;"_Challenge"&amp;Z1799&amp;"_"&amp;AA1799&amp;"_"&amp;AB1799))</f>
        <v/>
      </c>
      <c r="D1799" s="3" t="str">
        <f ca="1">IF(B1799="","",VLOOKUP(VLOOKUP(Y1799&amp;"_"&amp;Z1799&amp;"_"&amp;AA1799,[1]挑战模式!$A:$AS,14+AB1799,FALSE),[1]怪物!$B:$J,2,FALSE))</f>
        <v/>
      </c>
      <c r="E1799" s="3" t="str">
        <f ca="1">IF(B1799="","",VLOOKUP(VLOOKUP(Y1799&amp;"_"&amp;Z1799&amp;"_"&amp;AA1799,[1]挑战模式!$A:$AS,14+AB1799,FALSE),[1]怪物!$B:$J,6,FALSE)*VLOOKUP(Y1799&amp;"_"&amp;Z1799&amp;"_"&amp;AA1799,[1]挑战模式!$A:$AS,10,FALSE))</f>
        <v/>
      </c>
      <c r="F1799" s="3" t="str">
        <f t="shared" ca="1" si="224"/>
        <v/>
      </c>
      <c r="G1799" s="3" t="str">
        <f t="shared" ca="1" si="225"/>
        <v/>
      </c>
      <c r="H1799" s="3" t="str">
        <f t="shared" ca="1" si="226"/>
        <v/>
      </c>
      <c r="I1799" s="3" t="str">
        <f ca="1">IF(D1799="","",VLOOKUP(D1799,[1]怪物!$C:$M,11,FALSE))</f>
        <v/>
      </c>
      <c r="J1799" s="3" t="str">
        <f t="shared" ca="1" si="227"/>
        <v/>
      </c>
      <c r="K1799" s="3"/>
      <c r="L1799" s="3" t="str">
        <f ca="1">IF(B1799="","",VLOOKUP(VLOOKUP(Y1799&amp;"_"&amp;Z1799&amp;"_"&amp;AA1799,[1]挑战模式!$A:$AS,14+AB1799,FALSE),[1]怪物!$B:$J,7,FALSE))</f>
        <v/>
      </c>
      <c r="M1799" s="10" t="str">
        <f t="shared" ca="1" si="228"/>
        <v/>
      </c>
      <c r="N1799" s="3" t="str">
        <f t="shared" ca="1" si="229"/>
        <v/>
      </c>
      <c r="O1799" s="3" t="str">
        <f t="shared" ca="1" si="230"/>
        <v/>
      </c>
      <c r="P1799" s="3" t="str">
        <f t="shared" ca="1" si="231"/>
        <v/>
      </c>
      <c r="T1799" s="3" t="str">
        <f ca="1">IF(B1799="","",IF(VLOOKUP(D1799,[1]怪物!$C:$I,7,FALSE)="","",VLOOKUP(D1799,[1]怪物!$C:$I,7,FALSE)))</f>
        <v/>
      </c>
      <c r="Y1799" s="3">
        <v>4</v>
      </c>
      <c r="Z1799" s="3">
        <v>3</v>
      </c>
      <c r="AA1799" s="3">
        <v>3</v>
      </c>
      <c r="AB1799" s="3">
        <v>6</v>
      </c>
    </row>
    <row r="1800" spans="2:28" x14ac:dyDescent="0.2">
      <c r="B1800" t="str">
        <f ca="1">IF(ISNA(VLOOKUP(Y1800&amp;"_"&amp;Z1800&amp;"_"&amp;AA1800,[1]挑战模式!$A:$AS,1,FALSE)),"",IF(VLOOKUP(Y1800&amp;"_"&amp;Z1800&amp;"_"&amp;AA1800,[1]挑战模式!$A:$AS,14+AB1800,FALSE)="","","Unit_Monster_Season"&amp;Y1800&amp;"_Challenge"&amp;Z1800&amp;"_"&amp;AA1800&amp;"_"&amp;AB1800))</f>
        <v>Unit_Monster_Season4_Challenge3_4_1</v>
      </c>
      <c r="D1800" s="3" t="str">
        <f ca="1">IF(B1800="","",VLOOKUP(VLOOKUP(Y1800&amp;"_"&amp;Z1800&amp;"_"&amp;AA1800,[1]挑战模式!$A:$AS,14+AB1800,FALSE),[1]怪物!$B:$J,2,FALSE))</f>
        <v>ResUnit_Gui1</v>
      </c>
      <c r="E1800" s="3">
        <f ca="1">IF(B1800="","",VLOOKUP(VLOOKUP(Y1800&amp;"_"&amp;Z1800&amp;"_"&amp;AA1800,[1]挑战模式!$A:$AS,14+AB1800,FALSE),[1]怪物!$B:$J,6,FALSE)*VLOOKUP(Y1800&amp;"_"&amp;Z1800&amp;"_"&amp;AA1800,[1]挑战模式!$A:$AS,10,FALSE))</f>
        <v>2.1</v>
      </c>
      <c r="F1800" s="3">
        <f t="shared" ca="1" si="224"/>
        <v>400</v>
      </c>
      <c r="G1800" s="3" t="str">
        <f t="shared" ca="1" si="225"/>
        <v>TRUE</v>
      </c>
      <c r="H1800" s="3" t="str">
        <f t="shared" ca="1" si="226"/>
        <v>1</v>
      </c>
      <c r="I1800" s="3">
        <f ca="1">IF(D1800="","",VLOOKUP(D1800,[1]怪物!$C:$M,11,FALSE))</f>
        <v>1</v>
      </c>
      <c r="J1800" s="3" t="str">
        <f t="shared" ca="1" si="227"/>
        <v>0.5</v>
      </c>
      <c r="K1800" s="3"/>
      <c r="L1800" s="3">
        <f ca="1">IF(B1800="","",VLOOKUP(VLOOKUP(Y1800&amp;"_"&amp;Z1800&amp;"_"&amp;AA1800,[1]挑战模式!$A:$AS,14+AB1800,FALSE),[1]怪物!$B:$J,7,FALSE))</f>
        <v>1</v>
      </c>
      <c r="M1800" s="10" t="str">
        <f t="shared" ca="1" si="228"/>
        <v>Monster_Season4_Challenge3_4_1</v>
      </c>
      <c r="N1800" s="3" t="str">
        <f t="shared" ca="1" si="229"/>
        <v>DeathShow_1</v>
      </c>
      <c r="O1800" s="3" t="str">
        <f t="shared" ca="1" si="230"/>
        <v>Timeline_Idle1</v>
      </c>
      <c r="P1800" s="3" t="str">
        <f t="shared" ca="1" si="231"/>
        <v>Timeline_Move1</v>
      </c>
      <c r="T1800" s="3" t="str">
        <f ca="1">IF(B1800="","",IF(VLOOKUP(D1800,[1]怪物!$C:$I,7,FALSE)="","",VLOOKUP(D1800,[1]怪物!$C:$I,7,FALSE)))</f>
        <v>Skill_Monster_Gui1,NormalAttack</v>
      </c>
      <c r="Y1800" s="3">
        <v>4</v>
      </c>
      <c r="Z1800" s="3">
        <v>3</v>
      </c>
      <c r="AA1800" s="3">
        <v>4</v>
      </c>
      <c r="AB1800" s="3">
        <v>1</v>
      </c>
    </row>
    <row r="1801" spans="2:28" x14ac:dyDescent="0.2">
      <c r="B1801" t="str">
        <f ca="1">IF(ISNA(VLOOKUP(Y1801&amp;"_"&amp;Z1801&amp;"_"&amp;AA1801,[1]挑战模式!$A:$AS,1,FALSE)),"",IF(VLOOKUP(Y1801&amp;"_"&amp;Z1801&amp;"_"&amp;AA1801,[1]挑战模式!$A:$AS,14+AB1801,FALSE)="","","Unit_Monster_Season"&amp;Y1801&amp;"_Challenge"&amp;Z1801&amp;"_"&amp;AA1801&amp;"_"&amp;AB1801))</f>
        <v>Unit_Monster_Season4_Challenge3_4_2</v>
      </c>
      <c r="D1801" s="3" t="str">
        <f ca="1">IF(B1801="","",VLOOKUP(VLOOKUP(Y1801&amp;"_"&amp;Z1801&amp;"_"&amp;AA1801,[1]挑战模式!$A:$AS,14+AB1801,FALSE),[1]怪物!$B:$J,2,FALSE))</f>
        <v>ResUnit_WuGui1</v>
      </c>
      <c r="E1801" s="3">
        <f ca="1">IF(B1801="","",VLOOKUP(VLOOKUP(Y1801&amp;"_"&amp;Z1801&amp;"_"&amp;AA1801,[1]挑战模式!$A:$AS,14+AB1801,FALSE),[1]怪物!$B:$J,6,FALSE)*VLOOKUP(Y1801&amp;"_"&amp;Z1801&amp;"_"&amp;AA1801,[1]挑战模式!$A:$AS,10,FALSE))</f>
        <v>2.1</v>
      </c>
      <c r="F1801" s="3">
        <f t="shared" ca="1" si="224"/>
        <v>400</v>
      </c>
      <c r="G1801" s="3" t="str">
        <f t="shared" ca="1" si="225"/>
        <v>TRUE</v>
      </c>
      <c r="H1801" s="3" t="str">
        <f t="shared" ca="1" si="226"/>
        <v>1</v>
      </c>
      <c r="I1801" s="3">
        <f ca="1">IF(D1801="","",VLOOKUP(D1801,[1]怪物!$C:$M,11,FALSE))</f>
        <v>1</v>
      </c>
      <c r="J1801" s="3" t="str">
        <f t="shared" ca="1" si="227"/>
        <v>0.5</v>
      </c>
      <c r="K1801" s="3"/>
      <c r="L1801" s="3">
        <f ca="1">IF(B1801="","",VLOOKUP(VLOOKUP(Y1801&amp;"_"&amp;Z1801&amp;"_"&amp;AA1801,[1]挑战模式!$A:$AS,14+AB1801,FALSE),[1]怪物!$B:$J,7,FALSE))</f>
        <v>1</v>
      </c>
      <c r="M1801" s="10" t="str">
        <f t="shared" ca="1" si="228"/>
        <v>Monster_Season4_Challenge3_4_2</v>
      </c>
      <c r="N1801" s="3" t="str">
        <f t="shared" ca="1" si="229"/>
        <v>DeathShow_1</v>
      </c>
      <c r="O1801" s="3" t="str">
        <f t="shared" ca="1" si="230"/>
        <v>Timeline_Idle1</v>
      </c>
      <c r="P1801" s="3" t="str">
        <f t="shared" ca="1" si="231"/>
        <v>Timeline_Move1</v>
      </c>
      <c r="T1801" s="3" t="str">
        <f ca="1">IF(B1801="","",IF(VLOOKUP(D1801,[1]怪物!$C:$I,7,FALSE)="","",VLOOKUP(D1801,[1]怪物!$C:$I,7,FALSE)))</f>
        <v>Skill_Monster_WuGui1,NormalAttack</v>
      </c>
      <c r="Y1801" s="3">
        <v>4</v>
      </c>
      <c r="Z1801" s="3">
        <v>3</v>
      </c>
      <c r="AA1801" s="3">
        <v>4</v>
      </c>
      <c r="AB1801" s="3">
        <v>2</v>
      </c>
    </row>
    <row r="1802" spans="2:28" x14ac:dyDescent="0.2">
      <c r="B1802" t="str">
        <f ca="1">IF(ISNA(VLOOKUP(Y1802&amp;"_"&amp;Z1802&amp;"_"&amp;AA1802,[1]挑战模式!$A:$AS,1,FALSE)),"",IF(VLOOKUP(Y1802&amp;"_"&amp;Z1802&amp;"_"&amp;AA1802,[1]挑战模式!$A:$AS,14+AB1802,FALSE)="","","Unit_Monster_Season"&amp;Y1802&amp;"_Challenge"&amp;Z1802&amp;"_"&amp;AA1802&amp;"_"&amp;AB1802))</f>
        <v>Unit_Monster_Season4_Challenge3_4_3</v>
      </c>
      <c r="D1802" s="3" t="str">
        <f ca="1">IF(B1802="","",VLOOKUP(VLOOKUP(Y1802&amp;"_"&amp;Z1802&amp;"_"&amp;AA1802,[1]挑战模式!$A:$AS,14+AB1802,FALSE),[1]怪物!$B:$J,2,FALSE))</f>
        <v>ResUnit_MiFeng2</v>
      </c>
      <c r="E1802" s="3">
        <f ca="1">IF(B1802="","",VLOOKUP(VLOOKUP(Y1802&amp;"_"&amp;Z1802&amp;"_"&amp;AA1802,[1]挑战模式!$A:$AS,14+AB1802,FALSE),[1]怪物!$B:$J,6,FALSE)*VLOOKUP(Y1802&amp;"_"&amp;Z1802&amp;"_"&amp;AA1802,[1]挑战模式!$A:$AS,10,FALSE))</f>
        <v>2.1</v>
      </c>
      <c r="F1802" s="3">
        <f t="shared" ca="1" si="224"/>
        <v>400</v>
      </c>
      <c r="G1802" s="3" t="str">
        <f t="shared" ca="1" si="225"/>
        <v>TRUE</v>
      </c>
      <c r="H1802" s="3" t="str">
        <f t="shared" ca="1" si="226"/>
        <v>1</v>
      </c>
      <c r="I1802" s="3">
        <f ca="1">IF(D1802="","",VLOOKUP(D1802,[1]怪物!$C:$M,11,FALSE))</f>
        <v>1</v>
      </c>
      <c r="J1802" s="3" t="str">
        <f t="shared" ca="1" si="227"/>
        <v>0.5</v>
      </c>
      <c r="K1802" s="3"/>
      <c r="L1802" s="3">
        <f ca="1">IF(B1802="","",VLOOKUP(VLOOKUP(Y1802&amp;"_"&amp;Z1802&amp;"_"&amp;AA1802,[1]挑战模式!$A:$AS,14+AB1802,FALSE),[1]怪物!$B:$J,7,FALSE))</f>
        <v>1.25</v>
      </c>
      <c r="M1802" s="10" t="str">
        <f t="shared" ca="1" si="228"/>
        <v>Monster_Season4_Challenge3_4_3</v>
      </c>
      <c r="N1802" s="3" t="str">
        <f t="shared" ca="1" si="229"/>
        <v>DeathShow_1</v>
      </c>
      <c r="O1802" s="3" t="str">
        <f t="shared" ca="1" si="230"/>
        <v>Timeline_Idle1</v>
      </c>
      <c r="P1802" s="3" t="str">
        <f t="shared" ca="1" si="231"/>
        <v>Timeline_Move1</v>
      </c>
      <c r="T1802" s="3" t="str">
        <f ca="1">IF(B1802="","",IF(VLOOKUP(D1802,[1]怪物!$C:$I,7,FALSE)="","",VLOOKUP(D1802,[1]怪物!$C:$I,7,FALSE)))</f>
        <v>Skill_Monster_MiFeng2,NormalAttack</v>
      </c>
      <c r="Y1802" s="3">
        <v>4</v>
      </c>
      <c r="Z1802" s="3">
        <v>3</v>
      </c>
      <c r="AA1802" s="3">
        <v>4</v>
      </c>
      <c r="AB1802" s="3">
        <v>3</v>
      </c>
    </row>
    <row r="1803" spans="2:28" x14ac:dyDescent="0.2">
      <c r="B1803" t="str">
        <f ca="1">IF(ISNA(VLOOKUP(Y1803&amp;"_"&amp;Z1803&amp;"_"&amp;AA1803,[1]挑战模式!$A:$AS,1,FALSE)),"",IF(VLOOKUP(Y1803&amp;"_"&amp;Z1803&amp;"_"&amp;AA1803,[1]挑战模式!$A:$AS,14+AB1803,FALSE)="","","Unit_Monster_Season"&amp;Y1803&amp;"_Challenge"&amp;Z1803&amp;"_"&amp;AA1803&amp;"_"&amp;AB1803))</f>
        <v/>
      </c>
      <c r="D1803" s="3" t="str">
        <f ca="1">IF(B1803="","",VLOOKUP(VLOOKUP(Y1803&amp;"_"&amp;Z1803&amp;"_"&amp;AA1803,[1]挑战模式!$A:$AS,14+AB1803,FALSE),[1]怪物!$B:$J,2,FALSE))</f>
        <v/>
      </c>
      <c r="E1803" s="3" t="str">
        <f ca="1">IF(B1803="","",VLOOKUP(VLOOKUP(Y1803&amp;"_"&amp;Z1803&amp;"_"&amp;AA1803,[1]挑战模式!$A:$AS,14+AB1803,FALSE),[1]怪物!$B:$J,6,FALSE)*VLOOKUP(Y1803&amp;"_"&amp;Z1803&amp;"_"&amp;AA1803,[1]挑战模式!$A:$AS,10,FALSE))</f>
        <v/>
      </c>
      <c r="F1803" s="3" t="str">
        <f t="shared" ca="1" si="224"/>
        <v/>
      </c>
      <c r="G1803" s="3" t="str">
        <f t="shared" ca="1" si="225"/>
        <v/>
      </c>
      <c r="H1803" s="3" t="str">
        <f t="shared" ca="1" si="226"/>
        <v/>
      </c>
      <c r="I1803" s="3" t="str">
        <f ca="1">IF(D1803="","",VLOOKUP(D1803,[1]怪物!$C:$M,11,FALSE))</f>
        <v/>
      </c>
      <c r="J1803" s="3" t="str">
        <f t="shared" ca="1" si="227"/>
        <v/>
      </c>
      <c r="K1803" s="3"/>
      <c r="L1803" s="3" t="str">
        <f ca="1">IF(B1803="","",VLOOKUP(VLOOKUP(Y1803&amp;"_"&amp;Z1803&amp;"_"&amp;AA1803,[1]挑战模式!$A:$AS,14+AB1803,FALSE),[1]怪物!$B:$J,7,FALSE))</f>
        <v/>
      </c>
      <c r="M1803" s="10" t="str">
        <f t="shared" ca="1" si="228"/>
        <v/>
      </c>
      <c r="N1803" s="3" t="str">
        <f t="shared" ca="1" si="229"/>
        <v/>
      </c>
      <c r="O1803" s="3" t="str">
        <f t="shared" ca="1" si="230"/>
        <v/>
      </c>
      <c r="P1803" s="3" t="str">
        <f t="shared" ca="1" si="231"/>
        <v/>
      </c>
      <c r="T1803" s="3" t="str">
        <f ca="1">IF(B1803="","",IF(VLOOKUP(D1803,[1]怪物!$C:$I,7,FALSE)="","",VLOOKUP(D1803,[1]怪物!$C:$I,7,FALSE)))</f>
        <v/>
      </c>
      <c r="Y1803" s="3">
        <v>4</v>
      </c>
      <c r="Z1803" s="3">
        <v>3</v>
      </c>
      <c r="AA1803" s="3">
        <v>4</v>
      </c>
      <c r="AB1803" s="3">
        <v>4</v>
      </c>
    </row>
    <row r="1804" spans="2:28" x14ac:dyDescent="0.2">
      <c r="B1804" t="str">
        <f ca="1">IF(ISNA(VLOOKUP(Y1804&amp;"_"&amp;Z1804&amp;"_"&amp;AA1804,[1]挑战模式!$A:$AS,1,FALSE)),"",IF(VLOOKUP(Y1804&amp;"_"&amp;Z1804&amp;"_"&amp;AA1804,[1]挑战模式!$A:$AS,14+AB1804,FALSE)="","","Unit_Monster_Season"&amp;Y1804&amp;"_Challenge"&amp;Z1804&amp;"_"&amp;AA1804&amp;"_"&amp;AB1804))</f>
        <v/>
      </c>
      <c r="D1804" s="3" t="str">
        <f ca="1">IF(B1804="","",VLOOKUP(VLOOKUP(Y1804&amp;"_"&amp;Z1804&amp;"_"&amp;AA1804,[1]挑战模式!$A:$AS,14+AB1804,FALSE),[1]怪物!$B:$J,2,FALSE))</f>
        <v/>
      </c>
      <c r="E1804" s="3" t="str">
        <f ca="1">IF(B1804="","",VLOOKUP(VLOOKUP(Y1804&amp;"_"&amp;Z1804&amp;"_"&amp;AA1804,[1]挑战模式!$A:$AS,14+AB1804,FALSE),[1]怪物!$B:$J,6,FALSE)*VLOOKUP(Y1804&amp;"_"&amp;Z1804&amp;"_"&amp;AA1804,[1]挑战模式!$A:$AS,10,FALSE))</f>
        <v/>
      </c>
      <c r="F1804" s="3" t="str">
        <f t="shared" ca="1" si="224"/>
        <v/>
      </c>
      <c r="G1804" s="3" t="str">
        <f t="shared" ca="1" si="225"/>
        <v/>
      </c>
      <c r="H1804" s="3" t="str">
        <f t="shared" ca="1" si="226"/>
        <v/>
      </c>
      <c r="I1804" s="3" t="str">
        <f ca="1">IF(D1804="","",VLOOKUP(D1804,[1]怪物!$C:$M,11,FALSE))</f>
        <v/>
      </c>
      <c r="J1804" s="3" t="str">
        <f t="shared" ca="1" si="227"/>
        <v/>
      </c>
      <c r="K1804" s="3"/>
      <c r="L1804" s="3" t="str">
        <f ca="1">IF(B1804="","",VLOOKUP(VLOOKUP(Y1804&amp;"_"&amp;Z1804&amp;"_"&amp;AA1804,[1]挑战模式!$A:$AS,14+AB1804,FALSE),[1]怪物!$B:$J,7,FALSE))</f>
        <v/>
      </c>
      <c r="M1804" s="10" t="str">
        <f t="shared" ca="1" si="228"/>
        <v/>
      </c>
      <c r="N1804" s="3" t="str">
        <f t="shared" ca="1" si="229"/>
        <v/>
      </c>
      <c r="O1804" s="3" t="str">
        <f t="shared" ca="1" si="230"/>
        <v/>
      </c>
      <c r="P1804" s="3" t="str">
        <f t="shared" ca="1" si="231"/>
        <v/>
      </c>
      <c r="T1804" s="3" t="str">
        <f ca="1">IF(B1804="","",IF(VLOOKUP(D1804,[1]怪物!$C:$I,7,FALSE)="","",VLOOKUP(D1804,[1]怪物!$C:$I,7,FALSE)))</f>
        <v/>
      </c>
      <c r="Y1804" s="3">
        <v>4</v>
      </c>
      <c r="Z1804" s="3">
        <v>3</v>
      </c>
      <c r="AA1804" s="3">
        <v>4</v>
      </c>
      <c r="AB1804" s="3">
        <v>5</v>
      </c>
    </row>
    <row r="1805" spans="2:28" x14ac:dyDescent="0.2">
      <c r="B1805" t="str">
        <f ca="1">IF(ISNA(VLOOKUP(Y1805&amp;"_"&amp;Z1805&amp;"_"&amp;AA1805,[1]挑战模式!$A:$AS,1,FALSE)),"",IF(VLOOKUP(Y1805&amp;"_"&amp;Z1805&amp;"_"&amp;AA1805,[1]挑战模式!$A:$AS,14+AB1805,FALSE)="","","Unit_Monster_Season"&amp;Y1805&amp;"_Challenge"&amp;Z1805&amp;"_"&amp;AA1805&amp;"_"&amp;AB1805))</f>
        <v/>
      </c>
      <c r="D1805" s="3" t="str">
        <f ca="1">IF(B1805="","",VLOOKUP(VLOOKUP(Y1805&amp;"_"&amp;Z1805&amp;"_"&amp;AA1805,[1]挑战模式!$A:$AS,14+AB1805,FALSE),[1]怪物!$B:$J,2,FALSE))</f>
        <v/>
      </c>
      <c r="E1805" s="3" t="str">
        <f ca="1">IF(B1805="","",VLOOKUP(VLOOKUP(Y1805&amp;"_"&amp;Z1805&amp;"_"&amp;AA1805,[1]挑战模式!$A:$AS,14+AB1805,FALSE),[1]怪物!$B:$J,6,FALSE)*VLOOKUP(Y1805&amp;"_"&amp;Z1805&amp;"_"&amp;AA1805,[1]挑战模式!$A:$AS,10,FALSE))</f>
        <v/>
      </c>
      <c r="F1805" s="3" t="str">
        <f t="shared" ca="1" si="224"/>
        <v/>
      </c>
      <c r="G1805" s="3" t="str">
        <f t="shared" ca="1" si="225"/>
        <v/>
      </c>
      <c r="H1805" s="3" t="str">
        <f t="shared" ca="1" si="226"/>
        <v/>
      </c>
      <c r="I1805" s="3" t="str">
        <f ca="1">IF(D1805="","",VLOOKUP(D1805,[1]怪物!$C:$M,11,FALSE))</f>
        <v/>
      </c>
      <c r="J1805" s="3" t="str">
        <f t="shared" ca="1" si="227"/>
        <v/>
      </c>
      <c r="K1805" s="3"/>
      <c r="L1805" s="3" t="str">
        <f ca="1">IF(B1805="","",VLOOKUP(VLOOKUP(Y1805&amp;"_"&amp;Z1805&amp;"_"&amp;AA1805,[1]挑战模式!$A:$AS,14+AB1805,FALSE),[1]怪物!$B:$J,7,FALSE))</f>
        <v/>
      </c>
      <c r="M1805" s="10" t="str">
        <f t="shared" ca="1" si="228"/>
        <v/>
      </c>
      <c r="N1805" s="3" t="str">
        <f t="shared" ca="1" si="229"/>
        <v/>
      </c>
      <c r="O1805" s="3" t="str">
        <f t="shared" ca="1" si="230"/>
        <v/>
      </c>
      <c r="P1805" s="3" t="str">
        <f t="shared" ca="1" si="231"/>
        <v/>
      </c>
      <c r="T1805" s="3" t="str">
        <f ca="1">IF(B1805="","",IF(VLOOKUP(D1805,[1]怪物!$C:$I,7,FALSE)="","",VLOOKUP(D1805,[1]怪物!$C:$I,7,FALSE)))</f>
        <v/>
      </c>
      <c r="Y1805" s="3">
        <v>4</v>
      </c>
      <c r="Z1805" s="3">
        <v>3</v>
      </c>
      <c r="AA1805" s="3">
        <v>4</v>
      </c>
      <c r="AB1805" s="3">
        <v>6</v>
      </c>
    </row>
    <row r="1806" spans="2:28" x14ac:dyDescent="0.2">
      <c r="B1806" t="str">
        <f ca="1">IF(ISNA(VLOOKUP(Y1806&amp;"_"&amp;Z1806&amp;"_"&amp;AA1806,[1]挑战模式!$A:$AS,1,FALSE)),"",IF(VLOOKUP(Y1806&amp;"_"&amp;Z1806&amp;"_"&amp;AA1806,[1]挑战模式!$A:$AS,14+AB1806,FALSE)="","","Unit_Monster_Season"&amp;Y1806&amp;"_Challenge"&amp;Z1806&amp;"_"&amp;AA1806&amp;"_"&amp;AB1806))</f>
        <v>Unit_Monster_Season4_Challenge3_5_1</v>
      </c>
      <c r="D1806" s="3" t="str">
        <f ca="1">IF(B1806="","",VLOOKUP(VLOOKUP(Y1806&amp;"_"&amp;Z1806&amp;"_"&amp;AA1806,[1]挑战模式!$A:$AS,14+AB1806,FALSE),[1]怪物!$B:$J,2,FALSE))</f>
        <v>ResUnit_WuGui1</v>
      </c>
      <c r="E1806" s="3">
        <f ca="1">IF(B1806="","",VLOOKUP(VLOOKUP(Y1806&amp;"_"&amp;Z1806&amp;"_"&amp;AA1806,[1]挑战模式!$A:$AS,14+AB1806,FALSE),[1]怪物!$B:$J,6,FALSE)*VLOOKUP(Y1806&amp;"_"&amp;Z1806&amp;"_"&amp;AA1806,[1]挑战模式!$A:$AS,10,FALSE))</f>
        <v>2.1</v>
      </c>
      <c r="F1806" s="3">
        <f t="shared" ca="1" si="224"/>
        <v>400</v>
      </c>
      <c r="G1806" s="3" t="str">
        <f t="shared" ca="1" si="225"/>
        <v>TRUE</v>
      </c>
      <c r="H1806" s="3" t="str">
        <f t="shared" ca="1" si="226"/>
        <v>1</v>
      </c>
      <c r="I1806" s="3">
        <f ca="1">IF(D1806="","",VLOOKUP(D1806,[1]怪物!$C:$M,11,FALSE))</f>
        <v>1</v>
      </c>
      <c r="J1806" s="3" t="str">
        <f t="shared" ca="1" si="227"/>
        <v>0.5</v>
      </c>
      <c r="K1806" s="3"/>
      <c r="L1806" s="3">
        <f ca="1">IF(B1806="","",VLOOKUP(VLOOKUP(Y1806&amp;"_"&amp;Z1806&amp;"_"&amp;AA1806,[1]挑战模式!$A:$AS,14+AB1806,FALSE),[1]怪物!$B:$J,7,FALSE))</f>
        <v>1</v>
      </c>
      <c r="M1806" s="10" t="str">
        <f t="shared" ca="1" si="228"/>
        <v>Monster_Season4_Challenge3_5_1</v>
      </c>
      <c r="N1806" s="3" t="str">
        <f t="shared" ca="1" si="229"/>
        <v>DeathShow_1</v>
      </c>
      <c r="O1806" s="3" t="str">
        <f t="shared" ca="1" si="230"/>
        <v>Timeline_Idle1</v>
      </c>
      <c r="P1806" s="3" t="str">
        <f t="shared" ca="1" si="231"/>
        <v>Timeline_Move1</v>
      </c>
      <c r="T1806" s="3" t="str">
        <f ca="1">IF(B1806="","",IF(VLOOKUP(D1806,[1]怪物!$C:$I,7,FALSE)="","",VLOOKUP(D1806,[1]怪物!$C:$I,7,FALSE)))</f>
        <v>Skill_Monster_WuGui1,NormalAttack</v>
      </c>
      <c r="Y1806" s="3">
        <v>4</v>
      </c>
      <c r="Z1806" s="3">
        <v>3</v>
      </c>
      <c r="AA1806" s="3">
        <v>5</v>
      </c>
      <c r="AB1806" s="3">
        <v>1</v>
      </c>
    </row>
    <row r="1807" spans="2:28" x14ac:dyDescent="0.2">
      <c r="B1807" t="str">
        <f ca="1">IF(ISNA(VLOOKUP(Y1807&amp;"_"&amp;Z1807&amp;"_"&amp;AA1807,[1]挑战模式!$A:$AS,1,FALSE)),"",IF(VLOOKUP(Y1807&amp;"_"&amp;Z1807&amp;"_"&amp;AA1807,[1]挑战模式!$A:$AS,14+AB1807,FALSE)="","","Unit_Monster_Season"&amp;Y1807&amp;"_Challenge"&amp;Z1807&amp;"_"&amp;AA1807&amp;"_"&amp;AB1807))</f>
        <v>Unit_Monster_Season4_Challenge3_5_2</v>
      </c>
      <c r="D1807" s="3" t="str">
        <f ca="1">IF(B1807="","",VLOOKUP(VLOOKUP(Y1807&amp;"_"&amp;Z1807&amp;"_"&amp;AA1807,[1]挑战模式!$A:$AS,14+AB1807,FALSE),[1]怪物!$B:$J,2,FALSE))</f>
        <v>ResUnit_MiFeng2</v>
      </c>
      <c r="E1807" s="3">
        <f ca="1">IF(B1807="","",VLOOKUP(VLOOKUP(Y1807&amp;"_"&amp;Z1807&amp;"_"&amp;AA1807,[1]挑战模式!$A:$AS,14+AB1807,FALSE),[1]怪物!$B:$J,6,FALSE)*VLOOKUP(Y1807&amp;"_"&amp;Z1807&amp;"_"&amp;AA1807,[1]挑战模式!$A:$AS,10,FALSE))</f>
        <v>2.1</v>
      </c>
      <c r="F1807" s="3">
        <f t="shared" ca="1" si="224"/>
        <v>400</v>
      </c>
      <c r="G1807" s="3" t="str">
        <f t="shared" ca="1" si="225"/>
        <v>TRUE</v>
      </c>
      <c r="H1807" s="3" t="str">
        <f t="shared" ca="1" si="226"/>
        <v>1</v>
      </c>
      <c r="I1807" s="3">
        <f ca="1">IF(D1807="","",VLOOKUP(D1807,[1]怪物!$C:$M,11,FALSE))</f>
        <v>1</v>
      </c>
      <c r="J1807" s="3" t="str">
        <f t="shared" ca="1" si="227"/>
        <v>0.5</v>
      </c>
      <c r="K1807" s="3"/>
      <c r="L1807" s="3">
        <f ca="1">IF(B1807="","",VLOOKUP(VLOOKUP(Y1807&amp;"_"&amp;Z1807&amp;"_"&amp;AA1807,[1]挑战模式!$A:$AS,14+AB1807,FALSE),[1]怪物!$B:$J,7,FALSE))</f>
        <v>1.25</v>
      </c>
      <c r="M1807" s="10" t="str">
        <f t="shared" ca="1" si="228"/>
        <v>Monster_Season4_Challenge3_5_2</v>
      </c>
      <c r="N1807" s="3" t="str">
        <f t="shared" ca="1" si="229"/>
        <v>DeathShow_1</v>
      </c>
      <c r="O1807" s="3" t="str">
        <f t="shared" ca="1" si="230"/>
        <v>Timeline_Idle1</v>
      </c>
      <c r="P1807" s="3" t="str">
        <f t="shared" ca="1" si="231"/>
        <v>Timeline_Move1</v>
      </c>
      <c r="T1807" s="3" t="str">
        <f ca="1">IF(B1807="","",IF(VLOOKUP(D1807,[1]怪物!$C:$I,7,FALSE)="","",VLOOKUP(D1807,[1]怪物!$C:$I,7,FALSE)))</f>
        <v>Skill_Monster_MiFeng2,NormalAttack</v>
      </c>
      <c r="Y1807" s="3">
        <v>4</v>
      </c>
      <c r="Z1807" s="3">
        <v>3</v>
      </c>
      <c r="AA1807" s="3">
        <v>5</v>
      </c>
      <c r="AB1807" s="3">
        <v>2</v>
      </c>
    </row>
    <row r="1808" spans="2:28" x14ac:dyDescent="0.2">
      <c r="B1808" t="str">
        <f ca="1">IF(ISNA(VLOOKUP(Y1808&amp;"_"&amp;Z1808&amp;"_"&amp;AA1808,[1]挑战模式!$A:$AS,1,FALSE)),"",IF(VLOOKUP(Y1808&amp;"_"&amp;Z1808&amp;"_"&amp;AA1808,[1]挑战模式!$A:$AS,14+AB1808,FALSE)="","","Unit_Monster_Season"&amp;Y1808&amp;"_Challenge"&amp;Z1808&amp;"_"&amp;AA1808&amp;"_"&amp;AB1808))</f>
        <v>Unit_Monster_Season4_Challenge3_5_3</v>
      </c>
      <c r="D1808" s="3" t="str">
        <f ca="1">IF(B1808="","",VLOOKUP(VLOOKUP(Y1808&amp;"_"&amp;Z1808&amp;"_"&amp;AA1808,[1]挑战模式!$A:$AS,14+AB1808,FALSE),[1]怪物!$B:$J,2,FALSE))</f>
        <v>ResUnit_WuGui2</v>
      </c>
      <c r="E1808" s="3">
        <f ca="1">IF(B1808="","",VLOOKUP(VLOOKUP(Y1808&amp;"_"&amp;Z1808&amp;"_"&amp;AA1808,[1]挑战模式!$A:$AS,14+AB1808,FALSE),[1]怪物!$B:$J,6,FALSE)*VLOOKUP(Y1808&amp;"_"&amp;Z1808&amp;"_"&amp;AA1808,[1]挑战模式!$A:$AS,10,FALSE))</f>
        <v>2.1</v>
      </c>
      <c r="F1808" s="3">
        <f t="shared" ca="1" si="224"/>
        <v>400</v>
      </c>
      <c r="G1808" s="3" t="str">
        <f t="shared" ca="1" si="225"/>
        <v>TRUE</v>
      </c>
      <c r="H1808" s="3" t="str">
        <f t="shared" ca="1" si="226"/>
        <v>1</v>
      </c>
      <c r="I1808" s="3">
        <f ca="1">IF(D1808="","",VLOOKUP(D1808,[1]怪物!$C:$M,11,FALSE))</f>
        <v>1</v>
      </c>
      <c r="J1808" s="3" t="str">
        <f t="shared" ca="1" si="227"/>
        <v>0.5</v>
      </c>
      <c r="K1808" s="3"/>
      <c r="L1808" s="3">
        <f ca="1">IF(B1808="","",VLOOKUP(VLOOKUP(Y1808&amp;"_"&amp;Z1808&amp;"_"&amp;AA1808,[1]挑战模式!$A:$AS,14+AB1808,FALSE),[1]怪物!$B:$J,7,FALSE))</f>
        <v>1.25</v>
      </c>
      <c r="M1808" s="10" t="str">
        <f t="shared" ca="1" si="228"/>
        <v>Monster_Season4_Challenge3_5_3</v>
      </c>
      <c r="N1808" s="3" t="str">
        <f t="shared" ca="1" si="229"/>
        <v>DeathShow_1</v>
      </c>
      <c r="O1808" s="3" t="str">
        <f t="shared" ca="1" si="230"/>
        <v>Timeline_Idle1</v>
      </c>
      <c r="P1808" s="3" t="str">
        <f t="shared" ca="1" si="231"/>
        <v>Timeline_Move1</v>
      </c>
      <c r="T1808" s="3" t="str">
        <f ca="1">IF(B1808="","",IF(VLOOKUP(D1808,[1]怪物!$C:$I,7,FALSE)="","",VLOOKUP(D1808,[1]怪物!$C:$I,7,FALSE)))</f>
        <v>Skill_Monster_WuGui2,NormalAttack</v>
      </c>
      <c r="Y1808" s="3">
        <v>4</v>
      </c>
      <c r="Z1808" s="3">
        <v>3</v>
      </c>
      <c r="AA1808" s="3">
        <v>5</v>
      </c>
      <c r="AB1808" s="3">
        <v>3</v>
      </c>
    </row>
    <row r="1809" spans="2:28" x14ac:dyDescent="0.2">
      <c r="B1809" t="str">
        <f ca="1">IF(ISNA(VLOOKUP(Y1809&amp;"_"&amp;Z1809&amp;"_"&amp;AA1809,[1]挑战模式!$A:$AS,1,FALSE)),"",IF(VLOOKUP(Y1809&amp;"_"&amp;Z1809&amp;"_"&amp;AA1809,[1]挑战模式!$A:$AS,14+AB1809,FALSE)="","","Unit_Monster_Season"&amp;Y1809&amp;"_Challenge"&amp;Z1809&amp;"_"&amp;AA1809&amp;"_"&amp;AB1809))</f>
        <v/>
      </c>
      <c r="D1809" s="3" t="str">
        <f ca="1">IF(B1809="","",VLOOKUP(VLOOKUP(Y1809&amp;"_"&amp;Z1809&amp;"_"&amp;AA1809,[1]挑战模式!$A:$AS,14+AB1809,FALSE),[1]怪物!$B:$J,2,FALSE))</f>
        <v/>
      </c>
      <c r="E1809" s="3" t="str">
        <f ca="1">IF(B1809="","",VLOOKUP(VLOOKUP(Y1809&amp;"_"&amp;Z1809&amp;"_"&amp;AA1809,[1]挑战模式!$A:$AS,14+AB1809,FALSE),[1]怪物!$B:$J,6,FALSE)*VLOOKUP(Y1809&amp;"_"&amp;Z1809&amp;"_"&amp;AA1809,[1]挑战模式!$A:$AS,10,FALSE))</f>
        <v/>
      </c>
      <c r="F1809" s="3" t="str">
        <f t="shared" ca="1" si="224"/>
        <v/>
      </c>
      <c r="G1809" s="3" t="str">
        <f t="shared" ca="1" si="225"/>
        <v/>
      </c>
      <c r="H1809" s="3" t="str">
        <f t="shared" ca="1" si="226"/>
        <v/>
      </c>
      <c r="I1809" s="3" t="str">
        <f ca="1">IF(D1809="","",VLOOKUP(D1809,[1]怪物!$C:$M,11,FALSE))</f>
        <v/>
      </c>
      <c r="J1809" s="3" t="str">
        <f t="shared" ca="1" si="227"/>
        <v/>
      </c>
      <c r="K1809" s="3"/>
      <c r="L1809" s="3" t="str">
        <f ca="1">IF(B1809="","",VLOOKUP(VLOOKUP(Y1809&amp;"_"&amp;Z1809&amp;"_"&amp;AA1809,[1]挑战模式!$A:$AS,14+AB1809,FALSE),[1]怪物!$B:$J,7,FALSE))</f>
        <v/>
      </c>
      <c r="M1809" s="10" t="str">
        <f t="shared" ca="1" si="228"/>
        <v/>
      </c>
      <c r="N1809" s="3" t="str">
        <f t="shared" ca="1" si="229"/>
        <v/>
      </c>
      <c r="O1809" s="3" t="str">
        <f t="shared" ca="1" si="230"/>
        <v/>
      </c>
      <c r="P1809" s="3" t="str">
        <f t="shared" ca="1" si="231"/>
        <v/>
      </c>
      <c r="T1809" s="3" t="str">
        <f ca="1">IF(B1809="","",IF(VLOOKUP(D1809,[1]怪物!$C:$I,7,FALSE)="","",VLOOKUP(D1809,[1]怪物!$C:$I,7,FALSE)))</f>
        <v/>
      </c>
      <c r="Y1809" s="3">
        <v>4</v>
      </c>
      <c r="Z1809" s="3">
        <v>3</v>
      </c>
      <c r="AA1809" s="3">
        <v>5</v>
      </c>
      <c r="AB1809" s="3">
        <v>4</v>
      </c>
    </row>
    <row r="1810" spans="2:28" x14ac:dyDescent="0.2">
      <c r="B1810" t="str">
        <f ca="1">IF(ISNA(VLOOKUP(Y1810&amp;"_"&amp;Z1810&amp;"_"&amp;AA1810,[1]挑战模式!$A:$AS,1,FALSE)),"",IF(VLOOKUP(Y1810&amp;"_"&amp;Z1810&amp;"_"&amp;AA1810,[1]挑战模式!$A:$AS,14+AB1810,FALSE)="","","Unit_Monster_Season"&amp;Y1810&amp;"_Challenge"&amp;Z1810&amp;"_"&amp;AA1810&amp;"_"&amp;AB1810))</f>
        <v/>
      </c>
      <c r="D1810" s="3" t="str">
        <f ca="1">IF(B1810="","",VLOOKUP(VLOOKUP(Y1810&amp;"_"&amp;Z1810&amp;"_"&amp;AA1810,[1]挑战模式!$A:$AS,14+AB1810,FALSE),[1]怪物!$B:$J,2,FALSE))</f>
        <v/>
      </c>
      <c r="E1810" s="3" t="str">
        <f ca="1">IF(B1810="","",VLOOKUP(VLOOKUP(Y1810&amp;"_"&amp;Z1810&amp;"_"&amp;AA1810,[1]挑战模式!$A:$AS,14+AB1810,FALSE),[1]怪物!$B:$J,6,FALSE)*VLOOKUP(Y1810&amp;"_"&amp;Z1810&amp;"_"&amp;AA1810,[1]挑战模式!$A:$AS,10,FALSE))</f>
        <v/>
      </c>
      <c r="F1810" s="3" t="str">
        <f t="shared" ca="1" si="224"/>
        <v/>
      </c>
      <c r="G1810" s="3" t="str">
        <f t="shared" ca="1" si="225"/>
        <v/>
      </c>
      <c r="H1810" s="3" t="str">
        <f t="shared" ca="1" si="226"/>
        <v/>
      </c>
      <c r="I1810" s="3" t="str">
        <f ca="1">IF(D1810="","",VLOOKUP(D1810,[1]怪物!$C:$M,11,FALSE))</f>
        <v/>
      </c>
      <c r="J1810" s="3" t="str">
        <f t="shared" ca="1" si="227"/>
        <v/>
      </c>
      <c r="K1810" s="3"/>
      <c r="L1810" s="3" t="str">
        <f ca="1">IF(B1810="","",VLOOKUP(VLOOKUP(Y1810&amp;"_"&amp;Z1810&amp;"_"&amp;AA1810,[1]挑战模式!$A:$AS,14+AB1810,FALSE),[1]怪物!$B:$J,7,FALSE))</f>
        <v/>
      </c>
      <c r="M1810" s="10" t="str">
        <f t="shared" ca="1" si="228"/>
        <v/>
      </c>
      <c r="N1810" s="3" t="str">
        <f t="shared" ca="1" si="229"/>
        <v/>
      </c>
      <c r="O1810" s="3" t="str">
        <f t="shared" ca="1" si="230"/>
        <v/>
      </c>
      <c r="P1810" s="3" t="str">
        <f t="shared" ca="1" si="231"/>
        <v/>
      </c>
      <c r="T1810" s="3" t="str">
        <f ca="1">IF(B1810="","",IF(VLOOKUP(D1810,[1]怪物!$C:$I,7,FALSE)="","",VLOOKUP(D1810,[1]怪物!$C:$I,7,FALSE)))</f>
        <v/>
      </c>
      <c r="Y1810" s="3">
        <v>4</v>
      </c>
      <c r="Z1810" s="3">
        <v>3</v>
      </c>
      <c r="AA1810" s="3">
        <v>5</v>
      </c>
      <c r="AB1810" s="3">
        <v>5</v>
      </c>
    </row>
    <row r="1811" spans="2:28" x14ac:dyDescent="0.2">
      <c r="B1811" t="str">
        <f ca="1">IF(ISNA(VLOOKUP(Y1811&amp;"_"&amp;Z1811&amp;"_"&amp;AA1811,[1]挑战模式!$A:$AS,1,FALSE)),"",IF(VLOOKUP(Y1811&amp;"_"&amp;Z1811&amp;"_"&amp;AA1811,[1]挑战模式!$A:$AS,14+AB1811,FALSE)="","","Unit_Monster_Season"&amp;Y1811&amp;"_Challenge"&amp;Z1811&amp;"_"&amp;AA1811&amp;"_"&amp;AB1811))</f>
        <v/>
      </c>
      <c r="D1811" s="3" t="str">
        <f ca="1">IF(B1811="","",VLOOKUP(VLOOKUP(Y1811&amp;"_"&amp;Z1811&amp;"_"&amp;AA1811,[1]挑战模式!$A:$AS,14+AB1811,FALSE),[1]怪物!$B:$J,2,FALSE))</f>
        <v/>
      </c>
      <c r="E1811" s="3" t="str">
        <f ca="1">IF(B1811="","",VLOOKUP(VLOOKUP(Y1811&amp;"_"&amp;Z1811&amp;"_"&amp;AA1811,[1]挑战模式!$A:$AS,14+AB1811,FALSE),[1]怪物!$B:$J,6,FALSE)*VLOOKUP(Y1811&amp;"_"&amp;Z1811&amp;"_"&amp;AA1811,[1]挑战模式!$A:$AS,10,FALSE))</f>
        <v/>
      </c>
      <c r="F1811" s="3" t="str">
        <f t="shared" ca="1" si="224"/>
        <v/>
      </c>
      <c r="G1811" s="3" t="str">
        <f t="shared" ca="1" si="225"/>
        <v/>
      </c>
      <c r="H1811" s="3" t="str">
        <f t="shared" ca="1" si="226"/>
        <v/>
      </c>
      <c r="I1811" s="3" t="str">
        <f ca="1">IF(D1811="","",VLOOKUP(D1811,[1]怪物!$C:$M,11,FALSE))</f>
        <v/>
      </c>
      <c r="J1811" s="3" t="str">
        <f t="shared" ca="1" si="227"/>
        <v/>
      </c>
      <c r="K1811" s="3"/>
      <c r="L1811" s="3" t="str">
        <f ca="1">IF(B1811="","",VLOOKUP(VLOOKUP(Y1811&amp;"_"&amp;Z1811&amp;"_"&amp;AA1811,[1]挑战模式!$A:$AS,14+AB1811,FALSE),[1]怪物!$B:$J,7,FALSE))</f>
        <v/>
      </c>
      <c r="M1811" s="10" t="str">
        <f t="shared" ca="1" si="228"/>
        <v/>
      </c>
      <c r="N1811" s="3" t="str">
        <f t="shared" ca="1" si="229"/>
        <v/>
      </c>
      <c r="O1811" s="3" t="str">
        <f t="shared" ca="1" si="230"/>
        <v/>
      </c>
      <c r="P1811" s="3" t="str">
        <f t="shared" ca="1" si="231"/>
        <v/>
      </c>
      <c r="T1811" s="3" t="str">
        <f ca="1">IF(B1811="","",IF(VLOOKUP(D1811,[1]怪物!$C:$I,7,FALSE)="","",VLOOKUP(D1811,[1]怪物!$C:$I,7,FALSE)))</f>
        <v/>
      </c>
      <c r="Y1811" s="3">
        <v>4</v>
      </c>
      <c r="Z1811" s="3">
        <v>3</v>
      </c>
      <c r="AA1811" s="3">
        <v>5</v>
      </c>
      <c r="AB1811" s="3">
        <v>6</v>
      </c>
    </row>
    <row r="1812" spans="2:28" x14ac:dyDescent="0.2">
      <c r="B1812" t="str">
        <f ca="1">IF(ISNA(VLOOKUP(Y1812&amp;"_"&amp;Z1812&amp;"_"&amp;AA1812,[1]挑战模式!$A:$AS,1,FALSE)),"",IF(VLOOKUP(Y1812&amp;"_"&amp;Z1812&amp;"_"&amp;AA1812,[1]挑战模式!$A:$AS,14+AB1812,FALSE)="","","Unit_Monster_Season"&amp;Y1812&amp;"_Challenge"&amp;Z1812&amp;"_"&amp;AA1812&amp;"_"&amp;AB1812))</f>
        <v>Unit_Monster_Season4_Challenge3_6_1</v>
      </c>
      <c r="D1812" s="3" t="str">
        <f ca="1">IF(B1812="","",VLOOKUP(VLOOKUP(Y1812&amp;"_"&amp;Z1812&amp;"_"&amp;AA1812,[1]挑战模式!$A:$AS,14+AB1812,FALSE),[1]怪物!$B:$J,2,FALSE))</f>
        <v>ResUnit_Gui1</v>
      </c>
      <c r="E1812" s="3">
        <f ca="1">IF(B1812="","",VLOOKUP(VLOOKUP(Y1812&amp;"_"&amp;Z1812&amp;"_"&amp;AA1812,[1]挑战模式!$A:$AS,14+AB1812,FALSE),[1]怪物!$B:$J,6,FALSE)*VLOOKUP(Y1812&amp;"_"&amp;Z1812&amp;"_"&amp;AA1812,[1]挑战模式!$A:$AS,10,FALSE))</f>
        <v>2.1</v>
      </c>
      <c r="F1812" s="3">
        <f t="shared" ca="1" si="224"/>
        <v>400</v>
      </c>
      <c r="G1812" s="3" t="str">
        <f t="shared" ca="1" si="225"/>
        <v>TRUE</v>
      </c>
      <c r="H1812" s="3" t="str">
        <f t="shared" ca="1" si="226"/>
        <v>1</v>
      </c>
      <c r="I1812" s="3">
        <f ca="1">IF(D1812="","",VLOOKUP(D1812,[1]怪物!$C:$M,11,FALSE))</f>
        <v>1</v>
      </c>
      <c r="J1812" s="3" t="str">
        <f t="shared" ca="1" si="227"/>
        <v>0.5</v>
      </c>
      <c r="K1812" s="3"/>
      <c r="L1812" s="3">
        <f ca="1">IF(B1812="","",VLOOKUP(VLOOKUP(Y1812&amp;"_"&amp;Z1812&amp;"_"&amp;AA1812,[1]挑战模式!$A:$AS,14+AB1812,FALSE),[1]怪物!$B:$J,7,FALSE))</f>
        <v>1</v>
      </c>
      <c r="M1812" s="10" t="str">
        <f t="shared" ca="1" si="228"/>
        <v>Monster_Season4_Challenge3_6_1</v>
      </c>
      <c r="N1812" s="3" t="str">
        <f t="shared" ca="1" si="229"/>
        <v>DeathShow_1</v>
      </c>
      <c r="O1812" s="3" t="str">
        <f t="shared" ca="1" si="230"/>
        <v>Timeline_Idle1</v>
      </c>
      <c r="P1812" s="3" t="str">
        <f t="shared" ca="1" si="231"/>
        <v>Timeline_Move1</v>
      </c>
      <c r="T1812" s="3" t="str">
        <f ca="1">IF(B1812="","",IF(VLOOKUP(D1812,[1]怪物!$C:$I,7,FALSE)="","",VLOOKUP(D1812,[1]怪物!$C:$I,7,FALSE)))</f>
        <v>Skill_Monster_Gui1,NormalAttack</v>
      </c>
      <c r="Y1812" s="3">
        <v>4</v>
      </c>
      <c r="Z1812" s="3">
        <v>3</v>
      </c>
      <c r="AA1812" s="3">
        <v>6</v>
      </c>
      <c r="AB1812" s="3">
        <v>1</v>
      </c>
    </row>
    <row r="1813" spans="2:28" x14ac:dyDescent="0.2">
      <c r="B1813" t="str">
        <f ca="1">IF(ISNA(VLOOKUP(Y1813&amp;"_"&amp;Z1813&amp;"_"&amp;AA1813,[1]挑战模式!$A:$AS,1,FALSE)),"",IF(VLOOKUP(Y1813&amp;"_"&amp;Z1813&amp;"_"&amp;AA1813,[1]挑战模式!$A:$AS,14+AB1813,FALSE)="","","Unit_Monster_Season"&amp;Y1813&amp;"_Challenge"&amp;Z1813&amp;"_"&amp;AA1813&amp;"_"&amp;AB1813))</f>
        <v>Unit_Monster_Season4_Challenge3_6_2</v>
      </c>
      <c r="D1813" s="3" t="str">
        <f ca="1">IF(B1813="","",VLOOKUP(VLOOKUP(Y1813&amp;"_"&amp;Z1813&amp;"_"&amp;AA1813,[1]挑战模式!$A:$AS,14+AB1813,FALSE),[1]怪物!$B:$J,2,FALSE))</f>
        <v>ResUnit_WuGui1</v>
      </c>
      <c r="E1813" s="3">
        <f ca="1">IF(B1813="","",VLOOKUP(VLOOKUP(Y1813&amp;"_"&amp;Z1813&amp;"_"&amp;AA1813,[1]挑战模式!$A:$AS,14+AB1813,FALSE),[1]怪物!$B:$J,6,FALSE)*VLOOKUP(Y1813&amp;"_"&amp;Z1813&amp;"_"&amp;AA1813,[1]挑战模式!$A:$AS,10,FALSE))</f>
        <v>2.1</v>
      </c>
      <c r="F1813" s="3">
        <f t="shared" ca="1" si="224"/>
        <v>400</v>
      </c>
      <c r="G1813" s="3" t="str">
        <f t="shared" ca="1" si="225"/>
        <v>TRUE</v>
      </c>
      <c r="H1813" s="3" t="str">
        <f t="shared" ca="1" si="226"/>
        <v>1</v>
      </c>
      <c r="I1813" s="3">
        <f ca="1">IF(D1813="","",VLOOKUP(D1813,[1]怪物!$C:$M,11,FALSE))</f>
        <v>1</v>
      </c>
      <c r="J1813" s="3" t="str">
        <f t="shared" ca="1" si="227"/>
        <v>0.5</v>
      </c>
      <c r="K1813" s="3"/>
      <c r="L1813" s="3">
        <f ca="1">IF(B1813="","",VLOOKUP(VLOOKUP(Y1813&amp;"_"&amp;Z1813&amp;"_"&amp;AA1813,[1]挑战模式!$A:$AS,14+AB1813,FALSE),[1]怪物!$B:$J,7,FALSE))</f>
        <v>1</v>
      </c>
      <c r="M1813" s="10" t="str">
        <f t="shared" ca="1" si="228"/>
        <v>Monster_Season4_Challenge3_6_2</v>
      </c>
      <c r="N1813" s="3" t="str">
        <f t="shared" ca="1" si="229"/>
        <v>DeathShow_1</v>
      </c>
      <c r="O1813" s="3" t="str">
        <f t="shared" ca="1" si="230"/>
        <v>Timeline_Idle1</v>
      </c>
      <c r="P1813" s="3" t="str">
        <f t="shared" ca="1" si="231"/>
        <v>Timeline_Move1</v>
      </c>
      <c r="T1813" s="3" t="str">
        <f ca="1">IF(B1813="","",IF(VLOOKUP(D1813,[1]怪物!$C:$I,7,FALSE)="","",VLOOKUP(D1813,[1]怪物!$C:$I,7,FALSE)))</f>
        <v>Skill_Monster_WuGui1,NormalAttack</v>
      </c>
      <c r="Y1813" s="3">
        <v>4</v>
      </c>
      <c r="Z1813" s="3">
        <v>3</v>
      </c>
      <c r="AA1813" s="3">
        <v>6</v>
      </c>
      <c r="AB1813" s="3">
        <v>2</v>
      </c>
    </row>
    <row r="1814" spans="2:28" x14ac:dyDescent="0.2">
      <c r="B1814" t="str">
        <f ca="1">IF(ISNA(VLOOKUP(Y1814&amp;"_"&amp;Z1814&amp;"_"&amp;AA1814,[1]挑战模式!$A:$AS,1,FALSE)),"",IF(VLOOKUP(Y1814&amp;"_"&amp;Z1814&amp;"_"&amp;AA1814,[1]挑战模式!$A:$AS,14+AB1814,FALSE)="","","Unit_Monster_Season"&amp;Y1814&amp;"_Challenge"&amp;Z1814&amp;"_"&amp;AA1814&amp;"_"&amp;AB1814))</f>
        <v>Unit_Monster_Season4_Challenge3_6_3</v>
      </c>
      <c r="D1814" s="3" t="str">
        <f ca="1">IF(B1814="","",VLOOKUP(VLOOKUP(Y1814&amp;"_"&amp;Z1814&amp;"_"&amp;AA1814,[1]挑战模式!$A:$AS,14+AB1814,FALSE),[1]怪物!$B:$J,2,FALSE))</f>
        <v>ResUnit_MiFeng2</v>
      </c>
      <c r="E1814" s="3">
        <f ca="1">IF(B1814="","",VLOOKUP(VLOOKUP(Y1814&amp;"_"&amp;Z1814&amp;"_"&amp;AA1814,[1]挑战模式!$A:$AS,14+AB1814,FALSE),[1]怪物!$B:$J,6,FALSE)*VLOOKUP(Y1814&amp;"_"&amp;Z1814&amp;"_"&amp;AA1814,[1]挑战模式!$A:$AS,10,FALSE))</f>
        <v>2.1</v>
      </c>
      <c r="F1814" s="3">
        <f t="shared" ca="1" si="224"/>
        <v>400</v>
      </c>
      <c r="G1814" s="3" t="str">
        <f t="shared" ca="1" si="225"/>
        <v>TRUE</v>
      </c>
      <c r="H1814" s="3" t="str">
        <f t="shared" ca="1" si="226"/>
        <v>1</v>
      </c>
      <c r="I1814" s="3">
        <f ca="1">IF(D1814="","",VLOOKUP(D1814,[1]怪物!$C:$M,11,FALSE))</f>
        <v>1</v>
      </c>
      <c r="J1814" s="3" t="str">
        <f t="shared" ca="1" si="227"/>
        <v>0.5</v>
      </c>
      <c r="K1814" s="3"/>
      <c r="L1814" s="3">
        <f ca="1">IF(B1814="","",VLOOKUP(VLOOKUP(Y1814&amp;"_"&amp;Z1814&amp;"_"&amp;AA1814,[1]挑战模式!$A:$AS,14+AB1814,FALSE),[1]怪物!$B:$J,7,FALSE))</f>
        <v>1.25</v>
      </c>
      <c r="M1814" s="10" t="str">
        <f t="shared" ca="1" si="228"/>
        <v>Monster_Season4_Challenge3_6_3</v>
      </c>
      <c r="N1814" s="3" t="str">
        <f t="shared" ca="1" si="229"/>
        <v>DeathShow_1</v>
      </c>
      <c r="O1814" s="3" t="str">
        <f t="shared" ca="1" si="230"/>
        <v>Timeline_Idle1</v>
      </c>
      <c r="P1814" s="3" t="str">
        <f t="shared" ca="1" si="231"/>
        <v>Timeline_Move1</v>
      </c>
      <c r="T1814" s="3" t="str">
        <f ca="1">IF(B1814="","",IF(VLOOKUP(D1814,[1]怪物!$C:$I,7,FALSE)="","",VLOOKUP(D1814,[1]怪物!$C:$I,7,FALSE)))</f>
        <v>Skill_Monster_MiFeng2,NormalAttack</v>
      </c>
      <c r="Y1814" s="3">
        <v>4</v>
      </c>
      <c r="Z1814" s="3">
        <v>3</v>
      </c>
      <c r="AA1814" s="3">
        <v>6</v>
      </c>
      <c r="AB1814" s="3">
        <v>3</v>
      </c>
    </row>
    <row r="1815" spans="2:28" x14ac:dyDescent="0.2">
      <c r="B1815" t="str">
        <f ca="1">IF(ISNA(VLOOKUP(Y1815&amp;"_"&amp;Z1815&amp;"_"&amp;AA1815,[1]挑战模式!$A:$AS,1,FALSE)),"",IF(VLOOKUP(Y1815&amp;"_"&amp;Z1815&amp;"_"&amp;AA1815,[1]挑战模式!$A:$AS,14+AB1815,FALSE)="","","Unit_Monster_Season"&amp;Y1815&amp;"_Challenge"&amp;Z1815&amp;"_"&amp;AA1815&amp;"_"&amp;AB1815))</f>
        <v>Unit_Monster_Season4_Challenge3_6_4</v>
      </c>
      <c r="D1815" s="3" t="str">
        <f ca="1">IF(B1815="","",VLOOKUP(VLOOKUP(Y1815&amp;"_"&amp;Z1815&amp;"_"&amp;AA1815,[1]挑战模式!$A:$AS,14+AB1815,FALSE),[1]怪物!$B:$J,2,FALSE))</f>
        <v>ResUnit_WuGui2</v>
      </c>
      <c r="E1815" s="3">
        <f ca="1">IF(B1815="","",VLOOKUP(VLOOKUP(Y1815&amp;"_"&amp;Z1815&amp;"_"&amp;AA1815,[1]挑战模式!$A:$AS,14+AB1815,FALSE),[1]怪物!$B:$J,6,FALSE)*VLOOKUP(Y1815&amp;"_"&amp;Z1815&amp;"_"&amp;AA1815,[1]挑战模式!$A:$AS,10,FALSE))</f>
        <v>2.1</v>
      </c>
      <c r="F1815" s="3">
        <f t="shared" ca="1" si="224"/>
        <v>400</v>
      </c>
      <c r="G1815" s="3" t="str">
        <f t="shared" ca="1" si="225"/>
        <v>TRUE</v>
      </c>
      <c r="H1815" s="3" t="str">
        <f t="shared" ca="1" si="226"/>
        <v>1</v>
      </c>
      <c r="I1815" s="3">
        <f ca="1">IF(D1815="","",VLOOKUP(D1815,[1]怪物!$C:$M,11,FALSE))</f>
        <v>1</v>
      </c>
      <c r="J1815" s="3" t="str">
        <f t="shared" ca="1" si="227"/>
        <v>0.5</v>
      </c>
      <c r="K1815" s="3"/>
      <c r="L1815" s="3">
        <f ca="1">IF(B1815="","",VLOOKUP(VLOOKUP(Y1815&amp;"_"&amp;Z1815&amp;"_"&amp;AA1815,[1]挑战模式!$A:$AS,14+AB1815,FALSE),[1]怪物!$B:$J,7,FALSE))</f>
        <v>1.25</v>
      </c>
      <c r="M1815" s="10" t="str">
        <f t="shared" ca="1" si="228"/>
        <v>Monster_Season4_Challenge3_6_4</v>
      </c>
      <c r="N1815" s="3" t="str">
        <f t="shared" ca="1" si="229"/>
        <v>DeathShow_1</v>
      </c>
      <c r="O1815" s="3" t="str">
        <f t="shared" ca="1" si="230"/>
        <v>Timeline_Idle1</v>
      </c>
      <c r="P1815" s="3" t="str">
        <f t="shared" ca="1" si="231"/>
        <v>Timeline_Move1</v>
      </c>
      <c r="T1815" s="3" t="str">
        <f ca="1">IF(B1815="","",IF(VLOOKUP(D1815,[1]怪物!$C:$I,7,FALSE)="","",VLOOKUP(D1815,[1]怪物!$C:$I,7,FALSE)))</f>
        <v>Skill_Monster_WuGui2,NormalAttack</v>
      </c>
      <c r="Y1815" s="3">
        <v>4</v>
      </c>
      <c r="Z1815" s="3">
        <v>3</v>
      </c>
      <c r="AA1815" s="3">
        <v>6</v>
      </c>
      <c r="AB1815" s="3">
        <v>4</v>
      </c>
    </row>
    <row r="1816" spans="2:28" x14ac:dyDescent="0.2">
      <c r="B1816" t="str">
        <f ca="1">IF(ISNA(VLOOKUP(Y1816&amp;"_"&amp;Z1816&amp;"_"&amp;AA1816,[1]挑战模式!$A:$AS,1,FALSE)),"",IF(VLOOKUP(Y1816&amp;"_"&amp;Z1816&amp;"_"&amp;AA1816,[1]挑战模式!$A:$AS,14+AB1816,FALSE)="","","Unit_Monster_Season"&amp;Y1816&amp;"_Challenge"&amp;Z1816&amp;"_"&amp;AA1816&amp;"_"&amp;AB1816))</f>
        <v/>
      </c>
      <c r="D1816" s="3" t="str">
        <f ca="1">IF(B1816="","",VLOOKUP(VLOOKUP(Y1816&amp;"_"&amp;Z1816&amp;"_"&amp;AA1816,[1]挑战模式!$A:$AS,14+AB1816,FALSE),[1]怪物!$B:$J,2,FALSE))</f>
        <v/>
      </c>
      <c r="E1816" s="3" t="str">
        <f ca="1">IF(B1816="","",VLOOKUP(VLOOKUP(Y1816&amp;"_"&amp;Z1816&amp;"_"&amp;AA1816,[1]挑战模式!$A:$AS,14+AB1816,FALSE),[1]怪物!$B:$J,6,FALSE)*VLOOKUP(Y1816&amp;"_"&amp;Z1816&amp;"_"&amp;AA1816,[1]挑战模式!$A:$AS,10,FALSE))</f>
        <v/>
      </c>
      <c r="F1816" s="3" t="str">
        <f t="shared" ca="1" si="224"/>
        <v/>
      </c>
      <c r="G1816" s="3" t="str">
        <f t="shared" ca="1" si="225"/>
        <v/>
      </c>
      <c r="H1816" s="3" t="str">
        <f t="shared" ca="1" si="226"/>
        <v/>
      </c>
      <c r="I1816" s="3" t="str">
        <f ca="1">IF(D1816="","",VLOOKUP(D1816,[1]怪物!$C:$M,11,FALSE))</f>
        <v/>
      </c>
      <c r="J1816" s="3" t="str">
        <f t="shared" ca="1" si="227"/>
        <v/>
      </c>
      <c r="K1816" s="3"/>
      <c r="L1816" s="3" t="str">
        <f ca="1">IF(B1816="","",VLOOKUP(VLOOKUP(Y1816&amp;"_"&amp;Z1816&amp;"_"&amp;AA1816,[1]挑战模式!$A:$AS,14+AB1816,FALSE),[1]怪物!$B:$J,7,FALSE))</f>
        <v/>
      </c>
      <c r="M1816" s="10" t="str">
        <f t="shared" ca="1" si="228"/>
        <v/>
      </c>
      <c r="N1816" s="3" t="str">
        <f t="shared" ca="1" si="229"/>
        <v/>
      </c>
      <c r="O1816" s="3" t="str">
        <f t="shared" ca="1" si="230"/>
        <v/>
      </c>
      <c r="P1816" s="3" t="str">
        <f t="shared" ca="1" si="231"/>
        <v/>
      </c>
      <c r="T1816" s="3" t="str">
        <f ca="1">IF(B1816="","",IF(VLOOKUP(D1816,[1]怪物!$C:$I,7,FALSE)="","",VLOOKUP(D1816,[1]怪物!$C:$I,7,FALSE)))</f>
        <v/>
      </c>
      <c r="Y1816" s="3">
        <v>4</v>
      </c>
      <c r="Z1816" s="3">
        <v>3</v>
      </c>
      <c r="AA1816" s="3">
        <v>6</v>
      </c>
      <c r="AB1816" s="3">
        <v>5</v>
      </c>
    </row>
    <row r="1817" spans="2:28" x14ac:dyDescent="0.2">
      <c r="B1817" t="str">
        <f ca="1">IF(ISNA(VLOOKUP(Y1817&amp;"_"&amp;Z1817&amp;"_"&amp;AA1817,[1]挑战模式!$A:$AS,1,FALSE)),"",IF(VLOOKUP(Y1817&amp;"_"&amp;Z1817&amp;"_"&amp;AA1817,[1]挑战模式!$A:$AS,14+AB1817,FALSE)="","","Unit_Monster_Season"&amp;Y1817&amp;"_Challenge"&amp;Z1817&amp;"_"&amp;AA1817&amp;"_"&amp;AB1817))</f>
        <v/>
      </c>
      <c r="D1817" s="3" t="str">
        <f ca="1">IF(B1817="","",VLOOKUP(VLOOKUP(Y1817&amp;"_"&amp;Z1817&amp;"_"&amp;AA1817,[1]挑战模式!$A:$AS,14+AB1817,FALSE),[1]怪物!$B:$J,2,FALSE))</f>
        <v/>
      </c>
      <c r="E1817" s="3" t="str">
        <f ca="1">IF(B1817="","",VLOOKUP(VLOOKUP(Y1817&amp;"_"&amp;Z1817&amp;"_"&amp;AA1817,[1]挑战模式!$A:$AS,14+AB1817,FALSE),[1]怪物!$B:$J,6,FALSE)*VLOOKUP(Y1817&amp;"_"&amp;Z1817&amp;"_"&amp;AA1817,[1]挑战模式!$A:$AS,10,FALSE))</f>
        <v/>
      </c>
      <c r="F1817" s="3" t="str">
        <f t="shared" ca="1" si="224"/>
        <v/>
      </c>
      <c r="G1817" s="3" t="str">
        <f t="shared" ca="1" si="225"/>
        <v/>
      </c>
      <c r="H1817" s="3" t="str">
        <f t="shared" ca="1" si="226"/>
        <v/>
      </c>
      <c r="I1817" s="3" t="str">
        <f ca="1">IF(D1817="","",VLOOKUP(D1817,[1]怪物!$C:$M,11,FALSE))</f>
        <v/>
      </c>
      <c r="J1817" s="3" t="str">
        <f t="shared" ca="1" si="227"/>
        <v/>
      </c>
      <c r="K1817" s="3"/>
      <c r="L1817" s="3" t="str">
        <f ca="1">IF(B1817="","",VLOOKUP(VLOOKUP(Y1817&amp;"_"&amp;Z1817&amp;"_"&amp;AA1817,[1]挑战模式!$A:$AS,14+AB1817,FALSE),[1]怪物!$B:$J,7,FALSE))</f>
        <v/>
      </c>
      <c r="M1817" s="10" t="str">
        <f t="shared" ca="1" si="228"/>
        <v/>
      </c>
      <c r="N1817" s="3" t="str">
        <f t="shared" ca="1" si="229"/>
        <v/>
      </c>
      <c r="O1817" s="3" t="str">
        <f t="shared" ca="1" si="230"/>
        <v/>
      </c>
      <c r="P1817" s="3" t="str">
        <f t="shared" ca="1" si="231"/>
        <v/>
      </c>
      <c r="T1817" s="3" t="str">
        <f ca="1">IF(B1817="","",IF(VLOOKUP(D1817,[1]怪物!$C:$I,7,FALSE)="","",VLOOKUP(D1817,[1]怪物!$C:$I,7,FALSE)))</f>
        <v/>
      </c>
      <c r="Y1817" s="3">
        <v>4</v>
      </c>
      <c r="Z1817" s="3">
        <v>3</v>
      </c>
      <c r="AA1817" s="3">
        <v>6</v>
      </c>
      <c r="AB1817" s="3">
        <v>6</v>
      </c>
    </row>
    <row r="1818" spans="2:28" x14ac:dyDescent="0.2">
      <c r="B1818" t="str">
        <f>IF(ISNA(VLOOKUP(Y1818&amp;"_"&amp;Z1818&amp;"_"&amp;AA1818,[1]挑战模式!$A:$AS,1,FALSE)),"",IF(VLOOKUP(Y1818&amp;"_"&amp;Z1818&amp;"_"&amp;AA1818,[1]挑战模式!$A:$AS,14+AB1818,FALSE)="","","Unit_Monster_Season"&amp;Y1818&amp;"_Challenge"&amp;Z1818&amp;"_"&amp;AA1818&amp;"_"&amp;AB1818))</f>
        <v/>
      </c>
      <c r="D1818" s="3" t="str">
        <f>IF(B1818="","",VLOOKUP(VLOOKUP(Y1818&amp;"_"&amp;Z1818&amp;"_"&amp;AA1818,[1]挑战模式!$A:$AS,14+AB1818,FALSE),[1]怪物!$B:$J,2,FALSE))</f>
        <v/>
      </c>
      <c r="E1818" s="3" t="str">
        <f>IF(B1818="","",VLOOKUP(VLOOKUP(Y1818&amp;"_"&amp;Z1818&amp;"_"&amp;AA1818,[1]挑战模式!$A:$AS,14+AB1818,FALSE),[1]怪物!$B:$J,6,FALSE)*VLOOKUP(Y1818&amp;"_"&amp;Z1818&amp;"_"&amp;AA1818,[1]挑战模式!$A:$AS,10,FALSE))</f>
        <v/>
      </c>
      <c r="F1818" s="3" t="str">
        <f t="shared" si="224"/>
        <v/>
      </c>
      <c r="G1818" s="3" t="str">
        <f t="shared" si="225"/>
        <v/>
      </c>
      <c r="H1818" s="3" t="str">
        <f t="shared" si="226"/>
        <v/>
      </c>
      <c r="I1818" s="3" t="str">
        <f>IF(D1818="","",VLOOKUP(D1818,[1]怪物!$C:$M,11,FALSE))</f>
        <v/>
      </c>
      <c r="J1818" s="3" t="str">
        <f t="shared" si="227"/>
        <v/>
      </c>
      <c r="K1818" s="3"/>
      <c r="L1818" s="3" t="str">
        <f>IF(B1818="","",VLOOKUP(VLOOKUP(Y1818&amp;"_"&amp;Z1818&amp;"_"&amp;AA1818,[1]挑战模式!$A:$AS,14+AB1818,FALSE),[1]怪物!$B:$J,7,FALSE))</f>
        <v/>
      </c>
      <c r="M1818" s="10" t="str">
        <f t="shared" si="228"/>
        <v/>
      </c>
      <c r="N1818" s="3" t="str">
        <f t="shared" si="229"/>
        <v/>
      </c>
      <c r="O1818" s="3" t="str">
        <f t="shared" si="230"/>
        <v/>
      </c>
      <c r="P1818" s="3" t="str">
        <f t="shared" si="231"/>
        <v/>
      </c>
      <c r="T1818" s="3" t="str">
        <f>IF(B1818="","",IF(VLOOKUP(D1818,[1]怪物!$C:$I,7,FALSE)="","",VLOOKUP(D1818,[1]怪物!$C:$I,7,FALSE)))</f>
        <v/>
      </c>
      <c r="Y1818" s="3">
        <v>4</v>
      </c>
      <c r="Z1818" s="3">
        <v>3</v>
      </c>
      <c r="AA1818" s="3">
        <v>7</v>
      </c>
      <c r="AB1818" s="3">
        <v>1</v>
      </c>
    </row>
    <row r="1819" spans="2:28" x14ac:dyDescent="0.2">
      <c r="B1819" t="str">
        <f>IF(ISNA(VLOOKUP(Y1819&amp;"_"&amp;Z1819&amp;"_"&amp;AA1819,[1]挑战模式!$A:$AS,1,FALSE)),"",IF(VLOOKUP(Y1819&amp;"_"&amp;Z1819&amp;"_"&amp;AA1819,[1]挑战模式!$A:$AS,14+AB1819,FALSE)="","","Unit_Monster_Season"&amp;Y1819&amp;"_Challenge"&amp;Z1819&amp;"_"&amp;AA1819&amp;"_"&amp;AB1819))</f>
        <v/>
      </c>
      <c r="D1819" s="3" t="str">
        <f>IF(B1819="","",VLOOKUP(VLOOKUP(Y1819&amp;"_"&amp;Z1819&amp;"_"&amp;AA1819,[1]挑战模式!$A:$AS,14+AB1819,FALSE),[1]怪物!$B:$J,2,FALSE))</f>
        <v/>
      </c>
      <c r="E1819" s="3" t="str">
        <f>IF(B1819="","",VLOOKUP(VLOOKUP(Y1819&amp;"_"&amp;Z1819&amp;"_"&amp;AA1819,[1]挑战模式!$A:$AS,14+AB1819,FALSE),[1]怪物!$B:$J,6,FALSE)*VLOOKUP(Y1819&amp;"_"&amp;Z1819&amp;"_"&amp;AA1819,[1]挑战模式!$A:$AS,10,FALSE))</f>
        <v/>
      </c>
      <c r="F1819" s="3" t="str">
        <f t="shared" si="224"/>
        <v/>
      </c>
      <c r="G1819" s="3" t="str">
        <f t="shared" si="225"/>
        <v/>
      </c>
      <c r="H1819" s="3" t="str">
        <f t="shared" si="226"/>
        <v/>
      </c>
      <c r="I1819" s="3" t="str">
        <f>IF(D1819="","",VLOOKUP(D1819,[1]怪物!$C:$M,11,FALSE))</f>
        <v/>
      </c>
      <c r="J1819" s="3" t="str">
        <f t="shared" si="227"/>
        <v/>
      </c>
      <c r="K1819" s="3"/>
      <c r="L1819" s="3" t="str">
        <f>IF(B1819="","",VLOOKUP(VLOOKUP(Y1819&amp;"_"&amp;Z1819&amp;"_"&amp;AA1819,[1]挑战模式!$A:$AS,14+AB1819,FALSE),[1]怪物!$B:$J,7,FALSE))</f>
        <v/>
      </c>
      <c r="M1819" s="10" t="str">
        <f t="shared" si="228"/>
        <v/>
      </c>
      <c r="N1819" s="3" t="str">
        <f t="shared" si="229"/>
        <v/>
      </c>
      <c r="O1819" s="3" t="str">
        <f t="shared" si="230"/>
        <v/>
      </c>
      <c r="P1819" s="3" t="str">
        <f t="shared" si="231"/>
        <v/>
      </c>
      <c r="T1819" s="3" t="str">
        <f>IF(B1819="","",IF(VLOOKUP(D1819,[1]怪物!$C:$I,7,FALSE)="","",VLOOKUP(D1819,[1]怪物!$C:$I,7,FALSE)))</f>
        <v/>
      </c>
      <c r="Y1819" s="3">
        <v>4</v>
      </c>
      <c r="Z1819" s="3">
        <v>3</v>
      </c>
      <c r="AA1819" s="3">
        <v>7</v>
      </c>
      <c r="AB1819" s="3">
        <v>2</v>
      </c>
    </row>
    <row r="1820" spans="2:28" x14ac:dyDescent="0.2">
      <c r="B1820" t="str">
        <f>IF(ISNA(VLOOKUP(Y1820&amp;"_"&amp;Z1820&amp;"_"&amp;AA1820,[1]挑战模式!$A:$AS,1,FALSE)),"",IF(VLOOKUP(Y1820&amp;"_"&amp;Z1820&amp;"_"&amp;AA1820,[1]挑战模式!$A:$AS,14+AB1820,FALSE)="","","Unit_Monster_Season"&amp;Y1820&amp;"_Challenge"&amp;Z1820&amp;"_"&amp;AA1820&amp;"_"&amp;AB1820))</f>
        <v/>
      </c>
      <c r="D1820" s="3" t="str">
        <f>IF(B1820="","",VLOOKUP(VLOOKUP(Y1820&amp;"_"&amp;Z1820&amp;"_"&amp;AA1820,[1]挑战模式!$A:$AS,14+AB1820,FALSE),[1]怪物!$B:$J,2,FALSE))</f>
        <v/>
      </c>
      <c r="E1820" s="3" t="str">
        <f>IF(B1820="","",VLOOKUP(VLOOKUP(Y1820&amp;"_"&amp;Z1820&amp;"_"&amp;AA1820,[1]挑战模式!$A:$AS,14+AB1820,FALSE),[1]怪物!$B:$J,6,FALSE)*VLOOKUP(Y1820&amp;"_"&amp;Z1820&amp;"_"&amp;AA1820,[1]挑战模式!$A:$AS,10,FALSE))</f>
        <v/>
      </c>
      <c r="F1820" s="3" t="str">
        <f t="shared" si="224"/>
        <v/>
      </c>
      <c r="G1820" s="3" t="str">
        <f t="shared" si="225"/>
        <v/>
      </c>
      <c r="H1820" s="3" t="str">
        <f t="shared" si="226"/>
        <v/>
      </c>
      <c r="I1820" s="3" t="str">
        <f>IF(D1820="","",VLOOKUP(D1820,[1]怪物!$C:$M,11,FALSE))</f>
        <v/>
      </c>
      <c r="J1820" s="3" t="str">
        <f t="shared" si="227"/>
        <v/>
      </c>
      <c r="K1820" s="3"/>
      <c r="L1820" s="3" t="str">
        <f>IF(B1820="","",VLOOKUP(VLOOKUP(Y1820&amp;"_"&amp;Z1820&amp;"_"&amp;AA1820,[1]挑战模式!$A:$AS,14+AB1820,FALSE),[1]怪物!$B:$J,7,FALSE))</f>
        <v/>
      </c>
      <c r="M1820" s="10" t="str">
        <f t="shared" si="228"/>
        <v/>
      </c>
      <c r="N1820" s="3" t="str">
        <f t="shared" si="229"/>
        <v/>
      </c>
      <c r="O1820" s="3" t="str">
        <f t="shared" si="230"/>
        <v/>
      </c>
      <c r="P1820" s="3" t="str">
        <f t="shared" si="231"/>
        <v/>
      </c>
      <c r="T1820" s="3" t="str">
        <f>IF(B1820="","",IF(VLOOKUP(D1820,[1]怪物!$C:$I,7,FALSE)="","",VLOOKUP(D1820,[1]怪物!$C:$I,7,FALSE)))</f>
        <v/>
      </c>
      <c r="Y1820" s="3">
        <v>4</v>
      </c>
      <c r="Z1820" s="3">
        <v>3</v>
      </c>
      <c r="AA1820" s="3">
        <v>7</v>
      </c>
      <c r="AB1820" s="3">
        <v>3</v>
      </c>
    </row>
    <row r="1821" spans="2:28" x14ac:dyDescent="0.2">
      <c r="B1821" t="str">
        <f>IF(ISNA(VLOOKUP(Y1821&amp;"_"&amp;Z1821&amp;"_"&amp;AA1821,[1]挑战模式!$A:$AS,1,FALSE)),"",IF(VLOOKUP(Y1821&amp;"_"&amp;Z1821&amp;"_"&amp;AA1821,[1]挑战模式!$A:$AS,14+AB1821,FALSE)="","","Unit_Monster_Season"&amp;Y1821&amp;"_Challenge"&amp;Z1821&amp;"_"&amp;AA1821&amp;"_"&amp;AB1821))</f>
        <v/>
      </c>
      <c r="D1821" s="3" t="str">
        <f>IF(B1821="","",VLOOKUP(VLOOKUP(Y1821&amp;"_"&amp;Z1821&amp;"_"&amp;AA1821,[1]挑战模式!$A:$AS,14+AB1821,FALSE),[1]怪物!$B:$J,2,FALSE))</f>
        <v/>
      </c>
      <c r="E1821" s="3" t="str">
        <f>IF(B1821="","",VLOOKUP(VLOOKUP(Y1821&amp;"_"&amp;Z1821&amp;"_"&amp;AA1821,[1]挑战模式!$A:$AS,14+AB1821,FALSE),[1]怪物!$B:$J,6,FALSE)*VLOOKUP(Y1821&amp;"_"&amp;Z1821&amp;"_"&amp;AA1821,[1]挑战模式!$A:$AS,10,FALSE))</f>
        <v/>
      </c>
      <c r="F1821" s="3" t="str">
        <f t="shared" si="224"/>
        <v/>
      </c>
      <c r="G1821" s="3" t="str">
        <f t="shared" si="225"/>
        <v/>
      </c>
      <c r="H1821" s="3" t="str">
        <f t="shared" si="226"/>
        <v/>
      </c>
      <c r="I1821" s="3" t="str">
        <f>IF(D1821="","",VLOOKUP(D1821,[1]怪物!$C:$M,11,FALSE))</f>
        <v/>
      </c>
      <c r="J1821" s="3" t="str">
        <f t="shared" si="227"/>
        <v/>
      </c>
      <c r="K1821" s="3"/>
      <c r="L1821" s="3" t="str">
        <f>IF(B1821="","",VLOOKUP(VLOOKUP(Y1821&amp;"_"&amp;Z1821&amp;"_"&amp;AA1821,[1]挑战模式!$A:$AS,14+AB1821,FALSE),[1]怪物!$B:$J,7,FALSE))</f>
        <v/>
      </c>
      <c r="M1821" s="10" t="str">
        <f t="shared" si="228"/>
        <v/>
      </c>
      <c r="N1821" s="3" t="str">
        <f t="shared" si="229"/>
        <v/>
      </c>
      <c r="O1821" s="3" t="str">
        <f t="shared" si="230"/>
        <v/>
      </c>
      <c r="P1821" s="3" t="str">
        <f t="shared" si="231"/>
        <v/>
      </c>
      <c r="T1821" s="3" t="str">
        <f>IF(B1821="","",IF(VLOOKUP(D1821,[1]怪物!$C:$I,7,FALSE)="","",VLOOKUP(D1821,[1]怪物!$C:$I,7,FALSE)))</f>
        <v/>
      </c>
      <c r="Y1821" s="3">
        <v>4</v>
      </c>
      <c r="Z1821" s="3">
        <v>3</v>
      </c>
      <c r="AA1821" s="3">
        <v>7</v>
      </c>
      <c r="AB1821" s="3">
        <v>4</v>
      </c>
    </row>
    <row r="1822" spans="2:28" x14ac:dyDescent="0.2">
      <c r="B1822" t="str">
        <f>IF(ISNA(VLOOKUP(Y1822&amp;"_"&amp;Z1822&amp;"_"&amp;AA1822,[1]挑战模式!$A:$AS,1,FALSE)),"",IF(VLOOKUP(Y1822&amp;"_"&amp;Z1822&amp;"_"&amp;AA1822,[1]挑战模式!$A:$AS,14+AB1822,FALSE)="","","Unit_Monster_Season"&amp;Y1822&amp;"_Challenge"&amp;Z1822&amp;"_"&amp;AA1822&amp;"_"&amp;AB1822))</f>
        <v/>
      </c>
      <c r="D1822" s="3" t="str">
        <f>IF(B1822="","",VLOOKUP(VLOOKUP(Y1822&amp;"_"&amp;Z1822&amp;"_"&amp;AA1822,[1]挑战模式!$A:$AS,14+AB1822,FALSE),[1]怪物!$B:$J,2,FALSE))</f>
        <v/>
      </c>
      <c r="E1822" s="3" t="str">
        <f>IF(B1822="","",VLOOKUP(VLOOKUP(Y1822&amp;"_"&amp;Z1822&amp;"_"&amp;AA1822,[1]挑战模式!$A:$AS,14+AB1822,FALSE),[1]怪物!$B:$J,6,FALSE)*VLOOKUP(Y1822&amp;"_"&amp;Z1822&amp;"_"&amp;AA1822,[1]挑战模式!$A:$AS,10,FALSE))</f>
        <v/>
      </c>
      <c r="F1822" s="3" t="str">
        <f t="shared" si="224"/>
        <v/>
      </c>
      <c r="G1822" s="3" t="str">
        <f t="shared" si="225"/>
        <v/>
      </c>
      <c r="H1822" s="3" t="str">
        <f t="shared" si="226"/>
        <v/>
      </c>
      <c r="I1822" s="3" t="str">
        <f>IF(D1822="","",VLOOKUP(D1822,[1]怪物!$C:$M,11,FALSE))</f>
        <v/>
      </c>
      <c r="J1822" s="3" t="str">
        <f t="shared" si="227"/>
        <v/>
      </c>
      <c r="K1822" s="3"/>
      <c r="L1822" s="3" t="str">
        <f>IF(B1822="","",VLOOKUP(VLOOKUP(Y1822&amp;"_"&amp;Z1822&amp;"_"&amp;AA1822,[1]挑战模式!$A:$AS,14+AB1822,FALSE),[1]怪物!$B:$J,7,FALSE))</f>
        <v/>
      </c>
      <c r="M1822" s="10" t="str">
        <f t="shared" si="228"/>
        <v/>
      </c>
      <c r="N1822" s="3" t="str">
        <f t="shared" si="229"/>
        <v/>
      </c>
      <c r="O1822" s="3" t="str">
        <f t="shared" si="230"/>
        <v/>
      </c>
      <c r="P1822" s="3" t="str">
        <f t="shared" si="231"/>
        <v/>
      </c>
      <c r="T1822" s="3" t="str">
        <f>IF(B1822="","",IF(VLOOKUP(D1822,[1]怪物!$C:$I,7,FALSE)="","",VLOOKUP(D1822,[1]怪物!$C:$I,7,FALSE)))</f>
        <v/>
      </c>
      <c r="Y1822" s="3">
        <v>4</v>
      </c>
      <c r="Z1822" s="3">
        <v>3</v>
      </c>
      <c r="AA1822" s="3">
        <v>7</v>
      </c>
      <c r="AB1822" s="3">
        <v>5</v>
      </c>
    </row>
    <row r="1823" spans="2:28" x14ac:dyDescent="0.2">
      <c r="B1823" t="str">
        <f>IF(ISNA(VLOOKUP(Y1823&amp;"_"&amp;Z1823&amp;"_"&amp;AA1823,[1]挑战模式!$A:$AS,1,FALSE)),"",IF(VLOOKUP(Y1823&amp;"_"&amp;Z1823&amp;"_"&amp;AA1823,[1]挑战模式!$A:$AS,14+AB1823,FALSE)="","","Unit_Monster_Season"&amp;Y1823&amp;"_Challenge"&amp;Z1823&amp;"_"&amp;AA1823&amp;"_"&amp;AB1823))</f>
        <v/>
      </c>
      <c r="D1823" s="3" t="str">
        <f>IF(B1823="","",VLOOKUP(VLOOKUP(Y1823&amp;"_"&amp;Z1823&amp;"_"&amp;AA1823,[1]挑战模式!$A:$AS,14+AB1823,FALSE),[1]怪物!$B:$J,2,FALSE))</f>
        <v/>
      </c>
      <c r="E1823" s="3" t="str">
        <f>IF(B1823="","",VLOOKUP(VLOOKUP(Y1823&amp;"_"&amp;Z1823&amp;"_"&amp;AA1823,[1]挑战模式!$A:$AS,14+AB1823,FALSE),[1]怪物!$B:$J,6,FALSE)*VLOOKUP(Y1823&amp;"_"&amp;Z1823&amp;"_"&amp;AA1823,[1]挑战模式!$A:$AS,10,FALSE))</f>
        <v/>
      </c>
      <c r="F1823" s="3" t="str">
        <f t="shared" si="224"/>
        <v/>
      </c>
      <c r="G1823" s="3" t="str">
        <f t="shared" si="225"/>
        <v/>
      </c>
      <c r="H1823" s="3" t="str">
        <f t="shared" si="226"/>
        <v/>
      </c>
      <c r="I1823" s="3" t="str">
        <f>IF(D1823="","",VLOOKUP(D1823,[1]怪物!$C:$M,11,FALSE))</f>
        <v/>
      </c>
      <c r="J1823" s="3" t="str">
        <f t="shared" si="227"/>
        <v/>
      </c>
      <c r="K1823" s="3"/>
      <c r="L1823" s="3" t="str">
        <f>IF(B1823="","",VLOOKUP(VLOOKUP(Y1823&amp;"_"&amp;Z1823&amp;"_"&amp;AA1823,[1]挑战模式!$A:$AS,14+AB1823,FALSE),[1]怪物!$B:$J,7,FALSE))</f>
        <v/>
      </c>
      <c r="M1823" s="10" t="str">
        <f t="shared" si="228"/>
        <v/>
      </c>
      <c r="N1823" s="3" t="str">
        <f t="shared" si="229"/>
        <v/>
      </c>
      <c r="O1823" s="3" t="str">
        <f t="shared" si="230"/>
        <v/>
      </c>
      <c r="P1823" s="3" t="str">
        <f t="shared" si="231"/>
        <v/>
      </c>
      <c r="T1823" s="3" t="str">
        <f>IF(B1823="","",IF(VLOOKUP(D1823,[1]怪物!$C:$I,7,FALSE)="","",VLOOKUP(D1823,[1]怪物!$C:$I,7,FALSE)))</f>
        <v/>
      </c>
      <c r="Y1823" s="3">
        <v>4</v>
      </c>
      <c r="Z1823" s="3">
        <v>3</v>
      </c>
      <c r="AA1823" s="3">
        <v>7</v>
      </c>
      <c r="AB1823" s="3">
        <v>6</v>
      </c>
    </row>
    <row r="1824" spans="2:28" x14ac:dyDescent="0.2">
      <c r="B1824" t="str">
        <f>IF(ISNA(VLOOKUP(Y1824&amp;"_"&amp;Z1824&amp;"_"&amp;AA1824,[1]挑战模式!$A:$AS,1,FALSE)),"",IF(VLOOKUP(Y1824&amp;"_"&amp;Z1824&amp;"_"&amp;AA1824,[1]挑战模式!$A:$AS,14+AB1824,FALSE)="","","Unit_Monster_Season"&amp;Y1824&amp;"_Challenge"&amp;Z1824&amp;"_"&amp;AA1824&amp;"_"&amp;AB1824))</f>
        <v/>
      </c>
      <c r="D1824" s="3" t="str">
        <f>IF(B1824="","",VLOOKUP(VLOOKUP(Y1824&amp;"_"&amp;Z1824&amp;"_"&amp;AA1824,[1]挑战模式!$A:$AS,14+AB1824,FALSE),[1]怪物!$B:$J,2,FALSE))</f>
        <v/>
      </c>
      <c r="E1824" s="3" t="str">
        <f>IF(B1824="","",VLOOKUP(VLOOKUP(Y1824&amp;"_"&amp;Z1824&amp;"_"&amp;AA1824,[1]挑战模式!$A:$AS,14+AB1824,FALSE),[1]怪物!$B:$J,6,FALSE)*VLOOKUP(Y1824&amp;"_"&amp;Z1824&amp;"_"&amp;AA1824,[1]挑战模式!$A:$AS,10,FALSE))</f>
        <v/>
      </c>
      <c r="F1824" s="3" t="str">
        <f t="shared" si="224"/>
        <v/>
      </c>
      <c r="G1824" s="3" t="str">
        <f t="shared" si="225"/>
        <v/>
      </c>
      <c r="H1824" s="3" t="str">
        <f t="shared" si="226"/>
        <v/>
      </c>
      <c r="I1824" s="3" t="str">
        <f>IF(D1824="","",VLOOKUP(D1824,[1]怪物!$C:$M,11,FALSE))</f>
        <v/>
      </c>
      <c r="J1824" s="3" t="str">
        <f t="shared" si="227"/>
        <v/>
      </c>
      <c r="K1824" s="3"/>
      <c r="L1824" s="3" t="str">
        <f>IF(B1824="","",VLOOKUP(VLOOKUP(Y1824&amp;"_"&amp;Z1824&amp;"_"&amp;AA1824,[1]挑战模式!$A:$AS,14+AB1824,FALSE),[1]怪物!$B:$J,7,FALSE))</f>
        <v/>
      </c>
      <c r="M1824" s="10" t="str">
        <f t="shared" si="228"/>
        <v/>
      </c>
      <c r="N1824" s="3" t="str">
        <f t="shared" si="229"/>
        <v/>
      </c>
      <c r="O1824" s="3" t="str">
        <f t="shared" si="230"/>
        <v/>
      </c>
      <c r="P1824" s="3" t="str">
        <f t="shared" si="231"/>
        <v/>
      </c>
      <c r="T1824" s="3" t="str">
        <f>IF(B1824="","",IF(VLOOKUP(D1824,[1]怪物!$C:$I,7,FALSE)="","",VLOOKUP(D1824,[1]怪物!$C:$I,7,FALSE)))</f>
        <v/>
      </c>
      <c r="Y1824" s="3">
        <v>4</v>
      </c>
      <c r="Z1824" s="3">
        <v>3</v>
      </c>
      <c r="AA1824" s="3">
        <v>8</v>
      </c>
      <c r="AB1824" s="3">
        <v>1</v>
      </c>
    </row>
    <row r="1825" spans="2:28" x14ac:dyDescent="0.2">
      <c r="B1825" t="str">
        <f>IF(ISNA(VLOOKUP(Y1825&amp;"_"&amp;Z1825&amp;"_"&amp;AA1825,[1]挑战模式!$A:$AS,1,FALSE)),"",IF(VLOOKUP(Y1825&amp;"_"&amp;Z1825&amp;"_"&amp;AA1825,[1]挑战模式!$A:$AS,14+AB1825,FALSE)="","","Unit_Monster_Season"&amp;Y1825&amp;"_Challenge"&amp;Z1825&amp;"_"&amp;AA1825&amp;"_"&amp;AB1825))</f>
        <v/>
      </c>
      <c r="D1825" s="3" t="str">
        <f>IF(B1825="","",VLOOKUP(VLOOKUP(Y1825&amp;"_"&amp;Z1825&amp;"_"&amp;AA1825,[1]挑战模式!$A:$AS,14+AB1825,FALSE),[1]怪物!$B:$J,2,FALSE))</f>
        <v/>
      </c>
      <c r="E1825" s="3" t="str">
        <f>IF(B1825="","",VLOOKUP(VLOOKUP(Y1825&amp;"_"&amp;Z1825&amp;"_"&amp;AA1825,[1]挑战模式!$A:$AS,14+AB1825,FALSE),[1]怪物!$B:$J,6,FALSE)*VLOOKUP(Y1825&amp;"_"&amp;Z1825&amp;"_"&amp;AA1825,[1]挑战模式!$A:$AS,10,FALSE))</f>
        <v/>
      </c>
      <c r="F1825" s="3" t="str">
        <f t="shared" si="224"/>
        <v/>
      </c>
      <c r="G1825" s="3" t="str">
        <f t="shared" si="225"/>
        <v/>
      </c>
      <c r="H1825" s="3" t="str">
        <f t="shared" si="226"/>
        <v/>
      </c>
      <c r="I1825" s="3" t="str">
        <f>IF(D1825="","",VLOOKUP(D1825,[1]怪物!$C:$M,11,FALSE))</f>
        <v/>
      </c>
      <c r="J1825" s="3" t="str">
        <f t="shared" si="227"/>
        <v/>
      </c>
      <c r="K1825" s="3"/>
      <c r="L1825" s="3" t="str">
        <f>IF(B1825="","",VLOOKUP(VLOOKUP(Y1825&amp;"_"&amp;Z1825&amp;"_"&amp;AA1825,[1]挑战模式!$A:$AS,14+AB1825,FALSE),[1]怪物!$B:$J,7,FALSE))</f>
        <v/>
      </c>
      <c r="M1825" s="10" t="str">
        <f t="shared" si="228"/>
        <v/>
      </c>
      <c r="N1825" s="3" t="str">
        <f t="shared" si="229"/>
        <v/>
      </c>
      <c r="O1825" s="3" t="str">
        <f t="shared" si="230"/>
        <v/>
      </c>
      <c r="P1825" s="3" t="str">
        <f t="shared" si="231"/>
        <v/>
      </c>
      <c r="T1825" s="3" t="str">
        <f>IF(B1825="","",IF(VLOOKUP(D1825,[1]怪物!$C:$I,7,FALSE)="","",VLOOKUP(D1825,[1]怪物!$C:$I,7,FALSE)))</f>
        <v/>
      </c>
      <c r="Y1825" s="3">
        <v>4</v>
      </c>
      <c r="Z1825" s="3">
        <v>3</v>
      </c>
      <c r="AA1825" s="3">
        <v>8</v>
      </c>
      <c r="AB1825" s="3">
        <v>2</v>
      </c>
    </row>
    <row r="1826" spans="2:28" x14ac:dyDescent="0.2">
      <c r="B1826" t="str">
        <f>IF(ISNA(VLOOKUP(Y1826&amp;"_"&amp;Z1826&amp;"_"&amp;AA1826,[1]挑战模式!$A:$AS,1,FALSE)),"",IF(VLOOKUP(Y1826&amp;"_"&amp;Z1826&amp;"_"&amp;AA1826,[1]挑战模式!$A:$AS,14+AB1826,FALSE)="","","Unit_Monster_Season"&amp;Y1826&amp;"_Challenge"&amp;Z1826&amp;"_"&amp;AA1826&amp;"_"&amp;AB1826))</f>
        <v/>
      </c>
      <c r="D1826" s="3" t="str">
        <f>IF(B1826="","",VLOOKUP(VLOOKUP(Y1826&amp;"_"&amp;Z1826&amp;"_"&amp;AA1826,[1]挑战模式!$A:$AS,14+AB1826,FALSE),[1]怪物!$B:$J,2,FALSE))</f>
        <v/>
      </c>
      <c r="E1826" s="3" t="str">
        <f>IF(B1826="","",VLOOKUP(VLOOKUP(Y1826&amp;"_"&amp;Z1826&amp;"_"&amp;AA1826,[1]挑战模式!$A:$AS,14+AB1826,FALSE),[1]怪物!$B:$J,6,FALSE)*VLOOKUP(Y1826&amp;"_"&amp;Z1826&amp;"_"&amp;AA1826,[1]挑战模式!$A:$AS,10,FALSE))</f>
        <v/>
      </c>
      <c r="F1826" s="3" t="str">
        <f t="shared" si="224"/>
        <v/>
      </c>
      <c r="G1826" s="3" t="str">
        <f t="shared" si="225"/>
        <v/>
      </c>
      <c r="H1826" s="3" t="str">
        <f t="shared" si="226"/>
        <v/>
      </c>
      <c r="I1826" s="3" t="str">
        <f>IF(D1826="","",VLOOKUP(D1826,[1]怪物!$C:$M,11,FALSE))</f>
        <v/>
      </c>
      <c r="J1826" s="3" t="str">
        <f t="shared" si="227"/>
        <v/>
      </c>
      <c r="K1826" s="3"/>
      <c r="L1826" s="3" t="str">
        <f>IF(B1826="","",VLOOKUP(VLOOKUP(Y1826&amp;"_"&amp;Z1826&amp;"_"&amp;AA1826,[1]挑战模式!$A:$AS,14+AB1826,FALSE),[1]怪物!$B:$J,7,FALSE))</f>
        <v/>
      </c>
      <c r="M1826" s="10" t="str">
        <f t="shared" si="228"/>
        <v/>
      </c>
      <c r="N1826" s="3" t="str">
        <f t="shared" si="229"/>
        <v/>
      </c>
      <c r="O1826" s="3" t="str">
        <f t="shared" si="230"/>
        <v/>
      </c>
      <c r="P1826" s="3" t="str">
        <f t="shared" si="231"/>
        <v/>
      </c>
      <c r="T1826" s="3" t="str">
        <f>IF(B1826="","",IF(VLOOKUP(D1826,[1]怪物!$C:$I,7,FALSE)="","",VLOOKUP(D1826,[1]怪物!$C:$I,7,FALSE)))</f>
        <v/>
      </c>
      <c r="Y1826" s="3">
        <v>4</v>
      </c>
      <c r="Z1826" s="3">
        <v>3</v>
      </c>
      <c r="AA1826" s="3">
        <v>8</v>
      </c>
      <c r="AB1826" s="3">
        <v>3</v>
      </c>
    </row>
    <row r="1827" spans="2:28" x14ac:dyDescent="0.2">
      <c r="B1827" t="str">
        <f>IF(ISNA(VLOOKUP(Y1827&amp;"_"&amp;Z1827&amp;"_"&amp;AA1827,[1]挑战模式!$A:$AS,1,FALSE)),"",IF(VLOOKUP(Y1827&amp;"_"&amp;Z1827&amp;"_"&amp;AA1827,[1]挑战模式!$A:$AS,14+AB1827,FALSE)="","","Unit_Monster_Season"&amp;Y1827&amp;"_Challenge"&amp;Z1827&amp;"_"&amp;AA1827&amp;"_"&amp;AB1827))</f>
        <v/>
      </c>
      <c r="D1827" s="3" t="str">
        <f>IF(B1827="","",VLOOKUP(VLOOKUP(Y1827&amp;"_"&amp;Z1827&amp;"_"&amp;AA1827,[1]挑战模式!$A:$AS,14+AB1827,FALSE),[1]怪物!$B:$J,2,FALSE))</f>
        <v/>
      </c>
      <c r="E1827" s="3" t="str">
        <f>IF(B1827="","",VLOOKUP(VLOOKUP(Y1827&amp;"_"&amp;Z1827&amp;"_"&amp;AA1827,[1]挑战模式!$A:$AS,14+AB1827,FALSE),[1]怪物!$B:$J,6,FALSE)*VLOOKUP(Y1827&amp;"_"&amp;Z1827&amp;"_"&amp;AA1827,[1]挑战模式!$A:$AS,10,FALSE))</f>
        <v/>
      </c>
      <c r="F1827" s="3" t="str">
        <f t="shared" si="224"/>
        <v/>
      </c>
      <c r="G1827" s="3" t="str">
        <f t="shared" si="225"/>
        <v/>
      </c>
      <c r="H1827" s="3" t="str">
        <f t="shared" si="226"/>
        <v/>
      </c>
      <c r="I1827" s="3" t="str">
        <f>IF(D1827="","",VLOOKUP(D1827,[1]怪物!$C:$M,11,FALSE))</f>
        <v/>
      </c>
      <c r="J1827" s="3" t="str">
        <f t="shared" si="227"/>
        <v/>
      </c>
      <c r="K1827" s="3"/>
      <c r="L1827" s="3" t="str">
        <f>IF(B1827="","",VLOOKUP(VLOOKUP(Y1827&amp;"_"&amp;Z1827&amp;"_"&amp;AA1827,[1]挑战模式!$A:$AS,14+AB1827,FALSE),[1]怪物!$B:$J,7,FALSE))</f>
        <v/>
      </c>
      <c r="M1827" s="10" t="str">
        <f t="shared" si="228"/>
        <v/>
      </c>
      <c r="N1827" s="3" t="str">
        <f t="shared" si="229"/>
        <v/>
      </c>
      <c r="O1827" s="3" t="str">
        <f t="shared" si="230"/>
        <v/>
      </c>
      <c r="P1827" s="3" t="str">
        <f t="shared" si="231"/>
        <v/>
      </c>
      <c r="T1827" s="3" t="str">
        <f>IF(B1827="","",IF(VLOOKUP(D1827,[1]怪物!$C:$I,7,FALSE)="","",VLOOKUP(D1827,[1]怪物!$C:$I,7,FALSE)))</f>
        <v/>
      </c>
      <c r="Y1827" s="3">
        <v>4</v>
      </c>
      <c r="Z1827" s="3">
        <v>3</v>
      </c>
      <c r="AA1827" s="3">
        <v>8</v>
      </c>
      <c r="AB1827" s="3">
        <v>4</v>
      </c>
    </row>
    <row r="1828" spans="2:28" x14ac:dyDescent="0.2">
      <c r="B1828" t="str">
        <f>IF(ISNA(VLOOKUP(Y1828&amp;"_"&amp;Z1828&amp;"_"&amp;AA1828,[1]挑战模式!$A:$AS,1,FALSE)),"",IF(VLOOKUP(Y1828&amp;"_"&amp;Z1828&amp;"_"&amp;AA1828,[1]挑战模式!$A:$AS,14+AB1828,FALSE)="","","Unit_Monster_Season"&amp;Y1828&amp;"_Challenge"&amp;Z1828&amp;"_"&amp;AA1828&amp;"_"&amp;AB1828))</f>
        <v/>
      </c>
      <c r="D1828" s="3" t="str">
        <f>IF(B1828="","",VLOOKUP(VLOOKUP(Y1828&amp;"_"&amp;Z1828&amp;"_"&amp;AA1828,[1]挑战模式!$A:$AS,14+AB1828,FALSE),[1]怪物!$B:$J,2,FALSE))</f>
        <v/>
      </c>
      <c r="E1828" s="3" t="str">
        <f>IF(B1828="","",VLOOKUP(VLOOKUP(Y1828&amp;"_"&amp;Z1828&amp;"_"&amp;AA1828,[1]挑战模式!$A:$AS,14+AB1828,FALSE),[1]怪物!$B:$J,6,FALSE)*VLOOKUP(Y1828&amp;"_"&amp;Z1828&amp;"_"&amp;AA1828,[1]挑战模式!$A:$AS,10,FALSE))</f>
        <v/>
      </c>
      <c r="F1828" s="3" t="str">
        <f t="shared" si="224"/>
        <v/>
      </c>
      <c r="G1828" s="3" t="str">
        <f t="shared" si="225"/>
        <v/>
      </c>
      <c r="H1828" s="3" t="str">
        <f t="shared" si="226"/>
        <v/>
      </c>
      <c r="I1828" s="3" t="str">
        <f>IF(D1828="","",VLOOKUP(D1828,[1]怪物!$C:$M,11,FALSE))</f>
        <v/>
      </c>
      <c r="J1828" s="3" t="str">
        <f t="shared" si="227"/>
        <v/>
      </c>
      <c r="K1828" s="3"/>
      <c r="L1828" s="3" t="str">
        <f>IF(B1828="","",VLOOKUP(VLOOKUP(Y1828&amp;"_"&amp;Z1828&amp;"_"&amp;AA1828,[1]挑战模式!$A:$AS,14+AB1828,FALSE),[1]怪物!$B:$J,7,FALSE))</f>
        <v/>
      </c>
      <c r="M1828" s="10" t="str">
        <f t="shared" si="228"/>
        <v/>
      </c>
      <c r="N1828" s="3" t="str">
        <f t="shared" si="229"/>
        <v/>
      </c>
      <c r="O1828" s="3" t="str">
        <f t="shared" si="230"/>
        <v/>
      </c>
      <c r="P1828" s="3" t="str">
        <f t="shared" si="231"/>
        <v/>
      </c>
      <c r="T1828" s="3" t="str">
        <f>IF(B1828="","",IF(VLOOKUP(D1828,[1]怪物!$C:$I,7,FALSE)="","",VLOOKUP(D1828,[1]怪物!$C:$I,7,FALSE)))</f>
        <v/>
      </c>
      <c r="Y1828" s="3">
        <v>4</v>
      </c>
      <c r="Z1828" s="3">
        <v>3</v>
      </c>
      <c r="AA1828" s="3">
        <v>8</v>
      </c>
      <c r="AB1828" s="3">
        <v>5</v>
      </c>
    </row>
    <row r="1829" spans="2:28" x14ac:dyDescent="0.2">
      <c r="B1829" t="str">
        <f>IF(ISNA(VLOOKUP(Y1829&amp;"_"&amp;Z1829&amp;"_"&amp;AA1829,[1]挑战模式!$A:$AS,1,FALSE)),"",IF(VLOOKUP(Y1829&amp;"_"&amp;Z1829&amp;"_"&amp;AA1829,[1]挑战模式!$A:$AS,14+AB1829,FALSE)="","","Unit_Monster_Season"&amp;Y1829&amp;"_Challenge"&amp;Z1829&amp;"_"&amp;AA1829&amp;"_"&amp;AB1829))</f>
        <v/>
      </c>
      <c r="D1829" s="3" t="str">
        <f>IF(B1829="","",VLOOKUP(VLOOKUP(Y1829&amp;"_"&amp;Z1829&amp;"_"&amp;AA1829,[1]挑战模式!$A:$AS,14+AB1829,FALSE),[1]怪物!$B:$J,2,FALSE))</f>
        <v/>
      </c>
      <c r="E1829" s="3" t="str">
        <f>IF(B1829="","",VLOOKUP(VLOOKUP(Y1829&amp;"_"&amp;Z1829&amp;"_"&amp;AA1829,[1]挑战模式!$A:$AS,14+AB1829,FALSE),[1]怪物!$B:$J,6,FALSE)*VLOOKUP(Y1829&amp;"_"&amp;Z1829&amp;"_"&amp;AA1829,[1]挑战模式!$A:$AS,10,FALSE))</f>
        <v/>
      </c>
      <c r="F1829" s="3" t="str">
        <f t="shared" si="224"/>
        <v/>
      </c>
      <c r="G1829" s="3" t="str">
        <f t="shared" si="225"/>
        <v/>
      </c>
      <c r="H1829" s="3" t="str">
        <f t="shared" si="226"/>
        <v/>
      </c>
      <c r="I1829" s="3" t="str">
        <f>IF(D1829="","",VLOOKUP(D1829,[1]怪物!$C:$M,11,FALSE))</f>
        <v/>
      </c>
      <c r="J1829" s="3" t="str">
        <f t="shared" si="227"/>
        <v/>
      </c>
      <c r="K1829" s="3"/>
      <c r="L1829" s="3" t="str">
        <f>IF(B1829="","",VLOOKUP(VLOOKUP(Y1829&amp;"_"&amp;Z1829&amp;"_"&amp;AA1829,[1]挑战模式!$A:$AS,14+AB1829,FALSE),[1]怪物!$B:$J,7,FALSE))</f>
        <v/>
      </c>
      <c r="M1829" s="10" t="str">
        <f t="shared" si="228"/>
        <v/>
      </c>
      <c r="N1829" s="3" t="str">
        <f t="shared" si="229"/>
        <v/>
      </c>
      <c r="O1829" s="3" t="str">
        <f t="shared" si="230"/>
        <v/>
      </c>
      <c r="P1829" s="3" t="str">
        <f t="shared" si="231"/>
        <v/>
      </c>
      <c r="T1829" s="3" t="str">
        <f>IF(B1829="","",IF(VLOOKUP(D1829,[1]怪物!$C:$I,7,FALSE)="","",VLOOKUP(D1829,[1]怪物!$C:$I,7,FALSE)))</f>
        <v/>
      </c>
      <c r="Y1829" s="3">
        <v>4</v>
      </c>
      <c r="Z1829" s="3">
        <v>3</v>
      </c>
      <c r="AA1829" s="3">
        <v>8</v>
      </c>
      <c r="AB1829" s="3">
        <v>6</v>
      </c>
    </row>
    <row r="1830" spans="2:28" x14ac:dyDescent="0.2">
      <c r="B1830" t="str">
        <f ca="1">IF(ISNA(VLOOKUP(Y1830&amp;"_"&amp;Z1830&amp;"_"&amp;AA1830,[1]挑战模式!$A:$AS,1,FALSE)),"",IF(VLOOKUP(Y1830&amp;"_"&amp;Z1830&amp;"_"&amp;AA1830,[1]挑战模式!$A:$AS,14+AB1830,FALSE)="","","Unit_Monster_Season"&amp;Y1830&amp;"_Challenge"&amp;Z1830&amp;"_"&amp;AA1830&amp;"_"&amp;AB1830))</f>
        <v>Unit_Monster_Season4_Challenge4_1_1</v>
      </c>
      <c r="D1830" s="3" t="str">
        <f ca="1">IF(B1830="","",VLOOKUP(VLOOKUP(Y1830&amp;"_"&amp;Z1830&amp;"_"&amp;AA1830,[1]挑战模式!$A:$AS,14+AB1830,FALSE),[1]怪物!$B:$J,2,FALSE))</f>
        <v>ResUnit_Gui2</v>
      </c>
      <c r="E1830" s="3">
        <f ca="1">IF(B1830="","",VLOOKUP(VLOOKUP(Y1830&amp;"_"&amp;Z1830&amp;"_"&amp;AA1830,[1]挑战模式!$A:$AS,14+AB1830,FALSE),[1]怪物!$B:$J,6,FALSE)*VLOOKUP(Y1830&amp;"_"&amp;Z1830&amp;"_"&amp;AA1830,[1]挑战模式!$A:$AS,10,FALSE))</f>
        <v>2.16</v>
      </c>
      <c r="F1830" s="3">
        <f t="shared" ca="1" si="224"/>
        <v>400</v>
      </c>
      <c r="G1830" s="3" t="str">
        <f t="shared" ca="1" si="225"/>
        <v>TRUE</v>
      </c>
      <c r="H1830" s="3" t="str">
        <f t="shared" ca="1" si="226"/>
        <v>1</v>
      </c>
      <c r="I1830" s="3">
        <f ca="1">IF(D1830="","",VLOOKUP(D1830,[1]怪物!$C:$M,11,FALSE))</f>
        <v>1</v>
      </c>
      <c r="J1830" s="3" t="str">
        <f t="shared" ca="1" si="227"/>
        <v>0.5</v>
      </c>
      <c r="K1830" s="3"/>
      <c r="L1830" s="3">
        <f ca="1">IF(B1830="","",VLOOKUP(VLOOKUP(Y1830&amp;"_"&amp;Z1830&amp;"_"&amp;AA1830,[1]挑战模式!$A:$AS,14+AB1830,FALSE),[1]怪物!$B:$J,7,FALSE))</f>
        <v>1.25</v>
      </c>
      <c r="M1830" s="10" t="str">
        <f t="shared" ca="1" si="228"/>
        <v>Monster_Season4_Challenge4_1_1</v>
      </c>
      <c r="N1830" s="3" t="str">
        <f t="shared" ca="1" si="229"/>
        <v>DeathShow_1</v>
      </c>
      <c r="O1830" s="3" t="str">
        <f t="shared" ca="1" si="230"/>
        <v>Timeline_Idle1</v>
      </c>
      <c r="P1830" s="3" t="str">
        <f t="shared" ca="1" si="231"/>
        <v>Timeline_Move1</v>
      </c>
      <c r="T1830" s="3" t="str">
        <f ca="1">IF(B1830="","",IF(VLOOKUP(D1830,[1]怪物!$C:$I,7,FALSE)="","",VLOOKUP(D1830,[1]怪物!$C:$I,7,FALSE)))</f>
        <v>Skill_Monster_Gui2,NormalAttack</v>
      </c>
      <c r="Y1830" s="3">
        <v>4</v>
      </c>
      <c r="Z1830" s="3">
        <v>4</v>
      </c>
      <c r="AA1830" s="3">
        <v>1</v>
      </c>
      <c r="AB1830" s="3">
        <v>1</v>
      </c>
    </row>
    <row r="1831" spans="2:28" x14ac:dyDescent="0.2">
      <c r="B1831" t="str">
        <f ca="1">IF(ISNA(VLOOKUP(Y1831&amp;"_"&amp;Z1831&amp;"_"&amp;AA1831,[1]挑战模式!$A:$AS,1,FALSE)),"",IF(VLOOKUP(Y1831&amp;"_"&amp;Z1831&amp;"_"&amp;AA1831,[1]挑战模式!$A:$AS,14+AB1831,FALSE)="","","Unit_Monster_Season"&amp;Y1831&amp;"_Challenge"&amp;Z1831&amp;"_"&amp;AA1831&amp;"_"&amp;AB1831))</f>
        <v/>
      </c>
      <c r="D1831" s="3" t="str">
        <f ca="1">IF(B1831="","",VLOOKUP(VLOOKUP(Y1831&amp;"_"&amp;Z1831&amp;"_"&amp;AA1831,[1]挑战模式!$A:$AS,14+AB1831,FALSE),[1]怪物!$B:$J,2,FALSE))</f>
        <v/>
      </c>
      <c r="E1831" s="3" t="str">
        <f ca="1">IF(B1831="","",VLOOKUP(VLOOKUP(Y1831&amp;"_"&amp;Z1831&amp;"_"&amp;AA1831,[1]挑战模式!$A:$AS,14+AB1831,FALSE),[1]怪物!$B:$J,6,FALSE)*VLOOKUP(Y1831&amp;"_"&amp;Z1831&amp;"_"&amp;AA1831,[1]挑战模式!$A:$AS,10,FALSE))</f>
        <v/>
      </c>
      <c r="F1831" s="3" t="str">
        <f t="shared" ref="F1831:F1894" ca="1" si="232">IF(B1831="","",400)</f>
        <v/>
      </c>
      <c r="G1831" s="3" t="str">
        <f t="shared" ref="G1831:G1894" ca="1" si="233">IF(B1831="","","TRUE")</f>
        <v/>
      </c>
      <c r="H1831" s="3" t="str">
        <f t="shared" ref="H1831:H1894" ca="1" si="234">IF(B1831="","","1")</f>
        <v/>
      </c>
      <c r="I1831" s="3" t="str">
        <f ca="1">IF(D1831="","",VLOOKUP(D1831,[1]怪物!$C:$M,11,FALSE))</f>
        <v/>
      </c>
      <c r="J1831" s="3" t="str">
        <f t="shared" ref="J1831:J1894" ca="1" si="235">IF(B1831="","","0.5")</f>
        <v/>
      </c>
      <c r="K1831" s="3"/>
      <c r="L1831" s="3" t="str">
        <f ca="1">IF(B1831="","",VLOOKUP(VLOOKUP(Y1831&amp;"_"&amp;Z1831&amp;"_"&amp;AA1831,[1]挑战模式!$A:$AS,14+AB1831,FALSE),[1]怪物!$B:$J,7,FALSE))</f>
        <v/>
      </c>
      <c r="M1831" s="10" t="str">
        <f t="shared" ref="M1831:M1894" ca="1" si="236">IF(B1831="","",RIGHT(B1831,LEN(B1831)-5))</f>
        <v/>
      </c>
      <c r="N1831" s="3" t="str">
        <f t="shared" ref="N1831:N1894" ca="1" si="237">IF(B1831="","","DeathShow_1")</f>
        <v/>
      </c>
      <c r="O1831" s="3" t="str">
        <f t="shared" ref="O1831:O1894" ca="1" si="238">IF(B1831="","","Timeline_Idle1")</f>
        <v/>
      </c>
      <c r="P1831" s="3" t="str">
        <f t="shared" ref="P1831:P1894" ca="1" si="239">IF(B1831="","","Timeline_Move1")</f>
        <v/>
      </c>
      <c r="T1831" s="3" t="str">
        <f ca="1">IF(B1831="","",IF(VLOOKUP(D1831,[1]怪物!$C:$I,7,FALSE)="","",VLOOKUP(D1831,[1]怪物!$C:$I,7,FALSE)))</f>
        <v/>
      </c>
      <c r="Y1831" s="3">
        <v>4</v>
      </c>
      <c r="Z1831" s="3">
        <v>4</v>
      </c>
      <c r="AA1831" s="3">
        <v>1</v>
      </c>
      <c r="AB1831" s="3">
        <v>2</v>
      </c>
    </row>
    <row r="1832" spans="2:28" x14ac:dyDescent="0.2">
      <c r="B1832" t="str">
        <f ca="1">IF(ISNA(VLOOKUP(Y1832&amp;"_"&amp;Z1832&amp;"_"&amp;AA1832,[1]挑战模式!$A:$AS,1,FALSE)),"",IF(VLOOKUP(Y1832&amp;"_"&amp;Z1832&amp;"_"&amp;AA1832,[1]挑战模式!$A:$AS,14+AB1832,FALSE)="","","Unit_Monster_Season"&amp;Y1832&amp;"_Challenge"&amp;Z1832&amp;"_"&amp;AA1832&amp;"_"&amp;AB1832))</f>
        <v/>
      </c>
      <c r="D1832" s="3" t="str">
        <f ca="1">IF(B1832="","",VLOOKUP(VLOOKUP(Y1832&amp;"_"&amp;Z1832&amp;"_"&amp;AA1832,[1]挑战模式!$A:$AS,14+AB1832,FALSE),[1]怪物!$B:$J,2,FALSE))</f>
        <v/>
      </c>
      <c r="E1832" s="3" t="str">
        <f ca="1">IF(B1832="","",VLOOKUP(VLOOKUP(Y1832&amp;"_"&amp;Z1832&amp;"_"&amp;AA1832,[1]挑战模式!$A:$AS,14+AB1832,FALSE),[1]怪物!$B:$J,6,FALSE)*VLOOKUP(Y1832&amp;"_"&amp;Z1832&amp;"_"&amp;AA1832,[1]挑战模式!$A:$AS,10,FALSE))</f>
        <v/>
      </c>
      <c r="F1832" s="3" t="str">
        <f t="shared" ca="1" si="232"/>
        <v/>
      </c>
      <c r="G1832" s="3" t="str">
        <f t="shared" ca="1" si="233"/>
        <v/>
      </c>
      <c r="H1832" s="3" t="str">
        <f t="shared" ca="1" si="234"/>
        <v/>
      </c>
      <c r="I1832" s="3" t="str">
        <f ca="1">IF(D1832="","",VLOOKUP(D1832,[1]怪物!$C:$M,11,FALSE))</f>
        <v/>
      </c>
      <c r="J1832" s="3" t="str">
        <f t="shared" ca="1" si="235"/>
        <v/>
      </c>
      <c r="K1832" s="3"/>
      <c r="L1832" s="3" t="str">
        <f ca="1">IF(B1832="","",VLOOKUP(VLOOKUP(Y1832&amp;"_"&amp;Z1832&amp;"_"&amp;AA1832,[1]挑战模式!$A:$AS,14+AB1832,FALSE),[1]怪物!$B:$J,7,FALSE))</f>
        <v/>
      </c>
      <c r="M1832" s="10" t="str">
        <f t="shared" ca="1" si="236"/>
        <v/>
      </c>
      <c r="N1832" s="3" t="str">
        <f t="shared" ca="1" si="237"/>
        <v/>
      </c>
      <c r="O1832" s="3" t="str">
        <f t="shared" ca="1" si="238"/>
        <v/>
      </c>
      <c r="P1832" s="3" t="str">
        <f t="shared" ca="1" si="239"/>
        <v/>
      </c>
      <c r="T1832" s="3" t="str">
        <f ca="1">IF(B1832="","",IF(VLOOKUP(D1832,[1]怪物!$C:$I,7,FALSE)="","",VLOOKUP(D1832,[1]怪物!$C:$I,7,FALSE)))</f>
        <v/>
      </c>
      <c r="Y1832" s="3">
        <v>4</v>
      </c>
      <c r="Z1832" s="3">
        <v>4</v>
      </c>
      <c r="AA1832" s="3">
        <v>1</v>
      </c>
      <c r="AB1832" s="3">
        <v>3</v>
      </c>
    </row>
    <row r="1833" spans="2:28" x14ac:dyDescent="0.2">
      <c r="B1833" t="str">
        <f ca="1">IF(ISNA(VLOOKUP(Y1833&amp;"_"&amp;Z1833&amp;"_"&amp;AA1833,[1]挑战模式!$A:$AS,1,FALSE)),"",IF(VLOOKUP(Y1833&amp;"_"&amp;Z1833&amp;"_"&amp;AA1833,[1]挑战模式!$A:$AS,14+AB1833,FALSE)="","","Unit_Monster_Season"&amp;Y1833&amp;"_Challenge"&amp;Z1833&amp;"_"&amp;AA1833&amp;"_"&amp;AB1833))</f>
        <v/>
      </c>
      <c r="D1833" s="3" t="str">
        <f ca="1">IF(B1833="","",VLOOKUP(VLOOKUP(Y1833&amp;"_"&amp;Z1833&amp;"_"&amp;AA1833,[1]挑战模式!$A:$AS,14+AB1833,FALSE),[1]怪物!$B:$J,2,FALSE))</f>
        <v/>
      </c>
      <c r="E1833" s="3" t="str">
        <f ca="1">IF(B1833="","",VLOOKUP(VLOOKUP(Y1833&amp;"_"&amp;Z1833&amp;"_"&amp;AA1833,[1]挑战模式!$A:$AS,14+AB1833,FALSE),[1]怪物!$B:$J,6,FALSE)*VLOOKUP(Y1833&amp;"_"&amp;Z1833&amp;"_"&amp;AA1833,[1]挑战模式!$A:$AS,10,FALSE))</f>
        <v/>
      </c>
      <c r="F1833" s="3" t="str">
        <f t="shared" ca="1" si="232"/>
        <v/>
      </c>
      <c r="G1833" s="3" t="str">
        <f t="shared" ca="1" si="233"/>
        <v/>
      </c>
      <c r="H1833" s="3" t="str">
        <f t="shared" ca="1" si="234"/>
        <v/>
      </c>
      <c r="I1833" s="3" t="str">
        <f ca="1">IF(D1833="","",VLOOKUP(D1833,[1]怪物!$C:$M,11,FALSE))</f>
        <v/>
      </c>
      <c r="J1833" s="3" t="str">
        <f t="shared" ca="1" si="235"/>
        <v/>
      </c>
      <c r="K1833" s="3"/>
      <c r="L1833" s="3" t="str">
        <f ca="1">IF(B1833="","",VLOOKUP(VLOOKUP(Y1833&amp;"_"&amp;Z1833&amp;"_"&amp;AA1833,[1]挑战模式!$A:$AS,14+AB1833,FALSE),[1]怪物!$B:$J,7,FALSE))</f>
        <v/>
      </c>
      <c r="M1833" s="10" t="str">
        <f t="shared" ca="1" si="236"/>
        <v/>
      </c>
      <c r="N1833" s="3" t="str">
        <f t="shared" ca="1" si="237"/>
        <v/>
      </c>
      <c r="O1833" s="3" t="str">
        <f t="shared" ca="1" si="238"/>
        <v/>
      </c>
      <c r="P1833" s="3" t="str">
        <f t="shared" ca="1" si="239"/>
        <v/>
      </c>
      <c r="T1833" s="3" t="str">
        <f ca="1">IF(B1833="","",IF(VLOOKUP(D1833,[1]怪物!$C:$I,7,FALSE)="","",VLOOKUP(D1833,[1]怪物!$C:$I,7,FALSE)))</f>
        <v/>
      </c>
      <c r="Y1833" s="3">
        <v>4</v>
      </c>
      <c r="Z1833" s="3">
        <v>4</v>
      </c>
      <c r="AA1833" s="3">
        <v>1</v>
      </c>
      <c r="AB1833" s="3">
        <v>4</v>
      </c>
    </row>
    <row r="1834" spans="2:28" x14ac:dyDescent="0.2">
      <c r="B1834" t="str">
        <f ca="1">IF(ISNA(VLOOKUP(Y1834&amp;"_"&amp;Z1834&amp;"_"&amp;AA1834,[1]挑战模式!$A:$AS,1,FALSE)),"",IF(VLOOKUP(Y1834&amp;"_"&amp;Z1834&amp;"_"&amp;AA1834,[1]挑战模式!$A:$AS,14+AB1834,FALSE)="","","Unit_Monster_Season"&amp;Y1834&amp;"_Challenge"&amp;Z1834&amp;"_"&amp;AA1834&amp;"_"&amp;AB1834))</f>
        <v/>
      </c>
      <c r="D1834" s="3" t="str">
        <f ca="1">IF(B1834="","",VLOOKUP(VLOOKUP(Y1834&amp;"_"&amp;Z1834&amp;"_"&amp;AA1834,[1]挑战模式!$A:$AS,14+AB1834,FALSE),[1]怪物!$B:$J,2,FALSE))</f>
        <v/>
      </c>
      <c r="E1834" s="3" t="str">
        <f ca="1">IF(B1834="","",VLOOKUP(VLOOKUP(Y1834&amp;"_"&amp;Z1834&amp;"_"&amp;AA1834,[1]挑战模式!$A:$AS,14+AB1834,FALSE),[1]怪物!$B:$J,6,FALSE)*VLOOKUP(Y1834&amp;"_"&amp;Z1834&amp;"_"&amp;AA1834,[1]挑战模式!$A:$AS,10,FALSE))</f>
        <v/>
      </c>
      <c r="F1834" s="3" t="str">
        <f t="shared" ca="1" si="232"/>
        <v/>
      </c>
      <c r="G1834" s="3" t="str">
        <f t="shared" ca="1" si="233"/>
        <v/>
      </c>
      <c r="H1834" s="3" t="str">
        <f t="shared" ca="1" si="234"/>
        <v/>
      </c>
      <c r="I1834" s="3" t="str">
        <f ca="1">IF(D1834="","",VLOOKUP(D1834,[1]怪物!$C:$M,11,FALSE))</f>
        <v/>
      </c>
      <c r="J1834" s="3" t="str">
        <f t="shared" ca="1" si="235"/>
        <v/>
      </c>
      <c r="K1834" s="3"/>
      <c r="L1834" s="3" t="str">
        <f ca="1">IF(B1834="","",VLOOKUP(VLOOKUP(Y1834&amp;"_"&amp;Z1834&amp;"_"&amp;AA1834,[1]挑战模式!$A:$AS,14+AB1834,FALSE),[1]怪物!$B:$J,7,FALSE))</f>
        <v/>
      </c>
      <c r="M1834" s="10" t="str">
        <f t="shared" ca="1" si="236"/>
        <v/>
      </c>
      <c r="N1834" s="3" t="str">
        <f t="shared" ca="1" si="237"/>
        <v/>
      </c>
      <c r="O1834" s="3" t="str">
        <f t="shared" ca="1" si="238"/>
        <v/>
      </c>
      <c r="P1834" s="3" t="str">
        <f t="shared" ca="1" si="239"/>
        <v/>
      </c>
      <c r="T1834" s="3" t="str">
        <f ca="1">IF(B1834="","",IF(VLOOKUP(D1834,[1]怪物!$C:$I,7,FALSE)="","",VLOOKUP(D1834,[1]怪物!$C:$I,7,FALSE)))</f>
        <v/>
      </c>
      <c r="Y1834" s="3">
        <v>4</v>
      </c>
      <c r="Z1834" s="3">
        <v>4</v>
      </c>
      <c r="AA1834" s="3">
        <v>1</v>
      </c>
      <c r="AB1834" s="3">
        <v>5</v>
      </c>
    </row>
    <row r="1835" spans="2:28" x14ac:dyDescent="0.2">
      <c r="B1835" t="str">
        <f ca="1">IF(ISNA(VLOOKUP(Y1835&amp;"_"&amp;Z1835&amp;"_"&amp;AA1835,[1]挑战模式!$A:$AS,1,FALSE)),"",IF(VLOOKUP(Y1835&amp;"_"&amp;Z1835&amp;"_"&amp;AA1835,[1]挑战模式!$A:$AS,14+AB1835,FALSE)="","","Unit_Monster_Season"&amp;Y1835&amp;"_Challenge"&amp;Z1835&amp;"_"&amp;AA1835&amp;"_"&amp;AB1835))</f>
        <v/>
      </c>
      <c r="D1835" s="3" t="str">
        <f ca="1">IF(B1835="","",VLOOKUP(VLOOKUP(Y1835&amp;"_"&amp;Z1835&amp;"_"&amp;AA1835,[1]挑战模式!$A:$AS,14+AB1835,FALSE),[1]怪物!$B:$J,2,FALSE))</f>
        <v/>
      </c>
      <c r="E1835" s="3" t="str">
        <f ca="1">IF(B1835="","",VLOOKUP(VLOOKUP(Y1835&amp;"_"&amp;Z1835&amp;"_"&amp;AA1835,[1]挑战模式!$A:$AS,14+AB1835,FALSE),[1]怪物!$B:$J,6,FALSE)*VLOOKUP(Y1835&amp;"_"&amp;Z1835&amp;"_"&amp;AA1835,[1]挑战模式!$A:$AS,10,FALSE))</f>
        <v/>
      </c>
      <c r="F1835" s="3" t="str">
        <f t="shared" ca="1" si="232"/>
        <v/>
      </c>
      <c r="G1835" s="3" t="str">
        <f t="shared" ca="1" si="233"/>
        <v/>
      </c>
      <c r="H1835" s="3" t="str">
        <f t="shared" ca="1" si="234"/>
        <v/>
      </c>
      <c r="I1835" s="3" t="str">
        <f ca="1">IF(D1835="","",VLOOKUP(D1835,[1]怪物!$C:$M,11,FALSE))</f>
        <v/>
      </c>
      <c r="J1835" s="3" t="str">
        <f t="shared" ca="1" si="235"/>
        <v/>
      </c>
      <c r="K1835" s="3"/>
      <c r="L1835" s="3" t="str">
        <f ca="1">IF(B1835="","",VLOOKUP(VLOOKUP(Y1835&amp;"_"&amp;Z1835&amp;"_"&amp;AA1835,[1]挑战模式!$A:$AS,14+AB1835,FALSE),[1]怪物!$B:$J,7,FALSE))</f>
        <v/>
      </c>
      <c r="M1835" s="10" t="str">
        <f t="shared" ca="1" si="236"/>
        <v/>
      </c>
      <c r="N1835" s="3" t="str">
        <f t="shared" ca="1" si="237"/>
        <v/>
      </c>
      <c r="O1835" s="3" t="str">
        <f t="shared" ca="1" si="238"/>
        <v/>
      </c>
      <c r="P1835" s="3" t="str">
        <f t="shared" ca="1" si="239"/>
        <v/>
      </c>
      <c r="T1835" s="3" t="str">
        <f ca="1">IF(B1835="","",IF(VLOOKUP(D1835,[1]怪物!$C:$I,7,FALSE)="","",VLOOKUP(D1835,[1]怪物!$C:$I,7,FALSE)))</f>
        <v/>
      </c>
      <c r="Y1835" s="3">
        <v>4</v>
      </c>
      <c r="Z1835" s="3">
        <v>4</v>
      </c>
      <c r="AA1835" s="3">
        <v>1</v>
      </c>
      <c r="AB1835" s="3">
        <v>6</v>
      </c>
    </row>
    <row r="1836" spans="2:28" x14ac:dyDescent="0.2">
      <c r="B1836" t="str">
        <f ca="1">IF(ISNA(VLOOKUP(Y1836&amp;"_"&amp;Z1836&amp;"_"&amp;AA1836,[1]挑战模式!$A:$AS,1,FALSE)),"",IF(VLOOKUP(Y1836&amp;"_"&amp;Z1836&amp;"_"&amp;AA1836,[1]挑战模式!$A:$AS,14+AB1836,FALSE)="","","Unit_Monster_Season"&amp;Y1836&amp;"_Challenge"&amp;Z1836&amp;"_"&amp;AA1836&amp;"_"&amp;AB1836))</f>
        <v>Unit_Monster_Season4_Challenge4_2_1</v>
      </c>
      <c r="D1836" s="3" t="str">
        <f ca="1">IF(B1836="","",VLOOKUP(VLOOKUP(Y1836&amp;"_"&amp;Z1836&amp;"_"&amp;AA1836,[1]挑战模式!$A:$AS,14+AB1836,FALSE),[1]怪物!$B:$J,2,FALSE))</f>
        <v>ResUnit_Gui2</v>
      </c>
      <c r="E1836" s="3">
        <f ca="1">IF(B1836="","",VLOOKUP(VLOOKUP(Y1836&amp;"_"&amp;Z1836&amp;"_"&amp;AA1836,[1]挑战模式!$A:$AS,14+AB1836,FALSE),[1]怪物!$B:$J,6,FALSE)*VLOOKUP(Y1836&amp;"_"&amp;Z1836&amp;"_"&amp;AA1836,[1]挑战模式!$A:$AS,10,FALSE))</f>
        <v>2.16</v>
      </c>
      <c r="F1836" s="3">
        <f t="shared" ca="1" si="232"/>
        <v>400</v>
      </c>
      <c r="G1836" s="3" t="str">
        <f t="shared" ca="1" si="233"/>
        <v>TRUE</v>
      </c>
      <c r="H1836" s="3" t="str">
        <f t="shared" ca="1" si="234"/>
        <v>1</v>
      </c>
      <c r="I1836" s="3">
        <f ca="1">IF(D1836="","",VLOOKUP(D1836,[1]怪物!$C:$M,11,FALSE))</f>
        <v>1</v>
      </c>
      <c r="J1836" s="3" t="str">
        <f t="shared" ca="1" si="235"/>
        <v>0.5</v>
      </c>
      <c r="K1836" s="3"/>
      <c r="L1836" s="3">
        <f ca="1">IF(B1836="","",VLOOKUP(VLOOKUP(Y1836&amp;"_"&amp;Z1836&amp;"_"&amp;AA1836,[1]挑战模式!$A:$AS,14+AB1836,FALSE),[1]怪物!$B:$J,7,FALSE))</f>
        <v>1.25</v>
      </c>
      <c r="M1836" s="10" t="str">
        <f t="shared" ca="1" si="236"/>
        <v>Monster_Season4_Challenge4_2_1</v>
      </c>
      <c r="N1836" s="3" t="str">
        <f t="shared" ca="1" si="237"/>
        <v>DeathShow_1</v>
      </c>
      <c r="O1836" s="3" t="str">
        <f t="shared" ca="1" si="238"/>
        <v>Timeline_Idle1</v>
      </c>
      <c r="P1836" s="3" t="str">
        <f t="shared" ca="1" si="239"/>
        <v>Timeline_Move1</v>
      </c>
      <c r="T1836" s="3" t="str">
        <f ca="1">IF(B1836="","",IF(VLOOKUP(D1836,[1]怪物!$C:$I,7,FALSE)="","",VLOOKUP(D1836,[1]怪物!$C:$I,7,FALSE)))</f>
        <v>Skill_Monster_Gui2,NormalAttack</v>
      </c>
      <c r="Y1836" s="3">
        <v>4</v>
      </c>
      <c r="Z1836" s="3">
        <v>4</v>
      </c>
      <c r="AA1836" s="3">
        <v>2</v>
      </c>
      <c r="AB1836" s="3">
        <v>1</v>
      </c>
    </row>
    <row r="1837" spans="2:28" x14ac:dyDescent="0.2">
      <c r="B1837" t="str">
        <f ca="1">IF(ISNA(VLOOKUP(Y1837&amp;"_"&amp;Z1837&amp;"_"&amp;AA1837,[1]挑战模式!$A:$AS,1,FALSE)),"",IF(VLOOKUP(Y1837&amp;"_"&amp;Z1837&amp;"_"&amp;AA1837,[1]挑战模式!$A:$AS,14+AB1837,FALSE)="","","Unit_Monster_Season"&amp;Y1837&amp;"_Challenge"&amp;Z1837&amp;"_"&amp;AA1837&amp;"_"&amp;AB1837))</f>
        <v>Unit_Monster_Season4_Challenge4_2_2</v>
      </c>
      <c r="D1837" s="3" t="str">
        <f ca="1">IF(B1837="","",VLOOKUP(VLOOKUP(Y1837&amp;"_"&amp;Z1837&amp;"_"&amp;AA1837,[1]挑战模式!$A:$AS,14+AB1837,FALSE),[1]怪物!$B:$J,2,FALSE))</f>
        <v>ResUnit_WuGui1</v>
      </c>
      <c r="E1837" s="3">
        <f ca="1">IF(B1837="","",VLOOKUP(VLOOKUP(Y1837&amp;"_"&amp;Z1837&amp;"_"&amp;AA1837,[1]挑战模式!$A:$AS,14+AB1837,FALSE),[1]怪物!$B:$J,6,FALSE)*VLOOKUP(Y1837&amp;"_"&amp;Z1837&amp;"_"&amp;AA1837,[1]挑战模式!$A:$AS,10,FALSE))</f>
        <v>2.16</v>
      </c>
      <c r="F1837" s="3">
        <f t="shared" ca="1" si="232"/>
        <v>400</v>
      </c>
      <c r="G1837" s="3" t="str">
        <f t="shared" ca="1" si="233"/>
        <v>TRUE</v>
      </c>
      <c r="H1837" s="3" t="str">
        <f t="shared" ca="1" si="234"/>
        <v>1</v>
      </c>
      <c r="I1837" s="3">
        <f ca="1">IF(D1837="","",VLOOKUP(D1837,[1]怪物!$C:$M,11,FALSE))</f>
        <v>1</v>
      </c>
      <c r="J1837" s="3" t="str">
        <f t="shared" ca="1" si="235"/>
        <v>0.5</v>
      </c>
      <c r="K1837" s="3"/>
      <c r="L1837" s="3">
        <f ca="1">IF(B1837="","",VLOOKUP(VLOOKUP(Y1837&amp;"_"&amp;Z1837&amp;"_"&amp;AA1837,[1]挑战模式!$A:$AS,14+AB1837,FALSE),[1]怪物!$B:$J,7,FALSE))</f>
        <v>1</v>
      </c>
      <c r="M1837" s="10" t="str">
        <f t="shared" ca="1" si="236"/>
        <v>Monster_Season4_Challenge4_2_2</v>
      </c>
      <c r="N1837" s="3" t="str">
        <f t="shared" ca="1" si="237"/>
        <v>DeathShow_1</v>
      </c>
      <c r="O1837" s="3" t="str">
        <f t="shared" ca="1" si="238"/>
        <v>Timeline_Idle1</v>
      </c>
      <c r="P1837" s="3" t="str">
        <f t="shared" ca="1" si="239"/>
        <v>Timeline_Move1</v>
      </c>
      <c r="T1837" s="3" t="str">
        <f ca="1">IF(B1837="","",IF(VLOOKUP(D1837,[1]怪物!$C:$I,7,FALSE)="","",VLOOKUP(D1837,[1]怪物!$C:$I,7,FALSE)))</f>
        <v>Skill_Monster_WuGui1,NormalAttack</v>
      </c>
      <c r="Y1837" s="3">
        <v>4</v>
      </c>
      <c r="Z1837" s="3">
        <v>4</v>
      </c>
      <c r="AA1837" s="3">
        <v>2</v>
      </c>
      <c r="AB1837" s="3">
        <v>2</v>
      </c>
    </row>
    <row r="1838" spans="2:28" x14ac:dyDescent="0.2">
      <c r="B1838" t="str">
        <f ca="1">IF(ISNA(VLOOKUP(Y1838&amp;"_"&amp;Z1838&amp;"_"&amp;AA1838,[1]挑战模式!$A:$AS,1,FALSE)),"",IF(VLOOKUP(Y1838&amp;"_"&amp;Z1838&amp;"_"&amp;AA1838,[1]挑战模式!$A:$AS,14+AB1838,FALSE)="","","Unit_Monster_Season"&amp;Y1838&amp;"_Challenge"&amp;Z1838&amp;"_"&amp;AA1838&amp;"_"&amp;AB1838))</f>
        <v/>
      </c>
      <c r="D1838" s="3" t="str">
        <f ca="1">IF(B1838="","",VLOOKUP(VLOOKUP(Y1838&amp;"_"&amp;Z1838&amp;"_"&amp;AA1838,[1]挑战模式!$A:$AS,14+AB1838,FALSE),[1]怪物!$B:$J,2,FALSE))</f>
        <v/>
      </c>
      <c r="E1838" s="3" t="str">
        <f ca="1">IF(B1838="","",VLOOKUP(VLOOKUP(Y1838&amp;"_"&amp;Z1838&amp;"_"&amp;AA1838,[1]挑战模式!$A:$AS,14+AB1838,FALSE),[1]怪物!$B:$J,6,FALSE)*VLOOKUP(Y1838&amp;"_"&amp;Z1838&amp;"_"&amp;AA1838,[1]挑战模式!$A:$AS,10,FALSE))</f>
        <v/>
      </c>
      <c r="F1838" s="3" t="str">
        <f t="shared" ca="1" si="232"/>
        <v/>
      </c>
      <c r="G1838" s="3" t="str">
        <f t="shared" ca="1" si="233"/>
        <v/>
      </c>
      <c r="H1838" s="3" t="str">
        <f t="shared" ca="1" si="234"/>
        <v/>
      </c>
      <c r="I1838" s="3" t="str">
        <f ca="1">IF(D1838="","",VLOOKUP(D1838,[1]怪物!$C:$M,11,FALSE))</f>
        <v/>
      </c>
      <c r="J1838" s="3" t="str">
        <f t="shared" ca="1" si="235"/>
        <v/>
      </c>
      <c r="K1838" s="3"/>
      <c r="L1838" s="3" t="str">
        <f ca="1">IF(B1838="","",VLOOKUP(VLOOKUP(Y1838&amp;"_"&amp;Z1838&amp;"_"&amp;AA1838,[1]挑战模式!$A:$AS,14+AB1838,FALSE),[1]怪物!$B:$J,7,FALSE))</f>
        <v/>
      </c>
      <c r="M1838" s="10" t="str">
        <f t="shared" ca="1" si="236"/>
        <v/>
      </c>
      <c r="N1838" s="3" t="str">
        <f t="shared" ca="1" si="237"/>
        <v/>
      </c>
      <c r="O1838" s="3" t="str">
        <f t="shared" ca="1" si="238"/>
        <v/>
      </c>
      <c r="P1838" s="3" t="str">
        <f t="shared" ca="1" si="239"/>
        <v/>
      </c>
      <c r="T1838" s="3" t="str">
        <f ca="1">IF(B1838="","",IF(VLOOKUP(D1838,[1]怪物!$C:$I,7,FALSE)="","",VLOOKUP(D1838,[1]怪物!$C:$I,7,FALSE)))</f>
        <v/>
      </c>
      <c r="Y1838" s="3">
        <v>4</v>
      </c>
      <c r="Z1838" s="3">
        <v>4</v>
      </c>
      <c r="AA1838" s="3">
        <v>2</v>
      </c>
      <c r="AB1838" s="3">
        <v>3</v>
      </c>
    </row>
    <row r="1839" spans="2:28" x14ac:dyDescent="0.2">
      <c r="B1839" t="str">
        <f ca="1">IF(ISNA(VLOOKUP(Y1839&amp;"_"&amp;Z1839&amp;"_"&amp;AA1839,[1]挑战模式!$A:$AS,1,FALSE)),"",IF(VLOOKUP(Y1839&amp;"_"&amp;Z1839&amp;"_"&amp;AA1839,[1]挑战模式!$A:$AS,14+AB1839,FALSE)="","","Unit_Monster_Season"&amp;Y1839&amp;"_Challenge"&amp;Z1839&amp;"_"&amp;AA1839&amp;"_"&amp;AB1839))</f>
        <v/>
      </c>
      <c r="D1839" s="3" t="str">
        <f ca="1">IF(B1839="","",VLOOKUP(VLOOKUP(Y1839&amp;"_"&amp;Z1839&amp;"_"&amp;AA1839,[1]挑战模式!$A:$AS,14+AB1839,FALSE),[1]怪物!$B:$J,2,FALSE))</f>
        <v/>
      </c>
      <c r="E1839" s="3" t="str">
        <f ca="1">IF(B1839="","",VLOOKUP(VLOOKUP(Y1839&amp;"_"&amp;Z1839&amp;"_"&amp;AA1839,[1]挑战模式!$A:$AS,14+AB1839,FALSE),[1]怪物!$B:$J,6,FALSE)*VLOOKUP(Y1839&amp;"_"&amp;Z1839&amp;"_"&amp;AA1839,[1]挑战模式!$A:$AS,10,FALSE))</f>
        <v/>
      </c>
      <c r="F1839" s="3" t="str">
        <f t="shared" ca="1" si="232"/>
        <v/>
      </c>
      <c r="G1839" s="3" t="str">
        <f t="shared" ca="1" si="233"/>
        <v/>
      </c>
      <c r="H1839" s="3" t="str">
        <f t="shared" ca="1" si="234"/>
        <v/>
      </c>
      <c r="I1839" s="3" t="str">
        <f ca="1">IF(D1839="","",VLOOKUP(D1839,[1]怪物!$C:$M,11,FALSE))</f>
        <v/>
      </c>
      <c r="J1839" s="3" t="str">
        <f t="shared" ca="1" si="235"/>
        <v/>
      </c>
      <c r="K1839" s="3"/>
      <c r="L1839" s="3" t="str">
        <f ca="1">IF(B1839="","",VLOOKUP(VLOOKUP(Y1839&amp;"_"&amp;Z1839&amp;"_"&amp;AA1839,[1]挑战模式!$A:$AS,14+AB1839,FALSE),[1]怪物!$B:$J,7,FALSE))</f>
        <v/>
      </c>
      <c r="M1839" s="10" t="str">
        <f t="shared" ca="1" si="236"/>
        <v/>
      </c>
      <c r="N1839" s="3" t="str">
        <f t="shared" ca="1" si="237"/>
        <v/>
      </c>
      <c r="O1839" s="3" t="str">
        <f t="shared" ca="1" si="238"/>
        <v/>
      </c>
      <c r="P1839" s="3" t="str">
        <f t="shared" ca="1" si="239"/>
        <v/>
      </c>
      <c r="T1839" s="3" t="str">
        <f ca="1">IF(B1839="","",IF(VLOOKUP(D1839,[1]怪物!$C:$I,7,FALSE)="","",VLOOKUP(D1839,[1]怪物!$C:$I,7,FALSE)))</f>
        <v/>
      </c>
      <c r="Y1839" s="3">
        <v>4</v>
      </c>
      <c r="Z1839" s="3">
        <v>4</v>
      </c>
      <c r="AA1839" s="3">
        <v>2</v>
      </c>
      <c r="AB1839" s="3">
        <v>4</v>
      </c>
    </row>
    <row r="1840" spans="2:28" x14ac:dyDescent="0.2">
      <c r="B1840" t="str">
        <f ca="1">IF(ISNA(VLOOKUP(Y1840&amp;"_"&amp;Z1840&amp;"_"&amp;AA1840,[1]挑战模式!$A:$AS,1,FALSE)),"",IF(VLOOKUP(Y1840&amp;"_"&amp;Z1840&amp;"_"&amp;AA1840,[1]挑战模式!$A:$AS,14+AB1840,FALSE)="","","Unit_Monster_Season"&amp;Y1840&amp;"_Challenge"&amp;Z1840&amp;"_"&amp;AA1840&amp;"_"&amp;AB1840))</f>
        <v/>
      </c>
      <c r="D1840" s="3" t="str">
        <f ca="1">IF(B1840="","",VLOOKUP(VLOOKUP(Y1840&amp;"_"&amp;Z1840&amp;"_"&amp;AA1840,[1]挑战模式!$A:$AS,14+AB1840,FALSE),[1]怪物!$B:$J,2,FALSE))</f>
        <v/>
      </c>
      <c r="E1840" s="3" t="str">
        <f ca="1">IF(B1840="","",VLOOKUP(VLOOKUP(Y1840&amp;"_"&amp;Z1840&amp;"_"&amp;AA1840,[1]挑战模式!$A:$AS,14+AB1840,FALSE),[1]怪物!$B:$J,6,FALSE)*VLOOKUP(Y1840&amp;"_"&amp;Z1840&amp;"_"&amp;AA1840,[1]挑战模式!$A:$AS,10,FALSE))</f>
        <v/>
      </c>
      <c r="F1840" s="3" t="str">
        <f t="shared" ca="1" si="232"/>
        <v/>
      </c>
      <c r="G1840" s="3" t="str">
        <f t="shared" ca="1" si="233"/>
        <v/>
      </c>
      <c r="H1840" s="3" t="str">
        <f t="shared" ca="1" si="234"/>
        <v/>
      </c>
      <c r="I1840" s="3" t="str">
        <f ca="1">IF(D1840="","",VLOOKUP(D1840,[1]怪物!$C:$M,11,FALSE))</f>
        <v/>
      </c>
      <c r="J1840" s="3" t="str">
        <f t="shared" ca="1" si="235"/>
        <v/>
      </c>
      <c r="K1840" s="3"/>
      <c r="L1840" s="3" t="str">
        <f ca="1">IF(B1840="","",VLOOKUP(VLOOKUP(Y1840&amp;"_"&amp;Z1840&amp;"_"&amp;AA1840,[1]挑战模式!$A:$AS,14+AB1840,FALSE),[1]怪物!$B:$J,7,FALSE))</f>
        <v/>
      </c>
      <c r="M1840" s="10" t="str">
        <f t="shared" ca="1" si="236"/>
        <v/>
      </c>
      <c r="N1840" s="3" t="str">
        <f t="shared" ca="1" si="237"/>
        <v/>
      </c>
      <c r="O1840" s="3" t="str">
        <f t="shared" ca="1" si="238"/>
        <v/>
      </c>
      <c r="P1840" s="3" t="str">
        <f t="shared" ca="1" si="239"/>
        <v/>
      </c>
      <c r="T1840" s="3" t="str">
        <f ca="1">IF(B1840="","",IF(VLOOKUP(D1840,[1]怪物!$C:$I,7,FALSE)="","",VLOOKUP(D1840,[1]怪物!$C:$I,7,FALSE)))</f>
        <v/>
      </c>
      <c r="Y1840" s="3">
        <v>4</v>
      </c>
      <c r="Z1840" s="3">
        <v>4</v>
      </c>
      <c r="AA1840" s="3">
        <v>2</v>
      </c>
      <c r="AB1840" s="3">
        <v>5</v>
      </c>
    </row>
    <row r="1841" spans="2:28" x14ac:dyDescent="0.2">
      <c r="B1841" t="str">
        <f ca="1">IF(ISNA(VLOOKUP(Y1841&amp;"_"&amp;Z1841&amp;"_"&amp;AA1841,[1]挑战模式!$A:$AS,1,FALSE)),"",IF(VLOOKUP(Y1841&amp;"_"&amp;Z1841&amp;"_"&amp;AA1841,[1]挑战模式!$A:$AS,14+AB1841,FALSE)="","","Unit_Monster_Season"&amp;Y1841&amp;"_Challenge"&amp;Z1841&amp;"_"&amp;AA1841&amp;"_"&amp;AB1841))</f>
        <v/>
      </c>
      <c r="D1841" s="3" t="str">
        <f ca="1">IF(B1841="","",VLOOKUP(VLOOKUP(Y1841&amp;"_"&amp;Z1841&amp;"_"&amp;AA1841,[1]挑战模式!$A:$AS,14+AB1841,FALSE),[1]怪物!$B:$J,2,FALSE))</f>
        <v/>
      </c>
      <c r="E1841" s="3" t="str">
        <f ca="1">IF(B1841="","",VLOOKUP(VLOOKUP(Y1841&amp;"_"&amp;Z1841&amp;"_"&amp;AA1841,[1]挑战模式!$A:$AS,14+AB1841,FALSE),[1]怪物!$B:$J,6,FALSE)*VLOOKUP(Y1841&amp;"_"&amp;Z1841&amp;"_"&amp;AA1841,[1]挑战模式!$A:$AS,10,FALSE))</f>
        <v/>
      </c>
      <c r="F1841" s="3" t="str">
        <f t="shared" ca="1" si="232"/>
        <v/>
      </c>
      <c r="G1841" s="3" t="str">
        <f t="shared" ca="1" si="233"/>
        <v/>
      </c>
      <c r="H1841" s="3" t="str">
        <f t="shared" ca="1" si="234"/>
        <v/>
      </c>
      <c r="I1841" s="3" t="str">
        <f ca="1">IF(D1841="","",VLOOKUP(D1841,[1]怪物!$C:$M,11,FALSE))</f>
        <v/>
      </c>
      <c r="J1841" s="3" t="str">
        <f t="shared" ca="1" si="235"/>
        <v/>
      </c>
      <c r="K1841" s="3"/>
      <c r="L1841" s="3" t="str">
        <f ca="1">IF(B1841="","",VLOOKUP(VLOOKUP(Y1841&amp;"_"&amp;Z1841&amp;"_"&amp;AA1841,[1]挑战模式!$A:$AS,14+AB1841,FALSE),[1]怪物!$B:$J,7,FALSE))</f>
        <v/>
      </c>
      <c r="M1841" s="10" t="str">
        <f t="shared" ca="1" si="236"/>
        <v/>
      </c>
      <c r="N1841" s="3" t="str">
        <f t="shared" ca="1" si="237"/>
        <v/>
      </c>
      <c r="O1841" s="3" t="str">
        <f t="shared" ca="1" si="238"/>
        <v/>
      </c>
      <c r="P1841" s="3" t="str">
        <f t="shared" ca="1" si="239"/>
        <v/>
      </c>
      <c r="T1841" s="3" t="str">
        <f ca="1">IF(B1841="","",IF(VLOOKUP(D1841,[1]怪物!$C:$I,7,FALSE)="","",VLOOKUP(D1841,[1]怪物!$C:$I,7,FALSE)))</f>
        <v/>
      </c>
      <c r="Y1841" s="3">
        <v>4</v>
      </c>
      <c r="Z1841" s="3">
        <v>4</v>
      </c>
      <c r="AA1841" s="3">
        <v>2</v>
      </c>
      <c r="AB1841" s="3">
        <v>6</v>
      </c>
    </row>
    <row r="1842" spans="2:28" x14ac:dyDescent="0.2">
      <c r="B1842" t="str">
        <f ca="1">IF(ISNA(VLOOKUP(Y1842&amp;"_"&amp;Z1842&amp;"_"&amp;AA1842,[1]挑战模式!$A:$AS,1,FALSE)),"",IF(VLOOKUP(Y1842&amp;"_"&amp;Z1842&amp;"_"&amp;AA1842,[1]挑战模式!$A:$AS,14+AB1842,FALSE)="","","Unit_Monster_Season"&amp;Y1842&amp;"_Challenge"&amp;Z1842&amp;"_"&amp;AA1842&amp;"_"&amp;AB1842))</f>
        <v>Unit_Monster_Season4_Challenge4_3_1</v>
      </c>
      <c r="D1842" s="3" t="str">
        <f ca="1">IF(B1842="","",VLOOKUP(VLOOKUP(Y1842&amp;"_"&amp;Z1842&amp;"_"&amp;AA1842,[1]挑战模式!$A:$AS,14+AB1842,FALSE),[1]怪物!$B:$J,2,FALSE))</f>
        <v>ResUnit_WuGui1</v>
      </c>
      <c r="E1842" s="3">
        <f ca="1">IF(B1842="","",VLOOKUP(VLOOKUP(Y1842&amp;"_"&amp;Z1842&amp;"_"&amp;AA1842,[1]挑战模式!$A:$AS,14+AB1842,FALSE),[1]怪物!$B:$J,6,FALSE)*VLOOKUP(Y1842&amp;"_"&amp;Z1842&amp;"_"&amp;AA1842,[1]挑战模式!$A:$AS,10,FALSE))</f>
        <v>2.16</v>
      </c>
      <c r="F1842" s="3">
        <f t="shared" ca="1" si="232"/>
        <v>400</v>
      </c>
      <c r="G1842" s="3" t="str">
        <f t="shared" ca="1" si="233"/>
        <v>TRUE</v>
      </c>
      <c r="H1842" s="3" t="str">
        <f t="shared" ca="1" si="234"/>
        <v>1</v>
      </c>
      <c r="I1842" s="3">
        <f ca="1">IF(D1842="","",VLOOKUP(D1842,[1]怪物!$C:$M,11,FALSE))</f>
        <v>1</v>
      </c>
      <c r="J1842" s="3" t="str">
        <f t="shared" ca="1" si="235"/>
        <v>0.5</v>
      </c>
      <c r="K1842" s="3"/>
      <c r="L1842" s="3">
        <f ca="1">IF(B1842="","",VLOOKUP(VLOOKUP(Y1842&amp;"_"&amp;Z1842&amp;"_"&amp;AA1842,[1]挑战模式!$A:$AS,14+AB1842,FALSE),[1]怪物!$B:$J,7,FALSE))</f>
        <v>1</v>
      </c>
      <c r="M1842" s="10" t="str">
        <f t="shared" ca="1" si="236"/>
        <v>Monster_Season4_Challenge4_3_1</v>
      </c>
      <c r="N1842" s="3" t="str">
        <f t="shared" ca="1" si="237"/>
        <v>DeathShow_1</v>
      </c>
      <c r="O1842" s="3" t="str">
        <f t="shared" ca="1" si="238"/>
        <v>Timeline_Idle1</v>
      </c>
      <c r="P1842" s="3" t="str">
        <f t="shared" ca="1" si="239"/>
        <v>Timeline_Move1</v>
      </c>
      <c r="T1842" s="3" t="str">
        <f ca="1">IF(B1842="","",IF(VLOOKUP(D1842,[1]怪物!$C:$I,7,FALSE)="","",VLOOKUP(D1842,[1]怪物!$C:$I,7,FALSE)))</f>
        <v>Skill_Monster_WuGui1,NormalAttack</v>
      </c>
      <c r="Y1842" s="3">
        <v>4</v>
      </c>
      <c r="Z1842" s="3">
        <v>4</v>
      </c>
      <c r="AA1842" s="3">
        <v>3</v>
      </c>
      <c r="AB1842" s="3">
        <v>1</v>
      </c>
    </row>
    <row r="1843" spans="2:28" x14ac:dyDescent="0.2">
      <c r="B1843" t="str">
        <f ca="1">IF(ISNA(VLOOKUP(Y1843&amp;"_"&amp;Z1843&amp;"_"&amp;AA1843,[1]挑战模式!$A:$AS,1,FALSE)),"",IF(VLOOKUP(Y1843&amp;"_"&amp;Z1843&amp;"_"&amp;AA1843,[1]挑战模式!$A:$AS,14+AB1843,FALSE)="","","Unit_Monster_Season"&amp;Y1843&amp;"_Challenge"&amp;Z1843&amp;"_"&amp;AA1843&amp;"_"&amp;AB1843))</f>
        <v>Unit_Monster_Season4_Challenge4_3_2</v>
      </c>
      <c r="D1843" s="3" t="str">
        <f ca="1">IF(B1843="","",VLOOKUP(VLOOKUP(Y1843&amp;"_"&amp;Z1843&amp;"_"&amp;AA1843,[1]挑战模式!$A:$AS,14+AB1843,FALSE),[1]怪物!$B:$J,2,FALSE))</f>
        <v>ResUnit_MiFeng2</v>
      </c>
      <c r="E1843" s="3">
        <f ca="1">IF(B1843="","",VLOOKUP(VLOOKUP(Y1843&amp;"_"&amp;Z1843&amp;"_"&amp;AA1843,[1]挑战模式!$A:$AS,14+AB1843,FALSE),[1]怪物!$B:$J,6,FALSE)*VLOOKUP(Y1843&amp;"_"&amp;Z1843&amp;"_"&amp;AA1843,[1]挑战模式!$A:$AS,10,FALSE))</f>
        <v>2.16</v>
      </c>
      <c r="F1843" s="3">
        <f t="shared" ca="1" si="232"/>
        <v>400</v>
      </c>
      <c r="G1843" s="3" t="str">
        <f t="shared" ca="1" si="233"/>
        <v>TRUE</v>
      </c>
      <c r="H1843" s="3" t="str">
        <f t="shared" ca="1" si="234"/>
        <v>1</v>
      </c>
      <c r="I1843" s="3">
        <f ca="1">IF(D1843="","",VLOOKUP(D1843,[1]怪物!$C:$M,11,FALSE))</f>
        <v>1</v>
      </c>
      <c r="J1843" s="3" t="str">
        <f t="shared" ca="1" si="235"/>
        <v>0.5</v>
      </c>
      <c r="K1843" s="3"/>
      <c r="L1843" s="3">
        <f ca="1">IF(B1843="","",VLOOKUP(VLOOKUP(Y1843&amp;"_"&amp;Z1843&amp;"_"&amp;AA1843,[1]挑战模式!$A:$AS,14+AB1843,FALSE),[1]怪物!$B:$J,7,FALSE))</f>
        <v>1.25</v>
      </c>
      <c r="M1843" s="10" t="str">
        <f t="shared" ca="1" si="236"/>
        <v>Monster_Season4_Challenge4_3_2</v>
      </c>
      <c r="N1843" s="3" t="str">
        <f t="shared" ca="1" si="237"/>
        <v>DeathShow_1</v>
      </c>
      <c r="O1843" s="3" t="str">
        <f t="shared" ca="1" si="238"/>
        <v>Timeline_Idle1</v>
      </c>
      <c r="P1843" s="3" t="str">
        <f t="shared" ca="1" si="239"/>
        <v>Timeline_Move1</v>
      </c>
      <c r="T1843" s="3" t="str">
        <f ca="1">IF(B1843="","",IF(VLOOKUP(D1843,[1]怪物!$C:$I,7,FALSE)="","",VLOOKUP(D1843,[1]怪物!$C:$I,7,FALSE)))</f>
        <v>Skill_Monster_MiFeng2,NormalAttack</v>
      </c>
      <c r="Y1843" s="3">
        <v>4</v>
      </c>
      <c r="Z1843" s="3">
        <v>4</v>
      </c>
      <c r="AA1843" s="3">
        <v>3</v>
      </c>
      <c r="AB1843" s="3">
        <v>2</v>
      </c>
    </row>
    <row r="1844" spans="2:28" x14ac:dyDescent="0.2">
      <c r="B1844" t="str">
        <f ca="1">IF(ISNA(VLOOKUP(Y1844&amp;"_"&amp;Z1844&amp;"_"&amp;AA1844,[1]挑战模式!$A:$AS,1,FALSE)),"",IF(VLOOKUP(Y1844&amp;"_"&amp;Z1844&amp;"_"&amp;AA1844,[1]挑战模式!$A:$AS,14+AB1844,FALSE)="","","Unit_Monster_Season"&amp;Y1844&amp;"_Challenge"&amp;Z1844&amp;"_"&amp;AA1844&amp;"_"&amp;AB1844))</f>
        <v/>
      </c>
      <c r="D1844" s="3" t="str">
        <f ca="1">IF(B1844="","",VLOOKUP(VLOOKUP(Y1844&amp;"_"&amp;Z1844&amp;"_"&amp;AA1844,[1]挑战模式!$A:$AS,14+AB1844,FALSE),[1]怪物!$B:$J,2,FALSE))</f>
        <v/>
      </c>
      <c r="E1844" s="3" t="str">
        <f ca="1">IF(B1844="","",VLOOKUP(VLOOKUP(Y1844&amp;"_"&amp;Z1844&amp;"_"&amp;AA1844,[1]挑战模式!$A:$AS,14+AB1844,FALSE),[1]怪物!$B:$J,6,FALSE)*VLOOKUP(Y1844&amp;"_"&amp;Z1844&amp;"_"&amp;AA1844,[1]挑战模式!$A:$AS,10,FALSE))</f>
        <v/>
      </c>
      <c r="F1844" s="3" t="str">
        <f t="shared" ca="1" si="232"/>
        <v/>
      </c>
      <c r="G1844" s="3" t="str">
        <f t="shared" ca="1" si="233"/>
        <v/>
      </c>
      <c r="H1844" s="3" t="str">
        <f t="shared" ca="1" si="234"/>
        <v/>
      </c>
      <c r="I1844" s="3" t="str">
        <f ca="1">IF(D1844="","",VLOOKUP(D1844,[1]怪物!$C:$M,11,FALSE))</f>
        <v/>
      </c>
      <c r="J1844" s="3" t="str">
        <f t="shared" ca="1" si="235"/>
        <v/>
      </c>
      <c r="K1844" s="3"/>
      <c r="L1844" s="3" t="str">
        <f ca="1">IF(B1844="","",VLOOKUP(VLOOKUP(Y1844&amp;"_"&amp;Z1844&amp;"_"&amp;AA1844,[1]挑战模式!$A:$AS,14+AB1844,FALSE),[1]怪物!$B:$J,7,FALSE))</f>
        <v/>
      </c>
      <c r="M1844" s="10" t="str">
        <f t="shared" ca="1" si="236"/>
        <v/>
      </c>
      <c r="N1844" s="3" t="str">
        <f t="shared" ca="1" si="237"/>
        <v/>
      </c>
      <c r="O1844" s="3" t="str">
        <f t="shared" ca="1" si="238"/>
        <v/>
      </c>
      <c r="P1844" s="3" t="str">
        <f t="shared" ca="1" si="239"/>
        <v/>
      </c>
      <c r="T1844" s="3" t="str">
        <f ca="1">IF(B1844="","",IF(VLOOKUP(D1844,[1]怪物!$C:$I,7,FALSE)="","",VLOOKUP(D1844,[1]怪物!$C:$I,7,FALSE)))</f>
        <v/>
      </c>
      <c r="Y1844" s="3">
        <v>4</v>
      </c>
      <c r="Z1844" s="3">
        <v>4</v>
      </c>
      <c r="AA1844" s="3">
        <v>3</v>
      </c>
      <c r="AB1844" s="3">
        <v>3</v>
      </c>
    </row>
    <row r="1845" spans="2:28" x14ac:dyDescent="0.2">
      <c r="B1845" t="str">
        <f ca="1">IF(ISNA(VLOOKUP(Y1845&amp;"_"&amp;Z1845&amp;"_"&amp;AA1845,[1]挑战模式!$A:$AS,1,FALSE)),"",IF(VLOOKUP(Y1845&amp;"_"&amp;Z1845&amp;"_"&amp;AA1845,[1]挑战模式!$A:$AS,14+AB1845,FALSE)="","","Unit_Monster_Season"&amp;Y1845&amp;"_Challenge"&amp;Z1845&amp;"_"&amp;AA1845&amp;"_"&amp;AB1845))</f>
        <v/>
      </c>
      <c r="D1845" s="3" t="str">
        <f ca="1">IF(B1845="","",VLOOKUP(VLOOKUP(Y1845&amp;"_"&amp;Z1845&amp;"_"&amp;AA1845,[1]挑战模式!$A:$AS,14+AB1845,FALSE),[1]怪物!$B:$J,2,FALSE))</f>
        <v/>
      </c>
      <c r="E1845" s="3" t="str">
        <f ca="1">IF(B1845="","",VLOOKUP(VLOOKUP(Y1845&amp;"_"&amp;Z1845&amp;"_"&amp;AA1845,[1]挑战模式!$A:$AS,14+AB1845,FALSE),[1]怪物!$B:$J,6,FALSE)*VLOOKUP(Y1845&amp;"_"&amp;Z1845&amp;"_"&amp;AA1845,[1]挑战模式!$A:$AS,10,FALSE))</f>
        <v/>
      </c>
      <c r="F1845" s="3" t="str">
        <f t="shared" ca="1" si="232"/>
        <v/>
      </c>
      <c r="G1845" s="3" t="str">
        <f t="shared" ca="1" si="233"/>
        <v/>
      </c>
      <c r="H1845" s="3" t="str">
        <f t="shared" ca="1" si="234"/>
        <v/>
      </c>
      <c r="I1845" s="3" t="str">
        <f ca="1">IF(D1845="","",VLOOKUP(D1845,[1]怪物!$C:$M,11,FALSE))</f>
        <v/>
      </c>
      <c r="J1845" s="3" t="str">
        <f t="shared" ca="1" si="235"/>
        <v/>
      </c>
      <c r="K1845" s="3"/>
      <c r="L1845" s="3" t="str">
        <f ca="1">IF(B1845="","",VLOOKUP(VLOOKUP(Y1845&amp;"_"&amp;Z1845&amp;"_"&amp;AA1845,[1]挑战模式!$A:$AS,14+AB1845,FALSE),[1]怪物!$B:$J,7,FALSE))</f>
        <v/>
      </c>
      <c r="M1845" s="10" t="str">
        <f t="shared" ca="1" si="236"/>
        <v/>
      </c>
      <c r="N1845" s="3" t="str">
        <f t="shared" ca="1" si="237"/>
        <v/>
      </c>
      <c r="O1845" s="3" t="str">
        <f t="shared" ca="1" si="238"/>
        <v/>
      </c>
      <c r="P1845" s="3" t="str">
        <f t="shared" ca="1" si="239"/>
        <v/>
      </c>
      <c r="T1845" s="3" t="str">
        <f ca="1">IF(B1845="","",IF(VLOOKUP(D1845,[1]怪物!$C:$I,7,FALSE)="","",VLOOKUP(D1845,[1]怪物!$C:$I,7,FALSE)))</f>
        <v/>
      </c>
      <c r="Y1845" s="3">
        <v>4</v>
      </c>
      <c r="Z1845" s="3">
        <v>4</v>
      </c>
      <c r="AA1845" s="3">
        <v>3</v>
      </c>
      <c r="AB1845" s="3">
        <v>4</v>
      </c>
    </row>
    <row r="1846" spans="2:28" x14ac:dyDescent="0.2">
      <c r="B1846" t="str">
        <f ca="1">IF(ISNA(VLOOKUP(Y1846&amp;"_"&amp;Z1846&amp;"_"&amp;AA1846,[1]挑战模式!$A:$AS,1,FALSE)),"",IF(VLOOKUP(Y1846&amp;"_"&amp;Z1846&amp;"_"&amp;AA1846,[1]挑战模式!$A:$AS,14+AB1846,FALSE)="","","Unit_Monster_Season"&amp;Y1846&amp;"_Challenge"&amp;Z1846&amp;"_"&amp;AA1846&amp;"_"&amp;AB1846))</f>
        <v/>
      </c>
      <c r="D1846" s="3" t="str">
        <f ca="1">IF(B1846="","",VLOOKUP(VLOOKUP(Y1846&amp;"_"&amp;Z1846&amp;"_"&amp;AA1846,[1]挑战模式!$A:$AS,14+AB1846,FALSE),[1]怪物!$B:$J,2,FALSE))</f>
        <v/>
      </c>
      <c r="E1846" s="3" t="str">
        <f ca="1">IF(B1846="","",VLOOKUP(VLOOKUP(Y1846&amp;"_"&amp;Z1846&amp;"_"&amp;AA1846,[1]挑战模式!$A:$AS,14+AB1846,FALSE),[1]怪物!$B:$J,6,FALSE)*VLOOKUP(Y1846&amp;"_"&amp;Z1846&amp;"_"&amp;AA1846,[1]挑战模式!$A:$AS,10,FALSE))</f>
        <v/>
      </c>
      <c r="F1846" s="3" t="str">
        <f t="shared" ca="1" si="232"/>
        <v/>
      </c>
      <c r="G1846" s="3" t="str">
        <f t="shared" ca="1" si="233"/>
        <v/>
      </c>
      <c r="H1846" s="3" t="str">
        <f t="shared" ca="1" si="234"/>
        <v/>
      </c>
      <c r="I1846" s="3" t="str">
        <f ca="1">IF(D1846="","",VLOOKUP(D1846,[1]怪物!$C:$M,11,FALSE))</f>
        <v/>
      </c>
      <c r="J1846" s="3" t="str">
        <f t="shared" ca="1" si="235"/>
        <v/>
      </c>
      <c r="K1846" s="3"/>
      <c r="L1846" s="3" t="str">
        <f ca="1">IF(B1846="","",VLOOKUP(VLOOKUP(Y1846&amp;"_"&amp;Z1846&amp;"_"&amp;AA1846,[1]挑战模式!$A:$AS,14+AB1846,FALSE),[1]怪物!$B:$J,7,FALSE))</f>
        <v/>
      </c>
      <c r="M1846" s="10" t="str">
        <f t="shared" ca="1" si="236"/>
        <v/>
      </c>
      <c r="N1846" s="3" t="str">
        <f t="shared" ca="1" si="237"/>
        <v/>
      </c>
      <c r="O1846" s="3" t="str">
        <f t="shared" ca="1" si="238"/>
        <v/>
      </c>
      <c r="P1846" s="3" t="str">
        <f t="shared" ca="1" si="239"/>
        <v/>
      </c>
      <c r="T1846" s="3" t="str">
        <f ca="1">IF(B1846="","",IF(VLOOKUP(D1846,[1]怪物!$C:$I,7,FALSE)="","",VLOOKUP(D1846,[1]怪物!$C:$I,7,FALSE)))</f>
        <v/>
      </c>
      <c r="Y1846" s="3">
        <v>4</v>
      </c>
      <c r="Z1846" s="3">
        <v>4</v>
      </c>
      <c r="AA1846" s="3">
        <v>3</v>
      </c>
      <c r="AB1846" s="3">
        <v>5</v>
      </c>
    </row>
    <row r="1847" spans="2:28" x14ac:dyDescent="0.2">
      <c r="B1847" t="str">
        <f ca="1">IF(ISNA(VLOOKUP(Y1847&amp;"_"&amp;Z1847&amp;"_"&amp;AA1847,[1]挑战模式!$A:$AS,1,FALSE)),"",IF(VLOOKUP(Y1847&amp;"_"&amp;Z1847&amp;"_"&amp;AA1847,[1]挑战模式!$A:$AS,14+AB1847,FALSE)="","","Unit_Monster_Season"&amp;Y1847&amp;"_Challenge"&amp;Z1847&amp;"_"&amp;AA1847&amp;"_"&amp;AB1847))</f>
        <v/>
      </c>
      <c r="D1847" s="3" t="str">
        <f ca="1">IF(B1847="","",VLOOKUP(VLOOKUP(Y1847&amp;"_"&amp;Z1847&amp;"_"&amp;AA1847,[1]挑战模式!$A:$AS,14+AB1847,FALSE),[1]怪物!$B:$J,2,FALSE))</f>
        <v/>
      </c>
      <c r="E1847" s="3" t="str">
        <f ca="1">IF(B1847="","",VLOOKUP(VLOOKUP(Y1847&amp;"_"&amp;Z1847&amp;"_"&amp;AA1847,[1]挑战模式!$A:$AS,14+AB1847,FALSE),[1]怪物!$B:$J,6,FALSE)*VLOOKUP(Y1847&amp;"_"&amp;Z1847&amp;"_"&amp;AA1847,[1]挑战模式!$A:$AS,10,FALSE))</f>
        <v/>
      </c>
      <c r="F1847" s="3" t="str">
        <f t="shared" ca="1" si="232"/>
        <v/>
      </c>
      <c r="G1847" s="3" t="str">
        <f t="shared" ca="1" si="233"/>
        <v/>
      </c>
      <c r="H1847" s="3" t="str">
        <f t="shared" ca="1" si="234"/>
        <v/>
      </c>
      <c r="I1847" s="3" t="str">
        <f ca="1">IF(D1847="","",VLOOKUP(D1847,[1]怪物!$C:$M,11,FALSE))</f>
        <v/>
      </c>
      <c r="J1847" s="3" t="str">
        <f t="shared" ca="1" si="235"/>
        <v/>
      </c>
      <c r="K1847" s="3"/>
      <c r="L1847" s="3" t="str">
        <f ca="1">IF(B1847="","",VLOOKUP(VLOOKUP(Y1847&amp;"_"&amp;Z1847&amp;"_"&amp;AA1847,[1]挑战模式!$A:$AS,14+AB1847,FALSE),[1]怪物!$B:$J,7,FALSE))</f>
        <v/>
      </c>
      <c r="M1847" s="10" t="str">
        <f t="shared" ca="1" si="236"/>
        <v/>
      </c>
      <c r="N1847" s="3" t="str">
        <f t="shared" ca="1" si="237"/>
        <v/>
      </c>
      <c r="O1847" s="3" t="str">
        <f t="shared" ca="1" si="238"/>
        <v/>
      </c>
      <c r="P1847" s="3" t="str">
        <f t="shared" ca="1" si="239"/>
        <v/>
      </c>
      <c r="T1847" s="3" t="str">
        <f ca="1">IF(B1847="","",IF(VLOOKUP(D1847,[1]怪物!$C:$I,7,FALSE)="","",VLOOKUP(D1847,[1]怪物!$C:$I,7,FALSE)))</f>
        <v/>
      </c>
      <c r="Y1847" s="3">
        <v>4</v>
      </c>
      <c r="Z1847" s="3">
        <v>4</v>
      </c>
      <c r="AA1847" s="3">
        <v>3</v>
      </c>
      <c r="AB1847" s="3">
        <v>6</v>
      </c>
    </row>
    <row r="1848" spans="2:28" x14ac:dyDescent="0.2">
      <c r="B1848" t="str">
        <f ca="1">IF(ISNA(VLOOKUP(Y1848&amp;"_"&amp;Z1848&amp;"_"&amp;AA1848,[1]挑战模式!$A:$AS,1,FALSE)),"",IF(VLOOKUP(Y1848&amp;"_"&amp;Z1848&amp;"_"&amp;AA1848,[1]挑战模式!$A:$AS,14+AB1848,FALSE)="","","Unit_Monster_Season"&amp;Y1848&amp;"_Challenge"&amp;Z1848&amp;"_"&amp;AA1848&amp;"_"&amp;AB1848))</f>
        <v>Unit_Monster_Season4_Challenge4_4_1</v>
      </c>
      <c r="D1848" s="3" t="str">
        <f ca="1">IF(B1848="","",VLOOKUP(VLOOKUP(Y1848&amp;"_"&amp;Z1848&amp;"_"&amp;AA1848,[1]挑战模式!$A:$AS,14+AB1848,FALSE),[1]怪物!$B:$J,2,FALSE))</f>
        <v>ResUnit_WuGui1</v>
      </c>
      <c r="E1848" s="3">
        <f ca="1">IF(B1848="","",VLOOKUP(VLOOKUP(Y1848&amp;"_"&amp;Z1848&amp;"_"&amp;AA1848,[1]挑战模式!$A:$AS,14+AB1848,FALSE),[1]怪物!$B:$J,6,FALSE)*VLOOKUP(Y1848&amp;"_"&amp;Z1848&amp;"_"&amp;AA1848,[1]挑战模式!$A:$AS,10,FALSE))</f>
        <v>2.16</v>
      </c>
      <c r="F1848" s="3">
        <f t="shared" ca="1" si="232"/>
        <v>400</v>
      </c>
      <c r="G1848" s="3" t="str">
        <f t="shared" ca="1" si="233"/>
        <v>TRUE</v>
      </c>
      <c r="H1848" s="3" t="str">
        <f t="shared" ca="1" si="234"/>
        <v>1</v>
      </c>
      <c r="I1848" s="3">
        <f ca="1">IF(D1848="","",VLOOKUP(D1848,[1]怪物!$C:$M,11,FALSE))</f>
        <v>1</v>
      </c>
      <c r="J1848" s="3" t="str">
        <f t="shared" ca="1" si="235"/>
        <v>0.5</v>
      </c>
      <c r="K1848" s="3"/>
      <c r="L1848" s="3">
        <f ca="1">IF(B1848="","",VLOOKUP(VLOOKUP(Y1848&amp;"_"&amp;Z1848&amp;"_"&amp;AA1848,[1]挑战模式!$A:$AS,14+AB1848,FALSE),[1]怪物!$B:$J,7,FALSE))</f>
        <v>1</v>
      </c>
      <c r="M1848" s="10" t="str">
        <f t="shared" ca="1" si="236"/>
        <v>Monster_Season4_Challenge4_4_1</v>
      </c>
      <c r="N1848" s="3" t="str">
        <f t="shared" ca="1" si="237"/>
        <v>DeathShow_1</v>
      </c>
      <c r="O1848" s="3" t="str">
        <f t="shared" ca="1" si="238"/>
        <v>Timeline_Idle1</v>
      </c>
      <c r="P1848" s="3" t="str">
        <f t="shared" ca="1" si="239"/>
        <v>Timeline_Move1</v>
      </c>
      <c r="T1848" s="3" t="str">
        <f ca="1">IF(B1848="","",IF(VLOOKUP(D1848,[1]怪物!$C:$I,7,FALSE)="","",VLOOKUP(D1848,[1]怪物!$C:$I,7,FALSE)))</f>
        <v>Skill_Monster_WuGui1,NormalAttack</v>
      </c>
      <c r="Y1848" s="3">
        <v>4</v>
      </c>
      <c r="Z1848" s="3">
        <v>4</v>
      </c>
      <c r="AA1848" s="3">
        <v>4</v>
      </c>
      <c r="AB1848" s="3">
        <v>1</v>
      </c>
    </row>
    <row r="1849" spans="2:28" x14ac:dyDescent="0.2">
      <c r="B1849" t="str">
        <f ca="1">IF(ISNA(VLOOKUP(Y1849&amp;"_"&amp;Z1849&amp;"_"&amp;AA1849,[1]挑战模式!$A:$AS,1,FALSE)),"",IF(VLOOKUP(Y1849&amp;"_"&amp;Z1849&amp;"_"&amp;AA1849,[1]挑战模式!$A:$AS,14+AB1849,FALSE)="","","Unit_Monster_Season"&amp;Y1849&amp;"_Challenge"&amp;Z1849&amp;"_"&amp;AA1849&amp;"_"&amp;AB1849))</f>
        <v>Unit_Monster_Season4_Challenge4_4_2</v>
      </c>
      <c r="D1849" s="3" t="str">
        <f ca="1">IF(B1849="","",VLOOKUP(VLOOKUP(Y1849&amp;"_"&amp;Z1849&amp;"_"&amp;AA1849,[1]挑战模式!$A:$AS,14+AB1849,FALSE),[1]怪物!$B:$J,2,FALSE))</f>
        <v>ResUnit_MiFeng2</v>
      </c>
      <c r="E1849" s="3">
        <f ca="1">IF(B1849="","",VLOOKUP(VLOOKUP(Y1849&amp;"_"&amp;Z1849&amp;"_"&amp;AA1849,[1]挑战模式!$A:$AS,14+AB1849,FALSE),[1]怪物!$B:$J,6,FALSE)*VLOOKUP(Y1849&amp;"_"&amp;Z1849&amp;"_"&amp;AA1849,[1]挑战模式!$A:$AS,10,FALSE))</f>
        <v>2.16</v>
      </c>
      <c r="F1849" s="3">
        <f t="shared" ca="1" si="232"/>
        <v>400</v>
      </c>
      <c r="G1849" s="3" t="str">
        <f t="shared" ca="1" si="233"/>
        <v>TRUE</v>
      </c>
      <c r="H1849" s="3" t="str">
        <f t="shared" ca="1" si="234"/>
        <v>1</v>
      </c>
      <c r="I1849" s="3">
        <f ca="1">IF(D1849="","",VLOOKUP(D1849,[1]怪物!$C:$M,11,FALSE))</f>
        <v>1</v>
      </c>
      <c r="J1849" s="3" t="str">
        <f t="shared" ca="1" si="235"/>
        <v>0.5</v>
      </c>
      <c r="K1849" s="3"/>
      <c r="L1849" s="3">
        <f ca="1">IF(B1849="","",VLOOKUP(VLOOKUP(Y1849&amp;"_"&amp;Z1849&amp;"_"&amp;AA1849,[1]挑战模式!$A:$AS,14+AB1849,FALSE),[1]怪物!$B:$J,7,FALSE))</f>
        <v>1.25</v>
      </c>
      <c r="M1849" s="10" t="str">
        <f t="shared" ca="1" si="236"/>
        <v>Monster_Season4_Challenge4_4_2</v>
      </c>
      <c r="N1849" s="3" t="str">
        <f t="shared" ca="1" si="237"/>
        <v>DeathShow_1</v>
      </c>
      <c r="O1849" s="3" t="str">
        <f t="shared" ca="1" si="238"/>
        <v>Timeline_Idle1</v>
      </c>
      <c r="P1849" s="3" t="str">
        <f t="shared" ca="1" si="239"/>
        <v>Timeline_Move1</v>
      </c>
      <c r="T1849" s="3" t="str">
        <f ca="1">IF(B1849="","",IF(VLOOKUP(D1849,[1]怪物!$C:$I,7,FALSE)="","",VLOOKUP(D1849,[1]怪物!$C:$I,7,FALSE)))</f>
        <v>Skill_Monster_MiFeng2,NormalAttack</v>
      </c>
      <c r="Y1849" s="3">
        <v>4</v>
      </c>
      <c r="Z1849" s="3">
        <v>4</v>
      </c>
      <c r="AA1849" s="3">
        <v>4</v>
      </c>
      <c r="AB1849" s="3">
        <v>2</v>
      </c>
    </row>
    <row r="1850" spans="2:28" x14ac:dyDescent="0.2">
      <c r="B1850" t="str">
        <f ca="1">IF(ISNA(VLOOKUP(Y1850&amp;"_"&amp;Z1850&amp;"_"&amp;AA1850,[1]挑战模式!$A:$AS,1,FALSE)),"",IF(VLOOKUP(Y1850&amp;"_"&amp;Z1850&amp;"_"&amp;AA1850,[1]挑战模式!$A:$AS,14+AB1850,FALSE)="","","Unit_Monster_Season"&amp;Y1850&amp;"_Challenge"&amp;Z1850&amp;"_"&amp;AA1850&amp;"_"&amp;AB1850))</f>
        <v>Unit_Monster_Season4_Challenge4_4_3</v>
      </c>
      <c r="D1850" s="3" t="str">
        <f ca="1">IF(B1850="","",VLOOKUP(VLOOKUP(Y1850&amp;"_"&amp;Z1850&amp;"_"&amp;AA1850,[1]挑战模式!$A:$AS,14+AB1850,FALSE),[1]怪物!$B:$J,2,FALSE))</f>
        <v>ResUnit_WuGui2</v>
      </c>
      <c r="E1850" s="3">
        <f ca="1">IF(B1850="","",VLOOKUP(VLOOKUP(Y1850&amp;"_"&amp;Z1850&amp;"_"&amp;AA1850,[1]挑战模式!$A:$AS,14+AB1850,FALSE),[1]怪物!$B:$J,6,FALSE)*VLOOKUP(Y1850&amp;"_"&amp;Z1850&amp;"_"&amp;AA1850,[1]挑战模式!$A:$AS,10,FALSE))</f>
        <v>2.16</v>
      </c>
      <c r="F1850" s="3">
        <f t="shared" ca="1" si="232"/>
        <v>400</v>
      </c>
      <c r="G1850" s="3" t="str">
        <f t="shared" ca="1" si="233"/>
        <v>TRUE</v>
      </c>
      <c r="H1850" s="3" t="str">
        <f t="shared" ca="1" si="234"/>
        <v>1</v>
      </c>
      <c r="I1850" s="3">
        <f ca="1">IF(D1850="","",VLOOKUP(D1850,[1]怪物!$C:$M,11,FALSE))</f>
        <v>1</v>
      </c>
      <c r="J1850" s="3" t="str">
        <f t="shared" ca="1" si="235"/>
        <v>0.5</v>
      </c>
      <c r="K1850" s="3"/>
      <c r="L1850" s="3">
        <f ca="1">IF(B1850="","",VLOOKUP(VLOOKUP(Y1850&amp;"_"&amp;Z1850&amp;"_"&amp;AA1850,[1]挑战模式!$A:$AS,14+AB1850,FALSE),[1]怪物!$B:$J,7,FALSE))</f>
        <v>1.25</v>
      </c>
      <c r="M1850" s="10" t="str">
        <f t="shared" ca="1" si="236"/>
        <v>Monster_Season4_Challenge4_4_3</v>
      </c>
      <c r="N1850" s="3" t="str">
        <f t="shared" ca="1" si="237"/>
        <v>DeathShow_1</v>
      </c>
      <c r="O1850" s="3" t="str">
        <f t="shared" ca="1" si="238"/>
        <v>Timeline_Idle1</v>
      </c>
      <c r="P1850" s="3" t="str">
        <f t="shared" ca="1" si="239"/>
        <v>Timeline_Move1</v>
      </c>
      <c r="T1850" s="3" t="str">
        <f ca="1">IF(B1850="","",IF(VLOOKUP(D1850,[1]怪物!$C:$I,7,FALSE)="","",VLOOKUP(D1850,[1]怪物!$C:$I,7,FALSE)))</f>
        <v>Skill_Monster_WuGui2,NormalAttack</v>
      </c>
      <c r="Y1850" s="3">
        <v>4</v>
      </c>
      <c r="Z1850" s="3">
        <v>4</v>
      </c>
      <c r="AA1850" s="3">
        <v>4</v>
      </c>
      <c r="AB1850" s="3">
        <v>3</v>
      </c>
    </row>
    <row r="1851" spans="2:28" x14ac:dyDescent="0.2">
      <c r="B1851" t="str">
        <f ca="1">IF(ISNA(VLOOKUP(Y1851&amp;"_"&amp;Z1851&amp;"_"&amp;AA1851,[1]挑战模式!$A:$AS,1,FALSE)),"",IF(VLOOKUP(Y1851&amp;"_"&amp;Z1851&amp;"_"&amp;AA1851,[1]挑战模式!$A:$AS,14+AB1851,FALSE)="","","Unit_Monster_Season"&amp;Y1851&amp;"_Challenge"&amp;Z1851&amp;"_"&amp;AA1851&amp;"_"&amp;AB1851))</f>
        <v/>
      </c>
      <c r="D1851" s="3" t="str">
        <f ca="1">IF(B1851="","",VLOOKUP(VLOOKUP(Y1851&amp;"_"&amp;Z1851&amp;"_"&amp;AA1851,[1]挑战模式!$A:$AS,14+AB1851,FALSE),[1]怪物!$B:$J,2,FALSE))</f>
        <v/>
      </c>
      <c r="E1851" s="3" t="str">
        <f ca="1">IF(B1851="","",VLOOKUP(VLOOKUP(Y1851&amp;"_"&amp;Z1851&amp;"_"&amp;AA1851,[1]挑战模式!$A:$AS,14+AB1851,FALSE),[1]怪物!$B:$J,6,FALSE)*VLOOKUP(Y1851&amp;"_"&amp;Z1851&amp;"_"&amp;AA1851,[1]挑战模式!$A:$AS,10,FALSE))</f>
        <v/>
      </c>
      <c r="F1851" s="3" t="str">
        <f t="shared" ca="1" si="232"/>
        <v/>
      </c>
      <c r="G1851" s="3" t="str">
        <f t="shared" ca="1" si="233"/>
        <v/>
      </c>
      <c r="H1851" s="3" t="str">
        <f t="shared" ca="1" si="234"/>
        <v/>
      </c>
      <c r="I1851" s="3" t="str">
        <f ca="1">IF(D1851="","",VLOOKUP(D1851,[1]怪物!$C:$M,11,FALSE))</f>
        <v/>
      </c>
      <c r="J1851" s="3" t="str">
        <f t="shared" ca="1" si="235"/>
        <v/>
      </c>
      <c r="K1851" s="3"/>
      <c r="L1851" s="3" t="str">
        <f ca="1">IF(B1851="","",VLOOKUP(VLOOKUP(Y1851&amp;"_"&amp;Z1851&amp;"_"&amp;AA1851,[1]挑战模式!$A:$AS,14+AB1851,FALSE),[1]怪物!$B:$J,7,FALSE))</f>
        <v/>
      </c>
      <c r="M1851" s="10" t="str">
        <f t="shared" ca="1" si="236"/>
        <v/>
      </c>
      <c r="N1851" s="3" t="str">
        <f t="shared" ca="1" si="237"/>
        <v/>
      </c>
      <c r="O1851" s="3" t="str">
        <f t="shared" ca="1" si="238"/>
        <v/>
      </c>
      <c r="P1851" s="3" t="str">
        <f t="shared" ca="1" si="239"/>
        <v/>
      </c>
      <c r="T1851" s="3" t="str">
        <f ca="1">IF(B1851="","",IF(VLOOKUP(D1851,[1]怪物!$C:$I,7,FALSE)="","",VLOOKUP(D1851,[1]怪物!$C:$I,7,FALSE)))</f>
        <v/>
      </c>
      <c r="Y1851" s="3">
        <v>4</v>
      </c>
      <c r="Z1851" s="3">
        <v>4</v>
      </c>
      <c r="AA1851" s="3">
        <v>4</v>
      </c>
      <c r="AB1851" s="3">
        <v>4</v>
      </c>
    </row>
    <row r="1852" spans="2:28" x14ac:dyDescent="0.2">
      <c r="B1852" t="str">
        <f ca="1">IF(ISNA(VLOOKUP(Y1852&amp;"_"&amp;Z1852&amp;"_"&amp;AA1852,[1]挑战模式!$A:$AS,1,FALSE)),"",IF(VLOOKUP(Y1852&amp;"_"&amp;Z1852&amp;"_"&amp;AA1852,[1]挑战模式!$A:$AS,14+AB1852,FALSE)="","","Unit_Monster_Season"&amp;Y1852&amp;"_Challenge"&amp;Z1852&amp;"_"&amp;AA1852&amp;"_"&amp;AB1852))</f>
        <v/>
      </c>
      <c r="D1852" s="3" t="str">
        <f ca="1">IF(B1852="","",VLOOKUP(VLOOKUP(Y1852&amp;"_"&amp;Z1852&amp;"_"&amp;AA1852,[1]挑战模式!$A:$AS,14+AB1852,FALSE),[1]怪物!$B:$J,2,FALSE))</f>
        <v/>
      </c>
      <c r="E1852" s="3" t="str">
        <f ca="1">IF(B1852="","",VLOOKUP(VLOOKUP(Y1852&amp;"_"&amp;Z1852&amp;"_"&amp;AA1852,[1]挑战模式!$A:$AS,14+AB1852,FALSE),[1]怪物!$B:$J,6,FALSE)*VLOOKUP(Y1852&amp;"_"&amp;Z1852&amp;"_"&amp;AA1852,[1]挑战模式!$A:$AS,10,FALSE))</f>
        <v/>
      </c>
      <c r="F1852" s="3" t="str">
        <f t="shared" ca="1" si="232"/>
        <v/>
      </c>
      <c r="G1852" s="3" t="str">
        <f t="shared" ca="1" si="233"/>
        <v/>
      </c>
      <c r="H1852" s="3" t="str">
        <f t="shared" ca="1" si="234"/>
        <v/>
      </c>
      <c r="I1852" s="3" t="str">
        <f ca="1">IF(D1852="","",VLOOKUP(D1852,[1]怪物!$C:$M,11,FALSE))</f>
        <v/>
      </c>
      <c r="J1852" s="3" t="str">
        <f t="shared" ca="1" si="235"/>
        <v/>
      </c>
      <c r="K1852" s="3"/>
      <c r="L1852" s="3" t="str">
        <f ca="1">IF(B1852="","",VLOOKUP(VLOOKUP(Y1852&amp;"_"&amp;Z1852&amp;"_"&amp;AA1852,[1]挑战模式!$A:$AS,14+AB1852,FALSE),[1]怪物!$B:$J,7,FALSE))</f>
        <v/>
      </c>
      <c r="M1852" s="10" t="str">
        <f t="shared" ca="1" si="236"/>
        <v/>
      </c>
      <c r="N1852" s="3" t="str">
        <f t="shared" ca="1" si="237"/>
        <v/>
      </c>
      <c r="O1852" s="3" t="str">
        <f t="shared" ca="1" si="238"/>
        <v/>
      </c>
      <c r="P1852" s="3" t="str">
        <f t="shared" ca="1" si="239"/>
        <v/>
      </c>
      <c r="T1852" s="3" t="str">
        <f ca="1">IF(B1852="","",IF(VLOOKUP(D1852,[1]怪物!$C:$I,7,FALSE)="","",VLOOKUP(D1852,[1]怪物!$C:$I,7,FALSE)))</f>
        <v/>
      </c>
      <c r="Y1852" s="3">
        <v>4</v>
      </c>
      <c r="Z1852" s="3">
        <v>4</v>
      </c>
      <c r="AA1852" s="3">
        <v>4</v>
      </c>
      <c r="AB1852" s="3">
        <v>5</v>
      </c>
    </row>
    <row r="1853" spans="2:28" x14ac:dyDescent="0.2">
      <c r="B1853" t="str">
        <f ca="1">IF(ISNA(VLOOKUP(Y1853&amp;"_"&amp;Z1853&amp;"_"&amp;AA1853,[1]挑战模式!$A:$AS,1,FALSE)),"",IF(VLOOKUP(Y1853&amp;"_"&amp;Z1853&amp;"_"&amp;AA1853,[1]挑战模式!$A:$AS,14+AB1853,FALSE)="","","Unit_Monster_Season"&amp;Y1853&amp;"_Challenge"&amp;Z1853&amp;"_"&amp;AA1853&amp;"_"&amp;AB1853))</f>
        <v/>
      </c>
      <c r="D1853" s="3" t="str">
        <f ca="1">IF(B1853="","",VLOOKUP(VLOOKUP(Y1853&amp;"_"&amp;Z1853&amp;"_"&amp;AA1853,[1]挑战模式!$A:$AS,14+AB1853,FALSE),[1]怪物!$B:$J,2,FALSE))</f>
        <v/>
      </c>
      <c r="E1853" s="3" t="str">
        <f ca="1">IF(B1853="","",VLOOKUP(VLOOKUP(Y1853&amp;"_"&amp;Z1853&amp;"_"&amp;AA1853,[1]挑战模式!$A:$AS,14+AB1853,FALSE),[1]怪物!$B:$J,6,FALSE)*VLOOKUP(Y1853&amp;"_"&amp;Z1853&amp;"_"&amp;AA1853,[1]挑战模式!$A:$AS,10,FALSE))</f>
        <v/>
      </c>
      <c r="F1853" s="3" t="str">
        <f t="shared" ca="1" si="232"/>
        <v/>
      </c>
      <c r="G1853" s="3" t="str">
        <f t="shared" ca="1" si="233"/>
        <v/>
      </c>
      <c r="H1853" s="3" t="str">
        <f t="shared" ca="1" si="234"/>
        <v/>
      </c>
      <c r="I1853" s="3" t="str">
        <f ca="1">IF(D1853="","",VLOOKUP(D1853,[1]怪物!$C:$M,11,FALSE))</f>
        <v/>
      </c>
      <c r="J1853" s="3" t="str">
        <f t="shared" ca="1" si="235"/>
        <v/>
      </c>
      <c r="K1853" s="3"/>
      <c r="L1853" s="3" t="str">
        <f ca="1">IF(B1853="","",VLOOKUP(VLOOKUP(Y1853&amp;"_"&amp;Z1853&amp;"_"&amp;AA1853,[1]挑战模式!$A:$AS,14+AB1853,FALSE),[1]怪物!$B:$J,7,FALSE))</f>
        <v/>
      </c>
      <c r="M1853" s="10" t="str">
        <f t="shared" ca="1" si="236"/>
        <v/>
      </c>
      <c r="N1853" s="3" t="str">
        <f t="shared" ca="1" si="237"/>
        <v/>
      </c>
      <c r="O1853" s="3" t="str">
        <f t="shared" ca="1" si="238"/>
        <v/>
      </c>
      <c r="P1853" s="3" t="str">
        <f t="shared" ca="1" si="239"/>
        <v/>
      </c>
      <c r="T1853" s="3" t="str">
        <f ca="1">IF(B1853="","",IF(VLOOKUP(D1853,[1]怪物!$C:$I,7,FALSE)="","",VLOOKUP(D1853,[1]怪物!$C:$I,7,FALSE)))</f>
        <v/>
      </c>
      <c r="Y1853" s="3">
        <v>4</v>
      </c>
      <c r="Z1853" s="3">
        <v>4</v>
      </c>
      <c r="AA1853" s="3">
        <v>4</v>
      </c>
      <c r="AB1853" s="3">
        <v>6</v>
      </c>
    </row>
    <row r="1854" spans="2:28" x14ac:dyDescent="0.2">
      <c r="B1854" t="str">
        <f ca="1">IF(ISNA(VLOOKUP(Y1854&amp;"_"&amp;Z1854&amp;"_"&amp;AA1854,[1]挑战模式!$A:$AS,1,FALSE)),"",IF(VLOOKUP(Y1854&amp;"_"&amp;Z1854&amp;"_"&amp;AA1854,[1]挑战模式!$A:$AS,14+AB1854,FALSE)="","","Unit_Monster_Season"&amp;Y1854&amp;"_Challenge"&amp;Z1854&amp;"_"&amp;AA1854&amp;"_"&amp;AB1854))</f>
        <v>Unit_Monster_Season4_Challenge4_5_1</v>
      </c>
      <c r="D1854" s="3" t="str">
        <f ca="1">IF(B1854="","",VLOOKUP(VLOOKUP(Y1854&amp;"_"&amp;Z1854&amp;"_"&amp;AA1854,[1]挑战模式!$A:$AS,14+AB1854,FALSE),[1]怪物!$B:$J,2,FALSE))</f>
        <v>ResUnit_MiFeng2</v>
      </c>
      <c r="E1854" s="3">
        <f ca="1">IF(B1854="","",VLOOKUP(VLOOKUP(Y1854&amp;"_"&amp;Z1854&amp;"_"&amp;AA1854,[1]挑战模式!$A:$AS,14+AB1854,FALSE),[1]怪物!$B:$J,6,FALSE)*VLOOKUP(Y1854&amp;"_"&amp;Z1854&amp;"_"&amp;AA1854,[1]挑战模式!$A:$AS,10,FALSE))</f>
        <v>2.16</v>
      </c>
      <c r="F1854" s="3">
        <f t="shared" ca="1" si="232"/>
        <v>400</v>
      </c>
      <c r="G1854" s="3" t="str">
        <f t="shared" ca="1" si="233"/>
        <v>TRUE</v>
      </c>
      <c r="H1854" s="3" t="str">
        <f t="shared" ca="1" si="234"/>
        <v>1</v>
      </c>
      <c r="I1854" s="3">
        <f ca="1">IF(D1854="","",VLOOKUP(D1854,[1]怪物!$C:$M,11,FALSE))</f>
        <v>1</v>
      </c>
      <c r="J1854" s="3" t="str">
        <f t="shared" ca="1" si="235"/>
        <v>0.5</v>
      </c>
      <c r="K1854" s="3"/>
      <c r="L1854" s="3">
        <f ca="1">IF(B1854="","",VLOOKUP(VLOOKUP(Y1854&amp;"_"&amp;Z1854&amp;"_"&amp;AA1854,[1]挑战模式!$A:$AS,14+AB1854,FALSE),[1]怪物!$B:$J,7,FALSE))</f>
        <v>1.25</v>
      </c>
      <c r="M1854" s="10" t="str">
        <f t="shared" ca="1" si="236"/>
        <v>Monster_Season4_Challenge4_5_1</v>
      </c>
      <c r="N1854" s="3" t="str">
        <f t="shared" ca="1" si="237"/>
        <v>DeathShow_1</v>
      </c>
      <c r="O1854" s="3" t="str">
        <f t="shared" ca="1" si="238"/>
        <v>Timeline_Idle1</v>
      </c>
      <c r="P1854" s="3" t="str">
        <f t="shared" ca="1" si="239"/>
        <v>Timeline_Move1</v>
      </c>
      <c r="T1854" s="3" t="str">
        <f ca="1">IF(B1854="","",IF(VLOOKUP(D1854,[1]怪物!$C:$I,7,FALSE)="","",VLOOKUP(D1854,[1]怪物!$C:$I,7,FALSE)))</f>
        <v>Skill_Monster_MiFeng2,NormalAttack</v>
      </c>
      <c r="Y1854" s="3">
        <v>4</v>
      </c>
      <c r="Z1854" s="3">
        <v>4</v>
      </c>
      <c r="AA1854" s="3">
        <v>5</v>
      </c>
      <c r="AB1854" s="3">
        <v>1</v>
      </c>
    </row>
    <row r="1855" spans="2:28" x14ac:dyDescent="0.2">
      <c r="B1855" t="str">
        <f ca="1">IF(ISNA(VLOOKUP(Y1855&amp;"_"&amp;Z1855&amp;"_"&amp;AA1855,[1]挑战模式!$A:$AS,1,FALSE)),"",IF(VLOOKUP(Y1855&amp;"_"&amp;Z1855&amp;"_"&amp;AA1855,[1]挑战模式!$A:$AS,14+AB1855,FALSE)="","","Unit_Monster_Season"&amp;Y1855&amp;"_Challenge"&amp;Z1855&amp;"_"&amp;AA1855&amp;"_"&amp;AB1855))</f>
        <v>Unit_Monster_Season4_Challenge4_5_2</v>
      </c>
      <c r="D1855" s="3" t="str">
        <f ca="1">IF(B1855="","",VLOOKUP(VLOOKUP(Y1855&amp;"_"&amp;Z1855&amp;"_"&amp;AA1855,[1]挑战模式!$A:$AS,14+AB1855,FALSE),[1]怪物!$B:$J,2,FALSE))</f>
        <v>ResUnit_WuGui2</v>
      </c>
      <c r="E1855" s="3">
        <f ca="1">IF(B1855="","",VLOOKUP(VLOOKUP(Y1855&amp;"_"&amp;Z1855&amp;"_"&amp;AA1855,[1]挑战模式!$A:$AS,14+AB1855,FALSE),[1]怪物!$B:$J,6,FALSE)*VLOOKUP(Y1855&amp;"_"&amp;Z1855&amp;"_"&amp;AA1855,[1]挑战模式!$A:$AS,10,FALSE))</f>
        <v>2.16</v>
      </c>
      <c r="F1855" s="3">
        <f t="shared" ca="1" si="232"/>
        <v>400</v>
      </c>
      <c r="G1855" s="3" t="str">
        <f t="shared" ca="1" si="233"/>
        <v>TRUE</v>
      </c>
      <c r="H1855" s="3" t="str">
        <f t="shared" ca="1" si="234"/>
        <v>1</v>
      </c>
      <c r="I1855" s="3">
        <f ca="1">IF(D1855="","",VLOOKUP(D1855,[1]怪物!$C:$M,11,FALSE))</f>
        <v>1</v>
      </c>
      <c r="J1855" s="3" t="str">
        <f t="shared" ca="1" si="235"/>
        <v>0.5</v>
      </c>
      <c r="K1855" s="3"/>
      <c r="L1855" s="3">
        <f ca="1">IF(B1855="","",VLOOKUP(VLOOKUP(Y1855&amp;"_"&amp;Z1855&amp;"_"&amp;AA1855,[1]挑战模式!$A:$AS,14+AB1855,FALSE),[1]怪物!$B:$J,7,FALSE))</f>
        <v>1.25</v>
      </c>
      <c r="M1855" s="10" t="str">
        <f t="shared" ca="1" si="236"/>
        <v>Monster_Season4_Challenge4_5_2</v>
      </c>
      <c r="N1855" s="3" t="str">
        <f t="shared" ca="1" si="237"/>
        <v>DeathShow_1</v>
      </c>
      <c r="O1855" s="3" t="str">
        <f t="shared" ca="1" si="238"/>
        <v>Timeline_Idle1</v>
      </c>
      <c r="P1855" s="3" t="str">
        <f t="shared" ca="1" si="239"/>
        <v>Timeline_Move1</v>
      </c>
      <c r="T1855" s="3" t="str">
        <f ca="1">IF(B1855="","",IF(VLOOKUP(D1855,[1]怪物!$C:$I,7,FALSE)="","",VLOOKUP(D1855,[1]怪物!$C:$I,7,FALSE)))</f>
        <v>Skill_Monster_WuGui2,NormalAttack</v>
      </c>
      <c r="Y1855" s="3">
        <v>4</v>
      </c>
      <c r="Z1855" s="3">
        <v>4</v>
      </c>
      <c r="AA1855" s="3">
        <v>5</v>
      </c>
      <c r="AB1855" s="3">
        <v>2</v>
      </c>
    </row>
    <row r="1856" spans="2:28" x14ac:dyDescent="0.2">
      <c r="B1856" t="str">
        <f ca="1">IF(ISNA(VLOOKUP(Y1856&amp;"_"&amp;Z1856&amp;"_"&amp;AA1856,[1]挑战模式!$A:$AS,1,FALSE)),"",IF(VLOOKUP(Y1856&amp;"_"&amp;Z1856&amp;"_"&amp;AA1856,[1]挑战模式!$A:$AS,14+AB1856,FALSE)="","","Unit_Monster_Season"&amp;Y1856&amp;"_Challenge"&amp;Z1856&amp;"_"&amp;AA1856&amp;"_"&amp;AB1856))</f>
        <v>Unit_Monster_Season4_Challenge4_5_3</v>
      </c>
      <c r="D1856" s="3" t="str">
        <f ca="1">IF(B1856="","",VLOOKUP(VLOOKUP(Y1856&amp;"_"&amp;Z1856&amp;"_"&amp;AA1856,[1]挑战模式!$A:$AS,14+AB1856,FALSE),[1]怪物!$B:$J,2,FALSE))</f>
        <v>ResUnit_Gui2</v>
      </c>
      <c r="E1856" s="3">
        <f ca="1">IF(B1856="","",VLOOKUP(VLOOKUP(Y1856&amp;"_"&amp;Z1856&amp;"_"&amp;AA1856,[1]挑战模式!$A:$AS,14+AB1856,FALSE),[1]怪物!$B:$J,6,FALSE)*VLOOKUP(Y1856&amp;"_"&amp;Z1856&amp;"_"&amp;AA1856,[1]挑战模式!$A:$AS,10,FALSE))</f>
        <v>2.16</v>
      </c>
      <c r="F1856" s="3">
        <f t="shared" ca="1" si="232"/>
        <v>400</v>
      </c>
      <c r="G1856" s="3" t="str">
        <f t="shared" ca="1" si="233"/>
        <v>TRUE</v>
      </c>
      <c r="H1856" s="3" t="str">
        <f t="shared" ca="1" si="234"/>
        <v>1</v>
      </c>
      <c r="I1856" s="3">
        <f ca="1">IF(D1856="","",VLOOKUP(D1856,[1]怪物!$C:$M,11,FALSE))</f>
        <v>1</v>
      </c>
      <c r="J1856" s="3" t="str">
        <f t="shared" ca="1" si="235"/>
        <v>0.5</v>
      </c>
      <c r="K1856" s="3"/>
      <c r="L1856" s="3">
        <f ca="1">IF(B1856="","",VLOOKUP(VLOOKUP(Y1856&amp;"_"&amp;Z1856&amp;"_"&amp;AA1856,[1]挑战模式!$A:$AS,14+AB1856,FALSE),[1]怪物!$B:$J,7,FALSE))</f>
        <v>1.25</v>
      </c>
      <c r="M1856" s="10" t="str">
        <f t="shared" ca="1" si="236"/>
        <v>Monster_Season4_Challenge4_5_3</v>
      </c>
      <c r="N1856" s="3" t="str">
        <f t="shared" ca="1" si="237"/>
        <v>DeathShow_1</v>
      </c>
      <c r="O1856" s="3" t="str">
        <f t="shared" ca="1" si="238"/>
        <v>Timeline_Idle1</v>
      </c>
      <c r="P1856" s="3" t="str">
        <f t="shared" ca="1" si="239"/>
        <v>Timeline_Move1</v>
      </c>
      <c r="T1856" s="3" t="str">
        <f ca="1">IF(B1856="","",IF(VLOOKUP(D1856,[1]怪物!$C:$I,7,FALSE)="","",VLOOKUP(D1856,[1]怪物!$C:$I,7,FALSE)))</f>
        <v>Skill_Monster_Gui2,NormalAttack</v>
      </c>
      <c r="Y1856" s="3">
        <v>4</v>
      </c>
      <c r="Z1856" s="3">
        <v>4</v>
      </c>
      <c r="AA1856" s="3">
        <v>5</v>
      </c>
      <c r="AB1856" s="3">
        <v>3</v>
      </c>
    </row>
    <row r="1857" spans="2:28" x14ac:dyDescent="0.2">
      <c r="B1857" t="str">
        <f ca="1">IF(ISNA(VLOOKUP(Y1857&amp;"_"&amp;Z1857&amp;"_"&amp;AA1857,[1]挑战模式!$A:$AS,1,FALSE)),"",IF(VLOOKUP(Y1857&amp;"_"&amp;Z1857&amp;"_"&amp;AA1857,[1]挑战模式!$A:$AS,14+AB1857,FALSE)="","","Unit_Monster_Season"&amp;Y1857&amp;"_Challenge"&amp;Z1857&amp;"_"&amp;AA1857&amp;"_"&amp;AB1857))</f>
        <v/>
      </c>
      <c r="D1857" s="3" t="str">
        <f ca="1">IF(B1857="","",VLOOKUP(VLOOKUP(Y1857&amp;"_"&amp;Z1857&amp;"_"&amp;AA1857,[1]挑战模式!$A:$AS,14+AB1857,FALSE),[1]怪物!$B:$J,2,FALSE))</f>
        <v/>
      </c>
      <c r="E1857" s="3" t="str">
        <f ca="1">IF(B1857="","",VLOOKUP(VLOOKUP(Y1857&amp;"_"&amp;Z1857&amp;"_"&amp;AA1857,[1]挑战模式!$A:$AS,14+AB1857,FALSE),[1]怪物!$B:$J,6,FALSE)*VLOOKUP(Y1857&amp;"_"&amp;Z1857&amp;"_"&amp;AA1857,[1]挑战模式!$A:$AS,10,FALSE))</f>
        <v/>
      </c>
      <c r="F1857" s="3" t="str">
        <f t="shared" ca="1" si="232"/>
        <v/>
      </c>
      <c r="G1857" s="3" t="str">
        <f t="shared" ca="1" si="233"/>
        <v/>
      </c>
      <c r="H1857" s="3" t="str">
        <f t="shared" ca="1" si="234"/>
        <v/>
      </c>
      <c r="I1857" s="3" t="str">
        <f ca="1">IF(D1857="","",VLOOKUP(D1857,[1]怪物!$C:$M,11,FALSE))</f>
        <v/>
      </c>
      <c r="J1857" s="3" t="str">
        <f t="shared" ca="1" si="235"/>
        <v/>
      </c>
      <c r="K1857" s="3"/>
      <c r="L1857" s="3" t="str">
        <f ca="1">IF(B1857="","",VLOOKUP(VLOOKUP(Y1857&amp;"_"&amp;Z1857&amp;"_"&amp;AA1857,[1]挑战模式!$A:$AS,14+AB1857,FALSE),[1]怪物!$B:$J,7,FALSE))</f>
        <v/>
      </c>
      <c r="M1857" s="10" t="str">
        <f t="shared" ca="1" si="236"/>
        <v/>
      </c>
      <c r="N1857" s="3" t="str">
        <f t="shared" ca="1" si="237"/>
        <v/>
      </c>
      <c r="O1857" s="3" t="str">
        <f t="shared" ca="1" si="238"/>
        <v/>
      </c>
      <c r="P1857" s="3" t="str">
        <f t="shared" ca="1" si="239"/>
        <v/>
      </c>
      <c r="T1857" s="3" t="str">
        <f ca="1">IF(B1857="","",IF(VLOOKUP(D1857,[1]怪物!$C:$I,7,FALSE)="","",VLOOKUP(D1857,[1]怪物!$C:$I,7,FALSE)))</f>
        <v/>
      </c>
      <c r="Y1857" s="3">
        <v>4</v>
      </c>
      <c r="Z1857" s="3">
        <v>4</v>
      </c>
      <c r="AA1857" s="3">
        <v>5</v>
      </c>
      <c r="AB1857" s="3">
        <v>4</v>
      </c>
    </row>
    <row r="1858" spans="2:28" x14ac:dyDescent="0.2">
      <c r="B1858" t="str">
        <f ca="1">IF(ISNA(VLOOKUP(Y1858&amp;"_"&amp;Z1858&amp;"_"&amp;AA1858,[1]挑战模式!$A:$AS,1,FALSE)),"",IF(VLOOKUP(Y1858&amp;"_"&amp;Z1858&amp;"_"&amp;AA1858,[1]挑战模式!$A:$AS,14+AB1858,FALSE)="","","Unit_Monster_Season"&amp;Y1858&amp;"_Challenge"&amp;Z1858&amp;"_"&amp;AA1858&amp;"_"&amp;AB1858))</f>
        <v/>
      </c>
      <c r="D1858" s="3" t="str">
        <f ca="1">IF(B1858="","",VLOOKUP(VLOOKUP(Y1858&amp;"_"&amp;Z1858&amp;"_"&amp;AA1858,[1]挑战模式!$A:$AS,14+AB1858,FALSE),[1]怪物!$B:$J,2,FALSE))</f>
        <v/>
      </c>
      <c r="E1858" s="3" t="str">
        <f ca="1">IF(B1858="","",VLOOKUP(VLOOKUP(Y1858&amp;"_"&amp;Z1858&amp;"_"&amp;AA1858,[1]挑战模式!$A:$AS,14+AB1858,FALSE),[1]怪物!$B:$J,6,FALSE)*VLOOKUP(Y1858&amp;"_"&amp;Z1858&amp;"_"&amp;AA1858,[1]挑战模式!$A:$AS,10,FALSE))</f>
        <v/>
      </c>
      <c r="F1858" s="3" t="str">
        <f t="shared" ca="1" si="232"/>
        <v/>
      </c>
      <c r="G1858" s="3" t="str">
        <f t="shared" ca="1" si="233"/>
        <v/>
      </c>
      <c r="H1858" s="3" t="str">
        <f t="shared" ca="1" si="234"/>
        <v/>
      </c>
      <c r="I1858" s="3" t="str">
        <f ca="1">IF(D1858="","",VLOOKUP(D1858,[1]怪物!$C:$M,11,FALSE))</f>
        <v/>
      </c>
      <c r="J1858" s="3" t="str">
        <f t="shared" ca="1" si="235"/>
        <v/>
      </c>
      <c r="K1858" s="3"/>
      <c r="L1858" s="3" t="str">
        <f ca="1">IF(B1858="","",VLOOKUP(VLOOKUP(Y1858&amp;"_"&amp;Z1858&amp;"_"&amp;AA1858,[1]挑战模式!$A:$AS,14+AB1858,FALSE),[1]怪物!$B:$J,7,FALSE))</f>
        <v/>
      </c>
      <c r="M1858" s="10" t="str">
        <f t="shared" ca="1" si="236"/>
        <v/>
      </c>
      <c r="N1858" s="3" t="str">
        <f t="shared" ca="1" si="237"/>
        <v/>
      </c>
      <c r="O1858" s="3" t="str">
        <f t="shared" ca="1" si="238"/>
        <v/>
      </c>
      <c r="P1858" s="3" t="str">
        <f t="shared" ca="1" si="239"/>
        <v/>
      </c>
      <c r="T1858" s="3" t="str">
        <f ca="1">IF(B1858="","",IF(VLOOKUP(D1858,[1]怪物!$C:$I,7,FALSE)="","",VLOOKUP(D1858,[1]怪物!$C:$I,7,FALSE)))</f>
        <v/>
      </c>
      <c r="Y1858" s="3">
        <v>4</v>
      </c>
      <c r="Z1858" s="3">
        <v>4</v>
      </c>
      <c r="AA1858" s="3">
        <v>5</v>
      </c>
      <c r="AB1858" s="3">
        <v>5</v>
      </c>
    </row>
    <row r="1859" spans="2:28" x14ac:dyDescent="0.2">
      <c r="B1859" t="str">
        <f ca="1">IF(ISNA(VLOOKUP(Y1859&amp;"_"&amp;Z1859&amp;"_"&amp;AA1859,[1]挑战模式!$A:$AS,1,FALSE)),"",IF(VLOOKUP(Y1859&amp;"_"&amp;Z1859&amp;"_"&amp;AA1859,[1]挑战模式!$A:$AS,14+AB1859,FALSE)="","","Unit_Monster_Season"&amp;Y1859&amp;"_Challenge"&amp;Z1859&amp;"_"&amp;AA1859&amp;"_"&amp;AB1859))</f>
        <v/>
      </c>
      <c r="D1859" s="3" t="str">
        <f ca="1">IF(B1859="","",VLOOKUP(VLOOKUP(Y1859&amp;"_"&amp;Z1859&amp;"_"&amp;AA1859,[1]挑战模式!$A:$AS,14+AB1859,FALSE),[1]怪物!$B:$J,2,FALSE))</f>
        <v/>
      </c>
      <c r="E1859" s="3" t="str">
        <f ca="1">IF(B1859="","",VLOOKUP(VLOOKUP(Y1859&amp;"_"&amp;Z1859&amp;"_"&amp;AA1859,[1]挑战模式!$A:$AS,14+AB1859,FALSE),[1]怪物!$B:$J,6,FALSE)*VLOOKUP(Y1859&amp;"_"&amp;Z1859&amp;"_"&amp;AA1859,[1]挑战模式!$A:$AS,10,FALSE))</f>
        <v/>
      </c>
      <c r="F1859" s="3" t="str">
        <f t="shared" ca="1" si="232"/>
        <v/>
      </c>
      <c r="G1859" s="3" t="str">
        <f t="shared" ca="1" si="233"/>
        <v/>
      </c>
      <c r="H1859" s="3" t="str">
        <f t="shared" ca="1" si="234"/>
        <v/>
      </c>
      <c r="I1859" s="3" t="str">
        <f ca="1">IF(D1859="","",VLOOKUP(D1859,[1]怪物!$C:$M,11,FALSE))</f>
        <v/>
      </c>
      <c r="J1859" s="3" t="str">
        <f t="shared" ca="1" si="235"/>
        <v/>
      </c>
      <c r="K1859" s="3"/>
      <c r="L1859" s="3" t="str">
        <f ca="1">IF(B1859="","",VLOOKUP(VLOOKUP(Y1859&amp;"_"&amp;Z1859&amp;"_"&amp;AA1859,[1]挑战模式!$A:$AS,14+AB1859,FALSE),[1]怪物!$B:$J,7,FALSE))</f>
        <v/>
      </c>
      <c r="M1859" s="10" t="str">
        <f t="shared" ca="1" si="236"/>
        <v/>
      </c>
      <c r="N1859" s="3" t="str">
        <f t="shared" ca="1" si="237"/>
        <v/>
      </c>
      <c r="O1859" s="3" t="str">
        <f t="shared" ca="1" si="238"/>
        <v/>
      </c>
      <c r="P1859" s="3" t="str">
        <f t="shared" ca="1" si="239"/>
        <v/>
      </c>
      <c r="T1859" s="3" t="str">
        <f ca="1">IF(B1859="","",IF(VLOOKUP(D1859,[1]怪物!$C:$I,7,FALSE)="","",VLOOKUP(D1859,[1]怪物!$C:$I,7,FALSE)))</f>
        <v/>
      </c>
      <c r="Y1859" s="3">
        <v>4</v>
      </c>
      <c r="Z1859" s="3">
        <v>4</v>
      </c>
      <c r="AA1859" s="3">
        <v>5</v>
      </c>
      <c r="AB1859" s="3">
        <v>6</v>
      </c>
    </row>
    <row r="1860" spans="2:28" x14ac:dyDescent="0.2">
      <c r="B1860" t="str">
        <f ca="1">IF(ISNA(VLOOKUP(Y1860&amp;"_"&amp;Z1860&amp;"_"&amp;AA1860,[1]挑战模式!$A:$AS,1,FALSE)),"",IF(VLOOKUP(Y1860&amp;"_"&amp;Z1860&amp;"_"&amp;AA1860,[1]挑战模式!$A:$AS,14+AB1860,FALSE)="","","Unit_Monster_Season"&amp;Y1860&amp;"_Challenge"&amp;Z1860&amp;"_"&amp;AA1860&amp;"_"&amp;AB1860))</f>
        <v>Unit_Monster_Season4_Challenge4_6_1</v>
      </c>
      <c r="D1860" s="3" t="str">
        <f ca="1">IF(B1860="","",VLOOKUP(VLOOKUP(Y1860&amp;"_"&amp;Z1860&amp;"_"&amp;AA1860,[1]挑战模式!$A:$AS,14+AB1860,FALSE),[1]怪物!$B:$J,2,FALSE))</f>
        <v>ResUnit_WuGui1</v>
      </c>
      <c r="E1860" s="3">
        <f ca="1">IF(B1860="","",VLOOKUP(VLOOKUP(Y1860&amp;"_"&amp;Z1860&amp;"_"&amp;AA1860,[1]挑战模式!$A:$AS,14+AB1860,FALSE),[1]怪物!$B:$J,6,FALSE)*VLOOKUP(Y1860&amp;"_"&amp;Z1860&amp;"_"&amp;AA1860,[1]挑战模式!$A:$AS,10,FALSE))</f>
        <v>2.16</v>
      </c>
      <c r="F1860" s="3">
        <f t="shared" ca="1" si="232"/>
        <v>400</v>
      </c>
      <c r="G1860" s="3" t="str">
        <f t="shared" ca="1" si="233"/>
        <v>TRUE</v>
      </c>
      <c r="H1860" s="3" t="str">
        <f t="shared" ca="1" si="234"/>
        <v>1</v>
      </c>
      <c r="I1860" s="3">
        <f ca="1">IF(D1860="","",VLOOKUP(D1860,[1]怪物!$C:$M,11,FALSE))</f>
        <v>1</v>
      </c>
      <c r="J1860" s="3" t="str">
        <f t="shared" ca="1" si="235"/>
        <v>0.5</v>
      </c>
      <c r="K1860" s="3"/>
      <c r="L1860" s="3">
        <f ca="1">IF(B1860="","",VLOOKUP(VLOOKUP(Y1860&amp;"_"&amp;Z1860&amp;"_"&amp;AA1860,[1]挑战模式!$A:$AS,14+AB1860,FALSE),[1]怪物!$B:$J,7,FALSE))</f>
        <v>1</v>
      </c>
      <c r="M1860" s="10" t="str">
        <f t="shared" ca="1" si="236"/>
        <v>Monster_Season4_Challenge4_6_1</v>
      </c>
      <c r="N1860" s="3" t="str">
        <f t="shared" ca="1" si="237"/>
        <v>DeathShow_1</v>
      </c>
      <c r="O1860" s="3" t="str">
        <f t="shared" ca="1" si="238"/>
        <v>Timeline_Idle1</v>
      </c>
      <c r="P1860" s="3" t="str">
        <f t="shared" ca="1" si="239"/>
        <v>Timeline_Move1</v>
      </c>
      <c r="T1860" s="3" t="str">
        <f ca="1">IF(B1860="","",IF(VLOOKUP(D1860,[1]怪物!$C:$I,7,FALSE)="","",VLOOKUP(D1860,[1]怪物!$C:$I,7,FALSE)))</f>
        <v>Skill_Monster_WuGui1,NormalAttack</v>
      </c>
      <c r="Y1860" s="3">
        <v>4</v>
      </c>
      <c r="Z1860" s="3">
        <v>4</v>
      </c>
      <c r="AA1860" s="3">
        <v>6</v>
      </c>
      <c r="AB1860" s="3">
        <v>1</v>
      </c>
    </row>
    <row r="1861" spans="2:28" x14ac:dyDescent="0.2">
      <c r="B1861" t="str">
        <f ca="1">IF(ISNA(VLOOKUP(Y1861&amp;"_"&amp;Z1861&amp;"_"&amp;AA1861,[1]挑战模式!$A:$AS,1,FALSE)),"",IF(VLOOKUP(Y1861&amp;"_"&amp;Z1861&amp;"_"&amp;AA1861,[1]挑战模式!$A:$AS,14+AB1861,FALSE)="","","Unit_Monster_Season"&amp;Y1861&amp;"_Challenge"&amp;Z1861&amp;"_"&amp;AA1861&amp;"_"&amp;AB1861))</f>
        <v>Unit_Monster_Season4_Challenge4_6_2</v>
      </c>
      <c r="D1861" s="3" t="str">
        <f ca="1">IF(B1861="","",VLOOKUP(VLOOKUP(Y1861&amp;"_"&amp;Z1861&amp;"_"&amp;AA1861,[1]挑战模式!$A:$AS,14+AB1861,FALSE),[1]怪物!$B:$J,2,FALSE))</f>
        <v>ResUnit_MiFeng2</v>
      </c>
      <c r="E1861" s="3">
        <f ca="1">IF(B1861="","",VLOOKUP(VLOOKUP(Y1861&amp;"_"&amp;Z1861&amp;"_"&amp;AA1861,[1]挑战模式!$A:$AS,14+AB1861,FALSE),[1]怪物!$B:$J,6,FALSE)*VLOOKUP(Y1861&amp;"_"&amp;Z1861&amp;"_"&amp;AA1861,[1]挑战模式!$A:$AS,10,FALSE))</f>
        <v>2.16</v>
      </c>
      <c r="F1861" s="3">
        <f t="shared" ca="1" si="232"/>
        <v>400</v>
      </c>
      <c r="G1861" s="3" t="str">
        <f t="shared" ca="1" si="233"/>
        <v>TRUE</v>
      </c>
      <c r="H1861" s="3" t="str">
        <f t="shared" ca="1" si="234"/>
        <v>1</v>
      </c>
      <c r="I1861" s="3">
        <f ca="1">IF(D1861="","",VLOOKUP(D1861,[1]怪物!$C:$M,11,FALSE))</f>
        <v>1</v>
      </c>
      <c r="J1861" s="3" t="str">
        <f t="shared" ca="1" si="235"/>
        <v>0.5</v>
      </c>
      <c r="K1861" s="3"/>
      <c r="L1861" s="3">
        <f ca="1">IF(B1861="","",VLOOKUP(VLOOKUP(Y1861&amp;"_"&amp;Z1861&amp;"_"&amp;AA1861,[1]挑战模式!$A:$AS,14+AB1861,FALSE),[1]怪物!$B:$J,7,FALSE))</f>
        <v>1.25</v>
      </c>
      <c r="M1861" s="10" t="str">
        <f t="shared" ca="1" si="236"/>
        <v>Monster_Season4_Challenge4_6_2</v>
      </c>
      <c r="N1861" s="3" t="str">
        <f t="shared" ca="1" si="237"/>
        <v>DeathShow_1</v>
      </c>
      <c r="O1861" s="3" t="str">
        <f t="shared" ca="1" si="238"/>
        <v>Timeline_Idle1</v>
      </c>
      <c r="P1861" s="3" t="str">
        <f t="shared" ca="1" si="239"/>
        <v>Timeline_Move1</v>
      </c>
      <c r="T1861" s="3" t="str">
        <f ca="1">IF(B1861="","",IF(VLOOKUP(D1861,[1]怪物!$C:$I,7,FALSE)="","",VLOOKUP(D1861,[1]怪物!$C:$I,7,FALSE)))</f>
        <v>Skill_Monster_MiFeng2,NormalAttack</v>
      </c>
      <c r="Y1861" s="3">
        <v>4</v>
      </c>
      <c r="Z1861" s="3">
        <v>4</v>
      </c>
      <c r="AA1861" s="3">
        <v>6</v>
      </c>
      <c r="AB1861" s="3">
        <v>2</v>
      </c>
    </row>
    <row r="1862" spans="2:28" x14ac:dyDescent="0.2">
      <c r="B1862" t="str">
        <f ca="1">IF(ISNA(VLOOKUP(Y1862&amp;"_"&amp;Z1862&amp;"_"&amp;AA1862,[1]挑战模式!$A:$AS,1,FALSE)),"",IF(VLOOKUP(Y1862&amp;"_"&amp;Z1862&amp;"_"&amp;AA1862,[1]挑战模式!$A:$AS,14+AB1862,FALSE)="","","Unit_Monster_Season"&amp;Y1862&amp;"_Challenge"&amp;Z1862&amp;"_"&amp;AA1862&amp;"_"&amp;AB1862))</f>
        <v>Unit_Monster_Season4_Challenge4_6_3</v>
      </c>
      <c r="D1862" s="3" t="str">
        <f ca="1">IF(B1862="","",VLOOKUP(VLOOKUP(Y1862&amp;"_"&amp;Z1862&amp;"_"&amp;AA1862,[1]挑战模式!$A:$AS,14+AB1862,FALSE),[1]怪物!$B:$J,2,FALSE))</f>
        <v>ResUnit_WuGui2</v>
      </c>
      <c r="E1862" s="3">
        <f ca="1">IF(B1862="","",VLOOKUP(VLOOKUP(Y1862&amp;"_"&amp;Z1862&amp;"_"&amp;AA1862,[1]挑战模式!$A:$AS,14+AB1862,FALSE),[1]怪物!$B:$J,6,FALSE)*VLOOKUP(Y1862&amp;"_"&amp;Z1862&amp;"_"&amp;AA1862,[1]挑战模式!$A:$AS,10,FALSE))</f>
        <v>2.16</v>
      </c>
      <c r="F1862" s="3">
        <f t="shared" ca="1" si="232"/>
        <v>400</v>
      </c>
      <c r="G1862" s="3" t="str">
        <f t="shared" ca="1" si="233"/>
        <v>TRUE</v>
      </c>
      <c r="H1862" s="3" t="str">
        <f t="shared" ca="1" si="234"/>
        <v>1</v>
      </c>
      <c r="I1862" s="3">
        <f ca="1">IF(D1862="","",VLOOKUP(D1862,[1]怪物!$C:$M,11,FALSE))</f>
        <v>1</v>
      </c>
      <c r="J1862" s="3" t="str">
        <f t="shared" ca="1" si="235"/>
        <v>0.5</v>
      </c>
      <c r="K1862" s="3"/>
      <c r="L1862" s="3">
        <f ca="1">IF(B1862="","",VLOOKUP(VLOOKUP(Y1862&amp;"_"&amp;Z1862&amp;"_"&amp;AA1862,[1]挑战模式!$A:$AS,14+AB1862,FALSE),[1]怪物!$B:$J,7,FALSE))</f>
        <v>1.25</v>
      </c>
      <c r="M1862" s="10" t="str">
        <f t="shared" ca="1" si="236"/>
        <v>Monster_Season4_Challenge4_6_3</v>
      </c>
      <c r="N1862" s="3" t="str">
        <f t="shared" ca="1" si="237"/>
        <v>DeathShow_1</v>
      </c>
      <c r="O1862" s="3" t="str">
        <f t="shared" ca="1" si="238"/>
        <v>Timeline_Idle1</v>
      </c>
      <c r="P1862" s="3" t="str">
        <f t="shared" ca="1" si="239"/>
        <v>Timeline_Move1</v>
      </c>
      <c r="T1862" s="3" t="str">
        <f ca="1">IF(B1862="","",IF(VLOOKUP(D1862,[1]怪物!$C:$I,7,FALSE)="","",VLOOKUP(D1862,[1]怪物!$C:$I,7,FALSE)))</f>
        <v>Skill_Monster_WuGui2,NormalAttack</v>
      </c>
      <c r="Y1862" s="3">
        <v>4</v>
      </c>
      <c r="Z1862" s="3">
        <v>4</v>
      </c>
      <c r="AA1862" s="3">
        <v>6</v>
      </c>
      <c r="AB1862" s="3">
        <v>3</v>
      </c>
    </row>
    <row r="1863" spans="2:28" x14ac:dyDescent="0.2">
      <c r="B1863" t="str">
        <f ca="1">IF(ISNA(VLOOKUP(Y1863&amp;"_"&amp;Z1863&amp;"_"&amp;AA1863,[1]挑战模式!$A:$AS,1,FALSE)),"",IF(VLOOKUP(Y1863&amp;"_"&amp;Z1863&amp;"_"&amp;AA1863,[1]挑战模式!$A:$AS,14+AB1863,FALSE)="","","Unit_Monster_Season"&amp;Y1863&amp;"_Challenge"&amp;Z1863&amp;"_"&amp;AA1863&amp;"_"&amp;AB1863))</f>
        <v>Unit_Monster_Season4_Challenge4_6_4</v>
      </c>
      <c r="D1863" s="3" t="str">
        <f ca="1">IF(B1863="","",VLOOKUP(VLOOKUP(Y1863&amp;"_"&amp;Z1863&amp;"_"&amp;AA1863,[1]挑战模式!$A:$AS,14+AB1863,FALSE),[1]怪物!$B:$J,2,FALSE))</f>
        <v>ResUnit_Gui2</v>
      </c>
      <c r="E1863" s="3">
        <f ca="1">IF(B1863="","",VLOOKUP(VLOOKUP(Y1863&amp;"_"&amp;Z1863&amp;"_"&amp;AA1863,[1]挑战模式!$A:$AS,14+AB1863,FALSE),[1]怪物!$B:$J,6,FALSE)*VLOOKUP(Y1863&amp;"_"&amp;Z1863&amp;"_"&amp;AA1863,[1]挑战模式!$A:$AS,10,FALSE))</f>
        <v>2.16</v>
      </c>
      <c r="F1863" s="3">
        <f t="shared" ca="1" si="232"/>
        <v>400</v>
      </c>
      <c r="G1863" s="3" t="str">
        <f t="shared" ca="1" si="233"/>
        <v>TRUE</v>
      </c>
      <c r="H1863" s="3" t="str">
        <f t="shared" ca="1" si="234"/>
        <v>1</v>
      </c>
      <c r="I1863" s="3">
        <f ca="1">IF(D1863="","",VLOOKUP(D1863,[1]怪物!$C:$M,11,FALSE))</f>
        <v>1</v>
      </c>
      <c r="J1863" s="3" t="str">
        <f t="shared" ca="1" si="235"/>
        <v>0.5</v>
      </c>
      <c r="K1863" s="3"/>
      <c r="L1863" s="3">
        <f ca="1">IF(B1863="","",VLOOKUP(VLOOKUP(Y1863&amp;"_"&amp;Z1863&amp;"_"&amp;AA1863,[1]挑战模式!$A:$AS,14+AB1863,FALSE),[1]怪物!$B:$J,7,FALSE))</f>
        <v>1.25</v>
      </c>
      <c r="M1863" s="10" t="str">
        <f t="shared" ca="1" si="236"/>
        <v>Monster_Season4_Challenge4_6_4</v>
      </c>
      <c r="N1863" s="3" t="str">
        <f t="shared" ca="1" si="237"/>
        <v>DeathShow_1</v>
      </c>
      <c r="O1863" s="3" t="str">
        <f t="shared" ca="1" si="238"/>
        <v>Timeline_Idle1</v>
      </c>
      <c r="P1863" s="3" t="str">
        <f t="shared" ca="1" si="239"/>
        <v>Timeline_Move1</v>
      </c>
      <c r="T1863" s="3" t="str">
        <f ca="1">IF(B1863="","",IF(VLOOKUP(D1863,[1]怪物!$C:$I,7,FALSE)="","",VLOOKUP(D1863,[1]怪物!$C:$I,7,FALSE)))</f>
        <v>Skill_Monster_Gui2,NormalAttack</v>
      </c>
      <c r="Y1863" s="3">
        <v>4</v>
      </c>
      <c r="Z1863" s="3">
        <v>4</v>
      </c>
      <c r="AA1863" s="3">
        <v>6</v>
      </c>
      <c r="AB1863" s="3">
        <v>4</v>
      </c>
    </row>
    <row r="1864" spans="2:28" x14ac:dyDescent="0.2">
      <c r="B1864" t="str">
        <f ca="1">IF(ISNA(VLOOKUP(Y1864&amp;"_"&amp;Z1864&amp;"_"&amp;AA1864,[1]挑战模式!$A:$AS,1,FALSE)),"",IF(VLOOKUP(Y1864&amp;"_"&amp;Z1864&amp;"_"&amp;AA1864,[1]挑战模式!$A:$AS,14+AB1864,FALSE)="","","Unit_Monster_Season"&amp;Y1864&amp;"_Challenge"&amp;Z1864&amp;"_"&amp;AA1864&amp;"_"&amp;AB1864))</f>
        <v/>
      </c>
      <c r="D1864" s="3" t="str">
        <f ca="1">IF(B1864="","",VLOOKUP(VLOOKUP(Y1864&amp;"_"&amp;Z1864&amp;"_"&amp;AA1864,[1]挑战模式!$A:$AS,14+AB1864,FALSE),[1]怪物!$B:$J,2,FALSE))</f>
        <v/>
      </c>
      <c r="E1864" s="3" t="str">
        <f ca="1">IF(B1864="","",VLOOKUP(VLOOKUP(Y1864&amp;"_"&amp;Z1864&amp;"_"&amp;AA1864,[1]挑战模式!$A:$AS,14+AB1864,FALSE),[1]怪物!$B:$J,6,FALSE)*VLOOKUP(Y1864&amp;"_"&amp;Z1864&amp;"_"&amp;AA1864,[1]挑战模式!$A:$AS,10,FALSE))</f>
        <v/>
      </c>
      <c r="F1864" s="3" t="str">
        <f t="shared" ca="1" si="232"/>
        <v/>
      </c>
      <c r="G1864" s="3" t="str">
        <f t="shared" ca="1" si="233"/>
        <v/>
      </c>
      <c r="H1864" s="3" t="str">
        <f t="shared" ca="1" si="234"/>
        <v/>
      </c>
      <c r="I1864" s="3" t="str">
        <f ca="1">IF(D1864="","",VLOOKUP(D1864,[1]怪物!$C:$M,11,FALSE))</f>
        <v/>
      </c>
      <c r="J1864" s="3" t="str">
        <f t="shared" ca="1" si="235"/>
        <v/>
      </c>
      <c r="K1864" s="3"/>
      <c r="L1864" s="3" t="str">
        <f ca="1">IF(B1864="","",VLOOKUP(VLOOKUP(Y1864&amp;"_"&amp;Z1864&amp;"_"&amp;AA1864,[1]挑战模式!$A:$AS,14+AB1864,FALSE),[1]怪物!$B:$J,7,FALSE))</f>
        <v/>
      </c>
      <c r="M1864" s="10" t="str">
        <f t="shared" ca="1" si="236"/>
        <v/>
      </c>
      <c r="N1864" s="3" t="str">
        <f t="shared" ca="1" si="237"/>
        <v/>
      </c>
      <c r="O1864" s="3" t="str">
        <f t="shared" ca="1" si="238"/>
        <v/>
      </c>
      <c r="P1864" s="3" t="str">
        <f t="shared" ca="1" si="239"/>
        <v/>
      </c>
      <c r="T1864" s="3" t="str">
        <f ca="1">IF(B1864="","",IF(VLOOKUP(D1864,[1]怪物!$C:$I,7,FALSE)="","",VLOOKUP(D1864,[1]怪物!$C:$I,7,FALSE)))</f>
        <v/>
      </c>
      <c r="Y1864" s="3">
        <v>4</v>
      </c>
      <c r="Z1864" s="3">
        <v>4</v>
      </c>
      <c r="AA1864" s="3">
        <v>6</v>
      </c>
      <c r="AB1864" s="3">
        <v>5</v>
      </c>
    </row>
    <row r="1865" spans="2:28" x14ac:dyDescent="0.2">
      <c r="B1865" t="str">
        <f ca="1">IF(ISNA(VLOOKUP(Y1865&amp;"_"&amp;Z1865&amp;"_"&amp;AA1865,[1]挑战模式!$A:$AS,1,FALSE)),"",IF(VLOOKUP(Y1865&amp;"_"&amp;Z1865&amp;"_"&amp;AA1865,[1]挑战模式!$A:$AS,14+AB1865,FALSE)="","","Unit_Monster_Season"&amp;Y1865&amp;"_Challenge"&amp;Z1865&amp;"_"&amp;AA1865&amp;"_"&amp;AB1865))</f>
        <v/>
      </c>
      <c r="D1865" s="3" t="str">
        <f ca="1">IF(B1865="","",VLOOKUP(VLOOKUP(Y1865&amp;"_"&amp;Z1865&amp;"_"&amp;AA1865,[1]挑战模式!$A:$AS,14+AB1865,FALSE),[1]怪物!$B:$J,2,FALSE))</f>
        <v/>
      </c>
      <c r="E1865" s="3" t="str">
        <f ca="1">IF(B1865="","",VLOOKUP(VLOOKUP(Y1865&amp;"_"&amp;Z1865&amp;"_"&amp;AA1865,[1]挑战模式!$A:$AS,14+AB1865,FALSE),[1]怪物!$B:$J,6,FALSE)*VLOOKUP(Y1865&amp;"_"&amp;Z1865&amp;"_"&amp;AA1865,[1]挑战模式!$A:$AS,10,FALSE))</f>
        <v/>
      </c>
      <c r="F1865" s="3" t="str">
        <f t="shared" ca="1" si="232"/>
        <v/>
      </c>
      <c r="G1865" s="3" t="str">
        <f t="shared" ca="1" si="233"/>
        <v/>
      </c>
      <c r="H1865" s="3" t="str">
        <f t="shared" ca="1" si="234"/>
        <v/>
      </c>
      <c r="I1865" s="3" t="str">
        <f ca="1">IF(D1865="","",VLOOKUP(D1865,[1]怪物!$C:$M,11,FALSE))</f>
        <v/>
      </c>
      <c r="J1865" s="3" t="str">
        <f t="shared" ca="1" si="235"/>
        <v/>
      </c>
      <c r="K1865" s="3"/>
      <c r="L1865" s="3" t="str">
        <f ca="1">IF(B1865="","",VLOOKUP(VLOOKUP(Y1865&amp;"_"&amp;Z1865&amp;"_"&amp;AA1865,[1]挑战模式!$A:$AS,14+AB1865,FALSE),[1]怪物!$B:$J,7,FALSE))</f>
        <v/>
      </c>
      <c r="M1865" s="10" t="str">
        <f t="shared" ca="1" si="236"/>
        <v/>
      </c>
      <c r="N1865" s="3" t="str">
        <f t="shared" ca="1" si="237"/>
        <v/>
      </c>
      <c r="O1865" s="3" t="str">
        <f t="shared" ca="1" si="238"/>
        <v/>
      </c>
      <c r="P1865" s="3" t="str">
        <f t="shared" ca="1" si="239"/>
        <v/>
      </c>
      <c r="T1865" s="3" t="str">
        <f ca="1">IF(B1865="","",IF(VLOOKUP(D1865,[1]怪物!$C:$I,7,FALSE)="","",VLOOKUP(D1865,[1]怪物!$C:$I,7,FALSE)))</f>
        <v/>
      </c>
      <c r="Y1865" s="3">
        <v>4</v>
      </c>
      <c r="Z1865" s="3">
        <v>4</v>
      </c>
      <c r="AA1865" s="3">
        <v>6</v>
      </c>
      <c r="AB1865" s="3">
        <v>6</v>
      </c>
    </row>
    <row r="1866" spans="2:28" x14ac:dyDescent="0.2">
      <c r="B1866" t="str">
        <f>IF(ISNA(VLOOKUP(Y1866&amp;"_"&amp;Z1866&amp;"_"&amp;AA1866,[1]挑战模式!$A:$AS,1,FALSE)),"",IF(VLOOKUP(Y1866&amp;"_"&amp;Z1866&amp;"_"&amp;AA1866,[1]挑战模式!$A:$AS,14+AB1866,FALSE)="","","Unit_Monster_Season"&amp;Y1866&amp;"_Challenge"&amp;Z1866&amp;"_"&amp;AA1866&amp;"_"&amp;AB1866))</f>
        <v/>
      </c>
      <c r="D1866" s="3" t="str">
        <f>IF(B1866="","",VLOOKUP(VLOOKUP(Y1866&amp;"_"&amp;Z1866&amp;"_"&amp;AA1866,[1]挑战模式!$A:$AS,14+AB1866,FALSE),[1]怪物!$B:$J,2,FALSE))</f>
        <v/>
      </c>
      <c r="E1866" s="3" t="str">
        <f>IF(B1866="","",VLOOKUP(VLOOKUP(Y1866&amp;"_"&amp;Z1866&amp;"_"&amp;AA1866,[1]挑战模式!$A:$AS,14+AB1866,FALSE),[1]怪物!$B:$J,6,FALSE)*VLOOKUP(Y1866&amp;"_"&amp;Z1866&amp;"_"&amp;AA1866,[1]挑战模式!$A:$AS,10,FALSE))</f>
        <v/>
      </c>
      <c r="F1866" s="3" t="str">
        <f t="shared" si="232"/>
        <v/>
      </c>
      <c r="G1866" s="3" t="str">
        <f t="shared" si="233"/>
        <v/>
      </c>
      <c r="H1866" s="3" t="str">
        <f t="shared" si="234"/>
        <v/>
      </c>
      <c r="I1866" s="3" t="str">
        <f>IF(D1866="","",VLOOKUP(D1866,[1]怪物!$C:$M,11,FALSE))</f>
        <v/>
      </c>
      <c r="J1866" s="3" t="str">
        <f t="shared" si="235"/>
        <v/>
      </c>
      <c r="K1866" s="3"/>
      <c r="L1866" s="3" t="str">
        <f>IF(B1866="","",VLOOKUP(VLOOKUP(Y1866&amp;"_"&amp;Z1866&amp;"_"&amp;AA1866,[1]挑战模式!$A:$AS,14+AB1866,FALSE),[1]怪物!$B:$J,7,FALSE))</f>
        <v/>
      </c>
      <c r="M1866" s="10" t="str">
        <f t="shared" si="236"/>
        <v/>
      </c>
      <c r="N1866" s="3" t="str">
        <f t="shared" si="237"/>
        <v/>
      </c>
      <c r="O1866" s="3" t="str">
        <f t="shared" si="238"/>
        <v/>
      </c>
      <c r="P1866" s="3" t="str">
        <f t="shared" si="239"/>
        <v/>
      </c>
      <c r="T1866" s="3" t="str">
        <f>IF(B1866="","",IF(VLOOKUP(D1866,[1]怪物!$C:$I,7,FALSE)="","",VLOOKUP(D1866,[1]怪物!$C:$I,7,FALSE)))</f>
        <v/>
      </c>
      <c r="Y1866" s="3">
        <v>4</v>
      </c>
      <c r="Z1866" s="3">
        <v>4</v>
      </c>
      <c r="AA1866" s="3">
        <v>7</v>
      </c>
      <c r="AB1866" s="3">
        <v>1</v>
      </c>
    </row>
    <row r="1867" spans="2:28" x14ac:dyDescent="0.2">
      <c r="B1867" t="str">
        <f>IF(ISNA(VLOOKUP(Y1867&amp;"_"&amp;Z1867&amp;"_"&amp;AA1867,[1]挑战模式!$A:$AS,1,FALSE)),"",IF(VLOOKUP(Y1867&amp;"_"&amp;Z1867&amp;"_"&amp;AA1867,[1]挑战模式!$A:$AS,14+AB1867,FALSE)="","","Unit_Monster_Season"&amp;Y1867&amp;"_Challenge"&amp;Z1867&amp;"_"&amp;AA1867&amp;"_"&amp;AB1867))</f>
        <v/>
      </c>
      <c r="D1867" s="3" t="str">
        <f>IF(B1867="","",VLOOKUP(VLOOKUP(Y1867&amp;"_"&amp;Z1867&amp;"_"&amp;AA1867,[1]挑战模式!$A:$AS,14+AB1867,FALSE),[1]怪物!$B:$J,2,FALSE))</f>
        <v/>
      </c>
      <c r="E1867" s="3" t="str">
        <f>IF(B1867="","",VLOOKUP(VLOOKUP(Y1867&amp;"_"&amp;Z1867&amp;"_"&amp;AA1867,[1]挑战模式!$A:$AS,14+AB1867,FALSE),[1]怪物!$B:$J,6,FALSE)*VLOOKUP(Y1867&amp;"_"&amp;Z1867&amp;"_"&amp;AA1867,[1]挑战模式!$A:$AS,10,FALSE))</f>
        <v/>
      </c>
      <c r="F1867" s="3" t="str">
        <f t="shared" si="232"/>
        <v/>
      </c>
      <c r="G1867" s="3" t="str">
        <f t="shared" si="233"/>
        <v/>
      </c>
      <c r="H1867" s="3" t="str">
        <f t="shared" si="234"/>
        <v/>
      </c>
      <c r="I1867" s="3" t="str">
        <f>IF(D1867="","",VLOOKUP(D1867,[1]怪物!$C:$M,11,FALSE))</f>
        <v/>
      </c>
      <c r="J1867" s="3" t="str">
        <f t="shared" si="235"/>
        <v/>
      </c>
      <c r="K1867" s="3"/>
      <c r="L1867" s="3" t="str">
        <f>IF(B1867="","",VLOOKUP(VLOOKUP(Y1867&amp;"_"&amp;Z1867&amp;"_"&amp;AA1867,[1]挑战模式!$A:$AS,14+AB1867,FALSE),[1]怪物!$B:$J,7,FALSE))</f>
        <v/>
      </c>
      <c r="M1867" s="10" t="str">
        <f t="shared" si="236"/>
        <v/>
      </c>
      <c r="N1867" s="3" t="str">
        <f t="shared" si="237"/>
        <v/>
      </c>
      <c r="O1867" s="3" t="str">
        <f t="shared" si="238"/>
        <v/>
      </c>
      <c r="P1867" s="3" t="str">
        <f t="shared" si="239"/>
        <v/>
      </c>
      <c r="T1867" s="3" t="str">
        <f>IF(B1867="","",IF(VLOOKUP(D1867,[1]怪物!$C:$I,7,FALSE)="","",VLOOKUP(D1867,[1]怪物!$C:$I,7,FALSE)))</f>
        <v/>
      </c>
      <c r="Y1867" s="3">
        <v>4</v>
      </c>
      <c r="Z1867" s="3">
        <v>4</v>
      </c>
      <c r="AA1867" s="3">
        <v>7</v>
      </c>
      <c r="AB1867" s="3">
        <v>2</v>
      </c>
    </row>
    <row r="1868" spans="2:28" x14ac:dyDescent="0.2">
      <c r="B1868" t="str">
        <f>IF(ISNA(VLOOKUP(Y1868&amp;"_"&amp;Z1868&amp;"_"&amp;AA1868,[1]挑战模式!$A:$AS,1,FALSE)),"",IF(VLOOKUP(Y1868&amp;"_"&amp;Z1868&amp;"_"&amp;AA1868,[1]挑战模式!$A:$AS,14+AB1868,FALSE)="","","Unit_Monster_Season"&amp;Y1868&amp;"_Challenge"&amp;Z1868&amp;"_"&amp;AA1868&amp;"_"&amp;AB1868))</f>
        <v/>
      </c>
      <c r="D1868" s="3" t="str">
        <f>IF(B1868="","",VLOOKUP(VLOOKUP(Y1868&amp;"_"&amp;Z1868&amp;"_"&amp;AA1868,[1]挑战模式!$A:$AS,14+AB1868,FALSE),[1]怪物!$B:$J,2,FALSE))</f>
        <v/>
      </c>
      <c r="E1868" s="3" t="str">
        <f>IF(B1868="","",VLOOKUP(VLOOKUP(Y1868&amp;"_"&amp;Z1868&amp;"_"&amp;AA1868,[1]挑战模式!$A:$AS,14+AB1868,FALSE),[1]怪物!$B:$J,6,FALSE)*VLOOKUP(Y1868&amp;"_"&amp;Z1868&amp;"_"&amp;AA1868,[1]挑战模式!$A:$AS,10,FALSE))</f>
        <v/>
      </c>
      <c r="F1868" s="3" t="str">
        <f t="shared" si="232"/>
        <v/>
      </c>
      <c r="G1868" s="3" t="str">
        <f t="shared" si="233"/>
        <v/>
      </c>
      <c r="H1868" s="3" t="str">
        <f t="shared" si="234"/>
        <v/>
      </c>
      <c r="I1868" s="3" t="str">
        <f>IF(D1868="","",VLOOKUP(D1868,[1]怪物!$C:$M,11,FALSE))</f>
        <v/>
      </c>
      <c r="J1868" s="3" t="str">
        <f t="shared" si="235"/>
        <v/>
      </c>
      <c r="K1868" s="3"/>
      <c r="L1868" s="3" t="str">
        <f>IF(B1868="","",VLOOKUP(VLOOKUP(Y1868&amp;"_"&amp;Z1868&amp;"_"&amp;AA1868,[1]挑战模式!$A:$AS,14+AB1868,FALSE),[1]怪物!$B:$J,7,FALSE))</f>
        <v/>
      </c>
      <c r="M1868" s="10" t="str">
        <f t="shared" si="236"/>
        <v/>
      </c>
      <c r="N1868" s="3" t="str">
        <f t="shared" si="237"/>
        <v/>
      </c>
      <c r="O1868" s="3" t="str">
        <f t="shared" si="238"/>
        <v/>
      </c>
      <c r="P1868" s="3" t="str">
        <f t="shared" si="239"/>
        <v/>
      </c>
      <c r="T1868" s="3" t="str">
        <f>IF(B1868="","",IF(VLOOKUP(D1868,[1]怪物!$C:$I,7,FALSE)="","",VLOOKUP(D1868,[1]怪物!$C:$I,7,FALSE)))</f>
        <v/>
      </c>
      <c r="Y1868" s="3">
        <v>4</v>
      </c>
      <c r="Z1868" s="3">
        <v>4</v>
      </c>
      <c r="AA1868" s="3">
        <v>7</v>
      </c>
      <c r="AB1868" s="3">
        <v>3</v>
      </c>
    </row>
    <row r="1869" spans="2:28" x14ac:dyDescent="0.2">
      <c r="B1869" t="str">
        <f>IF(ISNA(VLOOKUP(Y1869&amp;"_"&amp;Z1869&amp;"_"&amp;AA1869,[1]挑战模式!$A:$AS,1,FALSE)),"",IF(VLOOKUP(Y1869&amp;"_"&amp;Z1869&amp;"_"&amp;AA1869,[1]挑战模式!$A:$AS,14+AB1869,FALSE)="","","Unit_Monster_Season"&amp;Y1869&amp;"_Challenge"&amp;Z1869&amp;"_"&amp;AA1869&amp;"_"&amp;AB1869))</f>
        <v/>
      </c>
      <c r="D1869" s="3" t="str">
        <f>IF(B1869="","",VLOOKUP(VLOOKUP(Y1869&amp;"_"&amp;Z1869&amp;"_"&amp;AA1869,[1]挑战模式!$A:$AS,14+AB1869,FALSE),[1]怪物!$B:$J,2,FALSE))</f>
        <v/>
      </c>
      <c r="E1869" s="3" t="str">
        <f>IF(B1869="","",VLOOKUP(VLOOKUP(Y1869&amp;"_"&amp;Z1869&amp;"_"&amp;AA1869,[1]挑战模式!$A:$AS,14+AB1869,FALSE),[1]怪物!$B:$J,6,FALSE)*VLOOKUP(Y1869&amp;"_"&amp;Z1869&amp;"_"&amp;AA1869,[1]挑战模式!$A:$AS,10,FALSE))</f>
        <v/>
      </c>
      <c r="F1869" s="3" t="str">
        <f t="shared" si="232"/>
        <v/>
      </c>
      <c r="G1869" s="3" t="str">
        <f t="shared" si="233"/>
        <v/>
      </c>
      <c r="H1869" s="3" t="str">
        <f t="shared" si="234"/>
        <v/>
      </c>
      <c r="I1869" s="3" t="str">
        <f>IF(D1869="","",VLOOKUP(D1869,[1]怪物!$C:$M,11,FALSE))</f>
        <v/>
      </c>
      <c r="J1869" s="3" t="str">
        <f t="shared" si="235"/>
        <v/>
      </c>
      <c r="K1869" s="3"/>
      <c r="L1869" s="3" t="str">
        <f>IF(B1869="","",VLOOKUP(VLOOKUP(Y1869&amp;"_"&amp;Z1869&amp;"_"&amp;AA1869,[1]挑战模式!$A:$AS,14+AB1869,FALSE),[1]怪物!$B:$J,7,FALSE))</f>
        <v/>
      </c>
      <c r="M1869" s="10" t="str">
        <f t="shared" si="236"/>
        <v/>
      </c>
      <c r="N1869" s="3" t="str">
        <f t="shared" si="237"/>
        <v/>
      </c>
      <c r="O1869" s="3" t="str">
        <f t="shared" si="238"/>
        <v/>
      </c>
      <c r="P1869" s="3" t="str">
        <f t="shared" si="239"/>
        <v/>
      </c>
      <c r="T1869" s="3" t="str">
        <f>IF(B1869="","",IF(VLOOKUP(D1869,[1]怪物!$C:$I,7,FALSE)="","",VLOOKUP(D1869,[1]怪物!$C:$I,7,FALSE)))</f>
        <v/>
      </c>
      <c r="Y1869" s="3">
        <v>4</v>
      </c>
      <c r="Z1869" s="3">
        <v>4</v>
      </c>
      <c r="AA1869" s="3">
        <v>7</v>
      </c>
      <c r="AB1869" s="3">
        <v>4</v>
      </c>
    </row>
    <row r="1870" spans="2:28" x14ac:dyDescent="0.2">
      <c r="B1870" t="str">
        <f>IF(ISNA(VLOOKUP(Y1870&amp;"_"&amp;Z1870&amp;"_"&amp;AA1870,[1]挑战模式!$A:$AS,1,FALSE)),"",IF(VLOOKUP(Y1870&amp;"_"&amp;Z1870&amp;"_"&amp;AA1870,[1]挑战模式!$A:$AS,14+AB1870,FALSE)="","","Unit_Monster_Season"&amp;Y1870&amp;"_Challenge"&amp;Z1870&amp;"_"&amp;AA1870&amp;"_"&amp;AB1870))</f>
        <v/>
      </c>
      <c r="D1870" s="3" t="str">
        <f>IF(B1870="","",VLOOKUP(VLOOKUP(Y1870&amp;"_"&amp;Z1870&amp;"_"&amp;AA1870,[1]挑战模式!$A:$AS,14+AB1870,FALSE),[1]怪物!$B:$J,2,FALSE))</f>
        <v/>
      </c>
      <c r="E1870" s="3" t="str">
        <f>IF(B1870="","",VLOOKUP(VLOOKUP(Y1870&amp;"_"&amp;Z1870&amp;"_"&amp;AA1870,[1]挑战模式!$A:$AS,14+AB1870,FALSE),[1]怪物!$B:$J,6,FALSE)*VLOOKUP(Y1870&amp;"_"&amp;Z1870&amp;"_"&amp;AA1870,[1]挑战模式!$A:$AS,10,FALSE))</f>
        <v/>
      </c>
      <c r="F1870" s="3" t="str">
        <f t="shared" si="232"/>
        <v/>
      </c>
      <c r="G1870" s="3" t="str">
        <f t="shared" si="233"/>
        <v/>
      </c>
      <c r="H1870" s="3" t="str">
        <f t="shared" si="234"/>
        <v/>
      </c>
      <c r="I1870" s="3" t="str">
        <f>IF(D1870="","",VLOOKUP(D1870,[1]怪物!$C:$M,11,FALSE))</f>
        <v/>
      </c>
      <c r="J1870" s="3" t="str">
        <f t="shared" si="235"/>
        <v/>
      </c>
      <c r="K1870" s="3"/>
      <c r="L1870" s="3" t="str">
        <f>IF(B1870="","",VLOOKUP(VLOOKUP(Y1870&amp;"_"&amp;Z1870&amp;"_"&amp;AA1870,[1]挑战模式!$A:$AS,14+AB1870,FALSE),[1]怪物!$B:$J,7,FALSE))</f>
        <v/>
      </c>
      <c r="M1870" s="10" t="str">
        <f t="shared" si="236"/>
        <v/>
      </c>
      <c r="N1870" s="3" t="str">
        <f t="shared" si="237"/>
        <v/>
      </c>
      <c r="O1870" s="3" t="str">
        <f t="shared" si="238"/>
        <v/>
      </c>
      <c r="P1870" s="3" t="str">
        <f t="shared" si="239"/>
        <v/>
      </c>
      <c r="T1870" s="3" t="str">
        <f>IF(B1870="","",IF(VLOOKUP(D1870,[1]怪物!$C:$I,7,FALSE)="","",VLOOKUP(D1870,[1]怪物!$C:$I,7,FALSE)))</f>
        <v/>
      </c>
      <c r="Y1870" s="3">
        <v>4</v>
      </c>
      <c r="Z1870" s="3">
        <v>4</v>
      </c>
      <c r="AA1870" s="3">
        <v>7</v>
      </c>
      <c r="AB1870" s="3">
        <v>5</v>
      </c>
    </row>
    <row r="1871" spans="2:28" x14ac:dyDescent="0.2">
      <c r="B1871" t="str">
        <f>IF(ISNA(VLOOKUP(Y1871&amp;"_"&amp;Z1871&amp;"_"&amp;AA1871,[1]挑战模式!$A:$AS,1,FALSE)),"",IF(VLOOKUP(Y1871&amp;"_"&amp;Z1871&amp;"_"&amp;AA1871,[1]挑战模式!$A:$AS,14+AB1871,FALSE)="","","Unit_Monster_Season"&amp;Y1871&amp;"_Challenge"&amp;Z1871&amp;"_"&amp;AA1871&amp;"_"&amp;AB1871))</f>
        <v/>
      </c>
      <c r="D1871" s="3" t="str">
        <f>IF(B1871="","",VLOOKUP(VLOOKUP(Y1871&amp;"_"&amp;Z1871&amp;"_"&amp;AA1871,[1]挑战模式!$A:$AS,14+AB1871,FALSE),[1]怪物!$B:$J,2,FALSE))</f>
        <v/>
      </c>
      <c r="E1871" s="3" t="str">
        <f>IF(B1871="","",VLOOKUP(VLOOKUP(Y1871&amp;"_"&amp;Z1871&amp;"_"&amp;AA1871,[1]挑战模式!$A:$AS,14+AB1871,FALSE),[1]怪物!$B:$J,6,FALSE)*VLOOKUP(Y1871&amp;"_"&amp;Z1871&amp;"_"&amp;AA1871,[1]挑战模式!$A:$AS,10,FALSE))</f>
        <v/>
      </c>
      <c r="F1871" s="3" t="str">
        <f t="shared" si="232"/>
        <v/>
      </c>
      <c r="G1871" s="3" t="str">
        <f t="shared" si="233"/>
        <v/>
      </c>
      <c r="H1871" s="3" t="str">
        <f t="shared" si="234"/>
        <v/>
      </c>
      <c r="I1871" s="3" t="str">
        <f>IF(D1871="","",VLOOKUP(D1871,[1]怪物!$C:$M,11,FALSE))</f>
        <v/>
      </c>
      <c r="J1871" s="3" t="str">
        <f t="shared" si="235"/>
        <v/>
      </c>
      <c r="K1871" s="3"/>
      <c r="L1871" s="3" t="str">
        <f>IF(B1871="","",VLOOKUP(VLOOKUP(Y1871&amp;"_"&amp;Z1871&amp;"_"&amp;AA1871,[1]挑战模式!$A:$AS,14+AB1871,FALSE),[1]怪物!$B:$J,7,FALSE))</f>
        <v/>
      </c>
      <c r="M1871" s="10" t="str">
        <f t="shared" si="236"/>
        <v/>
      </c>
      <c r="N1871" s="3" t="str">
        <f t="shared" si="237"/>
        <v/>
      </c>
      <c r="O1871" s="3" t="str">
        <f t="shared" si="238"/>
        <v/>
      </c>
      <c r="P1871" s="3" t="str">
        <f t="shared" si="239"/>
        <v/>
      </c>
      <c r="T1871" s="3" t="str">
        <f>IF(B1871="","",IF(VLOOKUP(D1871,[1]怪物!$C:$I,7,FALSE)="","",VLOOKUP(D1871,[1]怪物!$C:$I,7,FALSE)))</f>
        <v/>
      </c>
      <c r="Y1871" s="3">
        <v>4</v>
      </c>
      <c r="Z1871" s="3">
        <v>4</v>
      </c>
      <c r="AA1871" s="3">
        <v>7</v>
      </c>
      <c r="AB1871" s="3">
        <v>6</v>
      </c>
    </row>
    <row r="1872" spans="2:28" x14ac:dyDescent="0.2">
      <c r="B1872" t="str">
        <f>IF(ISNA(VLOOKUP(Y1872&amp;"_"&amp;Z1872&amp;"_"&amp;AA1872,[1]挑战模式!$A:$AS,1,FALSE)),"",IF(VLOOKUP(Y1872&amp;"_"&amp;Z1872&amp;"_"&amp;AA1872,[1]挑战模式!$A:$AS,14+AB1872,FALSE)="","","Unit_Monster_Season"&amp;Y1872&amp;"_Challenge"&amp;Z1872&amp;"_"&amp;AA1872&amp;"_"&amp;AB1872))</f>
        <v/>
      </c>
      <c r="D1872" s="3" t="str">
        <f>IF(B1872="","",VLOOKUP(VLOOKUP(Y1872&amp;"_"&amp;Z1872&amp;"_"&amp;AA1872,[1]挑战模式!$A:$AS,14+AB1872,FALSE),[1]怪物!$B:$J,2,FALSE))</f>
        <v/>
      </c>
      <c r="E1872" s="3" t="str">
        <f>IF(B1872="","",VLOOKUP(VLOOKUP(Y1872&amp;"_"&amp;Z1872&amp;"_"&amp;AA1872,[1]挑战模式!$A:$AS,14+AB1872,FALSE),[1]怪物!$B:$J,6,FALSE)*VLOOKUP(Y1872&amp;"_"&amp;Z1872&amp;"_"&amp;AA1872,[1]挑战模式!$A:$AS,10,FALSE))</f>
        <v/>
      </c>
      <c r="F1872" s="3" t="str">
        <f t="shared" si="232"/>
        <v/>
      </c>
      <c r="G1872" s="3" t="str">
        <f t="shared" si="233"/>
        <v/>
      </c>
      <c r="H1872" s="3" t="str">
        <f t="shared" si="234"/>
        <v/>
      </c>
      <c r="I1872" s="3" t="str">
        <f>IF(D1872="","",VLOOKUP(D1872,[1]怪物!$C:$M,11,FALSE))</f>
        <v/>
      </c>
      <c r="J1872" s="3" t="str">
        <f t="shared" si="235"/>
        <v/>
      </c>
      <c r="K1872" s="3"/>
      <c r="L1872" s="3" t="str">
        <f>IF(B1872="","",VLOOKUP(VLOOKUP(Y1872&amp;"_"&amp;Z1872&amp;"_"&amp;AA1872,[1]挑战模式!$A:$AS,14+AB1872,FALSE),[1]怪物!$B:$J,7,FALSE))</f>
        <v/>
      </c>
      <c r="M1872" s="10" t="str">
        <f t="shared" si="236"/>
        <v/>
      </c>
      <c r="N1872" s="3" t="str">
        <f t="shared" si="237"/>
        <v/>
      </c>
      <c r="O1872" s="3" t="str">
        <f t="shared" si="238"/>
        <v/>
      </c>
      <c r="P1872" s="3" t="str">
        <f t="shared" si="239"/>
        <v/>
      </c>
      <c r="T1872" s="3" t="str">
        <f>IF(B1872="","",IF(VLOOKUP(D1872,[1]怪物!$C:$I,7,FALSE)="","",VLOOKUP(D1872,[1]怪物!$C:$I,7,FALSE)))</f>
        <v/>
      </c>
      <c r="Y1872" s="3">
        <v>4</v>
      </c>
      <c r="Z1872" s="3">
        <v>4</v>
      </c>
      <c r="AA1872" s="3">
        <v>8</v>
      </c>
      <c r="AB1872" s="3">
        <v>1</v>
      </c>
    </row>
    <row r="1873" spans="2:28" x14ac:dyDescent="0.2">
      <c r="B1873" t="str">
        <f>IF(ISNA(VLOOKUP(Y1873&amp;"_"&amp;Z1873&amp;"_"&amp;AA1873,[1]挑战模式!$A:$AS,1,FALSE)),"",IF(VLOOKUP(Y1873&amp;"_"&amp;Z1873&amp;"_"&amp;AA1873,[1]挑战模式!$A:$AS,14+AB1873,FALSE)="","","Unit_Monster_Season"&amp;Y1873&amp;"_Challenge"&amp;Z1873&amp;"_"&amp;AA1873&amp;"_"&amp;AB1873))</f>
        <v/>
      </c>
      <c r="D1873" s="3" t="str">
        <f>IF(B1873="","",VLOOKUP(VLOOKUP(Y1873&amp;"_"&amp;Z1873&amp;"_"&amp;AA1873,[1]挑战模式!$A:$AS,14+AB1873,FALSE),[1]怪物!$B:$J,2,FALSE))</f>
        <v/>
      </c>
      <c r="E1873" s="3" t="str">
        <f>IF(B1873="","",VLOOKUP(VLOOKUP(Y1873&amp;"_"&amp;Z1873&amp;"_"&amp;AA1873,[1]挑战模式!$A:$AS,14+AB1873,FALSE),[1]怪物!$B:$J,6,FALSE)*VLOOKUP(Y1873&amp;"_"&amp;Z1873&amp;"_"&amp;AA1873,[1]挑战模式!$A:$AS,10,FALSE))</f>
        <v/>
      </c>
      <c r="F1873" s="3" t="str">
        <f t="shared" si="232"/>
        <v/>
      </c>
      <c r="G1873" s="3" t="str">
        <f t="shared" si="233"/>
        <v/>
      </c>
      <c r="H1873" s="3" t="str">
        <f t="shared" si="234"/>
        <v/>
      </c>
      <c r="I1873" s="3" t="str">
        <f>IF(D1873="","",VLOOKUP(D1873,[1]怪物!$C:$M,11,FALSE))</f>
        <v/>
      </c>
      <c r="J1873" s="3" t="str">
        <f t="shared" si="235"/>
        <v/>
      </c>
      <c r="K1873" s="3"/>
      <c r="L1873" s="3" t="str">
        <f>IF(B1873="","",VLOOKUP(VLOOKUP(Y1873&amp;"_"&amp;Z1873&amp;"_"&amp;AA1873,[1]挑战模式!$A:$AS,14+AB1873,FALSE),[1]怪物!$B:$J,7,FALSE))</f>
        <v/>
      </c>
      <c r="M1873" s="10" t="str">
        <f t="shared" si="236"/>
        <v/>
      </c>
      <c r="N1873" s="3" t="str">
        <f t="shared" si="237"/>
        <v/>
      </c>
      <c r="O1873" s="3" t="str">
        <f t="shared" si="238"/>
        <v/>
      </c>
      <c r="P1873" s="3" t="str">
        <f t="shared" si="239"/>
        <v/>
      </c>
      <c r="T1873" s="3" t="str">
        <f>IF(B1873="","",IF(VLOOKUP(D1873,[1]怪物!$C:$I,7,FALSE)="","",VLOOKUP(D1873,[1]怪物!$C:$I,7,FALSE)))</f>
        <v/>
      </c>
      <c r="Y1873" s="3">
        <v>4</v>
      </c>
      <c r="Z1873" s="3">
        <v>4</v>
      </c>
      <c r="AA1873" s="3">
        <v>8</v>
      </c>
      <c r="AB1873" s="3">
        <v>2</v>
      </c>
    </row>
    <row r="1874" spans="2:28" x14ac:dyDescent="0.2">
      <c r="B1874" t="str">
        <f>IF(ISNA(VLOOKUP(Y1874&amp;"_"&amp;Z1874&amp;"_"&amp;AA1874,[1]挑战模式!$A:$AS,1,FALSE)),"",IF(VLOOKUP(Y1874&amp;"_"&amp;Z1874&amp;"_"&amp;AA1874,[1]挑战模式!$A:$AS,14+AB1874,FALSE)="","","Unit_Monster_Season"&amp;Y1874&amp;"_Challenge"&amp;Z1874&amp;"_"&amp;AA1874&amp;"_"&amp;AB1874))</f>
        <v/>
      </c>
      <c r="D1874" s="3" t="str">
        <f>IF(B1874="","",VLOOKUP(VLOOKUP(Y1874&amp;"_"&amp;Z1874&amp;"_"&amp;AA1874,[1]挑战模式!$A:$AS,14+AB1874,FALSE),[1]怪物!$B:$J,2,FALSE))</f>
        <v/>
      </c>
      <c r="E1874" s="3" t="str">
        <f>IF(B1874="","",VLOOKUP(VLOOKUP(Y1874&amp;"_"&amp;Z1874&amp;"_"&amp;AA1874,[1]挑战模式!$A:$AS,14+AB1874,FALSE),[1]怪物!$B:$J,6,FALSE)*VLOOKUP(Y1874&amp;"_"&amp;Z1874&amp;"_"&amp;AA1874,[1]挑战模式!$A:$AS,10,FALSE))</f>
        <v/>
      </c>
      <c r="F1874" s="3" t="str">
        <f t="shared" si="232"/>
        <v/>
      </c>
      <c r="G1874" s="3" t="str">
        <f t="shared" si="233"/>
        <v/>
      </c>
      <c r="H1874" s="3" t="str">
        <f t="shared" si="234"/>
        <v/>
      </c>
      <c r="I1874" s="3" t="str">
        <f>IF(D1874="","",VLOOKUP(D1874,[1]怪物!$C:$M,11,FALSE))</f>
        <v/>
      </c>
      <c r="J1874" s="3" t="str">
        <f t="shared" si="235"/>
        <v/>
      </c>
      <c r="K1874" s="3"/>
      <c r="L1874" s="3" t="str">
        <f>IF(B1874="","",VLOOKUP(VLOOKUP(Y1874&amp;"_"&amp;Z1874&amp;"_"&amp;AA1874,[1]挑战模式!$A:$AS,14+AB1874,FALSE),[1]怪物!$B:$J,7,FALSE))</f>
        <v/>
      </c>
      <c r="M1874" s="10" t="str">
        <f t="shared" si="236"/>
        <v/>
      </c>
      <c r="N1874" s="3" t="str">
        <f t="shared" si="237"/>
        <v/>
      </c>
      <c r="O1874" s="3" t="str">
        <f t="shared" si="238"/>
        <v/>
      </c>
      <c r="P1874" s="3" t="str">
        <f t="shared" si="239"/>
        <v/>
      </c>
      <c r="T1874" s="3" t="str">
        <f>IF(B1874="","",IF(VLOOKUP(D1874,[1]怪物!$C:$I,7,FALSE)="","",VLOOKUP(D1874,[1]怪物!$C:$I,7,FALSE)))</f>
        <v/>
      </c>
      <c r="Y1874" s="3">
        <v>4</v>
      </c>
      <c r="Z1874" s="3">
        <v>4</v>
      </c>
      <c r="AA1874" s="3">
        <v>8</v>
      </c>
      <c r="AB1874" s="3">
        <v>3</v>
      </c>
    </row>
    <row r="1875" spans="2:28" x14ac:dyDescent="0.2">
      <c r="B1875" t="str">
        <f>IF(ISNA(VLOOKUP(Y1875&amp;"_"&amp;Z1875&amp;"_"&amp;AA1875,[1]挑战模式!$A:$AS,1,FALSE)),"",IF(VLOOKUP(Y1875&amp;"_"&amp;Z1875&amp;"_"&amp;AA1875,[1]挑战模式!$A:$AS,14+AB1875,FALSE)="","","Unit_Monster_Season"&amp;Y1875&amp;"_Challenge"&amp;Z1875&amp;"_"&amp;AA1875&amp;"_"&amp;AB1875))</f>
        <v/>
      </c>
      <c r="D1875" s="3" t="str">
        <f>IF(B1875="","",VLOOKUP(VLOOKUP(Y1875&amp;"_"&amp;Z1875&amp;"_"&amp;AA1875,[1]挑战模式!$A:$AS,14+AB1875,FALSE),[1]怪物!$B:$J,2,FALSE))</f>
        <v/>
      </c>
      <c r="E1875" s="3" t="str">
        <f>IF(B1875="","",VLOOKUP(VLOOKUP(Y1875&amp;"_"&amp;Z1875&amp;"_"&amp;AA1875,[1]挑战模式!$A:$AS,14+AB1875,FALSE),[1]怪物!$B:$J,6,FALSE)*VLOOKUP(Y1875&amp;"_"&amp;Z1875&amp;"_"&amp;AA1875,[1]挑战模式!$A:$AS,10,FALSE))</f>
        <v/>
      </c>
      <c r="F1875" s="3" t="str">
        <f t="shared" si="232"/>
        <v/>
      </c>
      <c r="G1875" s="3" t="str">
        <f t="shared" si="233"/>
        <v/>
      </c>
      <c r="H1875" s="3" t="str">
        <f t="shared" si="234"/>
        <v/>
      </c>
      <c r="I1875" s="3" t="str">
        <f>IF(D1875="","",VLOOKUP(D1875,[1]怪物!$C:$M,11,FALSE))</f>
        <v/>
      </c>
      <c r="J1875" s="3" t="str">
        <f t="shared" si="235"/>
        <v/>
      </c>
      <c r="K1875" s="3"/>
      <c r="L1875" s="3" t="str">
        <f>IF(B1875="","",VLOOKUP(VLOOKUP(Y1875&amp;"_"&amp;Z1875&amp;"_"&amp;AA1875,[1]挑战模式!$A:$AS,14+AB1875,FALSE),[1]怪物!$B:$J,7,FALSE))</f>
        <v/>
      </c>
      <c r="M1875" s="10" t="str">
        <f t="shared" si="236"/>
        <v/>
      </c>
      <c r="N1875" s="3" t="str">
        <f t="shared" si="237"/>
        <v/>
      </c>
      <c r="O1875" s="3" t="str">
        <f t="shared" si="238"/>
        <v/>
      </c>
      <c r="P1875" s="3" t="str">
        <f t="shared" si="239"/>
        <v/>
      </c>
      <c r="T1875" s="3" t="str">
        <f>IF(B1875="","",IF(VLOOKUP(D1875,[1]怪物!$C:$I,7,FALSE)="","",VLOOKUP(D1875,[1]怪物!$C:$I,7,FALSE)))</f>
        <v/>
      </c>
      <c r="Y1875" s="3">
        <v>4</v>
      </c>
      <c r="Z1875" s="3">
        <v>4</v>
      </c>
      <c r="AA1875" s="3">
        <v>8</v>
      </c>
      <c r="AB1875" s="3">
        <v>4</v>
      </c>
    </row>
    <row r="1876" spans="2:28" x14ac:dyDescent="0.2">
      <c r="B1876" t="str">
        <f>IF(ISNA(VLOOKUP(Y1876&amp;"_"&amp;Z1876&amp;"_"&amp;AA1876,[1]挑战模式!$A:$AS,1,FALSE)),"",IF(VLOOKUP(Y1876&amp;"_"&amp;Z1876&amp;"_"&amp;AA1876,[1]挑战模式!$A:$AS,14+AB1876,FALSE)="","","Unit_Monster_Season"&amp;Y1876&amp;"_Challenge"&amp;Z1876&amp;"_"&amp;AA1876&amp;"_"&amp;AB1876))</f>
        <v/>
      </c>
      <c r="D1876" s="3" t="str">
        <f>IF(B1876="","",VLOOKUP(VLOOKUP(Y1876&amp;"_"&amp;Z1876&amp;"_"&amp;AA1876,[1]挑战模式!$A:$AS,14+AB1876,FALSE),[1]怪物!$B:$J,2,FALSE))</f>
        <v/>
      </c>
      <c r="E1876" s="3" t="str">
        <f>IF(B1876="","",VLOOKUP(VLOOKUP(Y1876&amp;"_"&amp;Z1876&amp;"_"&amp;AA1876,[1]挑战模式!$A:$AS,14+AB1876,FALSE),[1]怪物!$B:$J,6,FALSE)*VLOOKUP(Y1876&amp;"_"&amp;Z1876&amp;"_"&amp;AA1876,[1]挑战模式!$A:$AS,10,FALSE))</f>
        <v/>
      </c>
      <c r="F1876" s="3" t="str">
        <f t="shared" si="232"/>
        <v/>
      </c>
      <c r="G1876" s="3" t="str">
        <f t="shared" si="233"/>
        <v/>
      </c>
      <c r="H1876" s="3" t="str">
        <f t="shared" si="234"/>
        <v/>
      </c>
      <c r="I1876" s="3" t="str">
        <f>IF(D1876="","",VLOOKUP(D1876,[1]怪物!$C:$M,11,FALSE))</f>
        <v/>
      </c>
      <c r="J1876" s="3" t="str">
        <f t="shared" si="235"/>
        <v/>
      </c>
      <c r="K1876" s="3"/>
      <c r="L1876" s="3" t="str">
        <f>IF(B1876="","",VLOOKUP(VLOOKUP(Y1876&amp;"_"&amp;Z1876&amp;"_"&amp;AA1876,[1]挑战模式!$A:$AS,14+AB1876,FALSE),[1]怪物!$B:$J,7,FALSE))</f>
        <v/>
      </c>
      <c r="M1876" s="10" t="str">
        <f t="shared" si="236"/>
        <v/>
      </c>
      <c r="N1876" s="3" t="str">
        <f t="shared" si="237"/>
        <v/>
      </c>
      <c r="O1876" s="3" t="str">
        <f t="shared" si="238"/>
        <v/>
      </c>
      <c r="P1876" s="3" t="str">
        <f t="shared" si="239"/>
        <v/>
      </c>
      <c r="T1876" s="3" t="str">
        <f>IF(B1876="","",IF(VLOOKUP(D1876,[1]怪物!$C:$I,7,FALSE)="","",VLOOKUP(D1876,[1]怪物!$C:$I,7,FALSE)))</f>
        <v/>
      </c>
      <c r="Y1876" s="3">
        <v>4</v>
      </c>
      <c r="Z1876" s="3">
        <v>4</v>
      </c>
      <c r="AA1876" s="3">
        <v>8</v>
      </c>
      <c r="AB1876" s="3">
        <v>5</v>
      </c>
    </row>
    <row r="1877" spans="2:28" x14ac:dyDescent="0.2">
      <c r="B1877" t="str">
        <f>IF(ISNA(VLOOKUP(Y1877&amp;"_"&amp;Z1877&amp;"_"&amp;AA1877,[1]挑战模式!$A:$AS,1,FALSE)),"",IF(VLOOKUP(Y1877&amp;"_"&amp;Z1877&amp;"_"&amp;AA1877,[1]挑战模式!$A:$AS,14+AB1877,FALSE)="","","Unit_Monster_Season"&amp;Y1877&amp;"_Challenge"&amp;Z1877&amp;"_"&amp;AA1877&amp;"_"&amp;AB1877))</f>
        <v/>
      </c>
      <c r="D1877" s="3" t="str">
        <f>IF(B1877="","",VLOOKUP(VLOOKUP(Y1877&amp;"_"&amp;Z1877&amp;"_"&amp;AA1877,[1]挑战模式!$A:$AS,14+AB1877,FALSE),[1]怪物!$B:$J,2,FALSE))</f>
        <v/>
      </c>
      <c r="E1877" s="3" t="str">
        <f>IF(B1877="","",VLOOKUP(VLOOKUP(Y1877&amp;"_"&amp;Z1877&amp;"_"&amp;AA1877,[1]挑战模式!$A:$AS,14+AB1877,FALSE),[1]怪物!$B:$J,6,FALSE)*VLOOKUP(Y1877&amp;"_"&amp;Z1877&amp;"_"&amp;AA1877,[1]挑战模式!$A:$AS,10,FALSE))</f>
        <v/>
      </c>
      <c r="F1877" s="3" t="str">
        <f t="shared" si="232"/>
        <v/>
      </c>
      <c r="G1877" s="3" t="str">
        <f t="shared" si="233"/>
        <v/>
      </c>
      <c r="H1877" s="3" t="str">
        <f t="shared" si="234"/>
        <v/>
      </c>
      <c r="I1877" s="3" t="str">
        <f>IF(D1877="","",VLOOKUP(D1877,[1]怪物!$C:$M,11,FALSE))</f>
        <v/>
      </c>
      <c r="J1877" s="3" t="str">
        <f t="shared" si="235"/>
        <v/>
      </c>
      <c r="K1877" s="3"/>
      <c r="L1877" s="3" t="str">
        <f>IF(B1877="","",VLOOKUP(VLOOKUP(Y1877&amp;"_"&amp;Z1877&amp;"_"&amp;AA1877,[1]挑战模式!$A:$AS,14+AB1877,FALSE),[1]怪物!$B:$J,7,FALSE))</f>
        <v/>
      </c>
      <c r="M1877" s="10" t="str">
        <f t="shared" si="236"/>
        <v/>
      </c>
      <c r="N1877" s="3" t="str">
        <f t="shared" si="237"/>
        <v/>
      </c>
      <c r="O1877" s="3" t="str">
        <f t="shared" si="238"/>
        <v/>
      </c>
      <c r="P1877" s="3" t="str">
        <f t="shared" si="239"/>
        <v/>
      </c>
      <c r="T1877" s="3" t="str">
        <f>IF(B1877="","",IF(VLOOKUP(D1877,[1]怪物!$C:$I,7,FALSE)="","",VLOOKUP(D1877,[1]怪物!$C:$I,7,FALSE)))</f>
        <v/>
      </c>
      <c r="Y1877" s="3">
        <v>4</v>
      </c>
      <c r="Z1877" s="3">
        <v>4</v>
      </c>
      <c r="AA1877" s="3">
        <v>8</v>
      </c>
      <c r="AB1877" s="3">
        <v>6</v>
      </c>
    </row>
    <row r="1878" spans="2:28" x14ac:dyDescent="0.2">
      <c r="B1878" t="str">
        <f ca="1">IF(ISNA(VLOOKUP(Y1878&amp;"_"&amp;Z1878&amp;"_"&amp;AA1878,[1]挑战模式!$A:$AS,1,FALSE)),"",IF(VLOOKUP(Y1878&amp;"_"&amp;Z1878&amp;"_"&amp;AA1878,[1]挑战模式!$A:$AS,14+AB1878,FALSE)="","","Unit_Monster_Season"&amp;Y1878&amp;"_Challenge"&amp;Z1878&amp;"_"&amp;AA1878&amp;"_"&amp;AB1878))</f>
        <v>Unit_Monster_Season4_Challenge5_1_1</v>
      </c>
      <c r="D1878" s="3" t="str">
        <f ca="1">IF(B1878="","",VLOOKUP(VLOOKUP(Y1878&amp;"_"&amp;Z1878&amp;"_"&amp;AA1878,[1]挑战模式!$A:$AS,14+AB1878,FALSE),[1]怪物!$B:$J,2,FALSE))</f>
        <v>ResUnit_ZhongZi2</v>
      </c>
      <c r="E1878" s="3">
        <f ca="1">IF(B1878="","",VLOOKUP(VLOOKUP(Y1878&amp;"_"&amp;Z1878&amp;"_"&amp;AA1878,[1]挑战模式!$A:$AS,14+AB1878,FALSE),[1]怪物!$B:$J,6,FALSE)*VLOOKUP(Y1878&amp;"_"&amp;Z1878&amp;"_"&amp;AA1878,[1]挑战模式!$A:$AS,10,FALSE))</f>
        <v>2.2000000000000002</v>
      </c>
      <c r="F1878" s="3">
        <f t="shared" ca="1" si="232"/>
        <v>400</v>
      </c>
      <c r="G1878" s="3" t="str">
        <f t="shared" ca="1" si="233"/>
        <v>TRUE</v>
      </c>
      <c r="H1878" s="3" t="str">
        <f t="shared" ca="1" si="234"/>
        <v>1</v>
      </c>
      <c r="I1878" s="3">
        <f ca="1">IF(D1878="","",VLOOKUP(D1878,[1]怪物!$C:$M,11,FALSE))</f>
        <v>1</v>
      </c>
      <c r="J1878" s="3" t="str">
        <f t="shared" ca="1" si="235"/>
        <v>0.5</v>
      </c>
      <c r="K1878" s="3"/>
      <c r="L1878" s="3">
        <f ca="1">IF(B1878="","",VLOOKUP(VLOOKUP(Y1878&amp;"_"&amp;Z1878&amp;"_"&amp;AA1878,[1]挑战模式!$A:$AS,14+AB1878,FALSE),[1]怪物!$B:$J,7,FALSE))</f>
        <v>1.25</v>
      </c>
      <c r="M1878" s="10" t="str">
        <f t="shared" ca="1" si="236"/>
        <v>Monster_Season4_Challenge5_1_1</v>
      </c>
      <c r="N1878" s="3" t="str">
        <f t="shared" ca="1" si="237"/>
        <v>DeathShow_1</v>
      </c>
      <c r="O1878" s="3" t="str">
        <f t="shared" ca="1" si="238"/>
        <v>Timeline_Idle1</v>
      </c>
      <c r="P1878" s="3" t="str">
        <f t="shared" ca="1" si="239"/>
        <v>Timeline_Move1</v>
      </c>
      <c r="T1878" s="3" t="str">
        <f ca="1">IF(B1878="","",IF(VLOOKUP(D1878,[1]怪物!$C:$I,7,FALSE)="","",VLOOKUP(D1878,[1]怪物!$C:$I,7,FALSE)))</f>
        <v>Skill_Monster_ZhongZi2,NormalAttack</v>
      </c>
      <c r="Y1878" s="3">
        <v>4</v>
      </c>
      <c r="Z1878" s="3">
        <v>5</v>
      </c>
      <c r="AA1878" s="3">
        <v>1</v>
      </c>
      <c r="AB1878" s="3">
        <v>1</v>
      </c>
    </row>
    <row r="1879" spans="2:28" x14ac:dyDescent="0.2">
      <c r="B1879" t="str">
        <f ca="1">IF(ISNA(VLOOKUP(Y1879&amp;"_"&amp;Z1879&amp;"_"&amp;AA1879,[1]挑战模式!$A:$AS,1,FALSE)),"",IF(VLOOKUP(Y1879&amp;"_"&amp;Z1879&amp;"_"&amp;AA1879,[1]挑战模式!$A:$AS,14+AB1879,FALSE)="","","Unit_Monster_Season"&amp;Y1879&amp;"_Challenge"&amp;Z1879&amp;"_"&amp;AA1879&amp;"_"&amp;AB1879))</f>
        <v/>
      </c>
      <c r="D1879" s="3" t="str">
        <f ca="1">IF(B1879="","",VLOOKUP(VLOOKUP(Y1879&amp;"_"&amp;Z1879&amp;"_"&amp;AA1879,[1]挑战模式!$A:$AS,14+AB1879,FALSE),[1]怪物!$B:$J,2,FALSE))</f>
        <v/>
      </c>
      <c r="E1879" s="3" t="str">
        <f ca="1">IF(B1879="","",VLOOKUP(VLOOKUP(Y1879&amp;"_"&amp;Z1879&amp;"_"&amp;AA1879,[1]挑战模式!$A:$AS,14+AB1879,FALSE),[1]怪物!$B:$J,6,FALSE)*VLOOKUP(Y1879&amp;"_"&amp;Z1879&amp;"_"&amp;AA1879,[1]挑战模式!$A:$AS,10,FALSE))</f>
        <v/>
      </c>
      <c r="F1879" s="3" t="str">
        <f t="shared" ca="1" si="232"/>
        <v/>
      </c>
      <c r="G1879" s="3" t="str">
        <f t="shared" ca="1" si="233"/>
        <v/>
      </c>
      <c r="H1879" s="3" t="str">
        <f t="shared" ca="1" si="234"/>
        <v/>
      </c>
      <c r="I1879" s="3" t="str">
        <f ca="1">IF(D1879="","",VLOOKUP(D1879,[1]怪物!$C:$M,11,FALSE))</f>
        <v/>
      </c>
      <c r="J1879" s="3" t="str">
        <f t="shared" ca="1" si="235"/>
        <v/>
      </c>
      <c r="K1879" s="3"/>
      <c r="L1879" s="3" t="str">
        <f ca="1">IF(B1879="","",VLOOKUP(VLOOKUP(Y1879&amp;"_"&amp;Z1879&amp;"_"&amp;AA1879,[1]挑战模式!$A:$AS,14+AB1879,FALSE),[1]怪物!$B:$J,7,FALSE))</f>
        <v/>
      </c>
      <c r="M1879" s="10" t="str">
        <f t="shared" ca="1" si="236"/>
        <v/>
      </c>
      <c r="N1879" s="3" t="str">
        <f t="shared" ca="1" si="237"/>
        <v/>
      </c>
      <c r="O1879" s="3" t="str">
        <f t="shared" ca="1" si="238"/>
        <v/>
      </c>
      <c r="P1879" s="3" t="str">
        <f t="shared" ca="1" si="239"/>
        <v/>
      </c>
      <c r="T1879" s="3" t="str">
        <f ca="1">IF(B1879="","",IF(VLOOKUP(D1879,[1]怪物!$C:$I,7,FALSE)="","",VLOOKUP(D1879,[1]怪物!$C:$I,7,FALSE)))</f>
        <v/>
      </c>
      <c r="Y1879" s="3">
        <v>4</v>
      </c>
      <c r="Z1879" s="3">
        <v>5</v>
      </c>
      <c r="AA1879" s="3">
        <v>1</v>
      </c>
      <c r="AB1879" s="3">
        <v>2</v>
      </c>
    </row>
    <row r="1880" spans="2:28" x14ac:dyDescent="0.2">
      <c r="B1880" t="str">
        <f ca="1">IF(ISNA(VLOOKUP(Y1880&amp;"_"&amp;Z1880&amp;"_"&amp;AA1880,[1]挑战模式!$A:$AS,1,FALSE)),"",IF(VLOOKUP(Y1880&amp;"_"&amp;Z1880&amp;"_"&amp;AA1880,[1]挑战模式!$A:$AS,14+AB1880,FALSE)="","","Unit_Monster_Season"&amp;Y1880&amp;"_Challenge"&amp;Z1880&amp;"_"&amp;AA1880&amp;"_"&amp;AB1880))</f>
        <v/>
      </c>
      <c r="D1880" s="3" t="str">
        <f ca="1">IF(B1880="","",VLOOKUP(VLOOKUP(Y1880&amp;"_"&amp;Z1880&amp;"_"&amp;AA1880,[1]挑战模式!$A:$AS,14+AB1880,FALSE),[1]怪物!$B:$J,2,FALSE))</f>
        <v/>
      </c>
      <c r="E1880" s="3" t="str">
        <f ca="1">IF(B1880="","",VLOOKUP(VLOOKUP(Y1880&amp;"_"&amp;Z1880&amp;"_"&amp;AA1880,[1]挑战模式!$A:$AS,14+AB1880,FALSE),[1]怪物!$B:$J,6,FALSE)*VLOOKUP(Y1880&amp;"_"&amp;Z1880&amp;"_"&amp;AA1880,[1]挑战模式!$A:$AS,10,FALSE))</f>
        <v/>
      </c>
      <c r="F1880" s="3" t="str">
        <f t="shared" ca="1" si="232"/>
        <v/>
      </c>
      <c r="G1880" s="3" t="str">
        <f t="shared" ca="1" si="233"/>
        <v/>
      </c>
      <c r="H1880" s="3" t="str">
        <f t="shared" ca="1" si="234"/>
        <v/>
      </c>
      <c r="I1880" s="3" t="str">
        <f ca="1">IF(D1880="","",VLOOKUP(D1880,[1]怪物!$C:$M,11,FALSE))</f>
        <v/>
      </c>
      <c r="J1880" s="3" t="str">
        <f t="shared" ca="1" si="235"/>
        <v/>
      </c>
      <c r="K1880" s="3"/>
      <c r="L1880" s="3" t="str">
        <f ca="1">IF(B1880="","",VLOOKUP(VLOOKUP(Y1880&amp;"_"&amp;Z1880&amp;"_"&amp;AA1880,[1]挑战模式!$A:$AS,14+AB1880,FALSE),[1]怪物!$B:$J,7,FALSE))</f>
        <v/>
      </c>
      <c r="M1880" s="10" t="str">
        <f t="shared" ca="1" si="236"/>
        <v/>
      </c>
      <c r="N1880" s="3" t="str">
        <f t="shared" ca="1" si="237"/>
        <v/>
      </c>
      <c r="O1880" s="3" t="str">
        <f t="shared" ca="1" si="238"/>
        <v/>
      </c>
      <c r="P1880" s="3" t="str">
        <f t="shared" ca="1" si="239"/>
        <v/>
      </c>
      <c r="T1880" s="3" t="str">
        <f ca="1">IF(B1880="","",IF(VLOOKUP(D1880,[1]怪物!$C:$I,7,FALSE)="","",VLOOKUP(D1880,[1]怪物!$C:$I,7,FALSE)))</f>
        <v/>
      </c>
      <c r="Y1880" s="3">
        <v>4</v>
      </c>
      <c r="Z1880" s="3">
        <v>5</v>
      </c>
      <c r="AA1880" s="3">
        <v>1</v>
      </c>
      <c r="AB1880" s="3">
        <v>3</v>
      </c>
    </row>
    <row r="1881" spans="2:28" x14ac:dyDescent="0.2">
      <c r="B1881" t="str">
        <f ca="1">IF(ISNA(VLOOKUP(Y1881&amp;"_"&amp;Z1881&amp;"_"&amp;AA1881,[1]挑战模式!$A:$AS,1,FALSE)),"",IF(VLOOKUP(Y1881&amp;"_"&amp;Z1881&amp;"_"&amp;AA1881,[1]挑战模式!$A:$AS,14+AB1881,FALSE)="","","Unit_Monster_Season"&amp;Y1881&amp;"_Challenge"&amp;Z1881&amp;"_"&amp;AA1881&amp;"_"&amp;AB1881))</f>
        <v/>
      </c>
      <c r="D1881" s="3" t="str">
        <f ca="1">IF(B1881="","",VLOOKUP(VLOOKUP(Y1881&amp;"_"&amp;Z1881&amp;"_"&amp;AA1881,[1]挑战模式!$A:$AS,14+AB1881,FALSE),[1]怪物!$B:$J,2,FALSE))</f>
        <v/>
      </c>
      <c r="E1881" s="3" t="str">
        <f ca="1">IF(B1881="","",VLOOKUP(VLOOKUP(Y1881&amp;"_"&amp;Z1881&amp;"_"&amp;AA1881,[1]挑战模式!$A:$AS,14+AB1881,FALSE),[1]怪物!$B:$J,6,FALSE)*VLOOKUP(Y1881&amp;"_"&amp;Z1881&amp;"_"&amp;AA1881,[1]挑战模式!$A:$AS,10,FALSE))</f>
        <v/>
      </c>
      <c r="F1881" s="3" t="str">
        <f t="shared" ca="1" si="232"/>
        <v/>
      </c>
      <c r="G1881" s="3" t="str">
        <f t="shared" ca="1" si="233"/>
        <v/>
      </c>
      <c r="H1881" s="3" t="str">
        <f t="shared" ca="1" si="234"/>
        <v/>
      </c>
      <c r="I1881" s="3" t="str">
        <f ca="1">IF(D1881="","",VLOOKUP(D1881,[1]怪物!$C:$M,11,FALSE))</f>
        <v/>
      </c>
      <c r="J1881" s="3" t="str">
        <f t="shared" ca="1" si="235"/>
        <v/>
      </c>
      <c r="K1881" s="3"/>
      <c r="L1881" s="3" t="str">
        <f ca="1">IF(B1881="","",VLOOKUP(VLOOKUP(Y1881&amp;"_"&amp;Z1881&amp;"_"&amp;AA1881,[1]挑战模式!$A:$AS,14+AB1881,FALSE),[1]怪物!$B:$J,7,FALSE))</f>
        <v/>
      </c>
      <c r="M1881" s="10" t="str">
        <f t="shared" ca="1" si="236"/>
        <v/>
      </c>
      <c r="N1881" s="3" t="str">
        <f t="shared" ca="1" si="237"/>
        <v/>
      </c>
      <c r="O1881" s="3" t="str">
        <f t="shared" ca="1" si="238"/>
        <v/>
      </c>
      <c r="P1881" s="3" t="str">
        <f t="shared" ca="1" si="239"/>
        <v/>
      </c>
      <c r="T1881" s="3" t="str">
        <f ca="1">IF(B1881="","",IF(VLOOKUP(D1881,[1]怪物!$C:$I,7,FALSE)="","",VLOOKUP(D1881,[1]怪物!$C:$I,7,FALSE)))</f>
        <v/>
      </c>
      <c r="Y1881" s="3">
        <v>4</v>
      </c>
      <c r="Z1881" s="3">
        <v>5</v>
      </c>
      <c r="AA1881" s="3">
        <v>1</v>
      </c>
      <c r="AB1881" s="3">
        <v>4</v>
      </c>
    </row>
    <row r="1882" spans="2:28" x14ac:dyDescent="0.2">
      <c r="B1882" t="str">
        <f ca="1">IF(ISNA(VLOOKUP(Y1882&amp;"_"&amp;Z1882&amp;"_"&amp;AA1882,[1]挑战模式!$A:$AS,1,FALSE)),"",IF(VLOOKUP(Y1882&amp;"_"&amp;Z1882&amp;"_"&amp;AA1882,[1]挑战模式!$A:$AS,14+AB1882,FALSE)="","","Unit_Monster_Season"&amp;Y1882&amp;"_Challenge"&amp;Z1882&amp;"_"&amp;AA1882&amp;"_"&amp;AB1882))</f>
        <v/>
      </c>
      <c r="D1882" s="3" t="str">
        <f ca="1">IF(B1882="","",VLOOKUP(VLOOKUP(Y1882&amp;"_"&amp;Z1882&amp;"_"&amp;AA1882,[1]挑战模式!$A:$AS,14+AB1882,FALSE),[1]怪物!$B:$J,2,FALSE))</f>
        <v/>
      </c>
      <c r="E1882" s="3" t="str">
        <f ca="1">IF(B1882="","",VLOOKUP(VLOOKUP(Y1882&amp;"_"&amp;Z1882&amp;"_"&amp;AA1882,[1]挑战模式!$A:$AS,14+AB1882,FALSE),[1]怪物!$B:$J,6,FALSE)*VLOOKUP(Y1882&amp;"_"&amp;Z1882&amp;"_"&amp;AA1882,[1]挑战模式!$A:$AS,10,FALSE))</f>
        <v/>
      </c>
      <c r="F1882" s="3" t="str">
        <f t="shared" ca="1" si="232"/>
        <v/>
      </c>
      <c r="G1882" s="3" t="str">
        <f t="shared" ca="1" si="233"/>
        <v/>
      </c>
      <c r="H1882" s="3" t="str">
        <f t="shared" ca="1" si="234"/>
        <v/>
      </c>
      <c r="I1882" s="3" t="str">
        <f ca="1">IF(D1882="","",VLOOKUP(D1882,[1]怪物!$C:$M,11,FALSE))</f>
        <v/>
      </c>
      <c r="J1882" s="3" t="str">
        <f t="shared" ca="1" si="235"/>
        <v/>
      </c>
      <c r="K1882" s="3"/>
      <c r="L1882" s="3" t="str">
        <f ca="1">IF(B1882="","",VLOOKUP(VLOOKUP(Y1882&amp;"_"&amp;Z1882&amp;"_"&amp;AA1882,[1]挑战模式!$A:$AS,14+AB1882,FALSE),[1]怪物!$B:$J,7,FALSE))</f>
        <v/>
      </c>
      <c r="M1882" s="10" t="str">
        <f t="shared" ca="1" si="236"/>
        <v/>
      </c>
      <c r="N1882" s="3" t="str">
        <f t="shared" ca="1" si="237"/>
        <v/>
      </c>
      <c r="O1882" s="3" t="str">
        <f t="shared" ca="1" si="238"/>
        <v/>
      </c>
      <c r="P1882" s="3" t="str">
        <f t="shared" ca="1" si="239"/>
        <v/>
      </c>
      <c r="T1882" s="3" t="str">
        <f ca="1">IF(B1882="","",IF(VLOOKUP(D1882,[1]怪物!$C:$I,7,FALSE)="","",VLOOKUP(D1882,[1]怪物!$C:$I,7,FALSE)))</f>
        <v/>
      </c>
      <c r="Y1882" s="3">
        <v>4</v>
      </c>
      <c r="Z1882" s="3">
        <v>5</v>
      </c>
      <c r="AA1882" s="3">
        <v>1</v>
      </c>
      <c r="AB1882" s="3">
        <v>5</v>
      </c>
    </row>
    <row r="1883" spans="2:28" x14ac:dyDescent="0.2">
      <c r="B1883" t="str">
        <f ca="1">IF(ISNA(VLOOKUP(Y1883&amp;"_"&amp;Z1883&amp;"_"&amp;AA1883,[1]挑战模式!$A:$AS,1,FALSE)),"",IF(VLOOKUP(Y1883&amp;"_"&amp;Z1883&amp;"_"&amp;AA1883,[1]挑战模式!$A:$AS,14+AB1883,FALSE)="","","Unit_Monster_Season"&amp;Y1883&amp;"_Challenge"&amp;Z1883&amp;"_"&amp;AA1883&amp;"_"&amp;AB1883))</f>
        <v/>
      </c>
      <c r="D1883" s="3" t="str">
        <f ca="1">IF(B1883="","",VLOOKUP(VLOOKUP(Y1883&amp;"_"&amp;Z1883&amp;"_"&amp;AA1883,[1]挑战模式!$A:$AS,14+AB1883,FALSE),[1]怪物!$B:$J,2,FALSE))</f>
        <v/>
      </c>
      <c r="E1883" s="3" t="str">
        <f ca="1">IF(B1883="","",VLOOKUP(VLOOKUP(Y1883&amp;"_"&amp;Z1883&amp;"_"&amp;AA1883,[1]挑战模式!$A:$AS,14+AB1883,FALSE),[1]怪物!$B:$J,6,FALSE)*VLOOKUP(Y1883&amp;"_"&amp;Z1883&amp;"_"&amp;AA1883,[1]挑战模式!$A:$AS,10,FALSE))</f>
        <v/>
      </c>
      <c r="F1883" s="3" t="str">
        <f t="shared" ca="1" si="232"/>
        <v/>
      </c>
      <c r="G1883" s="3" t="str">
        <f t="shared" ca="1" si="233"/>
        <v/>
      </c>
      <c r="H1883" s="3" t="str">
        <f t="shared" ca="1" si="234"/>
        <v/>
      </c>
      <c r="I1883" s="3" t="str">
        <f ca="1">IF(D1883="","",VLOOKUP(D1883,[1]怪物!$C:$M,11,FALSE))</f>
        <v/>
      </c>
      <c r="J1883" s="3" t="str">
        <f t="shared" ca="1" si="235"/>
        <v/>
      </c>
      <c r="K1883" s="3"/>
      <c r="L1883" s="3" t="str">
        <f ca="1">IF(B1883="","",VLOOKUP(VLOOKUP(Y1883&amp;"_"&amp;Z1883&amp;"_"&amp;AA1883,[1]挑战模式!$A:$AS,14+AB1883,FALSE),[1]怪物!$B:$J,7,FALSE))</f>
        <v/>
      </c>
      <c r="M1883" s="10" t="str">
        <f t="shared" ca="1" si="236"/>
        <v/>
      </c>
      <c r="N1883" s="3" t="str">
        <f t="shared" ca="1" si="237"/>
        <v/>
      </c>
      <c r="O1883" s="3" t="str">
        <f t="shared" ca="1" si="238"/>
        <v/>
      </c>
      <c r="P1883" s="3" t="str">
        <f t="shared" ca="1" si="239"/>
        <v/>
      </c>
      <c r="T1883" s="3" t="str">
        <f ca="1">IF(B1883="","",IF(VLOOKUP(D1883,[1]怪物!$C:$I,7,FALSE)="","",VLOOKUP(D1883,[1]怪物!$C:$I,7,FALSE)))</f>
        <v/>
      </c>
      <c r="Y1883" s="3">
        <v>4</v>
      </c>
      <c r="Z1883" s="3">
        <v>5</v>
      </c>
      <c r="AA1883" s="3">
        <v>1</v>
      </c>
      <c r="AB1883" s="3">
        <v>6</v>
      </c>
    </row>
    <row r="1884" spans="2:28" x14ac:dyDescent="0.2">
      <c r="B1884" t="str">
        <f ca="1">IF(ISNA(VLOOKUP(Y1884&amp;"_"&amp;Z1884&amp;"_"&amp;AA1884,[1]挑战模式!$A:$AS,1,FALSE)),"",IF(VLOOKUP(Y1884&amp;"_"&amp;Z1884&amp;"_"&amp;AA1884,[1]挑战模式!$A:$AS,14+AB1884,FALSE)="","","Unit_Monster_Season"&amp;Y1884&amp;"_Challenge"&amp;Z1884&amp;"_"&amp;AA1884&amp;"_"&amp;AB1884))</f>
        <v>Unit_Monster_Season4_Challenge5_2_1</v>
      </c>
      <c r="D1884" s="3" t="str">
        <f ca="1">IF(B1884="","",VLOOKUP(VLOOKUP(Y1884&amp;"_"&amp;Z1884&amp;"_"&amp;AA1884,[1]挑战模式!$A:$AS,14+AB1884,FALSE),[1]怪物!$B:$J,2,FALSE))</f>
        <v>ResUnit_ZhongZi2</v>
      </c>
      <c r="E1884" s="3">
        <f ca="1">IF(B1884="","",VLOOKUP(VLOOKUP(Y1884&amp;"_"&amp;Z1884&amp;"_"&amp;AA1884,[1]挑战模式!$A:$AS,14+AB1884,FALSE),[1]怪物!$B:$J,6,FALSE)*VLOOKUP(Y1884&amp;"_"&amp;Z1884&amp;"_"&amp;AA1884,[1]挑战模式!$A:$AS,10,FALSE))</f>
        <v>2.2000000000000002</v>
      </c>
      <c r="F1884" s="3">
        <f t="shared" ca="1" si="232"/>
        <v>400</v>
      </c>
      <c r="G1884" s="3" t="str">
        <f t="shared" ca="1" si="233"/>
        <v>TRUE</v>
      </c>
      <c r="H1884" s="3" t="str">
        <f t="shared" ca="1" si="234"/>
        <v>1</v>
      </c>
      <c r="I1884" s="3">
        <f ca="1">IF(D1884="","",VLOOKUP(D1884,[1]怪物!$C:$M,11,FALSE))</f>
        <v>1</v>
      </c>
      <c r="J1884" s="3" t="str">
        <f t="shared" ca="1" si="235"/>
        <v>0.5</v>
      </c>
      <c r="K1884" s="3"/>
      <c r="L1884" s="3">
        <f ca="1">IF(B1884="","",VLOOKUP(VLOOKUP(Y1884&amp;"_"&amp;Z1884&amp;"_"&amp;AA1884,[1]挑战模式!$A:$AS,14+AB1884,FALSE),[1]怪物!$B:$J,7,FALSE))</f>
        <v>1.25</v>
      </c>
      <c r="M1884" s="10" t="str">
        <f t="shared" ca="1" si="236"/>
        <v>Monster_Season4_Challenge5_2_1</v>
      </c>
      <c r="N1884" s="3" t="str">
        <f t="shared" ca="1" si="237"/>
        <v>DeathShow_1</v>
      </c>
      <c r="O1884" s="3" t="str">
        <f t="shared" ca="1" si="238"/>
        <v>Timeline_Idle1</v>
      </c>
      <c r="P1884" s="3" t="str">
        <f t="shared" ca="1" si="239"/>
        <v>Timeline_Move1</v>
      </c>
      <c r="T1884" s="3" t="str">
        <f ca="1">IF(B1884="","",IF(VLOOKUP(D1884,[1]怪物!$C:$I,7,FALSE)="","",VLOOKUP(D1884,[1]怪物!$C:$I,7,FALSE)))</f>
        <v>Skill_Monster_ZhongZi2,NormalAttack</v>
      </c>
      <c r="Y1884" s="3">
        <v>4</v>
      </c>
      <c r="Z1884" s="3">
        <v>5</v>
      </c>
      <c r="AA1884" s="3">
        <v>2</v>
      </c>
      <c r="AB1884" s="3">
        <v>1</v>
      </c>
    </row>
    <row r="1885" spans="2:28" x14ac:dyDescent="0.2">
      <c r="B1885" t="str">
        <f ca="1">IF(ISNA(VLOOKUP(Y1885&amp;"_"&amp;Z1885&amp;"_"&amp;AA1885,[1]挑战模式!$A:$AS,1,FALSE)),"",IF(VLOOKUP(Y1885&amp;"_"&amp;Z1885&amp;"_"&amp;AA1885,[1]挑战模式!$A:$AS,14+AB1885,FALSE)="","","Unit_Monster_Season"&amp;Y1885&amp;"_Challenge"&amp;Z1885&amp;"_"&amp;AA1885&amp;"_"&amp;AB1885))</f>
        <v>Unit_Monster_Season4_Challenge5_2_2</v>
      </c>
      <c r="D1885" s="3" t="str">
        <f ca="1">IF(B1885="","",VLOOKUP(VLOOKUP(Y1885&amp;"_"&amp;Z1885&amp;"_"&amp;AA1885,[1]挑战模式!$A:$AS,14+AB1885,FALSE),[1]怪物!$B:$J,2,FALSE))</f>
        <v>ResUnit_WuGui1</v>
      </c>
      <c r="E1885" s="3">
        <f ca="1">IF(B1885="","",VLOOKUP(VLOOKUP(Y1885&amp;"_"&amp;Z1885&amp;"_"&amp;AA1885,[1]挑战模式!$A:$AS,14+AB1885,FALSE),[1]怪物!$B:$J,6,FALSE)*VLOOKUP(Y1885&amp;"_"&amp;Z1885&amp;"_"&amp;AA1885,[1]挑战模式!$A:$AS,10,FALSE))</f>
        <v>2.2000000000000002</v>
      </c>
      <c r="F1885" s="3">
        <f t="shared" ca="1" si="232"/>
        <v>400</v>
      </c>
      <c r="G1885" s="3" t="str">
        <f t="shared" ca="1" si="233"/>
        <v>TRUE</v>
      </c>
      <c r="H1885" s="3" t="str">
        <f t="shared" ca="1" si="234"/>
        <v>1</v>
      </c>
      <c r="I1885" s="3">
        <f ca="1">IF(D1885="","",VLOOKUP(D1885,[1]怪物!$C:$M,11,FALSE))</f>
        <v>1</v>
      </c>
      <c r="J1885" s="3" t="str">
        <f t="shared" ca="1" si="235"/>
        <v>0.5</v>
      </c>
      <c r="K1885" s="3"/>
      <c r="L1885" s="3">
        <f ca="1">IF(B1885="","",VLOOKUP(VLOOKUP(Y1885&amp;"_"&amp;Z1885&amp;"_"&amp;AA1885,[1]挑战模式!$A:$AS,14+AB1885,FALSE),[1]怪物!$B:$J,7,FALSE))</f>
        <v>1</v>
      </c>
      <c r="M1885" s="10" t="str">
        <f t="shared" ca="1" si="236"/>
        <v>Monster_Season4_Challenge5_2_2</v>
      </c>
      <c r="N1885" s="3" t="str">
        <f t="shared" ca="1" si="237"/>
        <v>DeathShow_1</v>
      </c>
      <c r="O1885" s="3" t="str">
        <f t="shared" ca="1" si="238"/>
        <v>Timeline_Idle1</v>
      </c>
      <c r="P1885" s="3" t="str">
        <f t="shared" ca="1" si="239"/>
        <v>Timeline_Move1</v>
      </c>
      <c r="T1885" s="3" t="str">
        <f ca="1">IF(B1885="","",IF(VLOOKUP(D1885,[1]怪物!$C:$I,7,FALSE)="","",VLOOKUP(D1885,[1]怪物!$C:$I,7,FALSE)))</f>
        <v>Skill_Monster_WuGui1,NormalAttack</v>
      </c>
      <c r="Y1885" s="3">
        <v>4</v>
      </c>
      <c r="Z1885" s="3">
        <v>5</v>
      </c>
      <c r="AA1885" s="3">
        <v>2</v>
      </c>
      <c r="AB1885" s="3">
        <v>2</v>
      </c>
    </row>
    <row r="1886" spans="2:28" x14ac:dyDescent="0.2">
      <c r="B1886" t="str">
        <f ca="1">IF(ISNA(VLOOKUP(Y1886&amp;"_"&amp;Z1886&amp;"_"&amp;AA1886,[1]挑战模式!$A:$AS,1,FALSE)),"",IF(VLOOKUP(Y1886&amp;"_"&amp;Z1886&amp;"_"&amp;AA1886,[1]挑战模式!$A:$AS,14+AB1886,FALSE)="","","Unit_Monster_Season"&amp;Y1886&amp;"_Challenge"&amp;Z1886&amp;"_"&amp;AA1886&amp;"_"&amp;AB1886))</f>
        <v/>
      </c>
      <c r="D1886" s="3" t="str">
        <f ca="1">IF(B1886="","",VLOOKUP(VLOOKUP(Y1886&amp;"_"&amp;Z1886&amp;"_"&amp;AA1886,[1]挑战模式!$A:$AS,14+AB1886,FALSE),[1]怪物!$B:$J,2,FALSE))</f>
        <v/>
      </c>
      <c r="E1886" s="3" t="str">
        <f ca="1">IF(B1886="","",VLOOKUP(VLOOKUP(Y1886&amp;"_"&amp;Z1886&amp;"_"&amp;AA1886,[1]挑战模式!$A:$AS,14+AB1886,FALSE),[1]怪物!$B:$J,6,FALSE)*VLOOKUP(Y1886&amp;"_"&amp;Z1886&amp;"_"&amp;AA1886,[1]挑战模式!$A:$AS,10,FALSE))</f>
        <v/>
      </c>
      <c r="F1886" s="3" t="str">
        <f t="shared" ca="1" si="232"/>
        <v/>
      </c>
      <c r="G1886" s="3" t="str">
        <f t="shared" ca="1" si="233"/>
        <v/>
      </c>
      <c r="H1886" s="3" t="str">
        <f t="shared" ca="1" si="234"/>
        <v/>
      </c>
      <c r="I1886" s="3" t="str">
        <f ca="1">IF(D1886="","",VLOOKUP(D1886,[1]怪物!$C:$M,11,FALSE))</f>
        <v/>
      </c>
      <c r="J1886" s="3" t="str">
        <f t="shared" ca="1" si="235"/>
        <v/>
      </c>
      <c r="K1886" s="3"/>
      <c r="L1886" s="3" t="str">
        <f ca="1">IF(B1886="","",VLOOKUP(VLOOKUP(Y1886&amp;"_"&amp;Z1886&amp;"_"&amp;AA1886,[1]挑战模式!$A:$AS,14+AB1886,FALSE),[1]怪物!$B:$J,7,FALSE))</f>
        <v/>
      </c>
      <c r="M1886" s="10" t="str">
        <f t="shared" ca="1" si="236"/>
        <v/>
      </c>
      <c r="N1886" s="3" t="str">
        <f t="shared" ca="1" si="237"/>
        <v/>
      </c>
      <c r="O1886" s="3" t="str">
        <f t="shared" ca="1" si="238"/>
        <v/>
      </c>
      <c r="P1886" s="3" t="str">
        <f t="shared" ca="1" si="239"/>
        <v/>
      </c>
      <c r="T1886" s="3" t="str">
        <f ca="1">IF(B1886="","",IF(VLOOKUP(D1886,[1]怪物!$C:$I,7,FALSE)="","",VLOOKUP(D1886,[1]怪物!$C:$I,7,FALSE)))</f>
        <v/>
      </c>
      <c r="Y1886" s="3">
        <v>4</v>
      </c>
      <c r="Z1886" s="3">
        <v>5</v>
      </c>
      <c r="AA1886" s="3">
        <v>2</v>
      </c>
      <c r="AB1886" s="3">
        <v>3</v>
      </c>
    </row>
    <row r="1887" spans="2:28" x14ac:dyDescent="0.2">
      <c r="B1887" t="str">
        <f ca="1">IF(ISNA(VLOOKUP(Y1887&amp;"_"&amp;Z1887&amp;"_"&amp;AA1887,[1]挑战模式!$A:$AS,1,FALSE)),"",IF(VLOOKUP(Y1887&amp;"_"&amp;Z1887&amp;"_"&amp;AA1887,[1]挑战模式!$A:$AS,14+AB1887,FALSE)="","","Unit_Monster_Season"&amp;Y1887&amp;"_Challenge"&amp;Z1887&amp;"_"&amp;AA1887&amp;"_"&amp;AB1887))</f>
        <v/>
      </c>
      <c r="D1887" s="3" t="str">
        <f ca="1">IF(B1887="","",VLOOKUP(VLOOKUP(Y1887&amp;"_"&amp;Z1887&amp;"_"&amp;AA1887,[1]挑战模式!$A:$AS,14+AB1887,FALSE),[1]怪物!$B:$J,2,FALSE))</f>
        <v/>
      </c>
      <c r="E1887" s="3" t="str">
        <f ca="1">IF(B1887="","",VLOOKUP(VLOOKUP(Y1887&amp;"_"&amp;Z1887&amp;"_"&amp;AA1887,[1]挑战模式!$A:$AS,14+AB1887,FALSE),[1]怪物!$B:$J,6,FALSE)*VLOOKUP(Y1887&amp;"_"&amp;Z1887&amp;"_"&amp;AA1887,[1]挑战模式!$A:$AS,10,FALSE))</f>
        <v/>
      </c>
      <c r="F1887" s="3" t="str">
        <f t="shared" ca="1" si="232"/>
        <v/>
      </c>
      <c r="G1887" s="3" t="str">
        <f t="shared" ca="1" si="233"/>
        <v/>
      </c>
      <c r="H1887" s="3" t="str">
        <f t="shared" ca="1" si="234"/>
        <v/>
      </c>
      <c r="I1887" s="3" t="str">
        <f ca="1">IF(D1887="","",VLOOKUP(D1887,[1]怪物!$C:$M,11,FALSE))</f>
        <v/>
      </c>
      <c r="J1887" s="3" t="str">
        <f t="shared" ca="1" si="235"/>
        <v/>
      </c>
      <c r="K1887" s="3"/>
      <c r="L1887" s="3" t="str">
        <f ca="1">IF(B1887="","",VLOOKUP(VLOOKUP(Y1887&amp;"_"&amp;Z1887&amp;"_"&amp;AA1887,[1]挑战模式!$A:$AS,14+AB1887,FALSE),[1]怪物!$B:$J,7,FALSE))</f>
        <v/>
      </c>
      <c r="M1887" s="10" t="str">
        <f t="shared" ca="1" si="236"/>
        <v/>
      </c>
      <c r="N1887" s="3" t="str">
        <f t="shared" ca="1" si="237"/>
        <v/>
      </c>
      <c r="O1887" s="3" t="str">
        <f t="shared" ca="1" si="238"/>
        <v/>
      </c>
      <c r="P1887" s="3" t="str">
        <f t="shared" ca="1" si="239"/>
        <v/>
      </c>
      <c r="T1887" s="3" t="str">
        <f ca="1">IF(B1887="","",IF(VLOOKUP(D1887,[1]怪物!$C:$I,7,FALSE)="","",VLOOKUP(D1887,[1]怪物!$C:$I,7,FALSE)))</f>
        <v/>
      </c>
      <c r="Y1887" s="3">
        <v>4</v>
      </c>
      <c r="Z1887" s="3">
        <v>5</v>
      </c>
      <c r="AA1887" s="3">
        <v>2</v>
      </c>
      <c r="AB1887" s="3">
        <v>4</v>
      </c>
    </row>
    <row r="1888" spans="2:28" x14ac:dyDescent="0.2">
      <c r="B1888" t="str">
        <f ca="1">IF(ISNA(VLOOKUP(Y1888&amp;"_"&amp;Z1888&amp;"_"&amp;AA1888,[1]挑战模式!$A:$AS,1,FALSE)),"",IF(VLOOKUP(Y1888&amp;"_"&amp;Z1888&amp;"_"&amp;AA1888,[1]挑战模式!$A:$AS,14+AB1888,FALSE)="","","Unit_Monster_Season"&amp;Y1888&amp;"_Challenge"&amp;Z1888&amp;"_"&amp;AA1888&amp;"_"&amp;AB1888))</f>
        <v/>
      </c>
      <c r="D1888" s="3" t="str">
        <f ca="1">IF(B1888="","",VLOOKUP(VLOOKUP(Y1888&amp;"_"&amp;Z1888&amp;"_"&amp;AA1888,[1]挑战模式!$A:$AS,14+AB1888,FALSE),[1]怪物!$B:$J,2,FALSE))</f>
        <v/>
      </c>
      <c r="E1888" s="3" t="str">
        <f ca="1">IF(B1888="","",VLOOKUP(VLOOKUP(Y1888&amp;"_"&amp;Z1888&amp;"_"&amp;AA1888,[1]挑战模式!$A:$AS,14+AB1888,FALSE),[1]怪物!$B:$J,6,FALSE)*VLOOKUP(Y1888&amp;"_"&amp;Z1888&amp;"_"&amp;AA1888,[1]挑战模式!$A:$AS,10,FALSE))</f>
        <v/>
      </c>
      <c r="F1888" s="3" t="str">
        <f t="shared" ca="1" si="232"/>
        <v/>
      </c>
      <c r="G1888" s="3" t="str">
        <f t="shared" ca="1" si="233"/>
        <v/>
      </c>
      <c r="H1888" s="3" t="str">
        <f t="shared" ca="1" si="234"/>
        <v/>
      </c>
      <c r="I1888" s="3" t="str">
        <f ca="1">IF(D1888="","",VLOOKUP(D1888,[1]怪物!$C:$M,11,FALSE))</f>
        <v/>
      </c>
      <c r="J1888" s="3" t="str">
        <f t="shared" ca="1" si="235"/>
        <v/>
      </c>
      <c r="K1888" s="3"/>
      <c r="L1888" s="3" t="str">
        <f ca="1">IF(B1888="","",VLOOKUP(VLOOKUP(Y1888&amp;"_"&amp;Z1888&amp;"_"&amp;AA1888,[1]挑战模式!$A:$AS,14+AB1888,FALSE),[1]怪物!$B:$J,7,FALSE))</f>
        <v/>
      </c>
      <c r="M1888" s="10" t="str">
        <f t="shared" ca="1" si="236"/>
        <v/>
      </c>
      <c r="N1888" s="3" t="str">
        <f t="shared" ca="1" si="237"/>
        <v/>
      </c>
      <c r="O1888" s="3" t="str">
        <f t="shared" ca="1" si="238"/>
        <v/>
      </c>
      <c r="P1888" s="3" t="str">
        <f t="shared" ca="1" si="239"/>
        <v/>
      </c>
      <c r="T1888" s="3" t="str">
        <f ca="1">IF(B1888="","",IF(VLOOKUP(D1888,[1]怪物!$C:$I,7,FALSE)="","",VLOOKUP(D1888,[1]怪物!$C:$I,7,FALSE)))</f>
        <v/>
      </c>
      <c r="Y1888" s="3">
        <v>4</v>
      </c>
      <c r="Z1888" s="3">
        <v>5</v>
      </c>
      <c r="AA1888" s="3">
        <v>2</v>
      </c>
      <c r="AB1888" s="3">
        <v>5</v>
      </c>
    </row>
    <row r="1889" spans="2:28" x14ac:dyDescent="0.2">
      <c r="B1889" t="str">
        <f ca="1">IF(ISNA(VLOOKUP(Y1889&amp;"_"&amp;Z1889&amp;"_"&amp;AA1889,[1]挑战模式!$A:$AS,1,FALSE)),"",IF(VLOOKUP(Y1889&amp;"_"&amp;Z1889&amp;"_"&amp;AA1889,[1]挑战模式!$A:$AS,14+AB1889,FALSE)="","","Unit_Monster_Season"&amp;Y1889&amp;"_Challenge"&amp;Z1889&amp;"_"&amp;AA1889&amp;"_"&amp;AB1889))</f>
        <v/>
      </c>
      <c r="D1889" s="3" t="str">
        <f ca="1">IF(B1889="","",VLOOKUP(VLOOKUP(Y1889&amp;"_"&amp;Z1889&amp;"_"&amp;AA1889,[1]挑战模式!$A:$AS,14+AB1889,FALSE),[1]怪物!$B:$J,2,FALSE))</f>
        <v/>
      </c>
      <c r="E1889" s="3" t="str">
        <f ca="1">IF(B1889="","",VLOOKUP(VLOOKUP(Y1889&amp;"_"&amp;Z1889&amp;"_"&amp;AA1889,[1]挑战模式!$A:$AS,14+AB1889,FALSE),[1]怪物!$B:$J,6,FALSE)*VLOOKUP(Y1889&amp;"_"&amp;Z1889&amp;"_"&amp;AA1889,[1]挑战模式!$A:$AS,10,FALSE))</f>
        <v/>
      </c>
      <c r="F1889" s="3" t="str">
        <f t="shared" ca="1" si="232"/>
        <v/>
      </c>
      <c r="G1889" s="3" t="str">
        <f t="shared" ca="1" si="233"/>
        <v/>
      </c>
      <c r="H1889" s="3" t="str">
        <f t="shared" ca="1" si="234"/>
        <v/>
      </c>
      <c r="I1889" s="3" t="str">
        <f ca="1">IF(D1889="","",VLOOKUP(D1889,[1]怪物!$C:$M,11,FALSE))</f>
        <v/>
      </c>
      <c r="J1889" s="3" t="str">
        <f t="shared" ca="1" si="235"/>
        <v/>
      </c>
      <c r="K1889" s="3"/>
      <c r="L1889" s="3" t="str">
        <f ca="1">IF(B1889="","",VLOOKUP(VLOOKUP(Y1889&amp;"_"&amp;Z1889&amp;"_"&amp;AA1889,[1]挑战模式!$A:$AS,14+AB1889,FALSE),[1]怪物!$B:$J,7,FALSE))</f>
        <v/>
      </c>
      <c r="M1889" s="10" t="str">
        <f t="shared" ca="1" si="236"/>
        <v/>
      </c>
      <c r="N1889" s="3" t="str">
        <f t="shared" ca="1" si="237"/>
        <v/>
      </c>
      <c r="O1889" s="3" t="str">
        <f t="shared" ca="1" si="238"/>
        <v/>
      </c>
      <c r="P1889" s="3" t="str">
        <f t="shared" ca="1" si="239"/>
        <v/>
      </c>
      <c r="T1889" s="3" t="str">
        <f ca="1">IF(B1889="","",IF(VLOOKUP(D1889,[1]怪物!$C:$I,7,FALSE)="","",VLOOKUP(D1889,[1]怪物!$C:$I,7,FALSE)))</f>
        <v/>
      </c>
      <c r="Y1889" s="3">
        <v>4</v>
      </c>
      <c r="Z1889" s="3">
        <v>5</v>
      </c>
      <c r="AA1889" s="3">
        <v>2</v>
      </c>
      <c r="AB1889" s="3">
        <v>6</v>
      </c>
    </row>
    <row r="1890" spans="2:28" x14ac:dyDescent="0.2">
      <c r="B1890" t="str">
        <f ca="1">IF(ISNA(VLOOKUP(Y1890&amp;"_"&amp;Z1890&amp;"_"&amp;AA1890,[1]挑战模式!$A:$AS,1,FALSE)),"",IF(VLOOKUP(Y1890&amp;"_"&amp;Z1890&amp;"_"&amp;AA1890,[1]挑战模式!$A:$AS,14+AB1890,FALSE)="","","Unit_Monster_Season"&amp;Y1890&amp;"_Challenge"&amp;Z1890&amp;"_"&amp;AA1890&amp;"_"&amp;AB1890))</f>
        <v>Unit_Monster_Season4_Challenge5_3_1</v>
      </c>
      <c r="D1890" s="3" t="str">
        <f ca="1">IF(B1890="","",VLOOKUP(VLOOKUP(Y1890&amp;"_"&amp;Z1890&amp;"_"&amp;AA1890,[1]挑战模式!$A:$AS,14+AB1890,FALSE),[1]怪物!$B:$J,2,FALSE))</f>
        <v>ResUnit_WuGui1</v>
      </c>
      <c r="E1890" s="3">
        <f ca="1">IF(B1890="","",VLOOKUP(VLOOKUP(Y1890&amp;"_"&amp;Z1890&amp;"_"&amp;AA1890,[1]挑战模式!$A:$AS,14+AB1890,FALSE),[1]怪物!$B:$J,6,FALSE)*VLOOKUP(Y1890&amp;"_"&amp;Z1890&amp;"_"&amp;AA1890,[1]挑战模式!$A:$AS,10,FALSE))</f>
        <v>2.2000000000000002</v>
      </c>
      <c r="F1890" s="3">
        <f t="shared" ca="1" si="232"/>
        <v>400</v>
      </c>
      <c r="G1890" s="3" t="str">
        <f t="shared" ca="1" si="233"/>
        <v>TRUE</v>
      </c>
      <c r="H1890" s="3" t="str">
        <f t="shared" ca="1" si="234"/>
        <v>1</v>
      </c>
      <c r="I1890" s="3">
        <f ca="1">IF(D1890="","",VLOOKUP(D1890,[1]怪物!$C:$M,11,FALSE))</f>
        <v>1</v>
      </c>
      <c r="J1890" s="3" t="str">
        <f t="shared" ca="1" si="235"/>
        <v>0.5</v>
      </c>
      <c r="K1890" s="3"/>
      <c r="L1890" s="3">
        <f ca="1">IF(B1890="","",VLOOKUP(VLOOKUP(Y1890&amp;"_"&amp;Z1890&amp;"_"&amp;AA1890,[1]挑战模式!$A:$AS,14+AB1890,FALSE),[1]怪物!$B:$J,7,FALSE))</f>
        <v>1</v>
      </c>
      <c r="M1890" s="10" t="str">
        <f t="shared" ca="1" si="236"/>
        <v>Monster_Season4_Challenge5_3_1</v>
      </c>
      <c r="N1890" s="3" t="str">
        <f t="shared" ca="1" si="237"/>
        <v>DeathShow_1</v>
      </c>
      <c r="O1890" s="3" t="str">
        <f t="shared" ca="1" si="238"/>
        <v>Timeline_Idle1</v>
      </c>
      <c r="P1890" s="3" t="str">
        <f t="shared" ca="1" si="239"/>
        <v>Timeline_Move1</v>
      </c>
      <c r="T1890" s="3" t="str">
        <f ca="1">IF(B1890="","",IF(VLOOKUP(D1890,[1]怪物!$C:$I,7,FALSE)="","",VLOOKUP(D1890,[1]怪物!$C:$I,7,FALSE)))</f>
        <v>Skill_Monster_WuGui1,NormalAttack</v>
      </c>
      <c r="Y1890" s="3">
        <v>4</v>
      </c>
      <c r="Z1890" s="3">
        <v>5</v>
      </c>
      <c r="AA1890" s="3">
        <v>3</v>
      </c>
      <c r="AB1890" s="3">
        <v>1</v>
      </c>
    </row>
    <row r="1891" spans="2:28" x14ac:dyDescent="0.2">
      <c r="B1891" t="str">
        <f ca="1">IF(ISNA(VLOOKUP(Y1891&amp;"_"&amp;Z1891&amp;"_"&amp;AA1891,[1]挑战模式!$A:$AS,1,FALSE)),"",IF(VLOOKUP(Y1891&amp;"_"&amp;Z1891&amp;"_"&amp;AA1891,[1]挑战模式!$A:$AS,14+AB1891,FALSE)="","","Unit_Monster_Season"&amp;Y1891&amp;"_Challenge"&amp;Z1891&amp;"_"&amp;AA1891&amp;"_"&amp;AB1891))</f>
        <v>Unit_Monster_Season4_Challenge5_3_2</v>
      </c>
      <c r="D1891" s="3" t="str">
        <f ca="1">IF(B1891="","",VLOOKUP(VLOOKUP(Y1891&amp;"_"&amp;Z1891&amp;"_"&amp;AA1891,[1]挑战模式!$A:$AS,14+AB1891,FALSE),[1]怪物!$B:$J,2,FALSE))</f>
        <v>ResUnit_MiFeng2</v>
      </c>
      <c r="E1891" s="3">
        <f ca="1">IF(B1891="","",VLOOKUP(VLOOKUP(Y1891&amp;"_"&amp;Z1891&amp;"_"&amp;AA1891,[1]挑战模式!$A:$AS,14+AB1891,FALSE),[1]怪物!$B:$J,6,FALSE)*VLOOKUP(Y1891&amp;"_"&amp;Z1891&amp;"_"&amp;AA1891,[1]挑战模式!$A:$AS,10,FALSE))</f>
        <v>2.2000000000000002</v>
      </c>
      <c r="F1891" s="3">
        <f t="shared" ca="1" si="232"/>
        <v>400</v>
      </c>
      <c r="G1891" s="3" t="str">
        <f t="shared" ca="1" si="233"/>
        <v>TRUE</v>
      </c>
      <c r="H1891" s="3" t="str">
        <f t="shared" ca="1" si="234"/>
        <v>1</v>
      </c>
      <c r="I1891" s="3">
        <f ca="1">IF(D1891="","",VLOOKUP(D1891,[1]怪物!$C:$M,11,FALSE))</f>
        <v>1</v>
      </c>
      <c r="J1891" s="3" t="str">
        <f t="shared" ca="1" si="235"/>
        <v>0.5</v>
      </c>
      <c r="K1891" s="3"/>
      <c r="L1891" s="3">
        <f ca="1">IF(B1891="","",VLOOKUP(VLOOKUP(Y1891&amp;"_"&amp;Z1891&amp;"_"&amp;AA1891,[1]挑战模式!$A:$AS,14+AB1891,FALSE),[1]怪物!$B:$J,7,FALSE))</f>
        <v>1.25</v>
      </c>
      <c r="M1891" s="10" t="str">
        <f t="shared" ca="1" si="236"/>
        <v>Monster_Season4_Challenge5_3_2</v>
      </c>
      <c r="N1891" s="3" t="str">
        <f t="shared" ca="1" si="237"/>
        <v>DeathShow_1</v>
      </c>
      <c r="O1891" s="3" t="str">
        <f t="shared" ca="1" si="238"/>
        <v>Timeline_Idle1</v>
      </c>
      <c r="P1891" s="3" t="str">
        <f t="shared" ca="1" si="239"/>
        <v>Timeline_Move1</v>
      </c>
      <c r="T1891" s="3" t="str">
        <f ca="1">IF(B1891="","",IF(VLOOKUP(D1891,[1]怪物!$C:$I,7,FALSE)="","",VLOOKUP(D1891,[1]怪物!$C:$I,7,FALSE)))</f>
        <v>Skill_Monster_MiFeng2,NormalAttack</v>
      </c>
      <c r="Y1891" s="3">
        <v>4</v>
      </c>
      <c r="Z1891" s="3">
        <v>5</v>
      </c>
      <c r="AA1891" s="3">
        <v>3</v>
      </c>
      <c r="AB1891" s="3">
        <v>2</v>
      </c>
    </row>
    <row r="1892" spans="2:28" x14ac:dyDescent="0.2">
      <c r="B1892" t="str">
        <f ca="1">IF(ISNA(VLOOKUP(Y1892&amp;"_"&amp;Z1892&amp;"_"&amp;AA1892,[1]挑战模式!$A:$AS,1,FALSE)),"",IF(VLOOKUP(Y1892&amp;"_"&amp;Z1892&amp;"_"&amp;AA1892,[1]挑战模式!$A:$AS,14+AB1892,FALSE)="","","Unit_Monster_Season"&amp;Y1892&amp;"_Challenge"&amp;Z1892&amp;"_"&amp;AA1892&amp;"_"&amp;AB1892))</f>
        <v/>
      </c>
      <c r="D1892" s="3" t="str">
        <f ca="1">IF(B1892="","",VLOOKUP(VLOOKUP(Y1892&amp;"_"&amp;Z1892&amp;"_"&amp;AA1892,[1]挑战模式!$A:$AS,14+AB1892,FALSE),[1]怪物!$B:$J,2,FALSE))</f>
        <v/>
      </c>
      <c r="E1892" s="3" t="str">
        <f ca="1">IF(B1892="","",VLOOKUP(VLOOKUP(Y1892&amp;"_"&amp;Z1892&amp;"_"&amp;AA1892,[1]挑战模式!$A:$AS,14+AB1892,FALSE),[1]怪物!$B:$J,6,FALSE)*VLOOKUP(Y1892&amp;"_"&amp;Z1892&amp;"_"&amp;AA1892,[1]挑战模式!$A:$AS,10,FALSE))</f>
        <v/>
      </c>
      <c r="F1892" s="3" t="str">
        <f t="shared" ca="1" si="232"/>
        <v/>
      </c>
      <c r="G1892" s="3" t="str">
        <f t="shared" ca="1" si="233"/>
        <v/>
      </c>
      <c r="H1892" s="3" t="str">
        <f t="shared" ca="1" si="234"/>
        <v/>
      </c>
      <c r="I1892" s="3" t="str">
        <f ca="1">IF(D1892="","",VLOOKUP(D1892,[1]怪物!$C:$M,11,FALSE))</f>
        <v/>
      </c>
      <c r="J1892" s="3" t="str">
        <f t="shared" ca="1" si="235"/>
        <v/>
      </c>
      <c r="K1892" s="3"/>
      <c r="L1892" s="3" t="str">
        <f ca="1">IF(B1892="","",VLOOKUP(VLOOKUP(Y1892&amp;"_"&amp;Z1892&amp;"_"&amp;AA1892,[1]挑战模式!$A:$AS,14+AB1892,FALSE),[1]怪物!$B:$J,7,FALSE))</f>
        <v/>
      </c>
      <c r="M1892" s="10" t="str">
        <f t="shared" ca="1" si="236"/>
        <v/>
      </c>
      <c r="N1892" s="3" t="str">
        <f t="shared" ca="1" si="237"/>
        <v/>
      </c>
      <c r="O1892" s="3" t="str">
        <f t="shared" ca="1" si="238"/>
        <v/>
      </c>
      <c r="P1892" s="3" t="str">
        <f t="shared" ca="1" si="239"/>
        <v/>
      </c>
      <c r="T1892" s="3" t="str">
        <f ca="1">IF(B1892="","",IF(VLOOKUP(D1892,[1]怪物!$C:$I,7,FALSE)="","",VLOOKUP(D1892,[1]怪物!$C:$I,7,FALSE)))</f>
        <v/>
      </c>
      <c r="Y1892" s="3">
        <v>4</v>
      </c>
      <c r="Z1892" s="3">
        <v>5</v>
      </c>
      <c r="AA1892" s="3">
        <v>3</v>
      </c>
      <c r="AB1892" s="3">
        <v>3</v>
      </c>
    </row>
    <row r="1893" spans="2:28" x14ac:dyDescent="0.2">
      <c r="B1893" t="str">
        <f ca="1">IF(ISNA(VLOOKUP(Y1893&amp;"_"&amp;Z1893&amp;"_"&amp;AA1893,[1]挑战模式!$A:$AS,1,FALSE)),"",IF(VLOOKUP(Y1893&amp;"_"&amp;Z1893&amp;"_"&amp;AA1893,[1]挑战模式!$A:$AS,14+AB1893,FALSE)="","","Unit_Monster_Season"&amp;Y1893&amp;"_Challenge"&amp;Z1893&amp;"_"&amp;AA1893&amp;"_"&amp;AB1893))</f>
        <v/>
      </c>
      <c r="D1893" s="3" t="str">
        <f ca="1">IF(B1893="","",VLOOKUP(VLOOKUP(Y1893&amp;"_"&amp;Z1893&amp;"_"&amp;AA1893,[1]挑战模式!$A:$AS,14+AB1893,FALSE),[1]怪物!$B:$J,2,FALSE))</f>
        <v/>
      </c>
      <c r="E1893" s="3" t="str">
        <f ca="1">IF(B1893="","",VLOOKUP(VLOOKUP(Y1893&amp;"_"&amp;Z1893&amp;"_"&amp;AA1893,[1]挑战模式!$A:$AS,14+AB1893,FALSE),[1]怪物!$B:$J,6,FALSE)*VLOOKUP(Y1893&amp;"_"&amp;Z1893&amp;"_"&amp;AA1893,[1]挑战模式!$A:$AS,10,FALSE))</f>
        <v/>
      </c>
      <c r="F1893" s="3" t="str">
        <f t="shared" ca="1" si="232"/>
        <v/>
      </c>
      <c r="G1893" s="3" t="str">
        <f t="shared" ca="1" si="233"/>
        <v/>
      </c>
      <c r="H1893" s="3" t="str">
        <f t="shared" ca="1" si="234"/>
        <v/>
      </c>
      <c r="I1893" s="3" t="str">
        <f ca="1">IF(D1893="","",VLOOKUP(D1893,[1]怪物!$C:$M,11,FALSE))</f>
        <v/>
      </c>
      <c r="J1893" s="3" t="str">
        <f t="shared" ca="1" si="235"/>
        <v/>
      </c>
      <c r="K1893" s="3"/>
      <c r="L1893" s="3" t="str">
        <f ca="1">IF(B1893="","",VLOOKUP(VLOOKUP(Y1893&amp;"_"&amp;Z1893&amp;"_"&amp;AA1893,[1]挑战模式!$A:$AS,14+AB1893,FALSE),[1]怪物!$B:$J,7,FALSE))</f>
        <v/>
      </c>
      <c r="M1893" s="10" t="str">
        <f t="shared" ca="1" si="236"/>
        <v/>
      </c>
      <c r="N1893" s="3" t="str">
        <f t="shared" ca="1" si="237"/>
        <v/>
      </c>
      <c r="O1893" s="3" t="str">
        <f t="shared" ca="1" si="238"/>
        <v/>
      </c>
      <c r="P1893" s="3" t="str">
        <f t="shared" ca="1" si="239"/>
        <v/>
      </c>
      <c r="T1893" s="3" t="str">
        <f ca="1">IF(B1893="","",IF(VLOOKUP(D1893,[1]怪物!$C:$I,7,FALSE)="","",VLOOKUP(D1893,[1]怪物!$C:$I,7,FALSE)))</f>
        <v/>
      </c>
      <c r="Y1893" s="3">
        <v>4</v>
      </c>
      <c r="Z1893" s="3">
        <v>5</v>
      </c>
      <c r="AA1893" s="3">
        <v>3</v>
      </c>
      <c r="AB1893" s="3">
        <v>4</v>
      </c>
    </row>
    <row r="1894" spans="2:28" x14ac:dyDescent="0.2">
      <c r="B1894" t="str">
        <f ca="1">IF(ISNA(VLOOKUP(Y1894&amp;"_"&amp;Z1894&amp;"_"&amp;AA1894,[1]挑战模式!$A:$AS,1,FALSE)),"",IF(VLOOKUP(Y1894&amp;"_"&amp;Z1894&amp;"_"&amp;AA1894,[1]挑战模式!$A:$AS,14+AB1894,FALSE)="","","Unit_Monster_Season"&amp;Y1894&amp;"_Challenge"&amp;Z1894&amp;"_"&amp;AA1894&amp;"_"&amp;AB1894))</f>
        <v/>
      </c>
      <c r="D1894" s="3" t="str">
        <f ca="1">IF(B1894="","",VLOOKUP(VLOOKUP(Y1894&amp;"_"&amp;Z1894&amp;"_"&amp;AA1894,[1]挑战模式!$A:$AS,14+AB1894,FALSE),[1]怪物!$B:$J,2,FALSE))</f>
        <v/>
      </c>
      <c r="E1894" s="3" t="str">
        <f ca="1">IF(B1894="","",VLOOKUP(VLOOKUP(Y1894&amp;"_"&amp;Z1894&amp;"_"&amp;AA1894,[1]挑战模式!$A:$AS,14+AB1894,FALSE),[1]怪物!$B:$J,6,FALSE)*VLOOKUP(Y1894&amp;"_"&amp;Z1894&amp;"_"&amp;AA1894,[1]挑战模式!$A:$AS,10,FALSE))</f>
        <v/>
      </c>
      <c r="F1894" s="3" t="str">
        <f t="shared" ca="1" si="232"/>
        <v/>
      </c>
      <c r="G1894" s="3" t="str">
        <f t="shared" ca="1" si="233"/>
        <v/>
      </c>
      <c r="H1894" s="3" t="str">
        <f t="shared" ca="1" si="234"/>
        <v/>
      </c>
      <c r="I1894" s="3" t="str">
        <f ca="1">IF(D1894="","",VLOOKUP(D1894,[1]怪物!$C:$M,11,FALSE))</f>
        <v/>
      </c>
      <c r="J1894" s="3" t="str">
        <f t="shared" ca="1" si="235"/>
        <v/>
      </c>
      <c r="K1894" s="3"/>
      <c r="L1894" s="3" t="str">
        <f ca="1">IF(B1894="","",VLOOKUP(VLOOKUP(Y1894&amp;"_"&amp;Z1894&amp;"_"&amp;AA1894,[1]挑战模式!$A:$AS,14+AB1894,FALSE),[1]怪物!$B:$J,7,FALSE))</f>
        <v/>
      </c>
      <c r="M1894" s="10" t="str">
        <f t="shared" ca="1" si="236"/>
        <v/>
      </c>
      <c r="N1894" s="3" t="str">
        <f t="shared" ca="1" si="237"/>
        <v/>
      </c>
      <c r="O1894" s="3" t="str">
        <f t="shared" ca="1" si="238"/>
        <v/>
      </c>
      <c r="P1894" s="3" t="str">
        <f t="shared" ca="1" si="239"/>
        <v/>
      </c>
      <c r="T1894" s="3" t="str">
        <f ca="1">IF(B1894="","",IF(VLOOKUP(D1894,[1]怪物!$C:$I,7,FALSE)="","",VLOOKUP(D1894,[1]怪物!$C:$I,7,FALSE)))</f>
        <v/>
      </c>
      <c r="Y1894" s="3">
        <v>4</v>
      </c>
      <c r="Z1894" s="3">
        <v>5</v>
      </c>
      <c r="AA1894" s="3">
        <v>3</v>
      </c>
      <c r="AB1894" s="3">
        <v>5</v>
      </c>
    </row>
    <row r="1895" spans="2:28" x14ac:dyDescent="0.2">
      <c r="B1895" t="str">
        <f ca="1">IF(ISNA(VLOOKUP(Y1895&amp;"_"&amp;Z1895&amp;"_"&amp;AA1895,[1]挑战模式!$A:$AS,1,FALSE)),"",IF(VLOOKUP(Y1895&amp;"_"&amp;Z1895&amp;"_"&amp;AA1895,[1]挑战模式!$A:$AS,14+AB1895,FALSE)="","","Unit_Monster_Season"&amp;Y1895&amp;"_Challenge"&amp;Z1895&amp;"_"&amp;AA1895&amp;"_"&amp;AB1895))</f>
        <v/>
      </c>
      <c r="D1895" s="3" t="str">
        <f ca="1">IF(B1895="","",VLOOKUP(VLOOKUP(Y1895&amp;"_"&amp;Z1895&amp;"_"&amp;AA1895,[1]挑战模式!$A:$AS,14+AB1895,FALSE),[1]怪物!$B:$J,2,FALSE))</f>
        <v/>
      </c>
      <c r="E1895" s="3" t="str">
        <f ca="1">IF(B1895="","",VLOOKUP(VLOOKUP(Y1895&amp;"_"&amp;Z1895&amp;"_"&amp;AA1895,[1]挑战模式!$A:$AS,14+AB1895,FALSE),[1]怪物!$B:$J,6,FALSE)*VLOOKUP(Y1895&amp;"_"&amp;Z1895&amp;"_"&amp;AA1895,[1]挑战模式!$A:$AS,10,FALSE))</f>
        <v/>
      </c>
      <c r="F1895" s="3" t="str">
        <f t="shared" ref="F1895:F1925" ca="1" si="240">IF(B1895="","",400)</f>
        <v/>
      </c>
      <c r="G1895" s="3" t="str">
        <f t="shared" ref="G1895:G1925" ca="1" si="241">IF(B1895="","","TRUE")</f>
        <v/>
      </c>
      <c r="H1895" s="3" t="str">
        <f t="shared" ref="H1895:H1925" ca="1" si="242">IF(B1895="","","1")</f>
        <v/>
      </c>
      <c r="I1895" s="3" t="str">
        <f ca="1">IF(D1895="","",VLOOKUP(D1895,[1]怪物!$C:$M,11,FALSE))</f>
        <v/>
      </c>
      <c r="J1895" s="3" t="str">
        <f t="shared" ref="J1895:J1925" ca="1" si="243">IF(B1895="","","0.5")</f>
        <v/>
      </c>
      <c r="K1895" s="3"/>
      <c r="L1895" s="3" t="str">
        <f ca="1">IF(B1895="","",VLOOKUP(VLOOKUP(Y1895&amp;"_"&amp;Z1895&amp;"_"&amp;AA1895,[1]挑战模式!$A:$AS,14+AB1895,FALSE),[1]怪物!$B:$J,7,FALSE))</f>
        <v/>
      </c>
      <c r="M1895" s="10" t="str">
        <f t="shared" ref="M1895:M1925" ca="1" si="244">IF(B1895="","",RIGHT(B1895,LEN(B1895)-5))</f>
        <v/>
      </c>
      <c r="N1895" s="3" t="str">
        <f t="shared" ref="N1895:N1925" ca="1" si="245">IF(B1895="","","DeathShow_1")</f>
        <v/>
      </c>
      <c r="O1895" s="3" t="str">
        <f t="shared" ref="O1895:O1925" ca="1" si="246">IF(B1895="","","Timeline_Idle1")</f>
        <v/>
      </c>
      <c r="P1895" s="3" t="str">
        <f t="shared" ref="P1895:P1925" ca="1" si="247">IF(B1895="","","Timeline_Move1")</f>
        <v/>
      </c>
      <c r="T1895" s="3" t="str">
        <f ca="1">IF(B1895="","",IF(VLOOKUP(D1895,[1]怪物!$C:$I,7,FALSE)="","",VLOOKUP(D1895,[1]怪物!$C:$I,7,FALSE)))</f>
        <v/>
      </c>
      <c r="Y1895" s="3">
        <v>4</v>
      </c>
      <c r="Z1895" s="3">
        <v>5</v>
      </c>
      <c r="AA1895" s="3">
        <v>3</v>
      </c>
      <c r="AB1895" s="3">
        <v>6</v>
      </c>
    </row>
    <row r="1896" spans="2:28" x14ac:dyDescent="0.2">
      <c r="B1896" t="str">
        <f ca="1">IF(ISNA(VLOOKUP(Y1896&amp;"_"&amp;Z1896&amp;"_"&amp;AA1896,[1]挑战模式!$A:$AS,1,FALSE)),"",IF(VLOOKUP(Y1896&amp;"_"&amp;Z1896&amp;"_"&amp;AA1896,[1]挑战模式!$A:$AS,14+AB1896,FALSE)="","","Unit_Monster_Season"&amp;Y1896&amp;"_Challenge"&amp;Z1896&amp;"_"&amp;AA1896&amp;"_"&amp;AB1896))</f>
        <v>Unit_Monster_Season4_Challenge5_4_1</v>
      </c>
      <c r="D1896" s="3" t="str">
        <f ca="1">IF(B1896="","",VLOOKUP(VLOOKUP(Y1896&amp;"_"&amp;Z1896&amp;"_"&amp;AA1896,[1]挑战模式!$A:$AS,14+AB1896,FALSE),[1]怪物!$B:$J,2,FALSE))</f>
        <v>ResUnit_WuGui1</v>
      </c>
      <c r="E1896" s="3">
        <f ca="1">IF(B1896="","",VLOOKUP(VLOOKUP(Y1896&amp;"_"&amp;Z1896&amp;"_"&amp;AA1896,[1]挑战模式!$A:$AS,14+AB1896,FALSE),[1]怪物!$B:$J,6,FALSE)*VLOOKUP(Y1896&amp;"_"&amp;Z1896&amp;"_"&amp;AA1896,[1]挑战模式!$A:$AS,10,FALSE))</f>
        <v>2.2000000000000002</v>
      </c>
      <c r="F1896" s="3">
        <f t="shared" ca="1" si="240"/>
        <v>400</v>
      </c>
      <c r="G1896" s="3" t="str">
        <f t="shared" ca="1" si="241"/>
        <v>TRUE</v>
      </c>
      <c r="H1896" s="3" t="str">
        <f t="shared" ca="1" si="242"/>
        <v>1</v>
      </c>
      <c r="I1896" s="3">
        <f ca="1">IF(D1896="","",VLOOKUP(D1896,[1]怪物!$C:$M,11,FALSE))</f>
        <v>1</v>
      </c>
      <c r="J1896" s="3" t="str">
        <f t="shared" ca="1" si="243"/>
        <v>0.5</v>
      </c>
      <c r="K1896" s="3"/>
      <c r="L1896" s="3">
        <f ca="1">IF(B1896="","",VLOOKUP(VLOOKUP(Y1896&amp;"_"&amp;Z1896&amp;"_"&amp;AA1896,[1]挑战模式!$A:$AS,14+AB1896,FALSE),[1]怪物!$B:$J,7,FALSE))</f>
        <v>1</v>
      </c>
      <c r="M1896" s="10" t="str">
        <f t="shared" ca="1" si="244"/>
        <v>Monster_Season4_Challenge5_4_1</v>
      </c>
      <c r="N1896" s="3" t="str">
        <f t="shared" ca="1" si="245"/>
        <v>DeathShow_1</v>
      </c>
      <c r="O1896" s="3" t="str">
        <f t="shared" ca="1" si="246"/>
        <v>Timeline_Idle1</v>
      </c>
      <c r="P1896" s="3" t="str">
        <f t="shared" ca="1" si="247"/>
        <v>Timeline_Move1</v>
      </c>
      <c r="T1896" s="3" t="str">
        <f ca="1">IF(B1896="","",IF(VLOOKUP(D1896,[1]怪物!$C:$I,7,FALSE)="","",VLOOKUP(D1896,[1]怪物!$C:$I,7,FALSE)))</f>
        <v>Skill_Monster_WuGui1,NormalAttack</v>
      </c>
      <c r="Y1896" s="3">
        <v>4</v>
      </c>
      <c r="Z1896" s="3">
        <v>5</v>
      </c>
      <c r="AA1896" s="3">
        <v>4</v>
      </c>
      <c r="AB1896" s="3">
        <v>1</v>
      </c>
    </row>
    <row r="1897" spans="2:28" x14ac:dyDescent="0.2">
      <c r="B1897" t="str">
        <f ca="1">IF(ISNA(VLOOKUP(Y1897&amp;"_"&amp;Z1897&amp;"_"&amp;AA1897,[1]挑战模式!$A:$AS,1,FALSE)),"",IF(VLOOKUP(Y1897&amp;"_"&amp;Z1897&amp;"_"&amp;AA1897,[1]挑战模式!$A:$AS,14+AB1897,FALSE)="","","Unit_Monster_Season"&amp;Y1897&amp;"_Challenge"&amp;Z1897&amp;"_"&amp;AA1897&amp;"_"&amp;AB1897))</f>
        <v>Unit_Monster_Season4_Challenge5_4_2</v>
      </c>
      <c r="D1897" s="3" t="str">
        <f ca="1">IF(B1897="","",VLOOKUP(VLOOKUP(Y1897&amp;"_"&amp;Z1897&amp;"_"&amp;AA1897,[1]挑战模式!$A:$AS,14+AB1897,FALSE),[1]怪物!$B:$J,2,FALSE))</f>
        <v>ResUnit_MiFeng2</v>
      </c>
      <c r="E1897" s="3">
        <f ca="1">IF(B1897="","",VLOOKUP(VLOOKUP(Y1897&amp;"_"&amp;Z1897&amp;"_"&amp;AA1897,[1]挑战模式!$A:$AS,14+AB1897,FALSE),[1]怪物!$B:$J,6,FALSE)*VLOOKUP(Y1897&amp;"_"&amp;Z1897&amp;"_"&amp;AA1897,[1]挑战模式!$A:$AS,10,FALSE))</f>
        <v>2.2000000000000002</v>
      </c>
      <c r="F1897" s="3">
        <f t="shared" ca="1" si="240"/>
        <v>400</v>
      </c>
      <c r="G1897" s="3" t="str">
        <f t="shared" ca="1" si="241"/>
        <v>TRUE</v>
      </c>
      <c r="H1897" s="3" t="str">
        <f t="shared" ca="1" si="242"/>
        <v>1</v>
      </c>
      <c r="I1897" s="3">
        <f ca="1">IF(D1897="","",VLOOKUP(D1897,[1]怪物!$C:$M,11,FALSE))</f>
        <v>1</v>
      </c>
      <c r="J1897" s="3" t="str">
        <f t="shared" ca="1" si="243"/>
        <v>0.5</v>
      </c>
      <c r="K1897" s="3"/>
      <c r="L1897" s="3">
        <f ca="1">IF(B1897="","",VLOOKUP(VLOOKUP(Y1897&amp;"_"&amp;Z1897&amp;"_"&amp;AA1897,[1]挑战模式!$A:$AS,14+AB1897,FALSE),[1]怪物!$B:$J,7,FALSE))</f>
        <v>1.25</v>
      </c>
      <c r="M1897" s="10" t="str">
        <f t="shared" ca="1" si="244"/>
        <v>Monster_Season4_Challenge5_4_2</v>
      </c>
      <c r="N1897" s="3" t="str">
        <f t="shared" ca="1" si="245"/>
        <v>DeathShow_1</v>
      </c>
      <c r="O1897" s="3" t="str">
        <f t="shared" ca="1" si="246"/>
        <v>Timeline_Idle1</v>
      </c>
      <c r="P1897" s="3" t="str">
        <f t="shared" ca="1" si="247"/>
        <v>Timeline_Move1</v>
      </c>
      <c r="T1897" s="3" t="str">
        <f ca="1">IF(B1897="","",IF(VLOOKUP(D1897,[1]怪物!$C:$I,7,FALSE)="","",VLOOKUP(D1897,[1]怪物!$C:$I,7,FALSE)))</f>
        <v>Skill_Monster_MiFeng2,NormalAttack</v>
      </c>
      <c r="Y1897" s="3">
        <v>4</v>
      </c>
      <c r="Z1897" s="3">
        <v>5</v>
      </c>
      <c r="AA1897" s="3">
        <v>4</v>
      </c>
      <c r="AB1897" s="3">
        <v>2</v>
      </c>
    </row>
    <row r="1898" spans="2:28" x14ac:dyDescent="0.2">
      <c r="B1898" t="str">
        <f ca="1">IF(ISNA(VLOOKUP(Y1898&amp;"_"&amp;Z1898&amp;"_"&amp;AA1898,[1]挑战模式!$A:$AS,1,FALSE)),"",IF(VLOOKUP(Y1898&amp;"_"&amp;Z1898&amp;"_"&amp;AA1898,[1]挑战模式!$A:$AS,14+AB1898,FALSE)="","","Unit_Monster_Season"&amp;Y1898&amp;"_Challenge"&amp;Z1898&amp;"_"&amp;AA1898&amp;"_"&amp;AB1898))</f>
        <v>Unit_Monster_Season4_Challenge5_4_3</v>
      </c>
      <c r="D1898" s="3" t="str">
        <f ca="1">IF(B1898="","",VLOOKUP(VLOOKUP(Y1898&amp;"_"&amp;Z1898&amp;"_"&amp;AA1898,[1]挑战模式!$A:$AS,14+AB1898,FALSE),[1]怪物!$B:$J,2,FALSE))</f>
        <v>ResUnit_MiFeng2</v>
      </c>
      <c r="E1898" s="3">
        <f ca="1">IF(B1898="","",VLOOKUP(VLOOKUP(Y1898&amp;"_"&amp;Z1898&amp;"_"&amp;AA1898,[1]挑战模式!$A:$AS,14+AB1898,FALSE),[1]怪物!$B:$J,6,FALSE)*VLOOKUP(Y1898&amp;"_"&amp;Z1898&amp;"_"&amp;AA1898,[1]挑战模式!$A:$AS,10,FALSE))</f>
        <v>2.2000000000000002</v>
      </c>
      <c r="F1898" s="3">
        <f t="shared" ca="1" si="240"/>
        <v>400</v>
      </c>
      <c r="G1898" s="3" t="str">
        <f t="shared" ca="1" si="241"/>
        <v>TRUE</v>
      </c>
      <c r="H1898" s="3" t="str">
        <f t="shared" ca="1" si="242"/>
        <v>1</v>
      </c>
      <c r="I1898" s="3">
        <f ca="1">IF(D1898="","",VLOOKUP(D1898,[1]怪物!$C:$M,11,FALSE))</f>
        <v>1</v>
      </c>
      <c r="J1898" s="3" t="str">
        <f t="shared" ca="1" si="243"/>
        <v>0.5</v>
      </c>
      <c r="K1898" s="3"/>
      <c r="L1898" s="3">
        <f ca="1">IF(B1898="","",VLOOKUP(VLOOKUP(Y1898&amp;"_"&amp;Z1898&amp;"_"&amp;AA1898,[1]挑战模式!$A:$AS,14+AB1898,FALSE),[1]怪物!$B:$J,7,FALSE))</f>
        <v>1.25</v>
      </c>
      <c r="M1898" s="10" t="str">
        <f t="shared" ca="1" si="244"/>
        <v>Monster_Season4_Challenge5_4_3</v>
      </c>
      <c r="N1898" s="3" t="str">
        <f t="shared" ca="1" si="245"/>
        <v>DeathShow_1</v>
      </c>
      <c r="O1898" s="3" t="str">
        <f t="shared" ca="1" si="246"/>
        <v>Timeline_Idle1</v>
      </c>
      <c r="P1898" s="3" t="str">
        <f t="shared" ca="1" si="247"/>
        <v>Timeline_Move1</v>
      </c>
      <c r="T1898" s="3" t="str">
        <f ca="1">IF(B1898="","",IF(VLOOKUP(D1898,[1]怪物!$C:$I,7,FALSE)="","",VLOOKUP(D1898,[1]怪物!$C:$I,7,FALSE)))</f>
        <v>Skill_Monster_MiFeng2,NormalAttack</v>
      </c>
      <c r="Y1898" s="3">
        <v>4</v>
      </c>
      <c r="Z1898" s="3">
        <v>5</v>
      </c>
      <c r="AA1898" s="3">
        <v>4</v>
      </c>
      <c r="AB1898" s="3">
        <v>3</v>
      </c>
    </row>
    <row r="1899" spans="2:28" x14ac:dyDescent="0.2">
      <c r="B1899" t="str">
        <f ca="1">IF(ISNA(VLOOKUP(Y1899&amp;"_"&amp;Z1899&amp;"_"&amp;AA1899,[1]挑战模式!$A:$AS,1,FALSE)),"",IF(VLOOKUP(Y1899&amp;"_"&amp;Z1899&amp;"_"&amp;AA1899,[1]挑战模式!$A:$AS,14+AB1899,FALSE)="","","Unit_Monster_Season"&amp;Y1899&amp;"_Challenge"&amp;Z1899&amp;"_"&amp;AA1899&amp;"_"&amp;AB1899))</f>
        <v/>
      </c>
      <c r="D1899" s="3" t="str">
        <f ca="1">IF(B1899="","",VLOOKUP(VLOOKUP(Y1899&amp;"_"&amp;Z1899&amp;"_"&amp;AA1899,[1]挑战模式!$A:$AS,14+AB1899,FALSE),[1]怪物!$B:$J,2,FALSE))</f>
        <v/>
      </c>
      <c r="E1899" s="3" t="str">
        <f ca="1">IF(B1899="","",VLOOKUP(VLOOKUP(Y1899&amp;"_"&amp;Z1899&amp;"_"&amp;AA1899,[1]挑战模式!$A:$AS,14+AB1899,FALSE),[1]怪物!$B:$J,6,FALSE)*VLOOKUP(Y1899&amp;"_"&amp;Z1899&amp;"_"&amp;AA1899,[1]挑战模式!$A:$AS,10,FALSE))</f>
        <v/>
      </c>
      <c r="F1899" s="3" t="str">
        <f t="shared" ca="1" si="240"/>
        <v/>
      </c>
      <c r="G1899" s="3" t="str">
        <f t="shared" ca="1" si="241"/>
        <v/>
      </c>
      <c r="H1899" s="3" t="str">
        <f t="shared" ca="1" si="242"/>
        <v/>
      </c>
      <c r="I1899" s="3" t="str">
        <f ca="1">IF(D1899="","",VLOOKUP(D1899,[1]怪物!$C:$M,11,FALSE))</f>
        <v/>
      </c>
      <c r="J1899" s="3" t="str">
        <f t="shared" ca="1" si="243"/>
        <v/>
      </c>
      <c r="K1899" s="3"/>
      <c r="L1899" s="3" t="str">
        <f ca="1">IF(B1899="","",VLOOKUP(VLOOKUP(Y1899&amp;"_"&amp;Z1899&amp;"_"&amp;AA1899,[1]挑战模式!$A:$AS,14+AB1899,FALSE),[1]怪物!$B:$J,7,FALSE))</f>
        <v/>
      </c>
      <c r="M1899" s="10" t="str">
        <f t="shared" ca="1" si="244"/>
        <v/>
      </c>
      <c r="N1899" s="3" t="str">
        <f t="shared" ca="1" si="245"/>
        <v/>
      </c>
      <c r="O1899" s="3" t="str">
        <f t="shared" ca="1" si="246"/>
        <v/>
      </c>
      <c r="P1899" s="3" t="str">
        <f t="shared" ca="1" si="247"/>
        <v/>
      </c>
      <c r="T1899" s="3" t="str">
        <f ca="1">IF(B1899="","",IF(VLOOKUP(D1899,[1]怪物!$C:$I,7,FALSE)="","",VLOOKUP(D1899,[1]怪物!$C:$I,7,FALSE)))</f>
        <v/>
      </c>
      <c r="Y1899" s="3">
        <v>4</v>
      </c>
      <c r="Z1899" s="3">
        <v>5</v>
      </c>
      <c r="AA1899" s="3">
        <v>4</v>
      </c>
      <c r="AB1899" s="3">
        <v>4</v>
      </c>
    </row>
    <row r="1900" spans="2:28" x14ac:dyDescent="0.2">
      <c r="B1900" t="str">
        <f ca="1">IF(ISNA(VLOOKUP(Y1900&amp;"_"&amp;Z1900&amp;"_"&amp;AA1900,[1]挑战模式!$A:$AS,1,FALSE)),"",IF(VLOOKUP(Y1900&amp;"_"&amp;Z1900&amp;"_"&amp;AA1900,[1]挑战模式!$A:$AS,14+AB1900,FALSE)="","","Unit_Monster_Season"&amp;Y1900&amp;"_Challenge"&amp;Z1900&amp;"_"&amp;AA1900&amp;"_"&amp;AB1900))</f>
        <v/>
      </c>
      <c r="D1900" s="3" t="str">
        <f ca="1">IF(B1900="","",VLOOKUP(VLOOKUP(Y1900&amp;"_"&amp;Z1900&amp;"_"&amp;AA1900,[1]挑战模式!$A:$AS,14+AB1900,FALSE),[1]怪物!$B:$J,2,FALSE))</f>
        <v/>
      </c>
      <c r="E1900" s="3" t="str">
        <f ca="1">IF(B1900="","",VLOOKUP(VLOOKUP(Y1900&amp;"_"&amp;Z1900&amp;"_"&amp;AA1900,[1]挑战模式!$A:$AS,14+AB1900,FALSE),[1]怪物!$B:$J,6,FALSE)*VLOOKUP(Y1900&amp;"_"&amp;Z1900&amp;"_"&amp;AA1900,[1]挑战模式!$A:$AS,10,FALSE))</f>
        <v/>
      </c>
      <c r="F1900" s="3" t="str">
        <f t="shared" ca="1" si="240"/>
        <v/>
      </c>
      <c r="G1900" s="3" t="str">
        <f t="shared" ca="1" si="241"/>
        <v/>
      </c>
      <c r="H1900" s="3" t="str">
        <f t="shared" ca="1" si="242"/>
        <v/>
      </c>
      <c r="I1900" s="3" t="str">
        <f ca="1">IF(D1900="","",VLOOKUP(D1900,[1]怪物!$C:$M,11,FALSE))</f>
        <v/>
      </c>
      <c r="J1900" s="3" t="str">
        <f t="shared" ca="1" si="243"/>
        <v/>
      </c>
      <c r="K1900" s="3"/>
      <c r="L1900" s="3" t="str">
        <f ca="1">IF(B1900="","",VLOOKUP(VLOOKUP(Y1900&amp;"_"&amp;Z1900&amp;"_"&amp;AA1900,[1]挑战模式!$A:$AS,14+AB1900,FALSE),[1]怪物!$B:$J,7,FALSE))</f>
        <v/>
      </c>
      <c r="M1900" s="10" t="str">
        <f t="shared" ca="1" si="244"/>
        <v/>
      </c>
      <c r="N1900" s="3" t="str">
        <f t="shared" ca="1" si="245"/>
        <v/>
      </c>
      <c r="O1900" s="3" t="str">
        <f t="shared" ca="1" si="246"/>
        <v/>
      </c>
      <c r="P1900" s="3" t="str">
        <f t="shared" ca="1" si="247"/>
        <v/>
      </c>
      <c r="T1900" s="3" t="str">
        <f ca="1">IF(B1900="","",IF(VLOOKUP(D1900,[1]怪物!$C:$I,7,FALSE)="","",VLOOKUP(D1900,[1]怪物!$C:$I,7,FALSE)))</f>
        <v/>
      </c>
      <c r="Y1900" s="3">
        <v>4</v>
      </c>
      <c r="Z1900" s="3">
        <v>5</v>
      </c>
      <c r="AA1900" s="3">
        <v>4</v>
      </c>
      <c r="AB1900" s="3">
        <v>5</v>
      </c>
    </row>
    <row r="1901" spans="2:28" x14ac:dyDescent="0.2">
      <c r="B1901" t="str">
        <f ca="1">IF(ISNA(VLOOKUP(Y1901&amp;"_"&amp;Z1901&amp;"_"&amp;AA1901,[1]挑战模式!$A:$AS,1,FALSE)),"",IF(VLOOKUP(Y1901&amp;"_"&amp;Z1901&amp;"_"&amp;AA1901,[1]挑战模式!$A:$AS,14+AB1901,FALSE)="","","Unit_Monster_Season"&amp;Y1901&amp;"_Challenge"&amp;Z1901&amp;"_"&amp;AA1901&amp;"_"&amp;AB1901))</f>
        <v/>
      </c>
      <c r="D1901" s="3" t="str">
        <f ca="1">IF(B1901="","",VLOOKUP(VLOOKUP(Y1901&amp;"_"&amp;Z1901&amp;"_"&amp;AA1901,[1]挑战模式!$A:$AS,14+AB1901,FALSE),[1]怪物!$B:$J,2,FALSE))</f>
        <v/>
      </c>
      <c r="E1901" s="3" t="str">
        <f ca="1">IF(B1901="","",VLOOKUP(VLOOKUP(Y1901&amp;"_"&amp;Z1901&amp;"_"&amp;AA1901,[1]挑战模式!$A:$AS,14+AB1901,FALSE),[1]怪物!$B:$J,6,FALSE)*VLOOKUP(Y1901&amp;"_"&amp;Z1901&amp;"_"&amp;AA1901,[1]挑战模式!$A:$AS,10,FALSE))</f>
        <v/>
      </c>
      <c r="F1901" s="3" t="str">
        <f t="shared" ca="1" si="240"/>
        <v/>
      </c>
      <c r="G1901" s="3" t="str">
        <f t="shared" ca="1" si="241"/>
        <v/>
      </c>
      <c r="H1901" s="3" t="str">
        <f t="shared" ca="1" si="242"/>
        <v/>
      </c>
      <c r="I1901" s="3" t="str">
        <f ca="1">IF(D1901="","",VLOOKUP(D1901,[1]怪物!$C:$M,11,FALSE))</f>
        <v/>
      </c>
      <c r="J1901" s="3" t="str">
        <f t="shared" ca="1" si="243"/>
        <v/>
      </c>
      <c r="K1901" s="3"/>
      <c r="L1901" s="3" t="str">
        <f ca="1">IF(B1901="","",VLOOKUP(VLOOKUP(Y1901&amp;"_"&amp;Z1901&amp;"_"&amp;AA1901,[1]挑战模式!$A:$AS,14+AB1901,FALSE),[1]怪物!$B:$J,7,FALSE))</f>
        <v/>
      </c>
      <c r="M1901" s="10" t="str">
        <f t="shared" ca="1" si="244"/>
        <v/>
      </c>
      <c r="N1901" s="3" t="str">
        <f t="shared" ca="1" si="245"/>
        <v/>
      </c>
      <c r="O1901" s="3" t="str">
        <f t="shared" ca="1" si="246"/>
        <v/>
      </c>
      <c r="P1901" s="3" t="str">
        <f t="shared" ca="1" si="247"/>
        <v/>
      </c>
      <c r="T1901" s="3" t="str">
        <f ca="1">IF(B1901="","",IF(VLOOKUP(D1901,[1]怪物!$C:$I,7,FALSE)="","",VLOOKUP(D1901,[1]怪物!$C:$I,7,FALSE)))</f>
        <v/>
      </c>
      <c r="Y1901" s="3">
        <v>4</v>
      </c>
      <c r="Z1901" s="3">
        <v>5</v>
      </c>
      <c r="AA1901" s="3">
        <v>4</v>
      </c>
      <c r="AB1901" s="3">
        <v>6</v>
      </c>
    </row>
    <row r="1902" spans="2:28" x14ac:dyDescent="0.2">
      <c r="B1902" t="str">
        <f ca="1">IF(ISNA(VLOOKUP(Y1902&amp;"_"&amp;Z1902&amp;"_"&amp;AA1902,[1]挑战模式!$A:$AS,1,FALSE)),"",IF(VLOOKUP(Y1902&amp;"_"&amp;Z1902&amp;"_"&amp;AA1902,[1]挑战模式!$A:$AS,14+AB1902,FALSE)="","","Unit_Monster_Season"&amp;Y1902&amp;"_Challenge"&amp;Z1902&amp;"_"&amp;AA1902&amp;"_"&amp;AB1902))</f>
        <v>Unit_Monster_Season4_Challenge5_5_1</v>
      </c>
      <c r="D1902" s="3" t="str">
        <f ca="1">IF(B1902="","",VLOOKUP(VLOOKUP(Y1902&amp;"_"&amp;Z1902&amp;"_"&amp;AA1902,[1]挑战模式!$A:$AS,14+AB1902,FALSE),[1]怪物!$B:$J,2,FALSE))</f>
        <v>ResUnit_MiFeng2</v>
      </c>
      <c r="E1902" s="3">
        <f ca="1">IF(B1902="","",VLOOKUP(VLOOKUP(Y1902&amp;"_"&amp;Z1902&amp;"_"&amp;AA1902,[1]挑战模式!$A:$AS,14+AB1902,FALSE),[1]怪物!$B:$J,6,FALSE)*VLOOKUP(Y1902&amp;"_"&amp;Z1902&amp;"_"&amp;AA1902,[1]挑战模式!$A:$AS,10,FALSE))</f>
        <v>2.2000000000000002</v>
      </c>
      <c r="F1902" s="3">
        <f t="shared" ca="1" si="240"/>
        <v>400</v>
      </c>
      <c r="G1902" s="3" t="str">
        <f t="shared" ca="1" si="241"/>
        <v>TRUE</v>
      </c>
      <c r="H1902" s="3" t="str">
        <f t="shared" ca="1" si="242"/>
        <v>1</v>
      </c>
      <c r="I1902" s="3">
        <f ca="1">IF(D1902="","",VLOOKUP(D1902,[1]怪物!$C:$M,11,FALSE))</f>
        <v>1</v>
      </c>
      <c r="J1902" s="3" t="str">
        <f t="shared" ca="1" si="243"/>
        <v>0.5</v>
      </c>
      <c r="K1902" s="3"/>
      <c r="L1902" s="3">
        <f ca="1">IF(B1902="","",VLOOKUP(VLOOKUP(Y1902&amp;"_"&amp;Z1902&amp;"_"&amp;AA1902,[1]挑战模式!$A:$AS,14+AB1902,FALSE),[1]怪物!$B:$J,7,FALSE))</f>
        <v>1.25</v>
      </c>
      <c r="M1902" s="10" t="str">
        <f t="shared" ca="1" si="244"/>
        <v>Monster_Season4_Challenge5_5_1</v>
      </c>
      <c r="N1902" s="3" t="str">
        <f t="shared" ca="1" si="245"/>
        <v>DeathShow_1</v>
      </c>
      <c r="O1902" s="3" t="str">
        <f t="shared" ca="1" si="246"/>
        <v>Timeline_Idle1</v>
      </c>
      <c r="P1902" s="3" t="str">
        <f t="shared" ca="1" si="247"/>
        <v>Timeline_Move1</v>
      </c>
      <c r="T1902" s="3" t="str">
        <f ca="1">IF(B1902="","",IF(VLOOKUP(D1902,[1]怪物!$C:$I,7,FALSE)="","",VLOOKUP(D1902,[1]怪物!$C:$I,7,FALSE)))</f>
        <v>Skill_Monster_MiFeng2,NormalAttack</v>
      </c>
      <c r="Y1902" s="3">
        <v>4</v>
      </c>
      <c r="Z1902" s="3">
        <v>5</v>
      </c>
      <c r="AA1902" s="3">
        <v>5</v>
      </c>
      <c r="AB1902" s="3">
        <v>1</v>
      </c>
    </row>
    <row r="1903" spans="2:28" x14ac:dyDescent="0.2">
      <c r="B1903" t="str">
        <f ca="1">IF(ISNA(VLOOKUP(Y1903&amp;"_"&amp;Z1903&amp;"_"&amp;AA1903,[1]挑战模式!$A:$AS,1,FALSE)),"",IF(VLOOKUP(Y1903&amp;"_"&amp;Z1903&amp;"_"&amp;AA1903,[1]挑战模式!$A:$AS,14+AB1903,FALSE)="","","Unit_Monster_Season"&amp;Y1903&amp;"_Challenge"&amp;Z1903&amp;"_"&amp;AA1903&amp;"_"&amp;AB1903))</f>
        <v>Unit_Monster_Season4_Challenge5_5_2</v>
      </c>
      <c r="D1903" s="3" t="str">
        <f ca="1">IF(B1903="","",VLOOKUP(VLOOKUP(Y1903&amp;"_"&amp;Z1903&amp;"_"&amp;AA1903,[1]挑战模式!$A:$AS,14+AB1903,FALSE),[1]怪物!$B:$J,2,FALSE))</f>
        <v>ResUnit_WuGui2</v>
      </c>
      <c r="E1903" s="3">
        <f ca="1">IF(B1903="","",VLOOKUP(VLOOKUP(Y1903&amp;"_"&amp;Z1903&amp;"_"&amp;AA1903,[1]挑战模式!$A:$AS,14+AB1903,FALSE),[1]怪物!$B:$J,6,FALSE)*VLOOKUP(Y1903&amp;"_"&amp;Z1903&amp;"_"&amp;AA1903,[1]挑战模式!$A:$AS,10,FALSE))</f>
        <v>2.2000000000000002</v>
      </c>
      <c r="F1903" s="3">
        <f t="shared" ca="1" si="240"/>
        <v>400</v>
      </c>
      <c r="G1903" s="3" t="str">
        <f t="shared" ca="1" si="241"/>
        <v>TRUE</v>
      </c>
      <c r="H1903" s="3" t="str">
        <f t="shared" ca="1" si="242"/>
        <v>1</v>
      </c>
      <c r="I1903" s="3">
        <f ca="1">IF(D1903="","",VLOOKUP(D1903,[1]怪物!$C:$M,11,FALSE))</f>
        <v>1</v>
      </c>
      <c r="J1903" s="3" t="str">
        <f t="shared" ca="1" si="243"/>
        <v>0.5</v>
      </c>
      <c r="K1903" s="3"/>
      <c r="L1903" s="3">
        <f ca="1">IF(B1903="","",VLOOKUP(VLOOKUP(Y1903&amp;"_"&amp;Z1903&amp;"_"&amp;AA1903,[1]挑战模式!$A:$AS,14+AB1903,FALSE),[1]怪物!$B:$J,7,FALSE))</f>
        <v>1.25</v>
      </c>
      <c r="M1903" s="10" t="str">
        <f t="shared" ca="1" si="244"/>
        <v>Monster_Season4_Challenge5_5_2</v>
      </c>
      <c r="N1903" s="3" t="str">
        <f t="shared" ca="1" si="245"/>
        <v>DeathShow_1</v>
      </c>
      <c r="O1903" s="3" t="str">
        <f t="shared" ca="1" si="246"/>
        <v>Timeline_Idle1</v>
      </c>
      <c r="P1903" s="3" t="str">
        <f t="shared" ca="1" si="247"/>
        <v>Timeline_Move1</v>
      </c>
      <c r="T1903" s="3" t="str">
        <f ca="1">IF(B1903="","",IF(VLOOKUP(D1903,[1]怪物!$C:$I,7,FALSE)="","",VLOOKUP(D1903,[1]怪物!$C:$I,7,FALSE)))</f>
        <v>Skill_Monster_WuGui2,NormalAttack</v>
      </c>
      <c r="Y1903" s="3">
        <v>4</v>
      </c>
      <c r="Z1903" s="3">
        <v>5</v>
      </c>
      <c r="AA1903" s="3">
        <v>5</v>
      </c>
      <c r="AB1903" s="3">
        <v>2</v>
      </c>
    </row>
    <row r="1904" spans="2:28" x14ac:dyDescent="0.2">
      <c r="B1904" t="str">
        <f ca="1">IF(ISNA(VLOOKUP(Y1904&amp;"_"&amp;Z1904&amp;"_"&amp;AA1904,[1]挑战模式!$A:$AS,1,FALSE)),"",IF(VLOOKUP(Y1904&amp;"_"&amp;Z1904&amp;"_"&amp;AA1904,[1]挑战模式!$A:$AS,14+AB1904,FALSE)="","","Unit_Monster_Season"&amp;Y1904&amp;"_Challenge"&amp;Z1904&amp;"_"&amp;AA1904&amp;"_"&amp;AB1904))</f>
        <v>Unit_Monster_Season4_Challenge5_5_3</v>
      </c>
      <c r="D1904" s="3" t="str">
        <f ca="1">IF(B1904="","",VLOOKUP(VLOOKUP(Y1904&amp;"_"&amp;Z1904&amp;"_"&amp;AA1904,[1]挑战模式!$A:$AS,14+AB1904,FALSE),[1]怪物!$B:$J,2,FALSE))</f>
        <v>ResUnit_ZhongZi2</v>
      </c>
      <c r="E1904" s="3">
        <f ca="1">IF(B1904="","",VLOOKUP(VLOOKUP(Y1904&amp;"_"&amp;Z1904&amp;"_"&amp;AA1904,[1]挑战模式!$A:$AS,14+AB1904,FALSE),[1]怪物!$B:$J,6,FALSE)*VLOOKUP(Y1904&amp;"_"&amp;Z1904&amp;"_"&amp;AA1904,[1]挑战模式!$A:$AS,10,FALSE))</f>
        <v>2.2000000000000002</v>
      </c>
      <c r="F1904" s="3">
        <f t="shared" ca="1" si="240"/>
        <v>400</v>
      </c>
      <c r="G1904" s="3" t="str">
        <f t="shared" ca="1" si="241"/>
        <v>TRUE</v>
      </c>
      <c r="H1904" s="3" t="str">
        <f t="shared" ca="1" si="242"/>
        <v>1</v>
      </c>
      <c r="I1904" s="3">
        <f ca="1">IF(D1904="","",VLOOKUP(D1904,[1]怪物!$C:$M,11,FALSE))</f>
        <v>1</v>
      </c>
      <c r="J1904" s="3" t="str">
        <f t="shared" ca="1" si="243"/>
        <v>0.5</v>
      </c>
      <c r="K1904" s="3"/>
      <c r="L1904" s="3">
        <f ca="1">IF(B1904="","",VLOOKUP(VLOOKUP(Y1904&amp;"_"&amp;Z1904&amp;"_"&amp;AA1904,[1]挑战模式!$A:$AS,14+AB1904,FALSE),[1]怪物!$B:$J,7,FALSE))</f>
        <v>1.25</v>
      </c>
      <c r="M1904" s="10" t="str">
        <f t="shared" ca="1" si="244"/>
        <v>Monster_Season4_Challenge5_5_3</v>
      </c>
      <c r="N1904" s="3" t="str">
        <f t="shared" ca="1" si="245"/>
        <v>DeathShow_1</v>
      </c>
      <c r="O1904" s="3" t="str">
        <f t="shared" ca="1" si="246"/>
        <v>Timeline_Idle1</v>
      </c>
      <c r="P1904" s="3" t="str">
        <f t="shared" ca="1" si="247"/>
        <v>Timeline_Move1</v>
      </c>
      <c r="T1904" s="3" t="str">
        <f ca="1">IF(B1904="","",IF(VLOOKUP(D1904,[1]怪物!$C:$I,7,FALSE)="","",VLOOKUP(D1904,[1]怪物!$C:$I,7,FALSE)))</f>
        <v>Skill_Monster_ZhongZi2,NormalAttack</v>
      </c>
      <c r="Y1904" s="3">
        <v>4</v>
      </c>
      <c r="Z1904" s="3">
        <v>5</v>
      </c>
      <c r="AA1904" s="3">
        <v>5</v>
      </c>
      <c r="AB1904" s="3">
        <v>3</v>
      </c>
    </row>
    <row r="1905" spans="2:28" x14ac:dyDescent="0.2">
      <c r="B1905" t="str">
        <f ca="1">IF(ISNA(VLOOKUP(Y1905&amp;"_"&amp;Z1905&amp;"_"&amp;AA1905,[1]挑战模式!$A:$AS,1,FALSE)),"",IF(VLOOKUP(Y1905&amp;"_"&amp;Z1905&amp;"_"&amp;AA1905,[1]挑战模式!$A:$AS,14+AB1905,FALSE)="","","Unit_Monster_Season"&amp;Y1905&amp;"_Challenge"&amp;Z1905&amp;"_"&amp;AA1905&amp;"_"&amp;AB1905))</f>
        <v/>
      </c>
      <c r="D1905" s="3" t="str">
        <f ca="1">IF(B1905="","",VLOOKUP(VLOOKUP(Y1905&amp;"_"&amp;Z1905&amp;"_"&amp;AA1905,[1]挑战模式!$A:$AS,14+AB1905,FALSE),[1]怪物!$B:$J,2,FALSE))</f>
        <v/>
      </c>
      <c r="E1905" s="3" t="str">
        <f ca="1">IF(B1905="","",VLOOKUP(VLOOKUP(Y1905&amp;"_"&amp;Z1905&amp;"_"&amp;AA1905,[1]挑战模式!$A:$AS,14+AB1905,FALSE),[1]怪物!$B:$J,6,FALSE)*VLOOKUP(Y1905&amp;"_"&amp;Z1905&amp;"_"&amp;AA1905,[1]挑战模式!$A:$AS,10,FALSE))</f>
        <v/>
      </c>
      <c r="F1905" s="3" t="str">
        <f t="shared" ca="1" si="240"/>
        <v/>
      </c>
      <c r="G1905" s="3" t="str">
        <f t="shared" ca="1" si="241"/>
        <v/>
      </c>
      <c r="H1905" s="3" t="str">
        <f t="shared" ca="1" si="242"/>
        <v/>
      </c>
      <c r="I1905" s="3" t="str">
        <f ca="1">IF(D1905="","",VLOOKUP(D1905,[1]怪物!$C:$M,11,FALSE))</f>
        <v/>
      </c>
      <c r="J1905" s="3" t="str">
        <f t="shared" ca="1" si="243"/>
        <v/>
      </c>
      <c r="K1905" s="3"/>
      <c r="L1905" s="3" t="str">
        <f ca="1">IF(B1905="","",VLOOKUP(VLOOKUP(Y1905&amp;"_"&amp;Z1905&amp;"_"&amp;AA1905,[1]挑战模式!$A:$AS,14+AB1905,FALSE),[1]怪物!$B:$J,7,FALSE))</f>
        <v/>
      </c>
      <c r="M1905" s="10" t="str">
        <f t="shared" ca="1" si="244"/>
        <v/>
      </c>
      <c r="N1905" s="3" t="str">
        <f t="shared" ca="1" si="245"/>
        <v/>
      </c>
      <c r="O1905" s="3" t="str">
        <f t="shared" ca="1" si="246"/>
        <v/>
      </c>
      <c r="P1905" s="3" t="str">
        <f t="shared" ca="1" si="247"/>
        <v/>
      </c>
      <c r="T1905" s="3" t="str">
        <f ca="1">IF(B1905="","",IF(VLOOKUP(D1905,[1]怪物!$C:$I,7,FALSE)="","",VLOOKUP(D1905,[1]怪物!$C:$I,7,FALSE)))</f>
        <v/>
      </c>
      <c r="Y1905" s="3">
        <v>4</v>
      </c>
      <c r="Z1905" s="3">
        <v>5</v>
      </c>
      <c r="AA1905" s="3">
        <v>5</v>
      </c>
      <c r="AB1905" s="3">
        <v>4</v>
      </c>
    </row>
    <row r="1906" spans="2:28" x14ac:dyDescent="0.2">
      <c r="B1906" t="str">
        <f ca="1">IF(ISNA(VLOOKUP(Y1906&amp;"_"&amp;Z1906&amp;"_"&amp;AA1906,[1]挑战模式!$A:$AS,1,FALSE)),"",IF(VLOOKUP(Y1906&amp;"_"&amp;Z1906&amp;"_"&amp;AA1906,[1]挑战模式!$A:$AS,14+AB1906,FALSE)="","","Unit_Monster_Season"&amp;Y1906&amp;"_Challenge"&amp;Z1906&amp;"_"&amp;AA1906&amp;"_"&amp;AB1906))</f>
        <v/>
      </c>
      <c r="D1906" s="3" t="str">
        <f ca="1">IF(B1906="","",VLOOKUP(VLOOKUP(Y1906&amp;"_"&amp;Z1906&amp;"_"&amp;AA1906,[1]挑战模式!$A:$AS,14+AB1906,FALSE),[1]怪物!$B:$J,2,FALSE))</f>
        <v/>
      </c>
      <c r="E1906" s="3" t="str">
        <f ca="1">IF(B1906="","",VLOOKUP(VLOOKUP(Y1906&amp;"_"&amp;Z1906&amp;"_"&amp;AA1906,[1]挑战模式!$A:$AS,14+AB1906,FALSE),[1]怪物!$B:$J,6,FALSE)*VLOOKUP(Y1906&amp;"_"&amp;Z1906&amp;"_"&amp;AA1906,[1]挑战模式!$A:$AS,10,FALSE))</f>
        <v/>
      </c>
      <c r="F1906" s="3" t="str">
        <f t="shared" ca="1" si="240"/>
        <v/>
      </c>
      <c r="G1906" s="3" t="str">
        <f t="shared" ca="1" si="241"/>
        <v/>
      </c>
      <c r="H1906" s="3" t="str">
        <f t="shared" ca="1" si="242"/>
        <v/>
      </c>
      <c r="I1906" s="3" t="str">
        <f ca="1">IF(D1906="","",VLOOKUP(D1906,[1]怪物!$C:$M,11,FALSE))</f>
        <v/>
      </c>
      <c r="J1906" s="3" t="str">
        <f t="shared" ca="1" si="243"/>
        <v/>
      </c>
      <c r="K1906" s="3"/>
      <c r="L1906" s="3" t="str">
        <f ca="1">IF(B1906="","",VLOOKUP(VLOOKUP(Y1906&amp;"_"&amp;Z1906&amp;"_"&amp;AA1906,[1]挑战模式!$A:$AS,14+AB1906,FALSE),[1]怪物!$B:$J,7,FALSE))</f>
        <v/>
      </c>
      <c r="M1906" s="10" t="str">
        <f t="shared" ca="1" si="244"/>
        <v/>
      </c>
      <c r="N1906" s="3" t="str">
        <f t="shared" ca="1" si="245"/>
        <v/>
      </c>
      <c r="O1906" s="3" t="str">
        <f t="shared" ca="1" si="246"/>
        <v/>
      </c>
      <c r="P1906" s="3" t="str">
        <f t="shared" ca="1" si="247"/>
        <v/>
      </c>
      <c r="T1906" s="3" t="str">
        <f ca="1">IF(B1906="","",IF(VLOOKUP(D1906,[1]怪物!$C:$I,7,FALSE)="","",VLOOKUP(D1906,[1]怪物!$C:$I,7,FALSE)))</f>
        <v/>
      </c>
      <c r="Y1906" s="3">
        <v>4</v>
      </c>
      <c r="Z1906" s="3">
        <v>5</v>
      </c>
      <c r="AA1906" s="3">
        <v>5</v>
      </c>
      <c r="AB1906" s="3">
        <v>5</v>
      </c>
    </row>
    <row r="1907" spans="2:28" x14ac:dyDescent="0.2">
      <c r="B1907" t="str">
        <f ca="1">IF(ISNA(VLOOKUP(Y1907&amp;"_"&amp;Z1907&amp;"_"&amp;AA1907,[1]挑战模式!$A:$AS,1,FALSE)),"",IF(VLOOKUP(Y1907&amp;"_"&amp;Z1907&amp;"_"&amp;AA1907,[1]挑战模式!$A:$AS,14+AB1907,FALSE)="","","Unit_Monster_Season"&amp;Y1907&amp;"_Challenge"&amp;Z1907&amp;"_"&amp;AA1907&amp;"_"&amp;AB1907))</f>
        <v/>
      </c>
      <c r="D1907" s="3" t="str">
        <f ca="1">IF(B1907="","",VLOOKUP(VLOOKUP(Y1907&amp;"_"&amp;Z1907&amp;"_"&amp;AA1907,[1]挑战模式!$A:$AS,14+AB1907,FALSE),[1]怪物!$B:$J,2,FALSE))</f>
        <v/>
      </c>
      <c r="E1907" s="3" t="str">
        <f ca="1">IF(B1907="","",VLOOKUP(VLOOKUP(Y1907&amp;"_"&amp;Z1907&amp;"_"&amp;AA1907,[1]挑战模式!$A:$AS,14+AB1907,FALSE),[1]怪物!$B:$J,6,FALSE)*VLOOKUP(Y1907&amp;"_"&amp;Z1907&amp;"_"&amp;AA1907,[1]挑战模式!$A:$AS,10,FALSE))</f>
        <v/>
      </c>
      <c r="F1907" s="3" t="str">
        <f t="shared" ca="1" si="240"/>
        <v/>
      </c>
      <c r="G1907" s="3" t="str">
        <f t="shared" ca="1" si="241"/>
        <v/>
      </c>
      <c r="H1907" s="3" t="str">
        <f t="shared" ca="1" si="242"/>
        <v/>
      </c>
      <c r="I1907" s="3" t="str">
        <f ca="1">IF(D1907="","",VLOOKUP(D1907,[1]怪物!$C:$M,11,FALSE))</f>
        <v/>
      </c>
      <c r="J1907" s="3" t="str">
        <f t="shared" ca="1" si="243"/>
        <v/>
      </c>
      <c r="K1907" s="3"/>
      <c r="L1907" s="3" t="str">
        <f ca="1">IF(B1907="","",VLOOKUP(VLOOKUP(Y1907&amp;"_"&amp;Z1907&amp;"_"&amp;AA1907,[1]挑战模式!$A:$AS,14+AB1907,FALSE),[1]怪物!$B:$J,7,FALSE))</f>
        <v/>
      </c>
      <c r="M1907" s="10" t="str">
        <f t="shared" ca="1" si="244"/>
        <v/>
      </c>
      <c r="N1907" s="3" t="str">
        <f t="shared" ca="1" si="245"/>
        <v/>
      </c>
      <c r="O1907" s="3" t="str">
        <f t="shared" ca="1" si="246"/>
        <v/>
      </c>
      <c r="P1907" s="3" t="str">
        <f t="shared" ca="1" si="247"/>
        <v/>
      </c>
      <c r="T1907" s="3" t="str">
        <f ca="1">IF(B1907="","",IF(VLOOKUP(D1907,[1]怪物!$C:$I,7,FALSE)="","",VLOOKUP(D1907,[1]怪物!$C:$I,7,FALSE)))</f>
        <v/>
      </c>
      <c r="Y1907" s="3">
        <v>4</v>
      </c>
      <c r="Z1907" s="3">
        <v>5</v>
      </c>
      <c r="AA1907" s="3">
        <v>5</v>
      </c>
      <c r="AB1907" s="3">
        <v>6</v>
      </c>
    </row>
    <row r="1908" spans="2:28" x14ac:dyDescent="0.2">
      <c r="B1908" t="str">
        <f ca="1">IF(ISNA(VLOOKUP(Y1908&amp;"_"&amp;Z1908&amp;"_"&amp;AA1908,[1]挑战模式!$A:$AS,1,FALSE)),"",IF(VLOOKUP(Y1908&amp;"_"&amp;Z1908&amp;"_"&amp;AA1908,[1]挑战模式!$A:$AS,14+AB1908,FALSE)="","","Unit_Monster_Season"&amp;Y1908&amp;"_Challenge"&amp;Z1908&amp;"_"&amp;AA1908&amp;"_"&amp;AB1908))</f>
        <v>Unit_Monster_Season4_Challenge5_6_1</v>
      </c>
      <c r="D1908" s="3" t="str">
        <f ca="1">IF(B1908="","",VLOOKUP(VLOOKUP(Y1908&amp;"_"&amp;Z1908&amp;"_"&amp;AA1908,[1]挑战模式!$A:$AS,14+AB1908,FALSE),[1]怪物!$B:$J,2,FALSE))</f>
        <v>ResUnit_WuGui1</v>
      </c>
      <c r="E1908" s="3">
        <f ca="1">IF(B1908="","",VLOOKUP(VLOOKUP(Y1908&amp;"_"&amp;Z1908&amp;"_"&amp;AA1908,[1]挑战模式!$A:$AS,14+AB1908,FALSE),[1]怪物!$B:$J,6,FALSE)*VLOOKUP(Y1908&amp;"_"&amp;Z1908&amp;"_"&amp;AA1908,[1]挑战模式!$A:$AS,10,FALSE))</f>
        <v>2.2000000000000002</v>
      </c>
      <c r="F1908" s="3">
        <f t="shared" ca="1" si="240"/>
        <v>400</v>
      </c>
      <c r="G1908" s="3" t="str">
        <f t="shared" ca="1" si="241"/>
        <v>TRUE</v>
      </c>
      <c r="H1908" s="3" t="str">
        <f t="shared" ca="1" si="242"/>
        <v>1</v>
      </c>
      <c r="I1908" s="3">
        <f ca="1">IF(D1908="","",VLOOKUP(D1908,[1]怪物!$C:$M,11,FALSE))</f>
        <v>1</v>
      </c>
      <c r="J1908" s="3" t="str">
        <f t="shared" ca="1" si="243"/>
        <v>0.5</v>
      </c>
      <c r="K1908" s="3"/>
      <c r="L1908" s="3">
        <f ca="1">IF(B1908="","",VLOOKUP(VLOOKUP(Y1908&amp;"_"&amp;Z1908&amp;"_"&amp;AA1908,[1]挑战模式!$A:$AS,14+AB1908,FALSE),[1]怪物!$B:$J,7,FALSE))</f>
        <v>1</v>
      </c>
      <c r="M1908" s="10" t="str">
        <f t="shared" ca="1" si="244"/>
        <v>Monster_Season4_Challenge5_6_1</v>
      </c>
      <c r="N1908" s="3" t="str">
        <f t="shared" ca="1" si="245"/>
        <v>DeathShow_1</v>
      </c>
      <c r="O1908" s="3" t="str">
        <f t="shared" ca="1" si="246"/>
        <v>Timeline_Idle1</v>
      </c>
      <c r="P1908" s="3" t="str">
        <f t="shared" ca="1" si="247"/>
        <v>Timeline_Move1</v>
      </c>
      <c r="T1908" s="3" t="str">
        <f ca="1">IF(B1908="","",IF(VLOOKUP(D1908,[1]怪物!$C:$I,7,FALSE)="","",VLOOKUP(D1908,[1]怪物!$C:$I,7,FALSE)))</f>
        <v>Skill_Monster_WuGui1,NormalAttack</v>
      </c>
      <c r="Y1908" s="3">
        <v>4</v>
      </c>
      <c r="Z1908" s="3">
        <v>5</v>
      </c>
      <c r="AA1908" s="3">
        <v>6</v>
      </c>
      <c r="AB1908" s="3">
        <v>1</v>
      </c>
    </row>
    <row r="1909" spans="2:28" x14ac:dyDescent="0.2">
      <c r="B1909" t="str">
        <f ca="1">IF(ISNA(VLOOKUP(Y1909&amp;"_"&amp;Z1909&amp;"_"&amp;AA1909,[1]挑战模式!$A:$AS,1,FALSE)),"",IF(VLOOKUP(Y1909&amp;"_"&amp;Z1909&amp;"_"&amp;AA1909,[1]挑战模式!$A:$AS,14+AB1909,FALSE)="","","Unit_Monster_Season"&amp;Y1909&amp;"_Challenge"&amp;Z1909&amp;"_"&amp;AA1909&amp;"_"&amp;AB1909))</f>
        <v>Unit_Monster_Season4_Challenge5_6_2</v>
      </c>
      <c r="D1909" s="3" t="str">
        <f ca="1">IF(B1909="","",VLOOKUP(VLOOKUP(Y1909&amp;"_"&amp;Z1909&amp;"_"&amp;AA1909,[1]挑战模式!$A:$AS,14+AB1909,FALSE),[1]怪物!$B:$J,2,FALSE))</f>
        <v>ResUnit_MiFeng2</v>
      </c>
      <c r="E1909" s="3">
        <f ca="1">IF(B1909="","",VLOOKUP(VLOOKUP(Y1909&amp;"_"&amp;Z1909&amp;"_"&amp;AA1909,[1]挑战模式!$A:$AS,14+AB1909,FALSE),[1]怪物!$B:$J,6,FALSE)*VLOOKUP(Y1909&amp;"_"&amp;Z1909&amp;"_"&amp;AA1909,[1]挑战模式!$A:$AS,10,FALSE))</f>
        <v>2.2000000000000002</v>
      </c>
      <c r="F1909" s="3">
        <f t="shared" ca="1" si="240"/>
        <v>400</v>
      </c>
      <c r="G1909" s="3" t="str">
        <f t="shared" ca="1" si="241"/>
        <v>TRUE</v>
      </c>
      <c r="H1909" s="3" t="str">
        <f t="shared" ca="1" si="242"/>
        <v>1</v>
      </c>
      <c r="I1909" s="3">
        <f ca="1">IF(D1909="","",VLOOKUP(D1909,[1]怪物!$C:$M,11,FALSE))</f>
        <v>1</v>
      </c>
      <c r="J1909" s="3" t="str">
        <f t="shared" ca="1" si="243"/>
        <v>0.5</v>
      </c>
      <c r="K1909" s="3"/>
      <c r="L1909" s="3">
        <f ca="1">IF(B1909="","",VLOOKUP(VLOOKUP(Y1909&amp;"_"&amp;Z1909&amp;"_"&amp;AA1909,[1]挑战模式!$A:$AS,14+AB1909,FALSE),[1]怪物!$B:$J,7,FALSE))</f>
        <v>1.25</v>
      </c>
      <c r="M1909" s="10" t="str">
        <f t="shared" ca="1" si="244"/>
        <v>Monster_Season4_Challenge5_6_2</v>
      </c>
      <c r="N1909" s="3" t="str">
        <f t="shared" ca="1" si="245"/>
        <v>DeathShow_1</v>
      </c>
      <c r="O1909" s="3" t="str">
        <f t="shared" ca="1" si="246"/>
        <v>Timeline_Idle1</v>
      </c>
      <c r="P1909" s="3" t="str">
        <f t="shared" ca="1" si="247"/>
        <v>Timeline_Move1</v>
      </c>
      <c r="T1909" s="3" t="str">
        <f ca="1">IF(B1909="","",IF(VLOOKUP(D1909,[1]怪物!$C:$I,7,FALSE)="","",VLOOKUP(D1909,[1]怪物!$C:$I,7,FALSE)))</f>
        <v>Skill_Monster_MiFeng2,NormalAttack</v>
      </c>
      <c r="Y1909" s="3">
        <v>4</v>
      </c>
      <c r="Z1909" s="3">
        <v>5</v>
      </c>
      <c r="AA1909" s="3">
        <v>6</v>
      </c>
      <c r="AB1909" s="3">
        <v>2</v>
      </c>
    </row>
    <row r="1910" spans="2:28" x14ac:dyDescent="0.2">
      <c r="B1910" t="str">
        <f ca="1">IF(ISNA(VLOOKUP(Y1910&amp;"_"&amp;Z1910&amp;"_"&amp;AA1910,[1]挑战模式!$A:$AS,1,FALSE)),"",IF(VLOOKUP(Y1910&amp;"_"&amp;Z1910&amp;"_"&amp;AA1910,[1]挑战模式!$A:$AS,14+AB1910,FALSE)="","","Unit_Monster_Season"&amp;Y1910&amp;"_Challenge"&amp;Z1910&amp;"_"&amp;AA1910&amp;"_"&amp;AB1910))</f>
        <v>Unit_Monster_Season4_Challenge5_6_3</v>
      </c>
      <c r="D1910" s="3" t="str">
        <f ca="1">IF(B1910="","",VLOOKUP(VLOOKUP(Y1910&amp;"_"&amp;Z1910&amp;"_"&amp;AA1910,[1]挑战模式!$A:$AS,14+AB1910,FALSE),[1]怪物!$B:$J,2,FALSE))</f>
        <v>ResUnit_WuGui2</v>
      </c>
      <c r="E1910" s="3">
        <f ca="1">IF(B1910="","",VLOOKUP(VLOOKUP(Y1910&amp;"_"&amp;Z1910&amp;"_"&amp;AA1910,[1]挑战模式!$A:$AS,14+AB1910,FALSE),[1]怪物!$B:$J,6,FALSE)*VLOOKUP(Y1910&amp;"_"&amp;Z1910&amp;"_"&amp;AA1910,[1]挑战模式!$A:$AS,10,FALSE))</f>
        <v>2.2000000000000002</v>
      </c>
      <c r="F1910" s="3">
        <f t="shared" ca="1" si="240"/>
        <v>400</v>
      </c>
      <c r="G1910" s="3" t="str">
        <f t="shared" ca="1" si="241"/>
        <v>TRUE</v>
      </c>
      <c r="H1910" s="3" t="str">
        <f t="shared" ca="1" si="242"/>
        <v>1</v>
      </c>
      <c r="I1910" s="3">
        <f ca="1">IF(D1910="","",VLOOKUP(D1910,[1]怪物!$C:$M,11,FALSE))</f>
        <v>1</v>
      </c>
      <c r="J1910" s="3" t="str">
        <f t="shared" ca="1" si="243"/>
        <v>0.5</v>
      </c>
      <c r="K1910" s="3"/>
      <c r="L1910" s="3">
        <f ca="1">IF(B1910="","",VLOOKUP(VLOOKUP(Y1910&amp;"_"&amp;Z1910&amp;"_"&amp;AA1910,[1]挑战模式!$A:$AS,14+AB1910,FALSE),[1]怪物!$B:$J,7,FALSE))</f>
        <v>1.25</v>
      </c>
      <c r="M1910" s="10" t="str">
        <f t="shared" ca="1" si="244"/>
        <v>Monster_Season4_Challenge5_6_3</v>
      </c>
      <c r="N1910" s="3" t="str">
        <f t="shared" ca="1" si="245"/>
        <v>DeathShow_1</v>
      </c>
      <c r="O1910" s="3" t="str">
        <f t="shared" ca="1" si="246"/>
        <v>Timeline_Idle1</v>
      </c>
      <c r="P1910" s="3" t="str">
        <f t="shared" ca="1" si="247"/>
        <v>Timeline_Move1</v>
      </c>
      <c r="T1910" s="3" t="str">
        <f ca="1">IF(B1910="","",IF(VLOOKUP(D1910,[1]怪物!$C:$I,7,FALSE)="","",VLOOKUP(D1910,[1]怪物!$C:$I,7,FALSE)))</f>
        <v>Skill_Monster_WuGui2,NormalAttack</v>
      </c>
      <c r="Y1910" s="3">
        <v>4</v>
      </c>
      <c r="Z1910" s="3">
        <v>5</v>
      </c>
      <c r="AA1910" s="3">
        <v>6</v>
      </c>
      <c r="AB1910" s="3">
        <v>3</v>
      </c>
    </row>
    <row r="1911" spans="2:28" x14ac:dyDescent="0.2">
      <c r="B1911" t="str">
        <f ca="1">IF(ISNA(VLOOKUP(Y1911&amp;"_"&amp;Z1911&amp;"_"&amp;AA1911,[1]挑战模式!$A:$AS,1,FALSE)),"",IF(VLOOKUP(Y1911&amp;"_"&amp;Z1911&amp;"_"&amp;AA1911,[1]挑战模式!$A:$AS,14+AB1911,FALSE)="","","Unit_Monster_Season"&amp;Y1911&amp;"_Challenge"&amp;Z1911&amp;"_"&amp;AA1911&amp;"_"&amp;AB1911))</f>
        <v>Unit_Monster_Season4_Challenge5_6_4</v>
      </c>
      <c r="D1911" s="3" t="str">
        <f ca="1">IF(B1911="","",VLOOKUP(VLOOKUP(Y1911&amp;"_"&amp;Z1911&amp;"_"&amp;AA1911,[1]挑战模式!$A:$AS,14+AB1911,FALSE),[1]怪物!$B:$J,2,FALSE))</f>
        <v>ResUnit_Imp2</v>
      </c>
      <c r="E1911" s="3">
        <f ca="1">IF(B1911="","",VLOOKUP(VLOOKUP(Y1911&amp;"_"&amp;Z1911&amp;"_"&amp;AA1911,[1]挑战模式!$A:$AS,14+AB1911,FALSE),[1]怪物!$B:$J,6,FALSE)*VLOOKUP(Y1911&amp;"_"&amp;Z1911&amp;"_"&amp;AA1911,[1]挑战模式!$A:$AS,10,FALSE))</f>
        <v>2.2000000000000002</v>
      </c>
      <c r="F1911" s="3">
        <f t="shared" ca="1" si="240"/>
        <v>400</v>
      </c>
      <c r="G1911" s="3" t="str">
        <f t="shared" ca="1" si="241"/>
        <v>TRUE</v>
      </c>
      <c r="H1911" s="3" t="str">
        <f t="shared" ca="1" si="242"/>
        <v>1</v>
      </c>
      <c r="I1911" s="3">
        <f ca="1">IF(D1911="","",VLOOKUP(D1911,[1]怪物!$C:$M,11,FALSE))</f>
        <v>1</v>
      </c>
      <c r="J1911" s="3" t="str">
        <f t="shared" ca="1" si="243"/>
        <v>0.5</v>
      </c>
      <c r="K1911" s="3"/>
      <c r="L1911" s="3">
        <f ca="1">IF(B1911="","",VLOOKUP(VLOOKUP(Y1911&amp;"_"&amp;Z1911&amp;"_"&amp;AA1911,[1]挑战模式!$A:$AS,14+AB1911,FALSE),[1]怪物!$B:$J,7,FALSE))</f>
        <v>1.25</v>
      </c>
      <c r="M1911" s="10" t="str">
        <f t="shared" ca="1" si="244"/>
        <v>Monster_Season4_Challenge5_6_4</v>
      </c>
      <c r="N1911" s="3" t="str">
        <f t="shared" ca="1" si="245"/>
        <v>DeathShow_1</v>
      </c>
      <c r="O1911" s="3" t="str">
        <f t="shared" ca="1" si="246"/>
        <v>Timeline_Idle1</v>
      </c>
      <c r="P1911" s="3" t="str">
        <f t="shared" ca="1" si="247"/>
        <v>Timeline_Move1</v>
      </c>
      <c r="T1911" s="3" t="str">
        <f ca="1">IF(B1911="","",IF(VLOOKUP(D1911,[1]怪物!$C:$I,7,FALSE)="","",VLOOKUP(D1911,[1]怪物!$C:$I,7,FALSE)))</f>
        <v>Skill_Monster_Imp2,NormalAttack</v>
      </c>
      <c r="Y1911" s="3">
        <v>4</v>
      </c>
      <c r="Z1911" s="3">
        <v>5</v>
      </c>
      <c r="AA1911" s="3">
        <v>6</v>
      </c>
      <c r="AB1911" s="3">
        <v>4</v>
      </c>
    </row>
    <row r="1912" spans="2:28" x14ac:dyDescent="0.2">
      <c r="B1912" t="str">
        <f ca="1">IF(ISNA(VLOOKUP(Y1912&amp;"_"&amp;Z1912&amp;"_"&amp;AA1912,[1]挑战模式!$A:$AS,1,FALSE)),"",IF(VLOOKUP(Y1912&amp;"_"&amp;Z1912&amp;"_"&amp;AA1912,[1]挑战模式!$A:$AS,14+AB1912,FALSE)="","","Unit_Monster_Season"&amp;Y1912&amp;"_Challenge"&amp;Z1912&amp;"_"&amp;AA1912&amp;"_"&amp;AB1912))</f>
        <v/>
      </c>
      <c r="D1912" s="3" t="str">
        <f ca="1">IF(B1912="","",VLOOKUP(VLOOKUP(Y1912&amp;"_"&amp;Z1912&amp;"_"&amp;AA1912,[1]挑战模式!$A:$AS,14+AB1912,FALSE),[1]怪物!$B:$J,2,FALSE))</f>
        <v/>
      </c>
      <c r="E1912" s="3" t="str">
        <f ca="1">IF(B1912="","",VLOOKUP(VLOOKUP(Y1912&amp;"_"&amp;Z1912&amp;"_"&amp;AA1912,[1]挑战模式!$A:$AS,14+AB1912,FALSE),[1]怪物!$B:$J,6,FALSE)*VLOOKUP(Y1912&amp;"_"&amp;Z1912&amp;"_"&amp;AA1912,[1]挑战模式!$A:$AS,10,FALSE))</f>
        <v/>
      </c>
      <c r="F1912" s="3" t="str">
        <f t="shared" ca="1" si="240"/>
        <v/>
      </c>
      <c r="G1912" s="3" t="str">
        <f t="shared" ca="1" si="241"/>
        <v/>
      </c>
      <c r="H1912" s="3" t="str">
        <f t="shared" ca="1" si="242"/>
        <v/>
      </c>
      <c r="I1912" s="3" t="str">
        <f ca="1">IF(D1912="","",VLOOKUP(D1912,[1]怪物!$C:$M,11,FALSE))</f>
        <v/>
      </c>
      <c r="J1912" s="3" t="str">
        <f t="shared" ca="1" si="243"/>
        <v/>
      </c>
      <c r="K1912" s="3"/>
      <c r="L1912" s="3" t="str">
        <f ca="1">IF(B1912="","",VLOOKUP(VLOOKUP(Y1912&amp;"_"&amp;Z1912&amp;"_"&amp;AA1912,[1]挑战模式!$A:$AS,14+AB1912,FALSE),[1]怪物!$B:$J,7,FALSE))</f>
        <v/>
      </c>
      <c r="M1912" s="10" t="str">
        <f t="shared" ca="1" si="244"/>
        <v/>
      </c>
      <c r="N1912" s="3" t="str">
        <f t="shared" ca="1" si="245"/>
        <v/>
      </c>
      <c r="O1912" s="3" t="str">
        <f t="shared" ca="1" si="246"/>
        <v/>
      </c>
      <c r="P1912" s="3" t="str">
        <f t="shared" ca="1" si="247"/>
        <v/>
      </c>
      <c r="T1912" s="3" t="str">
        <f ca="1">IF(B1912="","",IF(VLOOKUP(D1912,[1]怪物!$C:$I,7,FALSE)="","",VLOOKUP(D1912,[1]怪物!$C:$I,7,FALSE)))</f>
        <v/>
      </c>
      <c r="Y1912" s="3">
        <v>4</v>
      </c>
      <c r="Z1912" s="3">
        <v>5</v>
      </c>
      <c r="AA1912" s="3">
        <v>6</v>
      </c>
      <c r="AB1912" s="3">
        <v>5</v>
      </c>
    </row>
    <row r="1913" spans="2:28" x14ac:dyDescent="0.2">
      <c r="B1913" t="str">
        <f ca="1">IF(ISNA(VLOOKUP(Y1913&amp;"_"&amp;Z1913&amp;"_"&amp;AA1913,[1]挑战模式!$A:$AS,1,FALSE)),"",IF(VLOOKUP(Y1913&amp;"_"&amp;Z1913&amp;"_"&amp;AA1913,[1]挑战模式!$A:$AS,14+AB1913,FALSE)="","","Unit_Monster_Season"&amp;Y1913&amp;"_Challenge"&amp;Z1913&amp;"_"&amp;AA1913&amp;"_"&amp;AB1913))</f>
        <v/>
      </c>
      <c r="D1913" s="3" t="str">
        <f ca="1">IF(B1913="","",VLOOKUP(VLOOKUP(Y1913&amp;"_"&amp;Z1913&amp;"_"&amp;AA1913,[1]挑战模式!$A:$AS,14+AB1913,FALSE),[1]怪物!$B:$J,2,FALSE))</f>
        <v/>
      </c>
      <c r="E1913" s="3" t="str">
        <f ca="1">IF(B1913="","",VLOOKUP(VLOOKUP(Y1913&amp;"_"&amp;Z1913&amp;"_"&amp;AA1913,[1]挑战模式!$A:$AS,14+AB1913,FALSE),[1]怪物!$B:$J,6,FALSE)*VLOOKUP(Y1913&amp;"_"&amp;Z1913&amp;"_"&amp;AA1913,[1]挑战模式!$A:$AS,10,FALSE))</f>
        <v/>
      </c>
      <c r="F1913" s="3" t="str">
        <f t="shared" ca="1" si="240"/>
        <v/>
      </c>
      <c r="G1913" s="3" t="str">
        <f t="shared" ca="1" si="241"/>
        <v/>
      </c>
      <c r="H1913" s="3" t="str">
        <f t="shared" ca="1" si="242"/>
        <v/>
      </c>
      <c r="I1913" s="3" t="str">
        <f ca="1">IF(D1913="","",VLOOKUP(D1913,[1]怪物!$C:$M,11,FALSE))</f>
        <v/>
      </c>
      <c r="J1913" s="3" t="str">
        <f t="shared" ca="1" si="243"/>
        <v/>
      </c>
      <c r="K1913" s="3"/>
      <c r="L1913" s="3" t="str">
        <f ca="1">IF(B1913="","",VLOOKUP(VLOOKUP(Y1913&amp;"_"&amp;Z1913&amp;"_"&amp;AA1913,[1]挑战模式!$A:$AS,14+AB1913,FALSE),[1]怪物!$B:$J,7,FALSE))</f>
        <v/>
      </c>
      <c r="M1913" s="10" t="str">
        <f t="shared" ca="1" si="244"/>
        <v/>
      </c>
      <c r="N1913" s="3" t="str">
        <f t="shared" ca="1" si="245"/>
        <v/>
      </c>
      <c r="O1913" s="3" t="str">
        <f t="shared" ca="1" si="246"/>
        <v/>
      </c>
      <c r="P1913" s="3" t="str">
        <f t="shared" ca="1" si="247"/>
        <v/>
      </c>
      <c r="T1913" s="3" t="str">
        <f ca="1">IF(B1913="","",IF(VLOOKUP(D1913,[1]怪物!$C:$I,7,FALSE)="","",VLOOKUP(D1913,[1]怪物!$C:$I,7,FALSE)))</f>
        <v/>
      </c>
      <c r="Y1913" s="3">
        <v>4</v>
      </c>
      <c r="Z1913" s="3">
        <v>5</v>
      </c>
      <c r="AA1913" s="3">
        <v>6</v>
      </c>
      <c r="AB1913" s="3">
        <v>6</v>
      </c>
    </row>
    <row r="1914" spans="2:28" x14ac:dyDescent="0.2">
      <c r="B1914" t="str">
        <f ca="1">IF(ISNA(VLOOKUP(Y1914&amp;"_"&amp;Z1914&amp;"_"&amp;AA1914,[1]挑战模式!$A:$AS,1,FALSE)),"",IF(VLOOKUP(Y1914&amp;"_"&amp;Z1914&amp;"_"&amp;AA1914,[1]挑战模式!$A:$AS,14+AB1914,FALSE)="","","Unit_Monster_Season"&amp;Y1914&amp;"_Challenge"&amp;Z1914&amp;"_"&amp;AA1914&amp;"_"&amp;AB1914))</f>
        <v>Unit_Monster_Season4_Challenge5_7_1</v>
      </c>
      <c r="D1914" s="3" t="str">
        <f ca="1">IF(B1914="","",VLOOKUP(VLOOKUP(Y1914&amp;"_"&amp;Z1914&amp;"_"&amp;AA1914,[1]挑战模式!$A:$AS,14+AB1914,FALSE),[1]怪物!$B:$J,2,FALSE))</f>
        <v>ResUnit_MiFeng2</v>
      </c>
      <c r="E1914" s="3">
        <f ca="1">IF(B1914="","",VLOOKUP(VLOOKUP(Y1914&amp;"_"&amp;Z1914&amp;"_"&amp;AA1914,[1]挑战模式!$A:$AS,14+AB1914,FALSE),[1]怪物!$B:$J,6,FALSE)*VLOOKUP(Y1914&amp;"_"&amp;Z1914&amp;"_"&amp;AA1914,[1]挑战模式!$A:$AS,10,FALSE))</f>
        <v>2.2000000000000002</v>
      </c>
      <c r="F1914" s="3">
        <f t="shared" ca="1" si="240"/>
        <v>400</v>
      </c>
      <c r="G1914" s="3" t="str">
        <f t="shared" ca="1" si="241"/>
        <v>TRUE</v>
      </c>
      <c r="H1914" s="3" t="str">
        <f t="shared" ca="1" si="242"/>
        <v>1</v>
      </c>
      <c r="I1914" s="3">
        <f ca="1">IF(D1914="","",VLOOKUP(D1914,[1]怪物!$C:$M,11,FALSE))</f>
        <v>1</v>
      </c>
      <c r="J1914" s="3" t="str">
        <f t="shared" ca="1" si="243"/>
        <v>0.5</v>
      </c>
      <c r="K1914" s="3"/>
      <c r="L1914" s="3">
        <f ca="1">IF(B1914="","",VLOOKUP(VLOOKUP(Y1914&amp;"_"&amp;Z1914&amp;"_"&amp;AA1914,[1]挑战模式!$A:$AS,14+AB1914,FALSE),[1]怪物!$B:$J,7,FALSE))</f>
        <v>1.25</v>
      </c>
      <c r="M1914" s="10" t="str">
        <f t="shared" ca="1" si="244"/>
        <v>Monster_Season4_Challenge5_7_1</v>
      </c>
      <c r="N1914" s="3" t="str">
        <f t="shared" ca="1" si="245"/>
        <v>DeathShow_1</v>
      </c>
      <c r="O1914" s="3" t="str">
        <f t="shared" ca="1" si="246"/>
        <v>Timeline_Idle1</v>
      </c>
      <c r="P1914" s="3" t="str">
        <f t="shared" ca="1" si="247"/>
        <v>Timeline_Move1</v>
      </c>
      <c r="T1914" s="3" t="str">
        <f ca="1">IF(B1914="","",IF(VLOOKUP(D1914,[1]怪物!$C:$I,7,FALSE)="","",VLOOKUP(D1914,[1]怪物!$C:$I,7,FALSE)))</f>
        <v>Skill_Monster_MiFeng2,NormalAttack</v>
      </c>
      <c r="Y1914" s="3">
        <v>4</v>
      </c>
      <c r="Z1914" s="3">
        <v>5</v>
      </c>
      <c r="AA1914" s="3">
        <v>7</v>
      </c>
      <c r="AB1914" s="3">
        <v>1</v>
      </c>
    </row>
    <row r="1915" spans="2:28" x14ac:dyDescent="0.2">
      <c r="B1915" t="str">
        <f ca="1">IF(ISNA(VLOOKUP(Y1915&amp;"_"&amp;Z1915&amp;"_"&amp;AA1915,[1]挑战模式!$A:$AS,1,FALSE)),"",IF(VLOOKUP(Y1915&amp;"_"&amp;Z1915&amp;"_"&amp;AA1915,[1]挑战模式!$A:$AS,14+AB1915,FALSE)="","","Unit_Monster_Season"&amp;Y1915&amp;"_Challenge"&amp;Z1915&amp;"_"&amp;AA1915&amp;"_"&amp;AB1915))</f>
        <v>Unit_Monster_Season4_Challenge5_7_2</v>
      </c>
      <c r="D1915" s="3" t="str">
        <f ca="1">IF(B1915="","",VLOOKUP(VLOOKUP(Y1915&amp;"_"&amp;Z1915&amp;"_"&amp;AA1915,[1]挑战模式!$A:$AS,14+AB1915,FALSE),[1]怪物!$B:$J,2,FALSE))</f>
        <v>ResUnit_WuGui2</v>
      </c>
      <c r="E1915" s="3">
        <f ca="1">IF(B1915="","",VLOOKUP(VLOOKUP(Y1915&amp;"_"&amp;Z1915&amp;"_"&amp;AA1915,[1]挑战模式!$A:$AS,14+AB1915,FALSE),[1]怪物!$B:$J,6,FALSE)*VLOOKUP(Y1915&amp;"_"&amp;Z1915&amp;"_"&amp;AA1915,[1]挑战模式!$A:$AS,10,FALSE))</f>
        <v>2.2000000000000002</v>
      </c>
      <c r="F1915" s="3">
        <f t="shared" ca="1" si="240"/>
        <v>400</v>
      </c>
      <c r="G1915" s="3" t="str">
        <f t="shared" ca="1" si="241"/>
        <v>TRUE</v>
      </c>
      <c r="H1915" s="3" t="str">
        <f t="shared" ca="1" si="242"/>
        <v>1</v>
      </c>
      <c r="I1915" s="3">
        <f ca="1">IF(D1915="","",VLOOKUP(D1915,[1]怪物!$C:$M,11,FALSE))</f>
        <v>1</v>
      </c>
      <c r="J1915" s="3" t="str">
        <f t="shared" ca="1" si="243"/>
        <v>0.5</v>
      </c>
      <c r="K1915" s="3"/>
      <c r="L1915" s="3">
        <f ca="1">IF(B1915="","",VLOOKUP(VLOOKUP(Y1915&amp;"_"&amp;Z1915&amp;"_"&amp;AA1915,[1]挑战模式!$A:$AS,14+AB1915,FALSE),[1]怪物!$B:$J,7,FALSE))</f>
        <v>1.25</v>
      </c>
      <c r="M1915" s="10" t="str">
        <f t="shared" ca="1" si="244"/>
        <v>Monster_Season4_Challenge5_7_2</v>
      </c>
      <c r="N1915" s="3" t="str">
        <f t="shared" ca="1" si="245"/>
        <v>DeathShow_1</v>
      </c>
      <c r="O1915" s="3" t="str">
        <f t="shared" ca="1" si="246"/>
        <v>Timeline_Idle1</v>
      </c>
      <c r="P1915" s="3" t="str">
        <f t="shared" ca="1" si="247"/>
        <v>Timeline_Move1</v>
      </c>
      <c r="T1915" s="3" t="str">
        <f ca="1">IF(B1915="","",IF(VLOOKUP(D1915,[1]怪物!$C:$I,7,FALSE)="","",VLOOKUP(D1915,[1]怪物!$C:$I,7,FALSE)))</f>
        <v>Skill_Monster_WuGui2,NormalAttack</v>
      </c>
      <c r="Y1915" s="3">
        <v>4</v>
      </c>
      <c r="Z1915" s="3">
        <v>5</v>
      </c>
      <c r="AA1915" s="3">
        <v>7</v>
      </c>
      <c r="AB1915" s="3">
        <v>2</v>
      </c>
    </row>
    <row r="1916" spans="2:28" x14ac:dyDescent="0.2">
      <c r="B1916" t="str">
        <f ca="1">IF(ISNA(VLOOKUP(Y1916&amp;"_"&amp;Z1916&amp;"_"&amp;AA1916,[1]挑战模式!$A:$AS,1,FALSE)),"",IF(VLOOKUP(Y1916&amp;"_"&amp;Z1916&amp;"_"&amp;AA1916,[1]挑战模式!$A:$AS,14+AB1916,FALSE)="","","Unit_Monster_Season"&amp;Y1916&amp;"_Challenge"&amp;Z1916&amp;"_"&amp;AA1916&amp;"_"&amp;AB1916))</f>
        <v>Unit_Monster_Season4_Challenge5_7_3</v>
      </c>
      <c r="D1916" s="3" t="str">
        <f ca="1">IF(B1916="","",VLOOKUP(VLOOKUP(Y1916&amp;"_"&amp;Z1916&amp;"_"&amp;AA1916,[1]挑战模式!$A:$AS,14+AB1916,FALSE),[1]怪物!$B:$J,2,FALSE))</f>
        <v>ResUnit_Imp2</v>
      </c>
      <c r="E1916" s="3">
        <f ca="1">IF(B1916="","",VLOOKUP(VLOOKUP(Y1916&amp;"_"&amp;Z1916&amp;"_"&amp;AA1916,[1]挑战模式!$A:$AS,14+AB1916,FALSE),[1]怪物!$B:$J,6,FALSE)*VLOOKUP(Y1916&amp;"_"&amp;Z1916&amp;"_"&amp;AA1916,[1]挑战模式!$A:$AS,10,FALSE))</f>
        <v>2.2000000000000002</v>
      </c>
      <c r="F1916" s="3">
        <f t="shared" ca="1" si="240"/>
        <v>400</v>
      </c>
      <c r="G1916" s="3" t="str">
        <f t="shared" ca="1" si="241"/>
        <v>TRUE</v>
      </c>
      <c r="H1916" s="3" t="str">
        <f t="shared" ca="1" si="242"/>
        <v>1</v>
      </c>
      <c r="I1916" s="3">
        <f ca="1">IF(D1916="","",VLOOKUP(D1916,[1]怪物!$C:$M,11,FALSE))</f>
        <v>1</v>
      </c>
      <c r="J1916" s="3" t="str">
        <f t="shared" ca="1" si="243"/>
        <v>0.5</v>
      </c>
      <c r="K1916" s="3"/>
      <c r="L1916" s="3">
        <f ca="1">IF(B1916="","",VLOOKUP(VLOOKUP(Y1916&amp;"_"&amp;Z1916&amp;"_"&amp;AA1916,[1]挑战模式!$A:$AS,14+AB1916,FALSE),[1]怪物!$B:$J,7,FALSE))</f>
        <v>1.25</v>
      </c>
      <c r="M1916" s="10" t="str">
        <f t="shared" ca="1" si="244"/>
        <v>Monster_Season4_Challenge5_7_3</v>
      </c>
      <c r="N1916" s="3" t="str">
        <f t="shared" ca="1" si="245"/>
        <v>DeathShow_1</v>
      </c>
      <c r="O1916" s="3" t="str">
        <f t="shared" ca="1" si="246"/>
        <v>Timeline_Idle1</v>
      </c>
      <c r="P1916" s="3" t="str">
        <f t="shared" ca="1" si="247"/>
        <v>Timeline_Move1</v>
      </c>
      <c r="T1916" s="3" t="str">
        <f ca="1">IF(B1916="","",IF(VLOOKUP(D1916,[1]怪物!$C:$I,7,FALSE)="","",VLOOKUP(D1916,[1]怪物!$C:$I,7,FALSE)))</f>
        <v>Skill_Monster_Imp2,NormalAttack</v>
      </c>
      <c r="Y1916" s="3">
        <v>4</v>
      </c>
      <c r="Z1916" s="3">
        <v>5</v>
      </c>
      <c r="AA1916" s="3">
        <v>7</v>
      </c>
      <c r="AB1916" s="3">
        <v>3</v>
      </c>
    </row>
    <row r="1917" spans="2:28" x14ac:dyDescent="0.2">
      <c r="B1917" t="str">
        <f ca="1">IF(ISNA(VLOOKUP(Y1917&amp;"_"&amp;Z1917&amp;"_"&amp;AA1917,[1]挑战模式!$A:$AS,1,FALSE)),"",IF(VLOOKUP(Y1917&amp;"_"&amp;Z1917&amp;"_"&amp;AA1917,[1]挑战模式!$A:$AS,14+AB1917,FALSE)="","","Unit_Monster_Season"&amp;Y1917&amp;"_Challenge"&amp;Z1917&amp;"_"&amp;AA1917&amp;"_"&amp;AB1917))</f>
        <v>Unit_Monster_Season4_Challenge5_7_4</v>
      </c>
      <c r="D1917" s="3" t="str">
        <f ca="1">IF(B1917="","",VLOOKUP(VLOOKUP(Y1917&amp;"_"&amp;Z1917&amp;"_"&amp;AA1917,[1]挑战模式!$A:$AS,14+AB1917,FALSE),[1]怪物!$B:$J,2,FALSE))</f>
        <v>ResUnit_ZhongZi2</v>
      </c>
      <c r="E1917" s="3">
        <f ca="1">IF(B1917="","",VLOOKUP(VLOOKUP(Y1917&amp;"_"&amp;Z1917&amp;"_"&amp;AA1917,[1]挑战模式!$A:$AS,14+AB1917,FALSE),[1]怪物!$B:$J,6,FALSE)*VLOOKUP(Y1917&amp;"_"&amp;Z1917&amp;"_"&amp;AA1917,[1]挑战模式!$A:$AS,10,FALSE))</f>
        <v>2.2000000000000002</v>
      </c>
      <c r="F1917" s="3">
        <f t="shared" ca="1" si="240"/>
        <v>400</v>
      </c>
      <c r="G1917" s="3" t="str">
        <f t="shared" ca="1" si="241"/>
        <v>TRUE</v>
      </c>
      <c r="H1917" s="3" t="str">
        <f t="shared" ca="1" si="242"/>
        <v>1</v>
      </c>
      <c r="I1917" s="3">
        <f ca="1">IF(D1917="","",VLOOKUP(D1917,[1]怪物!$C:$M,11,FALSE))</f>
        <v>1</v>
      </c>
      <c r="J1917" s="3" t="str">
        <f t="shared" ca="1" si="243"/>
        <v>0.5</v>
      </c>
      <c r="K1917" s="3"/>
      <c r="L1917" s="3">
        <f ca="1">IF(B1917="","",VLOOKUP(VLOOKUP(Y1917&amp;"_"&amp;Z1917&amp;"_"&amp;AA1917,[1]挑战模式!$A:$AS,14+AB1917,FALSE),[1]怪物!$B:$J,7,FALSE))</f>
        <v>1.25</v>
      </c>
      <c r="M1917" s="10" t="str">
        <f t="shared" ca="1" si="244"/>
        <v>Monster_Season4_Challenge5_7_4</v>
      </c>
      <c r="N1917" s="3" t="str">
        <f t="shared" ca="1" si="245"/>
        <v>DeathShow_1</v>
      </c>
      <c r="O1917" s="3" t="str">
        <f t="shared" ca="1" si="246"/>
        <v>Timeline_Idle1</v>
      </c>
      <c r="P1917" s="3" t="str">
        <f t="shared" ca="1" si="247"/>
        <v>Timeline_Move1</v>
      </c>
      <c r="T1917" s="3" t="str">
        <f ca="1">IF(B1917="","",IF(VLOOKUP(D1917,[1]怪物!$C:$I,7,FALSE)="","",VLOOKUP(D1917,[1]怪物!$C:$I,7,FALSE)))</f>
        <v>Skill_Monster_ZhongZi2,NormalAttack</v>
      </c>
      <c r="Y1917" s="3">
        <v>4</v>
      </c>
      <c r="Z1917" s="3">
        <v>5</v>
      </c>
      <c r="AA1917" s="3">
        <v>7</v>
      </c>
      <c r="AB1917" s="3">
        <v>4</v>
      </c>
    </row>
    <row r="1918" spans="2:28" x14ac:dyDescent="0.2">
      <c r="B1918" t="str">
        <f ca="1">IF(ISNA(VLOOKUP(Y1918&amp;"_"&amp;Z1918&amp;"_"&amp;AA1918,[1]挑战模式!$A:$AS,1,FALSE)),"",IF(VLOOKUP(Y1918&amp;"_"&amp;Z1918&amp;"_"&amp;AA1918,[1]挑战模式!$A:$AS,14+AB1918,FALSE)="","","Unit_Monster_Season"&amp;Y1918&amp;"_Challenge"&amp;Z1918&amp;"_"&amp;AA1918&amp;"_"&amp;AB1918))</f>
        <v/>
      </c>
      <c r="D1918" s="3" t="str">
        <f ca="1">IF(B1918="","",VLOOKUP(VLOOKUP(Y1918&amp;"_"&amp;Z1918&amp;"_"&amp;AA1918,[1]挑战模式!$A:$AS,14+AB1918,FALSE),[1]怪物!$B:$J,2,FALSE))</f>
        <v/>
      </c>
      <c r="E1918" s="3" t="str">
        <f ca="1">IF(B1918="","",VLOOKUP(VLOOKUP(Y1918&amp;"_"&amp;Z1918&amp;"_"&amp;AA1918,[1]挑战模式!$A:$AS,14+AB1918,FALSE),[1]怪物!$B:$J,6,FALSE)*VLOOKUP(Y1918&amp;"_"&amp;Z1918&amp;"_"&amp;AA1918,[1]挑战模式!$A:$AS,10,FALSE))</f>
        <v/>
      </c>
      <c r="F1918" s="3" t="str">
        <f t="shared" ca="1" si="240"/>
        <v/>
      </c>
      <c r="G1918" s="3" t="str">
        <f t="shared" ca="1" si="241"/>
        <v/>
      </c>
      <c r="H1918" s="3" t="str">
        <f t="shared" ca="1" si="242"/>
        <v/>
      </c>
      <c r="I1918" s="3" t="str">
        <f ca="1">IF(D1918="","",VLOOKUP(D1918,[1]怪物!$C:$M,11,FALSE))</f>
        <v/>
      </c>
      <c r="J1918" s="3" t="str">
        <f t="shared" ca="1" si="243"/>
        <v/>
      </c>
      <c r="K1918" s="3"/>
      <c r="L1918" s="3" t="str">
        <f ca="1">IF(B1918="","",VLOOKUP(VLOOKUP(Y1918&amp;"_"&amp;Z1918&amp;"_"&amp;AA1918,[1]挑战模式!$A:$AS,14+AB1918,FALSE),[1]怪物!$B:$J,7,FALSE))</f>
        <v/>
      </c>
      <c r="M1918" s="10" t="str">
        <f t="shared" ca="1" si="244"/>
        <v/>
      </c>
      <c r="N1918" s="3" t="str">
        <f t="shared" ca="1" si="245"/>
        <v/>
      </c>
      <c r="O1918" s="3" t="str">
        <f t="shared" ca="1" si="246"/>
        <v/>
      </c>
      <c r="P1918" s="3" t="str">
        <f t="shared" ca="1" si="247"/>
        <v/>
      </c>
      <c r="T1918" s="3" t="str">
        <f ca="1">IF(B1918="","",IF(VLOOKUP(D1918,[1]怪物!$C:$I,7,FALSE)="","",VLOOKUP(D1918,[1]怪物!$C:$I,7,FALSE)))</f>
        <v/>
      </c>
      <c r="Y1918" s="3">
        <v>4</v>
      </c>
      <c r="Z1918" s="3">
        <v>5</v>
      </c>
      <c r="AA1918" s="3">
        <v>7</v>
      </c>
      <c r="AB1918" s="3">
        <v>5</v>
      </c>
    </row>
    <row r="1919" spans="2:28" x14ac:dyDescent="0.2">
      <c r="B1919" t="str">
        <f ca="1">IF(ISNA(VLOOKUP(Y1919&amp;"_"&amp;Z1919&amp;"_"&amp;AA1919,[1]挑战模式!$A:$AS,1,FALSE)),"",IF(VLOOKUP(Y1919&amp;"_"&amp;Z1919&amp;"_"&amp;AA1919,[1]挑战模式!$A:$AS,14+AB1919,FALSE)="","","Unit_Monster_Season"&amp;Y1919&amp;"_Challenge"&amp;Z1919&amp;"_"&amp;AA1919&amp;"_"&amp;AB1919))</f>
        <v/>
      </c>
      <c r="D1919" s="3" t="str">
        <f ca="1">IF(B1919="","",VLOOKUP(VLOOKUP(Y1919&amp;"_"&amp;Z1919&amp;"_"&amp;AA1919,[1]挑战模式!$A:$AS,14+AB1919,FALSE),[1]怪物!$B:$J,2,FALSE))</f>
        <v/>
      </c>
      <c r="E1919" s="3" t="str">
        <f ca="1">IF(B1919="","",VLOOKUP(VLOOKUP(Y1919&amp;"_"&amp;Z1919&amp;"_"&amp;AA1919,[1]挑战模式!$A:$AS,14+AB1919,FALSE),[1]怪物!$B:$J,6,FALSE)*VLOOKUP(Y1919&amp;"_"&amp;Z1919&amp;"_"&amp;AA1919,[1]挑战模式!$A:$AS,10,FALSE))</f>
        <v/>
      </c>
      <c r="F1919" s="3" t="str">
        <f t="shared" ca="1" si="240"/>
        <v/>
      </c>
      <c r="G1919" s="3" t="str">
        <f t="shared" ca="1" si="241"/>
        <v/>
      </c>
      <c r="H1919" s="3" t="str">
        <f t="shared" ca="1" si="242"/>
        <v/>
      </c>
      <c r="I1919" s="3" t="str">
        <f ca="1">IF(D1919="","",VLOOKUP(D1919,[1]怪物!$C:$M,11,FALSE))</f>
        <v/>
      </c>
      <c r="J1919" s="3" t="str">
        <f t="shared" ca="1" si="243"/>
        <v/>
      </c>
      <c r="K1919" s="3"/>
      <c r="L1919" s="3" t="str">
        <f ca="1">IF(B1919="","",VLOOKUP(VLOOKUP(Y1919&amp;"_"&amp;Z1919&amp;"_"&amp;AA1919,[1]挑战模式!$A:$AS,14+AB1919,FALSE),[1]怪物!$B:$J,7,FALSE))</f>
        <v/>
      </c>
      <c r="M1919" s="10" t="str">
        <f t="shared" ca="1" si="244"/>
        <v/>
      </c>
      <c r="N1919" s="3" t="str">
        <f t="shared" ca="1" si="245"/>
        <v/>
      </c>
      <c r="O1919" s="3" t="str">
        <f t="shared" ca="1" si="246"/>
        <v/>
      </c>
      <c r="P1919" s="3" t="str">
        <f t="shared" ca="1" si="247"/>
        <v/>
      </c>
      <c r="T1919" s="3" t="str">
        <f ca="1">IF(B1919="","",IF(VLOOKUP(D1919,[1]怪物!$C:$I,7,FALSE)="","",VLOOKUP(D1919,[1]怪物!$C:$I,7,FALSE)))</f>
        <v/>
      </c>
      <c r="Y1919" s="3">
        <v>4</v>
      </c>
      <c r="Z1919" s="3">
        <v>5</v>
      </c>
      <c r="AA1919" s="3">
        <v>7</v>
      </c>
      <c r="AB1919" s="3">
        <v>6</v>
      </c>
    </row>
    <row r="1920" spans="2:28" x14ac:dyDescent="0.2">
      <c r="B1920" t="str">
        <f ca="1">IF(ISNA(VLOOKUP(Y1920&amp;"_"&amp;Z1920&amp;"_"&amp;AA1920,[1]挑战模式!$A:$AS,1,FALSE)),"",IF(VLOOKUP(Y1920&amp;"_"&amp;Z1920&amp;"_"&amp;AA1920,[1]挑战模式!$A:$AS,14+AB1920,FALSE)="","","Unit_Monster_Season"&amp;Y1920&amp;"_Challenge"&amp;Z1920&amp;"_"&amp;AA1920&amp;"_"&amp;AB1920))</f>
        <v>Unit_Monster_Season4_Challenge5_8_1</v>
      </c>
      <c r="D1920" s="3" t="str">
        <f ca="1">IF(B1920="","",VLOOKUP(VLOOKUP(Y1920&amp;"_"&amp;Z1920&amp;"_"&amp;AA1920,[1]挑战模式!$A:$AS,14+AB1920,FALSE),[1]怪物!$B:$J,2,FALSE))</f>
        <v>ResUnit_MiFeng2</v>
      </c>
      <c r="E1920" s="3">
        <f ca="1">IF(B1920="","",VLOOKUP(VLOOKUP(Y1920&amp;"_"&amp;Z1920&amp;"_"&amp;AA1920,[1]挑战模式!$A:$AS,14+AB1920,FALSE),[1]怪物!$B:$J,6,FALSE)*VLOOKUP(Y1920&amp;"_"&amp;Z1920&amp;"_"&amp;AA1920,[1]挑战模式!$A:$AS,10,FALSE))</f>
        <v>2.2000000000000002</v>
      </c>
      <c r="F1920" s="3">
        <f t="shared" ca="1" si="240"/>
        <v>400</v>
      </c>
      <c r="G1920" s="3" t="str">
        <f t="shared" ca="1" si="241"/>
        <v>TRUE</v>
      </c>
      <c r="H1920" s="3" t="str">
        <f t="shared" ca="1" si="242"/>
        <v>1</v>
      </c>
      <c r="I1920" s="3">
        <f ca="1">IF(D1920="","",VLOOKUP(D1920,[1]怪物!$C:$M,11,FALSE))</f>
        <v>1</v>
      </c>
      <c r="J1920" s="3" t="str">
        <f t="shared" ca="1" si="243"/>
        <v>0.5</v>
      </c>
      <c r="K1920" s="3"/>
      <c r="L1920" s="3">
        <f ca="1">IF(B1920="","",VLOOKUP(VLOOKUP(Y1920&amp;"_"&amp;Z1920&amp;"_"&amp;AA1920,[1]挑战模式!$A:$AS,14+AB1920,FALSE),[1]怪物!$B:$J,7,FALSE))</f>
        <v>1.25</v>
      </c>
      <c r="M1920" s="10" t="str">
        <f t="shared" ca="1" si="244"/>
        <v>Monster_Season4_Challenge5_8_1</v>
      </c>
      <c r="N1920" s="3" t="str">
        <f t="shared" ca="1" si="245"/>
        <v>DeathShow_1</v>
      </c>
      <c r="O1920" s="3" t="str">
        <f t="shared" ca="1" si="246"/>
        <v>Timeline_Idle1</v>
      </c>
      <c r="P1920" s="3" t="str">
        <f t="shared" ca="1" si="247"/>
        <v>Timeline_Move1</v>
      </c>
      <c r="T1920" s="3" t="str">
        <f ca="1">IF(B1920="","",IF(VLOOKUP(D1920,[1]怪物!$C:$I,7,FALSE)="","",VLOOKUP(D1920,[1]怪物!$C:$I,7,FALSE)))</f>
        <v>Skill_Monster_MiFeng2,NormalAttack</v>
      </c>
      <c r="Y1920" s="3">
        <v>4</v>
      </c>
      <c r="Z1920" s="3">
        <v>5</v>
      </c>
      <c r="AA1920" s="3">
        <v>8</v>
      </c>
      <c r="AB1920" s="3">
        <v>1</v>
      </c>
    </row>
    <row r="1921" spans="2:28" x14ac:dyDescent="0.2">
      <c r="B1921" t="str">
        <f ca="1">IF(ISNA(VLOOKUP(Y1921&amp;"_"&amp;Z1921&amp;"_"&amp;AA1921,[1]挑战模式!$A:$AS,1,FALSE)),"",IF(VLOOKUP(Y1921&amp;"_"&amp;Z1921&amp;"_"&amp;AA1921,[1]挑战模式!$A:$AS,14+AB1921,FALSE)="","","Unit_Monster_Season"&amp;Y1921&amp;"_Challenge"&amp;Z1921&amp;"_"&amp;AA1921&amp;"_"&amp;AB1921))</f>
        <v>Unit_Monster_Season4_Challenge5_8_2</v>
      </c>
      <c r="D1921" s="3" t="str">
        <f ca="1">IF(B1921="","",VLOOKUP(VLOOKUP(Y1921&amp;"_"&amp;Z1921&amp;"_"&amp;AA1921,[1]挑战模式!$A:$AS,14+AB1921,FALSE),[1]怪物!$B:$J,2,FALSE))</f>
        <v>ResUnit_WuGui2</v>
      </c>
      <c r="E1921" s="3">
        <f ca="1">IF(B1921="","",VLOOKUP(VLOOKUP(Y1921&amp;"_"&amp;Z1921&amp;"_"&amp;AA1921,[1]挑战模式!$A:$AS,14+AB1921,FALSE),[1]怪物!$B:$J,6,FALSE)*VLOOKUP(Y1921&amp;"_"&amp;Z1921&amp;"_"&amp;AA1921,[1]挑战模式!$A:$AS,10,FALSE))</f>
        <v>2.2000000000000002</v>
      </c>
      <c r="F1921" s="3">
        <f t="shared" ca="1" si="240"/>
        <v>400</v>
      </c>
      <c r="G1921" s="3" t="str">
        <f t="shared" ca="1" si="241"/>
        <v>TRUE</v>
      </c>
      <c r="H1921" s="3" t="str">
        <f t="shared" ca="1" si="242"/>
        <v>1</v>
      </c>
      <c r="I1921" s="3">
        <f ca="1">IF(D1921="","",VLOOKUP(D1921,[1]怪物!$C:$M,11,FALSE))</f>
        <v>1</v>
      </c>
      <c r="J1921" s="3" t="str">
        <f t="shared" ca="1" si="243"/>
        <v>0.5</v>
      </c>
      <c r="K1921" s="3"/>
      <c r="L1921" s="3">
        <f ca="1">IF(B1921="","",VLOOKUP(VLOOKUP(Y1921&amp;"_"&amp;Z1921&amp;"_"&amp;AA1921,[1]挑战模式!$A:$AS,14+AB1921,FALSE),[1]怪物!$B:$J,7,FALSE))</f>
        <v>1.25</v>
      </c>
      <c r="M1921" s="10" t="str">
        <f t="shared" ca="1" si="244"/>
        <v>Monster_Season4_Challenge5_8_2</v>
      </c>
      <c r="N1921" s="3" t="str">
        <f t="shared" ca="1" si="245"/>
        <v>DeathShow_1</v>
      </c>
      <c r="O1921" s="3" t="str">
        <f t="shared" ca="1" si="246"/>
        <v>Timeline_Idle1</v>
      </c>
      <c r="P1921" s="3" t="str">
        <f t="shared" ca="1" si="247"/>
        <v>Timeline_Move1</v>
      </c>
      <c r="T1921" s="3" t="str">
        <f ca="1">IF(B1921="","",IF(VLOOKUP(D1921,[1]怪物!$C:$I,7,FALSE)="","",VLOOKUP(D1921,[1]怪物!$C:$I,7,FALSE)))</f>
        <v>Skill_Monster_WuGui2,NormalAttack</v>
      </c>
      <c r="Y1921" s="3">
        <v>4</v>
      </c>
      <c r="Z1921" s="3">
        <v>5</v>
      </c>
      <c r="AA1921" s="3">
        <v>8</v>
      </c>
      <c r="AB1921" s="3">
        <v>2</v>
      </c>
    </row>
    <row r="1922" spans="2:28" x14ac:dyDescent="0.2">
      <c r="B1922" t="str">
        <f ca="1">IF(ISNA(VLOOKUP(Y1922&amp;"_"&amp;Z1922&amp;"_"&amp;AA1922,[1]挑战模式!$A:$AS,1,FALSE)),"",IF(VLOOKUP(Y1922&amp;"_"&amp;Z1922&amp;"_"&amp;AA1922,[1]挑战模式!$A:$AS,14+AB1922,FALSE)="","","Unit_Monster_Season"&amp;Y1922&amp;"_Challenge"&amp;Z1922&amp;"_"&amp;AA1922&amp;"_"&amp;AB1922))</f>
        <v>Unit_Monster_Season4_Challenge5_8_3</v>
      </c>
      <c r="D1922" s="3" t="str">
        <f ca="1">IF(B1922="","",VLOOKUP(VLOOKUP(Y1922&amp;"_"&amp;Z1922&amp;"_"&amp;AA1922,[1]挑战模式!$A:$AS,14+AB1922,FALSE),[1]怪物!$B:$J,2,FALSE))</f>
        <v>ResUnit_Imp2</v>
      </c>
      <c r="E1922" s="3">
        <f ca="1">IF(B1922="","",VLOOKUP(VLOOKUP(Y1922&amp;"_"&amp;Z1922&amp;"_"&amp;AA1922,[1]挑战模式!$A:$AS,14+AB1922,FALSE),[1]怪物!$B:$J,6,FALSE)*VLOOKUP(Y1922&amp;"_"&amp;Z1922&amp;"_"&amp;AA1922,[1]挑战模式!$A:$AS,10,FALSE))</f>
        <v>2.2000000000000002</v>
      </c>
      <c r="F1922" s="3">
        <f t="shared" ca="1" si="240"/>
        <v>400</v>
      </c>
      <c r="G1922" s="3" t="str">
        <f t="shared" ca="1" si="241"/>
        <v>TRUE</v>
      </c>
      <c r="H1922" s="3" t="str">
        <f t="shared" ca="1" si="242"/>
        <v>1</v>
      </c>
      <c r="I1922" s="3">
        <f ca="1">IF(D1922="","",VLOOKUP(D1922,[1]怪物!$C:$M,11,FALSE))</f>
        <v>1</v>
      </c>
      <c r="J1922" s="3" t="str">
        <f t="shared" ca="1" si="243"/>
        <v>0.5</v>
      </c>
      <c r="K1922" s="3"/>
      <c r="L1922" s="3">
        <f ca="1">IF(B1922="","",VLOOKUP(VLOOKUP(Y1922&amp;"_"&amp;Z1922&amp;"_"&amp;AA1922,[1]挑战模式!$A:$AS,14+AB1922,FALSE),[1]怪物!$B:$J,7,FALSE))</f>
        <v>1.25</v>
      </c>
      <c r="M1922" s="10" t="str">
        <f t="shared" ca="1" si="244"/>
        <v>Monster_Season4_Challenge5_8_3</v>
      </c>
      <c r="N1922" s="3" t="str">
        <f t="shared" ca="1" si="245"/>
        <v>DeathShow_1</v>
      </c>
      <c r="O1922" s="3" t="str">
        <f t="shared" ca="1" si="246"/>
        <v>Timeline_Idle1</v>
      </c>
      <c r="P1922" s="3" t="str">
        <f t="shared" ca="1" si="247"/>
        <v>Timeline_Move1</v>
      </c>
      <c r="T1922" s="3" t="str">
        <f ca="1">IF(B1922="","",IF(VLOOKUP(D1922,[1]怪物!$C:$I,7,FALSE)="","",VLOOKUP(D1922,[1]怪物!$C:$I,7,FALSE)))</f>
        <v>Skill_Monster_Imp2,NormalAttack</v>
      </c>
      <c r="Y1922" s="3">
        <v>4</v>
      </c>
      <c r="Z1922" s="3">
        <v>5</v>
      </c>
      <c r="AA1922" s="3">
        <v>8</v>
      </c>
      <c r="AB1922" s="3">
        <v>3</v>
      </c>
    </row>
    <row r="1923" spans="2:28" x14ac:dyDescent="0.2">
      <c r="B1923" t="str">
        <f ca="1">IF(ISNA(VLOOKUP(Y1923&amp;"_"&amp;Z1923&amp;"_"&amp;AA1923,[1]挑战模式!$A:$AS,1,FALSE)),"",IF(VLOOKUP(Y1923&amp;"_"&amp;Z1923&amp;"_"&amp;AA1923,[1]挑战模式!$A:$AS,14+AB1923,FALSE)="","","Unit_Monster_Season"&amp;Y1923&amp;"_Challenge"&amp;Z1923&amp;"_"&amp;AA1923&amp;"_"&amp;AB1923))</f>
        <v>Unit_Monster_Season4_Challenge5_8_4</v>
      </c>
      <c r="D1923" s="3" t="str">
        <f ca="1">IF(B1923="","",VLOOKUP(VLOOKUP(Y1923&amp;"_"&amp;Z1923&amp;"_"&amp;AA1923,[1]挑战模式!$A:$AS,14+AB1923,FALSE),[1]怪物!$B:$J,2,FALSE))</f>
        <v>ResUnit_ZhongZi2</v>
      </c>
      <c r="E1923" s="3">
        <f ca="1">IF(B1923="","",VLOOKUP(VLOOKUP(Y1923&amp;"_"&amp;Z1923&amp;"_"&amp;AA1923,[1]挑战模式!$A:$AS,14+AB1923,FALSE),[1]怪物!$B:$J,6,FALSE)*VLOOKUP(Y1923&amp;"_"&amp;Z1923&amp;"_"&amp;AA1923,[1]挑战模式!$A:$AS,10,FALSE))</f>
        <v>2.2000000000000002</v>
      </c>
      <c r="F1923" s="3">
        <f t="shared" ca="1" si="240"/>
        <v>400</v>
      </c>
      <c r="G1923" s="3" t="str">
        <f t="shared" ca="1" si="241"/>
        <v>TRUE</v>
      </c>
      <c r="H1923" s="3" t="str">
        <f t="shared" ca="1" si="242"/>
        <v>1</v>
      </c>
      <c r="I1923" s="3">
        <f ca="1">IF(D1923="","",VLOOKUP(D1923,[1]怪物!$C:$M,11,FALSE))</f>
        <v>1</v>
      </c>
      <c r="J1923" s="3" t="str">
        <f t="shared" ca="1" si="243"/>
        <v>0.5</v>
      </c>
      <c r="K1923" s="3"/>
      <c r="L1923" s="3">
        <f ca="1">IF(B1923="","",VLOOKUP(VLOOKUP(Y1923&amp;"_"&amp;Z1923&amp;"_"&amp;AA1923,[1]挑战模式!$A:$AS,14+AB1923,FALSE),[1]怪物!$B:$J,7,FALSE))</f>
        <v>1.25</v>
      </c>
      <c r="M1923" s="10" t="str">
        <f t="shared" ca="1" si="244"/>
        <v>Monster_Season4_Challenge5_8_4</v>
      </c>
      <c r="N1923" s="3" t="str">
        <f t="shared" ca="1" si="245"/>
        <v>DeathShow_1</v>
      </c>
      <c r="O1923" s="3" t="str">
        <f t="shared" ca="1" si="246"/>
        <v>Timeline_Idle1</v>
      </c>
      <c r="P1923" s="3" t="str">
        <f t="shared" ca="1" si="247"/>
        <v>Timeline_Move1</v>
      </c>
      <c r="T1923" s="3" t="str">
        <f ca="1">IF(B1923="","",IF(VLOOKUP(D1923,[1]怪物!$C:$I,7,FALSE)="","",VLOOKUP(D1923,[1]怪物!$C:$I,7,FALSE)))</f>
        <v>Skill_Monster_ZhongZi2,NormalAttack</v>
      </c>
      <c r="Y1923" s="3">
        <v>4</v>
      </c>
      <c r="Z1923" s="3">
        <v>5</v>
      </c>
      <c r="AA1923" s="3">
        <v>8</v>
      </c>
      <c r="AB1923" s="3">
        <v>4</v>
      </c>
    </row>
    <row r="1924" spans="2:28" x14ac:dyDescent="0.2">
      <c r="B1924" t="str">
        <f ca="1">IF(ISNA(VLOOKUP(Y1924&amp;"_"&amp;Z1924&amp;"_"&amp;AA1924,[1]挑战模式!$A:$AS,1,FALSE)),"",IF(VLOOKUP(Y1924&amp;"_"&amp;Z1924&amp;"_"&amp;AA1924,[1]挑战模式!$A:$AS,14+AB1924,FALSE)="","","Unit_Monster_Season"&amp;Y1924&amp;"_Challenge"&amp;Z1924&amp;"_"&amp;AA1924&amp;"_"&amp;AB1924))</f>
        <v>Unit_Monster_Season4_Challenge5_8_5</v>
      </c>
      <c r="D1924" s="3" t="str">
        <f ca="1">IF(B1924="","",VLOOKUP(VLOOKUP(Y1924&amp;"_"&amp;Z1924&amp;"_"&amp;AA1924,[1]挑战模式!$A:$AS,14+AB1924,FALSE),[1]怪物!$B:$J,2,FALSE))</f>
        <v>ResUnit_WuGui3</v>
      </c>
      <c r="E1924" s="3">
        <f ca="1">IF(B1924="","",VLOOKUP(VLOOKUP(Y1924&amp;"_"&amp;Z1924&amp;"_"&amp;AA1924,[1]挑战模式!$A:$AS,14+AB1924,FALSE),[1]怪物!$B:$J,6,FALSE)*VLOOKUP(Y1924&amp;"_"&amp;Z1924&amp;"_"&amp;AA1924,[1]挑战模式!$A:$AS,10,FALSE))</f>
        <v>2.2000000000000002</v>
      </c>
      <c r="F1924" s="3">
        <f t="shared" ca="1" si="240"/>
        <v>400</v>
      </c>
      <c r="G1924" s="3" t="str">
        <f t="shared" ca="1" si="241"/>
        <v>TRUE</v>
      </c>
      <c r="H1924" s="3" t="str">
        <f t="shared" ca="1" si="242"/>
        <v>1</v>
      </c>
      <c r="I1924" s="3">
        <f ca="1">IF(D1924="","",VLOOKUP(D1924,[1]怪物!$C:$M,11,FALSE))</f>
        <v>1</v>
      </c>
      <c r="J1924" s="3" t="str">
        <f t="shared" ca="1" si="243"/>
        <v>0.5</v>
      </c>
      <c r="K1924" s="3"/>
      <c r="L1924" s="3">
        <f ca="1">IF(B1924="","",VLOOKUP(VLOOKUP(Y1924&amp;"_"&amp;Z1924&amp;"_"&amp;AA1924,[1]挑战模式!$A:$AS,14+AB1924,FALSE),[1]怪物!$B:$J,7,FALSE))</f>
        <v>3</v>
      </c>
      <c r="M1924" s="10" t="str">
        <f t="shared" ca="1" si="244"/>
        <v>Monster_Season4_Challenge5_8_5</v>
      </c>
      <c r="N1924" s="3" t="str">
        <f t="shared" ca="1" si="245"/>
        <v>DeathShow_1</v>
      </c>
      <c r="O1924" s="3" t="str">
        <f t="shared" ca="1" si="246"/>
        <v>Timeline_Idle1</v>
      </c>
      <c r="P1924" s="3" t="str">
        <f t="shared" ca="1" si="247"/>
        <v>Timeline_Move1</v>
      </c>
      <c r="T1924" s="3" t="str">
        <f ca="1">IF(B1924="","",IF(VLOOKUP(D1924,[1]怪物!$C:$I,7,FALSE)="","",VLOOKUP(D1924,[1]怪物!$C:$I,7,FALSE)))</f>
        <v>Skill_Monster_WuGui3,NormalAttack</v>
      </c>
      <c r="Y1924" s="3">
        <v>4</v>
      </c>
      <c r="Z1924" s="3">
        <v>5</v>
      </c>
      <c r="AA1924" s="3">
        <v>8</v>
      </c>
      <c r="AB1924" s="3">
        <v>5</v>
      </c>
    </row>
    <row r="1925" spans="2:28" x14ac:dyDescent="0.2">
      <c r="B1925" t="str">
        <f ca="1">IF(ISNA(VLOOKUP(Y1925&amp;"_"&amp;Z1925&amp;"_"&amp;AA1925,[1]挑战模式!$A:$AS,1,FALSE)),"",IF(VLOOKUP(Y1925&amp;"_"&amp;Z1925&amp;"_"&amp;AA1925,[1]挑战模式!$A:$AS,14+AB1925,FALSE)="","","Unit_Monster_Season"&amp;Y1925&amp;"_Challenge"&amp;Z1925&amp;"_"&amp;AA1925&amp;"_"&amp;AB1925))</f>
        <v/>
      </c>
      <c r="D1925" s="3" t="str">
        <f ca="1">IF(B1925="","",VLOOKUP(VLOOKUP(Y1925&amp;"_"&amp;Z1925&amp;"_"&amp;AA1925,[1]挑战模式!$A:$AS,14+AB1925,FALSE),[1]怪物!$B:$J,2,FALSE))</f>
        <v/>
      </c>
      <c r="E1925" s="3" t="str">
        <f ca="1">IF(B1925="","",VLOOKUP(VLOOKUP(Y1925&amp;"_"&amp;Z1925&amp;"_"&amp;AA1925,[1]挑战模式!$A:$AS,14+AB1925,FALSE),[1]怪物!$B:$J,6,FALSE)*VLOOKUP(Y1925&amp;"_"&amp;Z1925&amp;"_"&amp;AA1925,[1]挑战模式!$A:$AS,10,FALSE))</f>
        <v/>
      </c>
      <c r="F1925" s="3" t="str">
        <f t="shared" ca="1" si="240"/>
        <v/>
      </c>
      <c r="G1925" s="3" t="str">
        <f t="shared" ca="1" si="241"/>
        <v/>
      </c>
      <c r="H1925" s="3" t="str">
        <f t="shared" ca="1" si="242"/>
        <v/>
      </c>
      <c r="I1925" s="3" t="str">
        <f ca="1">IF(D1925="","",VLOOKUP(D1925,[1]怪物!$C:$M,11,FALSE))</f>
        <v/>
      </c>
      <c r="J1925" s="3" t="str">
        <f t="shared" ca="1" si="243"/>
        <v/>
      </c>
      <c r="K1925" s="3"/>
      <c r="L1925" s="3" t="str">
        <f ca="1">IF(B1925="","",VLOOKUP(VLOOKUP(Y1925&amp;"_"&amp;Z1925&amp;"_"&amp;AA1925,[1]挑战模式!$A:$AS,14+AB1925,FALSE),[1]怪物!$B:$J,7,FALSE))</f>
        <v/>
      </c>
      <c r="M1925" s="10" t="str">
        <f t="shared" ca="1" si="244"/>
        <v/>
      </c>
      <c r="N1925" s="3" t="str">
        <f t="shared" ca="1" si="245"/>
        <v/>
      </c>
      <c r="O1925" s="3" t="str">
        <f t="shared" ca="1" si="246"/>
        <v/>
      </c>
      <c r="P1925" s="3" t="str">
        <f t="shared" ca="1" si="247"/>
        <v/>
      </c>
      <c r="T1925" s="3" t="str">
        <f ca="1">IF(B1925="","",IF(VLOOKUP(D1925,[1]怪物!$C:$I,7,FALSE)="","",VLOOKUP(D1925,[1]怪物!$C:$I,7,FALSE)))</f>
        <v/>
      </c>
      <c r="Y1925" s="3">
        <v>4</v>
      </c>
      <c r="Z1925" s="3">
        <v>5</v>
      </c>
      <c r="AA1925" s="3">
        <v>8</v>
      </c>
      <c r="AB1925" s="3">
        <v>6</v>
      </c>
    </row>
  </sheetData>
  <phoneticPr fontId="6" type="noConversion"/>
  <conditionalFormatting sqref="B1:B5">
    <cfRule type="duplicateValues" dxfId="15" priority="8"/>
  </conditionalFormatting>
  <hyperlinks>
    <hyperlink ref="M3" r:id="rId1" xr:uid="{756B1BE0-5B3A-4268-A675-72A60775E9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960D-81EB-4033-B044-79410B51DBC5}">
  <dimension ref="A1:AO402"/>
  <sheetViews>
    <sheetView zoomScale="85" zoomScaleNormal="85" workbookViewId="0">
      <pane xSplit="3" ySplit="5" topLeftCell="O210" activePane="bottomRight" state="frozen"/>
      <selection pane="topRight" activeCell="D1" sqref="D1"/>
      <selection pane="bottomLeft" activeCell="A6" sqref="A6"/>
      <selection pane="bottomRight" activeCell="C13" sqref="C13"/>
    </sheetView>
  </sheetViews>
  <sheetFormatPr defaultRowHeight="14.25" x14ac:dyDescent="0.2"/>
  <cols>
    <col min="2" max="2" width="23.75" bestFit="1" customWidth="1"/>
    <col min="3" max="3" width="19.25" customWidth="1"/>
    <col min="4" max="4" width="28.75" bestFit="1" customWidth="1"/>
    <col min="14" max="16" width="14" customWidth="1"/>
    <col min="17" max="19" width="16" customWidth="1"/>
    <col min="20" max="20" width="111.875" customWidth="1"/>
  </cols>
  <sheetData>
    <row r="1" spans="1:41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839</v>
      </c>
      <c r="R1" s="1" t="s">
        <v>842</v>
      </c>
      <c r="S1" s="1" t="s">
        <v>845</v>
      </c>
      <c r="T1" s="1" t="s">
        <v>612</v>
      </c>
      <c r="U1" s="1" t="s">
        <v>760</v>
      </c>
      <c r="V1" s="1" t="s">
        <v>757</v>
      </c>
      <c r="W1" s="1" t="s">
        <v>761</v>
      </c>
      <c r="X1" s="1" t="s">
        <v>758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7" t="s">
        <v>19</v>
      </c>
      <c r="N3" s="5" t="s">
        <v>20</v>
      </c>
      <c r="O3" s="5" t="s">
        <v>21</v>
      </c>
      <c r="P3" s="5" t="s">
        <v>21</v>
      </c>
      <c r="Q3" s="5" t="s">
        <v>840</v>
      </c>
      <c r="R3" s="5" t="s">
        <v>846</v>
      </c>
      <c r="S3" s="5" t="s">
        <v>846</v>
      </c>
      <c r="T3" s="5" t="s">
        <v>613</v>
      </c>
      <c r="U3" s="5" t="s">
        <v>756</v>
      </c>
      <c r="V3" s="5" t="s">
        <v>613</v>
      </c>
      <c r="W3" s="5" t="s">
        <v>756</v>
      </c>
      <c r="X3" s="5" t="s">
        <v>613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916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841</v>
      </c>
      <c r="R5" s="1" t="s">
        <v>843</v>
      </c>
      <c r="S5" s="1" t="s">
        <v>844</v>
      </c>
      <c r="T5" s="1" t="s">
        <v>755</v>
      </c>
      <c r="U5" s="1" t="s">
        <v>762</v>
      </c>
      <c r="V5" s="1" t="s">
        <v>759</v>
      </c>
      <c r="W5" s="1" t="s">
        <v>762</v>
      </c>
      <c r="X5" s="1" t="s">
        <v>759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s="3" customFormat="1" x14ac:dyDescent="0.2">
      <c r="B6" s="3" t="s">
        <v>249</v>
      </c>
      <c r="C6" s="3" t="s">
        <v>43</v>
      </c>
      <c r="D6" s="3" t="s">
        <v>44</v>
      </c>
      <c r="E6" s="3">
        <v>0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L6" s="3">
        <v>1</v>
      </c>
      <c r="M6" s="10" t="s">
        <v>827</v>
      </c>
      <c r="N6" s="3" t="s">
        <v>45</v>
      </c>
      <c r="O6" s="3" t="s">
        <v>41</v>
      </c>
      <c r="P6" s="3" t="s">
        <v>42</v>
      </c>
    </row>
    <row r="7" spans="1:41" s="3" customFormat="1" x14ac:dyDescent="0.2">
      <c r="B7" s="10" t="s">
        <v>852</v>
      </c>
      <c r="D7" s="3" t="s">
        <v>39</v>
      </c>
      <c r="E7" s="3">
        <v>10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L7" s="3">
        <v>1</v>
      </c>
      <c r="M7" s="3" t="s">
        <v>38</v>
      </c>
      <c r="N7" s="3" t="s">
        <v>40</v>
      </c>
      <c r="O7" s="3" t="s">
        <v>41</v>
      </c>
      <c r="P7" s="3" t="s">
        <v>42</v>
      </c>
      <c r="Q7" s="3">
        <v>200</v>
      </c>
      <c r="R7" s="3">
        <v>0.3</v>
      </c>
      <c r="S7" s="3">
        <v>21</v>
      </c>
      <c r="T7" s="10" t="s">
        <v>847</v>
      </c>
      <c r="Z7" s="10"/>
    </row>
    <row r="8" spans="1:41" s="3" customFormat="1" x14ac:dyDescent="0.2">
      <c r="B8" s="3" t="s">
        <v>250</v>
      </c>
      <c r="C8" s="3" t="s">
        <v>220</v>
      </c>
      <c r="D8" s="3" t="s">
        <v>219</v>
      </c>
      <c r="E8" s="3">
        <v>0</v>
      </c>
      <c r="F8" s="3">
        <v>400</v>
      </c>
      <c r="G8" s="3" t="b">
        <v>1</v>
      </c>
      <c r="H8" s="3">
        <v>3.8</v>
      </c>
      <c r="I8" s="3">
        <v>3.8</v>
      </c>
      <c r="J8" s="3">
        <v>2</v>
      </c>
      <c r="L8" s="3">
        <v>1</v>
      </c>
      <c r="M8" s="3" t="s">
        <v>38</v>
      </c>
      <c r="N8" s="3" t="s">
        <v>40</v>
      </c>
      <c r="O8" s="3" t="s">
        <v>41</v>
      </c>
      <c r="P8" s="3" t="s">
        <v>42</v>
      </c>
      <c r="T8" s="3" t="s">
        <v>517</v>
      </c>
    </row>
    <row r="9" spans="1:41" s="3" customFormat="1" x14ac:dyDescent="0.2">
      <c r="B9" s="3" t="s">
        <v>251</v>
      </c>
      <c r="C9" s="3" t="s">
        <v>46</v>
      </c>
      <c r="D9" s="3" t="s">
        <v>47</v>
      </c>
      <c r="E9" s="3">
        <v>0</v>
      </c>
      <c r="F9" s="3">
        <v>400</v>
      </c>
      <c r="G9" s="3" t="b">
        <v>1</v>
      </c>
      <c r="H9" s="3">
        <v>3.8</v>
      </c>
      <c r="I9" s="3">
        <v>3.8</v>
      </c>
      <c r="J9" s="3">
        <v>2</v>
      </c>
      <c r="L9" s="3">
        <v>1</v>
      </c>
      <c r="M9" s="3" t="s">
        <v>38</v>
      </c>
      <c r="N9" s="10" t="s">
        <v>814</v>
      </c>
      <c r="O9" s="3" t="s">
        <v>41</v>
      </c>
      <c r="P9" s="3" t="s">
        <v>42</v>
      </c>
      <c r="T9" s="3" t="s">
        <v>517</v>
      </c>
    </row>
    <row r="10" spans="1:41" s="3" customFormat="1" x14ac:dyDescent="0.2">
      <c r="B10" s="3" t="s">
        <v>252</v>
      </c>
      <c r="C10" s="3" t="s">
        <v>48</v>
      </c>
      <c r="D10" s="3" t="s">
        <v>49</v>
      </c>
      <c r="E10" s="3">
        <v>0</v>
      </c>
      <c r="F10" s="3">
        <v>400</v>
      </c>
      <c r="G10" s="3" t="b">
        <v>1</v>
      </c>
      <c r="H10" s="3">
        <v>1</v>
      </c>
      <c r="I10" s="3">
        <v>1</v>
      </c>
      <c r="J10" s="3">
        <v>0.5</v>
      </c>
      <c r="L10" s="3">
        <v>1</v>
      </c>
      <c r="M10" s="10" t="s">
        <v>827</v>
      </c>
      <c r="N10" s="3" t="s">
        <v>40</v>
      </c>
      <c r="O10" s="3" t="s">
        <v>41</v>
      </c>
      <c r="P10" s="3" t="s">
        <v>42</v>
      </c>
      <c r="T10" s="3" t="s">
        <v>517</v>
      </c>
    </row>
    <row r="11" spans="1:41" s="3" customFormat="1" x14ac:dyDescent="0.2">
      <c r="B11" s="16" t="s">
        <v>253</v>
      </c>
      <c r="C11" s="3" t="s">
        <v>50</v>
      </c>
      <c r="D11" s="3" t="s">
        <v>51</v>
      </c>
      <c r="E11" s="3">
        <v>0</v>
      </c>
      <c r="F11" s="3">
        <v>400</v>
      </c>
      <c r="G11" s="3" t="b">
        <v>1</v>
      </c>
      <c r="H11" s="3">
        <v>1</v>
      </c>
      <c r="I11" s="3">
        <v>1</v>
      </c>
      <c r="J11" s="3">
        <v>0.01</v>
      </c>
      <c r="L11" s="3">
        <v>1</v>
      </c>
      <c r="M11" s="3" t="s">
        <v>38</v>
      </c>
      <c r="N11" s="3" t="s">
        <v>40</v>
      </c>
      <c r="O11" s="3" t="s">
        <v>41</v>
      </c>
      <c r="P11" s="3" t="s">
        <v>42</v>
      </c>
      <c r="Q11" s="3">
        <v>200</v>
      </c>
      <c r="R11" s="3">
        <v>0.3</v>
      </c>
      <c r="S11" s="3">
        <v>21</v>
      </c>
      <c r="T11" s="10"/>
      <c r="U11" s="10"/>
      <c r="V11" s="10"/>
      <c r="W11" s="10"/>
      <c r="X11" s="10"/>
    </row>
    <row r="12" spans="1:41" s="3" customFormat="1" x14ac:dyDescent="0.2">
      <c r="B12" s="17" t="s">
        <v>848</v>
      </c>
      <c r="C12" s="10" t="s">
        <v>849</v>
      </c>
      <c r="D12" s="10" t="s">
        <v>850</v>
      </c>
      <c r="E12" s="3">
        <v>0</v>
      </c>
      <c r="F12" s="3">
        <v>400</v>
      </c>
      <c r="G12" s="3" t="b">
        <v>1</v>
      </c>
      <c r="H12" s="3">
        <v>-1</v>
      </c>
      <c r="I12" s="3">
        <v>-1</v>
      </c>
      <c r="J12" s="3">
        <v>0.01</v>
      </c>
      <c r="L12" s="3">
        <v>1</v>
      </c>
      <c r="M12" s="3" t="s">
        <v>38</v>
      </c>
      <c r="N12" s="3" t="s">
        <v>40</v>
      </c>
      <c r="O12" s="3" t="s">
        <v>41</v>
      </c>
      <c r="P12" s="3" t="s">
        <v>42</v>
      </c>
      <c r="Q12" s="3">
        <v>200</v>
      </c>
      <c r="R12" s="3">
        <v>0.3</v>
      </c>
      <c r="S12" s="3">
        <v>21</v>
      </c>
      <c r="T12" s="10"/>
      <c r="U12" s="10"/>
      <c r="V12" s="10"/>
      <c r="W12" s="10"/>
      <c r="X12" s="10"/>
    </row>
    <row r="13" spans="1:41" x14ac:dyDescent="0.2">
      <c r="B13" s="3"/>
      <c r="Q13" s="3"/>
      <c r="R13" s="3"/>
      <c r="S13" s="3"/>
    </row>
    <row r="14" spans="1:41" s="3" customFormat="1" x14ac:dyDescent="0.2">
      <c r="B14" s="10" t="s">
        <v>831</v>
      </c>
      <c r="C14" s="3" t="s">
        <v>492</v>
      </c>
      <c r="D14" s="3" t="s">
        <v>162</v>
      </c>
      <c r="E14" s="3">
        <f>VLOOKUP(D14,[1]怪物!$C:$I,5,FALSE)</f>
        <v>2</v>
      </c>
      <c r="F14" s="3">
        <v>400</v>
      </c>
      <c r="G14" s="3" t="b">
        <v>1</v>
      </c>
      <c r="H14" s="3">
        <v>1</v>
      </c>
      <c r="I14" s="3">
        <f>VLOOKUP(D14,[1]怪物!$C:$M,11,FALSE)</f>
        <v>1</v>
      </c>
      <c r="J14" s="3">
        <v>0.5</v>
      </c>
      <c r="L14" s="3">
        <f>VLOOKUP(D14,[1]怪物!$C:$O,6,FALSE)</f>
        <v>1</v>
      </c>
      <c r="M14" s="10" t="str">
        <f>RIGHT(B14,LEN(B14)-5)</f>
        <v>Monster_MiFeng1</v>
      </c>
      <c r="N14" s="3" t="str">
        <f>VLOOKUP(D14,[1]怪物!$C:$J,8,FALSE)</f>
        <v>DeathShow_1</v>
      </c>
      <c r="O14" s="3" t="s">
        <v>41</v>
      </c>
      <c r="P14" s="3" t="s">
        <v>42</v>
      </c>
      <c r="T14" s="3" t="str">
        <f>IF(VLOOKUP(D14,[1]怪物!$C:$I,7,FALSE)="","",VLOOKUP(D14,[1]怪物!$C:$I,7,FALSE))</f>
        <v/>
      </c>
    </row>
    <row r="15" spans="1:41" s="3" customFormat="1" x14ac:dyDescent="0.2">
      <c r="B15" s="3" t="s">
        <v>472</v>
      </c>
      <c r="C15" s="3" t="s">
        <v>493</v>
      </c>
      <c r="D15" s="3" t="s">
        <v>163</v>
      </c>
      <c r="E15" s="3">
        <f>VLOOKUP(D15,[1]怪物!$C:$I,5,FALSE)</f>
        <v>2</v>
      </c>
      <c r="F15" s="3">
        <v>400</v>
      </c>
      <c r="G15" s="3" t="b">
        <v>1</v>
      </c>
      <c r="H15" s="3">
        <v>1</v>
      </c>
      <c r="I15" s="3">
        <f>VLOOKUP(D15,[1]怪物!$C:$M,11,FALSE)</f>
        <v>1</v>
      </c>
      <c r="J15" s="3">
        <v>0.5</v>
      </c>
      <c r="L15" s="3">
        <f>VLOOKUP(D15,[1]怪物!$C:$O,6,FALSE)</f>
        <v>1.25</v>
      </c>
      <c r="M15" s="10" t="str">
        <f>RIGHT(B15,LEN(B15)-5)</f>
        <v>Monster_MiFeng2</v>
      </c>
      <c r="N15" s="3" t="str">
        <f>VLOOKUP(D15,[1]怪物!$C:$J,8,FALSE)</f>
        <v>DeathShow_1</v>
      </c>
      <c r="O15" s="3" t="s">
        <v>41</v>
      </c>
      <c r="P15" s="3" t="s">
        <v>42</v>
      </c>
      <c r="T15" s="3" t="str">
        <f>IF(VLOOKUP(D15,[1]怪物!$C:$I,7,FALSE)="","",VLOOKUP(D15,[1]怪物!$C:$I,7,FALSE))</f>
        <v>Skill_Monster_MiFeng2,NormalAttack</v>
      </c>
    </row>
    <row r="16" spans="1:41" s="3" customFormat="1" x14ac:dyDescent="0.2">
      <c r="B16" s="3" t="s">
        <v>473</v>
      </c>
      <c r="C16" s="3" t="s">
        <v>494</v>
      </c>
      <c r="D16" s="3" t="s">
        <v>169</v>
      </c>
      <c r="E16" s="3">
        <f>VLOOKUP(D16,[1]怪物!$C:$I,5,FALSE)</f>
        <v>0.8</v>
      </c>
      <c r="F16" s="3">
        <v>400</v>
      </c>
      <c r="G16" s="3" t="b">
        <v>1</v>
      </c>
      <c r="H16" s="3">
        <v>1</v>
      </c>
      <c r="I16" s="3">
        <f>VLOOKUP(D16,[1]怪物!$C:$M,11,FALSE)</f>
        <v>1</v>
      </c>
      <c r="J16" s="3">
        <v>0.5</v>
      </c>
      <c r="L16" s="3">
        <f>VLOOKUP(D16,[1]怪物!$C:$O,6,FALSE)</f>
        <v>3</v>
      </c>
      <c r="M16" s="10" t="str">
        <f>RIGHT(B16,LEN(B16)-5)</f>
        <v>Monster_MiFeng3</v>
      </c>
      <c r="N16" s="3" t="str">
        <f>VLOOKUP(D16,[1]怪物!$C:$J,8,FALSE)</f>
        <v>DeathShow_1</v>
      </c>
      <c r="O16" s="3" t="s">
        <v>41</v>
      </c>
      <c r="P16" s="3" t="s">
        <v>42</v>
      </c>
      <c r="T16" s="3" t="str">
        <f>IF(VLOOKUP(D16,[1]怪物!$C:$I,7,FALSE)="","",VLOOKUP(D16,[1]怪物!$C:$I,7,FALSE))</f>
        <v>Skill_Monster_MiFeng3,NormalAttack</v>
      </c>
    </row>
    <row r="17" spans="2:24" s="3" customFormat="1" x14ac:dyDescent="0.2">
      <c r="B17" s="3" t="s">
        <v>474</v>
      </c>
      <c r="C17" s="3" t="s">
        <v>495</v>
      </c>
      <c r="D17" s="3" t="s">
        <v>170</v>
      </c>
      <c r="E17" s="3">
        <f>VLOOKUP(D17,[1]怪物!$C:$I,5,FALSE)</f>
        <v>2</v>
      </c>
      <c r="F17" s="3">
        <v>400</v>
      </c>
      <c r="G17" s="3" t="b">
        <v>1</v>
      </c>
      <c r="H17" s="3">
        <v>1</v>
      </c>
      <c r="I17" s="3">
        <f>VLOOKUP(D17,[1]怪物!$C:$M,11,FALSE)</f>
        <v>1</v>
      </c>
      <c r="J17" s="3">
        <v>0.5</v>
      </c>
      <c r="L17" s="3">
        <f>VLOOKUP(D17,[1]怪物!$C:$O,6,FALSE)</f>
        <v>1</v>
      </c>
      <c r="M17" s="10" t="str">
        <f>RIGHT(B17,LEN(B17)-5)</f>
        <v>Monster_BianFu1</v>
      </c>
      <c r="N17" s="3" t="str">
        <f>VLOOKUP(D17,[1]怪物!$C:$J,8,FALSE)</f>
        <v>DeathShow_1</v>
      </c>
      <c r="O17" s="3" t="s">
        <v>41</v>
      </c>
      <c r="P17" s="3" t="s">
        <v>42</v>
      </c>
      <c r="T17" s="3" t="str">
        <f>IF(VLOOKUP(D17,[1]怪物!$C:$I,7,FALSE)="","",VLOOKUP(D17,[1]怪物!$C:$I,7,FALSE))</f>
        <v>Skill_Monster_BianFu1,NormalAttack</v>
      </c>
    </row>
    <row r="18" spans="2:24" s="3" customFormat="1" x14ac:dyDescent="0.2">
      <c r="B18" s="3" t="s">
        <v>475</v>
      </c>
      <c r="C18" s="3" t="s">
        <v>496</v>
      </c>
      <c r="D18" s="3" t="s">
        <v>171</v>
      </c>
      <c r="E18" s="3">
        <f>VLOOKUP(D18,[1]怪物!$C:$I,5,FALSE)</f>
        <v>2</v>
      </c>
      <c r="F18" s="3">
        <v>400</v>
      </c>
      <c r="G18" s="3" t="b">
        <v>1</v>
      </c>
      <c r="H18" s="3">
        <v>1</v>
      </c>
      <c r="I18" s="3">
        <f>VLOOKUP(D18,[1]怪物!$C:$M,11,FALSE)</f>
        <v>1</v>
      </c>
      <c r="J18" s="3">
        <v>0.5</v>
      </c>
      <c r="L18" s="3">
        <f>VLOOKUP(D18,[1]怪物!$C:$O,6,FALSE)</f>
        <v>1.25</v>
      </c>
      <c r="M18" s="10" t="str">
        <f>RIGHT(B18,LEN(B18)-5)</f>
        <v>Monster_BianFu2</v>
      </c>
      <c r="N18" s="3" t="str">
        <f>VLOOKUP(D18,[1]怪物!$C:$J,8,FALSE)</f>
        <v>DeathShow_1</v>
      </c>
      <c r="O18" s="3" t="s">
        <v>41</v>
      </c>
      <c r="P18" s="3" t="s">
        <v>42</v>
      </c>
      <c r="T18" s="3" t="str">
        <f>IF(VLOOKUP(D18,[1]怪物!$C:$I,7,FALSE)="","",VLOOKUP(D18,[1]怪物!$C:$I,7,FALSE))</f>
        <v>Skill_Monster_BianFu2,NormalAttack</v>
      </c>
    </row>
    <row r="19" spans="2:24" s="3" customFormat="1" x14ac:dyDescent="0.2">
      <c r="B19" s="3" t="s">
        <v>476</v>
      </c>
      <c r="C19" s="3" t="s">
        <v>497</v>
      </c>
      <c r="D19" s="3" t="s">
        <v>513</v>
      </c>
      <c r="E19" s="3">
        <f>VLOOKUP(D19,[1]怪物!$C:$I,5,FALSE)</f>
        <v>2</v>
      </c>
      <c r="F19" s="3">
        <v>400</v>
      </c>
      <c r="G19" s="3" t="b">
        <v>1</v>
      </c>
      <c r="H19" s="3">
        <v>1</v>
      </c>
      <c r="I19" s="3">
        <f>VLOOKUP(D19,[1]怪物!$C:$M,11,FALSE)</f>
        <v>1</v>
      </c>
      <c r="J19" s="3">
        <v>0.5</v>
      </c>
      <c r="L19" s="3">
        <f>VLOOKUP(D19,[1]怪物!$C:$O,6,FALSE)</f>
        <v>3</v>
      </c>
      <c r="M19" s="10" t="str">
        <f>RIGHT(B19,LEN(B19)-5)</f>
        <v>Monster_BianFu3</v>
      </c>
      <c r="N19" s="3" t="str">
        <f>VLOOKUP(D19,[1]怪物!$C:$J,8,FALSE)</f>
        <v>DeathShow_1</v>
      </c>
      <c r="O19" s="3" t="s">
        <v>41</v>
      </c>
      <c r="P19" s="3" t="s">
        <v>42</v>
      </c>
      <c r="T19" s="3" t="str">
        <f>IF(VLOOKUP(D19,[1]怪物!$C:$I,7,FALSE)="","",VLOOKUP(D19,[1]怪物!$C:$I,7,FALSE))</f>
        <v/>
      </c>
    </row>
    <row r="20" spans="2:24" s="3" customFormat="1" x14ac:dyDescent="0.2">
      <c r="B20" s="3" t="s">
        <v>477</v>
      </c>
      <c r="C20" s="3" t="s">
        <v>498</v>
      </c>
      <c r="D20" s="3" t="s">
        <v>158</v>
      </c>
      <c r="E20" s="3">
        <f>VLOOKUP(D20,[1]怪物!$C:$I,5,FALSE)</f>
        <v>4</v>
      </c>
      <c r="F20" s="3">
        <v>400</v>
      </c>
      <c r="G20" s="3" t="b">
        <v>1</v>
      </c>
      <c r="H20" s="3">
        <v>1</v>
      </c>
      <c r="I20" s="3">
        <f>VLOOKUP(D20,[1]怪物!$C:$M,11,FALSE)</f>
        <v>1</v>
      </c>
      <c r="J20" s="3">
        <v>0.5</v>
      </c>
      <c r="L20" s="3">
        <f>VLOOKUP(D20,[1]怪物!$C:$O,6,FALSE)</f>
        <v>1</v>
      </c>
      <c r="M20" s="10" t="str">
        <f>RIGHT(B20,LEN(B20)-5)</f>
        <v>Monster_ZhiZhu1</v>
      </c>
      <c r="N20" s="3" t="str">
        <f>VLOOKUP(D20,[1]怪物!$C:$J,8,FALSE)</f>
        <v>DeathShow_1</v>
      </c>
      <c r="O20" s="3" t="s">
        <v>41</v>
      </c>
      <c r="P20" s="3" t="s">
        <v>42</v>
      </c>
      <c r="T20" s="3" t="str">
        <f>IF(VLOOKUP(D20,[1]怪物!$C:$I,7,FALSE)="","",VLOOKUP(D20,[1]怪物!$C:$I,7,FALSE))</f>
        <v/>
      </c>
    </row>
    <row r="21" spans="2:24" s="3" customFormat="1" x14ac:dyDescent="0.2">
      <c r="B21" s="3" t="s">
        <v>478</v>
      </c>
      <c r="C21" s="3" t="s">
        <v>499</v>
      </c>
      <c r="D21" s="3" t="s">
        <v>160</v>
      </c>
      <c r="E21" s="3">
        <f>VLOOKUP(D21,[1]怪物!$C:$I,5,FALSE)</f>
        <v>4</v>
      </c>
      <c r="F21" s="3">
        <v>400</v>
      </c>
      <c r="G21" s="3" t="b">
        <v>1</v>
      </c>
      <c r="H21" s="3">
        <v>1</v>
      </c>
      <c r="I21" s="3">
        <f>VLOOKUP(D21,[1]怪物!$C:$M,11,FALSE)</f>
        <v>1</v>
      </c>
      <c r="J21" s="3">
        <v>0.5</v>
      </c>
      <c r="L21" s="3">
        <f>VLOOKUP(D21,[1]怪物!$C:$O,6,FALSE)</f>
        <v>1.25</v>
      </c>
      <c r="M21" s="10" t="str">
        <f>RIGHT(B21,LEN(B21)-5)</f>
        <v>Monster_ZhiZhu2</v>
      </c>
      <c r="N21" s="3" t="str">
        <f>VLOOKUP(D21,[1]怪物!$C:$J,8,FALSE)</f>
        <v>DeathShow_1</v>
      </c>
      <c r="O21" s="3" t="s">
        <v>41</v>
      </c>
      <c r="P21" s="3" t="s">
        <v>42</v>
      </c>
      <c r="T21" s="3" t="str">
        <f>IF(VLOOKUP(D21,[1]怪物!$C:$I,7,FALSE)="","",VLOOKUP(D21,[1]怪物!$C:$I,7,FALSE))</f>
        <v>Skill_Monster_ZhiZhu2,NormalAttack</v>
      </c>
    </row>
    <row r="22" spans="2:24" s="3" customFormat="1" x14ac:dyDescent="0.2">
      <c r="B22" s="3" t="s">
        <v>479</v>
      </c>
      <c r="C22" s="3" t="s">
        <v>500</v>
      </c>
      <c r="D22" s="3" t="s">
        <v>165</v>
      </c>
      <c r="E22" s="3">
        <f>VLOOKUP(D22,[1]怪物!$C:$I,5,FALSE)</f>
        <v>2</v>
      </c>
      <c r="F22" s="3">
        <v>400</v>
      </c>
      <c r="G22" s="3" t="b">
        <v>1</v>
      </c>
      <c r="H22" s="3">
        <v>1</v>
      </c>
      <c r="I22" s="3">
        <f>VLOOKUP(D22,[1]怪物!$C:$M,11,FALSE)</f>
        <v>1</v>
      </c>
      <c r="J22" s="3">
        <v>0.5</v>
      </c>
      <c r="L22" s="3">
        <f>VLOOKUP(D22,[1]怪物!$C:$O,6,FALSE)</f>
        <v>3</v>
      </c>
      <c r="M22" s="10" t="str">
        <f>RIGHT(B22,LEN(B22)-5)</f>
        <v>Monster_ZhiZhu3</v>
      </c>
      <c r="N22" s="3" t="str">
        <f>VLOOKUP(D22,[1]怪物!$C:$J,8,FALSE)</f>
        <v>DeathShow_1</v>
      </c>
      <c r="O22" s="3" t="s">
        <v>41</v>
      </c>
      <c r="P22" s="3" t="s">
        <v>42</v>
      </c>
      <c r="T22" s="3" t="str">
        <f>IF(VLOOKUP(D22,[1]怪物!$C:$I,7,FALSE)="","",VLOOKUP(D22,[1]怪物!$C:$I,7,FALSE))</f>
        <v/>
      </c>
    </row>
    <row r="23" spans="2:24" s="3" customFormat="1" x14ac:dyDescent="0.2">
      <c r="B23" s="3" t="s">
        <v>480</v>
      </c>
      <c r="C23" s="3" t="s">
        <v>501</v>
      </c>
      <c r="D23" s="3" t="s">
        <v>164</v>
      </c>
      <c r="E23" s="3">
        <f>VLOOKUP(D23,[1]怪物!$C:$I,5,FALSE)</f>
        <v>2</v>
      </c>
      <c r="F23" s="3">
        <v>400</v>
      </c>
      <c r="G23" s="3" t="b">
        <v>1</v>
      </c>
      <c r="H23" s="3">
        <v>1</v>
      </c>
      <c r="I23" s="3">
        <f>VLOOKUP(D23,[1]怪物!$C:$M,11,FALSE)</f>
        <v>1</v>
      </c>
      <c r="J23" s="3">
        <v>0.5</v>
      </c>
      <c r="L23" s="3">
        <f>VLOOKUP(D23,[1]怪物!$C:$O,6,FALSE)</f>
        <v>1</v>
      </c>
      <c r="M23" s="10" t="str">
        <f>RIGHT(B23,LEN(B23)-5)</f>
        <v>Monster_ZhongZi1</v>
      </c>
      <c r="N23" s="3" t="str">
        <f>VLOOKUP(D23,[1]怪物!$C:$J,8,FALSE)</f>
        <v>DeathShow_1</v>
      </c>
      <c r="O23" s="3" t="s">
        <v>41</v>
      </c>
      <c r="P23" s="3" t="s">
        <v>42</v>
      </c>
      <c r="T23" s="3" t="str">
        <f>IF(VLOOKUP(D23,[1]怪物!$C:$I,7,FALSE)="","",VLOOKUP(D23,[1]怪物!$C:$I,7,FALSE))</f>
        <v>Skill_Monster_ZhongZi1,NormalAttack</v>
      </c>
      <c r="U23" s="9"/>
      <c r="V23" s="9"/>
      <c r="W23" s="9"/>
      <c r="X23" s="9"/>
    </row>
    <row r="24" spans="2:24" s="3" customFormat="1" x14ac:dyDescent="0.2">
      <c r="B24" s="3" t="s">
        <v>481</v>
      </c>
      <c r="C24" s="3" t="s">
        <v>502</v>
      </c>
      <c r="D24" s="3" t="s">
        <v>168</v>
      </c>
      <c r="E24" s="3">
        <f>VLOOKUP(D24,[1]怪物!$C:$I,5,FALSE)</f>
        <v>2</v>
      </c>
      <c r="F24" s="3">
        <v>400</v>
      </c>
      <c r="G24" s="3" t="b">
        <v>1</v>
      </c>
      <c r="H24" s="3">
        <v>1</v>
      </c>
      <c r="I24" s="3">
        <f>VLOOKUP(D24,[1]怪物!$C:$M,11,FALSE)</f>
        <v>1</v>
      </c>
      <c r="J24" s="3">
        <v>0.5</v>
      </c>
      <c r="L24" s="3">
        <f>VLOOKUP(D24,[1]怪物!$C:$O,6,FALSE)</f>
        <v>1.25</v>
      </c>
      <c r="M24" s="10" t="str">
        <f>RIGHT(B24,LEN(B24)-5)</f>
        <v>Monster_ZhongZi2</v>
      </c>
      <c r="N24" s="3" t="str">
        <f>VLOOKUP(D24,[1]怪物!$C:$J,8,FALSE)</f>
        <v>DeathShow_1</v>
      </c>
      <c r="O24" s="3" t="s">
        <v>41</v>
      </c>
      <c r="P24" s="3" t="s">
        <v>42</v>
      </c>
      <c r="T24" s="3" t="str">
        <f>IF(VLOOKUP(D24,[1]怪物!$C:$I,7,FALSE)="","",VLOOKUP(D24,[1]怪物!$C:$I,7,FALSE))</f>
        <v>Skill_Monster_ZhongZi2,NormalAttack</v>
      </c>
      <c r="U24" s="9"/>
      <c r="V24" s="9"/>
      <c r="W24" s="9"/>
      <c r="X24" s="9"/>
    </row>
    <row r="25" spans="2:24" s="3" customFormat="1" x14ac:dyDescent="0.2">
      <c r="B25" s="3" t="s">
        <v>482</v>
      </c>
      <c r="C25" s="3" t="s">
        <v>503</v>
      </c>
      <c r="D25" s="3" t="s">
        <v>172</v>
      </c>
      <c r="E25" s="3">
        <f>VLOOKUP(D25,[1]怪物!$C:$I,5,FALSE)</f>
        <v>2</v>
      </c>
      <c r="F25" s="3">
        <v>400</v>
      </c>
      <c r="G25" s="3" t="b">
        <v>1</v>
      </c>
      <c r="H25" s="3">
        <v>1</v>
      </c>
      <c r="I25" s="3">
        <f>VLOOKUP(D25,[1]怪物!$C:$M,11,FALSE)</f>
        <v>1</v>
      </c>
      <c r="J25" s="3">
        <v>0.5</v>
      </c>
      <c r="L25" s="3">
        <f>VLOOKUP(D25,[1]怪物!$C:$O,6,FALSE)</f>
        <v>3</v>
      </c>
      <c r="M25" s="10" t="str">
        <f>RIGHT(B25,LEN(B25)-5)</f>
        <v>Monster_ZhongZi3</v>
      </c>
      <c r="N25" s="3" t="str">
        <f>VLOOKUP(D25,[1]怪物!$C:$J,8,FALSE)</f>
        <v>DeathShow_1</v>
      </c>
      <c r="O25" s="3" t="s">
        <v>41</v>
      </c>
      <c r="P25" s="3" t="s">
        <v>42</v>
      </c>
      <c r="T25" s="3" t="str">
        <f>IF(VLOOKUP(D25,[1]怪物!$C:$I,7,FALSE)="","",VLOOKUP(D25,[1]怪物!$C:$I,7,FALSE))</f>
        <v>Skill_Monster_ZhongZi3,NormalAttack</v>
      </c>
      <c r="U25" s="9"/>
      <c r="V25" s="9"/>
      <c r="W25" s="9"/>
      <c r="X25" s="9"/>
    </row>
    <row r="26" spans="2:24" s="3" customFormat="1" x14ac:dyDescent="0.2">
      <c r="B26" s="3" t="s">
        <v>483</v>
      </c>
      <c r="C26" s="3" t="s">
        <v>504</v>
      </c>
      <c r="D26" s="3" t="s">
        <v>166</v>
      </c>
      <c r="E26" s="3">
        <f>VLOOKUP(D26,[1]怪物!$C:$I,5,FALSE)</f>
        <v>2</v>
      </c>
      <c r="F26" s="3">
        <v>400</v>
      </c>
      <c r="G26" s="3" t="b">
        <v>1</v>
      </c>
      <c r="H26" s="3">
        <v>1</v>
      </c>
      <c r="I26" s="3">
        <f>VLOOKUP(D26,[1]怪物!$C:$M,11,FALSE)</f>
        <v>1</v>
      </c>
      <c r="J26" s="3">
        <v>0.5</v>
      </c>
      <c r="L26" s="3">
        <f>VLOOKUP(D26,[1]怪物!$C:$O,6,FALSE)</f>
        <v>1</v>
      </c>
      <c r="M26" s="10" t="str">
        <f>RIGHT(B26,LEN(B26)-5)</f>
        <v>Monster_Gui1</v>
      </c>
      <c r="N26" s="3" t="str">
        <f>VLOOKUP(D26,[1]怪物!$C:$J,8,FALSE)</f>
        <v>DeathShow_1</v>
      </c>
      <c r="O26" s="3" t="s">
        <v>41</v>
      </c>
      <c r="P26" s="3" t="s">
        <v>42</v>
      </c>
      <c r="T26" s="3" t="str">
        <f>IF(VLOOKUP(D26,[1]怪物!$C:$I,7,FALSE)="","",VLOOKUP(D26,[1]怪物!$C:$I,7,FALSE))</f>
        <v>Skill_Monster_Gui1,NormalAttack</v>
      </c>
      <c r="U26" s="9"/>
      <c r="V26" s="9"/>
      <c r="W26" s="9"/>
      <c r="X26" s="9"/>
    </row>
    <row r="27" spans="2:24" s="3" customFormat="1" x14ac:dyDescent="0.2">
      <c r="B27" s="3" t="s">
        <v>484</v>
      </c>
      <c r="C27" s="3" t="s">
        <v>505</v>
      </c>
      <c r="D27" s="3" t="s">
        <v>167</v>
      </c>
      <c r="E27" s="3">
        <f>VLOOKUP(D27,[1]怪物!$C:$I,5,FALSE)</f>
        <v>2</v>
      </c>
      <c r="F27" s="3">
        <v>400</v>
      </c>
      <c r="G27" s="3" t="b">
        <v>1</v>
      </c>
      <c r="H27" s="3">
        <v>1</v>
      </c>
      <c r="I27" s="3">
        <f>VLOOKUP(D27,[1]怪物!$C:$M,11,FALSE)</f>
        <v>1</v>
      </c>
      <c r="J27" s="3">
        <v>0.5</v>
      </c>
      <c r="L27" s="3">
        <f>VLOOKUP(D27,[1]怪物!$C:$O,6,FALSE)</f>
        <v>1.25</v>
      </c>
      <c r="M27" s="10" t="str">
        <f>RIGHT(B27,LEN(B27)-5)</f>
        <v>Monster_Gui2</v>
      </c>
      <c r="N27" s="3" t="str">
        <f>VLOOKUP(D27,[1]怪物!$C:$J,8,FALSE)</f>
        <v>DeathShow_1</v>
      </c>
      <c r="O27" s="3" t="s">
        <v>41</v>
      </c>
      <c r="P27" s="3" t="s">
        <v>42</v>
      </c>
      <c r="T27" s="3" t="str">
        <f>IF(VLOOKUP(D27,[1]怪物!$C:$I,7,FALSE)="","",VLOOKUP(D27,[1]怪物!$C:$I,7,FALSE))</f>
        <v>Skill_Monster_Gui2,NormalAttack</v>
      </c>
      <c r="U27" s="9"/>
      <c r="V27" s="9"/>
      <c r="W27" s="9"/>
      <c r="X27" s="9"/>
    </row>
    <row r="28" spans="2:24" s="3" customFormat="1" x14ac:dyDescent="0.2">
      <c r="B28" s="3" t="s">
        <v>485</v>
      </c>
      <c r="C28" s="3" t="s">
        <v>506</v>
      </c>
      <c r="D28" s="3" t="s">
        <v>173</v>
      </c>
      <c r="E28" s="3">
        <f>VLOOKUP(D28,[1]怪物!$C:$I,5,FALSE)</f>
        <v>2</v>
      </c>
      <c r="F28" s="3">
        <v>400</v>
      </c>
      <c r="G28" s="3" t="b">
        <v>1</v>
      </c>
      <c r="H28" s="3">
        <v>1</v>
      </c>
      <c r="I28" s="3">
        <f>VLOOKUP(D28,[1]怪物!$C:$M,11,FALSE)</f>
        <v>1</v>
      </c>
      <c r="J28" s="3">
        <v>0.5</v>
      </c>
      <c r="L28" s="3">
        <f>VLOOKUP(D28,[1]怪物!$C:$O,6,FALSE)</f>
        <v>3</v>
      </c>
      <c r="M28" s="10" t="str">
        <f>RIGHT(B28,LEN(B28)-5)</f>
        <v>Monster_Gui3</v>
      </c>
      <c r="N28" s="3" t="str">
        <f>VLOOKUP(D28,[1]怪物!$C:$J,8,FALSE)</f>
        <v>DeathShow_1</v>
      </c>
      <c r="O28" s="3" t="s">
        <v>41</v>
      </c>
      <c r="P28" s="3" t="s">
        <v>42</v>
      </c>
      <c r="T28" s="3" t="str">
        <f>IF(VLOOKUP(D28,[1]怪物!$C:$I,7,FALSE)="","",VLOOKUP(D28,[1]怪物!$C:$I,7,FALSE))</f>
        <v>Skill_Monster_Gui3,NormalAttack</v>
      </c>
      <c r="U28" s="9"/>
      <c r="V28" s="9"/>
      <c r="W28" s="9"/>
      <c r="X28" s="9"/>
    </row>
    <row r="29" spans="2:24" s="3" customFormat="1" x14ac:dyDescent="0.2">
      <c r="B29" s="3" t="s">
        <v>486</v>
      </c>
      <c r="C29" s="3" t="s">
        <v>507</v>
      </c>
      <c r="D29" s="3" t="s">
        <v>157</v>
      </c>
      <c r="E29" s="3">
        <f>VLOOKUP(D29,[1]怪物!$C:$I,5,FALSE)</f>
        <v>2</v>
      </c>
      <c r="F29" s="3">
        <v>400</v>
      </c>
      <c r="G29" s="3" t="b">
        <v>1</v>
      </c>
      <c r="H29" s="3">
        <v>1</v>
      </c>
      <c r="I29" s="3">
        <f>VLOOKUP(D29,[1]怪物!$C:$M,11,FALSE)</f>
        <v>1</v>
      </c>
      <c r="J29" s="3">
        <v>0.5</v>
      </c>
      <c r="L29" s="3">
        <f>VLOOKUP(D29,[1]怪物!$C:$O,6,FALSE)</f>
        <v>1</v>
      </c>
      <c r="M29" s="10" t="str">
        <f>RIGHT(B29,LEN(B29)-5)</f>
        <v>Monster_Dan1</v>
      </c>
      <c r="N29" s="3" t="str">
        <f>VLOOKUP(D29,[1]怪物!$C:$J,8,FALSE)</f>
        <v>DeathShow_1</v>
      </c>
      <c r="O29" s="3" t="s">
        <v>41</v>
      </c>
      <c r="P29" s="3" t="s">
        <v>42</v>
      </c>
      <c r="T29" s="3" t="str">
        <f>IF(VLOOKUP(D29,[1]怪物!$C:$I,7,FALSE)="","",VLOOKUP(D29,[1]怪物!$C:$I,7,FALSE))</f>
        <v>Skill_Monster_Dan1,NormalAttack</v>
      </c>
      <c r="U29" s="9"/>
      <c r="V29" s="9"/>
      <c r="W29" s="9"/>
      <c r="X29" s="9"/>
    </row>
    <row r="30" spans="2:24" s="3" customFormat="1" x14ac:dyDescent="0.2">
      <c r="B30" s="3" t="s">
        <v>487</v>
      </c>
      <c r="C30" s="3" t="s">
        <v>508</v>
      </c>
      <c r="D30" s="3" t="s">
        <v>159</v>
      </c>
      <c r="E30" s="3">
        <f>VLOOKUP(D30,[1]怪物!$C:$I,5,FALSE)</f>
        <v>2</v>
      </c>
      <c r="F30" s="3">
        <v>400</v>
      </c>
      <c r="G30" s="3" t="b">
        <v>1</v>
      </c>
      <c r="H30" s="3">
        <v>1</v>
      </c>
      <c r="I30" s="3">
        <f>VLOOKUP(D30,[1]怪物!$C:$M,11,FALSE)</f>
        <v>1</v>
      </c>
      <c r="J30" s="3">
        <v>0.5</v>
      </c>
      <c r="L30" s="3">
        <f>VLOOKUP(D30,[1]怪物!$C:$O,6,FALSE)</f>
        <v>1.25</v>
      </c>
      <c r="M30" s="10" t="str">
        <f>RIGHT(B30,LEN(B30)-5)</f>
        <v>Monster_Dan2</v>
      </c>
      <c r="N30" s="3" t="str">
        <f>VLOOKUP(D30,[1]怪物!$C:$J,8,FALSE)</f>
        <v>DeathShow_1</v>
      </c>
      <c r="O30" s="3" t="s">
        <v>41</v>
      </c>
      <c r="P30" s="3" t="s">
        <v>42</v>
      </c>
      <c r="T30" s="3" t="str">
        <f>IF(VLOOKUP(D30,[1]怪物!$C:$I,7,FALSE)="","",VLOOKUP(D30,[1]怪物!$C:$I,7,FALSE))</f>
        <v>Skill_Monster_Dan2,NormalAttack</v>
      </c>
      <c r="U30" s="9"/>
      <c r="V30" s="9"/>
      <c r="W30" s="9"/>
      <c r="X30" s="9"/>
    </row>
    <row r="31" spans="2:24" s="3" customFormat="1" x14ac:dyDescent="0.2">
      <c r="B31" s="3" t="s">
        <v>488</v>
      </c>
      <c r="C31" s="3" t="s">
        <v>509</v>
      </c>
      <c r="D31" s="3" t="s">
        <v>161</v>
      </c>
      <c r="E31" s="3">
        <f>VLOOKUP(D31,[1]怪物!$C:$I,5,FALSE)</f>
        <v>2</v>
      </c>
      <c r="F31" s="3">
        <v>400</v>
      </c>
      <c r="G31" s="3" t="b">
        <v>1</v>
      </c>
      <c r="H31" s="3">
        <v>1</v>
      </c>
      <c r="I31" s="3">
        <f>VLOOKUP(D31,[1]怪物!$C:$M,11,FALSE)</f>
        <v>1</v>
      </c>
      <c r="J31" s="3">
        <v>0.5</v>
      </c>
      <c r="L31" s="3">
        <f>VLOOKUP(D31,[1]怪物!$C:$O,6,FALSE)</f>
        <v>3</v>
      </c>
      <c r="M31" s="10" t="str">
        <f>RIGHT(B31,LEN(B31)-5)</f>
        <v>Monster_Dan3</v>
      </c>
      <c r="N31" s="3" t="str">
        <f>VLOOKUP(D31,[1]怪物!$C:$J,8,FALSE)</f>
        <v>DeathShow_1</v>
      </c>
      <c r="O31" s="3" t="s">
        <v>41</v>
      </c>
      <c r="P31" s="3" t="s">
        <v>42</v>
      </c>
      <c r="T31" s="3" t="str">
        <f>IF(VLOOKUP(D31,[1]怪物!$C:$I,7,FALSE)="","",VLOOKUP(D31,[1]怪物!$C:$I,7,FALSE))</f>
        <v>Skill_Monster_Dan3,InitiativeSkill</v>
      </c>
      <c r="U31" s="9"/>
      <c r="V31" s="9"/>
      <c r="W31" s="9"/>
      <c r="X31" s="9"/>
    </row>
    <row r="32" spans="2:24" s="3" customFormat="1" x14ac:dyDescent="0.2">
      <c r="B32" s="3" t="s">
        <v>489</v>
      </c>
      <c r="C32" s="3" t="s">
        <v>510</v>
      </c>
      <c r="D32" s="3" t="s">
        <v>514</v>
      </c>
      <c r="E32" s="3">
        <f>VLOOKUP(D32,[1]怪物!$C:$I,5,FALSE)</f>
        <v>2</v>
      </c>
      <c r="F32" s="3">
        <v>400</v>
      </c>
      <c r="G32" s="3" t="b">
        <v>1</v>
      </c>
      <c r="H32" s="3">
        <v>1</v>
      </c>
      <c r="I32" s="3">
        <f>VLOOKUP(D32,[1]怪物!$C:$M,11,FALSE)</f>
        <v>1</v>
      </c>
      <c r="J32" s="3">
        <v>0.5</v>
      </c>
      <c r="L32" s="3">
        <f>VLOOKUP(D32,[1]怪物!$C:$O,6,FALSE)</f>
        <v>1</v>
      </c>
      <c r="M32" s="10" t="str">
        <f>RIGHT(B32,LEN(B32)-5)</f>
        <v>Monster_Niao1</v>
      </c>
      <c r="N32" s="3" t="str">
        <f>VLOOKUP(D32,[1]怪物!$C:$J,8,FALSE)</f>
        <v>DeathShow_1</v>
      </c>
      <c r="O32" s="3" t="s">
        <v>41</v>
      </c>
      <c r="P32" s="3" t="s">
        <v>42</v>
      </c>
      <c r="T32" s="3" t="str">
        <f>IF(VLOOKUP(D32,[1]怪物!$C:$I,7,FALSE)="","",VLOOKUP(D32,[1]怪物!$C:$I,7,FALSE))</f>
        <v>Skill_Monster_Niao1,NormalAttack</v>
      </c>
    </row>
    <row r="33" spans="2:20" s="3" customFormat="1" x14ac:dyDescent="0.2">
      <c r="B33" s="3" t="s">
        <v>490</v>
      </c>
      <c r="C33" s="3" t="s">
        <v>511</v>
      </c>
      <c r="D33" s="3" t="s">
        <v>515</v>
      </c>
      <c r="E33" s="3">
        <f>VLOOKUP(D33,[1]怪物!$C:$I,5,FALSE)</f>
        <v>2</v>
      </c>
      <c r="F33" s="3">
        <v>400</v>
      </c>
      <c r="G33" s="3" t="b">
        <v>1</v>
      </c>
      <c r="H33" s="3">
        <v>1</v>
      </c>
      <c r="I33" s="3">
        <f>VLOOKUP(D33,[1]怪物!$C:$M,11,FALSE)</f>
        <v>1</v>
      </c>
      <c r="J33" s="3">
        <v>0.5</v>
      </c>
      <c r="L33" s="3">
        <f>VLOOKUP(D33,[1]怪物!$C:$O,6,FALSE)</f>
        <v>1.25</v>
      </c>
      <c r="M33" s="10" t="str">
        <f>RIGHT(B33,LEN(B33)-5)</f>
        <v>Monster_Niao2</v>
      </c>
      <c r="N33" s="3" t="str">
        <f>VLOOKUP(D33,[1]怪物!$C:$J,8,FALSE)</f>
        <v>DeathShow_1</v>
      </c>
      <c r="O33" s="3" t="s">
        <v>41</v>
      </c>
      <c r="P33" s="3" t="s">
        <v>42</v>
      </c>
      <c r="T33" s="3" t="str">
        <f>IF(VLOOKUP(D33,[1]怪物!$C:$I,7,FALSE)="","",VLOOKUP(D33,[1]怪物!$C:$I,7,FALSE))</f>
        <v>Skill_Monster_Niao2,NormalAttack</v>
      </c>
    </row>
    <row r="34" spans="2:20" s="3" customFormat="1" x14ac:dyDescent="0.2">
      <c r="B34" s="3" t="s">
        <v>491</v>
      </c>
      <c r="C34" s="3" t="s">
        <v>512</v>
      </c>
      <c r="D34" s="3" t="s">
        <v>516</v>
      </c>
      <c r="E34" s="3">
        <f>VLOOKUP(D34,[1]怪物!$C:$I,5,FALSE)</f>
        <v>2</v>
      </c>
      <c r="F34" s="3">
        <v>400</v>
      </c>
      <c r="G34" s="3" t="b">
        <v>1</v>
      </c>
      <c r="H34" s="3">
        <v>1</v>
      </c>
      <c r="I34" s="3">
        <f>VLOOKUP(D34,[1]怪物!$C:$M,11,FALSE)</f>
        <v>1</v>
      </c>
      <c r="J34" s="3">
        <v>0.5</v>
      </c>
      <c r="L34" s="3">
        <f>VLOOKUP(D34,[1]怪物!$C:$O,6,FALSE)</f>
        <v>3</v>
      </c>
      <c r="M34" s="10" t="str">
        <f>RIGHT(B34,LEN(B34)-5)</f>
        <v>Monster_Niao3</v>
      </c>
      <c r="N34" s="3" t="str">
        <f>VLOOKUP(D34,[1]怪物!$C:$J,8,FALSE)</f>
        <v>DeathShow_1</v>
      </c>
      <c r="O34" s="3" t="s">
        <v>41</v>
      </c>
      <c r="P34" s="3" t="s">
        <v>42</v>
      </c>
      <c r="T34" s="3" t="str">
        <f>IF(VLOOKUP(D34,[1]怪物!$C:$I,7,FALSE)="","",VLOOKUP(D34,[1]怪物!$C:$I,7,FALSE))</f>
        <v>Skill_Monster_Niao3,NormalAttack</v>
      </c>
    </row>
    <row r="35" spans="2:20" s="3" customFormat="1" x14ac:dyDescent="0.2">
      <c r="B35" s="3" t="s">
        <v>717</v>
      </c>
      <c r="C35" s="3" t="s">
        <v>735</v>
      </c>
      <c r="D35" s="3" t="s">
        <v>718</v>
      </c>
      <c r="E35" s="3">
        <f>VLOOKUP(D35,[1]怪物!$C:$I,5,FALSE)</f>
        <v>2</v>
      </c>
      <c r="F35" s="3">
        <v>400</v>
      </c>
      <c r="G35" s="3" t="b">
        <v>1</v>
      </c>
      <c r="H35" s="3">
        <v>1</v>
      </c>
      <c r="I35" s="3">
        <f>VLOOKUP(D35,[1]怪物!$C:$M,11,FALSE)</f>
        <v>1</v>
      </c>
      <c r="J35" s="3">
        <v>0.5</v>
      </c>
      <c r="L35" s="3">
        <f>VLOOKUP(D35,[1]怪物!$C:$O,6,FALSE)</f>
        <v>1</v>
      </c>
      <c r="M35" s="10" t="str">
        <f>RIGHT(B35,LEN(B35)-5)</f>
        <v>Monster_Rou1</v>
      </c>
      <c r="N35" s="3" t="str">
        <f>VLOOKUP(D35,[1]怪物!$C:$J,8,FALSE)</f>
        <v>DeathShow_1</v>
      </c>
      <c r="O35" s="3" t="s">
        <v>41</v>
      </c>
      <c r="P35" s="3" t="s">
        <v>42</v>
      </c>
      <c r="T35" s="3" t="str">
        <f>IF(VLOOKUP(D35,[1]怪物!$C:$I,7,FALSE)="","",VLOOKUP(D35,[1]怪物!$C:$I,7,FALSE))</f>
        <v>Skill_Monster_Long1,NormalAttack</v>
      </c>
    </row>
    <row r="36" spans="2:20" s="3" customFormat="1" x14ac:dyDescent="0.2">
      <c r="B36" s="3" t="s">
        <v>719</v>
      </c>
      <c r="C36" s="3" t="s">
        <v>736</v>
      </c>
      <c r="D36" s="3" t="s">
        <v>720</v>
      </c>
      <c r="E36" s="3">
        <f>VLOOKUP(D36,[1]怪物!$C:$I,5,FALSE)</f>
        <v>2</v>
      </c>
      <c r="F36" s="3">
        <v>400</v>
      </c>
      <c r="G36" s="3" t="b">
        <v>1</v>
      </c>
      <c r="H36" s="3">
        <v>1</v>
      </c>
      <c r="I36" s="3">
        <f>VLOOKUP(D36,[1]怪物!$C:$M,11,FALSE)</f>
        <v>1</v>
      </c>
      <c r="J36" s="3">
        <v>0.5</v>
      </c>
      <c r="L36" s="3">
        <f>VLOOKUP(D36,[1]怪物!$C:$O,6,FALSE)</f>
        <v>1.25</v>
      </c>
      <c r="M36" s="10" t="str">
        <f>RIGHT(B36,LEN(B36)-5)</f>
        <v>Monster_Rou2</v>
      </c>
      <c r="N36" s="3" t="str">
        <f>VLOOKUP(D36,[1]怪物!$C:$J,8,FALSE)</f>
        <v>DeathShow_1</v>
      </c>
      <c r="O36" s="3" t="s">
        <v>41</v>
      </c>
      <c r="P36" s="3" t="s">
        <v>42</v>
      </c>
      <c r="T36" s="3" t="str">
        <f>IF(VLOOKUP(D36,[1]怪物!$C:$I,7,FALSE)="","",VLOOKUP(D36,[1]怪物!$C:$I,7,FALSE))</f>
        <v>Skill_Monster_Long2,NormalAttack</v>
      </c>
    </row>
    <row r="37" spans="2:20" s="3" customFormat="1" x14ac:dyDescent="0.2">
      <c r="B37" s="3" t="s">
        <v>721</v>
      </c>
      <c r="C37" s="3" t="s">
        <v>737</v>
      </c>
      <c r="D37" s="3" t="s">
        <v>722</v>
      </c>
      <c r="E37" s="3">
        <f>VLOOKUP(D37,[1]怪物!$C:$I,5,FALSE)</f>
        <v>2</v>
      </c>
      <c r="F37" s="3">
        <v>400</v>
      </c>
      <c r="G37" s="3" t="b">
        <v>1</v>
      </c>
      <c r="H37" s="3">
        <v>1</v>
      </c>
      <c r="I37" s="3">
        <f>VLOOKUP(D37,[1]怪物!$C:$M,11,FALSE)</f>
        <v>1</v>
      </c>
      <c r="J37" s="3">
        <v>0.5</v>
      </c>
      <c r="L37" s="3">
        <f>VLOOKUP(D37,[1]怪物!$C:$O,6,FALSE)</f>
        <v>3</v>
      </c>
      <c r="M37" s="10" t="str">
        <f>RIGHT(B37,LEN(B37)-5)</f>
        <v>Monster_Rou3</v>
      </c>
      <c r="N37" s="3" t="str">
        <f>VLOOKUP(D37,[1]怪物!$C:$J,8,FALSE)</f>
        <v>DeathShow_1</v>
      </c>
      <c r="O37" s="3" t="s">
        <v>41</v>
      </c>
      <c r="P37" s="3" t="s">
        <v>42</v>
      </c>
      <c r="T37" s="3" t="str">
        <f>IF(VLOOKUP(D37,[1]怪物!$C:$I,7,FALSE)="","",VLOOKUP(D37,[1]怪物!$C:$I,7,FALSE))</f>
        <v>Skill_Monster_Long3,InitiativeSkill</v>
      </c>
    </row>
    <row r="38" spans="2:20" s="3" customFormat="1" x14ac:dyDescent="0.2">
      <c r="B38" s="3" t="s">
        <v>723</v>
      </c>
      <c r="C38" s="3" t="s">
        <v>738</v>
      </c>
      <c r="D38" s="3" t="s">
        <v>724</v>
      </c>
      <c r="E38" s="3">
        <f>VLOOKUP(D38,[1]怪物!$C:$I,5,FALSE)</f>
        <v>2</v>
      </c>
      <c r="F38" s="3">
        <v>400</v>
      </c>
      <c r="G38" s="3" t="b">
        <v>1</v>
      </c>
      <c r="H38" s="3">
        <v>1</v>
      </c>
      <c r="I38" s="3">
        <f>VLOOKUP(D38,[1]怪物!$C:$M,11,FALSE)</f>
        <v>1</v>
      </c>
      <c r="J38" s="3">
        <v>0.5</v>
      </c>
      <c r="L38" s="3">
        <f>VLOOKUP(D38,[1]怪物!$C:$O,6,FALSE)</f>
        <v>1</v>
      </c>
      <c r="M38" s="10" t="str">
        <f>RIGHT(B38,LEN(B38)-5)</f>
        <v>Monster_XueRen1</v>
      </c>
      <c r="N38" s="3" t="str">
        <f>VLOOKUP(D38,[1]怪物!$C:$J,8,FALSE)</f>
        <v>DeathShow_1</v>
      </c>
      <c r="O38" s="3" t="s">
        <v>41</v>
      </c>
      <c r="P38" s="3" t="s">
        <v>42</v>
      </c>
      <c r="T38" s="3" t="str">
        <f>IF(VLOOKUP(D38,[1]怪物!$C:$I,7,FALSE)="","",VLOOKUP(D38,[1]怪物!$C:$I,7,FALSE))</f>
        <v>Skill_Monster_XueRen1,NormalAttack</v>
      </c>
    </row>
    <row r="39" spans="2:20" s="3" customFormat="1" x14ac:dyDescent="0.2">
      <c r="B39" s="3" t="s">
        <v>725</v>
      </c>
      <c r="C39" s="3" t="s">
        <v>739</v>
      </c>
      <c r="D39" s="3" t="s">
        <v>726</v>
      </c>
      <c r="E39" s="3">
        <f>VLOOKUP(D39,[1]怪物!$C:$I,5,FALSE)</f>
        <v>2</v>
      </c>
      <c r="F39" s="3">
        <v>400</v>
      </c>
      <c r="G39" s="3" t="b">
        <v>1</v>
      </c>
      <c r="H39" s="3">
        <v>1</v>
      </c>
      <c r="I39" s="3">
        <f>VLOOKUP(D39,[1]怪物!$C:$M,11,FALSE)</f>
        <v>1</v>
      </c>
      <c r="J39" s="3">
        <v>0.5</v>
      </c>
      <c r="L39" s="3">
        <f>VLOOKUP(D39,[1]怪物!$C:$O,6,FALSE)</f>
        <v>1.25</v>
      </c>
      <c r="M39" s="10" t="str">
        <f>RIGHT(B39,LEN(B39)-5)</f>
        <v>Monster_XueRen2</v>
      </c>
      <c r="N39" s="3" t="str">
        <f>VLOOKUP(D39,[1]怪物!$C:$J,8,FALSE)</f>
        <v>DeathShow_1</v>
      </c>
      <c r="O39" s="3" t="s">
        <v>41</v>
      </c>
      <c r="P39" s="3" t="s">
        <v>42</v>
      </c>
      <c r="T39" s="3" t="str">
        <f>IF(VLOOKUP(D39,[1]怪物!$C:$I,7,FALSE)="","",VLOOKUP(D39,[1]怪物!$C:$I,7,FALSE))</f>
        <v>Skill_Monster_XueRen2,NormalAttack</v>
      </c>
    </row>
    <row r="40" spans="2:20" s="3" customFormat="1" x14ac:dyDescent="0.2">
      <c r="B40" s="3" t="s">
        <v>727</v>
      </c>
      <c r="C40" s="3" t="s">
        <v>740</v>
      </c>
      <c r="D40" s="3" t="s">
        <v>728</v>
      </c>
      <c r="E40" s="3">
        <f>VLOOKUP(D40,[1]怪物!$C:$I,5,FALSE)</f>
        <v>2</v>
      </c>
      <c r="F40" s="3">
        <v>400</v>
      </c>
      <c r="G40" s="3" t="b">
        <v>1</v>
      </c>
      <c r="H40" s="3">
        <v>1</v>
      </c>
      <c r="I40" s="3">
        <f>VLOOKUP(D40,[1]怪物!$C:$M,11,FALSE)</f>
        <v>1</v>
      </c>
      <c r="J40" s="3">
        <v>0.5</v>
      </c>
      <c r="L40" s="3">
        <f>VLOOKUP(D40,[1]怪物!$C:$O,6,FALSE)</f>
        <v>3</v>
      </c>
      <c r="M40" s="10" t="str">
        <f>RIGHT(B40,LEN(B40)-5)</f>
        <v>Monster_XueRen3</v>
      </c>
      <c r="N40" s="3" t="str">
        <f>VLOOKUP(D40,[1]怪物!$C:$J,8,FALSE)</f>
        <v>DeathShow_1</v>
      </c>
      <c r="O40" s="3" t="s">
        <v>41</v>
      </c>
      <c r="P40" s="3" t="s">
        <v>42</v>
      </c>
      <c r="T40" s="3" t="str">
        <f>IF(VLOOKUP(D40,[1]怪物!$C:$I,7,FALSE)="","",VLOOKUP(D40,[1]怪物!$C:$I,7,FALSE))</f>
        <v>Skill_Monster_XueRen3,InitiativeSkill</v>
      </c>
    </row>
    <row r="41" spans="2:20" s="3" customFormat="1" x14ac:dyDescent="0.2">
      <c r="B41" s="3" t="s">
        <v>729</v>
      </c>
      <c r="C41" s="3" t="s">
        <v>741</v>
      </c>
      <c r="D41" s="3" t="s">
        <v>730</v>
      </c>
      <c r="E41" s="3">
        <f>VLOOKUP(D41,[1]怪物!$C:$I,5,FALSE)</f>
        <v>2</v>
      </c>
      <c r="F41" s="3">
        <v>400</v>
      </c>
      <c r="G41" s="3" t="b">
        <v>1</v>
      </c>
      <c r="H41" s="3">
        <v>1</v>
      </c>
      <c r="I41" s="3">
        <f>VLOOKUP(D41,[1]怪物!$C:$M,11,FALSE)</f>
        <v>1</v>
      </c>
      <c r="J41" s="3">
        <v>0.5</v>
      </c>
      <c r="L41" s="3">
        <f>VLOOKUP(D41,[1]怪物!$C:$O,6,FALSE)</f>
        <v>1</v>
      </c>
      <c r="M41" s="10" t="str">
        <f>RIGHT(B41,LEN(B41)-5)</f>
        <v>Monster_WuGui1</v>
      </c>
      <c r="N41" s="3" t="str">
        <f>VLOOKUP(D41,[1]怪物!$C:$J,8,FALSE)</f>
        <v>DeathShow_1</v>
      </c>
      <c r="O41" s="3" t="s">
        <v>41</v>
      </c>
      <c r="P41" s="3" t="s">
        <v>42</v>
      </c>
      <c r="T41" s="3" t="str">
        <f>IF(VLOOKUP(D41,[1]怪物!$C:$I,7,FALSE)="","",VLOOKUP(D41,[1]怪物!$C:$I,7,FALSE))</f>
        <v>Skill_Monster_WuGui1,NormalAttack</v>
      </c>
    </row>
    <row r="42" spans="2:20" s="3" customFormat="1" x14ac:dyDescent="0.2">
      <c r="B42" s="3" t="s">
        <v>731</v>
      </c>
      <c r="C42" s="3" t="s">
        <v>742</v>
      </c>
      <c r="D42" s="3" t="s">
        <v>732</v>
      </c>
      <c r="E42" s="3">
        <f>VLOOKUP(D42,[1]怪物!$C:$I,5,FALSE)</f>
        <v>2</v>
      </c>
      <c r="F42" s="3">
        <v>400</v>
      </c>
      <c r="G42" s="3" t="b">
        <v>1</v>
      </c>
      <c r="H42" s="3">
        <v>1</v>
      </c>
      <c r="I42" s="3">
        <f>VLOOKUP(D42,[1]怪物!$C:$M,11,FALSE)</f>
        <v>1</v>
      </c>
      <c r="J42" s="3">
        <v>0.5</v>
      </c>
      <c r="L42" s="3">
        <f>VLOOKUP(D42,[1]怪物!$C:$O,6,FALSE)</f>
        <v>1.25</v>
      </c>
      <c r="M42" s="10" t="str">
        <f>RIGHT(B42,LEN(B42)-5)</f>
        <v>Monster_WuGui2</v>
      </c>
      <c r="N42" s="3" t="str">
        <f>VLOOKUP(D42,[1]怪物!$C:$J,8,FALSE)</f>
        <v>DeathShow_1</v>
      </c>
      <c r="O42" s="3" t="s">
        <v>41</v>
      </c>
      <c r="P42" s="3" t="s">
        <v>42</v>
      </c>
      <c r="T42" s="3" t="str">
        <f>IF(VLOOKUP(D42,[1]怪物!$C:$I,7,FALSE)="","",VLOOKUP(D42,[1]怪物!$C:$I,7,FALSE))</f>
        <v>Skill_Monster_WuGui2,NormalAttack</v>
      </c>
    </row>
    <row r="43" spans="2:20" s="3" customFormat="1" x14ac:dyDescent="0.2">
      <c r="B43" s="3" t="s">
        <v>733</v>
      </c>
      <c r="C43" s="3" t="s">
        <v>743</v>
      </c>
      <c r="D43" s="3" t="s">
        <v>734</v>
      </c>
      <c r="E43" s="3">
        <f>VLOOKUP(D43,[1]怪物!$C:$I,5,FALSE)</f>
        <v>2</v>
      </c>
      <c r="F43" s="3">
        <v>400</v>
      </c>
      <c r="G43" s="3" t="b">
        <v>1</v>
      </c>
      <c r="H43" s="3">
        <v>1</v>
      </c>
      <c r="I43" s="3">
        <f>VLOOKUP(D43,[1]怪物!$C:$M,11,FALSE)</f>
        <v>1</v>
      </c>
      <c r="J43" s="3">
        <v>0.5</v>
      </c>
      <c r="L43" s="3">
        <f>VLOOKUP(D43,[1]怪物!$C:$O,6,FALSE)</f>
        <v>3</v>
      </c>
      <c r="M43" s="10" t="str">
        <f>RIGHT(B43,LEN(B43)-5)</f>
        <v>Monster_WuGui3</v>
      </c>
      <c r="N43" s="3" t="str">
        <f>VLOOKUP(D43,[1]怪物!$C:$J,8,FALSE)</f>
        <v>DeathShow_1</v>
      </c>
      <c r="O43" s="3" t="s">
        <v>41</v>
      </c>
      <c r="P43" s="3" t="s">
        <v>42</v>
      </c>
      <c r="T43" s="3" t="str">
        <f>IF(VLOOKUP(D43,[1]怪物!$C:$I,7,FALSE)="","",VLOOKUP(D43,[1]怪物!$C:$I,7,FALSE))</f>
        <v>Skill_Monster_WuGui3,NormalAttack</v>
      </c>
    </row>
    <row r="44" spans="2:20" s="3" customFormat="1" x14ac:dyDescent="0.2">
      <c r="B44" s="3" t="s">
        <v>857</v>
      </c>
      <c r="C44" s="3" t="s">
        <v>862</v>
      </c>
      <c r="D44" s="3" t="s">
        <v>858</v>
      </c>
      <c r="E44" s="3">
        <f>VLOOKUP(D44,[1]怪物!$C:$I,5,FALSE)</f>
        <v>2</v>
      </c>
      <c r="F44" s="3">
        <v>400</v>
      </c>
      <c r="G44" s="3" t="b">
        <v>1</v>
      </c>
      <c r="H44" s="3">
        <v>1</v>
      </c>
      <c r="I44" s="3">
        <f>VLOOKUP(D44,[1]怪物!$C:$M,11,FALSE)</f>
        <v>1</v>
      </c>
      <c r="J44" s="3">
        <v>0.5</v>
      </c>
      <c r="L44" s="3">
        <f>VLOOKUP(D44,[1]怪物!$C:$O,6,FALSE)</f>
        <v>1</v>
      </c>
      <c r="M44" s="10" t="str">
        <f>RIGHT(B44,LEN(B44)-5)</f>
        <v>Monster_Skull1</v>
      </c>
      <c r="N44" s="3" t="str">
        <f>VLOOKUP(D44,[1]怪物!$C:$J,8,FALSE)</f>
        <v>DeathShow_1</v>
      </c>
      <c r="O44" s="3" t="s">
        <v>41</v>
      </c>
      <c r="P44" s="3" t="s">
        <v>42</v>
      </c>
      <c r="T44" s="3" t="str">
        <f>IF(VLOOKUP(D44,[1]怪物!$C:$I,7,FALSE)="","",VLOOKUP(D44,[1]怪物!$C:$I,7,FALSE))</f>
        <v>Skill_Monster_Skull1,NormalAttack</v>
      </c>
    </row>
    <row r="45" spans="2:20" s="3" customFormat="1" x14ac:dyDescent="0.2">
      <c r="B45" s="3" t="s">
        <v>859</v>
      </c>
      <c r="C45" s="3" t="s">
        <v>863</v>
      </c>
      <c r="D45" s="3" t="s">
        <v>860</v>
      </c>
      <c r="E45" s="3">
        <f>VLOOKUP(D45,[1]怪物!$C:$I,5,FALSE)</f>
        <v>2</v>
      </c>
      <c r="F45" s="3">
        <v>400</v>
      </c>
      <c r="G45" s="3" t="b">
        <v>1</v>
      </c>
      <c r="H45" s="3">
        <v>1</v>
      </c>
      <c r="I45" s="3">
        <f>VLOOKUP(D45,[1]怪物!$C:$M,11,FALSE)</f>
        <v>1</v>
      </c>
      <c r="J45" s="3">
        <v>0.5</v>
      </c>
      <c r="L45" s="3">
        <f>VLOOKUP(D45,[1]怪物!$C:$O,6,FALSE)</f>
        <v>1.25</v>
      </c>
      <c r="M45" s="10" t="str">
        <f>RIGHT(B45,LEN(B45)-5)</f>
        <v>Monster_Skull2</v>
      </c>
      <c r="N45" s="3" t="str">
        <f>VLOOKUP(D45,[1]怪物!$C:$J,8,FALSE)</f>
        <v>DeathShow_1</v>
      </c>
      <c r="O45" s="3" t="s">
        <v>41</v>
      </c>
      <c r="P45" s="3" t="s">
        <v>42</v>
      </c>
      <c r="T45" s="3" t="str">
        <f>IF(VLOOKUP(D45,[1]怪物!$C:$I,7,FALSE)="","",VLOOKUP(D45,[1]怪物!$C:$I,7,FALSE))</f>
        <v>Skill_Monster_Skull2,NormalAttack</v>
      </c>
    </row>
    <row r="46" spans="2:20" s="3" customFormat="1" x14ac:dyDescent="0.2">
      <c r="B46" s="10" t="s">
        <v>883</v>
      </c>
      <c r="C46" s="3" t="s">
        <v>864</v>
      </c>
      <c r="D46" s="3" t="s">
        <v>861</v>
      </c>
      <c r="E46" s="3">
        <f>VLOOKUP(D46,[1]怪物!$C:$I,5,FALSE)</f>
        <v>0.8</v>
      </c>
      <c r="F46" s="3">
        <v>400</v>
      </c>
      <c r="G46" s="3" t="b">
        <v>1</v>
      </c>
      <c r="H46" s="3">
        <v>1</v>
      </c>
      <c r="I46" s="3">
        <f>VLOOKUP(D46,[1]怪物!$C:$M,11,FALSE)</f>
        <v>1</v>
      </c>
      <c r="J46" s="3">
        <v>0.5</v>
      </c>
      <c r="L46" s="3">
        <f>VLOOKUP(D46,[1]怪物!$C:$O,6,FALSE)</f>
        <v>3</v>
      </c>
      <c r="M46" s="10" t="str">
        <f>RIGHT(B46,LEN(B46)-5)</f>
        <v>Monster_Skull3</v>
      </c>
      <c r="N46" s="3" t="str">
        <f>VLOOKUP(D46,[1]怪物!$C:$J,8,FALSE)</f>
        <v>DeathShow_1</v>
      </c>
      <c r="O46" s="3" t="s">
        <v>41</v>
      </c>
      <c r="P46" s="3" t="s">
        <v>42</v>
      </c>
      <c r="T46" s="3" t="str">
        <f>IF(VLOOKUP(D46,[1]怪物!$C:$I,7,FALSE)="","",VLOOKUP(D46,[1]怪物!$C:$I,7,FALSE))</f>
        <v>Skill_Monster_Skull3,NormalAttack</v>
      </c>
    </row>
    <row r="47" spans="2:20" s="3" customFormat="1" x14ac:dyDescent="0.2">
      <c r="B47" s="10" t="s">
        <v>884</v>
      </c>
      <c r="C47" s="3" t="s">
        <v>899</v>
      </c>
      <c r="D47" s="10" t="s">
        <v>868</v>
      </c>
      <c r="E47" s="3">
        <f>VLOOKUP(D47,[1]怪物!$C:$I,5,FALSE)</f>
        <v>2</v>
      </c>
      <c r="F47" s="3">
        <v>400</v>
      </c>
      <c r="G47" s="3" t="b">
        <v>1</v>
      </c>
      <c r="H47" s="3">
        <v>1</v>
      </c>
      <c r="I47" s="3">
        <f>VLOOKUP(D47,[1]怪物!$C:$M,11,FALSE)</f>
        <v>1</v>
      </c>
      <c r="J47" s="3">
        <v>0.5</v>
      </c>
      <c r="L47" s="3">
        <f>VLOOKUP(D47,[1]怪物!$C:$O,6,FALSE)</f>
        <v>1</v>
      </c>
      <c r="M47" s="10" t="str">
        <f>RIGHT(B47,LEN(B47)-5)</f>
        <v>Monster_Spirit1</v>
      </c>
      <c r="N47" s="3" t="str">
        <f>VLOOKUP(D47,[1]怪物!$C:$J,8,FALSE)</f>
        <v>DeathShow_1</v>
      </c>
      <c r="O47" s="3" t="s">
        <v>41</v>
      </c>
      <c r="P47" s="3" t="s">
        <v>42</v>
      </c>
      <c r="T47" s="3" t="str">
        <f>IF(VLOOKUP(D47,[1]怪物!$C:$I,7,FALSE)="","",VLOOKUP(D47,[1]怪物!$C:$I,7,FALSE))</f>
        <v>Skill_Monster_Spirit1,NormalAttack</v>
      </c>
    </row>
    <row r="48" spans="2:20" s="3" customFormat="1" x14ac:dyDescent="0.2">
      <c r="B48" s="10" t="s">
        <v>885</v>
      </c>
      <c r="C48" s="3" t="s">
        <v>900</v>
      </c>
      <c r="D48" s="10" t="s">
        <v>869</v>
      </c>
      <c r="E48" s="3">
        <f>VLOOKUP(D48,[1]怪物!$C:$I,5,FALSE)</f>
        <v>2</v>
      </c>
      <c r="F48" s="3">
        <v>400</v>
      </c>
      <c r="G48" s="3" t="b">
        <v>1</v>
      </c>
      <c r="H48" s="3">
        <v>1</v>
      </c>
      <c r="I48" s="3">
        <f>VLOOKUP(D48,[1]怪物!$C:$M,11,FALSE)</f>
        <v>1</v>
      </c>
      <c r="J48" s="3">
        <v>0.5</v>
      </c>
      <c r="L48" s="3">
        <f>VLOOKUP(D48,[1]怪物!$C:$O,6,FALSE)</f>
        <v>1.25</v>
      </c>
      <c r="M48" s="10" t="str">
        <f>RIGHT(B48,LEN(B48)-5)</f>
        <v>Monster_Spirit2</v>
      </c>
      <c r="N48" s="3" t="str">
        <f>VLOOKUP(D48,[1]怪物!$C:$J,8,FALSE)</f>
        <v>DeathShow_1</v>
      </c>
      <c r="O48" s="3" t="s">
        <v>41</v>
      </c>
      <c r="P48" s="3" t="s">
        <v>42</v>
      </c>
      <c r="T48" s="3" t="str">
        <f>IF(VLOOKUP(D48,[1]怪物!$C:$I,7,FALSE)="","",VLOOKUP(D48,[1]怪物!$C:$I,7,FALSE))</f>
        <v>Skill_Monster_Spirit2,NormalAttack</v>
      </c>
    </row>
    <row r="49" spans="2:20" s="3" customFormat="1" x14ac:dyDescent="0.2">
      <c r="B49" s="10" t="s">
        <v>886</v>
      </c>
      <c r="C49" s="3" t="s">
        <v>901</v>
      </c>
      <c r="D49" s="10" t="s">
        <v>870</v>
      </c>
      <c r="E49" s="3">
        <f>VLOOKUP(D49,[1]怪物!$C:$I,5,FALSE)</f>
        <v>2</v>
      </c>
      <c r="F49" s="3">
        <v>400</v>
      </c>
      <c r="G49" s="3" t="b">
        <v>1</v>
      </c>
      <c r="H49" s="3">
        <v>1</v>
      </c>
      <c r="I49" s="3">
        <f>VLOOKUP(D49,[1]怪物!$C:$M,11,FALSE)</f>
        <v>1</v>
      </c>
      <c r="J49" s="3">
        <v>0.5</v>
      </c>
      <c r="L49" s="3">
        <f>VLOOKUP(D49,[1]怪物!$C:$O,6,FALSE)</f>
        <v>3</v>
      </c>
      <c r="M49" s="10" t="str">
        <f>RIGHT(B49,LEN(B49)-5)</f>
        <v>Monster_Spirit3</v>
      </c>
      <c r="N49" s="3" t="str">
        <f>VLOOKUP(D49,[1]怪物!$C:$J,8,FALSE)</f>
        <v>DeathShow_1</v>
      </c>
      <c r="O49" s="3" t="s">
        <v>41</v>
      </c>
      <c r="P49" s="3" t="s">
        <v>42</v>
      </c>
      <c r="T49" s="3" t="str">
        <f>IF(VLOOKUP(D49,[1]怪物!$C:$I,7,FALSE)="","",VLOOKUP(D49,[1]怪物!$C:$I,7,FALSE))</f>
        <v/>
      </c>
    </row>
    <row r="50" spans="2:20" s="3" customFormat="1" x14ac:dyDescent="0.2">
      <c r="B50" s="10" t="s">
        <v>887</v>
      </c>
      <c r="C50" s="3" t="s">
        <v>902</v>
      </c>
      <c r="D50" s="10" t="s">
        <v>871</v>
      </c>
      <c r="E50" s="3">
        <f>VLOOKUP(D50,[1]怪物!$C:$I,5,FALSE)</f>
        <v>2</v>
      </c>
      <c r="F50" s="3">
        <v>400</v>
      </c>
      <c r="G50" s="3" t="b">
        <v>1</v>
      </c>
      <c r="H50" s="3">
        <v>1</v>
      </c>
      <c r="I50" s="3">
        <f>VLOOKUP(D50,[1]怪物!$C:$M,11,FALSE)</f>
        <v>1</v>
      </c>
      <c r="J50" s="3">
        <v>0.5</v>
      </c>
      <c r="L50" s="3">
        <f>VLOOKUP(D50,[1]怪物!$C:$O,6,FALSE)</f>
        <v>1</v>
      </c>
      <c r="M50" s="10" t="str">
        <f>RIGHT(B50,LEN(B50)-5)</f>
        <v>Monster_FireSpirit1</v>
      </c>
      <c r="N50" s="3" t="str">
        <f>VLOOKUP(D50,[1]怪物!$C:$J,8,FALSE)</f>
        <v>DeathShow_1</v>
      </c>
      <c r="O50" s="3" t="s">
        <v>41</v>
      </c>
      <c r="P50" s="3" t="s">
        <v>42</v>
      </c>
      <c r="T50" s="3" t="str">
        <f>IF(VLOOKUP(D50,[1]怪物!$C:$I,7,FALSE)="","",VLOOKUP(D50,[1]怪物!$C:$I,7,FALSE))</f>
        <v>Skill_Monster_FireSpirit1,NormalAttack</v>
      </c>
    </row>
    <row r="51" spans="2:20" s="3" customFormat="1" x14ac:dyDescent="0.2">
      <c r="B51" s="10" t="s">
        <v>888</v>
      </c>
      <c r="C51" s="3" t="s">
        <v>903</v>
      </c>
      <c r="D51" s="10" t="s">
        <v>872</v>
      </c>
      <c r="E51" s="3">
        <f>VLOOKUP(D51,[1]怪物!$C:$I,5,FALSE)</f>
        <v>2</v>
      </c>
      <c r="F51" s="3">
        <v>400</v>
      </c>
      <c r="G51" s="3" t="b">
        <v>1</v>
      </c>
      <c r="H51" s="3">
        <v>1</v>
      </c>
      <c r="I51" s="3">
        <f>VLOOKUP(D51,[1]怪物!$C:$M,11,FALSE)</f>
        <v>1</v>
      </c>
      <c r="J51" s="3">
        <v>0.5</v>
      </c>
      <c r="L51" s="3">
        <f>VLOOKUP(D51,[1]怪物!$C:$O,6,FALSE)</f>
        <v>1.25</v>
      </c>
      <c r="M51" s="10" t="str">
        <f>RIGHT(B51,LEN(B51)-5)</f>
        <v>Monster_FireSpirit2</v>
      </c>
      <c r="N51" s="3" t="str">
        <f>VLOOKUP(D51,[1]怪物!$C:$J,8,FALSE)</f>
        <v>DeathShow_1</v>
      </c>
      <c r="O51" s="3" t="s">
        <v>41</v>
      </c>
      <c r="P51" s="3" t="s">
        <v>42</v>
      </c>
      <c r="T51" s="3" t="str">
        <f>IF(VLOOKUP(D51,[1]怪物!$C:$I,7,FALSE)="","",VLOOKUP(D51,[1]怪物!$C:$I,7,FALSE))</f>
        <v>Skill_Monster_FireSpirit2,InitiativeSkill</v>
      </c>
    </row>
    <row r="52" spans="2:20" s="3" customFormat="1" x14ac:dyDescent="0.2">
      <c r="B52" s="10" t="s">
        <v>889</v>
      </c>
      <c r="C52" s="3" t="s">
        <v>904</v>
      </c>
      <c r="D52" s="10" t="s">
        <v>873</v>
      </c>
      <c r="E52" s="3">
        <f>VLOOKUP(D52,[1]怪物!$C:$I,5,FALSE)</f>
        <v>2</v>
      </c>
      <c r="F52" s="3">
        <v>400</v>
      </c>
      <c r="G52" s="3" t="b">
        <v>1</v>
      </c>
      <c r="H52" s="3">
        <v>1</v>
      </c>
      <c r="I52" s="3">
        <f>VLOOKUP(D52,[1]怪物!$C:$M,11,FALSE)</f>
        <v>1</v>
      </c>
      <c r="J52" s="3">
        <v>0.5</v>
      </c>
      <c r="L52" s="3">
        <f>VLOOKUP(D52,[1]怪物!$C:$O,6,FALSE)</f>
        <v>3</v>
      </c>
      <c r="M52" s="10" t="str">
        <f>RIGHT(B52,LEN(B52)-5)</f>
        <v>Monster_FireSpirit3</v>
      </c>
      <c r="N52" s="3" t="str">
        <f>VLOOKUP(D52,[1]怪物!$C:$J,8,FALSE)</f>
        <v>DeathShow_1</v>
      </c>
      <c r="O52" s="3" t="s">
        <v>41</v>
      </c>
      <c r="P52" s="3" t="s">
        <v>42</v>
      </c>
      <c r="T52" s="3" t="str">
        <f>IF(VLOOKUP(D52,[1]怪物!$C:$I,7,FALSE)="","",VLOOKUP(D52,[1]怪物!$C:$I,7,FALSE))</f>
        <v>Skill_Monster_FireSpirit3,InitiativeSkill</v>
      </c>
    </row>
    <row r="53" spans="2:20" s="3" customFormat="1" x14ac:dyDescent="0.2">
      <c r="B53" s="10" t="s">
        <v>890</v>
      </c>
      <c r="C53" s="3" t="s">
        <v>905</v>
      </c>
      <c r="D53" s="10" t="s">
        <v>874</v>
      </c>
      <c r="E53" s="3">
        <f>VLOOKUP(D53,[1]怪物!$C:$I,5,FALSE)</f>
        <v>2</v>
      </c>
      <c r="F53" s="3">
        <v>400</v>
      </c>
      <c r="G53" s="3" t="b">
        <v>1</v>
      </c>
      <c r="H53" s="3">
        <v>1</v>
      </c>
      <c r="I53" s="3">
        <f>VLOOKUP(D53,[1]怪物!$C:$M,11,FALSE)</f>
        <v>1</v>
      </c>
      <c r="J53" s="3">
        <v>0.5</v>
      </c>
      <c r="L53" s="3">
        <f>VLOOKUP(D53,[1]怪物!$C:$O,6,FALSE)</f>
        <v>1</v>
      </c>
      <c r="M53" s="10" t="str">
        <f>RIGHT(B53,LEN(B53)-5)</f>
        <v>Monster_StoneGolem1</v>
      </c>
      <c r="N53" s="3" t="str">
        <f>VLOOKUP(D53,[1]怪物!$C:$J,8,FALSE)</f>
        <v>DeathShow_1</v>
      </c>
      <c r="O53" s="3" t="s">
        <v>41</v>
      </c>
      <c r="P53" s="3" t="s">
        <v>42</v>
      </c>
      <c r="T53" s="3" t="str">
        <f>IF(VLOOKUP(D53,[1]怪物!$C:$I,7,FALSE)="","",VLOOKUP(D53,[1]怪物!$C:$I,7,FALSE))</f>
        <v>Skill_Monster_StoneGolem1,NormalAttack</v>
      </c>
    </row>
    <row r="54" spans="2:20" s="3" customFormat="1" x14ac:dyDescent="0.2">
      <c r="B54" s="10" t="s">
        <v>891</v>
      </c>
      <c r="C54" s="3" t="s">
        <v>906</v>
      </c>
      <c r="D54" s="10" t="s">
        <v>875</v>
      </c>
      <c r="E54" s="3">
        <f>VLOOKUP(D54,[1]怪物!$C:$I,5,FALSE)</f>
        <v>2</v>
      </c>
      <c r="F54" s="3">
        <v>400</v>
      </c>
      <c r="G54" s="3" t="b">
        <v>1</v>
      </c>
      <c r="H54" s="3">
        <v>1</v>
      </c>
      <c r="I54" s="3">
        <f>VLOOKUP(D54,[1]怪物!$C:$M,11,FALSE)</f>
        <v>1</v>
      </c>
      <c r="J54" s="3">
        <v>0.5</v>
      </c>
      <c r="L54" s="3">
        <f>VLOOKUP(D54,[1]怪物!$C:$O,6,FALSE)</f>
        <v>1.25</v>
      </c>
      <c r="M54" s="10" t="str">
        <f>RIGHT(B54,LEN(B54)-5)</f>
        <v>Monster_StoneGolem2</v>
      </c>
      <c r="N54" s="3" t="str">
        <f>VLOOKUP(D54,[1]怪物!$C:$J,8,FALSE)</f>
        <v>DeathShow_1</v>
      </c>
      <c r="O54" s="3" t="s">
        <v>41</v>
      </c>
      <c r="P54" s="3" t="s">
        <v>42</v>
      </c>
      <c r="T54" s="3" t="str">
        <f>IF(VLOOKUP(D54,[1]怪物!$C:$I,7,FALSE)="","",VLOOKUP(D54,[1]怪物!$C:$I,7,FALSE))</f>
        <v>Skill_Monster_StoneGolem2,InitiativeSkill</v>
      </c>
    </row>
    <row r="55" spans="2:20" s="3" customFormat="1" x14ac:dyDescent="0.2">
      <c r="B55" s="10" t="s">
        <v>892</v>
      </c>
      <c r="C55" s="3" t="s">
        <v>907</v>
      </c>
      <c r="D55" s="10" t="s">
        <v>876</v>
      </c>
      <c r="E55" s="3">
        <f>VLOOKUP(D55,[1]怪物!$C:$I,5,FALSE)</f>
        <v>2</v>
      </c>
      <c r="F55" s="3">
        <v>400</v>
      </c>
      <c r="G55" s="3" t="b">
        <v>1</v>
      </c>
      <c r="H55" s="3">
        <v>1</v>
      </c>
      <c r="I55" s="3">
        <f>VLOOKUP(D55,[1]怪物!$C:$M,11,FALSE)</f>
        <v>1</v>
      </c>
      <c r="J55" s="3">
        <v>0.5</v>
      </c>
      <c r="L55" s="3">
        <f>VLOOKUP(D55,[1]怪物!$C:$O,6,FALSE)</f>
        <v>3</v>
      </c>
      <c r="M55" s="10" t="str">
        <f>RIGHT(B55,LEN(B55)-5)</f>
        <v>Monster_StoneGolem3</v>
      </c>
      <c r="N55" s="3" t="str">
        <f>VLOOKUP(D55,[1]怪物!$C:$J,8,FALSE)</f>
        <v>DeathShow_1</v>
      </c>
      <c r="O55" s="3" t="s">
        <v>41</v>
      </c>
      <c r="P55" s="3" t="s">
        <v>42</v>
      </c>
      <c r="T55" s="3" t="str">
        <f>IF(VLOOKUP(D55,[1]怪物!$C:$I,7,FALSE)="","",VLOOKUP(D55,[1]怪物!$C:$I,7,FALSE))</f>
        <v>Skill_Monster_StoneGolem3,NormalAttack</v>
      </c>
    </row>
    <row r="56" spans="2:20" s="3" customFormat="1" x14ac:dyDescent="0.2">
      <c r="B56" s="10" t="s">
        <v>893</v>
      </c>
      <c r="C56" s="3" t="s">
        <v>908</v>
      </c>
      <c r="D56" s="10" t="s">
        <v>877</v>
      </c>
      <c r="E56" s="3">
        <f>VLOOKUP(D56,[1]怪物!$C:$I,5,FALSE)</f>
        <v>2</v>
      </c>
      <c r="F56" s="3">
        <v>400</v>
      </c>
      <c r="G56" s="3" t="b">
        <v>1</v>
      </c>
      <c r="H56" s="3">
        <v>1</v>
      </c>
      <c r="I56" s="3">
        <f>VLOOKUP(D56,[1]怪物!$C:$M,11,FALSE)</f>
        <v>1</v>
      </c>
      <c r="J56" s="3">
        <v>0.5</v>
      </c>
      <c r="L56" s="3">
        <f>VLOOKUP(D56,[1]怪物!$C:$O,6,FALSE)</f>
        <v>1</v>
      </c>
      <c r="M56" s="10" t="str">
        <f>RIGHT(B56,LEN(B56)-5)</f>
        <v>Monster_Scorpid1</v>
      </c>
      <c r="N56" s="3" t="str">
        <f>VLOOKUP(D56,[1]怪物!$C:$J,8,FALSE)</f>
        <v>DeathShow_1</v>
      </c>
      <c r="O56" s="3" t="s">
        <v>41</v>
      </c>
      <c r="P56" s="3" t="s">
        <v>42</v>
      </c>
      <c r="T56" s="3" t="str">
        <f>IF(VLOOKUP(D56,[1]怪物!$C:$I,7,FALSE)="","",VLOOKUP(D56,[1]怪物!$C:$I,7,FALSE))</f>
        <v>Skill_Monster_Scorpid1,InitiativeSkill</v>
      </c>
    </row>
    <row r="57" spans="2:20" s="3" customFormat="1" x14ac:dyDescent="0.2">
      <c r="B57" s="10" t="s">
        <v>894</v>
      </c>
      <c r="C57" s="3" t="s">
        <v>909</v>
      </c>
      <c r="D57" s="10" t="s">
        <v>878</v>
      </c>
      <c r="E57" s="3">
        <f>VLOOKUP(D57,[1]怪物!$C:$I,5,FALSE)</f>
        <v>2</v>
      </c>
      <c r="F57" s="3">
        <v>400</v>
      </c>
      <c r="G57" s="3" t="b">
        <v>1</v>
      </c>
      <c r="H57" s="3">
        <v>1</v>
      </c>
      <c r="I57" s="3">
        <f>VLOOKUP(D57,[1]怪物!$C:$M,11,FALSE)</f>
        <v>1</v>
      </c>
      <c r="J57" s="3">
        <v>0.5</v>
      </c>
      <c r="L57" s="3">
        <f>VLOOKUP(D57,[1]怪物!$C:$O,6,FALSE)</f>
        <v>1.25</v>
      </c>
      <c r="M57" s="10" t="str">
        <f>RIGHT(B57,LEN(B57)-5)</f>
        <v>Monster_Scorpid2</v>
      </c>
      <c r="N57" s="3" t="str">
        <f>VLOOKUP(D57,[1]怪物!$C:$J,8,FALSE)</f>
        <v>DeathShow_1</v>
      </c>
      <c r="O57" s="3" t="s">
        <v>41</v>
      </c>
      <c r="P57" s="3" t="s">
        <v>42</v>
      </c>
      <c r="T57" s="3" t="str">
        <f>IF(VLOOKUP(D57,[1]怪物!$C:$I,7,FALSE)="","",VLOOKUP(D57,[1]怪物!$C:$I,7,FALSE))</f>
        <v>Skill_Monster_Scorpid2,InitiativeSkill</v>
      </c>
    </row>
    <row r="58" spans="2:20" s="3" customFormat="1" x14ac:dyDescent="0.2">
      <c r="B58" s="10" t="s">
        <v>895</v>
      </c>
      <c r="C58" s="3" t="s">
        <v>910</v>
      </c>
      <c r="D58" s="10" t="s">
        <v>879</v>
      </c>
      <c r="E58" s="3">
        <f>VLOOKUP(D58,[1]怪物!$C:$I,5,FALSE)</f>
        <v>2</v>
      </c>
      <c r="F58" s="3">
        <v>400</v>
      </c>
      <c r="G58" s="3" t="b">
        <v>1</v>
      </c>
      <c r="H58" s="3">
        <v>1</v>
      </c>
      <c r="I58" s="3">
        <f>VLOOKUP(D58,[1]怪物!$C:$M,11,FALSE)</f>
        <v>1</v>
      </c>
      <c r="J58" s="3">
        <v>0.5</v>
      </c>
      <c r="L58" s="3">
        <f>VLOOKUP(D58,[1]怪物!$C:$O,6,FALSE)</f>
        <v>3</v>
      </c>
      <c r="M58" s="10" t="str">
        <f>RIGHT(B58,LEN(B58)-5)</f>
        <v>Monster_Scorpid3</v>
      </c>
      <c r="N58" s="3" t="str">
        <f>VLOOKUP(D58,[1]怪物!$C:$J,8,FALSE)</f>
        <v>DeathShow_1</v>
      </c>
      <c r="O58" s="3" t="s">
        <v>41</v>
      </c>
      <c r="P58" s="3" t="s">
        <v>42</v>
      </c>
      <c r="T58" s="3" t="str">
        <f>IF(VLOOKUP(D58,[1]怪物!$C:$I,7,FALSE)="","",VLOOKUP(D58,[1]怪物!$C:$I,7,FALSE))</f>
        <v/>
      </c>
    </row>
    <row r="59" spans="2:20" s="3" customFormat="1" x14ac:dyDescent="0.2">
      <c r="B59" s="10" t="s">
        <v>896</v>
      </c>
      <c r="C59" s="3" t="s">
        <v>911</v>
      </c>
      <c r="D59" s="10" t="s">
        <v>880</v>
      </c>
      <c r="E59" s="3">
        <f>VLOOKUP(D59,[1]怪物!$C:$I,5,FALSE)</f>
        <v>2</v>
      </c>
      <c r="F59" s="3">
        <v>400</v>
      </c>
      <c r="G59" s="3" t="b">
        <v>1</v>
      </c>
      <c r="H59" s="3">
        <v>1</v>
      </c>
      <c r="I59" s="3">
        <f>VLOOKUP(D59,[1]怪物!$C:$M,11,FALSE)</f>
        <v>1</v>
      </c>
      <c r="J59" s="3">
        <v>0.5</v>
      </c>
      <c r="L59" s="3">
        <f>VLOOKUP(D59,[1]怪物!$C:$O,6,FALSE)</f>
        <v>1</v>
      </c>
      <c r="M59" s="10" t="str">
        <f>RIGHT(B59,LEN(B59)-5)</f>
        <v>Monster_Imp1</v>
      </c>
      <c r="N59" s="3" t="str">
        <f>VLOOKUP(D59,[1]怪物!$C:$J,8,FALSE)</f>
        <v>DeathShow_1</v>
      </c>
      <c r="O59" s="3" t="s">
        <v>41</v>
      </c>
      <c r="P59" s="3" t="s">
        <v>42</v>
      </c>
      <c r="T59" s="3" t="str">
        <f>IF(VLOOKUP(D59,[1]怪物!$C:$I,7,FALSE)="","",VLOOKUP(D59,[1]怪物!$C:$I,7,FALSE))</f>
        <v>Skill_Monster_Imp1,NormalAttack</v>
      </c>
    </row>
    <row r="60" spans="2:20" s="3" customFormat="1" x14ac:dyDescent="0.2">
      <c r="B60" s="10" t="s">
        <v>897</v>
      </c>
      <c r="C60" s="3" t="s">
        <v>912</v>
      </c>
      <c r="D60" s="10" t="s">
        <v>881</v>
      </c>
      <c r="E60" s="3">
        <f>VLOOKUP(D60,[1]怪物!$C:$I,5,FALSE)</f>
        <v>2</v>
      </c>
      <c r="F60" s="3">
        <v>400</v>
      </c>
      <c r="G60" s="3" t="b">
        <v>1</v>
      </c>
      <c r="H60" s="3">
        <v>1</v>
      </c>
      <c r="I60" s="3">
        <f>VLOOKUP(D60,[1]怪物!$C:$M,11,FALSE)</f>
        <v>1</v>
      </c>
      <c r="J60" s="3">
        <v>0.5</v>
      </c>
      <c r="L60" s="3">
        <f>VLOOKUP(D60,[1]怪物!$C:$O,6,FALSE)</f>
        <v>1.25</v>
      </c>
      <c r="M60" s="10" t="str">
        <f>RIGHT(B60,LEN(B60)-5)</f>
        <v>Monster_Imp2</v>
      </c>
      <c r="N60" s="3" t="str">
        <f>VLOOKUP(D60,[1]怪物!$C:$J,8,FALSE)</f>
        <v>DeathShow_1</v>
      </c>
      <c r="O60" s="3" t="s">
        <v>41</v>
      </c>
      <c r="P60" s="3" t="s">
        <v>42</v>
      </c>
      <c r="T60" s="3" t="str">
        <f>IF(VLOOKUP(D60,[1]怪物!$C:$I,7,FALSE)="","",VLOOKUP(D60,[1]怪物!$C:$I,7,FALSE))</f>
        <v>Skill_Monster_Imp2,NormalAttack</v>
      </c>
    </row>
    <row r="61" spans="2:20" s="3" customFormat="1" x14ac:dyDescent="0.2">
      <c r="B61" s="10" t="s">
        <v>898</v>
      </c>
      <c r="C61" s="3" t="s">
        <v>913</v>
      </c>
      <c r="D61" s="10" t="s">
        <v>882</v>
      </c>
      <c r="E61" s="3">
        <f>VLOOKUP(D61,[1]怪物!$C:$I,5,FALSE)</f>
        <v>0.8</v>
      </c>
      <c r="F61" s="3">
        <v>400</v>
      </c>
      <c r="G61" s="3" t="b">
        <v>1</v>
      </c>
      <c r="H61" s="3">
        <v>1</v>
      </c>
      <c r="I61" s="3">
        <f>VLOOKUP(D61,[1]怪物!$C:$M,11,FALSE)</f>
        <v>1</v>
      </c>
      <c r="J61" s="3">
        <v>0.5</v>
      </c>
      <c r="L61" s="3">
        <f>VLOOKUP(D61,[1]怪物!$C:$O,6,FALSE)</f>
        <v>3</v>
      </c>
      <c r="M61" s="10" t="str">
        <f>RIGHT(B61,LEN(B61)-5)</f>
        <v>Monster_Imp3</v>
      </c>
      <c r="N61" s="3" t="str">
        <f>VLOOKUP(D61,[1]怪物!$C:$J,8,FALSE)</f>
        <v>DeathShow_1</v>
      </c>
      <c r="O61" s="3" t="s">
        <v>41</v>
      </c>
      <c r="P61" s="3" t="s">
        <v>42</v>
      </c>
      <c r="T61" s="3" t="str">
        <f>IF(VLOOKUP(D61,[1]怪物!$C:$I,7,FALSE)="","",VLOOKUP(D61,[1]怪物!$C:$I,7,FALSE))</f>
        <v>Skill_Monster_Imp3,NormalAttack</v>
      </c>
    </row>
    <row r="62" spans="2:20" s="3" customFormat="1" x14ac:dyDescent="0.2">
      <c r="B62" s="10" t="s">
        <v>921</v>
      </c>
      <c r="C62" s="10" t="s">
        <v>914</v>
      </c>
      <c r="D62" s="10" t="s">
        <v>923</v>
      </c>
      <c r="E62" s="3">
        <f>VLOOKUP(D62,[1]怪物!$C:$I,5,FALSE)</f>
        <v>0</v>
      </c>
      <c r="F62" s="3">
        <v>400</v>
      </c>
      <c r="G62" s="3" t="b">
        <v>1</v>
      </c>
      <c r="H62" s="3">
        <v>1</v>
      </c>
      <c r="I62" s="3">
        <v>1.5</v>
      </c>
      <c r="J62" s="3">
        <v>0.5</v>
      </c>
      <c r="L62" s="3">
        <f>VLOOKUP(D62,[1]怪物!$C:$O,6,FALSE)</f>
        <v>1</v>
      </c>
      <c r="M62" s="10" t="str">
        <f>RIGHT(B62,LEN(B62)-5)</f>
        <v>Monster_Tombstone1</v>
      </c>
      <c r="N62" s="3" t="str">
        <f>VLOOKUP(D62,[1]怪物!$C:$J,8,FALSE)</f>
        <v>DeathShow_1</v>
      </c>
      <c r="O62" s="3" t="s">
        <v>41</v>
      </c>
      <c r="P62" s="3" t="s">
        <v>42</v>
      </c>
      <c r="T62" s="3" t="str">
        <f>IF(VLOOKUP(D62,[1]怪物!$C:$I,7,FALSE)="","",VLOOKUP(D62,[1]怪物!$C:$I,7,FALSE))</f>
        <v/>
      </c>
    </row>
    <row r="63" spans="2:20" s="3" customFormat="1" x14ac:dyDescent="0.2">
      <c r="B63" s="10" t="s">
        <v>917</v>
      </c>
      <c r="C63" s="3" t="s">
        <v>918</v>
      </c>
      <c r="D63" s="3" t="s">
        <v>919</v>
      </c>
      <c r="E63" s="3">
        <f>VLOOKUP(D63,[1]怪物!$C:$I,5,FALSE)</f>
        <v>2</v>
      </c>
      <c r="F63" s="3">
        <v>400</v>
      </c>
      <c r="G63" s="3" t="b">
        <v>1</v>
      </c>
      <c r="H63" s="3">
        <v>1</v>
      </c>
      <c r="I63" s="3">
        <f>VLOOKUP(D63,[1]怪物!$C:$M,11,FALSE)</f>
        <v>1</v>
      </c>
      <c r="J63" s="3">
        <v>0.5</v>
      </c>
      <c r="L63" s="3">
        <f>VLOOKUP(D63,[1]怪物!$C:$O,6,FALSE)</f>
        <v>1</v>
      </c>
      <c r="M63" s="10" t="str">
        <f>RIGHT(B63,LEN(B63)-5)</f>
        <v>Monster_Bee1</v>
      </c>
      <c r="N63" s="3" t="str">
        <f>VLOOKUP(D63,[1]怪物!$C:$J,8,FALSE)</f>
        <v>DeathShow_1</v>
      </c>
      <c r="O63" s="3" t="s">
        <v>41</v>
      </c>
      <c r="P63" s="3" t="s">
        <v>42</v>
      </c>
      <c r="T63" s="3" t="str">
        <f>IF(VLOOKUP(D63,[1]怪物!$C:$I,7,FALSE)="","",VLOOKUP(D63,[1]怪物!$C:$I,7,FALSE))</f>
        <v/>
      </c>
    </row>
    <row r="64" spans="2:20" s="3" customFormat="1" x14ac:dyDescent="0.2">
      <c r="D64" s="10"/>
      <c r="M64" s="10"/>
    </row>
    <row r="65" spans="2:20" s="3" customFormat="1" x14ac:dyDescent="0.2">
      <c r="B65" s="13" t="s">
        <v>832</v>
      </c>
      <c r="C65" s="10" t="s">
        <v>833</v>
      </c>
      <c r="D65" s="3" t="s">
        <v>919</v>
      </c>
      <c r="E65" s="3">
        <f>VLOOKUP(D65,[1]怪物!$C:$I,5,FALSE)</f>
        <v>2</v>
      </c>
      <c r="F65" s="3">
        <v>400</v>
      </c>
      <c r="G65" s="3" t="b">
        <v>1</v>
      </c>
      <c r="H65" s="3">
        <v>1</v>
      </c>
      <c r="I65" s="3">
        <f>VLOOKUP(D65,[1]怪物!$C:$M,11,FALSE)</f>
        <v>1</v>
      </c>
      <c r="J65" s="3">
        <v>0.5</v>
      </c>
      <c r="L65" s="3">
        <v>1</v>
      </c>
      <c r="M65" s="10" t="s">
        <v>920</v>
      </c>
      <c r="N65" s="3" t="str">
        <f>VLOOKUP(D65,[1]怪物!$C:$J,8,FALSE)</f>
        <v>DeathShow_1</v>
      </c>
      <c r="O65" s="3" t="s">
        <v>41</v>
      </c>
      <c r="P65" s="3" t="s">
        <v>42</v>
      </c>
      <c r="T65" s="3" t="str">
        <f>IF(VLOOKUP(D65,[1]怪物!$C:$I,7,FALSE)="","",VLOOKUP(D65,[1]怪物!$C:$I,7,FALSE))</f>
        <v/>
      </c>
    </row>
    <row r="66" spans="2:20" s="3" customFormat="1" x14ac:dyDescent="0.2">
      <c r="B66" s="13" t="s">
        <v>853</v>
      </c>
      <c r="C66" s="10" t="s">
        <v>856</v>
      </c>
      <c r="D66" s="10" t="s">
        <v>855</v>
      </c>
      <c r="E66" s="3">
        <f>VLOOKUP(D66,[1]怪物!$C:$I,5,FALSE)</f>
        <v>4</v>
      </c>
      <c r="F66" s="3">
        <v>400</v>
      </c>
      <c r="G66" s="3" t="b">
        <v>1</v>
      </c>
      <c r="H66" s="3">
        <v>1</v>
      </c>
      <c r="I66" s="3">
        <f>VLOOKUP(D66,[1]怪物!$C:$M,11,FALSE)</f>
        <v>1</v>
      </c>
      <c r="J66" s="3">
        <v>0.5</v>
      </c>
      <c r="L66" s="3">
        <v>1</v>
      </c>
      <c r="M66" s="10" t="s">
        <v>854</v>
      </c>
      <c r="N66" s="3" t="str">
        <f>VLOOKUP(D66,[1]怪物!$C:$J,8,FALSE)</f>
        <v>DeathShow_1</v>
      </c>
      <c r="O66" s="3" t="s">
        <v>41</v>
      </c>
      <c r="P66" s="3" t="s">
        <v>42</v>
      </c>
      <c r="T66" s="3" t="str">
        <f>IF(VLOOKUP(D66,[1]怪物!$C:$I,7,FALSE)="","",VLOOKUP(D66,[1]怪物!$C:$I,7,FALSE))</f>
        <v/>
      </c>
    </row>
    <row r="67" spans="2:20" s="3" customFormat="1" x14ac:dyDescent="0.2">
      <c r="B67" s="13" t="s">
        <v>865</v>
      </c>
      <c r="C67" s="10" t="s">
        <v>867</v>
      </c>
      <c r="D67" s="10" t="s">
        <v>866</v>
      </c>
      <c r="E67" s="3">
        <f>VLOOKUP(D67,[1]怪物!$C:$I,5,FALSE)</f>
        <v>2</v>
      </c>
      <c r="F67" s="3">
        <v>400</v>
      </c>
      <c r="G67" s="3" t="b">
        <v>1</v>
      </c>
      <c r="H67" s="3">
        <v>1</v>
      </c>
      <c r="I67" s="3">
        <f>VLOOKUP(D67,[1]怪物!$C:$M,11,FALSE)</f>
        <v>1</v>
      </c>
      <c r="J67" s="3">
        <v>0.5</v>
      </c>
      <c r="L67" s="3">
        <v>1</v>
      </c>
      <c r="M67" s="10" t="s">
        <v>922</v>
      </c>
      <c r="N67" s="3" t="str">
        <f>VLOOKUP(D67,[1]怪物!$C:$J,8,FALSE)</f>
        <v>DeathShow_1</v>
      </c>
      <c r="O67" s="3" t="s">
        <v>41</v>
      </c>
      <c r="P67" s="3" t="s">
        <v>42</v>
      </c>
    </row>
    <row r="68" spans="2:20" s="3" customFormat="1" x14ac:dyDescent="0.2">
      <c r="B68" s="13"/>
    </row>
    <row r="69" spans="2:20" s="3" customFormat="1" x14ac:dyDescent="0.2">
      <c r="B69" s="3" t="s">
        <v>310</v>
      </c>
      <c r="C69" s="10" t="s">
        <v>221</v>
      </c>
      <c r="D69" s="3" t="s">
        <v>162</v>
      </c>
      <c r="E69" s="3">
        <v>2</v>
      </c>
      <c r="F69" s="3">
        <v>400</v>
      </c>
      <c r="G69" s="3" t="b">
        <v>1</v>
      </c>
      <c r="H69" s="3">
        <v>1</v>
      </c>
      <c r="I69" s="3">
        <f>VLOOKUP(D69,[1]怪物!$C:$M,11,FALSE)</f>
        <v>1</v>
      </c>
      <c r="J69" s="3">
        <v>0.5</v>
      </c>
      <c r="L69" s="3">
        <v>1</v>
      </c>
      <c r="M69" s="10" t="str">
        <f>RIGHT(B69,LEN(B69)-5)</f>
        <v>Monster_Challenge1_1_1</v>
      </c>
      <c r="N69" s="3" t="str">
        <f>VLOOKUP(D69,[1]怪物!$C:$J,8,FALSE)</f>
        <v>DeathShow_1</v>
      </c>
      <c r="O69" s="3" t="s">
        <v>41</v>
      </c>
      <c r="P69" s="3" t="s">
        <v>42</v>
      </c>
      <c r="T69" s="3" t="str">
        <f>IF(VLOOKUP(D69,[1]怪物!$C:$I,7,FALSE)="","",VLOOKUP(D69,[1]怪物!$C:$I,7,FALSE))</f>
        <v/>
      </c>
    </row>
    <row r="70" spans="2:20" s="3" customFormat="1" x14ac:dyDescent="0.2">
      <c r="B70" s="3" t="s">
        <v>311</v>
      </c>
      <c r="C70" s="3" t="s">
        <v>222</v>
      </c>
      <c r="D70" s="3" t="s">
        <v>158</v>
      </c>
      <c r="E70" s="3">
        <v>3</v>
      </c>
      <c r="F70" s="3">
        <v>400</v>
      </c>
      <c r="G70" s="3" t="b">
        <v>1</v>
      </c>
      <c r="H70" s="3">
        <v>1</v>
      </c>
      <c r="I70" s="3">
        <f>VLOOKUP(D70,[1]怪物!$C:$M,11,FALSE)</f>
        <v>1</v>
      </c>
      <c r="J70" s="3">
        <v>0.5</v>
      </c>
      <c r="L70" s="3">
        <v>1</v>
      </c>
      <c r="M70" s="10" t="str">
        <f>RIGHT(B70,LEN(B70)-5)</f>
        <v>Monster_Challenge1_2_1</v>
      </c>
      <c r="N70" s="3" t="str">
        <f>VLOOKUP(D70,[1]怪物!$C:$J,8,FALSE)</f>
        <v>DeathShow_1</v>
      </c>
      <c r="O70" s="3" t="s">
        <v>41</v>
      </c>
      <c r="P70" s="3" t="s">
        <v>42</v>
      </c>
      <c r="T70" s="3" t="str">
        <f>IF(VLOOKUP(D70,[1]怪物!$C:$I,7,FALSE)="","",VLOOKUP(D70,[1]怪物!$C:$I,7,FALSE))</f>
        <v/>
      </c>
    </row>
    <row r="71" spans="2:20" s="3" customFormat="1" x14ac:dyDescent="0.2">
      <c r="B71" s="3" t="s">
        <v>768</v>
      </c>
      <c r="C71" s="3" t="s">
        <v>769</v>
      </c>
      <c r="D71" s="3" t="s">
        <v>163</v>
      </c>
      <c r="E71" s="3">
        <v>2</v>
      </c>
      <c r="F71" s="3">
        <v>400</v>
      </c>
      <c r="G71" s="3" t="b">
        <v>1</v>
      </c>
      <c r="H71" s="3">
        <v>1</v>
      </c>
      <c r="I71" s="3">
        <f>VLOOKUP(D71,[1]怪物!$C:$M,11,FALSE)</f>
        <v>1</v>
      </c>
      <c r="J71" s="3">
        <v>0.5</v>
      </c>
      <c r="L71" s="3">
        <v>1.5</v>
      </c>
      <c r="M71" s="10" t="str">
        <f>RIGHT(B71,LEN(B71)-5)</f>
        <v>Monster_Challenge1_2_2</v>
      </c>
      <c r="N71" s="3" t="str">
        <f>VLOOKUP(D71,[1]怪物!$C:$J,8,FALSE)</f>
        <v>DeathShow_1</v>
      </c>
      <c r="O71" s="3" t="s">
        <v>41</v>
      </c>
      <c r="P71" s="3" t="s">
        <v>42</v>
      </c>
      <c r="T71" s="3" t="str">
        <f>IF(VLOOKUP(D71,[1]怪物!$C:$I,7,FALSE)="","",VLOOKUP(D71,[1]怪物!$C:$I,7,FALSE))</f>
        <v>Skill_Monster_MiFeng2,NormalAttack</v>
      </c>
    </row>
    <row r="72" spans="2:20" s="3" customFormat="1" x14ac:dyDescent="0.2">
      <c r="B72" s="3" t="s">
        <v>312</v>
      </c>
      <c r="C72" s="10" t="s">
        <v>223</v>
      </c>
      <c r="D72" s="3" t="s">
        <v>158</v>
      </c>
      <c r="E72" s="3">
        <v>3</v>
      </c>
      <c r="F72" s="3">
        <v>400</v>
      </c>
      <c r="G72" s="3" t="b">
        <v>1</v>
      </c>
      <c r="H72" s="3">
        <v>1</v>
      </c>
      <c r="I72" s="3">
        <f>VLOOKUP(D72,[1]怪物!$C:$M,11,FALSE)</f>
        <v>1</v>
      </c>
      <c r="J72" s="3">
        <v>0.5</v>
      </c>
      <c r="L72" s="3">
        <v>1</v>
      </c>
      <c r="M72" s="10" t="str">
        <f>RIGHT(B72,LEN(B72)-5)</f>
        <v>Monster_Challenge2_1_1</v>
      </c>
      <c r="N72" s="3" t="str">
        <f>VLOOKUP(D72,[1]怪物!$C:$J,8,FALSE)</f>
        <v>DeathShow_1</v>
      </c>
      <c r="O72" s="3" t="s">
        <v>41</v>
      </c>
      <c r="P72" s="3" t="s">
        <v>42</v>
      </c>
      <c r="T72" s="3" t="str">
        <f>IF(VLOOKUP(D72,[1]怪物!$C:$I,7,FALSE)="","",VLOOKUP(D72,[1]怪物!$C:$I,7,FALSE))</f>
        <v/>
      </c>
    </row>
    <row r="73" spans="2:20" s="3" customFormat="1" x14ac:dyDescent="0.2">
      <c r="B73" s="3" t="s">
        <v>313</v>
      </c>
      <c r="C73" s="10" t="s">
        <v>224</v>
      </c>
      <c r="D73" s="3" t="s">
        <v>158</v>
      </c>
      <c r="E73" s="3">
        <v>3</v>
      </c>
      <c r="F73" s="3">
        <v>400</v>
      </c>
      <c r="G73" s="3" t="b">
        <v>1</v>
      </c>
      <c r="H73" s="3">
        <v>1</v>
      </c>
      <c r="I73" s="3">
        <f>VLOOKUP(D73,[1]怪物!$C:$M,11,FALSE)</f>
        <v>1</v>
      </c>
      <c r="J73" s="3">
        <v>0.5</v>
      </c>
      <c r="L73" s="3">
        <v>1</v>
      </c>
      <c r="M73" s="10" t="str">
        <f>RIGHT(B73,LEN(B73)-5)</f>
        <v>Monster_Challenge2_2_1</v>
      </c>
      <c r="N73" s="3" t="str">
        <f>VLOOKUP(D73,[1]怪物!$C:$J,8,FALSE)</f>
        <v>DeathShow_1</v>
      </c>
      <c r="O73" s="3" t="s">
        <v>41</v>
      </c>
      <c r="P73" s="3" t="s">
        <v>42</v>
      </c>
      <c r="T73" s="3" t="str">
        <f>IF(VLOOKUP(D73,[1]怪物!$C:$I,7,FALSE)="","",VLOOKUP(D73,[1]怪物!$C:$I,7,FALSE))</f>
        <v/>
      </c>
    </row>
    <row r="74" spans="2:20" s="3" customFormat="1" x14ac:dyDescent="0.2">
      <c r="B74" s="3" t="s">
        <v>314</v>
      </c>
      <c r="C74" s="10" t="s">
        <v>225</v>
      </c>
      <c r="D74" s="3" t="s">
        <v>163</v>
      </c>
      <c r="E74" s="3">
        <v>2</v>
      </c>
      <c r="F74" s="3">
        <v>400</v>
      </c>
      <c r="G74" s="3" t="b">
        <v>1</v>
      </c>
      <c r="H74" s="3">
        <v>1</v>
      </c>
      <c r="I74" s="3">
        <f>VLOOKUP(D74,[1]怪物!$C:$M,11,FALSE)</f>
        <v>1</v>
      </c>
      <c r="J74" s="3">
        <v>0.5</v>
      </c>
      <c r="L74" s="3">
        <v>1.5</v>
      </c>
      <c r="M74" s="10" t="str">
        <f>RIGHT(B74,LEN(B74)-5)</f>
        <v>Monster_Challenge2_2_2</v>
      </c>
      <c r="N74" s="3" t="str">
        <f>VLOOKUP(D74,[1]怪物!$C:$J,8,FALSE)</f>
        <v>DeathShow_1</v>
      </c>
      <c r="O74" s="3" t="s">
        <v>41</v>
      </c>
      <c r="P74" s="3" t="s">
        <v>42</v>
      </c>
      <c r="T74" s="3" t="str">
        <f>IF(VLOOKUP(D74,[1]怪物!$C:$I,7,FALSE)="","",VLOOKUP(D74,[1]怪物!$C:$I,7,FALSE))</f>
        <v>Skill_Monster_MiFeng2,NormalAttack</v>
      </c>
    </row>
    <row r="75" spans="2:20" s="3" customFormat="1" x14ac:dyDescent="0.2">
      <c r="B75" s="3" t="s">
        <v>315</v>
      </c>
      <c r="C75" s="10" t="s">
        <v>226</v>
      </c>
      <c r="D75" s="3" t="s">
        <v>158</v>
      </c>
      <c r="E75" s="3">
        <v>3</v>
      </c>
      <c r="F75" s="3">
        <v>400</v>
      </c>
      <c r="G75" s="3" t="b">
        <v>1</v>
      </c>
      <c r="H75" s="3">
        <v>1</v>
      </c>
      <c r="I75" s="3">
        <f>VLOOKUP(D75,[1]怪物!$C:$M,11,FALSE)</f>
        <v>1</v>
      </c>
      <c r="J75" s="3">
        <v>0.5</v>
      </c>
      <c r="L75" s="3">
        <v>1</v>
      </c>
      <c r="M75" s="10" t="str">
        <f>RIGHT(B75,LEN(B75)-5)</f>
        <v>Monster_Challenge2_3_1</v>
      </c>
      <c r="N75" s="3" t="str">
        <f>VLOOKUP(D75,[1]怪物!$C:$J,8,FALSE)</f>
        <v>DeathShow_1</v>
      </c>
      <c r="O75" s="3" t="s">
        <v>41</v>
      </c>
      <c r="P75" s="3" t="s">
        <v>42</v>
      </c>
      <c r="T75" s="3" t="str">
        <f>IF(VLOOKUP(D75,[1]怪物!$C:$I,7,FALSE)="","",VLOOKUP(D75,[1]怪物!$C:$I,7,FALSE))</f>
        <v/>
      </c>
    </row>
    <row r="76" spans="2:20" s="3" customFormat="1" x14ac:dyDescent="0.2">
      <c r="B76" s="3" t="s">
        <v>316</v>
      </c>
      <c r="C76" s="10" t="s">
        <v>227</v>
      </c>
      <c r="D76" s="3" t="s">
        <v>170</v>
      </c>
      <c r="E76" s="3">
        <v>2</v>
      </c>
      <c r="F76" s="3">
        <v>400</v>
      </c>
      <c r="G76" s="3" t="b">
        <v>1</v>
      </c>
      <c r="H76" s="3">
        <v>1</v>
      </c>
      <c r="I76" s="3">
        <f>VLOOKUP(D76,[1]怪物!$C:$M,11,FALSE)</f>
        <v>1</v>
      </c>
      <c r="J76" s="3">
        <v>0.5</v>
      </c>
      <c r="L76" s="3">
        <v>1</v>
      </c>
      <c r="M76" s="10" t="str">
        <f>RIGHT(B76,LEN(B76)-5)</f>
        <v>Monster_Challenge2_3_2</v>
      </c>
      <c r="N76" s="3" t="str">
        <f>VLOOKUP(D76,[1]怪物!$C:$J,8,FALSE)</f>
        <v>DeathShow_1</v>
      </c>
      <c r="O76" s="3" t="s">
        <v>41</v>
      </c>
      <c r="P76" s="3" t="s">
        <v>42</v>
      </c>
      <c r="T76" s="3" t="str">
        <f>IF(VLOOKUP(D76,[1]怪物!$C:$I,7,FALSE)="","",VLOOKUP(D76,[1]怪物!$C:$I,7,FALSE))</f>
        <v>Skill_Monster_BianFu1,NormalAttack</v>
      </c>
    </row>
    <row r="77" spans="2:20" s="3" customFormat="1" x14ac:dyDescent="0.2">
      <c r="B77" s="3" t="s">
        <v>770</v>
      </c>
      <c r="C77" s="10" t="s">
        <v>792</v>
      </c>
      <c r="D77" s="3" t="s">
        <v>163</v>
      </c>
      <c r="E77" s="3">
        <v>2</v>
      </c>
      <c r="F77" s="3">
        <v>400</v>
      </c>
      <c r="G77" s="3" t="b">
        <v>1</v>
      </c>
      <c r="H77" s="3">
        <v>1</v>
      </c>
      <c r="I77" s="3">
        <f>VLOOKUP(D77,[1]怪物!$C:$M,11,FALSE)</f>
        <v>1</v>
      </c>
      <c r="J77" s="3">
        <v>0.5</v>
      </c>
      <c r="L77" s="3">
        <v>1.5</v>
      </c>
      <c r="M77" s="10" t="str">
        <f>RIGHT(B77,LEN(B77)-5)</f>
        <v>Monster_Challenge2_3_3</v>
      </c>
      <c r="N77" s="3" t="str">
        <f>VLOOKUP(D77,[1]怪物!$C:$J,8,FALSE)</f>
        <v>DeathShow_1</v>
      </c>
      <c r="O77" s="3" t="s">
        <v>41</v>
      </c>
      <c r="P77" s="3" t="s">
        <v>42</v>
      </c>
      <c r="T77" s="3" t="str">
        <f>IF(VLOOKUP(D77,[1]怪物!$C:$I,7,FALSE)="","",VLOOKUP(D77,[1]怪物!$C:$I,7,FALSE))</f>
        <v>Skill_Monster_MiFeng2,NormalAttack</v>
      </c>
    </row>
    <row r="78" spans="2:20" s="3" customFormat="1" x14ac:dyDescent="0.2">
      <c r="B78" s="3" t="s">
        <v>338</v>
      </c>
      <c r="C78" s="10" t="s">
        <v>339</v>
      </c>
      <c r="D78" s="3" t="s">
        <v>164</v>
      </c>
      <c r="E78" s="3">
        <v>2</v>
      </c>
      <c r="F78" s="3">
        <v>400</v>
      </c>
      <c r="G78" s="3" t="b">
        <v>1</v>
      </c>
      <c r="H78" s="3">
        <v>1</v>
      </c>
      <c r="I78" s="3">
        <f>VLOOKUP(D78,[1]怪物!$C:$M,11,FALSE)</f>
        <v>1</v>
      </c>
      <c r="J78" s="3">
        <v>0.5</v>
      </c>
      <c r="L78" s="3">
        <v>1</v>
      </c>
      <c r="M78" s="10" t="str">
        <f>RIGHT(B78,LEN(B78)-5)</f>
        <v>Monster_Challenge3_1_1</v>
      </c>
      <c r="N78" s="3" t="str">
        <f>VLOOKUP(D78,[1]怪物!$C:$J,8,FALSE)</f>
        <v>DeathShow_1</v>
      </c>
      <c r="O78" s="3" t="s">
        <v>41</v>
      </c>
      <c r="P78" s="3" t="s">
        <v>42</v>
      </c>
      <c r="T78" s="3" t="str">
        <f>IF(VLOOKUP(D78,[1]怪物!$C:$I,7,FALSE)="","",VLOOKUP(D78,[1]怪物!$C:$I,7,FALSE))</f>
        <v>Skill_Monster_ZhongZi1,NormalAttack</v>
      </c>
    </row>
    <row r="79" spans="2:20" s="3" customFormat="1" x14ac:dyDescent="0.2">
      <c r="B79" s="3" t="s">
        <v>317</v>
      </c>
      <c r="C79" s="10" t="s">
        <v>228</v>
      </c>
      <c r="D79" s="3" t="s">
        <v>164</v>
      </c>
      <c r="E79" s="3">
        <v>2</v>
      </c>
      <c r="F79" s="3">
        <v>400</v>
      </c>
      <c r="G79" s="3" t="b">
        <v>1</v>
      </c>
      <c r="H79" s="3">
        <v>1</v>
      </c>
      <c r="I79" s="3">
        <f>VLOOKUP(D79,[1]怪物!$C:$M,11,FALSE)</f>
        <v>1</v>
      </c>
      <c r="J79" s="3">
        <v>0.5</v>
      </c>
      <c r="L79" s="3">
        <v>1</v>
      </c>
      <c r="M79" s="10" t="str">
        <f>RIGHT(B79,LEN(B79)-5)</f>
        <v>Monster_Challenge3_2_1</v>
      </c>
      <c r="N79" s="3" t="str">
        <f>VLOOKUP(D79,[1]怪物!$C:$J,8,FALSE)</f>
        <v>DeathShow_1</v>
      </c>
      <c r="O79" s="3" t="s">
        <v>41</v>
      </c>
      <c r="P79" s="3" t="s">
        <v>42</v>
      </c>
      <c r="T79" s="3" t="str">
        <f>IF(VLOOKUP(D79,[1]怪物!$C:$I,7,FALSE)="","",VLOOKUP(D79,[1]怪物!$C:$I,7,FALSE))</f>
        <v>Skill_Monster_ZhongZi1,NormalAttack</v>
      </c>
    </row>
    <row r="80" spans="2:20" s="3" customFormat="1" x14ac:dyDescent="0.2">
      <c r="B80" s="3" t="s">
        <v>318</v>
      </c>
      <c r="C80" s="10" t="s">
        <v>229</v>
      </c>
      <c r="D80" s="3" t="s">
        <v>163</v>
      </c>
      <c r="E80" s="3">
        <v>2</v>
      </c>
      <c r="F80" s="3">
        <v>400</v>
      </c>
      <c r="G80" s="3" t="b">
        <v>1</v>
      </c>
      <c r="H80" s="3">
        <v>1</v>
      </c>
      <c r="I80" s="3">
        <f>VLOOKUP(D80,[1]怪物!$C:$M,11,FALSE)</f>
        <v>1</v>
      </c>
      <c r="J80" s="3">
        <v>0.5</v>
      </c>
      <c r="L80" s="3">
        <v>1.5</v>
      </c>
      <c r="M80" s="10" t="str">
        <f>RIGHT(B80,LEN(B80)-5)</f>
        <v>Monster_Challenge3_2_2</v>
      </c>
      <c r="N80" s="3" t="str">
        <f>VLOOKUP(D80,[1]怪物!$C:$J,8,FALSE)</f>
        <v>DeathShow_1</v>
      </c>
      <c r="O80" s="3" t="s">
        <v>41</v>
      </c>
      <c r="P80" s="3" t="s">
        <v>42</v>
      </c>
      <c r="T80" s="3" t="str">
        <f>IF(VLOOKUP(D80,[1]怪物!$C:$I,7,FALSE)="","",VLOOKUP(D80,[1]怪物!$C:$I,7,FALSE))</f>
        <v>Skill_Monster_MiFeng2,NormalAttack</v>
      </c>
    </row>
    <row r="81" spans="2:20" s="3" customFormat="1" x14ac:dyDescent="0.2">
      <c r="B81" s="3" t="s">
        <v>319</v>
      </c>
      <c r="C81" s="10" t="s">
        <v>230</v>
      </c>
      <c r="D81" s="3" t="s">
        <v>164</v>
      </c>
      <c r="E81" s="3">
        <v>2</v>
      </c>
      <c r="F81" s="3">
        <v>400</v>
      </c>
      <c r="G81" s="3" t="b">
        <v>1</v>
      </c>
      <c r="H81" s="3">
        <v>1</v>
      </c>
      <c r="I81" s="3">
        <f>VLOOKUP(D81,[1]怪物!$C:$M,11,FALSE)</f>
        <v>1</v>
      </c>
      <c r="J81" s="3">
        <v>0.5</v>
      </c>
      <c r="L81" s="3">
        <v>1</v>
      </c>
      <c r="M81" s="10" t="str">
        <f>RIGHT(B81,LEN(B81)-5)</f>
        <v>Monster_Challenge3_3_1</v>
      </c>
      <c r="N81" s="3" t="str">
        <f>VLOOKUP(D81,[1]怪物!$C:$J,8,FALSE)</f>
        <v>DeathShow_1</v>
      </c>
      <c r="O81" s="3" t="s">
        <v>41</v>
      </c>
      <c r="P81" s="3" t="s">
        <v>42</v>
      </c>
      <c r="T81" s="3" t="str">
        <f>IF(VLOOKUP(D81,[1]怪物!$C:$I,7,FALSE)="","",VLOOKUP(D81,[1]怪物!$C:$I,7,FALSE))</f>
        <v>Skill_Monster_ZhongZi1,NormalAttack</v>
      </c>
    </row>
    <row r="82" spans="2:20" s="3" customFormat="1" x14ac:dyDescent="0.2">
      <c r="B82" s="3" t="s">
        <v>320</v>
      </c>
      <c r="C82" s="10" t="s">
        <v>231</v>
      </c>
      <c r="D82" s="3" t="s">
        <v>170</v>
      </c>
      <c r="E82" s="3">
        <v>2</v>
      </c>
      <c r="F82" s="3">
        <v>400</v>
      </c>
      <c r="G82" s="3" t="b">
        <v>1</v>
      </c>
      <c r="H82" s="3">
        <v>1</v>
      </c>
      <c r="I82" s="3">
        <f>VLOOKUP(D82,[1]怪物!$C:$M,11,FALSE)</f>
        <v>1</v>
      </c>
      <c r="J82" s="3">
        <v>0.5</v>
      </c>
      <c r="L82" s="3">
        <v>1</v>
      </c>
      <c r="M82" s="10" t="str">
        <f>RIGHT(B82,LEN(B82)-5)</f>
        <v>Monster_Challenge3_3_2</v>
      </c>
      <c r="N82" s="3" t="str">
        <f>VLOOKUP(D82,[1]怪物!$C:$J,8,FALSE)</f>
        <v>DeathShow_1</v>
      </c>
      <c r="O82" s="3" t="s">
        <v>41</v>
      </c>
      <c r="P82" s="3" t="s">
        <v>42</v>
      </c>
      <c r="T82" s="3" t="str">
        <f>IF(VLOOKUP(D82,[1]怪物!$C:$I,7,FALSE)="","",VLOOKUP(D82,[1]怪物!$C:$I,7,FALSE))</f>
        <v>Skill_Monster_BianFu1,NormalAttack</v>
      </c>
    </row>
    <row r="83" spans="2:20" s="3" customFormat="1" x14ac:dyDescent="0.2">
      <c r="B83" s="3" t="s">
        <v>771</v>
      </c>
      <c r="C83" s="10" t="s">
        <v>793</v>
      </c>
      <c r="D83" s="3" t="s">
        <v>163</v>
      </c>
      <c r="E83" s="3">
        <v>2</v>
      </c>
      <c r="F83" s="3">
        <v>400</v>
      </c>
      <c r="G83" s="3" t="b">
        <v>1</v>
      </c>
      <c r="H83" s="3">
        <v>1</v>
      </c>
      <c r="I83" s="3">
        <f>VLOOKUP(D83,[1]怪物!$C:$M,11,FALSE)</f>
        <v>1</v>
      </c>
      <c r="J83" s="3">
        <v>0.5</v>
      </c>
      <c r="L83" s="3">
        <v>1.5</v>
      </c>
      <c r="M83" s="10" t="str">
        <f>RIGHT(B83,LEN(B83)-5)</f>
        <v>Monster_Challenge3_3_3</v>
      </c>
      <c r="N83" s="3" t="str">
        <f>VLOOKUP(D83,[1]怪物!$C:$J,8,FALSE)</f>
        <v>DeathShow_1</v>
      </c>
      <c r="O83" s="3" t="s">
        <v>41</v>
      </c>
      <c r="P83" s="3" t="s">
        <v>42</v>
      </c>
      <c r="T83" s="3" t="str">
        <f>IF(VLOOKUP(D83,[1]怪物!$C:$I,7,FALSE)="","",VLOOKUP(D83,[1]怪物!$C:$I,7,FALSE))</f>
        <v>Skill_Monster_MiFeng2,NormalAttack</v>
      </c>
    </row>
    <row r="84" spans="2:20" s="3" customFormat="1" x14ac:dyDescent="0.2">
      <c r="B84" s="3" t="s">
        <v>321</v>
      </c>
      <c r="C84" s="10" t="s">
        <v>232</v>
      </c>
      <c r="D84" s="3" t="s">
        <v>168</v>
      </c>
      <c r="E84" s="3">
        <v>2</v>
      </c>
      <c r="F84" s="3">
        <v>400</v>
      </c>
      <c r="G84" s="3" t="b">
        <v>1</v>
      </c>
      <c r="H84" s="3">
        <v>1</v>
      </c>
      <c r="I84" s="3">
        <f>VLOOKUP(D84,[1]怪物!$C:$M,11,FALSE)</f>
        <v>1</v>
      </c>
      <c r="J84" s="3">
        <v>0.5</v>
      </c>
      <c r="L84" s="3">
        <v>1.5</v>
      </c>
      <c r="M84" s="10" t="str">
        <f>RIGHT(B84,LEN(B84)-5)</f>
        <v>Monster_Challenge4_1_1</v>
      </c>
      <c r="N84" s="3" t="str">
        <f>VLOOKUP(D84,[1]怪物!$C:$J,8,FALSE)</f>
        <v>DeathShow_1</v>
      </c>
      <c r="O84" s="3" t="s">
        <v>41</v>
      </c>
      <c r="P84" s="3" t="s">
        <v>42</v>
      </c>
      <c r="T84" s="3" t="str">
        <f>IF(VLOOKUP(D84,[1]怪物!$C:$I,7,FALSE)="","",VLOOKUP(D84,[1]怪物!$C:$I,7,FALSE))</f>
        <v>Skill_Monster_ZhongZi2,NormalAttack</v>
      </c>
    </row>
    <row r="85" spans="2:20" s="3" customFormat="1" x14ac:dyDescent="0.2">
      <c r="B85" s="3" t="s">
        <v>772</v>
      </c>
      <c r="C85" s="10" t="s">
        <v>794</v>
      </c>
      <c r="D85" s="3" t="s">
        <v>162</v>
      </c>
      <c r="E85" s="3">
        <v>2</v>
      </c>
      <c r="F85" s="3">
        <v>400</v>
      </c>
      <c r="G85" s="3" t="b">
        <v>1</v>
      </c>
      <c r="H85" s="3">
        <v>1</v>
      </c>
      <c r="I85" s="3">
        <f>VLOOKUP(D85,[1]怪物!$C:$M,11,FALSE)</f>
        <v>1</v>
      </c>
      <c r="J85" s="3">
        <v>0.5</v>
      </c>
      <c r="L85" s="3">
        <v>1</v>
      </c>
      <c r="M85" s="10" t="str">
        <f>RIGHT(B85,LEN(B85)-5)</f>
        <v>Monster_Challenge4_1_2</v>
      </c>
      <c r="N85" s="3" t="str">
        <f>VLOOKUP(D85,[1]怪物!$C:$J,8,FALSE)</f>
        <v>DeathShow_1</v>
      </c>
      <c r="O85" s="3" t="s">
        <v>41</v>
      </c>
      <c r="P85" s="3" t="s">
        <v>42</v>
      </c>
      <c r="T85" s="3" t="str">
        <f>IF(VLOOKUP(D85,[1]怪物!$C:$I,7,FALSE)="","",VLOOKUP(D85,[1]怪物!$C:$I,7,FALSE))</f>
        <v/>
      </c>
    </row>
    <row r="86" spans="2:20" s="3" customFormat="1" x14ac:dyDescent="0.2">
      <c r="B86" s="3" t="s">
        <v>322</v>
      </c>
      <c r="C86" s="10" t="s">
        <v>233</v>
      </c>
      <c r="D86" s="3" t="s">
        <v>168</v>
      </c>
      <c r="E86" s="3">
        <v>2</v>
      </c>
      <c r="F86" s="3">
        <v>400</v>
      </c>
      <c r="G86" s="3" t="b">
        <v>1</v>
      </c>
      <c r="H86" s="3">
        <v>1</v>
      </c>
      <c r="I86" s="3">
        <f>VLOOKUP(D86,[1]怪物!$C:$M,11,FALSE)</f>
        <v>1</v>
      </c>
      <c r="J86" s="3">
        <v>0.5</v>
      </c>
      <c r="L86" s="3">
        <v>1.5</v>
      </c>
      <c r="M86" s="10" t="str">
        <f>RIGHT(B86,LEN(B86)-5)</f>
        <v>Monster_Challenge4_2_1</v>
      </c>
      <c r="N86" s="3" t="str">
        <f>VLOOKUP(D86,[1]怪物!$C:$J,8,FALSE)</f>
        <v>DeathShow_1</v>
      </c>
      <c r="O86" s="3" t="s">
        <v>41</v>
      </c>
      <c r="P86" s="3" t="s">
        <v>42</v>
      </c>
      <c r="T86" s="3" t="str">
        <f>IF(VLOOKUP(D86,[1]怪物!$C:$I,7,FALSE)="","",VLOOKUP(D86,[1]怪物!$C:$I,7,FALSE))</f>
        <v>Skill_Monster_ZhongZi2,NormalAttack</v>
      </c>
    </row>
    <row r="87" spans="2:20" s="3" customFormat="1" x14ac:dyDescent="0.2">
      <c r="B87" s="3" t="s">
        <v>323</v>
      </c>
      <c r="C87" s="10" t="s">
        <v>234</v>
      </c>
      <c r="D87" s="3" t="s">
        <v>163</v>
      </c>
      <c r="E87" s="3">
        <v>2</v>
      </c>
      <c r="F87" s="3">
        <v>400</v>
      </c>
      <c r="G87" s="3" t="b">
        <v>1</v>
      </c>
      <c r="H87" s="3">
        <v>1</v>
      </c>
      <c r="I87" s="3">
        <f>VLOOKUP(D87,[1]怪物!$C:$M,11,FALSE)</f>
        <v>1</v>
      </c>
      <c r="J87" s="3">
        <v>0.5</v>
      </c>
      <c r="L87" s="3">
        <v>1.5</v>
      </c>
      <c r="M87" s="10" t="str">
        <f>RIGHT(B87,LEN(B87)-5)</f>
        <v>Monster_Challenge4_2_2</v>
      </c>
      <c r="N87" s="3" t="str">
        <f>VLOOKUP(D87,[1]怪物!$C:$J,8,FALSE)</f>
        <v>DeathShow_1</v>
      </c>
      <c r="O87" s="3" t="s">
        <v>41</v>
      </c>
      <c r="P87" s="3" t="s">
        <v>42</v>
      </c>
      <c r="T87" s="3" t="str">
        <f>IF(VLOOKUP(D87,[1]怪物!$C:$I,7,FALSE)="","",VLOOKUP(D87,[1]怪物!$C:$I,7,FALSE))</f>
        <v>Skill_Monster_MiFeng2,NormalAttack</v>
      </c>
    </row>
    <row r="88" spans="2:20" s="3" customFormat="1" x14ac:dyDescent="0.2">
      <c r="B88" s="3" t="s">
        <v>773</v>
      </c>
      <c r="C88" s="10" t="s">
        <v>795</v>
      </c>
      <c r="D88" s="3" t="s">
        <v>158</v>
      </c>
      <c r="E88" s="3">
        <v>3</v>
      </c>
      <c r="F88" s="3">
        <v>400</v>
      </c>
      <c r="G88" s="3" t="b">
        <v>1</v>
      </c>
      <c r="H88" s="3">
        <v>1</v>
      </c>
      <c r="I88" s="3">
        <f>VLOOKUP(D88,[1]怪物!$C:$M,11,FALSE)</f>
        <v>1</v>
      </c>
      <c r="J88" s="3">
        <v>0.5</v>
      </c>
      <c r="L88" s="3">
        <v>1</v>
      </c>
      <c r="M88" s="10" t="str">
        <f>RIGHT(B88,LEN(B88)-5)</f>
        <v>Monster_Challenge4_2_3</v>
      </c>
      <c r="N88" s="3" t="str">
        <f>VLOOKUP(D88,[1]怪物!$C:$J,8,FALSE)</f>
        <v>DeathShow_1</v>
      </c>
      <c r="O88" s="3" t="s">
        <v>41</v>
      </c>
      <c r="P88" s="3" t="s">
        <v>42</v>
      </c>
      <c r="T88" s="3" t="str">
        <f>IF(VLOOKUP(D88,[1]怪物!$C:$I,7,FALSE)="","",VLOOKUP(D88,[1]怪物!$C:$I,7,FALSE))</f>
        <v/>
      </c>
    </row>
    <row r="89" spans="2:20" s="3" customFormat="1" x14ac:dyDescent="0.2">
      <c r="B89" s="3" t="s">
        <v>324</v>
      </c>
      <c r="C89" s="10" t="s">
        <v>235</v>
      </c>
      <c r="D89" s="3" t="s">
        <v>168</v>
      </c>
      <c r="E89" s="3">
        <v>2</v>
      </c>
      <c r="F89" s="3">
        <v>400</v>
      </c>
      <c r="G89" s="3" t="b">
        <v>1</v>
      </c>
      <c r="H89" s="3">
        <v>1</v>
      </c>
      <c r="I89" s="3">
        <f>VLOOKUP(D89,[1]怪物!$C:$M,11,FALSE)</f>
        <v>1</v>
      </c>
      <c r="J89" s="3">
        <v>0.5</v>
      </c>
      <c r="L89" s="3">
        <v>1.5</v>
      </c>
      <c r="M89" s="10" t="str">
        <f>RIGHT(B89,LEN(B89)-5)</f>
        <v>Monster_Challenge4_3_1</v>
      </c>
      <c r="N89" s="3" t="str">
        <f>VLOOKUP(D89,[1]怪物!$C:$J,8,FALSE)</f>
        <v>DeathShow_1</v>
      </c>
      <c r="O89" s="3" t="s">
        <v>41</v>
      </c>
      <c r="P89" s="3" t="s">
        <v>42</v>
      </c>
      <c r="T89" s="3" t="str">
        <f>IF(VLOOKUP(D89,[1]怪物!$C:$I,7,FALSE)="","",VLOOKUP(D89,[1]怪物!$C:$I,7,FALSE))</f>
        <v>Skill_Monster_ZhongZi2,NormalAttack</v>
      </c>
    </row>
    <row r="90" spans="2:20" s="3" customFormat="1" x14ac:dyDescent="0.2">
      <c r="B90" s="3" t="s">
        <v>325</v>
      </c>
      <c r="C90" s="10" t="s">
        <v>236</v>
      </c>
      <c r="D90" s="3" t="s">
        <v>170</v>
      </c>
      <c r="E90" s="3">
        <v>2</v>
      </c>
      <c r="F90" s="3">
        <v>400</v>
      </c>
      <c r="G90" s="3" t="b">
        <v>1</v>
      </c>
      <c r="H90" s="3">
        <v>1</v>
      </c>
      <c r="I90" s="3">
        <f>VLOOKUP(D90,[1]怪物!$C:$M,11,FALSE)</f>
        <v>1</v>
      </c>
      <c r="J90" s="3">
        <v>0.5</v>
      </c>
      <c r="L90" s="3">
        <v>1</v>
      </c>
      <c r="M90" s="10" t="str">
        <f>RIGHT(B90,LEN(B90)-5)</f>
        <v>Monster_Challenge4_3_2</v>
      </c>
      <c r="N90" s="3" t="str">
        <f>VLOOKUP(D90,[1]怪物!$C:$J,8,FALSE)</f>
        <v>DeathShow_1</v>
      </c>
      <c r="O90" s="3" t="s">
        <v>41</v>
      </c>
      <c r="P90" s="3" t="s">
        <v>42</v>
      </c>
      <c r="T90" s="3" t="str">
        <f>IF(VLOOKUP(D90,[1]怪物!$C:$I,7,FALSE)="","",VLOOKUP(D90,[1]怪物!$C:$I,7,FALSE))</f>
        <v>Skill_Monster_BianFu1,NormalAttack</v>
      </c>
    </row>
    <row r="91" spans="2:20" s="3" customFormat="1" x14ac:dyDescent="0.2">
      <c r="B91" s="3" t="s">
        <v>774</v>
      </c>
      <c r="C91" s="10" t="s">
        <v>796</v>
      </c>
      <c r="D91" s="3" t="s">
        <v>163</v>
      </c>
      <c r="E91" s="3">
        <v>2</v>
      </c>
      <c r="F91" s="3">
        <v>400</v>
      </c>
      <c r="G91" s="3" t="b">
        <v>1</v>
      </c>
      <c r="H91" s="3">
        <v>1</v>
      </c>
      <c r="I91" s="3">
        <f>VLOOKUP(D91,[1]怪物!$C:$M,11,FALSE)</f>
        <v>1</v>
      </c>
      <c r="J91" s="3">
        <v>0.5</v>
      </c>
      <c r="L91" s="3">
        <v>1.5</v>
      </c>
      <c r="M91" s="10" t="str">
        <f>RIGHT(B91,LEN(B91)-5)</f>
        <v>Monster_Challenge4_3_3</v>
      </c>
      <c r="N91" s="3" t="str">
        <f>VLOOKUP(D91,[1]怪物!$C:$J,8,FALSE)</f>
        <v>DeathShow_1</v>
      </c>
      <c r="O91" s="3" t="s">
        <v>41</v>
      </c>
      <c r="P91" s="3" t="s">
        <v>42</v>
      </c>
      <c r="T91" s="3" t="str">
        <f>IF(VLOOKUP(D91,[1]怪物!$C:$I,7,FALSE)="","",VLOOKUP(D91,[1]怪物!$C:$I,7,FALSE))</f>
        <v>Skill_Monster_MiFeng2,NormalAttack</v>
      </c>
    </row>
    <row r="92" spans="2:20" s="3" customFormat="1" x14ac:dyDescent="0.2">
      <c r="B92" s="3" t="s">
        <v>775</v>
      </c>
      <c r="C92" s="10" t="s">
        <v>797</v>
      </c>
      <c r="D92" s="3" t="s">
        <v>160</v>
      </c>
      <c r="E92" s="3">
        <v>3</v>
      </c>
      <c r="F92" s="3">
        <v>400</v>
      </c>
      <c r="G92" s="3" t="b">
        <v>1</v>
      </c>
      <c r="H92" s="3">
        <v>1</v>
      </c>
      <c r="I92" s="3">
        <f>VLOOKUP(D92,[1]怪物!$C:$M,11,FALSE)</f>
        <v>1</v>
      </c>
      <c r="J92" s="3">
        <v>0.5</v>
      </c>
      <c r="L92" s="3">
        <v>1.5</v>
      </c>
      <c r="M92" s="10" t="str">
        <f>RIGHT(B92,LEN(B92)-5)</f>
        <v>Monster_Challenge4_3_4</v>
      </c>
      <c r="N92" s="3" t="str">
        <f>VLOOKUP(D92,[1]怪物!$C:$J,8,FALSE)</f>
        <v>DeathShow_1</v>
      </c>
      <c r="O92" s="3" t="s">
        <v>41</v>
      </c>
      <c r="P92" s="3" t="s">
        <v>42</v>
      </c>
      <c r="T92" s="3" t="str">
        <f>IF(VLOOKUP(D92,[1]怪物!$C:$I,7,FALSE)="","",VLOOKUP(D92,[1]怪物!$C:$I,7,FALSE))</f>
        <v>Skill_Monster_ZhiZhu2,NormalAttack</v>
      </c>
    </row>
    <row r="93" spans="2:20" s="3" customFormat="1" x14ac:dyDescent="0.2">
      <c r="B93" s="3" t="s">
        <v>326</v>
      </c>
      <c r="C93" s="10" t="s">
        <v>237</v>
      </c>
      <c r="D93" s="3" t="s">
        <v>166</v>
      </c>
      <c r="E93" s="3">
        <v>2</v>
      </c>
      <c r="F93" s="3">
        <v>400</v>
      </c>
      <c r="G93" s="3" t="b">
        <v>1</v>
      </c>
      <c r="H93" s="3">
        <v>1</v>
      </c>
      <c r="I93" s="3">
        <f>VLOOKUP(D93,[1]怪物!$C:$M,11,FALSE)</f>
        <v>1</v>
      </c>
      <c r="J93" s="3">
        <v>0.5</v>
      </c>
      <c r="L93" s="3">
        <v>1</v>
      </c>
      <c r="M93" s="10" t="str">
        <f>RIGHT(B93,LEN(B93)-5)</f>
        <v>Monster_Challenge5_1_1</v>
      </c>
      <c r="N93" s="3" t="str">
        <f>VLOOKUP(D93,[1]怪物!$C:$J,8,FALSE)</f>
        <v>DeathShow_1</v>
      </c>
      <c r="O93" s="3" t="s">
        <v>41</v>
      </c>
      <c r="P93" s="3" t="s">
        <v>42</v>
      </c>
      <c r="T93" s="3" t="str">
        <f>IF(VLOOKUP(D93,[1]怪物!$C:$I,7,FALSE)="","",VLOOKUP(D93,[1]怪物!$C:$I,7,FALSE))</f>
        <v>Skill_Monster_Gui1,NormalAttack</v>
      </c>
    </row>
    <row r="94" spans="2:20" s="3" customFormat="1" x14ac:dyDescent="0.2">
      <c r="B94" s="3" t="s">
        <v>327</v>
      </c>
      <c r="C94" s="10" t="s">
        <v>238</v>
      </c>
      <c r="D94" s="3" t="s">
        <v>166</v>
      </c>
      <c r="E94" s="3">
        <v>2</v>
      </c>
      <c r="F94" s="3">
        <v>400</v>
      </c>
      <c r="G94" s="3" t="b">
        <v>1</v>
      </c>
      <c r="H94" s="3">
        <v>1</v>
      </c>
      <c r="I94" s="3">
        <f>VLOOKUP(D94,[1]怪物!$C:$M,11,FALSE)</f>
        <v>1</v>
      </c>
      <c r="J94" s="3">
        <v>0.5</v>
      </c>
      <c r="L94" s="3">
        <v>1</v>
      </c>
      <c r="M94" s="10" t="str">
        <f>RIGHT(B94,LEN(B94)-5)</f>
        <v>Monster_Challenge5_2_1</v>
      </c>
      <c r="N94" s="3" t="str">
        <f>VLOOKUP(D94,[1]怪物!$C:$J,8,FALSE)</f>
        <v>DeathShow_1</v>
      </c>
      <c r="O94" s="3" t="s">
        <v>41</v>
      </c>
      <c r="P94" s="3" t="s">
        <v>42</v>
      </c>
      <c r="T94" s="3" t="str">
        <f>IF(VLOOKUP(D94,[1]怪物!$C:$I,7,FALSE)="","",VLOOKUP(D94,[1]怪物!$C:$I,7,FALSE))</f>
        <v>Skill_Monster_Gui1,NormalAttack</v>
      </c>
    </row>
    <row r="95" spans="2:20" s="3" customFormat="1" x14ac:dyDescent="0.2">
      <c r="B95" s="3" t="s">
        <v>328</v>
      </c>
      <c r="C95" s="10" t="s">
        <v>239</v>
      </c>
      <c r="D95" s="3" t="s">
        <v>158</v>
      </c>
      <c r="E95" s="3">
        <v>3</v>
      </c>
      <c r="F95" s="3">
        <v>400</v>
      </c>
      <c r="G95" s="3" t="b">
        <v>1</v>
      </c>
      <c r="H95" s="3">
        <v>1</v>
      </c>
      <c r="I95" s="3">
        <f>VLOOKUP(D95,[1]怪物!$C:$M,11,FALSE)</f>
        <v>1</v>
      </c>
      <c r="J95" s="3">
        <v>0.5</v>
      </c>
      <c r="L95" s="3">
        <v>1</v>
      </c>
      <c r="M95" s="10" t="str">
        <f>RIGHT(B95,LEN(B95)-5)</f>
        <v>Monster_Challenge5_2_2</v>
      </c>
      <c r="N95" s="3" t="str">
        <f>VLOOKUP(D95,[1]怪物!$C:$J,8,FALSE)</f>
        <v>DeathShow_1</v>
      </c>
      <c r="O95" s="3" t="s">
        <v>41</v>
      </c>
      <c r="P95" s="3" t="s">
        <v>42</v>
      </c>
      <c r="T95" s="3" t="str">
        <f>IF(VLOOKUP(D95,[1]怪物!$C:$I,7,FALSE)="","",VLOOKUP(D95,[1]怪物!$C:$I,7,FALSE))</f>
        <v/>
      </c>
    </row>
    <row r="96" spans="2:20" s="3" customFormat="1" x14ac:dyDescent="0.2">
      <c r="B96" s="3" t="s">
        <v>329</v>
      </c>
      <c r="C96" s="10" t="s">
        <v>240</v>
      </c>
      <c r="D96" s="3" t="s">
        <v>166</v>
      </c>
      <c r="E96" s="3">
        <v>2</v>
      </c>
      <c r="F96" s="3">
        <v>400</v>
      </c>
      <c r="G96" s="3" t="b">
        <v>1</v>
      </c>
      <c r="H96" s="3">
        <v>1</v>
      </c>
      <c r="I96" s="3">
        <f>VLOOKUP(D96,[1]怪物!$C:$M,11,FALSE)</f>
        <v>1</v>
      </c>
      <c r="J96" s="3">
        <v>0.5</v>
      </c>
      <c r="L96" s="3">
        <v>1</v>
      </c>
      <c r="M96" s="10" t="str">
        <f>RIGHT(B96,LEN(B96)-5)</f>
        <v>Monster_Challenge5_3_1</v>
      </c>
      <c r="N96" s="3" t="str">
        <f>VLOOKUP(D96,[1]怪物!$C:$J,8,FALSE)</f>
        <v>DeathShow_1</v>
      </c>
      <c r="O96" s="3" t="s">
        <v>41</v>
      </c>
      <c r="P96" s="3" t="s">
        <v>42</v>
      </c>
      <c r="T96" s="3" t="str">
        <f>IF(VLOOKUP(D96,[1]怪物!$C:$I,7,FALSE)="","",VLOOKUP(D96,[1]怪物!$C:$I,7,FALSE))</f>
        <v>Skill_Monster_Gui1,NormalAttack</v>
      </c>
    </row>
    <row r="97" spans="2:20" s="3" customFormat="1" x14ac:dyDescent="0.2">
      <c r="B97" s="3" t="s">
        <v>330</v>
      </c>
      <c r="C97" s="10" t="s">
        <v>241</v>
      </c>
      <c r="D97" s="3" t="s">
        <v>164</v>
      </c>
      <c r="E97" s="3">
        <v>2</v>
      </c>
      <c r="F97" s="3">
        <v>400</v>
      </c>
      <c r="G97" s="3" t="b">
        <v>1</v>
      </c>
      <c r="H97" s="3">
        <v>1</v>
      </c>
      <c r="I97" s="3">
        <f>VLOOKUP(D97,[1]怪物!$C:$M,11,FALSE)</f>
        <v>1</v>
      </c>
      <c r="J97" s="3">
        <v>0.5</v>
      </c>
      <c r="L97" s="3">
        <v>1</v>
      </c>
      <c r="M97" s="10" t="str">
        <f>RIGHT(B97,LEN(B97)-5)</f>
        <v>Monster_Challenge5_3_2</v>
      </c>
      <c r="N97" s="3" t="str">
        <f>VLOOKUP(D97,[1]怪物!$C:$J,8,FALSE)</f>
        <v>DeathShow_1</v>
      </c>
      <c r="O97" s="3" t="s">
        <v>41</v>
      </c>
      <c r="P97" s="3" t="s">
        <v>42</v>
      </c>
      <c r="T97" s="3" t="str">
        <f>IF(VLOOKUP(D97,[1]怪物!$C:$I,7,FALSE)="","",VLOOKUP(D97,[1]怪物!$C:$I,7,FALSE))</f>
        <v>Skill_Monster_ZhongZi1,NormalAttack</v>
      </c>
    </row>
    <row r="98" spans="2:20" s="3" customFormat="1" x14ac:dyDescent="0.2">
      <c r="B98" s="3" t="s">
        <v>331</v>
      </c>
      <c r="C98" s="10" t="s">
        <v>242</v>
      </c>
      <c r="D98" s="3" t="s">
        <v>158</v>
      </c>
      <c r="E98" s="3">
        <v>3</v>
      </c>
      <c r="F98" s="3">
        <v>400</v>
      </c>
      <c r="G98" s="3" t="b">
        <v>1</v>
      </c>
      <c r="H98" s="3">
        <v>1</v>
      </c>
      <c r="I98" s="3">
        <f>VLOOKUP(D98,[1]怪物!$C:$M,11,FALSE)</f>
        <v>1</v>
      </c>
      <c r="J98" s="3">
        <v>0.5</v>
      </c>
      <c r="L98" s="3">
        <v>1</v>
      </c>
      <c r="M98" s="10" t="str">
        <f>RIGHT(B98,LEN(B98)-5)</f>
        <v>Monster_Challenge5_3_3</v>
      </c>
      <c r="N98" s="3" t="str">
        <f>VLOOKUP(D98,[1]怪物!$C:$J,8,FALSE)</f>
        <v>DeathShow_1</v>
      </c>
      <c r="O98" s="3" t="s">
        <v>41</v>
      </c>
      <c r="P98" s="3" t="s">
        <v>42</v>
      </c>
      <c r="T98" s="3" t="str">
        <f>IF(VLOOKUP(D98,[1]怪物!$C:$I,7,FALSE)="","",VLOOKUP(D98,[1]怪物!$C:$I,7,FALSE))</f>
        <v/>
      </c>
    </row>
    <row r="99" spans="2:20" s="3" customFormat="1" x14ac:dyDescent="0.2">
      <c r="B99" s="3" t="s">
        <v>332</v>
      </c>
      <c r="C99" s="10" t="s">
        <v>243</v>
      </c>
      <c r="D99" s="3" t="s">
        <v>166</v>
      </c>
      <c r="E99" s="3">
        <v>2</v>
      </c>
      <c r="F99" s="3">
        <v>400</v>
      </c>
      <c r="G99" s="3" t="b">
        <v>1</v>
      </c>
      <c r="H99" s="3">
        <v>1</v>
      </c>
      <c r="I99" s="3">
        <f>VLOOKUP(D99,[1]怪物!$C:$M,11,FALSE)</f>
        <v>1</v>
      </c>
      <c r="J99" s="3">
        <v>0.5</v>
      </c>
      <c r="L99" s="3">
        <v>1</v>
      </c>
      <c r="M99" s="10" t="str">
        <f>RIGHT(B99,LEN(B99)-5)</f>
        <v>Monster_Challenge5_4_1</v>
      </c>
      <c r="N99" s="3" t="str">
        <f>VLOOKUP(D99,[1]怪物!$C:$J,8,FALSE)</f>
        <v>DeathShow_1</v>
      </c>
      <c r="O99" s="3" t="s">
        <v>41</v>
      </c>
      <c r="P99" s="3" t="s">
        <v>42</v>
      </c>
      <c r="T99" s="3" t="str">
        <f>IF(VLOOKUP(D99,[1]怪物!$C:$I,7,FALSE)="","",VLOOKUP(D99,[1]怪物!$C:$I,7,FALSE))</f>
        <v>Skill_Monster_Gui1,NormalAttack</v>
      </c>
    </row>
    <row r="100" spans="2:20" s="3" customFormat="1" x14ac:dyDescent="0.2">
      <c r="B100" s="3" t="s">
        <v>333</v>
      </c>
      <c r="C100" s="10" t="s">
        <v>244</v>
      </c>
      <c r="D100" s="3" t="s">
        <v>171</v>
      </c>
      <c r="E100" s="3">
        <v>2</v>
      </c>
      <c r="F100" s="3">
        <v>400</v>
      </c>
      <c r="G100" s="3" t="b">
        <v>1</v>
      </c>
      <c r="H100" s="3">
        <v>1</v>
      </c>
      <c r="I100" s="3">
        <f>VLOOKUP(D100,[1]怪物!$C:$M,11,FALSE)</f>
        <v>1</v>
      </c>
      <c r="J100" s="3">
        <v>0.5</v>
      </c>
      <c r="L100" s="3">
        <v>1.5</v>
      </c>
      <c r="M100" s="10" t="str">
        <f>RIGHT(B100,LEN(B100)-5)</f>
        <v>Monster_Challenge5_4_2</v>
      </c>
      <c r="N100" s="3" t="str">
        <f>VLOOKUP(D100,[1]怪物!$C:$J,8,FALSE)</f>
        <v>DeathShow_1</v>
      </c>
      <c r="O100" s="3" t="s">
        <v>41</v>
      </c>
      <c r="P100" s="3" t="s">
        <v>42</v>
      </c>
      <c r="T100" s="3" t="str">
        <f>IF(VLOOKUP(D100,[1]怪物!$C:$I,7,FALSE)="","",VLOOKUP(D100,[1]怪物!$C:$I,7,FALSE))</f>
        <v>Skill_Monster_BianFu2,NormalAttack</v>
      </c>
    </row>
    <row r="101" spans="2:20" s="3" customFormat="1" x14ac:dyDescent="0.2">
      <c r="B101" s="3" t="s">
        <v>776</v>
      </c>
      <c r="C101" s="10" t="s">
        <v>798</v>
      </c>
      <c r="D101" s="3" t="s">
        <v>164</v>
      </c>
      <c r="E101" s="3">
        <v>2</v>
      </c>
      <c r="F101" s="3">
        <v>400</v>
      </c>
      <c r="G101" s="3" t="b">
        <v>1</v>
      </c>
      <c r="H101" s="3">
        <v>1</v>
      </c>
      <c r="I101" s="3">
        <f>VLOOKUP(D101,[1]怪物!$C:$M,11,FALSE)</f>
        <v>1</v>
      </c>
      <c r="J101" s="3">
        <v>0.5</v>
      </c>
      <c r="L101" s="3">
        <v>1</v>
      </c>
      <c r="M101" s="10" t="str">
        <f>RIGHT(B101,LEN(B101)-5)</f>
        <v>Monster_Challenge5_4_3</v>
      </c>
      <c r="N101" s="3" t="str">
        <f>VLOOKUP(D101,[1]怪物!$C:$J,8,FALSE)</f>
        <v>DeathShow_1</v>
      </c>
      <c r="O101" s="3" t="s">
        <v>41</v>
      </c>
      <c r="P101" s="3" t="s">
        <v>42</v>
      </c>
      <c r="T101" s="3" t="str">
        <f>IF(VLOOKUP(D101,[1]怪物!$C:$I,7,FALSE)="","",VLOOKUP(D101,[1]怪物!$C:$I,7,FALSE))</f>
        <v>Skill_Monster_ZhongZi1,NormalAttack</v>
      </c>
    </row>
    <row r="102" spans="2:20" s="3" customFormat="1" x14ac:dyDescent="0.2">
      <c r="B102" s="3" t="s">
        <v>334</v>
      </c>
      <c r="C102" s="10" t="s">
        <v>245</v>
      </c>
      <c r="D102" s="3" t="s">
        <v>166</v>
      </c>
      <c r="E102" s="3">
        <v>2</v>
      </c>
      <c r="F102" s="3">
        <v>400</v>
      </c>
      <c r="G102" s="3" t="b">
        <v>1</v>
      </c>
      <c r="H102" s="3">
        <v>1</v>
      </c>
      <c r="I102" s="3">
        <f>VLOOKUP(D102,[1]怪物!$C:$M,11,FALSE)</f>
        <v>1</v>
      </c>
      <c r="J102" s="3">
        <v>0.5</v>
      </c>
      <c r="L102" s="3">
        <v>1</v>
      </c>
      <c r="M102" s="10" t="str">
        <f>RIGHT(B102,LEN(B102)-5)</f>
        <v>Monster_Challenge5_5_1</v>
      </c>
      <c r="N102" s="3" t="str">
        <f>VLOOKUP(D102,[1]怪物!$C:$J,8,FALSE)</f>
        <v>DeathShow_1</v>
      </c>
      <c r="O102" s="3" t="s">
        <v>41</v>
      </c>
      <c r="P102" s="3" t="s">
        <v>42</v>
      </c>
      <c r="T102" s="3" t="str">
        <f>IF(VLOOKUP(D102,[1]怪物!$C:$I,7,FALSE)="","",VLOOKUP(D102,[1]怪物!$C:$I,7,FALSE))</f>
        <v>Skill_Monster_Gui1,NormalAttack</v>
      </c>
    </row>
    <row r="103" spans="2:20" s="3" customFormat="1" x14ac:dyDescent="0.2">
      <c r="B103" s="3" t="s">
        <v>335</v>
      </c>
      <c r="C103" s="10" t="s">
        <v>246</v>
      </c>
      <c r="D103" s="3" t="s">
        <v>164</v>
      </c>
      <c r="E103" s="3">
        <v>2</v>
      </c>
      <c r="F103" s="3">
        <v>400</v>
      </c>
      <c r="G103" s="3" t="b">
        <v>1</v>
      </c>
      <c r="H103" s="3">
        <v>1</v>
      </c>
      <c r="I103" s="3">
        <f>VLOOKUP(D103,[1]怪物!$C:$M,11,FALSE)</f>
        <v>1</v>
      </c>
      <c r="J103" s="3">
        <v>0.5</v>
      </c>
      <c r="L103" s="3">
        <v>1</v>
      </c>
      <c r="M103" s="10" t="str">
        <f>RIGHT(B103,LEN(B103)-5)</f>
        <v>Monster_Challenge5_5_2</v>
      </c>
      <c r="N103" s="3" t="str">
        <f>VLOOKUP(D103,[1]怪物!$C:$J,8,FALSE)</f>
        <v>DeathShow_1</v>
      </c>
      <c r="O103" s="3" t="s">
        <v>41</v>
      </c>
      <c r="P103" s="3" t="s">
        <v>42</v>
      </c>
      <c r="T103" s="3" t="str">
        <f>IF(VLOOKUP(D103,[1]怪物!$C:$I,7,FALSE)="","",VLOOKUP(D103,[1]怪物!$C:$I,7,FALSE))</f>
        <v>Skill_Monster_ZhongZi1,NormalAttack</v>
      </c>
    </row>
    <row r="104" spans="2:20" s="3" customFormat="1" x14ac:dyDescent="0.2">
      <c r="B104" s="3" t="s">
        <v>336</v>
      </c>
      <c r="C104" s="10" t="s">
        <v>247</v>
      </c>
      <c r="D104" s="3" t="s">
        <v>158</v>
      </c>
      <c r="E104" s="3">
        <v>3</v>
      </c>
      <c r="F104" s="3">
        <v>400</v>
      </c>
      <c r="G104" s="3" t="b">
        <v>1</v>
      </c>
      <c r="H104" s="3">
        <v>1</v>
      </c>
      <c r="I104" s="3">
        <f>VLOOKUP(D104,[1]怪物!$C:$M,11,FALSE)</f>
        <v>1</v>
      </c>
      <c r="J104" s="3">
        <v>0.5</v>
      </c>
      <c r="L104" s="3">
        <v>1</v>
      </c>
      <c r="M104" s="10" t="str">
        <f>RIGHT(B104,LEN(B104)-5)</f>
        <v>Monster_Challenge5_5_3</v>
      </c>
      <c r="N104" s="3" t="str">
        <f>VLOOKUP(D104,[1]怪物!$C:$J,8,FALSE)</f>
        <v>DeathShow_1</v>
      </c>
      <c r="O104" s="3" t="s">
        <v>41</v>
      </c>
      <c r="P104" s="3" t="s">
        <v>42</v>
      </c>
      <c r="T104" s="3" t="str">
        <f>IF(VLOOKUP(D104,[1]怪物!$C:$I,7,FALSE)="","",VLOOKUP(D104,[1]怪物!$C:$I,7,FALSE))</f>
        <v/>
      </c>
    </row>
    <row r="105" spans="2:20" s="3" customFormat="1" x14ac:dyDescent="0.2">
      <c r="B105" s="3" t="s">
        <v>337</v>
      </c>
      <c r="C105" s="10" t="s">
        <v>248</v>
      </c>
      <c r="D105" s="3" t="s">
        <v>171</v>
      </c>
      <c r="E105" s="3">
        <v>2</v>
      </c>
      <c r="F105" s="3">
        <v>400</v>
      </c>
      <c r="G105" s="3" t="b">
        <v>1</v>
      </c>
      <c r="H105" s="3">
        <v>1</v>
      </c>
      <c r="I105" s="3">
        <f>VLOOKUP(D105,[1]怪物!$C:$M,11,FALSE)</f>
        <v>1</v>
      </c>
      <c r="J105" s="3">
        <v>0.5</v>
      </c>
      <c r="L105" s="3">
        <v>1.5</v>
      </c>
      <c r="M105" s="10" t="str">
        <f>RIGHT(B105,LEN(B105)-5)</f>
        <v>Monster_Challenge5_5_4</v>
      </c>
      <c r="N105" s="3" t="str">
        <f>VLOOKUP(D105,[1]怪物!$C:$J,8,FALSE)</f>
        <v>DeathShow_1</v>
      </c>
      <c r="O105" s="3" t="s">
        <v>41</v>
      </c>
      <c r="P105" s="3" t="s">
        <v>42</v>
      </c>
      <c r="T105" s="3" t="str">
        <f>IF(VLOOKUP(D105,[1]怪物!$C:$I,7,FALSE)="","",VLOOKUP(D105,[1]怪物!$C:$I,7,FALSE))</f>
        <v>Skill_Monster_BianFu2,NormalAttack</v>
      </c>
    </row>
    <row r="106" spans="2:20" s="3" customFormat="1" x14ac:dyDescent="0.2">
      <c r="B106" s="3" t="s">
        <v>340</v>
      </c>
      <c r="C106" s="10" t="s">
        <v>341</v>
      </c>
      <c r="D106" s="3" t="s">
        <v>167</v>
      </c>
      <c r="E106" s="3">
        <v>2</v>
      </c>
      <c r="F106" s="3">
        <v>400</v>
      </c>
      <c r="G106" s="3" t="b">
        <v>1</v>
      </c>
      <c r="H106" s="3">
        <v>1</v>
      </c>
      <c r="I106" s="3">
        <f>VLOOKUP(D106,[1]怪物!$C:$M,11,FALSE)</f>
        <v>1</v>
      </c>
      <c r="J106" s="3">
        <v>0.5</v>
      </c>
      <c r="L106" s="3">
        <v>1.5</v>
      </c>
      <c r="M106" s="10" t="str">
        <f>RIGHT(B106,LEN(B106)-5)</f>
        <v>Monster_Challenge6_1_1</v>
      </c>
      <c r="N106" s="3" t="str">
        <f>VLOOKUP(D106,[1]怪物!$C:$J,8,FALSE)</f>
        <v>DeathShow_1</v>
      </c>
      <c r="O106" s="3" t="s">
        <v>41</v>
      </c>
      <c r="P106" s="3" t="s">
        <v>42</v>
      </c>
      <c r="T106" s="3" t="str">
        <f>IF(VLOOKUP(D106,[1]怪物!$C:$I,7,FALSE)="","",VLOOKUP(D106,[1]怪物!$C:$I,7,FALSE))</f>
        <v>Skill_Monster_Gui2,NormalAttack</v>
      </c>
    </row>
    <row r="107" spans="2:20" s="3" customFormat="1" x14ac:dyDescent="0.2">
      <c r="B107" s="3" t="s">
        <v>342</v>
      </c>
      <c r="C107" s="10" t="s">
        <v>343</v>
      </c>
      <c r="D107" s="3" t="s">
        <v>164</v>
      </c>
      <c r="E107" s="3">
        <v>2</v>
      </c>
      <c r="F107" s="3">
        <v>400</v>
      </c>
      <c r="G107" s="3" t="b">
        <v>1</v>
      </c>
      <c r="H107" s="3">
        <v>1</v>
      </c>
      <c r="I107" s="3">
        <f>VLOOKUP(D107,[1]怪物!$C:$M,11,FALSE)</f>
        <v>1</v>
      </c>
      <c r="J107" s="3">
        <v>0.5</v>
      </c>
      <c r="L107" s="3">
        <v>1</v>
      </c>
      <c r="M107" s="10" t="str">
        <f>RIGHT(B107,LEN(B107)-5)</f>
        <v>Monster_Challenge6_1_2</v>
      </c>
      <c r="N107" s="3" t="str">
        <f>VLOOKUP(D107,[1]怪物!$C:$J,8,FALSE)</f>
        <v>DeathShow_1</v>
      </c>
      <c r="O107" s="3" t="s">
        <v>41</v>
      </c>
      <c r="P107" s="3" t="s">
        <v>42</v>
      </c>
      <c r="T107" s="3" t="str">
        <f>IF(VLOOKUP(D107,[1]怪物!$C:$I,7,FALSE)="","",VLOOKUP(D107,[1]怪物!$C:$I,7,FALSE))</f>
        <v>Skill_Monster_ZhongZi1,NormalAttack</v>
      </c>
    </row>
    <row r="108" spans="2:20" s="3" customFormat="1" x14ac:dyDescent="0.2">
      <c r="B108" s="3" t="s">
        <v>344</v>
      </c>
      <c r="C108" s="10" t="s">
        <v>345</v>
      </c>
      <c r="D108" s="3" t="s">
        <v>167</v>
      </c>
      <c r="E108" s="3">
        <v>2</v>
      </c>
      <c r="F108" s="3">
        <v>400</v>
      </c>
      <c r="G108" s="3" t="b">
        <v>1</v>
      </c>
      <c r="H108" s="3">
        <v>1</v>
      </c>
      <c r="I108" s="3">
        <f>VLOOKUP(D108,[1]怪物!$C:$M,11,FALSE)</f>
        <v>1</v>
      </c>
      <c r="J108" s="3">
        <v>0.5</v>
      </c>
      <c r="L108" s="3">
        <v>1.5</v>
      </c>
      <c r="M108" s="10" t="str">
        <f>RIGHT(B108,LEN(B108)-5)</f>
        <v>Monster_Challenge6_2_1</v>
      </c>
      <c r="N108" s="3" t="str">
        <f>VLOOKUP(D108,[1]怪物!$C:$J,8,FALSE)</f>
        <v>DeathShow_1</v>
      </c>
      <c r="O108" s="3" t="s">
        <v>41</v>
      </c>
      <c r="P108" s="3" t="s">
        <v>42</v>
      </c>
      <c r="T108" s="3" t="str">
        <f>IF(VLOOKUP(D108,[1]怪物!$C:$I,7,FALSE)="","",VLOOKUP(D108,[1]怪物!$C:$I,7,FALSE))</f>
        <v>Skill_Monster_Gui2,NormalAttack</v>
      </c>
    </row>
    <row r="109" spans="2:20" s="3" customFormat="1" x14ac:dyDescent="0.2">
      <c r="B109" s="3" t="s">
        <v>346</v>
      </c>
      <c r="C109" s="10" t="s">
        <v>347</v>
      </c>
      <c r="D109" s="3" t="s">
        <v>158</v>
      </c>
      <c r="E109" s="3">
        <v>3</v>
      </c>
      <c r="F109" s="3">
        <v>400</v>
      </c>
      <c r="G109" s="3" t="b">
        <v>1</v>
      </c>
      <c r="H109" s="3">
        <v>1</v>
      </c>
      <c r="I109" s="3">
        <f>VLOOKUP(D109,[1]怪物!$C:$M,11,FALSE)</f>
        <v>1</v>
      </c>
      <c r="J109" s="3">
        <v>0.5</v>
      </c>
      <c r="L109" s="3">
        <v>1</v>
      </c>
      <c r="M109" s="10" t="str">
        <f>RIGHT(B109,LEN(B109)-5)</f>
        <v>Monster_Challenge6_2_2</v>
      </c>
      <c r="N109" s="3" t="str">
        <f>VLOOKUP(D109,[1]怪物!$C:$J,8,FALSE)</f>
        <v>DeathShow_1</v>
      </c>
      <c r="O109" s="3" t="s">
        <v>41</v>
      </c>
      <c r="P109" s="3" t="s">
        <v>42</v>
      </c>
      <c r="T109" s="3" t="str">
        <f>IF(VLOOKUP(D109,[1]怪物!$C:$I,7,FALSE)="","",VLOOKUP(D109,[1]怪物!$C:$I,7,FALSE))</f>
        <v/>
      </c>
    </row>
    <row r="110" spans="2:20" s="3" customFormat="1" x14ac:dyDescent="0.2">
      <c r="B110" s="3" t="s">
        <v>777</v>
      </c>
      <c r="C110" s="10" t="s">
        <v>799</v>
      </c>
      <c r="D110" s="3" t="s">
        <v>164</v>
      </c>
      <c r="E110" s="3">
        <v>2</v>
      </c>
      <c r="F110" s="3">
        <v>400</v>
      </c>
      <c r="G110" s="3" t="b">
        <v>1</v>
      </c>
      <c r="H110" s="3">
        <v>1</v>
      </c>
      <c r="I110" s="3">
        <f>VLOOKUP(D110,[1]怪物!$C:$M,11,FALSE)</f>
        <v>1</v>
      </c>
      <c r="J110" s="3">
        <v>0.5</v>
      </c>
      <c r="L110" s="3">
        <v>1</v>
      </c>
      <c r="M110" s="10" t="str">
        <f>RIGHT(B110,LEN(B110)-5)</f>
        <v>Monster_Challenge6_2_3</v>
      </c>
      <c r="N110" s="3" t="str">
        <f>VLOOKUP(D110,[1]怪物!$C:$J,8,FALSE)</f>
        <v>DeathShow_1</v>
      </c>
      <c r="O110" s="3" t="s">
        <v>41</v>
      </c>
      <c r="P110" s="3" t="s">
        <v>42</v>
      </c>
      <c r="T110" s="3" t="str">
        <f>IF(VLOOKUP(D110,[1]怪物!$C:$I,7,FALSE)="","",VLOOKUP(D110,[1]怪物!$C:$I,7,FALSE))</f>
        <v>Skill_Monster_ZhongZi1,NormalAttack</v>
      </c>
    </row>
    <row r="111" spans="2:20" s="3" customFormat="1" x14ac:dyDescent="0.2">
      <c r="B111" s="3" t="s">
        <v>348</v>
      </c>
      <c r="C111" s="10" t="s">
        <v>349</v>
      </c>
      <c r="D111" s="3" t="s">
        <v>167</v>
      </c>
      <c r="E111" s="3">
        <v>2</v>
      </c>
      <c r="F111" s="3">
        <v>400</v>
      </c>
      <c r="G111" s="3" t="b">
        <v>1</v>
      </c>
      <c r="H111" s="3">
        <v>1</v>
      </c>
      <c r="I111" s="3">
        <f>VLOOKUP(D111,[1]怪物!$C:$M,11,FALSE)</f>
        <v>1</v>
      </c>
      <c r="J111" s="3">
        <v>0.5</v>
      </c>
      <c r="L111" s="3">
        <v>1.5</v>
      </c>
      <c r="M111" s="10" t="str">
        <f>RIGHT(B111,LEN(B111)-5)</f>
        <v>Monster_Challenge6_3_1</v>
      </c>
      <c r="N111" s="3" t="str">
        <f>VLOOKUP(D111,[1]怪物!$C:$J,8,FALSE)</f>
        <v>DeathShow_1</v>
      </c>
      <c r="O111" s="3" t="s">
        <v>41</v>
      </c>
      <c r="P111" s="3" t="s">
        <v>42</v>
      </c>
      <c r="T111" s="3" t="str">
        <f>IF(VLOOKUP(D111,[1]怪物!$C:$I,7,FALSE)="","",VLOOKUP(D111,[1]怪物!$C:$I,7,FALSE))</f>
        <v>Skill_Monster_Gui2,NormalAttack</v>
      </c>
    </row>
    <row r="112" spans="2:20" s="3" customFormat="1" x14ac:dyDescent="0.2">
      <c r="B112" s="3" t="s">
        <v>350</v>
      </c>
      <c r="C112" s="10" t="s">
        <v>351</v>
      </c>
      <c r="D112" s="3" t="s">
        <v>164</v>
      </c>
      <c r="E112" s="3">
        <v>2</v>
      </c>
      <c r="F112" s="3">
        <v>400</v>
      </c>
      <c r="G112" s="3" t="b">
        <v>1</v>
      </c>
      <c r="H112" s="3">
        <v>1</v>
      </c>
      <c r="I112" s="3">
        <f>VLOOKUP(D112,[1]怪物!$C:$M,11,FALSE)</f>
        <v>1</v>
      </c>
      <c r="J112" s="3">
        <v>0.5</v>
      </c>
      <c r="L112" s="3">
        <v>1</v>
      </c>
      <c r="M112" s="10" t="str">
        <f>RIGHT(B112,LEN(B112)-5)</f>
        <v>Monster_Challenge6_3_2</v>
      </c>
      <c r="N112" s="3" t="str">
        <f>VLOOKUP(D112,[1]怪物!$C:$J,8,FALSE)</f>
        <v>DeathShow_1</v>
      </c>
      <c r="O112" s="3" t="s">
        <v>41</v>
      </c>
      <c r="P112" s="3" t="s">
        <v>42</v>
      </c>
      <c r="T112" s="3" t="str">
        <f>IF(VLOOKUP(D112,[1]怪物!$C:$I,7,FALSE)="","",VLOOKUP(D112,[1]怪物!$C:$I,7,FALSE))</f>
        <v>Skill_Monster_ZhongZi1,NormalAttack</v>
      </c>
    </row>
    <row r="113" spans="2:20" s="3" customFormat="1" x14ac:dyDescent="0.2">
      <c r="B113" s="3" t="s">
        <v>352</v>
      </c>
      <c r="C113" s="10" t="s">
        <v>353</v>
      </c>
      <c r="D113" s="3" t="s">
        <v>158</v>
      </c>
      <c r="E113" s="3">
        <v>3</v>
      </c>
      <c r="F113" s="3">
        <v>400</v>
      </c>
      <c r="G113" s="3" t="b">
        <v>1</v>
      </c>
      <c r="H113" s="3">
        <v>1</v>
      </c>
      <c r="I113" s="3">
        <f>VLOOKUP(D113,[1]怪物!$C:$M,11,FALSE)</f>
        <v>1</v>
      </c>
      <c r="J113" s="3">
        <v>0.5</v>
      </c>
      <c r="L113" s="3">
        <v>1</v>
      </c>
      <c r="M113" s="10" t="str">
        <f>RIGHT(B113,LEN(B113)-5)</f>
        <v>Monster_Challenge6_3_3</v>
      </c>
      <c r="N113" s="3" t="str">
        <f>VLOOKUP(D113,[1]怪物!$C:$J,8,FALSE)</f>
        <v>DeathShow_1</v>
      </c>
      <c r="O113" s="3" t="s">
        <v>41</v>
      </c>
      <c r="P113" s="3" t="s">
        <v>42</v>
      </c>
      <c r="T113" s="3" t="str">
        <f>IF(VLOOKUP(D113,[1]怪物!$C:$I,7,FALSE)="","",VLOOKUP(D113,[1]怪物!$C:$I,7,FALSE))</f>
        <v/>
      </c>
    </row>
    <row r="114" spans="2:20" s="3" customFormat="1" x14ac:dyDescent="0.2">
      <c r="B114" s="3" t="s">
        <v>778</v>
      </c>
      <c r="C114" s="10" t="s">
        <v>800</v>
      </c>
      <c r="D114" s="3" t="s">
        <v>170</v>
      </c>
      <c r="E114" s="3">
        <v>2</v>
      </c>
      <c r="F114" s="3">
        <v>400</v>
      </c>
      <c r="G114" s="3" t="b">
        <v>1</v>
      </c>
      <c r="H114" s="3">
        <v>1</v>
      </c>
      <c r="I114" s="3">
        <f>VLOOKUP(D114,[1]怪物!$C:$M,11,FALSE)</f>
        <v>1</v>
      </c>
      <c r="J114" s="3">
        <v>0.5</v>
      </c>
      <c r="L114" s="3">
        <v>1</v>
      </c>
      <c r="M114" s="10" t="str">
        <f>RIGHT(B114,LEN(B114)-5)</f>
        <v>Monster_Challenge6_3_4</v>
      </c>
      <c r="N114" s="3" t="str">
        <f>VLOOKUP(D114,[1]怪物!$C:$J,8,FALSE)</f>
        <v>DeathShow_1</v>
      </c>
      <c r="O114" s="3" t="s">
        <v>41</v>
      </c>
      <c r="P114" s="3" t="s">
        <v>42</v>
      </c>
      <c r="T114" s="3" t="str">
        <f>IF(VLOOKUP(D114,[1]怪物!$C:$I,7,FALSE)="","",VLOOKUP(D114,[1]怪物!$C:$I,7,FALSE))</f>
        <v>Skill_Monster_BianFu1,NormalAttack</v>
      </c>
    </row>
    <row r="115" spans="2:20" s="3" customFormat="1" x14ac:dyDescent="0.2">
      <c r="B115" s="3" t="s">
        <v>354</v>
      </c>
      <c r="C115" s="10" t="s">
        <v>355</v>
      </c>
      <c r="D115" s="3" t="s">
        <v>167</v>
      </c>
      <c r="E115" s="3">
        <v>2</v>
      </c>
      <c r="F115" s="3">
        <v>400</v>
      </c>
      <c r="G115" s="3" t="b">
        <v>1</v>
      </c>
      <c r="H115" s="3">
        <v>1</v>
      </c>
      <c r="I115" s="3">
        <f>VLOOKUP(D115,[1]怪物!$C:$M,11,FALSE)</f>
        <v>1</v>
      </c>
      <c r="J115" s="3">
        <v>0.5</v>
      </c>
      <c r="L115" s="3">
        <v>1.5</v>
      </c>
      <c r="M115" s="10" t="str">
        <f>RIGHT(B115,LEN(B115)-5)</f>
        <v>Monster_Challenge6_4_1</v>
      </c>
      <c r="N115" s="3" t="str">
        <f>VLOOKUP(D115,[1]怪物!$C:$J,8,FALSE)</f>
        <v>DeathShow_1</v>
      </c>
      <c r="O115" s="3" t="s">
        <v>41</v>
      </c>
      <c r="P115" s="3" t="s">
        <v>42</v>
      </c>
      <c r="T115" s="3" t="str">
        <f>IF(VLOOKUP(D115,[1]怪物!$C:$I,7,FALSE)="","",VLOOKUP(D115,[1]怪物!$C:$I,7,FALSE))</f>
        <v>Skill_Monster_Gui2,NormalAttack</v>
      </c>
    </row>
    <row r="116" spans="2:20" s="3" customFormat="1" x14ac:dyDescent="0.2">
      <c r="B116" s="3" t="s">
        <v>356</v>
      </c>
      <c r="C116" s="10" t="s">
        <v>357</v>
      </c>
      <c r="D116" s="3" t="s">
        <v>171</v>
      </c>
      <c r="E116" s="3">
        <v>2</v>
      </c>
      <c r="F116" s="3">
        <v>400</v>
      </c>
      <c r="G116" s="3" t="b">
        <v>1</v>
      </c>
      <c r="H116" s="3">
        <v>1</v>
      </c>
      <c r="I116" s="3">
        <f>VLOOKUP(D116,[1]怪物!$C:$M,11,FALSE)</f>
        <v>1</v>
      </c>
      <c r="J116" s="3">
        <v>0.5</v>
      </c>
      <c r="L116" s="3">
        <v>1.5</v>
      </c>
      <c r="M116" s="10" t="str">
        <f>RIGHT(B116,LEN(B116)-5)</f>
        <v>Monster_Challenge6_4_2</v>
      </c>
      <c r="N116" s="3" t="str">
        <f>VLOOKUP(D116,[1]怪物!$C:$J,8,FALSE)</f>
        <v>DeathShow_1</v>
      </c>
      <c r="O116" s="3" t="s">
        <v>41</v>
      </c>
      <c r="P116" s="3" t="s">
        <v>42</v>
      </c>
      <c r="T116" s="3" t="str">
        <f>IF(VLOOKUP(D116,[1]怪物!$C:$I,7,FALSE)="","",VLOOKUP(D116,[1]怪物!$C:$I,7,FALSE))</f>
        <v>Skill_Monster_BianFu2,NormalAttack</v>
      </c>
    </row>
    <row r="117" spans="2:20" s="3" customFormat="1" x14ac:dyDescent="0.2">
      <c r="B117" s="3" t="s">
        <v>358</v>
      </c>
      <c r="C117" s="10" t="s">
        <v>359</v>
      </c>
      <c r="D117" s="3" t="s">
        <v>168</v>
      </c>
      <c r="E117" s="3">
        <v>2</v>
      </c>
      <c r="F117" s="3">
        <v>400</v>
      </c>
      <c r="G117" s="3" t="b">
        <v>1</v>
      </c>
      <c r="H117" s="3">
        <v>1</v>
      </c>
      <c r="I117" s="3">
        <f>VLOOKUP(D117,[1]怪物!$C:$M,11,FALSE)</f>
        <v>1</v>
      </c>
      <c r="J117" s="3">
        <v>0.5</v>
      </c>
      <c r="L117" s="3">
        <v>1.5</v>
      </c>
      <c r="M117" s="10" t="str">
        <f>RIGHT(B117,LEN(B117)-5)</f>
        <v>Monster_Challenge6_4_3</v>
      </c>
      <c r="N117" s="3" t="str">
        <f>VLOOKUP(D117,[1]怪物!$C:$J,8,FALSE)</f>
        <v>DeathShow_1</v>
      </c>
      <c r="O117" s="3" t="s">
        <v>41</v>
      </c>
      <c r="P117" s="3" t="s">
        <v>42</v>
      </c>
      <c r="T117" s="3" t="str">
        <f>IF(VLOOKUP(D117,[1]怪物!$C:$I,7,FALSE)="","",VLOOKUP(D117,[1]怪物!$C:$I,7,FALSE))</f>
        <v>Skill_Monster_ZhongZi2,NormalAttack</v>
      </c>
    </row>
    <row r="118" spans="2:20" s="3" customFormat="1" x14ac:dyDescent="0.2">
      <c r="B118" s="3" t="s">
        <v>360</v>
      </c>
      <c r="C118" s="10" t="s">
        <v>361</v>
      </c>
      <c r="D118" s="3" t="s">
        <v>167</v>
      </c>
      <c r="E118" s="3">
        <v>2</v>
      </c>
      <c r="F118" s="3">
        <v>400</v>
      </c>
      <c r="G118" s="3" t="b">
        <v>1</v>
      </c>
      <c r="H118" s="3">
        <v>1</v>
      </c>
      <c r="I118" s="3">
        <f>VLOOKUP(D118,[1]怪物!$C:$M,11,FALSE)</f>
        <v>1</v>
      </c>
      <c r="J118" s="3">
        <v>0.5</v>
      </c>
      <c r="L118" s="3">
        <v>1.5</v>
      </c>
      <c r="M118" s="10" t="str">
        <f>RIGHT(B118,LEN(B118)-5)</f>
        <v>Monster_Challenge6_5_1</v>
      </c>
      <c r="N118" s="3" t="str">
        <f>VLOOKUP(D118,[1]怪物!$C:$J,8,FALSE)</f>
        <v>DeathShow_1</v>
      </c>
      <c r="O118" s="3" t="s">
        <v>41</v>
      </c>
      <c r="P118" s="3" t="s">
        <v>42</v>
      </c>
      <c r="T118" s="3" t="str">
        <f>IF(VLOOKUP(D118,[1]怪物!$C:$I,7,FALSE)="","",VLOOKUP(D118,[1]怪物!$C:$I,7,FALSE))</f>
        <v>Skill_Monster_Gui2,NormalAttack</v>
      </c>
    </row>
    <row r="119" spans="2:20" s="3" customFormat="1" x14ac:dyDescent="0.2">
      <c r="B119" s="3" t="s">
        <v>362</v>
      </c>
      <c r="C119" s="10" t="s">
        <v>363</v>
      </c>
      <c r="D119" s="3" t="s">
        <v>168</v>
      </c>
      <c r="E119" s="3">
        <v>2</v>
      </c>
      <c r="F119" s="3">
        <v>400</v>
      </c>
      <c r="G119" s="3" t="b">
        <v>1</v>
      </c>
      <c r="H119" s="3">
        <v>1</v>
      </c>
      <c r="I119" s="3">
        <f>VLOOKUP(D119,[1]怪物!$C:$M,11,FALSE)</f>
        <v>1</v>
      </c>
      <c r="J119" s="3">
        <v>0.5</v>
      </c>
      <c r="L119" s="3">
        <v>1.5</v>
      </c>
      <c r="M119" s="10" t="str">
        <f>RIGHT(B119,LEN(B119)-5)</f>
        <v>Monster_Challenge6_5_2</v>
      </c>
      <c r="N119" s="3" t="str">
        <f>VLOOKUP(D119,[1]怪物!$C:$J,8,FALSE)</f>
        <v>DeathShow_1</v>
      </c>
      <c r="O119" s="3" t="s">
        <v>41</v>
      </c>
      <c r="P119" s="3" t="s">
        <v>42</v>
      </c>
      <c r="T119" s="3" t="str">
        <f>IF(VLOOKUP(D119,[1]怪物!$C:$I,7,FALSE)="","",VLOOKUP(D119,[1]怪物!$C:$I,7,FALSE))</f>
        <v>Skill_Monster_ZhongZi2,NormalAttack</v>
      </c>
    </row>
    <row r="120" spans="2:20" s="3" customFormat="1" x14ac:dyDescent="0.2">
      <c r="B120" s="3" t="s">
        <v>364</v>
      </c>
      <c r="C120" s="10" t="s">
        <v>365</v>
      </c>
      <c r="D120" s="3" t="s">
        <v>160</v>
      </c>
      <c r="E120" s="3">
        <v>3</v>
      </c>
      <c r="F120" s="3">
        <v>400</v>
      </c>
      <c r="G120" s="3" t="b">
        <v>1</v>
      </c>
      <c r="H120" s="3">
        <v>1</v>
      </c>
      <c r="I120" s="3">
        <f>VLOOKUP(D120,[1]怪物!$C:$M,11,FALSE)</f>
        <v>1</v>
      </c>
      <c r="J120" s="3">
        <v>0.5</v>
      </c>
      <c r="L120" s="3">
        <v>1.5</v>
      </c>
      <c r="M120" s="10" t="str">
        <f>RIGHT(B120,LEN(B120)-5)</f>
        <v>Monster_Challenge6_5_3</v>
      </c>
      <c r="N120" s="3" t="str">
        <f>VLOOKUP(D120,[1]怪物!$C:$J,8,FALSE)</f>
        <v>DeathShow_1</v>
      </c>
      <c r="O120" s="3" t="s">
        <v>41</v>
      </c>
      <c r="P120" s="3" t="s">
        <v>42</v>
      </c>
      <c r="T120" s="3" t="str">
        <f>IF(VLOOKUP(D120,[1]怪物!$C:$I,7,FALSE)="","",VLOOKUP(D120,[1]怪物!$C:$I,7,FALSE))</f>
        <v>Skill_Monster_ZhiZhu2,NormalAttack</v>
      </c>
    </row>
    <row r="121" spans="2:20" s="3" customFormat="1" x14ac:dyDescent="0.2">
      <c r="B121" s="3" t="s">
        <v>779</v>
      </c>
      <c r="C121" s="10" t="s">
        <v>801</v>
      </c>
      <c r="D121" s="3" t="s">
        <v>171</v>
      </c>
      <c r="E121" s="3">
        <v>2</v>
      </c>
      <c r="F121" s="3">
        <v>400</v>
      </c>
      <c r="G121" s="3" t="b">
        <v>1</v>
      </c>
      <c r="H121" s="3">
        <v>1</v>
      </c>
      <c r="I121" s="3">
        <f>VLOOKUP(D121,[1]怪物!$C:$M,11,FALSE)</f>
        <v>1</v>
      </c>
      <c r="J121" s="3">
        <v>0.5</v>
      </c>
      <c r="L121" s="3">
        <v>1.5</v>
      </c>
      <c r="M121" s="10" t="str">
        <f>RIGHT(B121,LEN(B121)-5)</f>
        <v>Monster_Challenge6_5_4</v>
      </c>
      <c r="N121" s="3" t="str">
        <f>VLOOKUP(D121,[1]怪物!$C:$J,8,FALSE)</f>
        <v>DeathShow_1</v>
      </c>
      <c r="O121" s="3" t="s">
        <v>41</v>
      </c>
      <c r="P121" s="3" t="s">
        <v>42</v>
      </c>
      <c r="T121" s="3" t="str">
        <f>IF(VLOOKUP(D121,[1]怪物!$C:$I,7,FALSE)="","",VLOOKUP(D121,[1]怪物!$C:$I,7,FALSE))</f>
        <v>Skill_Monster_BianFu2,NormalAttack</v>
      </c>
    </row>
    <row r="122" spans="2:20" s="3" customFormat="1" x14ac:dyDescent="0.2">
      <c r="B122" s="3" t="s">
        <v>366</v>
      </c>
      <c r="C122" s="10" t="s">
        <v>367</v>
      </c>
      <c r="D122" s="3" t="s">
        <v>159</v>
      </c>
      <c r="E122" s="3">
        <v>2</v>
      </c>
      <c r="F122" s="3">
        <v>400</v>
      </c>
      <c r="G122" s="3" t="b">
        <v>1</v>
      </c>
      <c r="H122" s="3">
        <v>1</v>
      </c>
      <c r="I122" s="3">
        <f>VLOOKUP(D122,[1]怪物!$C:$M,11,FALSE)</f>
        <v>1</v>
      </c>
      <c r="J122" s="3">
        <v>0.5</v>
      </c>
      <c r="L122" s="3">
        <v>1.5</v>
      </c>
      <c r="M122" s="10" t="str">
        <f>RIGHT(B122,LEN(B122)-5)</f>
        <v>Monster_Challenge7_1_1</v>
      </c>
      <c r="N122" s="3" t="str">
        <f>VLOOKUP(D122,[1]怪物!$C:$J,8,FALSE)</f>
        <v>DeathShow_1</v>
      </c>
      <c r="O122" s="3" t="s">
        <v>41</v>
      </c>
      <c r="P122" s="3" t="s">
        <v>42</v>
      </c>
      <c r="T122" s="3" t="str">
        <f>IF(VLOOKUP(D122,[1]怪物!$C:$I,7,FALSE)="","",VLOOKUP(D122,[1]怪物!$C:$I,7,FALSE))</f>
        <v>Skill_Monster_Dan2,NormalAttack</v>
      </c>
    </row>
    <row r="123" spans="2:20" s="3" customFormat="1" x14ac:dyDescent="0.2">
      <c r="B123" s="3" t="s">
        <v>368</v>
      </c>
      <c r="C123" s="10" t="s">
        <v>369</v>
      </c>
      <c r="D123" s="3" t="s">
        <v>159</v>
      </c>
      <c r="E123" s="3">
        <v>2</v>
      </c>
      <c r="F123" s="3">
        <v>400</v>
      </c>
      <c r="G123" s="3" t="b">
        <v>1</v>
      </c>
      <c r="H123" s="3">
        <v>1</v>
      </c>
      <c r="I123" s="3">
        <f>VLOOKUP(D123,[1]怪物!$C:$M,11,FALSE)</f>
        <v>1</v>
      </c>
      <c r="J123" s="3">
        <v>0.5</v>
      </c>
      <c r="L123" s="3">
        <v>1.5</v>
      </c>
      <c r="M123" s="10" t="str">
        <f>RIGHT(B123,LEN(B123)-5)</f>
        <v>Monster_Challenge7_2_1</v>
      </c>
      <c r="N123" s="3" t="str">
        <f>VLOOKUP(D123,[1]怪物!$C:$J,8,FALSE)</f>
        <v>DeathShow_1</v>
      </c>
      <c r="O123" s="3" t="s">
        <v>41</v>
      </c>
      <c r="P123" s="3" t="s">
        <v>42</v>
      </c>
      <c r="T123" s="3" t="str">
        <f>IF(VLOOKUP(D123,[1]怪物!$C:$I,7,FALSE)="","",VLOOKUP(D123,[1]怪物!$C:$I,7,FALSE))</f>
        <v>Skill_Monster_Dan2,NormalAttack</v>
      </c>
    </row>
    <row r="124" spans="2:20" s="3" customFormat="1" x14ac:dyDescent="0.2">
      <c r="B124" s="3" t="s">
        <v>370</v>
      </c>
      <c r="C124" s="10" t="s">
        <v>371</v>
      </c>
      <c r="D124" s="3" t="s">
        <v>170</v>
      </c>
      <c r="E124" s="3">
        <v>2</v>
      </c>
      <c r="F124" s="3">
        <v>400</v>
      </c>
      <c r="G124" s="3" t="b">
        <v>1</v>
      </c>
      <c r="H124" s="3">
        <v>1</v>
      </c>
      <c r="I124" s="3">
        <f>VLOOKUP(D124,[1]怪物!$C:$M,11,FALSE)</f>
        <v>1</v>
      </c>
      <c r="J124" s="3">
        <v>0.5</v>
      </c>
      <c r="L124" s="3">
        <v>1</v>
      </c>
      <c r="M124" s="10" t="str">
        <f>RIGHT(B124,LEN(B124)-5)</f>
        <v>Monster_Challenge7_2_2</v>
      </c>
      <c r="N124" s="3" t="str">
        <f>VLOOKUP(D124,[1]怪物!$C:$J,8,FALSE)</f>
        <v>DeathShow_1</v>
      </c>
      <c r="O124" s="3" t="s">
        <v>41</v>
      </c>
      <c r="P124" s="3" t="s">
        <v>42</v>
      </c>
      <c r="T124" s="3" t="str">
        <f>IF(VLOOKUP(D124,[1]怪物!$C:$I,7,FALSE)="","",VLOOKUP(D124,[1]怪物!$C:$I,7,FALSE))</f>
        <v>Skill_Monster_BianFu1,NormalAttack</v>
      </c>
    </row>
    <row r="125" spans="2:20" s="3" customFormat="1" x14ac:dyDescent="0.2">
      <c r="B125" s="3" t="s">
        <v>372</v>
      </c>
      <c r="C125" s="10" t="s">
        <v>373</v>
      </c>
      <c r="D125" s="3" t="s">
        <v>159</v>
      </c>
      <c r="E125" s="3">
        <v>2</v>
      </c>
      <c r="F125" s="3">
        <v>400</v>
      </c>
      <c r="G125" s="3" t="b">
        <v>1</v>
      </c>
      <c r="H125" s="3">
        <v>1</v>
      </c>
      <c r="I125" s="3">
        <f>VLOOKUP(D125,[1]怪物!$C:$M,11,FALSE)</f>
        <v>1</v>
      </c>
      <c r="J125" s="3">
        <v>0.5</v>
      </c>
      <c r="L125" s="3">
        <v>1.5</v>
      </c>
      <c r="M125" s="10" t="str">
        <f>RIGHT(B125,LEN(B125)-5)</f>
        <v>Monster_Challenge7_3_1</v>
      </c>
      <c r="N125" s="3" t="str">
        <f>VLOOKUP(D125,[1]怪物!$C:$J,8,FALSE)</f>
        <v>DeathShow_1</v>
      </c>
      <c r="O125" s="3" t="s">
        <v>41</v>
      </c>
      <c r="P125" s="3" t="s">
        <v>42</v>
      </c>
      <c r="T125" s="3" t="str">
        <f>IF(VLOOKUP(D125,[1]怪物!$C:$I,7,FALSE)="","",VLOOKUP(D125,[1]怪物!$C:$I,7,FALSE))</f>
        <v>Skill_Monster_Dan2,NormalAttack</v>
      </c>
    </row>
    <row r="126" spans="2:20" s="3" customFormat="1" x14ac:dyDescent="0.2">
      <c r="B126" s="3" t="s">
        <v>374</v>
      </c>
      <c r="C126" s="10" t="s">
        <v>375</v>
      </c>
      <c r="D126" s="3" t="s">
        <v>158</v>
      </c>
      <c r="E126" s="3">
        <v>3</v>
      </c>
      <c r="F126" s="3">
        <v>400</v>
      </c>
      <c r="G126" s="3" t="b">
        <v>1</v>
      </c>
      <c r="H126" s="3">
        <v>1</v>
      </c>
      <c r="I126" s="3">
        <f>VLOOKUP(D126,[1]怪物!$C:$M,11,FALSE)</f>
        <v>1</v>
      </c>
      <c r="J126" s="3">
        <v>0.5</v>
      </c>
      <c r="L126" s="3">
        <v>1</v>
      </c>
      <c r="M126" s="10" t="str">
        <f>RIGHT(B126,LEN(B126)-5)</f>
        <v>Monster_Challenge7_3_2</v>
      </c>
      <c r="N126" s="3" t="str">
        <f>VLOOKUP(D126,[1]怪物!$C:$J,8,FALSE)</f>
        <v>DeathShow_1</v>
      </c>
      <c r="O126" s="3" t="s">
        <v>41</v>
      </c>
      <c r="P126" s="3" t="s">
        <v>42</v>
      </c>
      <c r="T126" s="3" t="str">
        <f>IF(VLOOKUP(D126,[1]怪物!$C:$I,7,FALSE)="","",VLOOKUP(D126,[1]怪物!$C:$I,7,FALSE))</f>
        <v/>
      </c>
    </row>
    <row r="127" spans="2:20" s="3" customFormat="1" x14ac:dyDescent="0.2">
      <c r="B127" s="3" t="s">
        <v>376</v>
      </c>
      <c r="C127" s="10" t="s">
        <v>377</v>
      </c>
      <c r="D127" s="3" t="s">
        <v>166</v>
      </c>
      <c r="E127" s="3">
        <v>2</v>
      </c>
      <c r="F127" s="3">
        <v>400</v>
      </c>
      <c r="G127" s="3" t="b">
        <v>1</v>
      </c>
      <c r="H127" s="3">
        <v>1</v>
      </c>
      <c r="I127" s="3">
        <f>VLOOKUP(D127,[1]怪物!$C:$M,11,FALSE)</f>
        <v>1</v>
      </c>
      <c r="J127" s="3">
        <v>0.5</v>
      </c>
      <c r="L127" s="3">
        <v>1</v>
      </c>
      <c r="M127" s="10" t="str">
        <f>RIGHT(B127,LEN(B127)-5)</f>
        <v>Monster_Challenge7_3_3</v>
      </c>
      <c r="N127" s="3" t="str">
        <f>VLOOKUP(D127,[1]怪物!$C:$J,8,FALSE)</f>
        <v>DeathShow_1</v>
      </c>
      <c r="O127" s="3" t="s">
        <v>41</v>
      </c>
      <c r="P127" s="3" t="s">
        <v>42</v>
      </c>
      <c r="T127" s="3" t="str">
        <f>IF(VLOOKUP(D127,[1]怪物!$C:$I,7,FALSE)="","",VLOOKUP(D127,[1]怪物!$C:$I,7,FALSE))</f>
        <v>Skill_Monster_Gui1,NormalAttack</v>
      </c>
    </row>
    <row r="128" spans="2:20" s="3" customFormat="1" x14ac:dyDescent="0.2">
      <c r="B128" s="3" t="s">
        <v>378</v>
      </c>
      <c r="C128" s="10" t="s">
        <v>379</v>
      </c>
      <c r="D128" s="3" t="s">
        <v>159</v>
      </c>
      <c r="E128" s="3">
        <v>2</v>
      </c>
      <c r="F128" s="3">
        <v>400</v>
      </c>
      <c r="G128" s="3" t="b">
        <v>1</v>
      </c>
      <c r="H128" s="3">
        <v>1</v>
      </c>
      <c r="I128" s="3">
        <f>VLOOKUP(D128,[1]怪物!$C:$M,11,FALSE)</f>
        <v>1</v>
      </c>
      <c r="J128" s="3">
        <v>0.5</v>
      </c>
      <c r="L128" s="3">
        <v>1.5</v>
      </c>
      <c r="M128" s="10" t="str">
        <f>RIGHT(B128,LEN(B128)-5)</f>
        <v>Monster_Challenge7_4_1</v>
      </c>
      <c r="N128" s="3" t="str">
        <f>VLOOKUP(D128,[1]怪物!$C:$J,8,FALSE)</f>
        <v>DeathShow_1</v>
      </c>
      <c r="O128" s="3" t="s">
        <v>41</v>
      </c>
      <c r="P128" s="3" t="s">
        <v>42</v>
      </c>
      <c r="T128" s="3" t="str">
        <f>IF(VLOOKUP(D128,[1]怪物!$C:$I,7,FALSE)="","",VLOOKUP(D128,[1]怪物!$C:$I,7,FALSE))</f>
        <v>Skill_Monster_Dan2,NormalAttack</v>
      </c>
    </row>
    <row r="129" spans="2:20" s="3" customFormat="1" x14ac:dyDescent="0.2">
      <c r="B129" s="3" t="s">
        <v>380</v>
      </c>
      <c r="C129" s="10" t="s">
        <v>381</v>
      </c>
      <c r="D129" s="3" t="s">
        <v>166</v>
      </c>
      <c r="E129" s="3">
        <v>2</v>
      </c>
      <c r="F129" s="3">
        <v>400</v>
      </c>
      <c r="G129" s="3" t="b">
        <v>1</v>
      </c>
      <c r="H129" s="3">
        <v>1</v>
      </c>
      <c r="I129" s="3">
        <f>VLOOKUP(D129,[1]怪物!$C:$M,11,FALSE)</f>
        <v>1</v>
      </c>
      <c r="J129" s="3">
        <v>0.5</v>
      </c>
      <c r="L129" s="3">
        <v>1</v>
      </c>
      <c r="M129" s="10" t="str">
        <f>RIGHT(B129,LEN(B129)-5)</f>
        <v>Monster_Challenge7_4_2</v>
      </c>
      <c r="N129" s="3" t="str">
        <f>VLOOKUP(D129,[1]怪物!$C:$J,8,FALSE)</f>
        <v>DeathShow_1</v>
      </c>
      <c r="O129" s="3" t="s">
        <v>41</v>
      </c>
      <c r="P129" s="3" t="s">
        <v>42</v>
      </c>
      <c r="T129" s="3" t="str">
        <f>IF(VLOOKUP(D129,[1]怪物!$C:$I,7,FALSE)="","",VLOOKUP(D129,[1]怪物!$C:$I,7,FALSE))</f>
        <v>Skill_Monster_Gui1,NormalAttack</v>
      </c>
    </row>
    <row r="130" spans="2:20" s="3" customFormat="1" x14ac:dyDescent="0.2">
      <c r="B130" s="3" t="s">
        <v>382</v>
      </c>
      <c r="C130" s="10" t="s">
        <v>383</v>
      </c>
      <c r="D130" s="3" t="s">
        <v>171</v>
      </c>
      <c r="E130" s="3">
        <v>2</v>
      </c>
      <c r="F130" s="3">
        <v>400</v>
      </c>
      <c r="G130" s="3" t="b">
        <v>1</v>
      </c>
      <c r="H130" s="3">
        <v>1</v>
      </c>
      <c r="I130" s="3">
        <f>VLOOKUP(D130,[1]怪物!$C:$M,11,FALSE)</f>
        <v>1</v>
      </c>
      <c r="J130" s="3">
        <v>0.5</v>
      </c>
      <c r="L130" s="3">
        <v>1.5</v>
      </c>
      <c r="M130" s="10" t="str">
        <f>RIGHT(B130,LEN(B130)-5)</f>
        <v>Monster_Challenge7_4_3</v>
      </c>
      <c r="N130" s="3" t="str">
        <f>VLOOKUP(D130,[1]怪物!$C:$J,8,FALSE)</f>
        <v>DeathShow_1</v>
      </c>
      <c r="O130" s="3" t="s">
        <v>41</v>
      </c>
      <c r="P130" s="3" t="s">
        <v>42</v>
      </c>
      <c r="T130" s="3" t="str">
        <f>IF(VLOOKUP(D130,[1]怪物!$C:$I,7,FALSE)="","",VLOOKUP(D130,[1]怪物!$C:$I,7,FALSE))</f>
        <v>Skill_Monster_BianFu2,NormalAttack</v>
      </c>
    </row>
    <row r="131" spans="2:20" s="3" customFormat="1" x14ac:dyDescent="0.2">
      <c r="B131" s="3" t="s">
        <v>384</v>
      </c>
      <c r="C131" s="10" t="s">
        <v>385</v>
      </c>
      <c r="D131" s="3" t="s">
        <v>159</v>
      </c>
      <c r="E131" s="3">
        <v>2</v>
      </c>
      <c r="F131" s="3">
        <v>400</v>
      </c>
      <c r="G131" s="3" t="b">
        <v>1</v>
      </c>
      <c r="H131" s="3">
        <v>1</v>
      </c>
      <c r="I131" s="3">
        <f>VLOOKUP(D131,[1]怪物!$C:$M,11,FALSE)</f>
        <v>1</v>
      </c>
      <c r="J131" s="3">
        <v>0.5</v>
      </c>
      <c r="L131" s="3">
        <v>1.5</v>
      </c>
      <c r="M131" s="10" t="str">
        <f>RIGHT(B131,LEN(B131)-5)</f>
        <v>Monster_Challenge7_5_1</v>
      </c>
      <c r="N131" s="3" t="str">
        <f>VLOOKUP(D131,[1]怪物!$C:$J,8,FALSE)</f>
        <v>DeathShow_1</v>
      </c>
      <c r="O131" s="3" t="s">
        <v>41</v>
      </c>
      <c r="P131" s="3" t="s">
        <v>42</v>
      </c>
      <c r="T131" s="3" t="str">
        <f>IF(VLOOKUP(D131,[1]怪物!$C:$I,7,FALSE)="","",VLOOKUP(D131,[1]怪物!$C:$I,7,FALSE))</f>
        <v>Skill_Monster_Dan2,NormalAttack</v>
      </c>
    </row>
    <row r="132" spans="2:20" s="3" customFormat="1" x14ac:dyDescent="0.2">
      <c r="B132" s="3" t="s">
        <v>386</v>
      </c>
      <c r="C132" s="10" t="s">
        <v>387</v>
      </c>
      <c r="D132" s="3" t="s">
        <v>167</v>
      </c>
      <c r="E132" s="3">
        <v>2</v>
      </c>
      <c r="F132" s="3">
        <v>400</v>
      </c>
      <c r="G132" s="3" t="b">
        <v>1</v>
      </c>
      <c r="H132" s="3">
        <v>1</v>
      </c>
      <c r="I132" s="3">
        <f>VLOOKUP(D132,[1]怪物!$C:$M,11,FALSE)</f>
        <v>1</v>
      </c>
      <c r="J132" s="3">
        <v>0.5</v>
      </c>
      <c r="L132" s="3">
        <v>1.5</v>
      </c>
      <c r="M132" s="10" t="str">
        <f>RIGHT(B132,LEN(B132)-5)</f>
        <v>Monster_Challenge7_5_2</v>
      </c>
      <c r="N132" s="3" t="str">
        <f>VLOOKUP(D132,[1]怪物!$C:$J,8,FALSE)</f>
        <v>DeathShow_1</v>
      </c>
      <c r="O132" s="3" t="s">
        <v>41</v>
      </c>
      <c r="P132" s="3" t="s">
        <v>42</v>
      </c>
      <c r="T132" s="3" t="str">
        <f>IF(VLOOKUP(D132,[1]怪物!$C:$I,7,FALSE)="","",VLOOKUP(D132,[1]怪物!$C:$I,7,FALSE))</f>
        <v>Skill_Monster_Gui2,NormalAttack</v>
      </c>
    </row>
    <row r="133" spans="2:20" s="3" customFormat="1" x14ac:dyDescent="0.2">
      <c r="B133" s="3" t="s">
        <v>388</v>
      </c>
      <c r="C133" s="10" t="s">
        <v>389</v>
      </c>
      <c r="D133" s="3" t="s">
        <v>163</v>
      </c>
      <c r="E133" s="3">
        <v>2</v>
      </c>
      <c r="F133" s="3">
        <v>400</v>
      </c>
      <c r="G133" s="3" t="b">
        <v>1</v>
      </c>
      <c r="H133" s="3">
        <v>1</v>
      </c>
      <c r="I133" s="3">
        <f>VLOOKUP(D133,[1]怪物!$C:$M,11,FALSE)</f>
        <v>1</v>
      </c>
      <c r="J133" s="3">
        <v>0.5</v>
      </c>
      <c r="L133" s="3">
        <v>1.5</v>
      </c>
      <c r="M133" s="10" t="str">
        <f>RIGHT(B133,LEN(B133)-5)</f>
        <v>Monster_Challenge7_5_3</v>
      </c>
      <c r="N133" s="3" t="str">
        <f>VLOOKUP(D133,[1]怪物!$C:$J,8,FALSE)</f>
        <v>DeathShow_1</v>
      </c>
      <c r="O133" s="3" t="s">
        <v>41</v>
      </c>
      <c r="P133" s="3" t="s">
        <v>42</v>
      </c>
      <c r="T133" s="3" t="str">
        <f>IF(VLOOKUP(D133,[1]怪物!$C:$I,7,FALSE)="","",VLOOKUP(D133,[1]怪物!$C:$I,7,FALSE))</f>
        <v>Skill_Monster_MiFeng2,NormalAttack</v>
      </c>
    </row>
    <row r="134" spans="2:20" s="3" customFormat="1" x14ac:dyDescent="0.2">
      <c r="B134" s="3" t="s">
        <v>390</v>
      </c>
      <c r="C134" s="10" t="s">
        <v>391</v>
      </c>
      <c r="D134" s="3" t="s">
        <v>159</v>
      </c>
      <c r="E134" s="3">
        <v>2</v>
      </c>
      <c r="F134" s="3">
        <v>400</v>
      </c>
      <c r="G134" s="3" t="b">
        <v>1</v>
      </c>
      <c r="H134" s="3">
        <v>1</v>
      </c>
      <c r="I134" s="3">
        <f>VLOOKUP(D134,[1]怪物!$C:$M,11,FALSE)</f>
        <v>1</v>
      </c>
      <c r="J134" s="3">
        <v>0.5</v>
      </c>
      <c r="L134" s="3">
        <v>1.5</v>
      </c>
      <c r="M134" s="10" t="str">
        <f>RIGHT(B134,LEN(B134)-5)</f>
        <v>Monster_Challenge8_1_1</v>
      </c>
      <c r="N134" s="3" t="str">
        <f>VLOOKUP(D134,[1]怪物!$C:$J,8,FALSE)</f>
        <v>DeathShow_1</v>
      </c>
      <c r="O134" s="3" t="s">
        <v>41</v>
      </c>
      <c r="P134" s="3" t="s">
        <v>42</v>
      </c>
      <c r="T134" s="3" t="str">
        <f>IF(VLOOKUP(D134,[1]怪物!$C:$I,7,FALSE)="","",VLOOKUP(D134,[1]怪物!$C:$I,7,FALSE))</f>
        <v>Skill_Monster_Dan2,NormalAttack</v>
      </c>
    </row>
    <row r="135" spans="2:20" s="3" customFormat="1" x14ac:dyDescent="0.2">
      <c r="B135" s="3" t="s">
        <v>392</v>
      </c>
      <c r="C135" s="10" t="s">
        <v>393</v>
      </c>
      <c r="D135" s="3" t="s">
        <v>166</v>
      </c>
      <c r="E135" s="3">
        <v>2</v>
      </c>
      <c r="F135" s="3">
        <v>400</v>
      </c>
      <c r="G135" s="3" t="b">
        <v>1</v>
      </c>
      <c r="H135" s="3">
        <v>1</v>
      </c>
      <c r="I135" s="3">
        <f>VLOOKUP(D135,[1]怪物!$C:$M,11,FALSE)</f>
        <v>1</v>
      </c>
      <c r="J135" s="3">
        <v>0.5</v>
      </c>
      <c r="L135" s="3">
        <v>1</v>
      </c>
      <c r="M135" s="10" t="str">
        <f>RIGHT(B135,LEN(B135)-5)</f>
        <v>Monster_Challenge8_1_2</v>
      </c>
      <c r="N135" s="3" t="str">
        <f>VLOOKUP(D135,[1]怪物!$C:$J,8,FALSE)</f>
        <v>DeathShow_1</v>
      </c>
      <c r="O135" s="3" t="s">
        <v>41</v>
      </c>
      <c r="P135" s="3" t="s">
        <v>42</v>
      </c>
      <c r="T135" s="3" t="str">
        <f>IF(VLOOKUP(D135,[1]怪物!$C:$I,7,FALSE)="","",VLOOKUP(D135,[1]怪物!$C:$I,7,FALSE))</f>
        <v>Skill_Monster_Gui1,NormalAttack</v>
      </c>
    </row>
    <row r="136" spans="2:20" s="3" customFormat="1" x14ac:dyDescent="0.2">
      <c r="B136" s="3" t="s">
        <v>394</v>
      </c>
      <c r="C136" s="10" t="s">
        <v>395</v>
      </c>
      <c r="D136" s="3" t="s">
        <v>159</v>
      </c>
      <c r="E136" s="3">
        <v>2</v>
      </c>
      <c r="F136" s="3">
        <v>400</v>
      </c>
      <c r="G136" s="3" t="b">
        <v>1</v>
      </c>
      <c r="H136" s="3">
        <v>1</v>
      </c>
      <c r="I136" s="3">
        <f>VLOOKUP(D136,[1]怪物!$C:$M,11,FALSE)</f>
        <v>1</v>
      </c>
      <c r="J136" s="3">
        <v>0.5</v>
      </c>
      <c r="L136" s="3">
        <v>1.5</v>
      </c>
      <c r="M136" s="10" t="str">
        <f>RIGHT(B136,LEN(B136)-5)</f>
        <v>Monster_Challenge8_2_1</v>
      </c>
      <c r="N136" s="3" t="str">
        <f>VLOOKUP(D136,[1]怪物!$C:$J,8,FALSE)</f>
        <v>DeathShow_1</v>
      </c>
      <c r="O136" s="3" t="s">
        <v>41</v>
      </c>
      <c r="P136" s="3" t="s">
        <v>42</v>
      </c>
      <c r="T136" s="3" t="str">
        <f>IF(VLOOKUP(D136,[1]怪物!$C:$I,7,FALSE)="","",VLOOKUP(D136,[1]怪物!$C:$I,7,FALSE))</f>
        <v>Skill_Monster_Dan2,NormalAttack</v>
      </c>
    </row>
    <row r="137" spans="2:20" s="3" customFormat="1" x14ac:dyDescent="0.2">
      <c r="B137" s="3" t="s">
        <v>396</v>
      </c>
      <c r="C137" s="10" t="s">
        <v>397</v>
      </c>
      <c r="D137" s="3" t="s">
        <v>170</v>
      </c>
      <c r="E137" s="3">
        <v>2</v>
      </c>
      <c r="F137" s="3">
        <v>400</v>
      </c>
      <c r="G137" s="3" t="b">
        <v>1</v>
      </c>
      <c r="H137" s="3">
        <v>1</v>
      </c>
      <c r="I137" s="3">
        <f>VLOOKUP(D137,[1]怪物!$C:$M,11,FALSE)</f>
        <v>1</v>
      </c>
      <c r="J137" s="3">
        <v>0.5</v>
      </c>
      <c r="L137" s="3">
        <v>1</v>
      </c>
      <c r="M137" s="10" t="str">
        <f>RIGHT(B137,LEN(B137)-5)</f>
        <v>Monster_Challenge8_2_2</v>
      </c>
      <c r="N137" s="3" t="str">
        <f>VLOOKUP(D137,[1]怪物!$C:$J,8,FALSE)</f>
        <v>DeathShow_1</v>
      </c>
      <c r="O137" s="3" t="s">
        <v>41</v>
      </c>
      <c r="P137" s="3" t="s">
        <v>42</v>
      </c>
      <c r="T137" s="3" t="str">
        <f>IF(VLOOKUP(D137,[1]怪物!$C:$I,7,FALSE)="","",VLOOKUP(D137,[1]怪物!$C:$I,7,FALSE))</f>
        <v>Skill_Monster_BianFu1,NormalAttack</v>
      </c>
    </row>
    <row r="138" spans="2:20" s="3" customFormat="1" x14ac:dyDescent="0.2">
      <c r="B138" s="3" t="s">
        <v>398</v>
      </c>
      <c r="C138" s="10" t="s">
        <v>399</v>
      </c>
      <c r="D138" s="3" t="s">
        <v>160</v>
      </c>
      <c r="E138" s="3">
        <v>3</v>
      </c>
      <c r="F138" s="3">
        <v>400</v>
      </c>
      <c r="G138" s="3" t="b">
        <v>1</v>
      </c>
      <c r="H138" s="3">
        <v>1</v>
      </c>
      <c r="I138" s="3">
        <f>VLOOKUP(D138,[1]怪物!$C:$M,11,FALSE)</f>
        <v>1</v>
      </c>
      <c r="J138" s="3">
        <v>0.5</v>
      </c>
      <c r="L138" s="3">
        <v>1.5</v>
      </c>
      <c r="M138" s="10" t="str">
        <f>RIGHT(B138,LEN(B138)-5)</f>
        <v>Monster_Challenge8_2_3</v>
      </c>
      <c r="N138" s="3" t="str">
        <f>VLOOKUP(D138,[1]怪物!$C:$J,8,FALSE)</f>
        <v>DeathShow_1</v>
      </c>
      <c r="O138" s="3" t="s">
        <v>41</v>
      </c>
      <c r="P138" s="3" t="s">
        <v>42</v>
      </c>
      <c r="T138" s="3" t="str">
        <f>IF(VLOOKUP(D138,[1]怪物!$C:$I,7,FALSE)="","",VLOOKUP(D138,[1]怪物!$C:$I,7,FALSE))</f>
        <v>Skill_Monster_ZhiZhu2,NormalAttack</v>
      </c>
    </row>
    <row r="139" spans="2:20" s="3" customFormat="1" x14ac:dyDescent="0.2">
      <c r="B139" s="3" t="s">
        <v>400</v>
      </c>
      <c r="C139" s="10" t="s">
        <v>401</v>
      </c>
      <c r="D139" s="3" t="s">
        <v>159</v>
      </c>
      <c r="E139" s="3">
        <v>2</v>
      </c>
      <c r="F139" s="3">
        <v>400</v>
      </c>
      <c r="G139" s="3" t="b">
        <v>1</v>
      </c>
      <c r="H139" s="3">
        <v>1</v>
      </c>
      <c r="I139" s="3">
        <f>VLOOKUP(D139,[1]怪物!$C:$M,11,FALSE)</f>
        <v>1</v>
      </c>
      <c r="J139" s="3">
        <v>0.5</v>
      </c>
      <c r="L139" s="3">
        <v>1.5</v>
      </c>
      <c r="M139" s="10" t="str">
        <f>RIGHT(B139,LEN(B139)-5)</f>
        <v>Monster_Challenge8_3_1</v>
      </c>
      <c r="N139" s="3" t="str">
        <f>VLOOKUP(D139,[1]怪物!$C:$J,8,FALSE)</f>
        <v>DeathShow_1</v>
      </c>
      <c r="O139" s="3" t="s">
        <v>41</v>
      </c>
      <c r="P139" s="3" t="s">
        <v>42</v>
      </c>
      <c r="T139" s="3" t="str">
        <f>IF(VLOOKUP(D139,[1]怪物!$C:$I,7,FALSE)="","",VLOOKUP(D139,[1]怪物!$C:$I,7,FALSE))</f>
        <v>Skill_Monster_Dan2,NormalAttack</v>
      </c>
    </row>
    <row r="140" spans="2:20" s="3" customFormat="1" x14ac:dyDescent="0.2">
      <c r="B140" s="3" t="s">
        <v>402</v>
      </c>
      <c r="C140" s="10" t="s">
        <v>403</v>
      </c>
      <c r="D140" s="3" t="s">
        <v>158</v>
      </c>
      <c r="E140" s="3">
        <v>3</v>
      </c>
      <c r="F140" s="3">
        <v>400</v>
      </c>
      <c r="G140" s="3" t="b">
        <v>1</v>
      </c>
      <c r="H140" s="3">
        <v>1</v>
      </c>
      <c r="I140" s="3">
        <f>VLOOKUP(D140,[1]怪物!$C:$M,11,FALSE)</f>
        <v>1</v>
      </c>
      <c r="J140" s="3">
        <v>0.5</v>
      </c>
      <c r="L140" s="3">
        <v>1</v>
      </c>
      <c r="M140" s="10" t="str">
        <f>RIGHT(B140,LEN(B140)-5)</f>
        <v>Monster_Challenge8_3_2</v>
      </c>
      <c r="N140" s="3" t="str">
        <f>VLOOKUP(D140,[1]怪物!$C:$J,8,FALSE)</f>
        <v>DeathShow_1</v>
      </c>
      <c r="O140" s="3" t="s">
        <v>41</v>
      </c>
      <c r="P140" s="3" t="s">
        <v>42</v>
      </c>
      <c r="T140" s="3" t="str">
        <f>IF(VLOOKUP(D140,[1]怪物!$C:$I,7,FALSE)="","",VLOOKUP(D140,[1]怪物!$C:$I,7,FALSE))</f>
        <v/>
      </c>
    </row>
    <row r="141" spans="2:20" s="3" customFormat="1" x14ac:dyDescent="0.2">
      <c r="B141" s="3" t="s">
        <v>404</v>
      </c>
      <c r="C141" s="10" t="s">
        <v>405</v>
      </c>
      <c r="D141" s="3" t="s">
        <v>167</v>
      </c>
      <c r="E141" s="3">
        <v>2</v>
      </c>
      <c r="F141" s="3">
        <v>400</v>
      </c>
      <c r="G141" s="3" t="b">
        <v>1</v>
      </c>
      <c r="H141" s="3">
        <v>1</v>
      </c>
      <c r="I141" s="3">
        <f>VLOOKUP(D141,[1]怪物!$C:$M,11,FALSE)</f>
        <v>1</v>
      </c>
      <c r="J141" s="3">
        <v>0.5</v>
      </c>
      <c r="L141" s="3">
        <v>1.5</v>
      </c>
      <c r="M141" s="10" t="str">
        <f>RIGHT(B141,LEN(B141)-5)</f>
        <v>Monster_Challenge8_3_3</v>
      </c>
      <c r="N141" s="3" t="str">
        <f>VLOOKUP(D141,[1]怪物!$C:$J,8,FALSE)</f>
        <v>DeathShow_1</v>
      </c>
      <c r="O141" s="3" t="s">
        <v>41</v>
      </c>
      <c r="P141" s="3" t="s">
        <v>42</v>
      </c>
      <c r="T141" s="3" t="str">
        <f>IF(VLOOKUP(D141,[1]怪物!$C:$I,7,FALSE)="","",VLOOKUP(D141,[1]怪物!$C:$I,7,FALSE))</f>
        <v>Skill_Monster_Gui2,NormalAttack</v>
      </c>
    </row>
    <row r="142" spans="2:20" s="3" customFormat="1" x14ac:dyDescent="0.2">
      <c r="B142" s="3" t="s">
        <v>406</v>
      </c>
      <c r="C142" s="10" t="s">
        <v>407</v>
      </c>
      <c r="D142" s="3" t="s">
        <v>159</v>
      </c>
      <c r="E142" s="3">
        <v>2</v>
      </c>
      <c r="F142" s="3">
        <v>400</v>
      </c>
      <c r="G142" s="3" t="b">
        <v>1</v>
      </c>
      <c r="H142" s="3">
        <v>1</v>
      </c>
      <c r="I142" s="3">
        <f>VLOOKUP(D142,[1]怪物!$C:$M,11,FALSE)</f>
        <v>1</v>
      </c>
      <c r="J142" s="3">
        <v>0.5</v>
      </c>
      <c r="L142" s="3">
        <v>1.5</v>
      </c>
      <c r="M142" s="10" t="str">
        <f>RIGHT(B142,LEN(B142)-5)</f>
        <v>Monster_Challenge8_4_1</v>
      </c>
      <c r="N142" s="3" t="str">
        <f>VLOOKUP(D142,[1]怪物!$C:$J,8,FALSE)</f>
        <v>DeathShow_1</v>
      </c>
      <c r="O142" s="3" t="s">
        <v>41</v>
      </c>
      <c r="P142" s="3" t="s">
        <v>42</v>
      </c>
      <c r="T142" s="3" t="str">
        <f>IF(VLOOKUP(D142,[1]怪物!$C:$I,7,FALSE)="","",VLOOKUP(D142,[1]怪物!$C:$I,7,FALSE))</f>
        <v>Skill_Monster_Dan2,NormalAttack</v>
      </c>
    </row>
    <row r="143" spans="2:20" s="3" customFormat="1" x14ac:dyDescent="0.2">
      <c r="B143" s="3" t="s">
        <v>408</v>
      </c>
      <c r="C143" s="10" t="s">
        <v>409</v>
      </c>
      <c r="D143" s="3" t="s">
        <v>167</v>
      </c>
      <c r="E143" s="3">
        <v>2</v>
      </c>
      <c r="F143" s="3">
        <v>400</v>
      </c>
      <c r="G143" s="3" t="b">
        <v>1</v>
      </c>
      <c r="H143" s="3">
        <v>1</v>
      </c>
      <c r="I143" s="3">
        <f>VLOOKUP(D143,[1]怪物!$C:$M,11,FALSE)</f>
        <v>1</v>
      </c>
      <c r="J143" s="3">
        <v>0.5</v>
      </c>
      <c r="L143" s="3">
        <v>1.5</v>
      </c>
      <c r="M143" s="10" t="str">
        <f>RIGHT(B143,LEN(B143)-5)</f>
        <v>Monster_Challenge8_4_2</v>
      </c>
      <c r="N143" s="3" t="str">
        <f>VLOOKUP(D143,[1]怪物!$C:$J,8,FALSE)</f>
        <v>DeathShow_1</v>
      </c>
      <c r="O143" s="3" t="s">
        <v>41</v>
      </c>
      <c r="P143" s="3" t="s">
        <v>42</v>
      </c>
      <c r="T143" s="3" t="str">
        <f>IF(VLOOKUP(D143,[1]怪物!$C:$I,7,FALSE)="","",VLOOKUP(D143,[1]怪物!$C:$I,7,FALSE))</f>
        <v>Skill_Monster_Gui2,NormalAttack</v>
      </c>
    </row>
    <row r="144" spans="2:20" s="3" customFormat="1" x14ac:dyDescent="0.2">
      <c r="B144" s="3" t="s">
        <v>410</v>
      </c>
      <c r="C144" s="10" t="s">
        <v>411</v>
      </c>
      <c r="D144" s="3" t="s">
        <v>171</v>
      </c>
      <c r="E144" s="3">
        <v>2</v>
      </c>
      <c r="F144" s="3">
        <v>400</v>
      </c>
      <c r="G144" s="3" t="b">
        <v>1</v>
      </c>
      <c r="H144" s="3">
        <v>1</v>
      </c>
      <c r="I144" s="3">
        <f>VLOOKUP(D144,[1]怪物!$C:$M,11,FALSE)</f>
        <v>1</v>
      </c>
      <c r="J144" s="3">
        <v>0.5</v>
      </c>
      <c r="L144" s="3">
        <v>1.5</v>
      </c>
      <c r="M144" s="10" t="str">
        <f>RIGHT(B144,LEN(B144)-5)</f>
        <v>Monster_Challenge8_4_3</v>
      </c>
      <c r="N144" s="3" t="str">
        <f>VLOOKUP(D144,[1]怪物!$C:$J,8,FALSE)</f>
        <v>DeathShow_1</v>
      </c>
      <c r="O144" s="3" t="s">
        <v>41</v>
      </c>
      <c r="P144" s="3" t="s">
        <v>42</v>
      </c>
      <c r="T144" s="3" t="str">
        <f>IF(VLOOKUP(D144,[1]怪物!$C:$I,7,FALSE)="","",VLOOKUP(D144,[1]怪物!$C:$I,7,FALSE))</f>
        <v>Skill_Monster_BianFu2,NormalAttack</v>
      </c>
    </row>
    <row r="145" spans="2:20" s="3" customFormat="1" x14ac:dyDescent="0.2">
      <c r="B145" s="3" t="s">
        <v>412</v>
      </c>
      <c r="C145" s="10" t="s">
        <v>413</v>
      </c>
      <c r="D145" s="3" t="s">
        <v>159</v>
      </c>
      <c r="E145" s="3">
        <v>2</v>
      </c>
      <c r="F145" s="3">
        <v>400</v>
      </c>
      <c r="G145" s="3" t="b">
        <v>1</v>
      </c>
      <c r="H145" s="3">
        <v>1</v>
      </c>
      <c r="I145" s="3">
        <f>VLOOKUP(D145,[1]怪物!$C:$M,11,FALSE)</f>
        <v>1</v>
      </c>
      <c r="J145" s="3">
        <v>0.5</v>
      </c>
      <c r="L145" s="3">
        <v>1.5</v>
      </c>
      <c r="M145" s="10" t="str">
        <f>RIGHT(B145,LEN(B145)-5)</f>
        <v>Monster_Challenge8_5_1</v>
      </c>
      <c r="N145" s="3" t="str">
        <f>VLOOKUP(D145,[1]怪物!$C:$J,8,FALSE)</f>
        <v>DeathShow_1</v>
      </c>
      <c r="O145" s="3" t="s">
        <v>41</v>
      </c>
      <c r="P145" s="3" t="s">
        <v>42</v>
      </c>
      <c r="T145" s="3" t="str">
        <f>IF(VLOOKUP(D145,[1]怪物!$C:$I,7,FALSE)="","",VLOOKUP(D145,[1]怪物!$C:$I,7,FALSE))</f>
        <v>Skill_Monster_Dan2,NormalAttack</v>
      </c>
    </row>
    <row r="146" spans="2:20" s="3" customFormat="1" x14ac:dyDescent="0.2">
      <c r="B146" s="3" t="s">
        <v>414</v>
      </c>
      <c r="C146" s="10" t="s">
        <v>415</v>
      </c>
      <c r="D146" s="3" t="s">
        <v>167</v>
      </c>
      <c r="E146" s="3">
        <v>2</v>
      </c>
      <c r="F146" s="3">
        <v>400</v>
      </c>
      <c r="G146" s="3" t="b">
        <v>1</v>
      </c>
      <c r="H146" s="3">
        <v>1</v>
      </c>
      <c r="I146" s="3">
        <f>VLOOKUP(D146,[1]怪物!$C:$M,11,FALSE)</f>
        <v>1</v>
      </c>
      <c r="J146" s="3">
        <v>0.5</v>
      </c>
      <c r="L146" s="3">
        <v>1.5</v>
      </c>
      <c r="M146" s="10" t="str">
        <f>RIGHT(B146,LEN(B146)-5)</f>
        <v>Monster_Challenge8_5_2</v>
      </c>
      <c r="N146" s="3" t="str">
        <f>VLOOKUP(D146,[1]怪物!$C:$J,8,FALSE)</f>
        <v>DeathShow_1</v>
      </c>
      <c r="O146" s="3" t="s">
        <v>41</v>
      </c>
      <c r="P146" s="3" t="s">
        <v>42</v>
      </c>
      <c r="T146" s="3" t="str">
        <f>IF(VLOOKUP(D146,[1]怪物!$C:$I,7,FALSE)="","",VLOOKUP(D146,[1]怪物!$C:$I,7,FALSE))</f>
        <v>Skill_Monster_Gui2,NormalAttack</v>
      </c>
    </row>
    <row r="147" spans="2:20" s="3" customFormat="1" x14ac:dyDescent="0.2">
      <c r="B147" s="3" t="s">
        <v>416</v>
      </c>
      <c r="C147" s="10" t="s">
        <v>417</v>
      </c>
      <c r="D147" s="3" t="s">
        <v>163</v>
      </c>
      <c r="E147" s="3">
        <v>2</v>
      </c>
      <c r="F147" s="3">
        <v>400</v>
      </c>
      <c r="G147" s="3" t="b">
        <v>1</v>
      </c>
      <c r="H147" s="3">
        <v>1</v>
      </c>
      <c r="I147" s="3">
        <f>VLOOKUP(D147,[1]怪物!$C:$M,11,FALSE)</f>
        <v>1</v>
      </c>
      <c r="J147" s="3">
        <v>0.5</v>
      </c>
      <c r="L147" s="3">
        <v>1.5</v>
      </c>
      <c r="M147" s="10" t="str">
        <f>RIGHT(B147,LEN(B147)-5)</f>
        <v>Monster_Challenge8_5_3</v>
      </c>
      <c r="N147" s="3" t="str">
        <f>VLOOKUP(D147,[1]怪物!$C:$J,8,FALSE)</f>
        <v>DeathShow_1</v>
      </c>
      <c r="O147" s="3" t="s">
        <v>41</v>
      </c>
      <c r="P147" s="3" t="s">
        <v>42</v>
      </c>
      <c r="T147" s="3" t="str">
        <f>IF(VLOOKUP(D147,[1]怪物!$C:$I,7,FALSE)="","",VLOOKUP(D147,[1]怪物!$C:$I,7,FALSE))</f>
        <v>Skill_Monster_MiFeng2,NormalAttack</v>
      </c>
    </row>
    <row r="148" spans="2:20" s="3" customFormat="1" x14ac:dyDescent="0.2">
      <c r="B148" s="3" t="s">
        <v>418</v>
      </c>
      <c r="C148" s="10" t="s">
        <v>419</v>
      </c>
      <c r="D148" s="3" t="s">
        <v>171</v>
      </c>
      <c r="E148" s="3">
        <v>2</v>
      </c>
      <c r="F148" s="3">
        <v>400</v>
      </c>
      <c r="G148" s="3" t="b">
        <v>1</v>
      </c>
      <c r="H148" s="3">
        <v>1</v>
      </c>
      <c r="I148" s="3">
        <f>VLOOKUP(D148,[1]怪物!$C:$M,11,FALSE)</f>
        <v>1</v>
      </c>
      <c r="J148" s="3">
        <v>0.5</v>
      </c>
      <c r="L148" s="3">
        <v>1.5</v>
      </c>
      <c r="M148" s="10" t="str">
        <f>RIGHT(B148,LEN(B148)-5)</f>
        <v>Monster_Challenge8_5_4</v>
      </c>
      <c r="N148" s="3" t="str">
        <f>VLOOKUP(D148,[1]怪物!$C:$J,8,FALSE)</f>
        <v>DeathShow_1</v>
      </c>
      <c r="O148" s="3" t="s">
        <v>41</v>
      </c>
      <c r="P148" s="3" t="s">
        <v>42</v>
      </c>
      <c r="T148" s="3" t="str">
        <f>IF(VLOOKUP(D148,[1]怪物!$C:$I,7,FALSE)="","",VLOOKUP(D148,[1]怪物!$C:$I,7,FALSE))</f>
        <v>Skill_Monster_BianFu2,NormalAttack</v>
      </c>
    </row>
    <row r="149" spans="2:20" s="3" customFormat="1" x14ac:dyDescent="0.2">
      <c r="B149" s="3" t="s">
        <v>420</v>
      </c>
      <c r="C149" s="10" t="s">
        <v>421</v>
      </c>
      <c r="D149" s="3" t="s">
        <v>164</v>
      </c>
      <c r="E149" s="3">
        <v>2</v>
      </c>
      <c r="F149" s="3">
        <v>400</v>
      </c>
      <c r="G149" s="3" t="b">
        <v>1</v>
      </c>
      <c r="H149" s="3">
        <v>1</v>
      </c>
      <c r="I149" s="3">
        <f>VLOOKUP(D149,[1]怪物!$C:$M,11,FALSE)</f>
        <v>1</v>
      </c>
      <c r="J149" s="3">
        <v>0.5</v>
      </c>
      <c r="L149" s="3">
        <v>1</v>
      </c>
      <c r="M149" s="10" t="str">
        <f>RIGHT(B149,LEN(B149)-5)</f>
        <v>Monster_Challenge9_1_1</v>
      </c>
      <c r="N149" s="3" t="str">
        <f>VLOOKUP(D149,[1]怪物!$C:$J,8,FALSE)</f>
        <v>DeathShow_1</v>
      </c>
      <c r="O149" s="3" t="s">
        <v>41</v>
      </c>
      <c r="P149" s="3" t="s">
        <v>42</v>
      </c>
      <c r="T149" s="3" t="str">
        <f>IF(VLOOKUP(D149,[1]怪物!$C:$I,7,FALSE)="","",VLOOKUP(D149,[1]怪物!$C:$I,7,FALSE))</f>
        <v>Skill_Monster_ZhongZi1,NormalAttack</v>
      </c>
    </row>
    <row r="150" spans="2:20" s="3" customFormat="1" x14ac:dyDescent="0.2">
      <c r="B150" s="3" t="s">
        <v>422</v>
      </c>
      <c r="C150" s="10" t="s">
        <v>423</v>
      </c>
      <c r="D150" s="3" t="s">
        <v>157</v>
      </c>
      <c r="E150" s="3">
        <v>2</v>
      </c>
      <c r="F150" s="3">
        <v>400</v>
      </c>
      <c r="G150" s="3" t="b">
        <v>1</v>
      </c>
      <c r="H150" s="3">
        <v>1</v>
      </c>
      <c r="I150" s="3">
        <f>VLOOKUP(D150,[1]怪物!$C:$M,11,FALSE)</f>
        <v>1</v>
      </c>
      <c r="J150" s="3">
        <v>0.5</v>
      </c>
      <c r="L150" s="3">
        <v>1</v>
      </c>
      <c r="M150" s="10" t="str">
        <f>RIGHT(B150,LEN(B150)-5)</f>
        <v>Monster_Challenge9_1_2</v>
      </c>
      <c r="N150" s="3" t="str">
        <f>VLOOKUP(D150,[1]怪物!$C:$J,8,FALSE)</f>
        <v>DeathShow_1</v>
      </c>
      <c r="O150" s="3" t="s">
        <v>41</v>
      </c>
      <c r="P150" s="3" t="s">
        <v>42</v>
      </c>
      <c r="T150" s="3" t="str">
        <f>IF(VLOOKUP(D150,[1]怪物!$C:$I,7,FALSE)="","",VLOOKUP(D150,[1]怪物!$C:$I,7,FALSE))</f>
        <v>Skill_Monster_Dan1,NormalAttack</v>
      </c>
    </row>
    <row r="151" spans="2:20" s="3" customFormat="1" x14ac:dyDescent="0.2">
      <c r="B151" s="3" t="s">
        <v>424</v>
      </c>
      <c r="C151" s="10" t="s">
        <v>425</v>
      </c>
      <c r="D151" s="3" t="s">
        <v>166</v>
      </c>
      <c r="E151" s="3">
        <v>2</v>
      </c>
      <c r="F151" s="3">
        <v>400</v>
      </c>
      <c r="G151" s="3" t="b">
        <v>1</v>
      </c>
      <c r="H151" s="3">
        <v>1</v>
      </c>
      <c r="I151" s="3">
        <f>VLOOKUP(D151,[1]怪物!$C:$M,11,FALSE)</f>
        <v>1</v>
      </c>
      <c r="J151" s="3">
        <v>0.5</v>
      </c>
      <c r="L151" s="3">
        <v>1</v>
      </c>
      <c r="M151" s="10" t="str">
        <f>RIGHT(B151,LEN(B151)-5)</f>
        <v>Monster_Challenge9_2_1</v>
      </c>
      <c r="N151" s="3" t="str">
        <f>VLOOKUP(D151,[1]怪物!$C:$J,8,FALSE)</f>
        <v>DeathShow_1</v>
      </c>
      <c r="O151" s="3" t="s">
        <v>41</v>
      </c>
      <c r="P151" s="3" t="s">
        <v>42</v>
      </c>
      <c r="T151" s="3" t="str">
        <f>IF(VLOOKUP(D151,[1]怪物!$C:$I,7,FALSE)="","",VLOOKUP(D151,[1]怪物!$C:$I,7,FALSE))</f>
        <v>Skill_Monster_Gui1,NormalAttack</v>
      </c>
    </row>
    <row r="152" spans="2:20" s="3" customFormat="1" x14ac:dyDescent="0.2">
      <c r="B152" s="3" t="s">
        <v>426</v>
      </c>
      <c r="C152" s="10" t="s">
        <v>427</v>
      </c>
      <c r="D152" s="3" t="s">
        <v>160</v>
      </c>
      <c r="E152" s="3">
        <v>3</v>
      </c>
      <c r="F152" s="3">
        <v>400</v>
      </c>
      <c r="G152" s="3" t="b">
        <v>1</v>
      </c>
      <c r="H152" s="3">
        <v>1</v>
      </c>
      <c r="I152" s="3">
        <f>VLOOKUP(D152,[1]怪物!$C:$M,11,FALSE)</f>
        <v>1</v>
      </c>
      <c r="J152" s="3">
        <v>0.5</v>
      </c>
      <c r="L152" s="3">
        <v>1.5</v>
      </c>
      <c r="M152" s="10" t="str">
        <f>RIGHT(B152,LEN(B152)-5)</f>
        <v>Monster_Challenge9_2_2</v>
      </c>
      <c r="N152" s="3" t="str">
        <f>VLOOKUP(D152,[1]怪物!$C:$J,8,FALSE)</f>
        <v>DeathShow_1</v>
      </c>
      <c r="O152" s="3" t="s">
        <v>41</v>
      </c>
      <c r="P152" s="3" t="s">
        <v>42</v>
      </c>
      <c r="T152" s="3" t="str">
        <f>IF(VLOOKUP(D152,[1]怪物!$C:$I,7,FALSE)="","",VLOOKUP(D152,[1]怪物!$C:$I,7,FALSE))</f>
        <v>Skill_Monster_ZhiZhu2,NormalAttack</v>
      </c>
    </row>
    <row r="153" spans="2:20" s="3" customFormat="1" x14ac:dyDescent="0.2">
      <c r="B153" s="3" t="s">
        <v>428</v>
      </c>
      <c r="C153" s="10" t="s">
        <v>429</v>
      </c>
      <c r="D153" s="3" t="s">
        <v>167</v>
      </c>
      <c r="E153" s="3">
        <v>2</v>
      </c>
      <c r="F153" s="3">
        <v>400</v>
      </c>
      <c r="G153" s="3" t="b">
        <v>1</v>
      </c>
      <c r="H153" s="3">
        <v>1</v>
      </c>
      <c r="I153" s="3">
        <f>VLOOKUP(D153,[1]怪物!$C:$M,11,FALSE)</f>
        <v>1</v>
      </c>
      <c r="J153" s="3">
        <v>0.5</v>
      </c>
      <c r="L153" s="3">
        <v>1.5</v>
      </c>
      <c r="M153" s="10" t="str">
        <f>RIGHT(B153,LEN(B153)-5)</f>
        <v>Monster_Challenge9_3_1</v>
      </c>
      <c r="N153" s="3" t="str">
        <f>VLOOKUP(D153,[1]怪物!$C:$J,8,FALSE)</f>
        <v>DeathShow_1</v>
      </c>
      <c r="O153" s="3" t="s">
        <v>41</v>
      </c>
      <c r="P153" s="3" t="s">
        <v>42</v>
      </c>
      <c r="T153" s="3" t="str">
        <f>IF(VLOOKUP(D153,[1]怪物!$C:$I,7,FALSE)="","",VLOOKUP(D153,[1]怪物!$C:$I,7,FALSE))</f>
        <v>Skill_Monster_Gui2,NormalAttack</v>
      </c>
    </row>
    <row r="154" spans="2:20" s="3" customFormat="1" x14ac:dyDescent="0.2">
      <c r="B154" s="3" t="s">
        <v>430</v>
      </c>
      <c r="C154" s="10" t="s">
        <v>431</v>
      </c>
      <c r="D154" s="3" t="s">
        <v>159</v>
      </c>
      <c r="E154" s="3">
        <v>2</v>
      </c>
      <c r="F154" s="3">
        <v>400</v>
      </c>
      <c r="G154" s="3" t="b">
        <v>1</v>
      </c>
      <c r="H154" s="3">
        <v>1</v>
      </c>
      <c r="I154" s="3">
        <f>VLOOKUP(D154,[1]怪物!$C:$M,11,FALSE)</f>
        <v>1</v>
      </c>
      <c r="J154" s="3">
        <v>0.5</v>
      </c>
      <c r="L154" s="3">
        <v>1.5</v>
      </c>
      <c r="M154" s="10" t="str">
        <f>RIGHT(B154,LEN(B154)-5)</f>
        <v>Monster_Challenge9_3_2</v>
      </c>
      <c r="N154" s="3" t="str">
        <f>VLOOKUP(D154,[1]怪物!$C:$J,8,FALSE)</f>
        <v>DeathShow_1</v>
      </c>
      <c r="O154" s="3" t="s">
        <v>41</v>
      </c>
      <c r="P154" s="3" t="s">
        <v>42</v>
      </c>
      <c r="T154" s="3" t="str">
        <f>IF(VLOOKUP(D154,[1]怪物!$C:$I,7,FALSE)="","",VLOOKUP(D154,[1]怪物!$C:$I,7,FALSE))</f>
        <v>Skill_Monster_Dan2,NormalAttack</v>
      </c>
    </row>
    <row r="155" spans="2:20" s="3" customFormat="1" x14ac:dyDescent="0.2">
      <c r="B155" s="3" t="s">
        <v>432</v>
      </c>
      <c r="C155" s="10" t="s">
        <v>433</v>
      </c>
      <c r="D155" s="3" t="s">
        <v>157</v>
      </c>
      <c r="E155" s="3">
        <v>2</v>
      </c>
      <c r="F155" s="3">
        <v>400</v>
      </c>
      <c r="G155" s="3" t="b">
        <v>1</v>
      </c>
      <c r="H155" s="3">
        <v>1</v>
      </c>
      <c r="I155" s="3">
        <f>VLOOKUP(D155,[1]怪物!$C:$M,11,FALSE)</f>
        <v>1</v>
      </c>
      <c r="J155" s="3">
        <v>0.5</v>
      </c>
      <c r="L155" s="3">
        <v>1</v>
      </c>
      <c r="M155" s="10" t="str">
        <f>RIGHT(B155,LEN(B155)-5)</f>
        <v>Monster_Challenge9_3_3</v>
      </c>
      <c r="N155" s="3" t="str">
        <f>VLOOKUP(D155,[1]怪物!$C:$J,8,FALSE)</f>
        <v>DeathShow_1</v>
      </c>
      <c r="O155" s="3" t="s">
        <v>41</v>
      </c>
      <c r="P155" s="3" t="s">
        <v>42</v>
      </c>
      <c r="T155" s="3" t="str">
        <f>IF(VLOOKUP(D155,[1]怪物!$C:$I,7,FALSE)="","",VLOOKUP(D155,[1]怪物!$C:$I,7,FALSE))</f>
        <v>Skill_Monster_Dan1,NormalAttack</v>
      </c>
    </row>
    <row r="156" spans="2:20" s="3" customFormat="1" x14ac:dyDescent="0.2">
      <c r="B156" s="3" t="s">
        <v>434</v>
      </c>
      <c r="C156" s="10" t="s">
        <v>435</v>
      </c>
      <c r="D156" s="3" t="s">
        <v>168</v>
      </c>
      <c r="E156" s="3">
        <v>2</v>
      </c>
      <c r="F156" s="3">
        <v>400</v>
      </c>
      <c r="G156" s="3" t="b">
        <v>1</v>
      </c>
      <c r="H156" s="3">
        <v>1</v>
      </c>
      <c r="I156" s="3">
        <f>VLOOKUP(D156,[1]怪物!$C:$M,11,FALSE)</f>
        <v>1</v>
      </c>
      <c r="J156" s="3">
        <v>0.5</v>
      </c>
      <c r="L156" s="3">
        <v>1.5</v>
      </c>
      <c r="M156" s="10" t="str">
        <f>RIGHT(B156,LEN(B156)-5)</f>
        <v>Monster_Challenge9_4_1</v>
      </c>
      <c r="N156" s="3" t="str">
        <f>VLOOKUP(D156,[1]怪物!$C:$J,8,FALSE)</f>
        <v>DeathShow_1</v>
      </c>
      <c r="O156" s="3" t="s">
        <v>41</v>
      </c>
      <c r="P156" s="3" t="s">
        <v>42</v>
      </c>
      <c r="T156" s="3" t="str">
        <f>IF(VLOOKUP(D156,[1]怪物!$C:$I,7,FALSE)="","",VLOOKUP(D156,[1]怪物!$C:$I,7,FALSE))</f>
        <v>Skill_Monster_ZhongZi2,NormalAttack</v>
      </c>
    </row>
    <row r="157" spans="2:20" s="3" customFormat="1" x14ac:dyDescent="0.2">
      <c r="B157" s="3" t="s">
        <v>436</v>
      </c>
      <c r="C157" s="10" t="s">
        <v>437</v>
      </c>
      <c r="D157" s="3" t="s">
        <v>167</v>
      </c>
      <c r="E157" s="3">
        <v>2</v>
      </c>
      <c r="F157" s="3">
        <v>400</v>
      </c>
      <c r="G157" s="3" t="b">
        <v>1</v>
      </c>
      <c r="H157" s="3">
        <v>1</v>
      </c>
      <c r="I157" s="3">
        <f>VLOOKUP(D157,[1]怪物!$C:$M,11,FALSE)</f>
        <v>1</v>
      </c>
      <c r="J157" s="3">
        <v>0.5</v>
      </c>
      <c r="L157" s="3">
        <v>1.5</v>
      </c>
      <c r="M157" s="10" t="str">
        <f>RIGHT(B157,LEN(B157)-5)</f>
        <v>Monster_Challenge9_4_2</v>
      </c>
      <c r="N157" s="3" t="str">
        <f>VLOOKUP(D157,[1]怪物!$C:$J,8,FALSE)</f>
        <v>DeathShow_1</v>
      </c>
      <c r="O157" s="3" t="s">
        <v>41</v>
      </c>
      <c r="P157" s="3" t="s">
        <v>42</v>
      </c>
      <c r="T157" s="3" t="str">
        <f>IF(VLOOKUP(D157,[1]怪物!$C:$I,7,FALSE)="","",VLOOKUP(D157,[1]怪物!$C:$I,7,FALSE))</f>
        <v>Skill_Monster_Gui2,NormalAttack</v>
      </c>
    </row>
    <row r="158" spans="2:20" s="3" customFormat="1" x14ac:dyDescent="0.2">
      <c r="B158" s="3" t="s">
        <v>438</v>
      </c>
      <c r="C158" s="10" t="s">
        <v>439</v>
      </c>
      <c r="D158" s="3" t="s">
        <v>171</v>
      </c>
      <c r="E158" s="3">
        <v>2</v>
      </c>
      <c r="F158" s="3">
        <v>400</v>
      </c>
      <c r="G158" s="3" t="b">
        <v>1</v>
      </c>
      <c r="H158" s="3">
        <v>1</v>
      </c>
      <c r="I158" s="3">
        <f>VLOOKUP(D158,[1]怪物!$C:$M,11,FALSE)</f>
        <v>1</v>
      </c>
      <c r="J158" s="3">
        <v>0.5</v>
      </c>
      <c r="L158" s="3">
        <v>1.5</v>
      </c>
      <c r="M158" s="10" t="str">
        <f>RIGHT(B158,LEN(B158)-5)</f>
        <v>Monster_Challenge9_4_3</v>
      </c>
      <c r="N158" s="3" t="str">
        <f>VLOOKUP(D158,[1]怪物!$C:$J,8,FALSE)</f>
        <v>DeathShow_1</v>
      </c>
      <c r="O158" s="3" t="s">
        <v>41</v>
      </c>
      <c r="P158" s="3" t="s">
        <v>42</v>
      </c>
      <c r="T158" s="3" t="str">
        <f>IF(VLOOKUP(D158,[1]怪物!$C:$I,7,FALSE)="","",VLOOKUP(D158,[1]怪物!$C:$I,7,FALSE))</f>
        <v>Skill_Monster_BianFu2,NormalAttack</v>
      </c>
    </row>
    <row r="159" spans="2:20" s="3" customFormat="1" x14ac:dyDescent="0.2">
      <c r="B159" s="3" t="s">
        <v>440</v>
      </c>
      <c r="C159" s="10" t="s">
        <v>441</v>
      </c>
      <c r="D159" s="3" t="s">
        <v>168</v>
      </c>
      <c r="E159" s="3">
        <v>2</v>
      </c>
      <c r="F159" s="3">
        <v>400</v>
      </c>
      <c r="G159" s="3" t="b">
        <v>1</v>
      </c>
      <c r="H159" s="3">
        <v>1</v>
      </c>
      <c r="I159" s="3">
        <f>VLOOKUP(D159,[1]怪物!$C:$M,11,FALSE)</f>
        <v>1</v>
      </c>
      <c r="J159" s="3">
        <v>0.5</v>
      </c>
      <c r="L159" s="3">
        <v>1.5</v>
      </c>
      <c r="M159" s="10" t="str">
        <f>RIGHT(B159,LEN(B159)-5)</f>
        <v>Monster_Challenge9_5_1</v>
      </c>
      <c r="N159" s="3" t="str">
        <f>VLOOKUP(D159,[1]怪物!$C:$J,8,FALSE)</f>
        <v>DeathShow_1</v>
      </c>
      <c r="O159" s="3" t="s">
        <v>41</v>
      </c>
      <c r="P159" s="3" t="s">
        <v>42</v>
      </c>
      <c r="T159" s="3" t="str">
        <f>IF(VLOOKUP(D159,[1]怪物!$C:$I,7,FALSE)="","",VLOOKUP(D159,[1]怪物!$C:$I,7,FALSE))</f>
        <v>Skill_Monster_ZhongZi2,NormalAttack</v>
      </c>
    </row>
    <row r="160" spans="2:20" s="3" customFormat="1" x14ac:dyDescent="0.2">
      <c r="B160" s="3" t="s">
        <v>442</v>
      </c>
      <c r="C160" s="10" t="s">
        <v>443</v>
      </c>
      <c r="D160" s="3" t="s">
        <v>167</v>
      </c>
      <c r="E160" s="3">
        <v>2</v>
      </c>
      <c r="F160" s="3">
        <v>400</v>
      </c>
      <c r="G160" s="3" t="b">
        <v>1</v>
      </c>
      <c r="H160" s="3">
        <v>1</v>
      </c>
      <c r="I160" s="3">
        <f>VLOOKUP(D160,[1]怪物!$C:$M,11,FALSE)</f>
        <v>1</v>
      </c>
      <c r="J160" s="3">
        <v>0.5</v>
      </c>
      <c r="L160" s="3">
        <v>1.5</v>
      </c>
      <c r="M160" s="10" t="str">
        <f>RIGHT(B160,LEN(B160)-5)</f>
        <v>Monster_Challenge9_5_2</v>
      </c>
      <c r="N160" s="3" t="str">
        <f>VLOOKUP(D160,[1]怪物!$C:$J,8,FALSE)</f>
        <v>DeathShow_1</v>
      </c>
      <c r="O160" s="3" t="s">
        <v>41</v>
      </c>
      <c r="P160" s="3" t="s">
        <v>42</v>
      </c>
      <c r="T160" s="3" t="str">
        <f>IF(VLOOKUP(D160,[1]怪物!$C:$I,7,FALSE)="","",VLOOKUP(D160,[1]怪物!$C:$I,7,FALSE))</f>
        <v>Skill_Monster_Gui2,NormalAttack</v>
      </c>
    </row>
    <row r="161" spans="2:20" s="3" customFormat="1" x14ac:dyDescent="0.2">
      <c r="B161" s="3" t="s">
        <v>444</v>
      </c>
      <c r="C161" s="10" t="s">
        <v>445</v>
      </c>
      <c r="D161" s="3" t="s">
        <v>159</v>
      </c>
      <c r="E161" s="3">
        <v>2</v>
      </c>
      <c r="F161" s="3">
        <v>400</v>
      </c>
      <c r="G161" s="3" t="b">
        <v>1</v>
      </c>
      <c r="H161" s="3">
        <v>1</v>
      </c>
      <c r="I161" s="3">
        <f>VLOOKUP(D161,[1]怪物!$C:$M,11,FALSE)</f>
        <v>1</v>
      </c>
      <c r="J161" s="3">
        <v>0.5</v>
      </c>
      <c r="L161" s="3">
        <v>1.5</v>
      </c>
      <c r="M161" s="10" t="str">
        <f>RIGHT(B161,LEN(B161)-5)</f>
        <v>Monster_Challenge9_5_3</v>
      </c>
      <c r="N161" s="3" t="str">
        <f>VLOOKUP(D161,[1]怪物!$C:$J,8,FALSE)</f>
        <v>DeathShow_1</v>
      </c>
      <c r="O161" s="3" t="s">
        <v>41</v>
      </c>
      <c r="P161" s="3" t="s">
        <v>42</v>
      </c>
      <c r="T161" s="3" t="str">
        <f>IF(VLOOKUP(D161,[1]怪物!$C:$I,7,FALSE)="","",VLOOKUP(D161,[1]怪物!$C:$I,7,FALSE))</f>
        <v>Skill_Monster_Dan2,NormalAttack</v>
      </c>
    </row>
    <row r="162" spans="2:20" s="3" customFormat="1" x14ac:dyDescent="0.2">
      <c r="B162" s="3" t="s">
        <v>780</v>
      </c>
      <c r="C162" s="10" t="s">
        <v>802</v>
      </c>
      <c r="D162" s="3" t="s">
        <v>157</v>
      </c>
      <c r="E162" s="3">
        <v>2</v>
      </c>
      <c r="F162" s="3">
        <v>400</v>
      </c>
      <c r="G162" s="3" t="b">
        <v>1</v>
      </c>
      <c r="H162" s="3">
        <v>1</v>
      </c>
      <c r="I162" s="3">
        <f>VLOOKUP(D162,[1]怪物!$C:$M,11,FALSE)</f>
        <v>1</v>
      </c>
      <c r="J162" s="3">
        <v>0.5</v>
      </c>
      <c r="L162" s="3">
        <v>1</v>
      </c>
      <c r="M162" s="10" t="str">
        <f>RIGHT(B162,LEN(B162)-5)</f>
        <v>Monster_Challenge9_5_4</v>
      </c>
      <c r="N162" s="3" t="str">
        <f>VLOOKUP(D162,[1]怪物!$C:$J,8,FALSE)</f>
        <v>DeathShow_1</v>
      </c>
      <c r="O162" s="3" t="s">
        <v>41</v>
      </c>
      <c r="P162" s="3" t="s">
        <v>42</v>
      </c>
      <c r="T162" s="3" t="str">
        <f>IF(VLOOKUP(D162,[1]怪物!$C:$I,7,FALSE)="","",VLOOKUP(D162,[1]怪物!$C:$I,7,FALSE))</f>
        <v>Skill_Monster_Dan1,NormalAttack</v>
      </c>
    </row>
    <row r="163" spans="2:20" s="3" customFormat="1" x14ac:dyDescent="0.2">
      <c r="B163" s="3" t="s">
        <v>446</v>
      </c>
      <c r="C163" s="10" t="s">
        <v>447</v>
      </c>
      <c r="D163" s="3" t="s">
        <v>166</v>
      </c>
      <c r="E163" s="3">
        <v>2</v>
      </c>
      <c r="F163" s="3">
        <v>400</v>
      </c>
      <c r="G163" s="3" t="b">
        <v>1</v>
      </c>
      <c r="H163" s="3">
        <v>1</v>
      </c>
      <c r="I163" s="3">
        <f>VLOOKUP(D163,[1]怪物!$C:$M,11,FALSE)</f>
        <v>1</v>
      </c>
      <c r="J163" s="3">
        <v>0.5</v>
      </c>
      <c r="L163" s="3">
        <v>1</v>
      </c>
      <c r="M163" s="10" t="str">
        <f>RIGHT(B163,LEN(B163)-5)</f>
        <v>Monster_Challenge10_1_1</v>
      </c>
      <c r="N163" s="3" t="str">
        <f>VLOOKUP(D163,[1]怪物!$C:$J,8,FALSE)</f>
        <v>DeathShow_1</v>
      </c>
      <c r="O163" s="3" t="s">
        <v>41</v>
      </c>
      <c r="P163" s="3" t="s">
        <v>42</v>
      </c>
      <c r="T163" s="3" t="str">
        <f>IF(VLOOKUP(D163,[1]怪物!$C:$I,7,FALSE)="","",VLOOKUP(D163,[1]怪物!$C:$I,7,FALSE))</f>
        <v>Skill_Monster_Gui1,NormalAttack</v>
      </c>
    </row>
    <row r="164" spans="2:20" s="3" customFormat="1" x14ac:dyDescent="0.2">
      <c r="B164" s="3" t="s">
        <v>448</v>
      </c>
      <c r="C164" s="10" t="s">
        <v>449</v>
      </c>
      <c r="D164" s="3" t="s">
        <v>158</v>
      </c>
      <c r="E164" s="3">
        <v>3</v>
      </c>
      <c r="F164" s="3">
        <v>400</v>
      </c>
      <c r="G164" s="3" t="b">
        <v>1</v>
      </c>
      <c r="H164" s="3">
        <v>1</v>
      </c>
      <c r="I164" s="3">
        <f>VLOOKUP(D164,[1]怪物!$C:$M,11,FALSE)</f>
        <v>1</v>
      </c>
      <c r="J164" s="3">
        <v>0.5</v>
      </c>
      <c r="L164" s="3">
        <v>1</v>
      </c>
      <c r="M164" s="10" t="str">
        <f>RIGHT(B164,LEN(B164)-5)</f>
        <v>Monster_Challenge10_1_2</v>
      </c>
      <c r="N164" s="3" t="str">
        <f>VLOOKUP(D164,[1]怪物!$C:$J,8,FALSE)</f>
        <v>DeathShow_1</v>
      </c>
      <c r="O164" s="3" t="s">
        <v>41</v>
      </c>
      <c r="P164" s="3" t="s">
        <v>42</v>
      </c>
      <c r="T164" s="3" t="str">
        <f>IF(VLOOKUP(D164,[1]怪物!$C:$I,7,FALSE)="","",VLOOKUP(D164,[1]怪物!$C:$I,7,FALSE))</f>
        <v/>
      </c>
    </row>
    <row r="165" spans="2:20" s="3" customFormat="1" x14ac:dyDescent="0.2">
      <c r="B165" s="3" t="s">
        <v>450</v>
      </c>
      <c r="C165" s="10" t="s">
        <v>451</v>
      </c>
      <c r="D165" s="3" t="s">
        <v>167</v>
      </c>
      <c r="E165" s="3">
        <v>2</v>
      </c>
      <c r="F165" s="3">
        <v>400</v>
      </c>
      <c r="G165" s="3" t="b">
        <v>1</v>
      </c>
      <c r="H165" s="3">
        <v>1</v>
      </c>
      <c r="I165" s="3">
        <f>VLOOKUP(D165,[1]怪物!$C:$M,11,FALSE)</f>
        <v>1</v>
      </c>
      <c r="J165" s="3">
        <v>0.5</v>
      </c>
      <c r="L165" s="3">
        <v>1.5</v>
      </c>
      <c r="M165" s="10" t="str">
        <f>RIGHT(B165,LEN(B165)-5)</f>
        <v>Monster_Challenge10_2_1</v>
      </c>
      <c r="N165" s="3" t="str">
        <f>VLOOKUP(D165,[1]怪物!$C:$J,8,FALSE)</f>
        <v>DeathShow_1</v>
      </c>
      <c r="O165" s="3" t="s">
        <v>41</v>
      </c>
      <c r="P165" s="3" t="s">
        <v>42</v>
      </c>
      <c r="T165" s="3" t="str">
        <f>IF(VLOOKUP(D165,[1]怪物!$C:$I,7,FALSE)="","",VLOOKUP(D165,[1]怪物!$C:$I,7,FALSE))</f>
        <v>Skill_Monster_Gui2,NormalAttack</v>
      </c>
    </row>
    <row r="166" spans="2:20" s="3" customFormat="1" x14ac:dyDescent="0.2">
      <c r="B166" s="3" t="s">
        <v>452</v>
      </c>
      <c r="C166" s="10" t="s">
        <v>453</v>
      </c>
      <c r="D166" s="3" t="s">
        <v>157</v>
      </c>
      <c r="E166" s="3">
        <v>2</v>
      </c>
      <c r="F166" s="3">
        <v>400</v>
      </c>
      <c r="G166" s="3" t="b">
        <v>1</v>
      </c>
      <c r="H166" s="3">
        <v>1</v>
      </c>
      <c r="I166" s="3">
        <f>VLOOKUP(D166,[1]怪物!$C:$M,11,FALSE)</f>
        <v>1</v>
      </c>
      <c r="J166" s="3">
        <v>0.5</v>
      </c>
      <c r="L166" s="3">
        <v>1</v>
      </c>
      <c r="M166" s="10" t="str">
        <f>RIGHT(B166,LEN(B166)-5)</f>
        <v>Monster_Challenge10_2_2</v>
      </c>
      <c r="N166" s="3" t="str">
        <f>VLOOKUP(D166,[1]怪物!$C:$J,8,FALSE)</f>
        <v>DeathShow_1</v>
      </c>
      <c r="O166" s="3" t="s">
        <v>41</v>
      </c>
      <c r="P166" s="3" t="s">
        <v>42</v>
      </c>
      <c r="T166" s="3" t="str">
        <f>IF(VLOOKUP(D166,[1]怪物!$C:$I,7,FALSE)="","",VLOOKUP(D166,[1]怪物!$C:$I,7,FALSE))</f>
        <v>Skill_Monster_Dan1,NormalAttack</v>
      </c>
    </row>
    <row r="167" spans="2:20" s="3" customFormat="1" x14ac:dyDescent="0.2">
      <c r="B167" s="3" t="s">
        <v>454</v>
      </c>
      <c r="C167" s="10" t="s">
        <v>455</v>
      </c>
      <c r="D167" s="3" t="s">
        <v>167</v>
      </c>
      <c r="E167" s="3">
        <v>2</v>
      </c>
      <c r="F167" s="3">
        <v>400</v>
      </c>
      <c r="G167" s="3" t="b">
        <v>1</v>
      </c>
      <c r="H167" s="3">
        <v>1</v>
      </c>
      <c r="I167" s="3">
        <f>VLOOKUP(D167,[1]怪物!$C:$M,11,FALSE)</f>
        <v>1</v>
      </c>
      <c r="J167" s="3">
        <v>0.5</v>
      </c>
      <c r="L167" s="3">
        <v>1.5</v>
      </c>
      <c r="M167" s="10" t="str">
        <f>RIGHT(B167,LEN(B167)-5)</f>
        <v>Monster_Challenge10_3_1</v>
      </c>
      <c r="N167" s="3" t="str">
        <f>VLOOKUP(D167,[1]怪物!$C:$J,8,FALSE)</f>
        <v>DeathShow_1</v>
      </c>
      <c r="O167" s="3" t="s">
        <v>41</v>
      </c>
      <c r="P167" s="3" t="s">
        <v>42</v>
      </c>
      <c r="T167" s="3" t="str">
        <f>IF(VLOOKUP(D167,[1]怪物!$C:$I,7,FALSE)="","",VLOOKUP(D167,[1]怪物!$C:$I,7,FALSE))</f>
        <v>Skill_Monster_Gui2,NormalAttack</v>
      </c>
    </row>
    <row r="168" spans="2:20" s="3" customFormat="1" x14ac:dyDescent="0.2">
      <c r="B168" s="3" t="s">
        <v>456</v>
      </c>
      <c r="C168" s="10" t="s">
        <v>457</v>
      </c>
      <c r="D168" s="3" t="s">
        <v>159</v>
      </c>
      <c r="E168" s="3">
        <v>2</v>
      </c>
      <c r="F168" s="3">
        <v>400</v>
      </c>
      <c r="G168" s="3" t="b">
        <v>1</v>
      </c>
      <c r="H168" s="3">
        <v>1</v>
      </c>
      <c r="I168" s="3">
        <f>VLOOKUP(D168,[1]怪物!$C:$M,11,FALSE)</f>
        <v>1</v>
      </c>
      <c r="J168" s="3">
        <v>0.5</v>
      </c>
      <c r="L168" s="3">
        <v>1.5</v>
      </c>
      <c r="M168" s="10" t="str">
        <f>RIGHT(B168,LEN(B168)-5)</f>
        <v>Monster_Challenge10_3_2</v>
      </c>
      <c r="N168" s="3" t="str">
        <f>VLOOKUP(D168,[1]怪物!$C:$J,8,FALSE)</f>
        <v>DeathShow_1</v>
      </c>
      <c r="O168" s="3" t="s">
        <v>41</v>
      </c>
      <c r="P168" s="3" t="s">
        <v>42</v>
      </c>
      <c r="T168" s="3" t="str">
        <f>IF(VLOOKUP(D168,[1]怪物!$C:$I,7,FALSE)="","",VLOOKUP(D168,[1]怪物!$C:$I,7,FALSE))</f>
        <v>Skill_Monster_Dan2,NormalAttack</v>
      </c>
    </row>
    <row r="169" spans="2:20" s="3" customFormat="1" x14ac:dyDescent="0.2">
      <c r="B169" s="3" t="s">
        <v>458</v>
      </c>
      <c r="C169" s="10" t="s">
        <v>459</v>
      </c>
      <c r="D169" s="3" t="s">
        <v>163</v>
      </c>
      <c r="E169" s="3">
        <v>2</v>
      </c>
      <c r="F169" s="3">
        <v>400</v>
      </c>
      <c r="G169" s="3" t="b">
        <v>1</v>
      </c>
      <c r="H169" s="3">
        <v>1</v>
      </c>
      <c r="I169" s="3">
        <f>VLOOKUP(D169,[1]怪物!$C:$M,11,FALSE)</f>
        <v>1</v>
      </c>
      <c r="J169" s="3">
        <v>0.5</v>
      </c>
      <c r="L169" s="3">
        <v>1.5</v>
      </c>
      <c r="M169" s="10" t="str">
        <f>RIGHT(B169,LEN(B169)-5)</f>
        <v>Monster_Challenge10_3_3</v>
      </c>
      <c r="N169" s="3" t="str">
        <f>VLOOKUP(D169,[1]怪物!$C:$J,8,FALSE)</f>
        <v>DeathShow_1</v>
      </c>
      <c r="O169" s="3" t="s">
        <v>41</v>
      </c>
      <c r="P169" s="3" t="s">
        <v>42</v>
      </c>
      <c r="T169" s="3" t="str">
        <f>IF(VLOOKUP(D169,[1]怪物!$C:$I,7,FALSE)="","",VLOOKUP(D169,[1]怪物!$C:$I,7,FALSE))</f>
        <v>Skill_Monster_MiFeng2,NormalAttack</v>
      </c>
    </row>
    <row r="170" spans="2:20" s="3" customFormat="1" x14ac:dyDescent="0.2">
      <c r="B170" s="3" t="s">
        <v>460</v>
      </c>
      <c r="C170" s="10" t="s">
        <v>461</v>
      </c>
      <c r="D170" s="3" t="s">
        <v>168</v>
      </c>
      <c r="E170" s="3">
        <v>2</v>
      </c>
      <c r="F170" s="3">
        <v>400</v>
      </c>
      <c r="G170" s="3" t="b">
        <v>1</v>
      </c>
      <c r="H170" s="3">
        <v>1</v>
      </c>
      <c r="I170" s="3">
        <f>VLOOKUP(D170,[1]怪物!$C:$M,11,FALSE)</f>
        <v>1</v>
      </c>
      <c r="J170" s="3">
        <v>0.5</v>
      </c>
      <c r="L170" s="3">
        <v>1.5</v>
      </c>
      <c r="M170" s="10" t="str">
        <f>RIGHT(B170,LEN(B170)-5)</f>
        <v>Monster_Challenge10_4_1</v>
      </c>
      <c r="N170" s="3" t="str">
        <f>VLOOKUP(D170,[1]怪物!$C:$J,8,FALSE)</f>
        <v>DeathShow_1</v>
      </c>
      <c r="O170" s="3" t="s">
        <v>41</v>
      </c>
      <c r="P170" s="3" t="s">
        <v>42</v>
      </c>
      <c r="T170" s="3" t="str">
        <f>IF(VLOOKUP(D170,[1]怪物!$C:$I,7,FALSE)="","",VLOOKUP(D170,[1]怪物!$C:$I,7,FALSE))</f>
        <v>Skill_Monster_ZhongZi2,NormalAttack</v>
      </c>
    </row>
    <row r="171" spans="2:20" s="3" customFormat="1" x14ac:dyDescent="0.2">
      <c r="B171" s="3" t="s">
        <v>462</v>
      </c>
      <c r="C171" s="10" t="s">
        <v>463</v>
      </c>
      <c r="D171" s="3" t="s">
        <v>159</v>
      </c>
      <c r="E171" s="3">
        <v>2</v>
      </c>
      <c r="F171" s="3">
        <v>400</v>
      </c>
      <c r="G171" s="3" t="b">
        <v>1</v>
      </c>
      <c r="H171" s="3">
        <v>1</v>
      </c>
      <c r="I171" s="3">
        <f>VLOOKUP(D171,[1]怪物!$C:$M,11,FALSE)</f>
        <v>1</v>
      </c>
      <c r="J171" s="3">
        <v>0.5</v>
      </c>
      <c r="L171" s="3">
        <v>1.5</v>
      </c>
      <c r="M171" s="10" t="str">
        <f>RIGHT(B171,LEN(B171)-5)</f>
        <v>Monster_Challenge10_4_2</v>
      </c>
      <c r="N171" s="3" t="str">
        <f>VLOOKUP(D171,[1]怪物!$C:$J,8,FALSE)</f>
        <v>DeathShow_1</v>
      </c>
      <c r="O171" s="3" t="s">
        <v>41</v>
      </c>
      <c r="P171" s="3" t="s">
        <v>42</v>
      </c>
      <c r="T171" s="3" t="str">
        <f>IF(VLOOKUP(D171,[1]怪物!$C:$I,7,FALSE)="","",VLOOKUP(D171,[1]怪物!$C:$I,7,FALSE))</f>
        <v>Skill_Monster_Dan2,NormalAttack</v>
      </c>
    </row>
    <row r="172" spans="2:20" s="3" customFormat="1" x14ac:dyDescent="0.2">
      <c r="B172" s="3" t="s">
        <v>464</v>
      </c>
      <c r="C172" s="10" t="s">
        <v>465</v>
      </c>
      <c r="D172" s="3" t="s">
        <v>160</v>
      </c>
      <c r="E172" s="3">
        <v>3</v>
      </c>
      <c r="F172" s="3">
        <v>400</v>
      </c>
      <c r="G172" s="3" t="b">
        <v>1</v>
      </c>
      <c r="H172" s="3">
        <v>1</v>
      </c>
      <c r="I172" s="3">
        <f>VLOOKUP(D172,[1]怪物!$C:$M,11,FALSE)</f>
        <v>1</v>
      </c>
      <c r="J172" s="3">
        <v>0.5</v>
      </c>
      <c r="L172" s="3">
        <v>1.5</v>
      </c>
      <c r="M172" s="10" t="str">
        <f>RIGHT(B172,LEN(B172)-5)</f>
        <v>Monster_Challenge10_4_3</v>
      </c>
      <c r="N172" s="3" t="str">
        <f>VLOOKUP(D172,[1]怪物!$C:$J,8,FALSE)</f>
        <v>DeathShow_1</v>
      </c>
      <c r="O172" s="3" t="s">
        <v>41</v>
      </c>
      <c r="P172" s="3" t="s">
        <v>42</v>
      </c>
      <c r="T172" s="3" t="str">
        <f>IF(VLOOKUP(D172,[1]怪物!$C:$I,7,FALSE)="","",VLOOKUP(D172,[1]怪物!$C:$I,7,FALSE))</f>
        <v>Skill_Monster_ZhiZhu2,NormalAttack</v>
      </c>
    </row>
    <row r="173" spans="2:20" s="3" customFormat="1" x14ac:dyDescent="0.2">
      <c r="B173" s="3" t="s">
        <v>466</v>
      </c>
      <c r="C173" s="10" t="s">
        <v>467</v>
      </c>
      <c r="D173" s="3" t="s">
        <v>168</v>
      </c>
      <c r="E173" s="3">
        <v>2</v>
      </c>
      <c r="F173" s="3">
        <v>400</v>
      </c>
      <c r="G173" s="3" t="b">
        <v>1</v>
      </c>
      <c r="H173" s="3">
        <v>1</v>
      </c>
      <c r="I173" s="3">
        <f>VLOOKUP(D173,[1]怪物!$C:$M,11,FALSE)</f>
        <v>1</v>
      </c>
      <c r="J173" s="3">
        <v>0.5</v>
      </c>
      <c r="L173" s="3">
        <v>1.5</v>
      </c>
      <c r="M173" s="10" t="str">
        <f>RIGHT(B173,LEN(B173)-5)</f>
        <v>Monster_Challenge10_5_1</v>
      </c>
      <c r="N173" s="3" t="str">
        <f>VLOOKUP(D173,[1]怪物!$C:$J,8,FALSE)</f>
        <v>DeathShow_1</v>
      </c>
      <c r="O173" s="3" t="s">
        <v>41</v>
      </c>
      <c r="P173" s="3" t="s">
        <v>42</v>
      </c>
      <c r="T173" s="3" t="str">
        <f>IF(VLOOKUP(D173,[1]怪物!$C:$I,7,FALSE)="","",VLOOKUP(D173,[1]怪物!$C:$I,7,FALSE))</f>
        <v>Skill_Monster_ZhongZi2,NormalAttack</v>
      </c>
    </row>
    <row r="174" spans="2:20" s="3" customFormat="1" x14ac:dyDescent="0.2">
      <c r="B174" s="3" t="s">
        <v>468</v>
      </c>
      <c r="C174" s="10" t="s">
        <v>469</v>
      </c>
      <c r="D174" s="3" t="s">
        <v>167</v>
      </c>
      <c r="E174" s="3">
        <v>2</v>
      </c>
      <c r="F174" s="3">
        <v>400</v>
      </c>
      <c r="G174" s="3" t="b">
        <v>1</v>
      </c>
      <c r="H174" s="3">
        <v>1</v>
      </c>
      <c r="I174" s="3">
        <f>VLOOKUP(D174,[1]怪物!$C:$M,11,FALSE)</f>
        <v>1</v>
      </c>
      <c r="J174" s="3">
        <v>0.5</v>
      </c>
      <c r="L174" s="3">
        <v>1.5</v>
      </c>
      <c r="M174" s="10" t="str">
        <f>RIGHT(B174,LEN(B174)-5)</f>
        <v>Monster_Challenge10_5_2</v>
      </c>
      <c r="N174" s="3" t="str">
        <f>VLOOKUP(D174,[1]怪物!$C:$J,8,FALSE)</f>
        <v>DeathShow_1</v>
      </c>
      <c r="O174" s="3" t="s">
        <v>41</v>
      </c>
      <c r="P174" s="3" t="s">
        <v>42</v>
      </c>
      <c r="T174" s="3" t="str">
        <f>IF(VLOOKUP(D174,[1]怪物!$C:$I,7,FALSE)="","",VLOOKUP(D174,[1]怪物!$C:$I,7,FALSE))</f>
        <v>Skill_Monster_Gui2,NormalAttack</v>
      </c>
    </row>
    <row r="175" spans="2:20" s="3" customFormat="1" x14ac:dyDescent="0.2">
      <c r="B175" s="3" t="s">
        <v>470</v>
      </c>
      <c r="C175" s="10" t="s">
        <v>471</v>
      </c>
      <c r="D175" s="3" t="s">
        <v>171</v>
      </c>
      <c r="E175" s="3">
        <v>2</v>
      </c>
      <c r="F175" s="3">
        <v>400</v>
      </c>
      <c r="G175" s="3" t="b">
        <v>1</v>
      </c>
      <c r="H175" s="3">
        <v>1</v>
      </c>
      <c r="I175" s="3">
        <f>VLOOKUP(D175,[1]怪物!$C:$M,11,FALSE)</f>
        <v>1</v>
      </c>
      <c r="J175" s="3">
        <v>0.5</v>
      </c>
      <c r="L175" s="3">
        <v>1.5</v>
      </c>
      <c r="M175" s="10" t="str">
        <f>RIGHT(B175,LEN(B175)-5)</f>
        <v>Monster_Challenge10_5_3</v>
      </c>
      <c r="N175" s="3" t="str">
        <f>VLOOKUP(D175,[1]怪物!$C:$J,8,FALSE)</f>
        <v>DeathShow_1</v>
      </c>
      <c r="O175" s="3" t="s">
        <v>41</v>
      </c>
      <c r="P175" s="3" t="s">
        <v>42</v>
      </c>
      <c r="T175" s="3" t="str">
        <f>IF(VLOOKUP(D175,[1]怪物!$C:$I,7,FALSE)="","",VLOOKUP(D175,[1]怪物!$C:$I,7,FALSE))</f>
        <v>Skill_Monster_BianFu2,NormalAttack</v>
      </c>
    </row>
    <row r="176" spans="2:20" s="3" customFormat="1" x14ac:dyDescent="0.2">
      <c r="B176" s="3" t="s">
        <v>781</v>
      </c>
      <c r="C176" s="10" t="s">
        <v>803</v>
      </c>
      <c r="D176" s="3" t="s">
        <v>168</v>
      </c>
      <c r="E176" s="3">
        <v>2</v>
      </c>
      <c r="F176" s="3">
        <v>400</v>
      </c>
      <c r="G176" s="3" t="b">
        <v>1</v>
      </c>
      <c r="H176" s="3">
        <v>1</v>
      </c>
      <c r="I176" s="3">
        <f>VLOOKUP(D176,[1]怪物!$C:$M,11,FALSE)</f>
        <v>1</v>
      </c>
      <c r="J176" s="3">
        <v>0.5</v>
      </c>
      <c r="L176" s="3">
        <v>1.5</v>
      </c>
      <c r="M176" s="10" t="str">
        <f>RIGHT(B176,LEN(B176)-5)</f>
        <v>Monster_Challenge10_6_1</v>
      </c>
      <c r="N176" s="3" t="str">
        <f>VLOOKUP(D176,[1]怪物!$C:$J,8,FALSE)</f>
        <v>DeathShow_1</v>
      </c>
      <c r="O176" s="3" t="s">
        <v>41</v>
      </c>
      <c r="P176" s="3" t="s">
        <v>42</v>
      </c>
      <c r="T176" s="3" t="str">
        <f>IF(VLOOKUP(D176,[1]怪物!$C:$I,7,FALSE)="","",VLOOKUP(D176,[1]怪物!$C:$I,7,FALSE))</f>
        <v>Skill_Monster_ZhongZi2,NormalAttack</v>
      </c>
    </row>
    <row r="177" spans="2:26" s="3" customFormat="1" x14ac:dyDescent="0.2">
      <c r="B177" s="3" t="s">
        <v>782</v>
      </c>
      <c r="C177" s="10" t="s">
        <v>804</v>
      </c>
      <c r="D177" s="3" t="s">
        <v>167</v>
      </c>
      <c r="E177" s="3">
        <v>2</v>
      </c>
      <c r="F177" s="3">
        <v>400</v>
      </c>
      <c r="G177" s="3" t="b">
        <v>1</v>
      </c>
      <c r="H177" s="3">
        <v>1</v>
      </c>
      <c r="I177" s="3">
        <f>VLOOKUP(D177,[1]怪物!$C:$M,11,FALSE)</f>
        <v>1</v>
      </c>
      <c r="J177" s="3">
        <v>0.5</v>
      </c>
      <c r="L177" s="3">
        <v>1.5</v>
      </c>
      <c r="M177" s="10" t="str">
        <f>RIGHT(B177,LEN(B177)-5)</f>
        <v>Monster_Challenge10_6_2</v>
      </c>
      <c r="N177" s="3" t="str">
        <f>VLOOKUP(D177,[1]怪物!$C:$J,8,FALSE)</f>
        <v>DeathShow_1</v>
      </c>
      <c r="O177" s="3" t="s">
        <v>41</v>
      </c>
      <c r="P177" s="3" t="s">
        <v>42</v>
      </c>
      <c r="T177" s="3" t="str">
        <f>IF(VLOOKUP(D177,[1]怪物!$C:$I,7,FALSE)="","",VLOOKUP(D177,[1]怪物!$C:$I,7,FALSE))</f>
        <v>Skill_Monster_Gui2,NormalAttack</v>
      </c>
    </row>
    <row r="178" spans="2:26" s="3" customFormat="1" x14ac:dyDescent="0.2">
      <c r="B178" s="3" t="s">
        <v>783</v>
      </c>
      <c r="C178" s="10" t="s">
        <v>805</v>
      </c>
      <c r="D178" s="3" t="s">
        <v>159</v>
      </c>
      <c r="E178" s="3">
        <v>2</v>
      </c>
      <c r="F178" s="3">
        <v>400</v>
      </c>
      <c r="G178" s="3" t="b">
        <v>1</v>
      </c>
      <c r="H178" s="3">
        <v>1</v>
      </c>
      <c r="I178" s="3">
        <f>VLOOKUP(D178,[1]怪物!$C:$M,11,FALSE)</f>
        <v>1</v>
      </c>
      <c r="J178" s="3">
        <v>0.5</v>
      </c>
      <c r="L178" s="3">
        <v>1.5</v>
      </c>
      <c r="M178" s="10" t="str">
        <f>RIGHT(B178,LEN(B178)-5)</f>
        <v>Monster_Challenge10_6_3</v>
      </c>
      <c r="N178" s="3" t="str">
        <f>VLOOKUP(D178,[1]怪物!$C:$J,8,FALSE)</f>
        <v>DeathShow_1</v>
      </c>
      <c r="O178" s="3" t="s">
        <v>41</v>
      </c>
      <c r="P178" s="3" t="s">
        <v>42</v>
      </c>
      <c r="T178" s="3" t="str">
        <f>IF(VLOOKUP(D178,[1]怪物!$C:$I,7,FALSE)="","",VLOOKUP(D178,[1]怪物!$C:$I,7,FALSE))</f>
        <v>Skill_Monster_Dan2,NormalAttack</v>
      </c>
    </row>
    <row r="179" spans="2:26" s="3" customFormat="1" x14ac:dyDescent="0.2">
      <c r="B179" s="3" t="s">
        <v>784</v>
      </c>
      <c r="C179" s="10" t="s">
        <v>806</v>
      </c>
      <c r="D179" s="3" t="s">
        <v>168</v>
      </c>
      <c r="E179" s="3">
        <v>2</v>
      </c>
      <c r="F179" s="3">
        <v>400</v>
      </c>
      <c r="G179" s="3" t="b">
        <v>1</v>
      </c>
      <c r="H179" s="3">
        <v>1</v>
      </c>
      <c r="I179" s="3">
        <f>VLOOKUP(D179,[1]怪物!$C:$M,11,FALSE)</f>
        <v>1</v>
      </c>
      <c r="J179" s="3">
        <v>0.5</v>
      </c>
      <c r="L179" s="3">
        <v>1.5</v>
      </c>
      <c r="M179" s="10" t="str">
        <f>RIGHT(B179,LEN(B179)-5)</f>
        <v>Monster_Challenge10_7_1</v>
      </c>
      <c r="N179" s="3" t="str">
        <f>VLOOKUP(D179,[1]怪物!$C:$J,8,FALSE)</f>
        <v>DeathShow_1</v>
      </c>
      <c r="O179" s="3" t="s">
        <v>41</v>
      </c>
      <c r="P179" s="3" t="s">
        <v>42</v>
      </c>
      <c r="T179" s="3" t="str">
        <f>IF(VLOOKUP(D179,[1]怪物!$C:$I,7,FALSE)="","",VLOOKUP(D179,[1]怪物!$C:$I,7,FALSE))</f>
        <v>Skill_Monster_ZhongZi2,NormalAttack</v>
      </c>
    </row>
    <row r="180" spans="2:26" s="3" customFormat="1" x14ac:dyDescent="0.2">
      <c r="B180" s="3" t="s">
        <v>785</v>
      </c>
      <c r="C180" s="10" t="s">
        <v>807</v>
      </c>
      <c r="D180" s="3" t="s">
        <v>167</v>
      </c>
      <c r="E180" s="3">
        <v>2</v>
      </c>
      <c r="F180" s="3">
        <v>400</v>
      </c>
      <c r="G180" s="3" t="b">
        <v>1</v>
      </c>
      <c r="H180" s="3">
        <v>1</v>
      </c>
      <c r="I180" s="3">
        <f>VLOOKUP(D180,[1]怪物!$C:$M,11,FALSE)</f>
        <v>1</v>
      </c>
      <c r="J180" s="3">
        <v>0.5</v>
      </c>
      <c r="L180" s="3">
        <v>1.5</v>
      </c>
      <c r="M180" s="10" t="str">
        <f>RIGHT(B180,LEN(B180)-5)</f>
        <v>Monster_Challenge10_7_2</v>
      </c>
      <c r="N180" s="3" t="str">
        <f>VLOOKUP(D180,[1]怪物!$C:$J,8,FALSE)</f>
        <v>DeathShow_1</v>
      </c>
      <c r="O180" s="3" t="s">
        <v>41</v>
      </c>
      <c r="P180" s="3" t="s">
        <v>42</v>
      </c>
      <c r="T180" s="3" t="str">
        <f>IF(VLOOKUP(D180,[1]怪物!$C:$I,7,FALSE)="","",VLOOKUP(D180,[1]怪物!$C:$I,7,FALSE))</f>
        <v>Skill_Monster_Gui2,NormalAttack</v>
      </c>
    </row>
    <row r="181" spans="2:26" s="3" customFormat="1" x14ac:dyDescent="0.2">
      <c r="B181" s="3" t="s">
        <v>786</v>
      </c>
      <c r="C181" s="10" t="s">
        <v>808</v>
      </c>
      <c r="D181" s="3" t="s">
        <v>159</v>
      </c>
      <c r="E181" s="3">
        <v>2</v>
      </c>
      <c r="F181" s="3">
        <v>400</v>
      </c>
      <c r="G181" s="3" t="b">
        <v>1</v>
      </c>
      <c r="H181" s="3">
        <v>1</v>
      </c>
      <c r="I181" s="3">
        <f>VLOOKUP(D181,[1]怪物!$C:$M,11,FALSE)</f>
        <v>1</v>
      </c>
      <c r="J181" s="3">
        <v>0.5</v>
      </c>
      <c r="L181" s="3">
        <v>1.5</v>
      </c>
      <c r="M181" s="10" t="str">
        <f>RIGHT(B181,LEN(B181)-5)</f>
        <v>Monster_Challenge10_7_3</v>
      </c>
      <c r="N181" s="3" t="str">
        <f>VLOOKUP(D181,[1]怪物!$C:$J,8,FALSE)</f>
        <v>DeathShow_1</v>
      </c>
      <c r="O181" s="3" t="s">
        <v>41</v>
      </c>
      <c r="P181" s="3" t="s">
        <v>42</v>
      </c>
      <c r="T181" s="3" t="str">
        <f>IF(VLOOKUP(D181,[1]怪物!$C:$I,7,FALSE)="","",VLOOKUP(D181,[1]怪物!$C:$I,7,FALSE))</f>
        <v>Skill_Monster_Dan2,NormalAttack</v>
      </c>
    </row>
    <row r="182" spans="2:26" s="3" customFormat="1" x14ac:dyDescent="0.2">
      <c r="B182" s="3" t="s">
        <v>787</v>
      </c>
      <c r="C182" s="10" t="s">
        <v>809</v>
      </c>
      <c r="D182" s="3" t="s">
        <v>160</v>
      </c>
      <c r="E182" s="3">
        <v>3</v>
      </c>
      <c r="F182" s="3">
        <v>400</v>
      </c>
      <c r="G182" s="3" t="b">
        <v>1</v>
      </c>
      <c r="H182" s="3">
        <v>1</v>
      </c>
      <c r="I182" s="3">
        <f>VLOOKUP(D182,[1]怪物!$C:$M,11,FALSE)</f>
        <v>1</v>
      </c>
      <c r="J182" s="3">
        <v>0.5</v>
      </c>
      <c r="L182" s="3">
        <v>1.5</v>
      </c>
      <c r="M182" s="10" t="str">
        <f>RIGHT(B182,LEN(B182)-5)</f>
        <v>Monster_Challenge10_7_4</v>
      </c>
      <c r="N182" s="3" t="str">
        <f>VLOOKUP(D182,[1]怪物!$C:$J,8,FALSE)</f>
        <v>DeathShow_1</v>
      </c>
      <c r="O182" s="3" t="s">
        <v>41</v>
      </c>
      <c r="P182" s="3" t="s">
        <v>42</v>
      </c>
      <c r="T182" s="3" t="str">
        <f>IF(VLOOKUP(D182,[1]怪物!$C:$I,7,FALSE)="","",VLOOKUP(D182,[1]怪物!$C:$I,7,FALSE))</f>
        <v>Skill_Monster_ZhiZhu2,NormalAttack</v>
      </c>
    </row>
    <row r="183" spans="2:26" s="3" customFormat="1" x14ac:dyDescent="0.2">
      <c r="B183" s="3" t="s">
        <v>788</v>
      </c>
      <c r="C183" s="10" t="s">
        <v>810</v>
      </c>
      <c r="D183" s="3" t="s">
        <v>168</v>
      </c>
      <c r="E183" s="3">
        <v>2</v>
      </c>
      <c r="F183" s="3">
        <v>400</v>
      </c>
      <c r="G183" s="3" t="b">
        <v>1</v>
      </c>
      <c r="H183" s="3">
        <v>1</v>
      </c>
      <c r="I183" s="3">
        <f>VLOOKUP(D183,[1]怪物!$C:$M,11,FALSE)</f>
        <v>1</v>
      </c>
      <c r="J183" s="3">
        <v>0.5</v>
      </c>
      <c r="L183" s="3">
        <v>1.5</v>
      </c>
      <c r="M183" s="10" t="str">
        <f>RIGHT(B183,LEN(B183)-5)</f>
        <v>Monster_Challenge10_8_1</v>
      </c>
      <c r="N183" s="3" t="str">
        <f>VLOOKUP(D183,[1]怪物!$C:$J,8,FALSE)</f>
        <v>DeathShow_1</v>
      </c>
      <c r="O183" s="3" t="s">
        <v>41</v>
      </c>
      <c r="P183" s="3" t="s">
        <v>42</v>
      </c>
      <c r="T183" s="3" t="str">
        <f>IF(VLOOKUP(D183,[1]怪物!$C:$I,7,FALSE)="","",VLOOKUP(D183,[1]怪物!$C:$I,7,FALSE))</f>
        <v>Skill_Monster_ZhongZi2,NormalAttack</v>
      </c>
    </row>
    <row r="184" spans="2:26" s="3" customFormat="1" x14ac:dyDescent="0.2">
      <c r="B184" s="3" t="s">
        <v>789</v>
      </c>
      <c r="C184" s="10" t="s">
        <v>811</v>
      </c>
      <c r="D184" s="3" t="s">
        <v>167</v>
      </c>
      <c r="E184" s="3">
        <v>2</v>
      </c>
      <c r="F184" s="3">
        <v>400</v>
      </c>
      <c r="G184" s="3" t="b">
        <v>1</v>
      </c>
      <c r="H184" s="3">
        <v>1</v>
      </c>
      <c r="I184" s="3">
        <f>VLOOKUP(D184,[1]怪物!$C:$M,11,FALSE)</f>
        <v>1</v>
      </c>
      <c r="J184" s="3">
        <v>0.5</v>
      </c>
      <c r="L184" s="3">
        <v>1.5</v>
      </c>
      <c r="M184" s="10" t="str">
        <f>RIGHT(B184,LEN(B184)-5)</f>
        <v>Monster_Challenge10_8_2</v>
      </c>
      <c r="N184" s="3" t="str">
        <f>VLOOKUP(D184,[1]怪物!$C:$J,8,FALSE)</f>
        <v>DeathShow_1</v>
      </c>
      <c r="O184" s="3" t="s">
        <v>41</v>
      </c>
      <c r="P184" s="3" t="s">
        <v>42</v>
      </c>
      <c r="T184" s="3" t="str">
        <f>IF(VLOOKUP(D184,[1]怪物!$C:$I,7,FALSE)="","",VLOOKUP(D184,[1]怪物!$C:$I,7,FALSE))</f>
        <v>Skill_Monster_Gui2,NormalAttack</v>
      </c>
    </row>
    <row r="185" spans="2:26" s="3" customFormat="1" x14ac:dyDescent="0.2">
      <c r="B185" s="3" t="s">
        <v>790</v>
      </c>
      <c r="C185" s="10" t="s">
        <v>812</v>
      </c>
      <c r="D185" s="3" t="s">
        <v>159</v>
      </c>
      <c r="E185" s="3">
        <v>2</v>
      </c>
      <c r="F185" s="3">
        <v>400</v>
      </c>
      <c r="G185" s="3" t="b">
        <v>1</v>
      </c>
      <c r="H185" s="3">
        <v>1</v>
      </c>
      <c r="I185" s="3">
        <f>VLOOKUP(D185,[1]怪物!$C:$M,11,FALSE)</f>
        <v>1</v>
      </c>
      <c r="J185" s="3">
        <v>0.5</v>
      </c>
      <c r="L185" s="3">
        <v>1.5</v>
      </c>
      <c r="M185" s="10" t="str">
        <f>RIGHT(B185,LEN(B185)-5)</f>
        <v>Monster_Challenge10_8_3</v>
      </c>
      <c r="N185" s="3" t="str">
        <f>VLOOKUP(D185,[1]怪物!$C:$J,8,FALSE)</f>
        <v>DeathShow_1</v>
      </c>
      <c r="O185" s="3" t="s">
        <v>41</v>
      </c>
      <c r="P185" s="3" t="s">
        <v>42</v>
      </c>
      <c r="T185" s="3" t="str">
        <f>IF(VLOOKUP(D185,[1]怪物!$C:$I,7,FALSE)="","",VLOOKUP(D185,[1]怪物!$C:$I,7,FALSE))</f>
        <v>Skill_Monster_Dan2,NormalAttack</v>
      </c>
    </row>
    <row r="186" spans="2:26" s="3" customFormat="1" x14ac:dyDescent="0.2">
      <c r="B186" s="3" t="s">
        <v>791</v>
      </c>
      <c r="C186" s="10" t="s">
        <v>813</v>
      </c>
      <c r="D186" s="3" t="s">
        <v>161</v>
      </c>
      <c r="E186" s="3">
        <v>1.25</v>
      </c>
      <c r="F186" s="3">
        <v>400</v>
      </c>
      <c r="G186" s="3" t="b">
        <v>1</v>
      </c>
      <c r="H186" s="3">
        <v>1</v>
      </c>
      <c r="I186" s="3">
        <f>VLOOKUP(D186,[1]怪物!$C:$M,11,FALSE)</f>
        <v>1</v>
      </c>
      <c r="J186" s="3">
        <v>0.5</v>
      </c>
      <c r="L186" s="3">
        <v>2.5</v>
      </c>
      <c r="M186" s="10" t="str">
        <f>RIGHT(B186,LEN(B186)-5)</f>
        <v>Monster_Challenge10_8_4</v>
      </c>
      <c r="N186" s="3" t="str">
        <f>VLOOKUP(D186,[1]怪物!$C:$J,8,FALSE)</f>
        <v>DeathShow_1</v>
      </c>
      <c r="O186" s="3" t="s">
        <v>41</v>
      </c>
      <c r="P186" s="3" t="s">
        <v>42</v>
      </c>
      <c r="T186" s="3" t="str">
        <f>IF(VLOOKUP(D186,[1]怪物!$C:$I,7,FALSE)="","",VLOOKUP(D186,[1]怪物!$C:$I,7,FALSE))</f>
        <v>Skill_Monster_Dan3,InitiativeSkill</v>
      </c>
    </row>
    <row r="188" spans="2:26" s="3" customFormat="1" x14ac:dyDescent="0.2">
      <c r="B188" s="3" t="s">
        <v>632</v>
      </c>
      <c r="C188" s="3" t="s">
        <v>633</v>
      </c>
      <c r="D188" s="3" t="s">
        <v>162</v>
      </c>
      <c r="E188" s="3">
        <v>2</v>
      </c>
      <c r="F188" s="3">
        <v>400</v>
      </c>
      <c r="G188" s="3" t="b">
        <v>1</v>
      </c>
      <c r="H188" s="3">
        <v>1</v>
      </c>
      <c r="I188" s="3">
        <f>VLOOKUP(D188,[1]怪物!$C:$M,11,FALSE)</f>
        <v>1</v>
      </c>
      <c r="J188" s="3">
        <v>0.5</v>
      </c>
      <c r="L188" s="3">
        <v>1</v>
      </c>
      <c r="M188" s="10" t="str">
        <f>RIGHT(B188,LEN(B188)-5)</f>
        <v>Monster_Offline_1_1</v>
      </c>
      <c r="N188" s="3" t="str">
        <f>VLOOKUP(D188,[1]怪物!$C:$J,8,FALSE)</f>
        <v>DeathShow_1</v>
      </c>
      <c r="O188" s="3" t="s">
        <v>41</v>
      </c>
      <c r="P188" s="3" t="s">
        <v>42</v>
      </c>
      <c r="T188" s="3" t="str">
        <f>IF(VLOOKUP(D188,[1]怪物!$C:$I,7,FALSE)="","",VLOOKUP(D188,[1]怪物!$C:$I,7,FALSE))</f>
        <v/>
      </c>
      <c r="Y188" s="3">
        <v>1</v>
      </c>
      <c r="Z188" s="3">
        <v>1</v>
      </c>
    </row>
    <row r="189" spans="2:26" s="3" customFormat="1" x14ac:dyDescent="0.2">
      <c r="B189" s="3" t="s">
        <v>634</v>
      </c>
      <c r="C189" s="3" t="s">
        <v>635</v>
      </c>
      <c r="D189" s="3" t="s">
        <v>162</v>
      </c>
      <c r="E189" s="3">
        <v>2.1</v>
      </c>
      <c r="F189" s="3">
        <v>400</v>
      </c>
      <c r="G189" s="3" t="b">
        <v>1</v>
      </c>
      <c r="H189" s="3">
        <v>1</v>
      </c>
      <c r="I189" s="3">
        <f>VLOOKUP(D189,[1]怪物!$C:$M,11,FALSE)</f>
        <v>1</v>
      </c>
      <c r="J189" s="3">
        <v>0.5</v>
      </c>
      <c r="L189" s="3">
        <v>1</v>
      </c>
      <c r="M189" s="10" t="str">
        <f>RIGHT(B189,LEN(B189)-5)</f>
        <v>Monster_Offline_2_1</v>
      </c>
      <c r="N189" s="3" t="str">
        <f>VLOOKUP(D189,[1]怪物!$C:$J,8,FALSE)</f>
        <v>DeathShow_1</v>
      </c>
      <c r="O189" s="3" t="s">
        <v>41</v>
      </c>
      <c r="P189" s="3" t="s">
        <v>42</v>
      </c>
      <c r="T189" s="3" t="str">
        <f>IF(VLOOKUP(D189,[1]怪物!$C:$I,7,FALSE)="","",VLOOKUP(D189,[1]怪物!$C:$I,7,FALSE))</f>
        <v/>
      </c>
      <c r="Y189" s="3">
        <v>2</v>
      </c>
      <c r="Z189" s="3">
        <v>1</v>
      </c>
    </row>
    <row r="190" spans="2:26" s="3" customFormat="1" x14ac:dyDescent="0.2">
      <c r="B190" s="3" t="s">
        <v>636</v>
      </c>
      <c r="C190" s="3" t="s">
        <v>637</v>
      </c>
      <c r="D190" s="3" t="s">
        <v>163</v>
      </c>
      <c r="E190" s="3">
        <v>2.1</v>
      </c>
      <c r="F190" s="3">
        <v>400</v>
      </c>
      <c r="G190" s="3" t="b">
        <v>1</v>
      </c>
      <c r="H190" s="3">
        <v>1</v>
      </c>
      <c r="I190" s="3">
        <f>VLOOKUP(D190,[1]怪物!$C:$M,11,FALSE)</f>
        <v>1</v>
      </c>
      <c r="J190" s="3">
        <v>0.5</v>
      </c>
      <c r="L190" s="3">
        <v>1.5</v>
      </c>
      <c r="M190" s="10" t="str">
        <f>RIGHT(B190,LEN(B190)-5)</f>
        <v>Monster_Offline_2_2</v>
      </c>
      <c r="N190" s="3" t="str">
        <f>VLOOKUP(D190,[1]怪物!$C:$J,8,FALSE)</f>
        <v>DeathShow_1</v>
      </c>
      <c r="O190" s="3" t="s">
        <v>41</v>
      </c>
      <c r="P190" s="3" t="s">
        <v>42</v>
      </c>
      <c r="T190" s="3" t="str">
        <f>IF(VLOOKUP(D190,[1]怪物!$C:$I,7,FALSE)="","",VLOOKUP(D190,[1]怪物!$C:$I,7,FALSE))</f>
        <v>Skill_Monster_MiFeng2,NormalAttack</v>
      </c>
      <c r="Y190" s="3">
        <v>2</v>
      </c>
      <c r="Z190" s="3">
        <v>2</v>
      </c>
    </row>
    <row r="191" spans="2:26" s="3" customFormat="1" x14ac:dyDescent="0.2">
      <c r="B191" s="3" t="s">
        <v>638</v>
      </c>
      <c r="C191" s="3" t="s">
        <v>639</v>
      </c>
      <c r="D191" s="3" t="s">
        <v>163</v>
      </c>
      <c r="E191" s="3">
        <v>2.2000000000000002</v>
      </c>
      <c r="F191" s="3">
        <v>400</v>
      </c>
      <c r="G191" s="3" t="b">
        <v>1</v>
      </c>
      <c r="H191" s="3">
        <v>1</v>
      </c>
      <c r="I191" s="3">
        <f>VLOOKUP(D191,[1]怪物!$C:$M,11,FALSE)</f>
        <v>1</v>
      </c>
      <c r="J191" s="3">
        <v>0.5</v>
      </c>
      <c r="L191" s="3">
        <v>1.5</v>
      </c>
      <c r="M191" s="10" t="str">
        <f>RIGHT(B191,LEN(B191)-5)</f>
        <v>Monster_Offline_3_1</v>
      </c>
      <c r="N191" s="3" t="str">
        <f>VLOOKUP(D191,[1]怪物!$C:$J,8,FALSE)</f>
        <v>DeathShow_1</v>
      </c>
      <c r="O191" s="3" t="s">
        <v>41</v>
      </c>
      <c r="P191" s="3" t="s">
        <v>42</v>
      </c>
      <c r="T191" s="3" t="str">
        <f>IF(VLOOKUP(D191,[1]怪物!$C:$I,7,FALSE)="","",VLOOKUP(D191,[1]怪物!$C:$I,7,FALSE))</f>
        <v>Skill_Monster_MiFeng2,NormalAttack</v>
      </c>
      <c r="Y191" s="3">
        <v>3</v>
      </c>
      <c r="Z191" s="3">
        <v>1</v>
      </c>
    </row>
    <row r="192" spans="2:26" s="3" customFormat="1" x14ac:dyDescent="0.2">
      <c r="B192" s="3" t="s">
        <v>640</v>
      </c>
      <c r="C192" s="3" t="s">
        <v>641</v>
      </c>
      <c r="D192" s="3" t="s">
        <v>170</v>
      </c>
      <c r="E192" s="3">
        <v>2.2000000000000002</v>
      </c>
      <c r="F192" s="3">
        <v>400</v>
      </c>
      <c r="G192" s="3" t="b">
        <v>1</v>
      </c>
      <c r="H192" s="3">
        <v>1</v>
      </c>
      <c r="I192" s="3">
        <f>VLOOKUP(D192,[1]怪物!$C:$M,11,FALSE)</f>
        <v>1</v>
      </c>
      <c r="J192" s="3">
        <v>0.5</v>
      </c>
      <c r="L192" s="3">
        <v>1</v>
      </c>
      <c r="M192" s="10" t="str">
        <f>RIGHT(B192,LEN(B192)-5)</f>
        <v>Monster_Offline_3_2</v>
      </c>
      <c r="N192" s="3" t="str">
        <f>VLOOKUP(D192,[1]怪物!$C:$J,8,FALSE)</f>
        <v>DeathShow_1</v>
      </c>
      <c r="O192" s="3" t="s">
        <v>41</v>
      </c>
      <c r="P192" s="3" t="s">
        <v>42</v>
      </c>
      <c r="T192" s="3" t="str">
        <f>IF(VLOOKUP(D192,[1]怪物!$C:$I,7,FALSE)="","",VLOOKUP(D192,[1]怪物!$C:$I,7,FALSE))</f>
        <v>Skill_Monster_BianFu1,NormalAttack</v>
      </c>
      <c r="Y192" s="3">
        <v>3</v>
      </c>
      <c r="Z192" s="3">
        <v>2</v>
      </c>
    </row>
    <row r="193" spans="2:26" s="3" customFormat="1" x14ac:dyDescent="0.2">
      <c r="B193" s="3" t="s">
        <v>642</v>
      </c>
      <c r="C193" s="3" t="s">
        <v>643</v>
      </c>
      <c r="D193" s="3" t="s">
        <v>162</v>
      </c>
      <c r="E193" s="3">
        <v>2.2999999999999998</v>
      </c>
      <c r="F193" s="3">
        <v>400</v>
      </c>
      <c r="G193" s="3" t="b">
        <v>1</v>
      </c>
      <c r="H193" s="3">
        <v>1</v>
      </c>
      <c r="I193" s="3">
        <f>VLOOKUP(D193,[1]怪物!$C:$M,11,FALSE)</f>
        <v>1</v>
      </c>
      <c r="J193" s="3">
        <v>0.5</v>
      </c>
      <c r="L193" s="3">
        <v>1</v>
      </c>
      <c r="M193" s="10" t="str">
        <f>RIGHT(B193,LEN(B193)-5)</f>
        <v>Monster_Offline_4_1</v>
      </c>
      <c r="N193" s="3" t="str">
        <f>VLOOKUP(D193,[1]怪物!$C:$J,8,FALSE)</f>
        <v>DeathShow_1</v>
      </c>
      <c r="O193" s="3" t="s">
        <v>41</v>
      </c>
      <c r="P193" s="3" t="s">
        <v>42</v>
      </c>
      <c r="T193" s="3" t="str">
        <f>IF(VLOOKUP(D193,[1]怪物!$C:$I,7,FALSE)="","",VLOOKUP(D193,[1]怪物!$C:$I,7,FALSE))</f>
        <v/>
      </c>
      <c r="Y193" s="3">
        <v>4</v>
      </c>
      <c r="Z193" s="3">
        <v>1</v>
      </c>
    </row>
    <row r="194" spans="2:26" s="3" customFormat="1" x14ac:dyDescent="0.2">
      <c r="B194" s="3" t="s">
        <v>644</v>
      </c>
      <c r="C194" s="3" t="s">
        <v>645</v>
      </c>
      <c r="D194" s="3" t="s">
        <v>158</v>
      </c>
      <c r="E194" s="3">
        <v>3.4499999999999997</v>
      </c>
      <c r="F194" s="3">
        <v>400</v>
      </c>
      <c r="G194" s="3" t="b">
        <v>1</v>
      </c>
      <c r="H194" s="3">
        <v>1</v>
      </c>
      <c r="I194" s="3">
        <f>VLOOKUP(D194,[1]怪物!$C:$M,11,FALSE)</f>
        <v>1</v>
      </c>
      <c r="J194" s="3">
        <v>0.5</v>
      </c>
      <c r="L194" s="3">
        <v>1</v>
      </c>
      <c r="M194" s="10" t="str">
        <f>RIGHT(B194,LEN(B194)-5)</f>
        <v>Monster_Offline_4_2</v>
      </c>
      <c r="N194" s="3" t="str">
        <f>VLOOKUP(D194,[1]怪物!$C:$J,8,FALSE)</f>
        <v>DeathShow_1</v>
      </c>
      <c r="O194" s="3" t="s">
        <v>41</v>
      </c>
      <c r="P194" s="3" t="s">
        <v>42</v>
      </c>
      <c r="T194" s="3" t="str">
        <f>IF(VLOOKUP(D194,[1]怪物!$C:$I,7,FALSE)="","",VLOOKUP(D194,[1]怪物!$C:$I,7,FALSE))</f>
        <v/>
      </c>
      <c r="Y194" s="3">
        <v>4</v>
      </c>
      <c r="Z194" s="3">
        <v>2</v>
      </c>
    </row>
    <row r="195" spans="2:26" s="3" customFormat="1" x14ac:dyDescent="0.2">
      <c r="B195" s="3" t="s">
        <v>646</v>
      </c>
      <c r="C195" s="3" t="s">
        <v>647</v>
      </c>
      <c r="D195" s="3" t="s">
        <v>169</v>
      </c>
      <c r="E195" s="3">
        <v>1.5</v>
      </c>
      <c r="F195" s="3">
        <v>400</v>
      </c>
      <c r="G195" s="3" t="b">
        <v>1</v>
      </c>
      <c r="H195" s="3">
        <v>1</v>
      </c>
      <c r="I195" s="3">
        <f>VLOOKUP(D195,[1]怪物!$C:$M,11,FALSE)</f>
        <v>1</v>
      </c>
      <c r="J195" s="3">
        <v>0.5</v>
      </c>
      <c r="L195" s="3">
        <v>2.5</v>
      </c>
      <c r="M195" s="10" t="str">
        <f>RIGHT(B195,LEN(B195)-5)</f>
        <v>Monster_Offline_5_1</v>
      </c>
      <c r="N195" s="3" t="str">
        <f>VLOOKUP(D195,[1]怪物!$C:$J,8,FALSE)</f>
        <v>DeathShow_1</v>
      </c>
      <c r="O195" s="3" t="s">
        <v>41</v>
      </c>
      <c r="P195" s="3" t="s">
        <v>42</v>
      </c>
      <c r="T195" s="3" t="str">
        <f>IF(VLOOKUP(D195,[1]怪物!$C:$I,7,FALSE)="","",VLOOKUP(D195,[1]怪物!$C:$I,7,FALSE))</f>
        <v>Skill_Monster_MiFeng3,NormalAttack</v>
      </c>
      <c r="Y195" s="3">
        <v>5</v>
      </c>
      <c r="Z195" s="3">
        <v>1</v>
      </c>
    </row>
    <row r="196" spans="2:26" s="3" customFormat="1" x14ac:dyDescent="0.2">
      <c r="B196" s="3" t="s">
        <v>648</v>
      </c>
      <c r="C196" s="3" t="s">
        <v>649</v>
      </c>
      <c r="D196" s="3" t="s">
        <v>170</v>
      </c>
      <c r="E196" s="3">
        <v>2.4</v>
      </c>
      <c r="F196" s="3">
        <v>400</v>
      </c>
      <c r="G196" s="3" t="b">
        <v>1</v>
      </c>
      <c r="H196" s="3">
        <v>1</v>
      </c>
      <c r="I196" s="3">
        <f>VLOOKUP(D196,[1]怪物!$C:$M,11,FALSE)</f>
        <v>1</v>
      </c>
      <c r="J196" s="3">
        <v>0.5</v>
      </c>
      <c r="L196" s="3">
        <v>1</v>
      </c>
      <c r="M196" s="10" t="str">
        <f>RIGHT(B196,LEN(B196)-5)</f>
        <v>Monster_Offline_5_2</v>
      </c>
      <c r="N196" s="3" t="str">
        <f>VLOOKUP(D196,[1]怪物!$C:$J,8,FALSE)</f>
        <v>DeathShow_1</v>
      </c>
      <c r="O196" s="3" t="s">
        <v>41</v>
      </c>
      <c r="P196" s="3" t="s">
        <v>42</v>
      </c>
      <c r="T196" s="3" t="str">
        <f>IF(VLOOKUP(D196,[1]怪物!$C:$I,7,FALSE)="","",VLOOKUP(D196,[1]怪物!$C:$I,7,FALSE))</f>
        <v>Skill_Monster_BianFu1,NormalAttack</v>
      </c>
      <c r="Y196" s="3">
        <v>5</v>
      </c>
      <c r="Z196" s="3">
        <v>2</v>
      </c>
    </row>
    <row r="197" spans="2:26" s="3" customFormat="1" x14ac:dyDescent="0.2">
      <c r="B197" s="3" t="s">
        <v>650</v>
      </c>
      <c r="C197" s="3" t="s">
        <v>651</v>
      </c>
      <c r="D197" s="3" t="s">
        <v>163</v>
      </c>
      <c r="E197" s="3">
        <v>2.5</v>
      </c>
      <c r="F197" s="3">
        <v>400</v>
      </c>
      <c r="G197" s="3" t="b">
        <v>1</v>
      </c>
      <c r="H197" s="3">
        <v>1</v>
      </c>
      <c r="I197" s="3">
        <f>VLOOKUP(D197,[1]怪物!$C:$M,11,FALSE)</f>
        <v>1</v>
      </c>
      <c r="J197" s="3">
        <v>0.5</v>
      </c>
      <c r="L197" s="3">
        <v>1.5</v>
      </c>
      <c r="M197" s="10" t="str">
        <f>RIGHT(B197,LEN(B197)-5)</f>
        <v>Monster_Offline_6_1</v>
      </c>
      <c r="N197" s="3" t="str">
        <f>VLOOKUP(D197,[1]怪物!$C:$J,8,FALSE)</f>
        <v>DeathShow_1</v>
      </c>
      <c r="O197" s="3" t="s">
        <v>41</v>
      </c>
      <c r="P197" s="3" t="s">
        <v>42</v>
      </c>
      <c r="T197" s="3" t="str">
        <f>IF(VLOOKUP(D197,[1]怪物!$C:$I,7,FALSE)="","",VLOOKUP(D197,[1]怪物!$C:$I,7,FALSE))</f>
        <v>Skill_Monster_MiFeng2,NormalAttack</v>
      </c>
      <c r="Y197" s="3">
        <v>6</v>
      </c>
      <c r="Z197" s="3">
        <v>1</v>
      </c>
    </row>
    <row r="198" spans="2:26" s="3" customFormat="1" x14ac:dyDescent="0.2">
      <c r="B198" s="3" t="s">
        <v>652</v>
      </c>
      <c r="C198" s="3" t="s">
        <v>653</v>
      </c>
      <c r="D198" s="3" t="s">
        <v>158</v>
      </c>
      <c r="E198" s="3">
        <v>3.75</v>
      </c>
      <c r="F198" s="3">
        <v>400</v>
      </c>
      <c r="G198" s="3" t="b">
        <v>1</v>
      </c>
      <c r="H198" s="3">
        <v>1</v>
      </c>
      <c r="I198" s="3">
        <f>VLOOKUP(D198,[1]怪物!$C:$M,11,FALSE)</f>
        <v>1</v>
      </c>
      <c r="J198" s="3">
        <v>0.5</v>
      </c>
      <c r="L198" s="3">
        <v>1</v>
      </c>
      <c r="M198" s="10" t="str">
        <f>RIGHT(B198,LEN(B198)-5)</f>
        <v>Monster_Offline_6_2</v>
      </c>
      <c r="N198" s="3" t="str">
        <f>VLOOKUP(D198,[1]怪物!$C:$J,8,FALSE)</f>
        <v>DeathShow_1</v>
      </c>
      <c r="O198" s="3" t="s">
        <v>41</v>
      </c>
      <c r="P198" s="3" t="s">
        <v>42</v>
      </c>
      <c r="T198" s="3" t="str">
        <f>IF(VLOOKUP(D198,[1]怪物!$C:$I,7,FALSE)="","",VLOOKUP(D198,[1]怪物!$C:$I,7,FALSE))</f>
        <v/>
      </c>
      <c r="Y198" s="3">
        <v>6</v>
      </c>
      <c r="Z198" s="3">
        <v>2</v>
      </c>
    </row>
    <row r="199" spans="2:26" s="3" customFormat="1" x14ac:dyDescent="0.2">
      <c r="B199" s="3" t="s">
        <v>654</v>
      </c>
      <c r="C199" s="3" t="s">
        <v>655</v>
      </c>
      <c r="D199" s="3" t="s">
        <v>163</v>
      </c>
      <c r="E199" s="3">
        <v>2.6</v>
      </c>
      <c r="F199" s="3">
        <v>400</v>
      </c>
      <c r="G199" s="3" t="b">
        <v>1</v>
      </c>
      <c r="H199" s="3">
        <v>1</v>
      </c>
      <c r="I199" s="3">
        <f>VLOOKUP(D199,[1]怪物!$C:$M,11,FALSE)</f>
        <v>1</v>
      </c>
      <c r="J199" s="3">
        <v>0.5</v>
      </c>
      <c r="L199" s="3">
        <v>1.5</v>
      </c>
      <c r="M199" s="10" t="str">
        <f>RIGHT(B199,LEN(B199)-5)</f>
        <v>Monster_Offline_7_1</v>
      </c>
      <c r="N199" s="3" t="str">
        <f>VLOOKUP(D199,[1]怪物!$C:$J,8,FALSE)</f>
        <v>DeathShow_1</v>
      </c>
      <c r="O199" s="3" t="s">
        <v>41</v>
      </c>
      <c r="P199" s="3" t="s">
        <v>42</v>
      </c>
      <c r="T199" s="3" t="str">
        <f>IF(VLOOKUP(D199,[1]怪物!$C:$I,7,FALSE)="","",VLOOKUP(D199,[1]怪物!$C:$I,7,FALSE))</f>
        <v>Skill_Monster_MiFeng2,NormalAttack</v>
      </c>
      <c r="Y199" s="3">
        <v>7</v>
      </c>
      <c r="Z199" s="3">
        <v>1</v>
      </c>
    </row>
    <row r="200" spans="2:26" s="3" customFormat="1" x14ac:dyDescent="0.2">
      <c r="B200" s="3" t="s">
        <v>656</v>
      </c>
      <c r="C200" s="3" t="s">
        <v>657</v>
      </c>
      <c r="D200" s="3" t="s">
        <v>158</v>
      </c>
      <c r="E200" s="3">
        <v>3.9000000000000004</v>
      </c>
      <c r="F200" s="3">
        <v>400</v>
      </c>
      <c r="G200" s="3" t="b">
        <v>1</v>
      </c>
      <c r="H200" s="3">
        <v>1</v>
      </c>
      <c r="I200" s="3">
        <f>VLOOKUP(D200,[1]怪物!$C:$M,11,FALSE)</f>
        <v>1</v>
      </c>
      <c r="J200" s="3">
        <v>0.5</v>
      </c>
      <c r="L200" s="3">
        <v>1</v>
      </c>
      <c r="M200" s="10" t="str">
        <f>RIGHT(B200,LEN(B200)-5)</f>
        <v>Monster_Offline_7_2</v>
      </c>
      <c r="N200" s="3" t="str">
        <f>VLOOKUP(D200,[1]怪物!$C:$J,8,FALSE)</f>
        <v>DeathShow_1</v>
      </c>
      <c r="O200" s="3" t="s">
        <v>41</v>
      </c>
      <c r="P200" s="3" t="s">
        <v>42</v>
      </c>
      <c r="T200" s="3" t="str">
        <f>IF(VLOOKUP(D200,[1]怪物!$C:$I,7,FALSE)="","",VLOOKUP(D200,[1]怪物!$C:$I,7,FALSE))</f>
        <v/>
      </c>
      <c r="Y200" s="3">
        <v>7</v>
      </c>
      <c r="Z200" s="3">
        <v>2</v>
      </c>
    </row>
    <row r="201" spans="2:26" s="3" customFormat="1" x14ac:dyDescent="0.2">
      <c r="B201" s="3" t="s">
        <v>658</v>
      </c>
      <c r="C201" s="3" t="s">
        <v>659</v>
      </c>
      <c r="D201" s="3" t="s">
        <v>163</v>
      </c>
      <c r="E201" s="3">
        <v>2.7</v>
      </c>
      <c r="F201" s="3">
        <v>400</v>
      </c>
      <c r="G201" s="3" t="b">
        <v>1</v>
      </c>
      <c r="H201" s="3">
        <v>1</v>
      </c>
      <c r="I201" s="3">
        <f>VLOOKUP(D201,[1]怪物!$C:$M,11,FALSE)</f>
        <v>1</v>
      </c>
      <c r="J201" s="3">
        <v>0.5</v>
      </c>
      <c r="L201" s="3">
        <v>1.5</v>
      </c>
      <c r="M201" s="10" t="str">
        <f>RIGHT(B201,LEN(B201)-5)</f>
        <v>Monster_Offline_8_1</v>
      </c>
      <c r="N201" s="3" t="str">
        <f>VLOOKUP(D201,[1]怪物!$C:$J,8,FALSE)</f>
        <v>DeathShow_1</v>
      </c>
      <c r="O201" s="3" t="s">
        <v>41</v>
      </c>
      <c r="P201" s="3" t="s">
        <v>42</v>
      </c>
      <c r="T201" s="3" t="str">
        <f>IF(VLOOKUP(D201,[1]怪物!$C:$I,7,FALSE)="","",VLOOKUP(D201,[1]怪物!$C:$I,7,FALSE))</f>
        <v>Skill_Monster_MiFeng2,NormalAttack</v>
      </c>
      <c r="Y201" s="3">
        <v>8</v>
      </c>
      <c r="Z201" s="3">
        <v>1</v>
      </c>
    </row>
    <row r="202" spans="2:26" s="3" customFormat="1" x14ac:dyDescent="0.2">
      <c r="B202" s="3" t="s">
        <v>660</v>
      </c>
      <c r="C202" s="3" t="s">
        <v>661</v>
      </c>
      <c r="D202" s="3" t="s">
        <v>164</v>
      </c>
      <c r="E202" s="3">
        <v>2.7</v>
      </c>
      <c r="F202" s="3">
        <v>400</v>
      </c>
      <c r="G202" s="3" t="b">
        <v>1</v>
      </c>
      <c r="H202" s="3">
        <v>1</v>
      </c>
      <c r="I202" s="3">
        <f>VLOOKUP(D202,[1]怪物!$C:$M,11,FALSE)</f>
        <v>1</v>
      </c>
      <c r="J202" s="3">
        <v>0.5</v>
      </c>
      <c r="L202" s="3">
        <v>1</v>
      </c>
      <c r="M202" s="10" t="str">
        <f>RIGHT(B202,LEN(B202)-5)</f>
        <v>Monster_Offline_8_2</v>
      </c>
      <c r="N202" s="3" t="str">
        <f>VLOOKUP(D202,[1]怪物!$C:$J,8,FALSE)</f>
        <v>DeathShow_1</v>
      </c>
      <c r="O202" s="3" t="s">
        <v>41</v>
      </c>
      <c r="P202" s="3" t="s">
        <v>42</v>
      </c>
      <c r="T202" s="3" t="str">
        <f>IF(VLOOKUP(D202,[1]怪物!$C:$I,7,FALSE)="","",VLOOKUP(D202,[1]怪物!$C:$I,7,FALSE))</f>
        <v>Skill_Monster_ZhongZi1,NormalAttack</v>
      </c>
      <c r="U202" s="10"/>
      <c r="V202" s="10"/>
      <c r="W202" s="10"/>
      <c r="X202" s="10"/>
      <c r="Y202" s="3">
        <v>8</v>
      </c>
      <c r="Z202" s="3">
        <v>2</v>
      </c>
    </row>
    <row r="203" spans="2:26" s="3" customFormat="1" x14ac:dyDescent="0.2">
      <c r="B203" s="3" t="s">
        <v>662</v>
      </c>
      <c r="C203" s="3" t="s">
        <v>663</v>
      </c>
      <c r="D203" s="3" t="s">
        <v>163</v>
      </c>
      <c r="E203" s="3">
        <v>2.8</v>
      </c>
      <c r="F203" s="3">
        <v>400</v>
      </c>
      <c r="G203" s="3" t="b">
        <v>1</v>
      </c>
      <c r="H203" s="3">
        <v>1</v>
      </c>
      <c r="I203" s="3">
        <f>VLOOKUP(D203,[1]怪物!$C:$M,11,FALSE)</f>
        <v>1</v>
      </c>
      <c r="J203" s="3">
        <v>0.5</v>
      </c>
      <c r="L203" s="3">
        <v>1.5</v>
      </c>
      <c r="M203" s="10" t="str">
        <f>RIGHT(B203,LEN(B203)-5)</f>
        <v>Monster_Offline_9_1</v>
      </c>
      <c r="N203" s="3" t="str">
        <f>VLOOKUP(D203,[1]怪物!$C:$J,8,FALSE)</f>
        <v>DeathShow_1</v>
      </c>
      <c r="O203" s="3" t="s">
        <v>41</v>
      </c>
      <c r="P203" s="3" t="s">
        <v>42</v>
      </c>
      <c r="T203" s="3" t="str">
        <f>IF(VLOOKUP(D203,[1]怪物!$C:$I,7,FALSE)="","",VLOOKUP(D203,[1]怪物!$C:$I,7,FALSE))</f>
        <v>Skill_Monster_MiFeng2,NormalAttack</v>
      </c>
      <c r="Y203" s="3">
        <v>9</v>
      </c>
      <c r="Z203" s="3">
        <v>1</v>
      </c>
    </row>
    <row r="204" spans="2:26" s="3" customFormat="1" x14ac:dyDescent="0.2">
      <c r="B204" s="3" t="s">
        <v>664</v>
      </c>
      <c r="C204" s="3" t="s">
        <v>665</v>
      </c>
      <c r="D204" s="3" t="s">
        <v>164</v>
      </c>
      <c r="E204" s="3">
        <v>2.8</v>
      </c>
      <c r="F204" s="3">
        <v>400</v>
      </c>
      <c r="G204" s="3" t="b">
        <v>1</v>
      </c>
      <c r="H204" s="3">
        <v>1</v>
      </c>
      <c r="I204" s="3">
        <f>VLOOKUP(D204,[1]怪物!$C:$M,11,FALSE)</f>
        <v>1</v>
      </c>
      <c r="J204" s="3">
        <v>0.5</v>
      </c>
      <c r="L204" s="3">
        <v>1</v>
      </c>
      <c r="M204" s="10" t="str">
        <f>RIGHT(B204,LEN(B204)-5)</f>
        <v>Monster_Offline_9_2</v>
      </c>
      <c r="N204" s="3" t="str">
        <f>VLOOKUP(D204,[1]怪物!$C:$J,8,FALSE)</f>
        <v>DeathShow_1</v>
      </c>
      <c r="O204" s="3" t="s">
        <v>41</v>
      </c>
      <c r="P204" s="3" t="s">
        <v>42</v>
      </c>
      <c r="T204" s="3" t="str">
        <f>IF(VLOOKUP(D204,[1]怪物!$C:$I,7,FALSE)="","",VLOOKUP(D204,[1]怪物!$C:$I,7,FALSE))</f>
        <v>Skill_Monster_ZhongZi1,NormalAttack</v>
      </c>
      <c r="Y204" s="3">
        <v>9</v>
      </c>
      <c r="Z204" s="3">
        <v>2</v>
      </c>
    </row>
    <row r="205" spans="2:26" s="3" customFormat="1" x14ac:dyDescent="0.2">
      <c r="B205" s="3" t="s">
        <v>666</v>
      </c>
      <c r="C205" s="3" t="s">
        <v>667</v>
      </c>
      <c r="D205" s="3" t="s">
        <v>164</v>
      </c>
      <c r="E205" s="3">
        <v>2.9</v>
      </c>
      <c r="F205" s="3">
        <v>400</v>
      </c>
      <c r="G205" s="3" t="b">
        <v>1</v>
      </c>
      <c r="H205" s="3">
        <v>1</v>
      </c>
      <c r="I205" s="3">
        <f>VLOOKUP(D205,[1]怪物!$C:$M,11,FALSE)</f>
        <v>1</v>
      </c>
      <c r="J205" s="3">
        <v>0.5</v>
      </c>
      <c r="L205" s="3">
        <v>1</v>
      </c>
      <c r="M205" s="10" t="str">
        <f>RIGHT(B205,LEN(B205)-5)</f>
        <v>Monster_Offline_10_1</v>
      </c>
      <c r="N205" s="3" t="str">
        <f>VLOOKUP(D205,[1]怪物!$C:$J,8,FALSE)</f>
        <v>DeathShow_1</v>
      </c>
      <c r="O205" s="3" t="s">
        <v>41</v>
      </c>
      <c r="P205" s="3" t="s">
        <v>42</v>
      </c>
      <c r="T205" s="3" t="str">
        <f>IF(VLOOKUP(D205,[1]怪物!$C:$I,7,FALSE)="","",VLOOKUP(D205,[1]怪物!$C:$I,7,FALSE))</f>
        <v>Skill_Monster_ZhongZi1,NormalAttack</v>
      </c>
      <c r="Y205" s="3">
        <v>10</v>
      </c>
      <c r="Z205" s="3">
        <v>1</v>
      </c>
    </row>
    <row r="206" spans="2:26" s="3" customFormat="1" x14ac:dyDescent="0.2">
      <c r="B206" s="3" t="s">
        <v>668</v>
      </c>
      <c r="C206" s="3" t="s">
        <v>669</v>
      </c>
      <c r="D206" s="3" t="s">
        <v>165</v>
      </c>
      <c r="E206" s="3">
        <v>1.8125</v>
      </c>
      <c r="F206" s="3">
        <v>400</v>
      </c>
      <c r="G206" s="3" t="b">
        <v>1</v>
      </c>
      <c r="H206" s="3">
        <v>1</v>
      </c>
      <c r="I206" s="3">
        <f>VLOOKUP(D206,[1]怪物!$C:$M,11,FALSE)</f>
        <v>1</v>
      </c>
      <c r="J206" s="3">
        <v>0.5</v>
      </c>
      <c r="L206" s="3">
        <v>2.5</v>
      </c>
      <c r="M206" s="10" t="str">
        <f>RIGHT(B206,LEN(B206)-5)</f>
        <v>Monster_Offline_10_2</v>
      </c>
      <c r="N206" s="3" t="str">
        <f>VLOOKUP(D206,[1]怪物!$C:$J,8,FALSE)</f>
        <v>DeathShow_1</v>
      </c>
      <c r="O206" s="3" t="s">
        <v>41</v>
      </c>
      <c r="P206" s="3" t="s">
        <v>42</v>
      </c>
      <c r="T206" s="3" t="str">
        <f>IF(VLOOKUP(D206,[1]怪物!$C:$I,7,FALSE)="","",VLOOKUP(D206,[1]怪物!$C:$I,7,FALSE))</f>
        <v/>
      </c>
      <c r="Y206" s="3">
        <v>10</v>
      </c>
      <c r="Z206" s="3">
        <v>2</v>
      </c>
    </row>
    <row r="207" spans="2:26" s="3" customFormat="1" x14ac:dyDescent="0.2">
      <c r="B207" s="3" t="s">
        <v>670</v>
      </c>
      <c r="C207" s="3" t="s">
        <v>671</v>
      </c>
      <c r="D207" s="3" t="s">
        <v>164</v>
      </c>
      <c r="E207" s="3">
        <v>3</v>
      </c>
      <c r="F207" s="3">
        <v>400</v>
      </c>
      <c r="G207" s="3" t="b">
        <v>1</v>
      </c>
      <c r="H207" s="3">
        <v>1</v>
      </c>
      <c r="I207" s="3">
        <f>VLOOKUP(D207,[1]怪物!$C:$M,11,FALSE)</f>
        <v>1</v>
      </c>
      <c r="J207" s="3">
        <v>0.5</v>
      </c>
      <c r="L207" s="3">
        <v>1</v>
      </c>
      <c r="M207" s="10" t="str">
        <f>RIGHT(B207,LEN(B207)-5)</f>
        <v>Monster_Offline_11_1</v>
      </c>
      <c r="N207" s="3" t="str">
        <f>VLOOKUP(D207,[1]怪物!$C:$J,8,FALSE)</f>
        <v>DeathShow_1</v>
      </c>
      <c r="O207" s="3" t="s">
        <v>41</v>
      </c>
      <c r="P207" s="3" t="s">
        <v>42</v>
      </c>
      <c r="T207" s="3" t="str">
        <f>IF(VLOOKUP(D207,[1]怪物!$C:$I,7,FALSE)="","",VLOOKUP(D207,[1]怪物!$C:$I,7,FALSE))</f>
        <v>Skill_Monster_ZhongZi1,NormalAttack</v>
      </c>
      <c r="Y207" s="3">
        <v>11</v>
      </c>
      <c r="Z207" s="3">
        <v>1</v>
      </c>
    </row>
    <row r="208" spans="2:26" s="3" customFormat="1" x14ac:dyDescent="0.2">
      <c r="B208" s="3" t="s">
        <v>672</v>
      </c>
      <c r="C208" s="3" t="s">
        <v>673</v>
      </c>
      <c r="D208" s="3" t="s">
        <v>160</v>
      </c>
      <c r="E208" s="3">
        <v>4.5</v>
      </c>
      <c r="F208" s="3">
        <v>400</v>
      </c>
      <c r="G208" s="3" t="b">
        <v>1</v>
      </c>
      <c r="H208" s="3">
        <v>1</v>
      </c>
      <c r="I208" s="3">
        <f>VLOOKUP(D208,[1]怪物!$C:$M,11,FALSE)</f>
        <v>1</v>
      </c>
      <c r="J208" s="3">
        <v>0.5</v>
      </c>
      <c r="L208" s="3">
        <v>1.5</v>
      </c>
      <c r="M208" s="10" t="str">
        <f>RIGHT(B208,LEN(B208)-5)</f>
        <v>Monster_Offline_11_2</v>
      </c>
      <c r="N208" s="3" t="str">
        <f>VLOOKUP(D208,[1]怪物!$C:$J,8,FALSE)</f>
        <v>DeathShow_1</v>
      </c>
      <c r="O208" s="3" t="s">
        <v>41</v>
      </c>
      <c r="P208" s="3" t="s">
        <v>42</v>
      </c>
      <c r="T208" s="3" t="str">
        <f>IF(VLOOKUP(D208,[1]怪物!$C:$I,7,FALSE)="","",VLOOKUP(D208,[1]怪物!$C:$I,7,FALSE))</f>
        <v>Skill_Monster_ZhiZhu2,NormalAttack</v>
      </c>
      <c r="Y208" s="3">
        <v>11</v>
      </c>
      <c r="Z208" s="3">
        <v>2</v>
      </c>
    </row>
    <row r="209" spans="2:26" s="3" customFormat="1" x14ac:dyDescent="0.2">
      <c r="B209" s="3" t="s">
        <v>674</v>
      </c>
      <c r="C209" s="3" t="s">
        <v>675</v>
      </c>
      <c r="D209" s="3" t="s">
        <v>166</v>
      </c>
      <c r="E209" s="3">
        <v>3.1</v>
      </c>
      <c r="F209" s="3">
        <v>400</v>
      </c>
      <c r="G209" s="3" t="b">
        <v>1</v>
      </c>
      <c r="H209" s="3">
        <v>1</v>
      </c>
      <c r="I209" s="3">
        <f>VLOOKUP(D209,[1]怪物!$C:$M,11,FALSE)</f>
        <v>1</v>
      </c>
      <c r="J209" s="3">
        <v>0.5</v>
      </c>
      <c r="L209" s="3">
        <v>1</v>
      </c>
      <c r="M209" s="10" t="str">
        <f>RIGHT(B209,LEN(B209)-5)</f>
        <v>Monster_Offline_12_1</v>
      </c>
      <c r="N209" s="3" t="str">
        <f>VLOOKUP(D209,[1]怪物!$C:$J,8,FALSE)</f>
        <v>DeathShow_1</v>
      </c>
      <c r="O209" s="3" t="s">
        <v>41</v>
      </c>
      <c r="P209" s="3" t="s">
        <v>42</v>
      </c>
      <c r="T209" s="3" t="str">
        <f>IF(VLOOKUP(D209,[1]怪物!$C:$I,7,FALSE)="","",VLOOKUP(D209,[1]怪物!$C:$I,7,FALSE))</f>
        <v>Skill_Monster_Gui1,NormalAttack</v>
      </c>
      <c r="Y209" s="3">
        <v>12</v>
      </c>
      <c r="Z209" s="3">
        <v>1</v>
      </c>
    </row>
    <row r="210" spans="2:26" s="3" customFormat="1" x14ac:dyDescent="0.2">
      <c r="B210" s="3" t="s">
        <v>676</v>
      </c>
      <c r="C210" s="3" t="s">
        <v>677</v>
      </c>
      <c r="D210" s="3" t="s">
        <v>166</v>
      </c>
      <c r="E210" s="3">
        <v>3.2</v>
      </c>
      <c r="F210" s="3">
        <v>400</v>
      </c>
      <c r="G210" s="3" t="b">
        <v>1</v>
      </c>
      <c r="H210" s="3">
        <v>1</v>
      </c>
      <c r="I210" s="3">
        <f>VLOOKUP(D210,[1]怪物!$C:$M,11,FALSE)</f>
        <v>1</v>
      </c>
      <c r="J210" s="3">
        <v>0.5</v>
      </c>
      <c r="L210" s="3">
        <v>1</v>
      </c>
      <c r="M210" s="10" t="str">
        <f>RIGHT(B210,LEN(B210)-5)</f>
        <v>Monster_Offline_13_1</v>
      </c>
      <c r="N210" s="3" t="str">
        <f>VLOOKUP(D210,[1]怪物!$C:$J,8,FALSE)</f>
        <v>DeathShow_1</v>
      </c>
      <c r="O210" s="3" t="s">
        <v>41</v>
      </c>
      <c r="P210" s="3" t="s">
        <v>42</v>
      </c>
      <c r="T210" s="3" t="str">
        <f>IF(VLOOKUP(D210,[1]怪物!$C:$I,7,FALSE)="","",VLOOKUP(D210,[1]怪物!$C:$I,7,FALSE))</f>
        <v>Skill_Monster_Gui1,NormalAttack</v>
      </c>
      <c r="Y210" s="3">
        <v>13</v>
      </c>
      <c r="Z210" s="3">
        <v>1</v>
      </c>
    </row>
    <row r="211" spans="2:26" s="3" customFormat="1" x14ac:dyDescent="0.2">
      <c r="B211" s="3" t="s">
        <v>678</v>
      </c>
      <c r="C211" s="3" t="s">
        <v>679</v>
      </c>
      <c r="D211" s="3" t="s">
        <v>160</v>
      </c>
      <c r="E211" s="3">
        <v>4.8000000000000007</v>
      </c>
      <c r="F211" s="3">
        <v>400</v>
      </c>
      <c r="G211" s="3" t="b">
        <v>1</v>
      </c>
      <c r="H211" s="3">
        <v>1</v>
      </c>
      <c r="I211" s="3">
        <f>VLOOKUP(D211,[1]怪物!$C:$M,11,FALSE)</f>
        <v>1</v>
      </c>
      <c r="J211" s="3">
        <v>0.5</v>
      </c>
      <c r="L211" s="3">
        <v>1.5</v>
      </c>
      <c r="M211" s="10" t="str">
        <f>RIGHT(B211,LEN(B211)-5)</f>
        <v>Monster_Offline_13_2</v>
      </c>
      <c r="N211" s="3" t="str">
        <f>VLOOKUP(D211,[1]怪物!$C:$J,8,FALSE)</f>
        <v>DeathShow_1</v>
      </c>
      <c r="O211" s="3" t="s">
        <v>41</v>
      </c>
      <c r="P211" s="3" t="s">
        <v>42</v>
      </c>
      <c r="T211" s="3" t="str">
        <f>IF(VLOOKUP(D211,[1]怪物!$C:$I,7,FALSE)="","",VLOOKUP(D211,[1]怪物!$C:$I,7,FALSE))</f>
        <v>Skill_Monster_ZhiZhu2,NormalAttack</v>
      </c>
      <c r="Y211" s="3">
        <v>13</v>
      </c>
      <c r="Z211" s="3">
        <v>2</v>
      </c>
    </row>
    <row r="212" spans="2:26" s="3" customFormat="1" x14ac:dyDescent="0.2">
      <c r="B212" s="3" t="s">
        <v>680</v>
      </c>
      <c r="C212" s="3" t="s">
        <v>681</v>
      </c>
      <c r="D212" s="3" t="s">
        <v>166</v>
      </c>
      <c r="E212" s="3">
        <v>3.3</v>
      </c>
      <c r="F212" s="3">
        <v>400</v>
      </c>
      <c r="G212" s="3" t="b">
        <v>1</v>
      </c>
      <c r="H212" s="3">
        <v>1</v>
      </c>
      <c r="I212" s="3">
        <f>VLOOKUP(D212,[1]怪物!$C:$M,11,FALSE)</f>
        <v>1</v>
      </c>
      <c r="J212" s="3">
        <v>0.5</v>
      </c>
      <c r="L212" s="3">
        <v>1</v>
      </c>
      <c r="M212" s="10" t="str">
        <f>RIGHT(B212,LEN(B212)-5)</f>
        <v>Monster_Offline_14_1</v>
      </c>
      <c r="N212" s="3" t="str">
        <f>VLOOKUP(D212,[1]怪物!$C:$J,8,FALSE)</f>
        <v>DeathShow_1</v>
      </c>
      <c r="O212" s="3" t="s">
        <v>41</v>
      </c>
      <c r="P212" s="3" t="s">
        <v>42</v>
      </c>
      <c r="T212" s="3" t="str">
        <f>IF(VLOOKUP(D212,[1]怪物!$C:$I,7,FALSE)="","",VLOOKUP(D212,[1]怪物!$C:$I,7,FALSE))</f>
        <v>Skill_Monster_Gui1,NormalAttack</v>
      </c>
      <c r="Y212" s="3">
        <v>14</v>
      </c>
      <c r="Z212" s="3">
        <v>1</v>
      </c>
    </row>
    <row r="213" spans="2:26" s="3" customFormat="1" x14ac:dyDescent="0.2">
      <c r="B213" s="3" t="s">
        <v>682</v>
      </c>
      <c r="C213" s="3" t="s">
        <v>683</v>
      </c>
      <c r="D213" s="3" t="s">
        <v>168</v>
      </c>
      <c r="E213" s="3">
        <v>3.3</v>
      </c>
      <c r="F213" s="3">
        <v>400</v>
      </c>
      <c r="G213" s="3" t="b">
        <v>1</v>
      </c>
      <c r="H213" s="3">
        <v>1</v>
      </c>
      <c r="I213" s="3">
        <f>VLOOKUP(D213,[1]怪物!$C:$M,11,FALSE)</f>
        <v>1</v>
      </c>
      <c r="J213" s="3">
        <v>0.5</v>
      </c>
      <c r="L213" s="3">
        <v>1.5</v>
      </c>
      <c r="M213" s="10" t="str">
        <f>RIGHT(B213,LEN(B213)-5)</f>
        <v>Monster_Offline_14_2</v>
      </c>
      <c r="N213" s="3" t="str">
        <f>VLOOKUP(D213,[1]怪物!$C:$J,8,FALSE)</f>
        <v>DeathShow_1</v>
      </c>
      <c r="O213" s="3" t="s">
        <v>41</v>
      </c>
      <c r="P213" s="3" t="s">
        <v>42</v>
      </c>
      <c r="T213" s="3" t="str">
        <f>IF(VLOOKUP(D213,[1]怪物!$C:$I,7,FALSE)="","",VLOOKUP(D213,[1]怪物!$C:$I,7,FALSE))</f>
        <v>Skill_Monster_ZhongZi2,NormalAttack</v>
      </c>
      <c r="Y213" s="3">
        <v>14</v>
      </c>
      <c r="Z213" s="3">
        <v>2</v>
      </c>
    </row>
    <row r="214" spans="2:26" s="3" customFormat="1" x14ac:dyDescent="0.2">
      <c r="B214" s="3" t="s">
        <v>684</v>
      </c>
      <c r="C214" s="3" t="s">
        <v>685</v>
      </c>
      <c r="D214" s="3" t="s">
        <v>163</v>
      </c>
      <c r="E214" s="3">
        <v>3.4</v>
      </c>
      <c r="F214" s="3">
        <v>400</v>
      </c>
      <c r="G214" s="3" t="b">
        <v>1</v>
      </c>
      <c r="H214" s="3">
        <v>1</v>
      </c>
      <c r="I214" s="3">
        <f>VLOOKUP(D214,[1]怪物!$C:$M,11,FALSE)</f>
        <v>1</v>
      </c>
      <c r="J214" s="3">
        <v>0.5</v>
      </c>
      <c r="L214" s="3">
        <v>1.5</v>
      </c>
      <c r="M214" s="10" t="str">
        <f>RIGHT(B214,LEN(B214)-5)</f>
        <v>Monster_Offline_15_1</v>
      </c>
      <c r="N214" s="3" t="str">
        <f>VLOOKUP(D214,[1]怪物!$C:$J,8,FALSE)</f>
        <v>DeathShow_1</v>
      </c>
      <c r="O214" s="3" t="s">
        <v>41</v>
      </c>
      <c r="P214" s="3" t="s">
        <v>42</v>
      </c>
      <c r="T214" s="3" t="str">
        <f>IF(VLOOKUP(D214,[1]怪物!$C:$I,7,FALSE)="","",VLOOKUP(D214,[1]怪物!$C:$I,7,FALSE))</f>
        <v>Skill_Monster_MiFeng2,NormalAttack</v>
      </c>
      <c r="Y214" s="3">
        <v>15</v>
      </c>
      <c r="Z214" s="3">
        <v>1</v>
      </c>
    </row>
    <row r="215" spans="2:26" s="3" customFormat="1" x14ac:dyDescent="0.2">
      <c r="B215" s="3" t="s">
        <v>686</v>
      </c>
      <c r="C215" s="3" t="s">
        <v>687</v>
      </c>
      <c r="D215" s="3" t="s">
        <v>164</v>
      </c>
      <c r="E215" s="3">
        <v>3.4</v>
      </c>
      <c r="F215" s="3">
        <v>400</v>
      </c>
      <c r="G215" s="3" t="b">
        <v>1</v>
      </c>
      <c r="H215" s="3">
        <v>1</v>
      </c>
      <c r="I215" s="3">
        <f>VLOOKUP(D215,[1]怪物!$C:$M,11,FALSE)</f>
        <v>1</v>
      </c>
      <c r="J215" s="3">
        <v>0.5</v>
      </c>
      <c r="L215" s="3">
        <v>1</v>
      </c>
      <c r="M215" s="10" t="str">
        <f>RIGHT(B215,LEN(B215)-5)</f>
        <v>Monster_Offline_15_2</v>
      </c>
      <c r="N215" s="3" t="str">
        <f>VLOOKUP(D215,[1]怪物!$C:$J,8,FALSE)</f>
        <v>DeathShow_1</v>
      </c>
      <c r="O215" s="3" t="s">
        <v>41</v>
      </c>
      <c r="P215" s="3" t="s">
        <v>42</v>
      </c>
      <c r="T215" s="3" t="str">
        <f>IF(VLOOKUP(D215,[1]怪物!$C:$I,7,FALSE)="","",VLOOKUP(D215,[1]怪物!$C:$I,7,FALSE))</f>
        <v>Skill_Monster_ZhongZi1,NormalAttack</v>
      </c>
      <c r="Y215" s="3">
        <v>15</v>
      </c>
      <c r="Z215" s="3">
        <v>2</v>
      </c>
    </row>
    <row r="216" spans="2:26" s="3" customFormat="1" x14ac:dyDescent="0.2">
      <c r="B216" s="3" t="s">
        <v>688</v>
      </c>
      <c r="C216" s="3" t="s">
        <v>689</v>
      </c>
      <c r="D216" s="3" t="s">
        <v>172</v>
      </c>
      <c r="E216" s="3">
        <v>2.125</v>
      </c>
      <c r="F216" s="3">
        <v>400</v>
      </c>
      <c r="G216" s="3" t="b">
        <v>1</v>
      </c>
      <c r="H216" s="3">
        <v>1</v>
      </c>
      <c r="I216" s="3">
        <f>VLOOKUP(D216,[1]怪物!$C:$M,11,FALSE)</f>
        <v>1</v>
      </c>
      <c r="J216" s="3">
        <v>0.5</v>
      </c>
      <c r="L216" s="3">
        <v>2.5</v>
      </c>
      <c r="M216" s="10" t="str">
        <f>RIGHT(B216,LEN(B216)-5)</f>
        <v>Monster_Offline_15_3</v>
      </c>
      <c r="N216" s="3" t="str">
        <f>VLOOKUP(D216,[1]怪物!$C:$J,8,FALSE)</f>
        <v>DeathShow_1</v>
      </c>
      <c r="O216" s="3" t="s">
        <v>41</v>
      </c>
      <c r="P216" s="3" t="s">
        <v>42</v>
      </c>
      <c r="T216" s="3" t="str">
        <f>IF(VLOOKUP(D216,[1]怪物!$C:$I,7,FALSE)="","",VLOOKUP(D216,[1]怪物!$C:$I,7,FALSE))</f>
        <v>Skill_Monster_ZhongZi3,NormalAttack</v>
      </c>
      <c r="Y216" s="3">
        <v>15</v>
      </c>
      <c r="Z216" s="3">
        <v>3</v>
      </c>
    </row>
    <row r="217" spans="2:26" s="3" customFormat="1" x14ac:dyDescent="0.2">
      <c r="B217" s="3" t="s">
        <v>690</v>
      </c>
      <c r="C217" s="3" t="s">
        <v>691</v>
      </c>
      <c r="D217" s="3" t="s">
        <v>157</v>
      </c>
      <c r="E217" s="3">
        <v>3.5</v>
      </c>
      <c r="F217" s="3">
        <v>400</v>
      </c>
      <c r="G217" s="3" t="b">
        <v>1</v>
      </c>
      <c r="H217" s="3">
        <v>1</v>
      </c>
      <c r="I217" s="3">
        <f>VLOOKUP(D217,[1]怪物!$C:$M,11,FALSE)</f>
        <v>1</v>
      </c>
      <c r="J217" s="3">
        <v>0.5</v>
      </c>
      <c r="L217" s="3">
        <v>1</v>
      </c>
      <c r="M217" s="10" t="str">
        <f>RIGHT(B217,LEN(B217)-5)</f>
        <v>Monster_Offline_16_1</v>
      </c>
      <c r="N217" s="3" t="str">
        <f>VLOOKUP(D217,[1]怪物!$C:$J,8,FALSE)</f>
        <v>DeathShow_1</v>
      </c>
      <c r="O217" s="3" t="s">
        <v>41</v>
      </c>
      <c r="P217" s="3" t="s">
        <v>42</v>
      </c>
      <c r="T217" s="3" t="str">
        <f>IF(VLOOKUP(D217,[1]怪物!$C:$I,7,FALSE)="","",VLOOKUP(D217,[1]怪物!$C:$I,7,FALSE))</f>
        <v>Skill_Monster_Dan1,NormalAttack</v>
      </c>
      <c r="Y217" s="3">
        <v>16</v>
      </c>
      <c r="Z217" s="3">
        <v>1</v>
      </c>
    </row>
    <row r="218" spans="2:26" s="3" customFormat="1" x14ac:dyDescent="0.2">
      <c r="B218" s="3" t="s">
        <v>692</v>
      </c>
      <c r="C218" s="3" t="s">
        <v>693</v>
      </c>
      <c r="D218" s="3" t="s">
        <v>159</v>
      </c>
      <c r="E218" s="3">
        <v>3.5</v>
      </c>
      <c r="F218" s="3">
        <v>400</v>
      </c>
      <c r="G218" s="3" t="b">
        <v>1</v>
      </c>
      <c r="H218" s="3">
        <v>1</v>
      </c>
      <c r="I218" s="3">
        <f>VLOOKUP(D218,[1]怪物!$C:$M,11,FALSE)</f>
        <v>1</v>
      </c>
      <c r="J218" s="3">
        <v>0.5</v>
      </c>
      <c r="L218" s="3">
        <v>1.5</v>
      </c>
      <c r="M218" s="10" t="str">
        <f>RIGHT(B218,LEN(B218)-5)</f>
        <v>Monster_Offline_16_2</v>
      </c>
      <c r="N218" s="3" t="str">
        <f>VLOOKUP(D218,[1]怪物!$C:$J,8,FALSE)</f>
        <v>DeathShow_1</v>
      </c>
      <c r="O218" s="3" t="s">
        <v>41</v>
      </c>
      <c r="P218" s="3" t="s">
        <v>42</v>
      </c>
      <c r="T218" s="3" t="str">
        <f>IF(VLOOKUP(D218,[1]怪物!$C:$I,7,FALSE)="","",VLOOKUP(D218,[1]怪物!$C:$I,7,FALSE))</f>
        <v>Skill_Monster_Dan2,NormalAttack</v>
      </c>
      <c r="Y218" s="3">
        <v>16</v>
      </c>
      <c r="Z218" s="3">
        <v>2</v>
      </c>
    </row>
    <row r="219" spans="2:26" s="3" customFormat="1" x14ac:dyDescent="0.2">
      <c r="B219" s="3" t="s">
        <v>694</v>
      </c>
      <c r="C219" s="3" t="s">
        <v>695</v>
      </c>
      <c r="D219" s="3" t="s">
        <v>159</v>
      </c>
      <c r="E219" s="3">
        <v>3.6</v>
      </c>
      <c r="F219" s="3">
        <v>400</v>
      </c>
      <c r="G219" s="3" t="b">
        <v>1</v>
      </c>
      <c r="H219" s="3">
        <v>1</v>
      </c>
      <c r="I219" s="3">
        <f>VLOOKUP(D219,[1]怪物!$C:$M,11,FALSE)</f>
        <v>1</v>
      </c>
      <c r="J219" s="3">
        <v>0.5</v>
      </c>
      <c r="L219" s="3">
        <v>1.5</v>
      </c>
      <c r="M219" s="10" t="str">
        <f>RIGHT(B219,LEN(B219)-5)</f>
        <v>Monster_Offline_17_1</v>
      </c>
      <c r="N219" s="3" t="str">
        <f>VLOOKUP(D219,[1]怪物!$C:$J,8,FALSE)</f>
        <v>DeathShow_1</v>
      </c>
      <c r="O219" s="3" t="s">
        <v>41</v>
      </c>
      <c r="P219" s="3" t="s">
        <v>42</v>
      </c>
      <c r="T219" s="3" t="str">
        <f>IF(VLOOKUP(D219,[1]怪物!$C:$I,7,FALSE)="","",VLOOKUP(D219,[1]怪物!$C:$I,7,FALSE))</f>
        <v>Skill_Monster_Dan2,NormalAttack</v>
      </c>
      <c r="Y219" s="3">
        <v>17</v>
      </c>
      <c r="Z219" s="3">
        <v>1</v>
      </c>
    </row>
    <row r="220" spans="2:26" s="3" customFormat="1" x14ac:dyDescent="0.2">
      <c r="B220" s="3" t="s">
        <v>696</v>
      </c>
      <c r="C220" s="3" t="s">
        <v>697</v>
      </c>
      <c r="D220" s="3" t="s">
        <v>160</v>
      </c>
      <c r="E220" s="3">
        <v>5.4</v>
      </c>
      <c r="F220" s="3">
        <v>400</v>
      </c>
      <c r="G220" s="3" t="b">
        <v>1</v>
      </c>
      <c r="H220" s="3">
        <v>1</v>
      </c>
      <c r="I220" s="3">
        <f>VLOOKUP(D220,[1]怪物!$C:$M,11,FALSE)</f>
        <v>1</v>
      </c>
      <c r="J220" s="3">
        <v>0.5</v>
      </c>
      <c r="L220" s="3">
        <v>1.5</v>
      </c>
      <c r="M220" s="10" t="str">
        <f>RIGHT(B220,LEN(B220)-5)</f>
        <v>Monster_Offline_17_2</v>
      </c>
      <c r="N220" s="3" t="str">
        <f>VLOOKUP(D220,[1]怪物!$C:$J,8,FALSE)</f>
        <v>DeathShow_1</v>
      </c>
      <c r="O220" s="3" t="s">
        <v>41</v>
      </c>
      <c r="P220" s="3" t="s">
        <v>42</v>
      </c>
      <c r="T220" s="3" t="str">
        <f>IF(VLOOKUP(D220,[1]怪物!$C:$I,7,FALSE)="","",VLOOKUP(D220,[1]怪物!$C:$I,7,FALSE))</f>
        <v>Skill_Monster_ZhiZhu2,NormalAttack</v>
      </c>
      <c r="Y220" s="3">
        <v>17</v>
      </c>
      <c r="Z220" s="3">
        <v>2</v>
      </c>
    </row>
    <row r="221" spans="2:26" s="3" customFormat="1" x14ac:dyDescent="0.2">
      <c r="B221" s="3" t="s">
        <v>698</v>
      </c>
      <c r="C221" s="3" t="s">
        <v>699</v>
      </c>
      <c r="D221" s="3" t="s">
        <v>159</v>
      </c>
      <c r="E221" s="3">
        <v>3.7</v>
      </c>
      <c r="F221" s="3">
        <v>400</v>
      </c>
      <c r="G221" s="3" t="b">
        <v>1</v>
      </c>
      <c r="H221" s="3">
        <v>1</v>
      </c>
      <c r="I221" s="3">
        <f>VLOOKUP(D221,[1]怪物!$C:$M,11,FALSE)</f>
        <v>1</v>
      </c>
      <c r="J221" s="3">
        <v>0.5</v>
      </c>
      <c r="L221" s="3">
        <v>1.5</v>
      </c>
      <c r="M221" s="10" t="str">
        <f>RIGHT(B221,LEN(B221)-5)</f>
        <v>Monster_Offline_18_1</v>
      </c>
      <c r="N221" s="3" t="str">
        <f>VLOOKUP(D221,[1]怪物!$C:$J,8,FALSE)</f>
        <v>DeathShow_1</v>
      </c>
      <c r="O221" s="3" t="s">
        <v>41</v>
      </c>
      <c r="P221" s="3" t="s">
        <v>42</v>
      </c>
      <c r="T221" s="3" t="str">
        <f>IF(VLOOKUP(D221,[1]怪物!$C:$I,7,FALSE)="","",VLOOKUP(D221,[1]怪物!$C:$I,7,FALSE))</f>
        <v>Skill_Monster_Dan2,NormalAttack</v>
      </c>
      <c r="Y221" s="3">
        <v>18</v>
      </c>
      <c r="Z221" s="3">
        <v>1</v>
      </c>
    </row>
    <row r="222" spans="2:26" s="3" customFormat="1" x14ac:dyDescent="0.2">
      <c r="B222" s="3" t="s">
        <v>700</v>
      </c>
      <c r="C222" s="3" t="s">
        <v>701</v>
      </c>
      <c r="D222" s="3" t="s">
        <v>160</v>
      </c>
      <c r="E222" s="3">
        <v>5.5500000000000007</v>
      </c>
      <c r="F222" s="3">
        <v>400</v>
      </c>
      <c r="G222" s="3" t="b">
        <v>1</v>
      </c>
      <c r="H222" s="3">
        <v>1</v>
      </c>
      <c r="I222" s="3">
        <f>VLOOKUP(D222,[1]怪物!$C:$M,11,FALSE)</f>
        <v>1</v>
      </c>
      <c r="J222" s="3">
        <v>0.5</v>
      </c>
      <c r="L222" s="3">
        <v>1.5</v>
      </c>
      <c r="M222" s="10" t="str">
        <f>RIGHT(B222,LEN(B222)-5)</f>
        <v>Monster_Offline_18_2</v>
      </c>
      <c r="N222" s="3" t="str">
        <f>VLOOKUP(D222,[1]怪物!$C:$J,8,FALSE)</f>
        <v>DeathShow_1</v>
      </c>
      <c r="O222" s="3" t="s">
        <v>41</v>
      </c>
      <c r="P222" s="3" t="s">
        <v>42</v>
      </c>
      <c r="T222" s="3" t="str">
        <f>IF(VLOOKUP(D222,[1]怪物!$C:$I,7,FALSE)="","",VLOOKUP(D222,[1]怪物!$C:$I,7,FALSE))</f>
        <v>Skill_Monster_ZhiZhu2,NormalAttack</v>
      </c>
      <c r="Y222" s="3">
        <v>18</v>
      </c>
      <c r="Z222" s="3">
        <v>2</v>
      </c>
    </row>
    <row r="223" spans="2:26" s="3" customFormat="1" x14ac:dyDescent="0.2">
      <c r="B223" s="3" t="s">
        <v>702</v>
      </c>
      <c r="C223" s="3" t="s">
        <v>703</v>
      </c>
      <c r="D223" s="3" t="s">
        <v>168</v>
      </c>
      <c r="E223" s="3">
        <v>3.7</v>
      </c>
      <c r="F223" s="3">
        <v>400</v>
      </c>
      <c r="G223" s="3" t="b">
        <v>1</v>
      </c>
      <c r="H223" s="3">
        <v>1</v>
      </c>
      <c r="I223" s="3">
        <f>VLOOKUP(D223,[1]怪物!$C:$M,11,FALSE)</f>
        <v>1</v>
      </c>
      <c r="J223" s="3">
        <v>0.5</v>
      </c>
      <c r="L223" s="3">
        <v>1.5</v>
      </c>
      <c r="M223" s="10" t="str">
        <f>RIGHT(B223,LEN(B223)-5)</f>
        <v>Monster_Offline_18_3</v>
      </c>
      <c r="N223" s="3" t="str">
        <f>VLOOKUP(D223,[1]怪物!$C:$J,8,FALSE)</f>
        <v>DeathShow_1</v>
      </c>
      <c r="O223" s="3" t="s">
        <v>41</v>
      </c>
      <c r="P223" s="3" t="s">
        <v>42</v>
      </c>
      <c r="T223" s="3" t="str">
        <f>IF(VLOOKUP(D223,[1]怪物!$C:$I,7,FALSE)="","",VLOOKUP(D223,[1]怪物!$C:$I,7,FALSE))</f>
        <v>Skill_Monster_ZhongZi2,NormalAttack</v>
      </c>
      <c r="Y223" s="3">
        <v>18</v>
      </c>
      <c r="Z223" s="3">
        <v>3</v>
      </c>
    </row>
    <row r="224" spans="2:26" s="3" customFormat="1" x14ac:dyDescent="0.2">
      <c r="B224" s="3" t="s">
        <v>704</v>
      </c>
      <c r="C224" s="3" t="s">
        <v>705</v>
      </c>
      <c r="D224" s="3" t="s">
        <v>159</v>
      </c>
      <c r="E224" s="3">
        <v>3.8</v>
      </c>
      <c r="F224" s="3">
        <v>400</v>
      </c>
      <c r="G224" s="3" t="b">
        <v>1</v>
      </c>
      <c r="H224" s="3">
        <v>1</v>
      </c>
      <c r="I224" s="3">
        <f>VLOOKUP(D224,[1]怪物!$C:$M,11,FALSE)</f>
        <v>1</v>
      </c>
      <c r="J224" s="3">
        <v>0.5</v>
      </c>
      <c r="L224" s="3">
        <v>1.5</v>
      </c>
      <c r="M224" s="10" t="str">
        <f>RIGHT(B224,LEN(B224)-5)</f>
        <v>Monster_Offline_19_1</v>
      </c>
      <c r="N224" s="3" t="str">
        <f>VLOOKUP(D224,[1]怪物!$C:$J,8,FALSE)</f>
        <v>DeathShow_1</v>
      </c>
      <c r="O224" s="3" t="s">
        <v>41</v>
      </c>
      <c r="P224" s="3" t="s">
        <v>42</v>
      </c>
      <c r="T224" s="3" t="str">
        <f>IF(VLOOKUP(D224,[1]怪物!$C:$I,7,FALSE)="","",VLOOKUP(D224,[1]怪物!$C:$I,7,FALSE))</f>
        <v>Skill_Monster_Dan2,NormalAttack</v>
      </c>
      <c r="Y224" s="3">
        <v>19</v>
      </c>
      <c r="Z224" s="3">
        <v>1</v>
      </c>
    </row>
    <row r="225" spans="2:26" s="3" customFormat="1" x14ac:dyDescent="0.2">
      <c r="B225" s="3" t="s">
        <v>706</v>
      </c>
      <c r="C225" s="3" t="s">
        <v>707</v>
      </c>
      <c r="D225" s="3" t="s">
        <v>167</v>
      </c>
      <c r="E225" s="3">
        <v>3.8</v>
      </c>
      <c r="F225" s="3">
        <v>400</v>
      </c>
      <c r="G225" s="3" t="b">
        <v>1</v>
      </c>
      <c r="H225" s="3">
        <v>1</v>
      </c>
      <c r="I225" s="3">
        <f>VLOOKUP(D225,[1]怪物!$C:$M,11,FALSE)</f>
        <v>1</v>
      </c>
      <c r="J225" s="3">
        <v>0.5</v>
      </c>
      <c r="L225" s="3">
        <v>1.5</v>
      </c>
      <c r="M225" s="10" t="str">
        <f>RIGHT(B225,LEN(B225)-5)</f>
        <v>Monster_Offline_19_2</v>
      </c>
      <c r="N225" s="3" t="str">
        <f>VLOOKUP(D225,[1]怪物!$C:$J,8,FALSE)</f>
        <v>DeathShow_1</v>
      </c>
      <c r="O225" s="3" t="s">
        <v>41</v>
      </c>
      <c r="P225" s="3" t="s">
        <v>42</v>
      </c>
      <c r="T225" s="3" t="str">
        <f>IF(VLOOKUP(D225,[1]怪物!$C:$I,7,FALSE)="","",VLOOKUP(D225,[1]怪物!$C:$I,7,FALSE))</f>
        <v>Skill_Monster_Gui2,NormalAttack</v>
      </c>
      <c r="Y225" s="3">
        <v>19</v>
      </c>
      <c r="Z225" s="3">
        <v>2</v>
      </c>
    </row>
    <row r="226" spans="2:26" s="3" customFormat="1" x14ac:dyDescent="0.2">
      <c r="B226" s="3" t="s">
        <v>708</v>
      </c>
      <c r="C226" s="3" t="s">
        <v>709</v>
      </c>
      <c r="D226" s="3" t="s">
        <v>168</v>
      </c>
      <c r="E226" s="3">
        <v>3.8</v>
      </c>
      <c r="F226" s="3">
        <v>400</v>
      </c>
      <c r="G226" s="3" t="b">
        <v>1</v>
      </c>
      <c r="H226" s="3">
        <v>1</v>
      </c>
      <c r="I226" s="3">
        <f>VLOOKUP(D226,[1]怪物!$C:$M,11,FALSE)</f>
        <v>1</v>
      </c>
      <c r="J226" s="3">
        <v>0.5</v>
      </c>
      <c r="L226" s="3">
        <v>1.5</v>
      </c>
      <c r="M226" s="10" t="str">
        <f>RIGHT(B226,LEN(B226)-5)</f>
        <v>Monster_Offline_19_3</v>
      </c>
      <c r="N226" s="3" t="str">
        <f>VLOOKUP(D226,[1]怪物!$C:$J,8,FALSE)</f>
        <v>DeathShow_1</v>
      </c>
      <c r="O226" s="3" t="s">
        <v>41</v>
      </c>
      <c r="P226" s="3" t="s">
        <v>42</v>
      </c>
      <c r="T226" s="3" t="str">
        <f>IF(VLOOKUP(D226,[1]怪物!$C:$I,7,FALSE)="","",VLOOKUP(D226,[1]怪物!$C:$I,7,FALSE))</f>
        <v>Skill_Monster_ZhongZi2,NormalAttack</v>
      </c>
      <c r="Y226" s="3">
        <v>19</v>
      </c>
      <c r="Z226" s="3">
        <v>3</v>
      </c>
    </row>
    <row r="227" spans="2:26" s="3" customFormat="1" x14ac:dyDescent="0.2">
      <c r="B227" s="3" t="s">
        <v>710</v>
      </c>
      <c r="C227" s="3" t="s">
        <v>711</v>
      </c>
      <c r="D227" s="3" t="s">
        <v>163</v>
      </c>
      <c r="E227" s="3">
        <v>3.9</v>
      </c>
      <c r="F227" s="3">
        <v>400</v>
      </c>
      <c r="G227" s="3" t="b">
        <v>1</v>
      </c>
      <c r="H227" s="3">
        <v>1</v>
      </c>
      <c r="I227" s="3">
        <f>VLOOKUP(D227,[1]怪物!$C:$M,11,FALSE)</f>
        <v>1</v>
      </c>
      <c r="J227" s="3">
        <v>0.5</v>
      </c>
      <c r="L227" s="3">
        <v>1.5</v>
      </c>
      <c r="M227" s="10" t="str">
        <f>RIGHT(B227,LEN(B227)-5)</f>
        <v>Monster_Offline_20_1</v>
      </c>
      <c r="N227" s="3" t="str">
        <f>VLOOKUP(D227,[1]怪物!$C:$J,8,FALSE)</f>
        <v>DeathShow_1</v>
      </c>
      <c r="O227" s="3" t="s">
        <v>41</v>
      </c>
      <c r="P227" s="3" t="s">
        <v>42</v>
      </c>
      <c r="T227" s="3" t="str">
        <f>IF(VLOOKUP(D227,[1]怪物!$C:$I,7,FALSE)="","",VLOOKUP(D227,[1]怪物!$C:$I,7,FALSE))</f>
        <v>Skill_Monster_MiFeng2,NormalAttack</v>
      </c>
      <c r="Y227" s="3">
        <v>20</v>
      </c>
      <c r="Z227" s="3">
        <v>1</v>
      </c>
    </row>
    <row r="228" spans="2:26" s="3" customFormat="1" x14ac:dyDescent="0.2">
      <c r="B228" s="3" t="s">
        <v>712</v>
      </c>
      <c r="C228" s="3" t="s">
        <v>713</v>
      </c>
      <c r="D228" s="3" t="s">
        <v>173</v>
      </c>
      <c r="E228" s="3">
        <v>2.4375</v>
      </c>
      <c r="F228" s="3">
        <v>400</v>
      </c>
      <c r="G228" s="3" t="b">
        <v>1</v>
      </c>
      <c r="H228" s="3">
        <v>1</v>
      </c>
      <c r="I228" s="3">
        <f>VLOOKUP(D228,[1]怪物!$C:$M,11,FALSE)</f>
        <v>1</v>
      </c>
      <c r="J228" s="3">
        <v>0.5</v>
      </c>
      <c r="L228" s="3">
        <v>2.5</v>
      </c>
      <c r="M228" s="10" t="str">
        <f>RIGHT(B228,LEN(B228)-5)</f>
        <v>Monster_Offline_20_2</v>
      </c>
      <c r="N228" s="3" t="str">
        <f>VLOOKUP(D228,[1]怪物!$C:$J,8,FALSE)</f>
        <v>DeathShow_1</v>
      </c>
      <c r="O228" s="3" t="s">
        <v>41</v>
      </c>
      <c r="P228" s="3" t="s">
        <v>42</v>
      </c>
      <c r="T228" s="3" t="str">
        <f>IF(VLOOKUP(D228,[1]怪物!$C:$I,7,FALSE)="","",VLOOKUP(D228,[1]怪物!$C:$I,7,FALSE))</f>
        <v>Skill_Monster_Gui3,NormalAttack</v>
      </c>
      <c r="Y228" s="3">
        <v>20</v>
      </c>
      <c r="Z228" s="3">
        <v>2</v>
      </c>
    </row>
    <row r="229" spans="2:26" s="3" customFormat="1" x14ac:dyDescent="0.2">
      <c r="B229" s="3" t="s">
        <v>714</v>
      </c>
      <c r="C229" s="3" t="s">
        <v>715</v>
      </c>
      <c r="D229" s="3" t="s">
        <v>168</v>
      </c>
      <c r="E229" s="3">
        <v>3.9</v>
      </c>
      <c r="F229" s="3">
        <v>400</v>
      </c>
      <c r="G229" s="3" t="b">
        <v>1</v>
      </c>
      <c r="H229" s="3">
        <v>1</v>
      </c>
      <c r="I229" s="3">
        <f>VLOOKUP(D229,[1]怪物!$C:$M,11,FALSE)</f>
        <v>1</v>
      </c>
      <c r="J229" s="3">
        <v>0.5</v>
      </c>
      <c r="L229" s="3">
        <v>1.5</v>
      </c>
      <c r="M229" s="10" t="str">
        <f>RIGHT(B229,LEN(B229)-5)</f>
        <v>Monster_Offline_20_3</v>
      </c>
      <c r="N229" s="3" t="str">
        <f>VLOOKUP(D229,[1]怪物!$C:$J,8,FALSE)</f>
        <v>DeathShow_1</v>
      </c>
      <c r="O229" s="3" t="s">
        <v>41</v>
      </c>
      <c r="P229" s="3" t="s">
        <v>42</v>
      </c>
      <c r="T229" s="3" t="str">
        <f>IF(VLOOKUP(D229,[1]怪物!$C:$I,7,FALSE)="","",VLOOKUP(D229,[1]怪物!$C:$I,7,FALSE))</f>
        <v>Skill_Monster_ZhongZi2,NormalAttack</v>
      </c>
      <c r="Y229" s="3">
        <v>20</v>
      </c>
      <c r="Z229" s="3">
        <v>3</v>
      </c>
    </row>
    <row r="231" spans="2:26" x14ac:dyDescent="0.2">
      <c r="Q231" s="3"/>
      <c r="R231" s="3"/>
      <c r="S231" s="3"/>
    </row>
    <row r="232" spans="2:26" x14ac:dyDescent="0.2">
      <c r="Q232" s="3"/>
      <c r="R232" s="3"/>
      <c r="S232" s="3"/>
    </row>
    <row r="233" spans="2:26" x14ac:dyDescent="0.2">
      <c r="Q233" s="3"/>
      <c r="R233" s="3"/>
      <c r="S233" s="3"/>
    </row>
    <row r="234" spans="2:26" x14ac:dyDescent="0.2">
      <c r="Q234" s="3"/>
      <c r="R234" s="3"/>
      <c r="S234" s="3"/>
    </row>
    <row r="235" spans="2:26" x14ac:dyDescent="0.2">
      <c r="Q235" s="3"/>
      <c r="R235" s="3"/>
      <c r="S235" s="3"/>
    </row>
    <row r="236" spans="2:26" x14ac:dyDescent="0.2">
      <c r="Q236" s="3"/>
      <c r="R236" s="3"/>
      <c r="S236" s="3"/>
    </row>
    <row r="237" spans="2:26" x14ac:dyDescent="0.2">
      <c r="Q237" s="3"/>
      <c r="R237" s="3"/>
      <c r="S237" s="3"/>
    </row>
    <row r="238" spans="2:26" x14ac:dyDescent="0.2">
      <c r="Q238" s="3"/>
      <c r="R238" s="3"/>
      <c r="S238" s="3"/>
    </row>
    <row r="239" spans="2:26" x14ac:dyDescent="0.2">
      <c r="Q239" s="3"/>
      <c r="R239" s="3"/>
      <c r="S239" s="3"/>
    </row>
    <row r="240" spans="2:26" x14ac:dyDescent="0.2">
      <c r="Q240" s="3"/>
      <c r="R240" s="3"/>
      <c r="S240" s="3"/>
    </row>
    <row r="241" spans="17:19" x14ac:dyDescent="0.2">
      <c r="Q241" s="3"/>
      <c r="R241" s="3"/>
      <c r="S241" s="3"/>
    </row>
    <row r="242" spans="17:19" x14ac:dyDescent="0.2">
      <c r="Q242" s="3"/>
      <c r="R242" s="3"/>
      <c r="S242" s="3"/>
    </row>
    <row r="243" spans="17:19" x14ac:dyDescent="0.2">
      <c r="Q243" s="3"/>
      <c r="R243" s="3"/>
      <c r="S243" s="3"/>
    </row>
    <row r="244" spans="17:19" x14ac:dyDescent="0.2">
      <c r="Q244" s="3"/>
      <c r="R244" s="3"/>
      <c r="S244" s="3"/>
    </row>
    <row r="245" spans="17:19" x14ac:dyDescent="0.2">
      <c r="Q245" s="3"/>
      <c r="R245" s="3"/>
      <c r="S245" s="3"/>
    </row>
    <row r="246" spans="17:19" x14ac:dyDescent="0.2">
      <c r="Q246" s="3"/>
      <c r="R246" s="3"/>
      <c r="S246" s="3"/>
    </row>
    <row r="247" spans="17:19" x14ac:dyDescent="0.2">
      <c r="Q247" s="3"/>
      <c r="R247" s="3"/>
      <c r="S247" s="3"/>
    </row>
    <row r="248" spans="17:19" x14ac:dyDescent="0.2">
      <c r="Q248" s="3"/>
      <c r="R248" s="3"/>
      <c r="S248" s="3"/>
    </row>
    <row r="249" spans="17:19" x14ac:dyDescent="0.2">
      <c r="Q249" s="3"/>
      <c r="R249" s="3"/>
      <c r="S249" s="3"/>
    </row>
    <row r="250" spans="17:19" x14ac:dyDescent="0.2">
      <c r="Q250" s="3"/>
      <c r="R250" s="3"/>
      <c r="S250" s="3"/>
    </row>
    <row r="251" spans="17:19" x14ac:dyDescent="0.2">
      <c r="Q251" s="3"/>
      <c r="R251" s="3"/>
      <c r="S251" s="3"/>
    </row>
    <row r="252" spans="17:19" x14ac:dyDescent="0.2">
      <c r="Q252" s="3"/>
      <c r="R252" s="3"/>
      <c r="S252" s="3"/>
    </row>
    <row r="253" spans="17:19" x14ac:dyDescent="0.2">
      <c r="Q253" s="3"/>
      <c r="R253" s="3"/>
      <c r="S253" s="3"/>
    </row>
    <row r="254" spans="17:19" x14ac:dyDescent="0.2">
      <c r="Q254" s="3"/>
      <c r="R254" s="3"/>
      <c r="S254" s="3"/>
    </row>
    <row r="255" spans="17:19" x14ac:dyDescent="0.2">
      <c r="Q255" s="3"/>
      <c r="R255" s="3"/>
      <c r="S255" s="3"/>
    </row>
    <row r="256" spans="17:19" x14ac:dyDescent="0.2">
      <c r="Q256" s="3"/>
      <c r="R256" s="3"/>
      <c r="S256" s="3"/>
    </row>
    <row r="257" spans="17:19" x14ac:dyDescent="0.2">
      <c r="Q257" s="3"/>
      <c r="R257" s="3"/>
      <c r="S257" s="3"/>
    </row>
    <row r="258" spans="17:19" x14ac:dyDescent="0.2">
      <c r="Q258" s="3"/>
      <c r="R258" s="3"/>
      <c r="S258" s="3"/>
    </row>
    <row r="259" spans="17:19" x14ac:dyDescent="0.2">
      <c r="Q259" s="3"/>
      <c r="R259" s="3"/>
      <c r="S259" s="3"/>
    </row>
    <row r="260" spans="17:19" x14ac:dyDescent="0.2">
      <c r="Q260" s="3"/>
      <c r="R260" s="3"/>
      <c r="S260" s="3"/>
    </row>
    <row r="261" spans="17:19" x14ac:dyDescent="0.2">
      <c r="Q261" s="3"/>
      <c r="R261" s="3"/>
      <c r="S261" s="3"/>
    </row>
    <row r="262" spans="17:19" x14ac:dyDescent="0.2">
      <c r="Q262" s="3"/>
      <c r="R262" s="3"/>
      <c r="S262" s="3"/>
    </row>
    <row r="263" spans="17:19" x14ac:dyDescent="0.2">
      <c r="Q263" s="3"/>
      <c r="R263" s="3"/>
      <c r="S263" s="3"/>
    </row>
    <row r="264" spans="17:19" x14ac:dyDescent="0.2">
      <c r="Q264" s="3"/>
      <c r="R264" s="3"/>
      <c r="S264" s="3"/>
    </row>
    <row r="265" spans="17:19" x14ac:dyDescent="0.2">
      <c r="Q265" s="3"/>
      <c r="R265" s="3"/>
      <c r="S265" s="3"/>
    </row>
    <row r="266" spans="17:19" x14ac:dyDescent="0.2">
      <c r="Q266" s="3"/>
      <c r="R266" s="3"/>
      <c r="S266" s="3"/>
    </row>
    <row r="267" spans="17:19" x14ac:dyDescent="0.2">
      <c r="Q267" s="3"/>
      <c r="R267" s="3"/>
      <c r="S267" s="3"/>
    </row>
    <row r="268" spans="17:19" x14ac:dyDescent="0.2">
      <c r="Q268" s="3"/>
      <c r="R268" s="3"/>
      <c r="S268" s="3"/>
    </row>
    <row r="269" spans="17:19" x14ac:dyDescent="0.2">
      <c r="Q269" s="3"/>
      <c r="R269" s="3"/>
      <c r="S269" s="3"/>
    </row>
    <row r="270" spans="17:19" x14ac:dyDescent="0.2">
      <c r="Q270" s="3"/>
      <c r="R270" s="3"/>
      <c r="S270" s="3"/>
    </row>
    <row r="271" spans="17:19" x14ac:dyDescent="0.2">
      <c r="Q271" s="3"/>
      <c r="R271" s="3"/>
      <c r="S271" s="3"/>
    </row>
    <row r="272" spans="17:19" x14ac:dyDescent="0.2">
      <c r="Q272" s="3"/>
      <c r="R272" s="3"/>
      <c r="S272" s="3"/>
    </row>
    <row r="273" spans="17:19" x14ac:dyDescent="0.2">
      <c r="Q273" s="3"/>
      <c r="R273" s="3"/>
      <c r="S273" s="3"/>
    </row>
    <row r="274" spans="17:19" x14ac:dyDescent="0.2">
      <c r="Q274" s="3"/>
      <c r="R274" s="3"/>
      <c r="S274" s="3"/>
    </row>
    <row r="275" spans="17:19" x14ac:dyDescent="0.2">
      <c r="Q275" s="3"/>
      <c r="R275" s="3"/>
      <c r="S275" s="3"/>
    </row>
    <row r="276" spans="17:19" x14ac:dyDescent="0.2">
      <c r="Q276" s="3"/>
      <c r="R276" s="3"/>
      <c r="S276" s="3"/>
    </row>
    <row r="277" spans="17:19" x14ac:dyDescent="0.2">
      <c r="Q277" s="3"/>
      <c r="R277" s="3"/>
      <c r="S277" s="3"/>
    </row>
    <row r="278" spans="17:19" x14ac:dyDescent="0.2">
      <c r="Q278" s="3"/>
      <c r="R278" s="3"/>
      <c r="S278" s="3"/>
    </row>
    <row r="279" spans="17:19" x14ac:dyDescent="0.2">
      <c r="Q279" s="3"/>
      <c r="R279" s="3"/>
      <c r="S279" s="3"/>
    </row>
    <row r="280" spans="17:19" x14ac:dyDescent="0.2">
      <c r="Q280" s="3"/>
      <c r="R280" s="3"/>
      <c r="S280" s="3"/>
    </row>
    <row r="281" spans="17:19" x14ac:dyDescent="0.2">
      <c r="Q281" s="3"/>
      <c r="R281" s="3"/>
      <c r="S281" s="3"/>
    </row>
    <row r="282" spans="17:19" x14ac:dyDescent="0.2">
      <c r="Q282" s="3"/>
      <c r="R282" s="3"/>
      <c r="S282" s="3"/>
    </row>
    <row r="283" spans="17:19" x14ac:dyDescent="0.2">
      <c r="Q283" s="3"/>
      <c r="R283" s="3"/>
      <c r="S283" s="3"/>
    </row>
    <row r="284" spans="17:19" x14ac:dyDescent="0.2">
      <c r="Q284" s="3"/>
      <c r="R284" s="3"/>
      <c r="S284" s="3"/>
    </row>
    <row r="285" spans="17:19" x14ac:dyDescent="0.2">
      <c r="Q285" s="3"/>
      <c r="R285" s="3"/>
      <c r="S285" s="3"/>
    </row>
    <row r="286" spans="17:19" x14ac:dyDescent="0.2">
      <c r="Q286" s="3"/>
      <c r="R286" s="3"/>
      <c r="S286" s="3"/>
    </row>
    <row r="287" spans="17:19" x14ac:dyDescent="0.2">
      <c r="Q287" s="3"/>
      <c r="R287" s="3"/>
      <c r="S287" s="3"/>
    </row>
    <row r="288" spans="17:19" x14ac:dyDescent="0.2">
      <c r="Q288" s="3"/>
      <c r="R288" s="3"/>
      <c r="S288" s="3"/>
    </row>
    <row r="289" spans="17:19" x14ac:dyDescent="0.2">
      <c r="Q289" s="3"/>
      <c r="R289" s="3"/>
      <c r="S289" s="3"/>
    </row>
    <row r="290" spans="17:19" x14ac:dyDescent="0.2">
      <c r="Q290" s="3"/>
      <c r="R290" s="3"/>
      <c r="S290" s="3"/>
    </row>
    <row r="291" spans="17:19" x14ac:dyDescent="0.2">
      <c r="Q291" s="3"/>
      <c r="R291" s="3"/>
      <c r="S291" s="3"/>
    </row>
    <row r="292" spans="17:19" x14ac:dyDescent="0.2">
      <c r="Q292" s="3"/>
      <c r="R292" s="3"/>
      <c r="S292" s="3"/>
    </row>
    <row r="293" spans="17:19" x14ac:dyDescent="0.2">
      <c r="Q293" s="3"/>
      <c r="R293" s="3"/>
      <c r="S293" s="3"/>
    </row>
    <row r="294" spans="17:19" x14ac:dyDescent="0.2">
      <c r="Q294" s="3"/>
      <c r="R294" s="3"/>
      <c r="S294" s="3"/>
    </row>
    <row r="295" spans="17:19" x14ac:dyDescent="0.2">
      <c r="Q295" s="3"/>
      <c r="R295" s="3"/>
      <c r="S295" s="3"/>
    </row>
    <row r="296" spans="17:19" x14ac:dyDescent="0.2">
      <c r="Q296" s="3"/>
      <c r="R296" s="3"/>
      <c r="S296" s="3"/>
    </row>
    <row r="297" spans="17:19" x14ac:dyDescent="0.2">
      <c r="Q297" s="3"/>
      <c r="R297" s="3"/>
      <c r="S297" s="3"/>
    </row>
    <row r="298" spans="17:19" x14ac:dyDescent="0.2">
      <c r="Q298" s="3"/>
      <c r="R298" s="3"/>
      <c r="S298" s="3"/>
    </row>
    <row r="299" spans="17:19" x14ac:dyDescent="0.2">
      <c r="Q299" s="3"/>
      <c r="R299" s="3"/>
      <c r="S299" s="3"/>
    </row>
    <row r="300" spans="17:19" x14ac:dyDescent="0.2">
      <c r="Q300" s="3"/>
      <c r="R300" s="3"/>
      <c r="S300" s="3"/>
    </row>
    <row r="302" spans="17:19" x14ac:dyDescent="0.2">
      <c r="Q302" s="3"/>
      <c r="R302" s="3"/>
      <c r="S302" s="3"/>
    </row>
    <row r="303" spans="17:19" x14ac:dyDescent="0.2">
      <c r="Q303" s="3"/>
      <c r="R303" s="3"/>
      <c r="S303" s="3"/>
    </row>
    <row r="304" spans="17:19" x14ac:dyDescent="0.2">
      <c r="Q304" s="3"/>
      <c r="R304" s="3"/>
      <c r="S304" s="3"/>
    </row>
    <row r="305" spans="17:19" x14ac:dyDescent="0.2">
      <c r="Q305" s="3"/>
      <c r="R305" s="3"/>
      <c r="S305" s="3"/>
    </row>
    <row r="306" spans="17:19" x14ac:dyDescent="0.2">
      <c r="Q306" s="3"/>
      <c r="R306" s="3"/>
      <c r="S306" s="3"/>
    </row>
    <row r="307" spans="17:19" x14ac:dyDescent="0.2">
      <c r="Q307" s="3"/>
      <c r="R307" s="3"/>
      <c r="S307" s="3"/>
    </row>
    <row r="308" spans="17:19" x14ac:dyDescent="0.2">
      <c r="Q308" s="3"/>
      <c r="R308" s="3"/>
      <c r="S308" s="3"/>
    </row>
    <row r="309" spans="17:19" x14ac:dyDescent="0.2">
      <c r="Q309" s="3"/>
      <c r="R309" s="3"/>
      <c r="S309" s="3"/>
    </row>
    <row r="310" spans="17:19" x14ac:dyDescent="0.2">
      <c r="Q310" s="3"/>
      <c r="R310" s="3"/>
      <c r="S310" s="3"/>
    </row>
    <row r="311" spans="17:19" x14ac:dyDescent="0.2">
      <c r="Q311" s="3"/>
      <c r="R311" s="3"/>
      <c r="S311" s="3"/>
    </row>
    <row r="312" spans="17:19" x14ac:dyDescent="0.2">
      <c r="Q312" s="3"/>
      <c r="R312" s="3"/>
      <c r="S312" s="3"/>
    </row>
    <row r="313" spans="17:19" x14ac:dyDescent="0.2">
      <c r="Q313" s="3"/>
      <c r="R313" s="3"/>
      <c r="S313" s="3"/>
    </row>
    <row r="314" spans="17:19" x14ac:dyDescent="0.2">
      <c r="Q314" s="3"/>
      <c r="R314" s="3"/>
      <c r="S314" s="3"/>
    </row>
    <row r="315" spans="17:19" x14ac:dyDescent="0.2">
      <c r="Q315" s="3"/>
      <c r="R315" s="3"/>
      <c r="S315" s="3"/>
    </row>
    <row r="316" spans="17:19" x14ac:dyDescent="0.2">
      <c r="Q316" s="3"/>
      <c r="R316" s="3"/>
      <c r="S316" s="3"/>
    </row>
    <row r="317" spans="17:19" x14ac:dyDescent="0.2">
      <c r="Q317" s="3"/>
      <c r="R317" s="3"/>
      <c r="S317" s="3"/>
    </row>
    <row r="318" spans="17:19" x14ac:dyDescent="0.2">
      <c r="Q318" s="3"/>
      <c r="R318" s="3"/>
      <c r="S318" s="3"/>
    </row>
    <row r="319" spans="17:19" x14ac:dyDescent="0.2">
      <c r="Q319" s="3"/>
      <c r="R319" s="3"/>
      <c r="S319" s="3"/>
    </row>
    <row r="320" spans="17:19" x14ac:dyDescent="0.2">
      <c r="Q320" s="3"/>
      <c r="R320" s="3"/>
      <c r="S320" s="3"/>
    </row>
    <row r="321" spans="17:19" x14ac:dyDescent="0.2">
      <c r="Q321" s="3"/>
      <c r="R321" s="3"/>
      <c r="S321" s="3"/>
    </row>
    <row r="322" spans="17:19" x14ac:dyDescent="0.2">
      <c r="Q322" s="3"/>
      <c r="R322" s="3"/>
      <c r="S322" s="3"/>
    </row>
    <row r="323" spans="17:19" x14ac:dyDescent="0.2">
      <c r="Q323" s="3"/>
      <c r="R323" s="3"/>
      <c r="S323" s="3"/>
    </row>
    <row r="324" spans="17:19" x14ac:dyDescent="0.2">
      <c r="Q324" s="3"/>
      <c r="R324" s="3"/>
      <c r="S324" s="3"/>
    </row>
    <row r="325" spans="17:19" x14ac:dyDescent="0.2">
      <c r="Q325" s="3"/>
      <c r="R325" s="3"/>
      <c r="S325" s="3"/>
    </row>
    <row r="326" spans="17:19" x14ac:dyDescent="0.2">
      <c r="Q326" s="3"/>
      <c r="R326" s="3"/>
      <c r="S326" s="3"/>
    </row>
    <row r="327" spans="17:19" x14ac:dyDescent="0.2">
      <c r="Q327" s="3"/>
      <c r="R327" s="3"/>
      <c r="S327" s="3"/>
    </row>
    <row r="328" spans="17:19" x14ac:dyDescent="0.2">
      <c r="Q328" s="3"/>
      <c r="R328" s="3"/>
      <c r="S328" s="3"/>
    </row>
    <row r="329" spans="17:19" x14ac:dyDescent="0.2">
      <c r="Q329" s="3"/>
      <c r="R329" s="3"/>
      <c r="S329" s="3"/>
    </row>
    <row r="330" spans="17:19" x14ac:dyDescent="0.2">
      <c r="Q330" s="3"/>
      <c r="R330" s="3"/>
      <c r="S330" s="3"/>
    </row>
    <row r="331" spans="17:19" x14ac:dyDescent="0.2">
      <c r="Q331" s="3"/>
      <c r="R331" s="3"/>
      <c r="S331" s="3"/>
    </row>
    <row r="332" spans="17:19" x14ac:dyDescent="0.2">
      <c r="Q332" s="3"/>
      <c r="R332" s="3"/>
      <c r="S332" s="3"/>
    </row>
    <row r="333" spans="17:19" x14ac:dyDescent="0.2">
      <c r="Q333" s="3"/>
      <c r="R333" s="3"/>
      <c r="S333" s="3"/>
    </row>
    <row r="334" spans="17:19" x14ac:dyDescent="0.2">
      <c r="Q334" s="3"/>
      <c r="R334" s="3"/>
      <c r="S334" s="3"/>
    </row>
    <row r="335" spans="17:19" x14ac:dyDescent="0.2">
      <c r="Q335" s="3"/>
      <c r="R335" s="3"/>
      <c r="S335" s="3"/>
    </row>
    <row r="336" spans="17:19" x14ac:dyDescent="0.2">
      <c r="Q336" s="3"/>
      <c r="R336" s="3"/>
      <c r="S336" s="3"/>
    </row>
    <row r="337" spans="17:19" x14ac:dyDescent="0.2">
      <c r="Q337" s="3"/>
      <c r="R337" s="3"/>
      <c r="S337" s="3"/>
    </row>
    <row r="338" spans="17:19" x14ac:dyDescent="0.2">
      <c r="Q338" s="3"/>
      <c r="R338" s="3"/>
      <c r="S338" s="3"/>
    </row>
    <row r="339" spans="17:19" x14ac:dyDescent="0.2">
      <c r="Q339" s="3"/>
      <c r="R339" s="3"/>
      <c r="S339" s="3"/>
    </row>
    <row r="340" spans="17:19" x14ac:dyDescent="0.2">
      <c r="Q340" s="3"/>
      <c r="R340" s="3"/>
      <c r="S340" s="3"/>
    </row>
    <row r="341" spans="17:19" x14ac:dyDescent="0.2">
      <c r="Q341" s="3"/>
      <c r="R341" s="3"/>
      <c r="S341" s="3"/>
    </row>
    <row r="342" spans="17:19" x14ac:dyDescent="0.2">
      <c r="Q342" s="3"/>
      <c r="R342" s="3"/>
      <c r="S342" s="3"/>
    </row>
    <row r="343" spans="17:19" x14ac:dyDescent="0.2">
      <c r="Q343" s="3"/>
      <c r="R343" s="3"/>
      <c r="S343" s="3"/>
    </row>
    <row r="344" spans="17:19" x14ac:dyDescent="0.2">
      <c r="Q344" s="3"/>
      <c r="R344" s="3"/>
      <c r="S344" s="3"/>
    </row>
    <row r="345" spans="17:19" x14ac:dyDescent="0.2">
      <c r="Q345" s="3"/>
      <c r="R345" s="3"/>
      <c r="S345" s="3"/>
    </row>
    <row r="346" spans="17:19" x14ac:dyDescent="0.2">
      <c r="Q346" s="3"/>
      <c r="R346" s="3"/>
      <c r="S346" s="3"/>
    </row>
    <row r="347" spans="17:19" x14ac:dyDescent="0.2">
      <c r="Q347" s="3"/>
      <c r="R347" s="3"/>
      <c r="S347" s="3"/>
    </row>
    <row r="348" spans="17:19" x14ac:dyDescent="0.2">
      <c r="Q348" s="3"/>
      <c r="R348" s="3"/>
      <c r="S348" s="3"/>
    </row>
    <row r="349" spans="17:19" x14ac:dyDescent="0.2">
      <c r="Q349" s="3"/>
      <c r="R349" s="3"/>
      <c r="S349" s="3"/>
    </row>
    <row r="350" spans="17:19" x14ac:dyDescent="0.2">
      <c r="Q350" s="3"/>
      <c r="R350" s="3"/>
      <c r="S350" s="3"/>
    </row>
    <row r="351" spans="17:19" x14ac:dyDescent="0.2">
      <c r="Q351" s="3"/>
      <c r="R351" s="3"/>
      <c r="S351" s="3"/>
    </row>
    <row r="353" spans="17:19" x14ac:dyDescent="0.2">
      <c r="Q353" s="3"/>
      <c r="R353" s="3"/>
      <c r="S353" s="3"/>
    </row>
    <row r="354" spans="17:19" x14ac:dyDescent="0.2">
      <c r="Q354" s="3"/>
      <c r="R354" s="3"/>
      <c r="S354" s="3"/>
    </row>
    <row r="355" spans="17:19" x14ac:dyDescent="0.2">
      <c r="Q355" s="3"/>
      <c r="R355" s="3"/>
      <c r="S355" s="3"/>
    </row>
    <row r="356" spans="17:19" x14ac:dyDescent="0.2">
      <c r="Q356" s="3"/>
      <c r="R356" s="3"/>
      <c r="S356" s="3"/>
    </row>
    <row r="357" spans="17:19" x14ac:dyDescent="0.2">
      <c r="Q357" s="3"/>
      <c r="R357" s="3"/>
      <c r="S357" s="3"/>
    </row>
    <row r="358" spans="17:19" x14ac:dyDescent="0.2">
      <c r="Q358" s="3"/>
      <c r="R358" s="3"/>
      <c r="S358" s="3"/>
    </row>
    <row r="359" spans="17:19" x14ac:dyDescent="0.2">
      <c r="Q359" s="3"/>
      <c r="R359" s="3"/>
      <c r="S359" s="3"/>
    </row>
    <row r="360" spans="17:19" x14ac:dyDescent="0.2">
      <c r="Q360" s="3"/>
      <c r="R360" s="3"/>
      <c r="S360" s="3"/>
    </row>
    <row r="361" spans="17:19" x14ac:dyDescent="0.2">
      <c r="Q361" s="3"/>
      <c r="R361" s="3"/>
      <c r="S361" s="3"/>
    </row>
    <row r="362" spans="17:19" x14ac:dyDescent="0.2">
      <c r="Q362" s="3"/>
      <c r="R362" s="3"/>
      <c r="S362" s="3"/>
    </row>
    <row r="363" spans="17:19" x14ac:dyDescent="0.2">
      <c r="Q363" s="3"/>
      <c r="R363" s="3"/>
      <c r="S363" s="3"/>
    </row>
    <row r="364" spans="17:19" x14ac:dyDescent="0.2">
      <c r="Q364" s="3"/>
      <c r="R364" s="3"/>
      <c r="S364" s="3"/>
    </row>
    <row r="365" spans="17:19" x14ac:dyDescent="0.2">
      <c r="Q365" s="3"/>
      <c r="R365" s="3"/>
      <c r="S365" s="3"/>
    </row>
    <row r="366" spans="17:19" x14ac:dyDescent="0.2">
      <c r="Q366" s="3"/>
      <c r="R366" s="3"/>
      <c r="S366" s="3"/>
    </row>
    <row r="367" spans="17:19" x14ac:dyDescent="0.2">
      <c r="Q367" s="3"/>
      <c r="R367" s="3"/>
      <c r="S367" s="3"/>
    </row>
    <row r="368" spans="17:19" x14ac:dyDescent="0.2">
      <c r="Q368" s="3"/>
      <c r="R368" s="3"/>
      <c r="S368" s="3"/>
    </row>
    <row r="369" spans="17:19" x14ac:dyDescent="0.2">
      <c r="Q369" s="3"/>
      <c r="R369" s="3"/>
      <c r="S369" s="3"/>
    </row>
    <row r="370" spans="17:19" x14ac:dyDescent="0.2">
      <c r="Q370" s="3"/>
      <c r="R370" s="3"/>
      <c r="S370" s="3"/>
    </row>
    <row r="371" spans="17:19" x14ac:dyDescent="0.2">
      <c r="Q371" s="3"/>
      <c r="R371" s="3"/>
      <c r="S371" s="3"/>
    </row>
    <row r="372" spans="17:19" x14ac:dyDescent="0.2">
      <c r="Q372" s="3"/>
      <c r="R372" s="3"/>
      <c r="S372" s="3"/>
    </row>
    <row r="373" spans="17:19" x14ac:dyDescent="0.2">
      <c r="Q373" s="3"/>
      <c r="R373" s="3"/>
      <c r="S373" s="3"/>
    </row>
    <row r="374" spans="17:19" x14ac:dyDescent="0.2">
      <c r="Q374" s="3"/>
      <c r="R374" s="3"/>
      <c r="S374" s="3"/>
    </row>
    <row r="375" spans="17:19" x14ac:dyDescent="0.2">
      <c r="Q375" s="3"/>
      <c r="R375" s="3"/>
      <c r="S375" s="3"/>
    </row>
    <row r="376" spans="17:19" x14ac:dyDescent="0.2">
      <c r="Q376" s="3"/>
      <c r="R376" s="3"/>
      <c r="S376" s="3"/>
    </row>
    <row r="377" spans="17:19" x14ac:dyDescent="0.2">
      <c r="Q377" s="3"/>
      <c r="R377" s="3"/>
      <c r="S377" s="3"/>
    </row>
    <row r="378" spans="17:19" x14ac:dyDescent="0.2">
      <c r="Q378" s="3"/>
      <c r="R378" s="3"/>
      <c r="S378" s="3"/>
    </row>
    <row r="379" spans="17:19" x14ac:dyDescent="0.2">
      <c r="Q379" s="3"/>
      <c r="R379" s="3"/>
      <c r="S379" s="3"/>
    </row>
    <row r="380" spans="17:19" x14ac:dyDescent="0.2">
      <c r="Q380" s="3"/>
      <c r="R380" s="3"/>
      <c r="S380" s="3"/>
    </row>
    <row r="381" spans="17:19" x14ac:dyDescent="0.2">
      <c r="Q381" s="3"/>
      <c r="R381" s="3"/>
      <c r="S381" s="3"/>
    </row>
    <row r="382" spans="17:19" x14ac:dyDescent="0.2">
      <c r="Q382" s="3"/>
      <c r="R382" s="3"/>
      <c r="S382" s="3"/>
    </row>
    <row r="383" spans="17:19" x14ac:dyDescent="0.2">
      <c r="Q383" s="3"/>
      <c r="R383" s="3"/>
      <c r="S383" s="3"/>
    </row>
    <row r="384" spans="17:19" x14ac:dyDescent="0.2">
      <c r="Q384" s="3"/>
      <c r="R384" s="3"/>
      <c r="S384" s="3"/>
    </row>
    <row r="385" spans="17:19" x14ac:dyDescent="0.2">
      <c r="Q385" s="3"/>
      <c r="R385" s="3"/>
      <c r="S385" s="3"/>
    </row>
    <row r="386" spans="17:19" x14ac:dyDescent="0.2">
      <c r="Q386" s="3"/>
      <c r="R386" s="3"/>
      <c r="S386" s="3"/>
    </row>
    <row r="387" spans="17:19" x14ac:dyDescent="0.2">
      <c r="Q387" s="3"/>
      <c r="R387" s="3"/>
      <c r="S387" s="3"/>
    </row>
    <row r="388" spans="17:19" x14ac:dyDescent="0.2">
      <c r="Q388" s="3"/>
      <c r="R388" s="3"/>
      <c r="S388" s="3"/>
    </row>
    <row r="389" spans="17:19" x14ac:dyDescent="0.2">
      <c r="Q389" s="3"/>
      <c r="R389" s="3"/>
      <c r="S389" s="3"/>
    </row>
    <row r="390" spans="17:19" x14ac:dyDescent="0.2">
      <c r="Q390" s="3"/>
      <c r="R390" s="3"/>
      <c r="S390" s="3"/>
    </row>
    <row r="391" spans="17:19" x14ac:dyDescent="0.2">
      <c r="Q391" s="3"/>
      <c r="R391" s="3"/>
      <c r="S391" s="3"/>
    </row>
    <row r="392" spans="17:19" x14ac:dyDescent="0.2">
      <c r="Q392" s="3"/>
      <c r="R392" s="3"/>
      <c r="S392" s="3"/>
    </row>
    <row r="393" spans="17:19" x14ac:dyDescent="0.2">
      <c r="Q393" s="3"/>
      <c r="R393" s="3"/>
      <c r="S393" s="3"/>
    </row>
    <row r="394" spans="17:19" x14ac:dyDescent="0.2">
      <c r="Q394" s="3"/>
      <c r="R394" s="3"/>
      <c r="S394" s="3"/>
    </row>
    <row r="395" spans="17:19" x14ac:dyDescent="0.2">
      <c r="Q395" s="3"/>
      <c r="R395" s="3"/>
      <c r="S395" s="3"/>
    </row>
    <row r="396" spans="17:19" x14ac:dyDescent="0.2">
      <c r="Q396" s="3"/>
      <c r="R396" s="3"/>
      <c r="S396" s="3"/>
    </row>
    <row r="397" spans="17:19" x14ac:dyDescent="0.2">
      <c r="Q397" s="3"/>
      <c r="R397" s="3"/>
      <c r="S397" s="3"/>
    </row>
    <row r="398" spans="17:19" x14ac:dyDescent="0.2">
      <c r="Q398" s="3"/>
      <c r="R398" s="3"/>
      <c r="S398" s="3"/>
    </row>
    <row r="399" spans="17:19" x14ac:dyDescent="0.2">
      <c r="Q399" s="3"/>
      <c r="R399" s="3"/>
      <c r="S399" s="3"/>
    </row>
    <row r="400" spans="17:19" x14ac:dyDescent="0.2">
      <c r="Q400" s="3"/>
      <c r="R400" s="3"/>
      <c r="S400" s="3"/>
    </row>
    <row r="401" spans="17:19" x14ac:dyDescent="0.2">
      <c r="Q401" s="3"/>
      <c r="R401" s="3"/>
      <c r="S401" s="3"/>
    </row>
    <row r="402" spans="17:19" x14ac:dyDescent="0.2">
      <c r="Q402" s="3"/>
      <c r="R402" s="3"/>
      <c r="S402" s="3"/>
    </row>
  </sheetData>
  <phoneticPr fontId="6" type="noConversion"/>
  <conditionalFormatting sqref="B1:B5">
    <cfRule type="duplicateValues" dxfId="14" priority="6"/>
  </conditionalFormatting>
  <conditionalFormatting sqref="B6:B13">
    <cfRule type="duplicateValues" dxfId="13" priority="25"/>
  </conditionalFormatting>
  <conditionalFormatting sqref="B72:B186">
    <cfRule type="duplicateValues" dxfId="12" priority="4"/>
  </conditionalFormatting>
  <conditionalFormatting sqref="B188:B229">
    <cfRule type="duplicateValues" dxfId="11" priority="1"/>
  </conditionalFormatting>
  <conditionalFormatting sqref="D47:D61 B14:B61 B63:B64">
    <cfRule type="duplicateValues" dxfId="10" priority="3"/>
  </conditionalFormatting>
  <conditionalFormatting sqref="U32:X62 U64:X64">
    <cfRule type="duplicateValues" dxfId="9" priority="2"/>
  </conditionalFormatting>
  <hyperlinks>
    <hyperlink ref="M3" r:id="rId1" xr:uid="{05A0D9D4-1D81-492F-93AD-CFF4B4D4775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3"/>
  <sheetViews>
    <sheetView zoomScale="85" zoomScaleNormal="85" workbookViewId="0">
      <pane ySplit="5" topLeftCell="A108" activePane="bottomLeft" state="frozen"/>
      <selection pane="bottomLeft" activeCell="M168" sqref="M168"/>
    </sheetView>
  </sheetViews>
  <sheetFormatPr defaultColWidth="9" defaultRowHeight="14.25" x14ac:dyDescent="0.2"/>
  <cols>
    <col min="1" max="1" width="2.625" style="3" customWidth="1"/>
    <col min="2" max="2" width="28" style="3" bestFit="1" customWidth="1"/>
    <col min="3" max="3" width="16" style="3" customWidth="1"/>
    <col min="4" max="4" width="18.375" style="3" customWidth="1"/>
    <col min="5" max="12" width="7" style="3" customWidth="1"/>
    <col min="13" max="13" width="30.125" style="3" customWidth="1"/>
    <col min="14" max="14" width="17.25" style="3" customWidth="1"/>
    <col min="15" max="15" width="18" style="3" customWidth="1"/>
    <col min="16" max="16" width="20.125" style="3" customWidth="1"/>
    <col min="17" max="19" width="16" customWidth="1"/>
    <col min="20" max="20" width="37.625" style="3" customWidth="1"/>
    <col min="21" max="21" width="7.25" style="3" customWidth="1"/>
    <col min="22" max="22" width="17.375" style="3" customWidth="1"/>
    <col min="23" max="23" width="13.125" style="3" customWidth="1"/>
    <col min="24" max="24" width="16.875" style="3" customWidth="1"/>
    <col min="25" max="16384" width="9" style="3"/>
  </cols>
  <sheetData>
    <row r="1" spans="1:41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839</v>
      </c>
      <c r="R1" s="1" t="s">
        <v>842</v>
      </c>
      <c r="S1" s="1" t="s">
        <v>845</v>
      </c>
      <c r="T1" s="1" t="s">
        <v>612</v>
      </c>
      <c r="U1" s="1" t="s">
        <v>760</v>
      </c>
      <c r="V1" s="1" t="s">
        <v>757</v>
      </c>
      <c r="W1" s="1" t="s">
        <v>761</v>
      </c>
      <c r="X1" s="1" t="s">
        <v>758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7" t="s">
        <v>19</v>
      </c>
      <c r="N3" s="5" t="s">
        <v>20</v>
      </c>
      <c r="O3" s="5" t="s">
        <v>21</v>
      </c>
      <c r="P3" s="5" t="s">
        <v>21</v>
      </c>
      <c r="Q3" s="5" t="s">
        <v>840</v>
      </c>
      <c r="R3" s="5" t="s">
        <v>846</v>
      </c>
      <c r="S3" s="5" t="s">
        <v>846</v>
      </c>
      <c r="T3" s="5" t="s">
        <v>613</v>
      </c>
      <c r="U3" s="5" t="s">
        <v>756</v>
      </c>
      <c r="V3" s="5" t="s">
        <v>613</v>
      </c>
      <c r="W3" s="5" t="s">
        <v>756</v>
      </c>
      <c r="X3" s="5" t="s">
        <v>613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916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841</v>
      </c>
      <c r="R5" s="1" t="s">
        <v>843</v>
      </c>
      <c r="S5" s="1" t="s">
        <v>844</v>
      </c>
      <c r="T5" s="1" t="s">
        <v>755</v>
      </c>
      <c r="U5" s="1" t="s">
        <v>762</v>
      </c>
      <c r="V5" s="1" t="s">
        <v>759</v>
      </c>
      <c r="W5" s="1" t="s">
        <v>762</v>
      </c>
      <c r="X5" s="1" t="s">
        <v>759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">
      <c r="B6" s="10" t="s">
        <v>614</v>
      </c>
      <c r="C6" s="10" t="s">
        <v>616</v>
      </c>
      <c r="D6" s="3" t="s">
        <v>162</v>
      </c>
      <c r="E6" s="3">
        <v>2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L6" s="3">
        <v>1</v>
      </c>
      <c r="M6" s="3" t="s">
        <v>617</v>
      </c>
      <c r="N6" s="3" t="s">
        <v>40</v>
      </c>
      <c r="O6" s="3" t="s">
        <v>41</v>
      </c>
      <c r="P6" s="3" t="s">
        <v>42</v>
      </c>
      <c r="Q6" s="3"/>
      <c r="R6" s="3"/>
      <c r="S6" s="3"/>
    </row>
    <row r="7" spans="1:41" x14ac:dyDescent="0.2">
      <c r="B7" s="3" t="s">
        <v>615</v>
      </c>
      <c r="C7" s="10" t="s">
        <v>618</v>
      </c>
      <c r="D7" s="3" t="s">
        <v>158</v>
      </c>
      <c r="E7" s="3">
        <v>3.1500000000000004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L7" s="3">
        <v>1</v>
      </c>
      <c r="M7" s="3" t="s">
        <v>619</v>
      </c>
      <c r="N7" s="3" t="s">
        <v>40</v>
      </c>
      <c r="O7" s="3" t="s">
        <v>41</v>
      </c>
      <c r="P7" s="3" t="s">
        <v>42</v>
      </c>
      <c r="Q7" s="3"/>
      <c r="R7" s="3"/>
      <c r="S7" s="3"/>
    </row>
    <row r="8" spans="1:41" x14ac:dyDescent="0.2">
      <c r="B8" s="3" t="s">
        <v>763</v>
      </c>
      <c r="C8" s="10" t="s">
        <v>620</v>
      </c>
      <c r="D8" s="3" t="s">
        <v>163</v>
      </c>
      <c r="E8" s="3">
        <v>2.1</v>
      </c>
      <c r="F8" s="3">
        <v>400</v>
      </c>
      <c r="G8" s="3" t="b">
        <v>1</v>
      </c>
      <c r="H8" s="3">
        <v>1</v>
      </c>
      <c r="I8" s="3">
        <v>1</v>
      </c>
      <c r="J8" s="3">
        <v>0.5</v>
      </c>
      <c r="L8" s="3">
        <v>1.5</v>
      </c>
      <c r="M8" s="3" t="s">
        <v>765</v>
      </c>
      <c r="N8" s="3" t="s">
        <v>40</v>
      </c>
      <c r="O8" s="3" t="s">
        <v>41</v>
      </c>
      <c r="P8" s="3" t="s">
        <v>42</v>
      </c>
      <c r="Q8" s="3"/>
      <c r="R8" s="3"/>
      <c r="S8" s="3"/>
    </row>
    <row r="9" spans="1:41" x14ac:dyDescent="0.2">
      <c r="B9" s="3" t="s">
        <v>764</v>
      </c>
      <c r="C9" s="10" t="s">
        <v>766</v>
      </c>
      <c r="D9" s="3" t="s">
        <v>169</v>
      </c>
      <c r="E9" s="3">
        <v>1.3125</v>
      </c>
      <c r="F9" s="3">
        <v>400</v>
      </c>
      <c r="G9" s="3" t="b">
        <v>1</v>
      </c>
      <c r="H9" s="3">
        <v>1</v>
      </c>
      <c r="I9" s="3">
        <v>1</v>
      </c>
      <c r="J9" s="3">
        <v>0.5</v>
      </c>
      <c r="L9" s="3">
        <v>2.5</v>
      </c>
      <c r="M9" s="3" t="s">
        <v>767</v>
      </c>
      <c r="N9" s="3" t="s">
        <v>40</v>
      </c>
      <c r="O9" s="3" t="s">
        <v>41</v>
      </c>
      <c r="P9" s="3" t="s">
        <v>42</v>
      </c>
      <c r="Q9" s="3"/>
      <c r="R9" s="3"/>
      <c r="S9" s="3"/>
    </row>
    <row r="10" spans="1:41" x14ac:dyDescent="0.2">
      <c r="Q10" s="3"/>
      <c r="R10" s="3"/>
      <c r="S10" s="3"/>
      <c r="T10" s="10"/>
      <c r="U10" s="10"/>
      <c r="V10" s="10"/>
      <c r="W10" s="10"/>
      <c r="X10" s="10"/>
    </row>
    <row r="11" spans="1:41" x14ac:dyDescent="0.2">
      <c r="Q11" s="3"/>
      <c r="R11" s="3"/>
      <c r="S11" s="3"/>
    </row>
    <row r="12" spans="1:41" x14ac:dyDescent="0.2">
      <c r="Q12" s="3"/>
      <c r="R12" s="3"/>
      <c r="S12" s="3"/>
    </row>
    <row r="13" spans="1:41" x14ac:dyDescent="0.2">
      <c r="Q13" s="3"/>
      <c r="R13" s="3"/>
      <c r="S13" s="3"/>
    </row>
    <row r="14" spans="1:41" x14ac:dyDescent="0.2">
      <c r="B14" s="3" t="s">
        <v>274</v>
      </c>
      <c r="C14" s="3" t="s">
        <v>96</v>
      </c>
      <c r="D14" s="3" t="s">
        <v>97</v>
      </c>
      <c r="E14" s="3">
        <v>0</v>
      </c>
      <c r="F14" s="3">
        <v>400</v>
      </c>
      <c r="G14" s="3" t="b">
        <v>0</v>
      </c>
      <c r="H14" s="3">
        <v>2</v>
      </c>
      <c r="I14" s="3">
        <v>2</v>
      </c>
      <c r="J14" s="3">
        <v>0.5</v>
      </c>
      <c r="L14" s="3">
        <v>1.25</v>
      </c>
      <c r="M14" s="3" t="s">
        <v>98</v>
      </c>
      <c r="N14" s="3" t="s">
        <v>40</v>
      </c>
      <c r="O14" s="3" t="s">
        <v>41</v>
      </c>
      <c r="P14" s="3" t="s">
        <v>42</v>
      </c>
      <c r="Q14" s="3"/>
      <c r="R14" s="3"/>
      <c r="S14" s="3"/>
      <c r="T14" s="3" t="s">
        <v>551</v>
      </c>
    </row>
    <row r="15" spans="1:41" x14ac:dyDescent="0.2">
      <c r="B15" s="3" t="s">
        <v>275</v>
      </c>
      <c r="C15" s="3" t="s">
        <v>96</v>
      </c>
      <c r="D15" s="3" t="s">
        <v>99</v>
      </c>
      <c r="E15" s="3">
        <v>0</v>
      </c>
      <c r="F15" s="3">
        <v>400</v>
      </c>
      <c r="G15" s="3" t="b">
        <v>0</v>
      </c>
      <c r="H15" s="3">
        <v>2</v>
      </c>
      <c r="I15" s="3">
        <v>2</v>
      </c>
      <c r="J15" s="3">
        <v>0.5</v>
      </c>
      <c r="L15" s="3">
        <v>1.25</v>
      </c>
      <c r="M15" s="3" t="s">
        <v>98</v>
      </c>
      <c r="N15" s="3" t="s">
        <v>40</v>
      </c>
      <c r="O15" s="3" t="s">
        <v>41</v>
      </c>
      <c r="P15" s="3" t="s">
        <v>42</v>
      </c>
      <c r="Q15" s="3"/>
      <c r="R15" s="3"/>
      <c r="S15" s="3"/>
      <c r="T15" s="3" t="s">
        <v>552</v>
      </c>
    </row>
    <row r="16" spans="1:41" x14ac:dyDescent="0.2">
      <c r="B16" s="3" t="s">
        <v>276</v>
      </c>
      <c r="C16" s="3" t="s">
        <v>96</v>
      </c>
      <c r="D16" s="3" t="s">
        <v>100</v>
      </c>
      <c r="E16" s="3">
        <v>0</v>
      </c>
      <c r="F16" s="3">
        <v>400</v>
      </c>
      <c r="G16" s="3" t="b">
        <v>0</v>
      </c>
      <c r="H16" s="3">
        <v>2</v>
      </c>
      <c r="I16" s="3">
        <v>2</v>
      </c>
      <c r="J16" s="3">
        <v>0.5</v>
      </c>
      <c r="L16" s="3">
        <v>1.25</v>
      </c>
      <c r="M16" s="3" t="s">
        <v>98</v>
      </c>
      <c r="N16" s="3" t="s">
        <v>40</v>
      </c>
      <c r="O16" s="3" t="s">
        <v>41</v>
      </c>
      <c r="P16" s="3" t="s">
        <v>42</v>
      </c>
      <c r="Q16" s="3"/>
      <c r="R16" s="3"/>
      <c r="S16" s="3"/>
      <c r="T16" s="3" t="s">
        <v>553</v>
      </c>
    </row>
    <row r="17" spans="2:20" x14ac:dyDescent="0.2">
      <c r="B17" s="3" t="s">
        <v>277</v>
      </c>
      <c r="C17" s="3" t="s">
        <v>101</v>
      </c>
      <c r="D17" s="3" t="s">
        <v>102</v>
      </c>
      <c r="E17" s="3">
        <v>0</v>
      </c>
      <c r="F17" s="3">
        <v>400</v>
      </c>
      <c r="G17" s="3" t="b">
        <v>0</v>
      </c>
      <c r="H17" s="3">
        <v>2</v>
      </c>
      <c r="I17" s="3">
        <v>2</v>
      </c>
      <c r="J17" s="3">
        <v>0.5</v>
      </c>
      <c r="L17" s="3">
        <v>1.25</v>
      </c>
      <c r="M17" s="3" t="s">
        <v>103</v>
      </c>
      <c r="N17" s="3" t="s">
        <v>40</v>
      </c>
      <c r="O17" s="3" t="s">
        <v>41</v>
      </c>
      <c r="P17" s="3" t="s">
        <v>42</v>
      </c>
      <c r="Q17" s="3"/>
      <c r="R17" s="3"/>
      <c r="S17" s="3"/>
      <c r="T17" s="3" t="s">
        <v>554</v>
      </c>
    </row>
    <row r="18" spans="2:20" x14ac:dyDescent="0.2">
      <c r="B18" s="3" t="s">
        <v>278</v>
      </c>
      <c r="C18" s="3" t="s">
        <v>101</v>
      </c>
      <c r="D18" s="3" t="s">
        <v>104</v>
      </c>
      <c r="E18" s="3">
        <v>0</v>
      </c>
      <c r="F18" s="3">
        <v>400</v>
      </c>
      <c r="G18" s="3" t="b">
        <v>0</v>
      </c>
      <c r="H18" s="3">
        <v>2</v>
      </c>
      <c r="I18" s="3">
        <v>2</v>
      </c>
      <c r="J18" s="3">
        <v>0.5</v>
      </c>
      <c r="L18" s="3">
        <v>1.25</v>
      </c>
      <c r="M18" s="3" t="s">
        <v>103</v>
      </c>
      <c r="N18" s="3" t="s">
        <v>40</v>
      </c>
      <c r="O18" s="3" t="s">
        <v>41</v>
      </c>
      <c r="P18" s="3" t="s">
        <v>42</v>
      </c>
      <c r="Q18" s="3"/>
      <c r="R18" s="3"/>
      <c r="S18" s="3"/>
      <c r="T18" s="3" t="s">
        <v>555</v>
      </c>
    </row>
    <row r="19" spans="2:20" x14ac:dyDescent="0.2">
      <c r="B19" s="3" t="s">
        <v>279</v>
      </c>
      <c r="C19" s="3" t="s">
        <v>101</v>
      </c>
      <c r="D19" s="3" t="s">
        <v>105</v>
      </c>
      <c r="E19" s="3">
        <v>0</v>
      </c>
      <c r="F19" s="3">
        <v>400</v>
      </c>
      <c r="G19" s="3" t="b">
        <v>0</v>
      </c>
      <c r="H19" s="3">
        <v>2</v>
      </c>
      <c r="I19" s="3">
        <v>2</v>
      </c>
      <c r="J19" s="3">
        <v>0.5</v>
      </c>
      <c r="L19" s="3">
        <v>1.25</v>
      </c>
      <c r="M19" s="3" t="s">
        <v>103</v>
      </c>
      <c r="N19" s="3" t="s">
        <v>40</v>
      </c>
      <c r="O19" s="3" t="s">
        <v>41</v>
      </c>
      <c r="P19" s="3" t="s">
        <v>42</v>
      </c>
      <c r="Q19" s="3"/>
      <c r="R19" s="3"/>
      <c r="S19" s="3"/>
      <c r="T19" s="3" t="s">
        <v>556</v>
      </c>
    </row>
    <row r="20" spans="2:20" x14ac:dyDescent="0.2">
      <c r="B20" s="3" t="s">
        <v>280</v>
      </c>
      <c r="C20" s="3" t="s">
        <v>106</v>
      </c>
      <c r="D20" s="3" t="s">
        <v>107</v>
      </c>
      <c r="E20" s="3">
        <v>0</v>
      </c>
      <c r="F20" s="3">
        <v>400</v>
      </c>
      <c r="G20" s="3" t="b">
        <v>0</v>
      </c>
      <c r="H20" s="3">
        <v>2</v>
      </c>
      <c r="I20" s="3">
        <v>2</v>
      </c>
      <c r="J20" s="3">
        <v>0.5</v>
      </c>
      <c r="L20" s="3">
        <v>1.25</v>
      </c>
      <c r="M20" s="3" t="s">
        <v>108</v>
      </c>
      <c r="N20" s="3" t="s">
        <v>40</v>
      </c>
      <c r="O20" s="3" t="s">
        <v>41</v>
      </c>
      <c r="P20" s="3" t="s">
        <v>42</v>
      </c>
      <c r="Q20" s="3"/>
      <c r="R20" s="3"/>
      <c r="S20" s="3"/>
      <c r="T20" s="3" t="s">
        <v>557</v>
      </c>
    </row>
    <row r="21" spans="2:20" x14ac:dyDescent="0.2">
      <c r="B21" s="3" t="s">
        <v>281</v>
      </c>
      <c r="C21" s="3" t="s">
        <v>106</v>
      </c>
      <c r="D21" s="3" t="s">
        <v>109</v>
      </c>
      <c r="E21" s="3">
        <v>0</v>
      </c>
      <c r="F21" s="3">
        <v>400</v>
      </c>
      <c r="G21" s="3" t="b">
        <v>0</v>
      </c>
      <c r="H21" s="3">
        <v>2</v>
      </c>
      <c r="I21" s="3">
        <v>2</v>
      </c>
      <c r="J21" s="3">
        <v>0.5</v>
      </c>
      <c r="L21" s="3">
        <v>1.25</v>
      </c>
      <c r="M21" s="3" t="s">
        <v>108</v>
      </c>
      <c r="N21" s="3" t="s">
        <v>40</v>
      </c>
      <c r="O21" s="3" t="s">
        <v>41</v>
      </c>
      <c r="P21" s="3" t="s">
        <v>42</v>
      </c>
      <c r="Q21" s="3"/>
      <c r="R21" s="3"/>
      <c r="S21" s="3"/>
      <c r="T21" s="3" t="s">
        <v>558</v>
      </c>
    </row>
    <row r="22" spans="2:20" x14ac:dyDescent="0.2">
      <c r="B22" s="3" t="s">
        <v>282</v>
      </c>
      <c r="C22" s="3" t="s">
        <v>106</v>
      </c>
      <c r="D22" s="3" t="s">
        <v>110</v>
      </c>
      <c r="E22" s="3">
        <v>0</v>
      </c>
      <c r="F22" s="3">
        <v>400</v>
      </c>
      <c r="G22" s="3" t="b">
        <v>0</v>
      </c>
      <c r="H22" s="3">
        <v>2</v>
      </c>
      <c r="I22" s="3">
        <v>2</v>
      </c>
      <c r="J22" s="3">
        <v>0.5</v>
      </c>
      <c r="L22" s="3">
        <v>1.25</v>
      </c>
      <c r="M22" s="3" t="s">
        <v>108</v>
      </c>
      <c r="N22" s="3" t="s">
        <v>40</v>
      </c>
      <c r="O22" s="3" t="s">
        <v>41</v>
      </c>
      <c r="P22" s="3" t="s">
        <v>42</v>
      </c>
      <c r="Q22" s="3"/>
      <c r="R22" s="3"/>
      <c r="S22" s="3"/>
      <c r="T22" s="3" t="s">
        <v>559</v>
      </c>
    </row>
    <row r="23" spans="2:20" x14ac:dyDescent="0.2">
      <c r="B23" s="3" t="s">
        <v>283</v>
      </c>
      <c r="C23" s="3" t="s">
        <v>111</v>
      </c>
      <c r="D23" s="3" t="s">
        <v>112</v>
      </c>
      <c r="E23" s="3">
        <v>0</v>
      </c>
      <c r="F23" s="3">
        <v>400</v>
      </c>
      <c r="G23" s="3" t="b">
        <v>0</v>
      </c>
      <c r="H23" s="3">
        <v>2</v>
      </c>
      <c r="I23" s="3">
        <v>2</v>
      </c>
      <c r="J23" s="3">
        <v>0.5</v>
      </c>
      <c r="L23" s="3">
        <v>1.25</v>
      </c>
      <c r="M23" s="3" t="s">
        <v>113</v>
      </c>
      <c r="N23" s="3" t="s">
        <v>40</v>
      </c>
      <c r="O23" s="3" t="s">
        <v>41</v>
      </c>
      <c r="P23" s="3" t="s">
        <v>42</v>
      </c>
      <c r="Q23" s="3"/>
      <c r="R23" s="3"/>
      <c r="S23" s="3"/>
      <c r="T23" s="3" t="s">
        <v>560</v>
      </c>
    </row>
    <row r="24" spans="2:20" x14ac:dyDescent="0.2">
      <c r="B24" s="3" t="s">
        <v>284</v>
      </c>
      <c r="C24" s="3" t="s">
        <v>111</v>
      </c>
      <c r="D24" s="3" t="s">
        <v>114</v>
      </c>
      <c r="E24" s="3">
        <v>0</v>
      </c>
      <c r="F24" s="3">
        <v>400</v>
      </c>
      <c r="G24" s="3" t="b">
        <v>0</v>
      </c>
      <c r="H24" s="3">
        <v>2</v>
      </c>
      <c r="I24" s="3">
        <v>2</v>
      </c>
      <c r="J24" s="3">
        <v>0.5</v>
      </c>
      <c r="L24" s="3">
        <v>1.25</v>
      </c>
      <c r="M24" s="3" t="s">
        <v>113</v>
      </c>
      <c r="N24" s="3" t="s">
        <v>40</v>
      </c>
      <c r="O24" s="3" t="s">
        <v>41</v>
      </c>
      <c r="P24" s="3" t="s">
        <v>42</v>
      </c>
      <c r="Q24" s="3"/>
      <c r="R24" s="3"/>
      <c r="S24" s="3"/>
      <c r="T24" s="3" t="s">
        <v>561</v>
      </c>
    </row>
    <row r="25" spans="2:20" x14ac:dyDescent="0.2">
      <c r="B25" s="3" t="s">
        <v>285</v>
      </c>
      <c r="C25" s="3" t="s">
        <v>111</v>
      </c>
      <c r="D25" s="3" t="s">
        <v>115</v>
      </c>
      <c r="E25" s="3">
        <v>0</v>
      </c>
      <c r="F25" s="3">
        <v>400</v>
      </c>
      <c r="G25" s="3" t="b">
        <v>0</v>
      </c>
      <c r="H25" s="3">
        <v>2</v>
      </c>
      <c r="I25" s="3">
        <v>2</v>
      </c>
      <c r="J25" s="3">
        <v>0.5</v>
      </c>
      <c r="L25" s="3">
        <v>1.25</v>
      </c>
      <c r="M25" s="3" t="s">
        <v>113</v>
      </c>
      <c r="N25" s="3" t="s">
        <v>40</v>
      </c>
      <c r="O25" s="3" t="s">
        <v>41</v>
      </c>
      <c r="P25" s="3" t="s">
        <v>42</v>
      </c>
      <c r="Q25" s="3"/>
      <c r="R25" s="3"/>
      <c r="S25" s="3"/>
      <c r="T25" s="3" t="s">
        <v>562</v>
      </c>
    </row>
    <row r="26" spans="2:20" x14ac:dyDescent="0.2">
      <c r="B26" s="3" t="s">
        <v>286</v>
      </c>
      <c r="C26" s="3" t="s">
        <v>116</v>
      </c>
      <c r="D26" s="3" t="s">
        <v>117</v>
      </c>
      <c r="E26" s="3">
        <v>0</v>
      </c>
      <c r="F26" s="3">
        <v>400</v>
      </c>
      <c r="G26" s="3" t="b">
        <v>0</v>
      </c>
      <c r="H26" s="3">
        <v>2</v>
      </c>
      <c r="I26" s="3">
        <v>2</v>
      </c>
      <c r="J26" s="3">
        <v>0.5</v>
      </c>
      <c r="L26" s="3">
        <v>1.25</v>
      </c>
      <c r="M26" s="3" t="s">
        <v>118</v>
      </c>
      <c r="N26" s="3" t="s">
        <v>40</v>
      </c>
      <c r="O26" s="3" t="s">
        <v>41</v>
      </c>
      <c r="P26" s="3" t="s">
        <v>42</v>
      </c>
      <c r="Q26" s="3"/>
      <c r="R26" s="3"/>
      <c r="S26" s="3"/>
      <c r="T26" s="3" t="s">
        <v>563</v>
      </c>
    </row>
    <row r="27" spans="2:20" x14ac:dyDescent="0.2">
      <c r="B27" s="3" t="s">
        <v>287</v>
      </c>
      <c r="C27" s="3" t="s">
        <v>116</v>
      </c>
      <c r="D27" s="3" t="s">
        <v>119</v>
      </c>
      <c r="E27" s="3">
        <v>0</v>
      </c>
      <c r="F27" s="3">
        <v>400</v>
      </c>
      <c r="G27" s="3" t="b">
        <v>0</v>
      </c>
      <c r="H27" s="3">
        <v>2</v>
      </c>
      <c r="I27" s="3">
        <v>2</v>
      </c>
      <c r="J27" s="3">
        <v>0.5</v>
      </c>
      <c r="L27" s="3">
        <v>1.25</v>
      </c>
      <c r="M27" s="3" t="s">
        <v>118</v>
      </c>
      <c r="N27" s="3" t="s">
        <v>40</v>
      </c>
      <c r="O27" s="3" t="s">
        <v>41</v>
      </c>
      <c r="P27" s="3" t="s">
        <v>42</v>
      </c>
      <c r="Q27" s="3"/>
      <c r="R27" s="3"/>
      <c r="S27" s="3"/>
      <c r="T27" s="3" t="s">
        <v>564</v>
      </c>
    </row>
    <row r="28" spans="2:20" x14ac:dyDescent="0.2">
      <c r="B28" s="3" t="s">
        <v>288</v>
      </c>
      <c r="C28" s="3" t="s">
        <v>116</v>
      </c>
      <c r="D28" s="3" t="s">
        <v>120</v>
      </c>
      <c r="E28" s="3">
        <v>0</v>
      </c>
      <c r="F28" s="3">
        <v>400</v>
      </c>
      <c r="G28" s="3" t="b">
        <v>0</v>
      </c>
      <c r="H28" s="3">
        <v>2</v>
      </c>
      <c r="I28" s="3">
        <v>2</v>
      </c>
      <c r="J28" s="3">
        <v>0.5</v>
      </c>
      <c r="L28" s="3">
        <v>1.25</v>
      </c>
      <c r="M28" s="3" t="s">
        <v>118</v>
      </c>
      <c r="N28" s="3" t="s">
        <v>40</v>
      </c>
      <c r="O28" s="3" t="s">
        <v>41</v>
      </c>
      <c r="P28" s="3" t="s">
        <v>42</v>
      </c>
      <c r="Q28" s="3"/>
      <c r="R28" s="3"/>
      <c r="S28" s="3"/>
      <c r="T28" s="3" t="s">
        <v>565</v>
      </c>
    </row>
    <row r="29" spans="2:20" x14ac:dyDescent="0.2">
      <c r="Q29" s="3"/>
      <c r="R29" s="3"/>
      <c r="S29" s="3"/>
    </row>
    <row r="30" spans="2:20" x14ac:dyDescent="0.2">
      <c r="Q30" s="3"/>
      <c r="R30" s="3"/>
      <c r="S30" s="3"/>
    </row>
    <row r="31" spans="2:20" x14ac:dyDescent="0.2">
      <c r="Q31" s="3"/>
      <c r="R31" s="3"/>
      <c r="S31" s="3"/>
    </row>
    <row r="32" spans="2:20" x14ac:dyDescent="0.2">
      <c r="B32" s="3" t="s">
        <v>289</v>
      </c>
      <c r="C32" s="3" t="s">
        <v>124</v>
      </c>
      <c r="D32" s="3" t="s">
        <v>125</v>
      </c>
      <c r="E32" s="3">
        <v>0</v>
      </c>
      <c r="F32" s="3">
        <v>400</v>
      </c>
      <c r="G32" s="3" t="b">
        <v>0</v>
      </c>
      <c r="H32" s="3">
        <v>2</v>
      </c>
      <c r="I32" s="3">
        <v>2</v>
      </c>
      <c r="J32" s="3">
        <v>0.5</v>
      </c>
      <c r="L32" s="3">
        <v>1.25</v>
      </c>
      <c r="M32" s="3" t="s">
        <v>126</v>
      </c>
      <c r="N32" s="3" t="s">
        <v>40</v>
      </c>
      <c r="O32" s="3" t="s">
        <v>41</v>
      </c>
      <c r="P32" s="3" t="s">
        <v>42</v>
      </c>
      <c r="Q32" s="3"/>
      <c r="R32" s="3"/>
      <c r="S32" s="3"/>
      <c r="T32" s="3" t="s">
        <v>569</v>
      </c>
    </row>
    <row r="33" spans="2:20" x14ac:dyDescent="0.2">
      <c r="B33" s="3" t="s">
        <v>290</v>
      </c>
      <c r="C33" s="3" t="s">
        <v>124</v>
      </c>
      <c r="D33" s="3" t="s">
        <v>127</v>
      </c>
      <c r="E33" s="3">
        <v>0</v>
      </c>
      <c r="F33" s="3">
        <v>400</v>
      </c>
      <c r="G33" s="3" t="b">
        <v>0</v>
      </c>
      <c r="H33" s="3">
        <v>2</v>
      </c>
      <c r="I33" s="3">
        <v>2</v>
      </c>
      <c r="J33" s="3">
        <v>0.5</v>
      </c>
      <c r="L33" s="3">
        <v>1.25</v>
      </c>
      <c r="M33" s="3" t="s">
        <v>126</v>
      </c>
      <c r="N33" s="3" t="s">
        <v>40</v>
      </c>
      <c r="O33" s="3" t="s">
        <v>41</v>
      </c>
      <c r="P33" s="3" t="s">
        <v>42</v>
      </c>
      <c r="Q33" s="3"/>
      <c r="R33" s="3"/>
      <c r="S33" s="3"/>
      <c r="T33" s="3" t="s">
        <v>570</v>
      </c>
    </row>
    <row r="34" spans="2:20" x14ac:dyDescent="0.2">
      <c r="B34" s="3" t="s">
        <v>291</v>
      </c>
      <c r="C34" s="3" t="s">
        <v>124</v>
      </c>
      <c r="D34" s="3" t="s">
        <v>128</v>
      </c>
      <c r="E34" s="3">
        <v>0</v>
      </c>
      <c r="F34" s="3">
        <v>400</v>
      </c>
      <c r="G34" s="3" t="b">
        <v>0</v>
      </c>
      <c r="H34" s="3">
        <v>2</v>
      </c>
      <c r="I34" s="3">
        <v>2</v>
      </c>
      <c r="J34" s="3">
        <v>0.5</v>
      </c>
      <c r="L34" s="3">
        <v>1.25</v>
      </c>
      <c r="M34" s="3" t="s">
        <v>126</v>
      </c>
      <c r="N34" s="3" t="s">
        <v>40</v>
      </c>
      <c r="O34" s="3" t="s">
        <v>41</v>
      </c>
      <c r="P34" s="3" t="s">
        <v>42</v>
      </c>
      <c r="Q34" s="3"/>
      <c r="R34" s="3"/>
      <c r="S34" s="3"/>
      <c r="T34" s="3" t="s">
        <v>571</v>
      </c>
    </row>
    <row r="35" spans="2:20" x14ac:dyDescent="0.2">
      <c r="B35" s="3" t="s">
        <v>292</v>
      </c>
      <c r="C35" s="3" t="s">
        <v>129</v>
      </c>
      <c r="D35" s="3" t="s">
        <v>130</v>
      </c>
      <c r="E35" s="3">
        <v>0</v>
      </c>
      <c r="F35" s="3">
        <v>400</v>
      </c>
      <c r="G35" s="3" t="b">
        <v>0</v>
      </c>
      <c r="H35" s="3">
        <v>2</v>
      </c>
      <c r="I35" s="3">
        <v>2</v>
      </c>
      <c r="J35" s="3">
        <v>0.5</v>
      </c>
      <c r="L35" s="3">
        <v>1.25</v>
      </c>
      <c r="M35" s="3" t="s">
        <v>131</v>
      </c>
      <c r="N35" s="3" t="s">
        <v>40</v>
      </c>
      <c r="O35" s="3" t="s">
        <v>41</v>
      </c>
      <c r="P35" s="3" t="s">
        <v>42</v>
      </c>
      <c r="Q35" s="3"/>
      <c r="R35" s="3"/>
      <c r="S35" s="3"/>
      <c r="T35" s="3" t="s">
        <v>572</v>
      </c>
    </row>
    <row r="36" spans="2:20" x14ac:dyDescent="0.2">
      <c r="B36" s="3" t="s">
        <v>293</v>
      </c>
      <c r="C36" s="3" t="s">
        <v>129</v>
      </c>
      <c r="D36" s="3" t="s">
        <v>132</v>
      </c>
      <c r="E36" s="3">
        <v>0</v>
      </c>
      <c r="F36" s="3">
        <v>400</v>
      </c>
      <c r="G36" s="3" t="b">
        <v>0</v>
      </c>
      <c r="H36" s="3">
        <v>2</v>
      </c>
      <c r="I36" s="3">
        <v>2</v>
      </c>
      <c r="J36" s="3">
        <v>0.5</v>
      </c>
      <c r="L36" s="3">
        <v>1.25</v>
      </c>
      <c r="M36" s="3" t="s">
        <v>131</v>
      </c>
      <c r="N36" s="3" t="s">
        <v>40</v>
      </c>
      <c r="O36" s="3" t="s">
        <v>41</v>
      </c>
      <c r="P36" s="3" t="s">
        <v>42</v>
      </c>
      <c r="Q36" s="3"/>
      <c r="R36" s="3"/>
      <c r="S36" s="3"/>
      <c r="T36" s="3" t="s">
        <v>573</v>
      </c>
    </row>
    <row r="37" spans="2:20" x14ac:dyDescent="0.2">
      <c r="B37" s="3" t="s">
        <v>294</v>
      </c>
      <c r="C37" s="3" t="s">
        <v>129</v>
      </c>
      <c r="D37" s="3" t="s">
        <v>133</v>
      </c>
      <c r="E37" s="3">
        <v>0</v>
      </c>
      <c r="F37" s="3">
        <v>400</v>
      </c>
      <c r="G37" s="3" t="b">
        <v>0</v>
      </c>
      <c r="H37" s="3">
        <v>2</v>
      </c>
      <c r="I37" s="3">
        <v>2</v>
      </c>
      <c r="J37" s="3">
        <v>0.5</v>
      </c>
      <c r="L37" s="3">
        <v>1.25</v>
      </c>
      <c r="M37" s="3" t="s">
        <v>131</v>
      </c>
      <c r="N37" s="3" t="s">
        <v>40</v>
      </c>
      <c r="O37" s="3" t="s">
        <v>41</v>
      </c>
      <c r="P37" s="3" t="s">
        <v>42</v>
      </c>
      <c r="Q37" s="3"/>
      <c r="R37" s="3"/>
      <c r="S37" s="3"/>
      <c r="T37" s="3" t="s">
        <v>574</v>
      </c>
    </row>
    <row r="38" spans="2:20" x14ac:dyDescent="0.2">
      <c r="B38" s="3" t="s">
        <v>295</v>
      </c>
      <c r="C38" s="3" t="s">
        <v>134</v>
      </c>
      <c r="D38" s="3" t="s">
        <v>135</v>
      </c>
      <c r="E38" s="3">
        <v>0</v>
      </c>
      <c r="F38" s="3">
        <v>400</v>
      </c>
      <c r="G38" s="3" t="b">
        <v>0</v>
      </c>
      <c r="H38" s="3">
        <v>2</v>
      </c>
      <c r="I38" s="3">
        <v>2</v>
      </c>
      <c r="J38" s="3">
        <v>0.5</v>
      </c>
      <c r="L38" s="3">
        <v>1.25</v>
      </c>
      <c r="M38" s="3" t="s">
        <v>136</v>
      </c>
      <c r="N38" s="3" t="s">
        <v>40</v>
      </c>
      <c r="O38" s="3" t="s">
        <v>41</v>
      </c>
      <c r="P38" s="3" t="s">
        <v>42</v>
      </c>
      <c r="Q38" s="3"/>
      <c r="R38" s="3"/>
      <c r="S38" s="3"/>
      <c r="T38" s="3" t="s">
        <v>575</v>
      </c>
    </row>
    <row r="39" spans="2:20" x14ac:dyDescent="0.2">
      <c r="B39" s="3" t="s">
        <v>296</v>
      </c>
      <c r="C39" s="3" t="s">
        <v>134</v>
      </c>
      <c r="D39" s="3" t="s">
        <v>137</v>
      </c>
      <c r="E39" s="3">
        <v>0</v>
      </c>
      <c r="F39" s="3">
        <v>400</v>
      </c>
      <c r="G39" s="3" t="b">
        <v>0</v>
      </c>
      <c r="H39" s="3">
        <v>2</v>
      </c>
      <c r="I39" s="3">
        <v>2</v>
      </c>
      <c r="J39" s="3">
        <v>0.5</v>
      </c>
      <c r="L39" s="3">
        <v>1.25</v>
      </c>
      <c r="M39" s="3" t="s">
        <v>136</v>
      </c>
      <c r="N39" s="3" t="s">
        <v>40</v>
      </c>
      <c r="O39" s="3" t="s">
        <v>41</v>
      </c>
      <c r="P39" s="3" t="s">
        <v>42</v>
      </c>
      <c r="Q39" s="3"/>
      <c r="R39" s="3"/>
      <c r="S39" s="3"/>
      <c r="T39" s="3" t="s">
        <v>576</v>
      </c>
    </row>
    <row r="40" spans="2:20" x14ac:dyDescent="0.2">
      <c r="B40" s="3" t="s">
        <v>297</v>
      </c>
      <c r="C40" s="3" t="s">
        <v>134</v>
      </c>
      <c r="D40" s="3" t="s">
        <v>138</v>
      </c>
      <c r="E40" s="3">
        <v>0</v>
      </c>
      <c r="F40" s="3">
        <v>400</v>
      </c>
      <c r="G40" s="3" t="b">
        <v>0</v>
      </c>
      <c r="H40" s="3">
        <v>2</v>
      </c>
      <c r="I40" s="3">
        <v>2</v>
      </c>
      <c r="J40" s="3">
        <v>0.5</v>
      </c>
      <c r="L40" s="3">
        <v>1.25</v>
      </c>
      <c r="M40" s="3" t="s">
        <v>136</v>
      </c>
      <c r="N40" s="3" t="s">
        <v>40</v>
      </c>
      <c r="O40" s="3" t="s">
        <v>41</v>
      </c>
      <c r="P40" s="3" t="s">
        <v>42</v>
      </c>
      <c r="Q40" s="3"/>
      <c r="R40" s="3"/>
      <c r="S40" s="3"/>
      <c r="T40" s="3" t="s">
        <v>577</v>
      </c>
    </row>
    <row r="41" spans="2:20" x14ac:dyDescent="0.2">
      <c r="B41" s="3" t="s">
        <v>301</v>
      </c>
      <c r="C41" s="3" t="s">
        <v>143</v>
      </c>
      <c r="D41" s="3" t="s">
        <v>144</v>
      </c>
      <c r="E41" s="3">
        <v>0</v>
      </c>
      <c r="F41" s="3">
        <v>400</v>
      </c>
      <c r="G41" s="3" t="b">
        <v>0</v>
      </c>
      <c r="H41" s="3">
        <v>2</v>
      </c>
      <c r="I41" s="3">
        <v>2</v>
      </c>
      <c r="J41" s="3">
        <v>0.5</v>
      </c>
      <c r="L41" s="3">
        <v>1.25</v>
      </c>
      <c r="M41" s="3" t="s">
        <v>145</v>
      </c>
      <c r="N41" s="3" t="s">
        <v>40</v>
      </c>
      <c r="O41" s="3" t="s">
        <v>41</v>
      </c>
      <c r="P41" s="3" t="s">
        <v>42</v>
      </c>
      <c r="Q41" s="3"/>
      <c r="R41" s="3"/>
      <c r="S41" s="3"/>
      <c r="T41" s="3" t="s">
        <v>581</v>
      </c>
    </row>
    <row r="42" spans="2:20" x14ac:dyDescent="0.2">
      <c r="B42" s="3" t="s">
        <v>302</v>
      </c>
      <c r="C42" s="3" t="s">
        <v>143</v>
      </c>
      <c r="D42" s="3" t="s">
        <v>146</v>
      </c>
      <c r="E42" s="3">
        <v>0</v>
      </c>
      <c r="F42" s="3">
        <v>400</v>
      </c>
      <c r="G42" s="3" t="b">
        <v>0</v>
      </c>
      <c r="H42" s="3">
        <v>2</v>
      </c>
      <c r="I42" s="3">
        <v>2</v>
      </c>
      <c r="J42" s="3">
        <v>0.5</v>
      </c>
      <c r="L42" s="3">
        <v>1.25</v>
      </c>
      <c r="M42" s="3" t="s">
        <v>145</v>
      </c>
      <c r="N42" s="3" t="s">
        <v>40</v>
      </c>
      <c r="O42" s="3" t="s">
        <v>41</v>
      </c>
      <c r="P42" s="3" t="s">
        <v>42</v>
      </c>
      <c r="Q42" s="3"/>
      <c r="R42" s="3"/>
      <c r="S42" s="3"/>
      <c r="T42" s="3" t="s">
        <v>582</v>
      </c>
    </row>
    <row r="43" spans="2:20" x14ac:dyDescent="0.2">
      <c r="B43" s="3" t="s">
        <v>303</v>
      </c>
      <c r="C43" s="3" t="s">
        <v>143</v>
      </c>
      <c r="D43" s="3" t="s">
        <v>147</v>
      </c>
      <c r="E43" s="3">
        <v>0</v>
      </c>
      <c r="F43" s="3">
        <v>400</v>
      </c>
      <c r="G43" s="3" t="b">
        <v>0</v>
      </c>
      <c r="H43" s="3">
        <v>2</v>
      </c>
      <c r="I43" s="3">
        <v>2</v>
      </c>
      <c r="J43" s="3">
        <v>0.5</v>
      </c>
      <c r="L43" s="3">
        <v>1.25</v>
      </c>
      <c r="M43" s="3" t="s">
        <v>145</v>
      </c>
      <c r="N43" s="3" t="s">
        <v>40</v>
      </c>
      <c r="O43" s="3" t="s">
        <v>41</v>
      </c>
      <c r="P43" s="3" t="s">
        <v>42</v>
      </c>
      <c r="Q43" s="3"/>
      <c r="R43" s="3"/>
      <c r="S43" s="3"/>
      <c r="T43" s="3" t="s">
        <v>583</v>
      </c>
    </row>
    <row r="44" spans="2:20" x14ac:dyDescent="0.2">
      <c r="B44" s="3" t="s">
        <v>307</v>
      </c>
      <c r="C44" s="3" t="s">
        <v>152</v>
      </c>
      <c r="D44" s="3" t="s">
        <v>153</v>
      </c>
      <c r="E44" s="3">
        <v>0</v>
      </c>
      <c r="F44" s="3">
        <v>400</v>
      </c>
      <c r="G44" s="3" t="b">
        <v>0</v>
      </c>
      <c r="H44" s="3">
        <v>2</v>
      </c>
      <c r="I44" s="3">
        <v>2</v>
      </c>
      <c r="J44" s="3">
        <v>0.5</v>
      </c>
      <c r="L44" s="3">
        <v>1.25</v>
      </c>
      <c r="M44" s="3" t="s">
        <v>154</v>
      </c>
      <c r="N44" s="3" t="s">
        <v>40</v>
      </c>
      <c r="O44" s="3" t="s">
        <v>41</v>
      </c>
      <c r="P44" s="3" t="s">
        <v>42</v>
      </c>
      <c r="Q44" s="3"/>
      <c r="R44" s="3"/>
      <c r="S44" s="3"/>
      <c r="T44" s="3" t="s">
        <v>587</v>
      </c>
    </row>
    <row r="45" spans="2:20" x14ac:dyDescent="0.2">
      <c r="B45" s="3" t="s">
        <v>308</v>
      </c>
      <c r="C45" s="3" t="s">
        <v>152</v>
      </c>
      <c r="D45" s="3" t="s">
        <v>155</v>
      </c>
      <c r="E45" s="3">
        <v>0</v>
      </c>
      <c r="F45" s="3">
        <v>400</v>
      </c>
      <c r="G45" s="3" t="b">
        <v>0</v>
      </c>
      <c r="H45" s="3">
        <v>2</v>
      </c>
      <c r="I45" s="3">
        <v>2</v>
      </c>
      <c r="J45" s="3">
        <v>0.5</v>
      </c>
      <c r="L45" s="3">
        <v>1.25</v>
      </c>
      <c r="M45" s="3" t="s">
        <v>154</v>
      </c>
      <c r="N45" s="3" t="s">
        <v>40</v>
      </c>
      <c r="O45" s="3" t="s">
        <v>41</v>
      </c>
      <c r="P45" s="3" t="s">
        <v>42</v>
      </c>
      <c r="Q45" s="3"/>
      <c r="R45" s="3"/>
      <c r="S45" s="3"/>
      <c r="T45" s="3" t="s">
        <v>588</v>
      </c>
    </row>
    <row r="46" spans="2:20" x14ac:dyDescent="0.2">
      <c r="B46" s="3" t="s">
        <v>309</v>
      </c>
      <c r="C46" s="3" t="s">
        <v>152</v>
      </c>
      <c r="D46" s="3" t="s">
        <v>156</v>
      </c>
      <c r="E46" s="3">
        <v>0</v>
      </c>
      <c r="F46" s="3">
        <v>400</v>
      </c>
      <c r="G46" s="3" t="b">
        <v>0</v>
      </c>
      <c r="H46" s="3">
        <v>2</v>
      </c>
      <c r="I46" s="3">
        <v>2</v>
      </c>
      <c r="J46" s="3">
        <v>0.5</v>
      </c>
      <c r="L46" s="3">
        <v>1.25</v>
      </c>
      <c r="M46" s="3" t="s">
        <v>154</v>
      </c>
      <c r="N46" s="3" t="s">
        <v>40</v>
      </c>
      <c r="O46" s="3" t="s">
        <v>41</v>
      </c>
      <c r="P46" s="3" t="s">
        <v>42</v>
      </c>
      <c r="Q46" s="3"/>
      <c r="R46" s="3"/>
      <c r="S46" s="3"/>
      <c r="T46" s="3" t="s">
        <v>589</v>
      </c>
    </row>
    <row r="47" spans="2:20" x14ac:dyDescent="0.2">
      <c r="Q47" s="3"/>
      <c r="R47" s="3"/>
      <c r="S47" s="3"/>
    </row>
    <row r="48" spans="2:20" x14ac:dyDescent="0.2">
      <c r="B48" s="3" t="s">
        <v>174</v>
      </c>
      <c r="C48" s="3" t="s">
        <v>52</v>
      </c>
      <c r="D48" s="3" t="s">
        <v>53</v>
      </c>
      <c r="E48" s="3">
        <v>0</v>
      </c>
      <c r="F48" s="3">
        <v>400</v>
      </c>
      <c r="G48" s="3" t="b">
        <v>1</v>
      </c>
      <c r="H48" s="3">
        <v>2.33</v>
      </c>
      <c r="I48" s="3">
        <v>2</v>
      </c>
      <c r="J48" s="3">
        <v>0.5</v>
      </c>
      <c r="L48" s="3">
        <v>1</v>
      </c>
      <c r="M48" s="3" t="s">
        <v>175</v>
      </c>
      <c r="N48" s="3" t="s">
        <v>40</v>
      </c>
      <c r="O48" s="3" t="s">
        <v>41</v>
      </c>
      <c r="P48" s="3" t="s">
        <v>42</v>
      </c>
      <c r="Q48" s="3"/>
      <c r="R48" s="3"/>
      <c r="S48" s="3"/>
      <c r="T48" s="3" t="s">
        <v>590</v>
      </c>
    </row>
    <row r="49" spans="2:20" x14ac:dyDescent="0.2">
      <c r="B49" s="3" t="s">
        <v>176</v>
      </c>
      <c r="C49" s="3" t="s">
        <v>52</v>
      </c>
      <c r="D49" s="3" t="s">
        <v>54</v>
      </c>
      <c r="E49" s="3">
        <v>0</v>
      </c>
      <c r="F49" s="3">
        <v>400</v>
      </c>
      <c r="G49" s="3" t="b">
        <v>1</v>
      </c>
      <c r="H49" s="3">
        <v>2.6749999999999998</v>
      </c>
      <c r="I49" s="3">
        <v>2</v>
      </c>
      <c r="J49" s="3">
        <v>0.5</v>
      </c>
      <c r="L49" s="3">
        <v>1</v>
      </c>
      <c r="M49" s="3" t="s">
        <v>175</v>
      </c>
      <c r="N49" s="3" t="s">
        <v>40</v>
      </c>
      <c r="O49" s="3" t="s">
        <v>41</v>
      </c>
      <c r="P49" s="3" t="s">
        <v>42</v>
      </c>
      <c r="Q49" s="3"/>
      <c r="R49" s="3"/>
      <c r="S49" s="3"/>
      <c r="T49" s="3" t="s">
        <v>591</v>
      </c>
    </row>
    <row r="50" spans="2:20" x14ac:dyDescent="0.2">
      <c r="B50" s="3" t="s">
        <v>177</v>
      </c>
      <c r="C50" s="3" t="s">
        <v>52</v>
      </c>
      <c r="D50" s="3" t="s">
        <v>55</v>
      </c>
      <c r="E50" s="3">
        <v>0</v>
      </c>
      <c r="F50" s="3">
        <v>400</v>
      </c>
      <c r="G50" s="3" t="b">
        <v>1</v>
      </c>
      <c r="H50" s="3">
        <v>3.1909999999999998</v>
      </c>
      <c r="I50" s="3">
        <v>2</v>
      </c>
      <c r="J50" s="3">
        <v>0.5</v>
      </c>
      <c r="L50" s="3">
        <v>1</v>
      </c>
      <c r="M50" s="3" t="s">
        <v>175</v>
      </c>
      <c r="N50" s="3" t="s">
        <v>40</v>
      </c>
      <c r="O50" s="3" t="s">
        <v>41</v>
      </c>
      <c r="P50" s="3" t="s">
        <v>42</v>
      </c>
      <c r="Q50" s="3"/>
      <c r="R50" s="3"/>
      <c r="S50" s="3"/>
      <c r="T50" s="3" t="s">
        <v>592</v>
      </c>
    </row>
    <row r="51" spans="2:20" x14ac:dyDescent="0.2">
      <c r="B51" s="3" t="s">
        <v>178</v>
      </c>
      <c r="C51" s="3" t="s">
        <v>56</v>
      </c>
      <c r="D51" s="3" t="s">
        <v>57</v>
      </c>
      <c r="E51" s="3">
        <v>0</v>
      </c>
      <c r="F51" s="3">
        <v>400</v>
      </c>
      <c r="G51" s="3" t="b">
        <v>1</v>
      </c>
      <c r="H51" s="3">
        <v>2.2530000000000001</v>
      </c>
      <c r="I51" s="3">
        <v>2</v>
      </c>
      <c r="J51" s="3">
        <v>0.5</v>
      </c>
      <c r="L51" s="3">
        <v>1</v>
      </c>
      <c r="M51" s="3" t="s">
        <v>179</v>
      </c>
      <c r="N51" s="3" t="s">
        <v>40</v>
      </c>
      <c r="O51" s="3" t="s">
        <v>41</v>
      </c>
      <c r="P51" s="3" t="s">
        <v>42</v>
      </c>
      <c r="Q51" s="3"/>
      <c r="R51" s="3"/>
      <c r="S51" s="3"/>
      <c r="T51" s="3" t="s">
        <v>593</v>
      </c>
    </row>
    <row r="52" spans="2:20" x14ac:dyDescent="0.2">
      <c r="B52" s="3" t="s">
        <v>180</v>
      </c>
      <c r="C52" s="3" t="s">
        <v>56</v>
      </c>
      <c r="D52" s="3" t="s">
        <v>58</v>
      </c>
      <c r="E52" s="3">
        <v>0</v>
      </c>
      <c r="F52" s="3">
        <v>400</v>
      </c>
      <c r="G52" s="3" t="b">
        <v>1</v>
      </c>
      <c r="H52" s="3">
        <v>2.48</v>
      </c>
      <c r="I52" s="3">
        <v>2</v>
      </c>
      <c r="J52" s="3">
        <v>0.5</v>
      </c>
      <c r="L52" s="3">
        <v>1</v>
      </c>
      <c r="M52" s="3" t="s">
        <v>179</v>
      </c>
      <c r="N52" s="3" t="s">
        <v>40</v>
      </c>
      <c r="O52" s="3" t="s">
        <v>41</v>
      </c>
      <c r="P52" s="3" t="s">
        <v>42</v>
      </c>
      <c r="Q52" s="3"/>
      <c r="R52" s="3"/>
      <c r="S52" s="3"/>
      <c r="T52" s="3" t="s">
        <v>594</v>
      </c>
    </row>
    <row r="53" spans="2:20" x14ac:dyDescent="0.2">
      <c r="B53" s="3" t="s">
        <v>181</v>
      </c>
      <c r="C53" s="3" t="s">
        <v>56</v>
      </c>
      <c r="D53" s="3" t="s">
        <v>59</v>
      </c>
      <c r="E53" s="3">
        <v>0</v>
      </c>
      <c r="F53" s="3">
        <v>400</v>
      </c>
      <c r="G53" s="3" t="b">
        <v>1</v>
      </c>
      <c r="H53" s="3">
        <v>2.9</v>
      </c>
      <c r="I53" s="3">
        <v>2</v>
      </c>
      <c r="J53" s="3">
        <v>0.5</v>
      </c>
      <c r="L53" s="3">
        <v>1</v>
      </c>
      <c r="M53" s="3" t="s">
        <v>179</v>
      </c>
      <c r="N53" s="3" t="s">
        <v>40</v>
      </c>
      <c r="O53" s="3" t="s">
        <v>41</v>
      </c>
      <c r="P53" s="3" t="s">
        <v>42</v>
      </c>
      <c r="Q53" s="3"/>
      <c r="R53" s="3"/>
      <c r="S53" s="3"/>
      <c r="T53" s="3" t="s">
        <v>595</v>
      </c>
    </row>
    <row r="54" spans="2:20" x14ac:dyDescent="0.2">
      <c r="B54" s="3" t="s">
        <v>182</v>
      </c>
      <c r="C54" s="3" t="s">
        <v>183</v>
      </c>
      <c r="D54" s="3" t="s">
        <v>61</v>
      </c>
      <c r="E54" s="3">
        <v>0</v>
      </c>
      <c r="F54" s="3">
        <v>400</v>
      </c>
      <c r="G54" s="3" t="b">
        <v>1</v>
      </c>
      <c r="H54" s="3">
        <v>1.0109999999999999</v>
      </c>
      <c r="I54" s="3">
        <v>2</v>
      </c>
      <c r="J54" s="3">
        <v>0.5</v>
      </c>
      <c r="L54" s="3">
        <v>1</v>
      </c>
      <c r="M54" s="3" t="s">
        <v>184</v>
      </c>
      <c r="N54" s="3" t="s">
        <v>40</v>
      </c>
      <c r="O54" s="3" t="s">
        <v>41</v>
      </c>
      <c r="P54" s="3" t="s">
        <v>42</v>
      </c>
      <c r="Q54" s="3"/>
      <c r="R54" s="3"/>
      <c r="S54" s="3"/>
      <c r="T54" s="3" t="s">
        <v>596</v>
      </c>
    </row>
    <row r="55" spans="2:20" x14ac:dyDescent="0.2">
      <c r="B55" s="3" t="s">
        <v>185</v>
      </c>
      <c r="C55" s="3" t="s">
        <v>183</v>
      </c>
      <c r="D55" s="3" t="s">
        <v>62</v>
      </c>
      <c r="E55" s="3">
        <v>0</v>
      </c>
      <c r="F55" s="3">
        <v>400</v>
      </c>
      <c r="G55" s="3" t="b">
        <v>1</v>
      </c>
      <c r="H55" s="3">
        <v>1.3</v>
      </c>
      <c r="I55" s="3">
        <v>2</v>
      </c>
      <c r="J55" s="3">
        <v>0.5</v>
      </c>
      <c r="L55" s="3">
        <v>1</v>
      </c>
      <c r="M55" s="3" t="s">
        <v>184</v>
      </c>
      <c r="N55" s="3" t="s">
        <v>40</v>
      </c>
      <c r="O55" s="3" t="s">
        <v>41</v>
      </c>
      <c r="P55" s="3" t="s">
        <v>42</v>
      </c>
      <c r="Q55" s="3"/>
      <c r="R55" s="3"/>
      <c r="S55" s="3"/>
      <c r="T55" s="3" t="s">
        <v>597</v>
      </c>
    </row>
    <row r="56" spans="2:20" x14ac:dyDescent="0.2">
      <c r="B56" s="3" t="s">
        <v>186</v>
      </c>
      <c r="C56" s="3" t="s">
        <v>183</v>
      </c>
      <c r="D56" s="3" t="s">
        <v>63</v>
      </c>
      <c r="E56" s="3">
        <v>0</v>
      </c>
      <c r="F56" s="3">
        <v>400</v>
      </c>
      <c r="G56" s="3" t="b">
        <v>1</v>
      </c>
      <c r="H56" s="3">
        <v>1.401</v>
      </c>
      <c r="I56" s="3">
        <v>2</v>
      </c>
      <c r="J56" s="3">
        <v>0.5</v>
      </c>
      <c r="L56" s="3">
        <v>1</v>
      </c>
      <c r="M56" s="3" t="s">
        <v>184</v>
      </c>
      <c r="N56" s="3" t="s">
        <v>40</v>
      </c>
      <c r="O56" s="3" t="s">
        <v>41</v>
      </c>
      <c r="P56" s="3" t="s">
        <v>42</v>
      </c>
      <c r="Q56" s="3"/>
      <c r="R56" s="3"/>
      <c r="S56" s="3"/>
      <c r="T56" s="3" t="s">
        <v>598</v>
      </c>
    </row>
    <row r="57" spans="2:20" x14ac:dyDescent="0.2">
      <c r="B57" s="3" t="s">
        <v>187</v>
      </c>
      <c r="C57" s="3" t="s">
        <v>64</v>
      </c>
      <c r="D57" s="3" t="s">
        <v>65</v>
      </c>
      <c r="E57" s="3">
        <v>0</v>
      </c>
      <c r="F57" s="3">
        <v>400</v>
      </c>
      <c r="G57" s="3" t="b">
        <v>0</v>
      </c>
      <c r="H57" s="3">
        <v>2</v>
      </c>
      <c r="I57" s="3">
        <v>2</v>
      </c>
      <c r="J57" s="3">
        <v>0.5</v>
      </c>
      <c r="L57" s="3">
        <v>1</v>
      </c>
      <c r="M57" s="3" t="s">
        <v>188</v>
      </c>
      <c r="N57" s="3" t="s">
        <v>40</v>
      </c>
      <c r="O57" s="3" t="s">
        <v>41</v>
      </c>
      <c r="P57" s="3" t="s">
        <v>42</v>
      </c>
      <c r="Q57" s="3"/>
      <c r="R57" s="3"/>
      <c r="S57" s="3"/>
      <c r="T57" s="3" t="s">
        <v>599</v>
      </c>
    </row>
    <row r="58" spans="2:20" x14ac:dyDescent="0.2">
      <c r="B58" s="3" t="s">
        <v>189</v>
      </c>
      <c r="C58" s="3" t="s">
        <v>64</v>
      </c>
      <c r="D58" s="3" t="s">
        <v>66</v>
      </c>
      <c r="E58" s="3">
        <v>0</v>
      </c>
      <c r="F58" s="3">
        <v>400</v>
      </c>
      <c r="G58" s="3" t="b">
        <v>0</v>
      </c>
      <c r="H58" s="3">
        <v>2</v>
      </c>
      <c r="I58" s="3">
        <v>2</v>
      </c>
      <c r="J58" s="3">
        <v>0.5</v>
      </c>
      <c r="L58" s="3">
        <v>1</v>
      </c>
      <c r="M58" s="3" t="s">
        <v>188</v>
      </c>
      <c r="N58" s="3" t="s">
        <v>40</v>
      </c>
      <c r="O58" s="3" t="s">
        <v>41</v>
      </c>
      <c r="P58" s="3" t="s">
        <v>42</v>
      </c>
      <c r="Q58" s="3"/>
      <c r="R58" s="3"/>
      <c r="S58" s="3"/>
      <c r="T58" s="3" t="s">
        <v>599</v>
      </c>
    </row>
    <row r="59" spans="2:20" x14ac:dyDescent="0.2">
      <c r="B59" s="3" t="s">
        <v>190</v>
      </c>
      <c r="C59" s="3" t="s">
        <v>64</v>
      </c>
      <c r="D59" s="3" t="s">
        <v>67</v>
      </c>
      <c r="E59" s="3">
        <v>0</v>
      </c>
      <c r="F59" s="3">
        <v>400</v>
      </c>
      <c r="G59" s="3" t="b">
        <v>0</v>
      </c>
      <c r="H59" s="3">
        <v>2</v>
      </c>
      <c r="I59" s="3">
        <v>2</v>
      </c>
      <c r="J59" s="3">
        <v>0.5</v>
      </c>
      <c r="L59" s="3">
        <v>1</v>
      </c>
      <c r="M59" s="3" t="s">
        <v>188</v>
      </c>
      <c r="N59" s="3" t="s">
        <v>40</v>
      </c>
      <c r="O59" s="3" t="s">
        <v>41</v>
      </c>
      <c r="P59" s="3" t="s">
        <v>42</v>
      </c>
      <c r="Q59" s="3"/>
      <c r="R59" s="3"/>
      <c r="S59" s="3"/>
      <c r="T59" s="3" t="s">
        <v>600</v>
      </c>
    </row>
    <row r="60" spans="2:20" x14ac:dyDescent="0.2">
      <c r="B60" s="3" t="s">
        <v>191</v>
      </c>
      <c r="C60" s="3" t="s">
        <v>192</v>
      </c>
      <c r="D60" s="3" t="s">
        <v>69</v>
      </c>
      <c r="E60" s="3">
        <v>0</v>
      </c>
      <c r="F60" s="3">
        <v>400</v>
      </c>
      <c r="G60" s="3" t="b">
        <v>1</v>
      </c>
      <c r="H60" s="3">
        <v>1.244</v>
      </c>
      <c r="I60" s="3">
        <v>2</v>
      </c>
      <c r="J60" s="3">
        <v>0.5</v>
      </c>
      <c r="L60" s="3">
        <v>1</v>
      </c>
      <c r="M60" s="3" t="s">
        <v>193</v>
      </c>
      <c r="N60" s="3" t="s">
        <v>40</v>
      </c>
      <c r="O60" s="3" t="s">
        <v>41</v>
      </c>
      <c r="P60" s="3" t="s">
        <v>42</v>
      </c>
      <c r="Q60" s="3"/>
      <c r="R60" s="3"/>
      <c r="S60" s="3"/>
      <c r="T60" s="3" t="s">
        <v>601</v>
      </c>
    </row>
    <row r="61" spans="2:20" x14ac:dyDescent="0.2">
      <c r="B61" s="3" t="s">
        <v>194</v>
      </c>
      <c r="C61" s="3" t="s">
        <v>195</v>
      </c>
      <c r="D61" s="3" t="s">
        <v>70</v>
      </c>
      <c r="E61" s="3">
        <v>0</v>
      </c>
      <c r="F61" s="3">
        <v>400</v>
      </c>
      <c r="G61" s="3" t="b">
        <v>1</v>
      </c>
      <c r="H61" s="3">
        <v>1.845</v>
      </c>
      <c r="I61" s="3">
        <v>2</v>
      </c>
      <c r="J61" s="3">
        <v>0.5</v>
      </c>
      <c r="L61" s="3">
        <v>1</v>
      </c>
      <c r="M61" s="3" t="s">
        <v>193</v>
      </c>
      <c r="N61" s="3" t="s">
        <v>40</v>
      </c>
      <c r="O61" s="3" t="s">
        <v>41</v>
      </c>
      <c r="P61" s="3" t="s">
        <v>42</v>
      </c>
      <c r="Q61" s="3"/>
      <c r="R61" s="3"/>
      <c r="S61" s="3"/>
      <c r="T61" s="3" t="s">
        <v>602</v>
      </c>
    </row>
    <row r="62" spans="2:20" x14ac:dyDescent="0.2">
      <c r="B62" s="3" t="s">
        <v>196</v>
      </c>
      <c r="C62" s="3" t="s">
        <v>197</v>
      </c>
      <c r="D62" s="3" t="s">
        <v>71</v>
      </c>
      <c r="E62" s="3">
        <v>0</v>
      </c>
      <c r="F62" s="3">
        <v>400</v>
      </c>
      <c r="G62" s="3" t="b">
        <v>1</v>
      </c>
      <c r="H62" s="3">
        <v>2.2719999999999998</v>
      </c>
      <c r="I62" s="3">
        <v>2</v>
      </c>
      <c r="J62" s="3">
        <v>0.5</v>
      </c>
      <c r="L62" s="3">
        <v>1</v>
      </c>
      <c r="M62" s="3" t="s">
        <v>193</v>
      </c>
      <c r="N62" s="3" t="s">
        <v>40</v>
      </c>
      <c r="O62" s="3" t="s">
        <v>41</v>
      </c>
      <c r="P62" s="3" t="s">
        <v>42</v>
      </c>
      <c r="Q62" s="3"/>
      <c r="R62" s="3"/>
      <c r="S62" s="3"/>
      <c r="T62" s="3" t="s">
        <v>603</v>
      </c>
    </row>
    <row r="63" spans="2:20" x14ac:dyDescent="0.2">
      <c r="B63" s="3" t="s">
        <v>198</v>
      </c>
      <c r="C63" s="3" t="s">
        <v>199</v>
      </c>
      <c r="D63" s="3" t="s">
        <v>73</v>
      </c>
      <c r="E63" s="3">
        <v>0</v>
      </c>
      <c r="F63" s="3">
        <v>400</v>
      </c>
      <c r="G63" s="3" t="b">
        <v>0</v>
      </c>
      <c r="H63" s="3">
        <v>2</v>
      </c>
      <c r="I63" s="3">
        <v>2</v>
      </c>
      <c r="J63" s="3">
        <v>0.5</v>
      </c>
      <c r="L63" s="3">
        <v>1</v>
      </c>
      <c r="M63" s="3" t="s">
        <v>200</v>
      </c>
      <c r="N63" s="3" t="s">
        <v>40</v>
      </c>
      <c r="O63" s="3" t="s">
        <v>41</v>
      </c>
      <c r="P63" s="3" t="s">
        <v>42</v>
      </c>
      <c r="Q63" s="3"/>
      <c r="R63" s="3"/>
      <c r="S63" s="3"/>
      <c r="T63" s="3" t="s">
        <v>604</v>
      </c>
    </row>
    <row r="64" spans="2:20" x14ac:dyDescent="0.2">
      <c r="B64" s="3" t="s">
        <v>201</v>
      </c>
      <c r="C64" s="3" t="s">
        <v>202</v>
      </c>
      <c r="D64" s="3" t="s">
        <v>74</v>
      </c>
      <c r="E64" s="3">
        <v>0</v>
      </c>
      <c r="F64" s="3">
        <v>400</v>
      </c>
      <c r="G64" s="3" t="b">
        <v>0</v>
      </c>
      <c r="H64" s="3">
        <v>2</v>
      </c>
      <c r="I64" s="3">
        <v>2</v>
      </c>
      <c r="J64" s="3">
        <v>0.5</v>
      </c>
      <c r="L64" s="3">
        <v>1</v>
      </c>
      <c r="M64" s="3" t="s">
        <v>200</v>
      </c>
      <c r="N64" s="3" t="s">
        <v>40</v>
      </c>
      <c r="O64" s="3" t="s">
        <v>41</v>
      </c>
      <c r="P64" s="3" t="s">
        <v>42</v>
      </c>
      <c r="Q64" s="3"/>
      <c r="R64" s="3"/>
      <c r="S64" s="3"/>
      <c r="T64" s="3" t="s">
        <v>605</v>
      </c>
    </row>
    <row r="65" spans="2:24" x14ac:dyDescent="0.2">
      <c r="B65" s="3" t="s">
        <v>203</v>
      </c>
      <c r="C65" s="3" t="s">
        <v>204</v>
      </c>
      <c r="D65" s="3" t="s">
        <v>75</v>
      </c>
      <c r="E65" s="3">
        <v>0</v>
      </c>
      <c r="F65" s="3">
        <v>400</v>
      </c>
      <c r="G65" s="3" t="b">
        <v>0</v>
      </c>
      <c r="H65" s="3">
        <v>2</v>
      </c>
      <c r="I65" s="3">
        <v>2</v>
      </c>
      <c r="J65" s="3">
        <v>0.5</v>
      </c>
      <c r="L65" s="3">
        <v>1</v>
      </c>
      <c r="M65" s="3" t="s">
        <v>200</v>
      </c>
      <c r="N65" s="3" t="s">
        <v>40</v>
      </c>
      <c r="O65" s="3" t="s">
        <v>41</v>
      </c>
      <c r="P65" s="3" t="s">
        <v>42</v>
      </c>
      <c r="Q65" s="3"/>
      <c r="R65" s="3"/>
      <c r="S65" s="3"/>
      <c r="T65" s="3" t="s">
        <v>606</v>
      </c>
    </row>
    <row r="66" spans="2:24" x14ac:dyDescent="0.2">
      <c r="B66" s="3" t="s">
        <v>205</v>
      </c>
      <c r="C66" s="3" t="s">
        <v>206</v>
      </c>
      <c r="D66" s="3" t="s">
        <v>77</v>
      </c>
      <c r="E66" s="3">
        <v>0</v>
      </c>
      <c r="F66" s="3">
        <v>400</v>
      </c>
      <c r="G66" s="3" t="b">
        <v>1</v>
      </c>
      <c r="H66" s="3">
        <v>2.6520000000000001</v>
      </c>
      <c r="I66" s="3">
        <v>2</v>
      </c>
      <c r="J66" s="3">
        <v>0.5</v>
      </c>
      <c r="L66" s="3">
        <v>1</v>
      </c>
      <c r="M66" s="3" t="s">
        <v>207</v>
      </c>
      <c r="N66" s="3" t="s">
        <v>40</v>
      </c>
      <c r="O66" s="3" t="s">
        <v>41</v>
      </c>
      <c r="P66" s="3" t="s">
        <v>42</v>
      </c>
      <c r="Q66" s="3"/>
      <c r="R66" s="3"/>
      <c r="S66" s="3"/>
      <c r="T66" s="3" t="s">
        <v>607</v>
      </c>
    </row>
    <row r="67" spans="2:24" x14ac:dyDescent="0.2">
      <c r="B67" s="3" t="s">
        <v>208</v>
      </c>
      <c r="C67" s="3" t="s">
        <v>209</v>
      </c>
      <c r="D67" s="3" t="s">
        <v>78</v>
      </c>
      <c r="E67" s="3">
        <v>0</v>
      </c>
      <c r="F67" s="3">
        <v>400</v>
      </c>
      <c r="G67" s="3" t="b">
        <v>1</v>
      </c>
      <c r="H67" s="3">
        <v>3.1930000000000001</v>
      </c>
      <c r="I67" s="3">
        <v>2</v>
      </c>
      <c r="J67" s="3">
        <v>0.5</v>
      </c>
      <c r="L67" s="3">
        <v>1</v>
      </c>
      <c r="M67" s="3" t="s">
        <v>207</v>
      </c>
      <c r="N67" s="3" t="s">
        <v>40</v>
      </c>
      <c r="O67" s="3" t="s">
        <v>41</v>
      </c>
      <c r="P67" s="3" t="s">
        <v>42</v>
      </c>
      <c r="Q67" s="3"/>
      <c r="R67" s="3"/>
      <c r="S67" s="3"/>
      <c r="T67" s="3" t="s">
        <v>608</v>
      </c>
    </row>
    <row r="68" spans="2:24" x14ac:dyDescent="0.2">
      <c r="B68" s="3" t="s">
        <v>210</v>
      </c>
      <c r="C68" s="3" t="s">
        <v>211</v>
      </c>
      <c r="D68" s="3" t="s">
        <v>79</v>
      </c>
      <c r="E68" s="3">
        <v>0</v>
      </c>
      <c r="F68" s="3">
        <v>400</v>
      </c>
      <c r="G68" s="3" t="b">
        <v>1</v>
      </c>
      <c r="H68" s="3">
        <v>3.4510000000000001</v>
      </c>
      <c r="I68" s="3">
        <v>2</v>
      </c>
      <c r="J68" s="3">
        <v>0.5</v>
      </c>
      <c r="L68" s="3">
        <v>1</v>
      </c>
      <c r="M68" s="3" t="s">
        <v>207</v>
      </c>
      <c r="N68" s="3" t="s">
        <v>40</v>
      </c>
      <c r="O68" s="3" t="s">
        <v>41</v>
      </c>
      <c r="P68" s="3" t="s">
        <v>42</v>
      </c>
      <c r="Q68" s="3"/>
      <c r="R68" s="3"/>
      <c r="S68" s="3"/>
      <c r="T68" s="3" t="s">
        <v>609</v>
      </c>
    </row>
    <row r="69" spans="2:24" x14ac:dyDescent="0.2">
      <c r="B69" s="3" t="s">
        <v>212</v>
      </c>
      <c r="C69" s="3" t="s">
        <v>213</v>
      </c>
      <c r="D69" s="3" t="s">
        <v>81</v>
      </c>
      <c r="E69" s="3">
        <v>0</v>
      </c>
      <c r="F69" s="3">
        <v>400</v>
      </c>
      <c r="G69" s="3" t="b">
        <v>0</v>
      </c>
      <c r="H69" s="3">
        <v>2</v>
      </c>
      <c r="I69" s="3">
        <v>2</v>
      </c>
      <c r="J69" s="3">
        <v>0.5</v>
      </c>
      <c r="L69" s="3">
        <v>1</v>
      </c>
      <c r="M69" s="3" t="s">
        <v>214</v>
      </c>
      <c r="N69" s="3" t="s">
        <v>40</v>
      </c>
      <c r="O69" s="3" t="s">
        <v>41</v>
      </c>
      <c r="P69" s="3" t="s">
        <v>42</v>
      </c>
      <c r="Q69" s="3"/>
      <c r="R69" s="3"/>
      <c r="S69" s="3"/>
      <c r="T69" s="10" t="s">
        <v>716</v>
      </c>
      <c r="U69" s="10"/>
      <c r="V69" s="10"/>
      <c r="W69" s="10"/>
      <c r="X69" s="10"/>
    </row>
    <row r="70" spans="2:24" x14ac:dyDescent="0.2">
      <c r="B70" s="3" t="s">
        <v>215</v>
      </c>
      <c r="C70" s="3" t="s">
        <v>216</v>
      </c>
      <c r="D70" s="3" t="s">
        <v>82</v>
      </c>
      <c r="E70" s="3">
        <v>0</v>
      </c>
      <c r="F70" s="3">
        <v>400</v>
      </c>
      <c r="G70" s="3" t="b">
        <v>0</v>
      </c>
      <c r="H70" s="3">
        <v>2</v>
      </c>
      <c r="I70" s="3">
        <v>2</v>
      </c>
      <c r="J70" s="3">
        <v>0.5</v>
      </c>
      <c r="L70" s="3">
        <v>1</v>
      </c>
      <c r="M70" s="3" t="s">
        <v>214</v>
      </c>
      <c r="N70" s="3" t="s">
        <v>40</v>
      </c>
      <c r="O70" s="3" t="s">
        <v>41</v>
      </c>
      <c r="P70" s="3" t="s">
        <v>42</v>
      </c>
      <c r="Q70" s="3"/>
      <c r="R70" s="3"/>
      <c r="S70" s="3"/>
      <c r="T70" s="3" t="s">
        <v>610</v>
      </c>
    </row>
    <row r="71" spans="2:24" x14ac:dyDescent="0.2">
      <c r="B71" s="3" t="s">
        <v>217</v>
      </c>
      <c r="C71" s="3" t="s">
        <v>218</v>
      </c>
      <c r="D71" s="3" t="s">
        <v>83</v>
      </c>
      <c r="E71" s="3">
        <v>0</v>
      </c>
      <c r="F71" s="3">
        <v>400</v>
      </c>
      <c r="G71" s="3" t="b">
        <v>0</v>
      </c>
      <c r="H71" s="3">
        <v>2</v>
      </c>
      <c r="I71" s="3">
        <v>2</v>
      </c>
      <c r="J71" s="3">
        <v>0.5</v>
      </c>
      <c r="L71" s="3">
        <v>1</v>
      </c>
      <c r="M71" s="3" t="s">
        <v>214</v>
      </c>
      <c r="N71" s="3" t="s">
        <v>40</v>
      </c>
      <c r="O71" s="3" t="s">
        <v>41</v>
      </c>
      <c r="P71" s="3" t="s">
        <v>42</v>
      </c>
      <c r="Q71" s="3"/>
      <c r="R71" s="3"/>
      <c r="S71" s="3"/>
      <c r="T71" s="3" t="s">
        <v>611</v>
      </c>
    </row>
    <row r="72" spans="2:24" x14ac:dyDescent="0.2">
      <c r="Q72" s="3"/>
      <c r="R72" s="3"/>
      <c r="S72" s="3"/>
    </row>
    <row r="73" spans="2:24" x14ac:dyDescent="0.2">
      <c r="Q73" s="3"/>
      <c r="R73" s="3"/>
      <c r="S73" s="3"/>
    </row>
    <row r="74" spans="2:24" x14ac:dyDescent="0.2">
      <c r="Q74" s="3"/>
      <c r="R74" s="3"/>
      <c r="S74" s="3"/>
    </row>
    <row r="75" spans="2:24" x14ac:dyDescent="0.2">
      <c r="Q75" s="3"/>
      <c r="R75" s="3"/>
      <c r="S75" s="3"/>
    </row>
    <row r="76" spans="2:24" x14ac:dyDescent="0.2">
      <c r="Q76" s="3"/>
      <c r="R76" s="3"/>
      <c r="S76" s="3"/>
    </row>
    <row r="77" spans="2:24" x14ac:dyDescent="0.2">
      <c r="Q77" s="3"/>
      <c r="R77" s="3"/>
      <c r="S77" s="3"/>
    </row>
    <row r="78" spans="2:24" x14ac:dyDescent="0.2">
      <c r="Q78" s="3"/>
      <c r="R78" s="3"/>
      <c r="S78" s="3"/>
    </row>
    <row r="79" spans="2:24" x14ac:dyDescent="0.2">
      <c r="Q79" s="3"/>
      <c r="R79" s="3"/>
      <c r="S79" s="3"/>
    </row>
    <row r="80" spans="2:24" x14ac:dyDescent="0.2">
      <c r="Q80" s="3"/>
      <c r="R80" s="3"/>
      <c r="S80" s="3"/>
    </row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</sheetData>
  <phoneticPr fontId="6" type="noConversion"/>
  <conditionalFormatting sqref="B14:B28">
    <cfRule type="duplicateValues" dxfId="8" priority="4"/>
  </conditionalFormatting>
  <conditionalFormatting sqref="B32:B40">
    <cfRule type="duplicateValues" dxfId="7" priority="3"/>
  </conditionalFormatting>
  <conditionalFormatting sqref="B41:B43">
    <cfRule type="duplicateValues" dxfId="6" priority="2"/>
  </conditionalFormatting>
  <conditionalFormatting sqref="B44:B46">
    <cfRule type="duplicateValues" dxfId="5" priority="1"/>
  </conditionalFormatting>
  <conditionalFormatting sqref="B47:B1048576 B1:B5 B10">
    <cfRule type="duplicateValues" dxfId="4" priority="14"/>
  </conditionalFormatting>
  <hyperlinks>
    <hyperlink ref="M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防御塔</vt:lpstr>
      <vt:lpstr>怪物-无限模式</vt:lpstr>
      <vt:lpstr>怪物-挑战模式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2024-11-13T05:59:59Z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