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GameConfig\"/>
    </mc:Choice>
  </mc:AlternateContent>
  <xr:revisionPtr revIDLastSave="0" documentId="13_ncr:1_{E29F172A-43D2-4741-8CEA-E32E6D49E9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57" i="1" l="1"/>
  <c r="H58" i="1"/>
  <c r="H56" i="1"/>
  <c r="H55" i="1"/>
  <c r="H47" i="1"/>
  <c r="H48" i="1"/>
  <c r="H49" i="1"/>
  <c r="H46" i="1"/>
  <c r="H45" i="1"/>
  <c r="H43" i="1"/>
  <c r="H42" i="1"/>
  <c r="H40" i="1"/>
  <c r="H39" i="1"/>
  <c r="H38" i="1"/>
  <c r="H37" i="1"/>
  <c r="H35" i="1"/>
  <c r="H34" i="1"/>
  <c r="H33" i="1"/>
  <c r="H32" i="1"/>
  <c r="H30" i="1"/>
  <c r="H29" i="1"/>
  <c r="H28" i="1"/>
  <c r="H25" i="1"/>
  <c r="H26" i="1"/>
  <c r="H24" i="1"/>
  <c r="J58" i="1"/>
  <c r="J57" i="1"/>
  <c r="J56" i="1"/>
  <c r="J55" i="1"/>
  <c r="J43" i="1"/>
  <c r="J42" i="1"/>
  <c r="J49" i="1"/>
  <c r="J48" i="1"/>
  <c r="J47" i="1"/>
  <c r="J46" i="1"/>
  <c r="J45" i="1"/>
  <c r="J40" i="1"/>
  <c r="J39" i="1"/>
  <c r="J38" i="1"/>
  <c r="J37" i="1"/>
  <c r="J35" i="1"/>
  <c r="J34" i="1"/>
  <c r="J33" i="1"/>
  <c r="J32" i="1"/>
  <c r="J29" i="1"/>
  <c r="J30" i="1"/>
  <c r="J28" i="1"/>
  <c r="J25" i="1"/>
  <c r="J26" i="1"/>
  <c r="J24" i="1"/>
  <c r="D40" i="1"/>
  <c r="D49" i="1"/>
  <c r="D48" i="1"/>
  <c r="D58" i="1"/>
  <c r="D57" i="1"/>
  <c r="D56" i="1"/>
  <c r="D55" i="1"/>
  <c r="D53" i="1"/>
  <c r="D52" i="1"/>
  <c r="D51" i="1"/>
  <c r="D47" i="1"/>
  <c r="D46" i="1"/>
  <c r="D45" i="1"/>
  <c r="D43" i="1"/>
  <c r="D42" i="1"/>
  <c r="D39" i="1"/>
  <c r="D38" i="1"/>
  <c r="D37" i="1"/>
  <c r="D35" i="1"/>
  <c r="D34" i="1"/>
  <c r="D33" i="1"/>
  <c r="D32" i="1"/>
  <c r="D30" i="1"/>
  <c r="D29" i="1"/>
  <c r="D28" i="1"/>
  <c r="D25" i="1"/>
  <c r="D26" i="1"/>
  <c r="D2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  <c r="D6" i="1"/>
</calcChain>
</file>

<file path=xl/sharedStrings.xml><?xml version="1.0" encoding="utf-8"?>
<sst xmlns="http://schemas.openxmlformats.org/spreadsheetml/2006/main" count="163" uniqueCount="74">
  <si>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</si>
  <si>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</si>
  <si>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</si>
  <si>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</si>
  <si>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</si>
  <si>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</si>
  <si>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</si>
  <si>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</si>
  <si>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</si>
  <si>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</si>
  <si>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</si>
  <si>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</si>
  <si>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</si>
  <si>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GameNumericType</t>
    <phoneticPr fontId="3" type="noConversion"/>
  </si>
  <si>
    <t>属性类型</t>
    <phoneticPr fontId="3" type="noConversion"/>
  </si>
  <si>
    <t>gameNumericType</t>
    <phoneticPr fontId="3" type="noConversion"/>
  </si>
  <si>
    <t>chgValue</t>
    <phoneticPr fontId="3" type="noConversion"/>
  </si>
  <si>
    <t>float</t>
    <phoneticPr fontId="3" type="noConversion"/>
  </si>
  <si>
    <t>修改值</t>
    <phoneticPr fontId="3" type="noConversion"/>
  </si>
  <si>
    <t>TowerDefense_HomeMaxHpAdd</t>
  </si>
  <si>
    <t>TowerDefense_HomeMaxHpPct</t>
  </si>
  <si>
    <t>TowerDefense_HomeRecoveryCurHpPct</t>
  </si>
  <si>
    <t>TowerDefense_PlayerInitGoldPct</t>
  </si>
  <si>
    <t>TowerDefense_PlayerLimitTowerCountAdd</t>
  </si>
  <si>
    <t>TowerDefense_PlayerLimitTowerCountPct</t>
  </si>
  <si>
    <t>TowerDefense_PlayerTowerPriceAdd</t>
  </si>
  <si>
    <t>TowerDefense_PlayerTowerPricePct</t>
  </si>
  <si>
    <t>TowerDefense_PlayerResurrectionTimesAdd</t>
  </si>
  <si>
    <t>TowerDefense_PlayerResurrectionTimesPct</t>
  </si>
  <si>
    <t>TowerDefense_PlayerRewardWhenGameEndAdd</t>
  </si>
  <si>
    <t>TowerDefense_PlayerRewardWhenGameEndPct</t>
  </si>
  <si>
    <t>TowerDefense_PlayerRewardWhenKillMonsterAdd</t>
  </si>
  <si>
    <t>TowerDefense_PlayerRewardWhenKillMonsterPct</t>
  </si>
  <si>
    <t>AddHomeMaxHp_BaseHealth_0</t>
    <phoneticPr fontId="3" type="noConversion"/>
  </si>
  <si>
    <t>TowerDefense_HomeMaxHpAdd</t>
    <phoneticPr fontId="3" type="noConversion"/>
  </si>
  <si>
    <t>AddHomeMaxHp_BaseHealth_1</t>
  </si>
  <si>
    <t>AddHomeMaxHp_BaseHealth_2</t>
  </si>
  <si>
    <t>ChgGamePlayNumeric</t>
    <phoneticPr fontId="3" type="noConversion"/>
  </si>
  <si>
    <t>AddHomeCurHp_BaseRegen_0</t>
  </si>
  <si>
    <t>AddHomeCurHp_BaseRegen_1</t>
  </si>
  <si>
    <t>AddHomeCurHp_BaseRegen_2</t>
  </si>
  <si>
    <t>TowerDefense_HomeRecoveryCurHpAdd</t>
    <phoneticPr fontId="3" type="noConversion"/>
  </si>
  <si>
    <t>AddPlayerInitGold_StartingGold_0</t>
  </si>
  <si>
    <t>AddPlayerInitGold_StartingGold_1</t>
  </si>
  <si>
    <t>AddPlayerInitGold_StartingGold_2</t>
  </si>
  <si>
    <t>AddPlayerInitGold_StartingGold_3</t>
  </si>
  <si>
    <t>TowerDefense_PlayerInitGoldAdd</t>
    <phoneticPr fontId="3" type="noConversion"/>
  </si>
  <si>
    <t>AddPlayerLimitTowerCount_MaxTowers_0</t>
  </si>
  <si>
    <t>AddPlayerLimitTowerCount_MaxTowers_1</t>
  </si>
  <si>
    <t>AddPlayerLimitTowerCount_MaxTowers_2</t>
  </si>
  <si>
    <t>AddResurrectionTimes_ExtraLives_0</t>
  </si>
  <si>
    <t>AddResurrectionTimes_ExtraLives_1</t>
  </si>
  <si>
    <t>AddRewardWhenGameEnd_DiamondRewards_0</t>
  </si>
  <si>
    <t>AddRewardWhenGameEnd_DiamondRewards_1</t>
  </si>
  <si>
    <t>AddRewardWhenGameEnd_DiamondRewards_2</t>
  </si>
  <si>
    <t>AddRewardWhenKillMonster_GoldRewards_0</t>
  </si>
  <si>
    <t>AddRewardWhenKillMonster_GoldRewards_1</t>
  </si>
  <si>
    <t>AddRewardWhenKillMonster_GoldRewards_2</t>
  </si>
  <si>
    <t>ReducePlayerTowerPrice_TowerCost_0</t>
  </si>
  <si>
    <t>ReducePlayerTowerPrice_TowerCost_1</t>
  </si>
  <si>
    <t>ReducePlayerTowerPrice_TowerCost_2</t>
  </si>
  <si>
    <t>ReducePlayerTowerPrice_TowerCost_3</t>
  </si>
  <si>
    <t>TowerDefense_PlayerRewardWhenKillMonsterFinalPct</t>
  </si>
  <si>
    <t>AddRewardWhenGameEnd_DiamondRewards_3</t>
    <phoneticPr fontId="3" type="noConversion"/>
  </si>
  <si>
    <t>AddRewardWhenGameEnd_DiamondRewards_4</t>
    <phoneticPr fontId="3" type="noConversion"/>
  </si>
  <si>
    <t>AddPlayerLimitTowerCount_MaxTowers_3</t>
    <phoneticPr fontId="3" type="noConversion"/>
  </si>
  <si>
    <t>SeasonBringUp_MaxTowers</t>
  </si>
  <si>
    <t>辅助参数</t>
    <phoneticPr fontId="3" type="noConversion"/>
  </si>
  <si>
    <t>SeasonBringUp_BaseRegen</t>
  </si>
  <si>
    <t>SeasonBringUp_StartingGold</t>
  </si>
  <si>
    <t>SeasonBringUp_ExtraLives</t>
  </si>
  <si>
    <t>SeasonBringUp_DiamondRewards</t>
  </si>
  <si>
    <t>SeasonBringUp_TowerCost</t>
  </si>
  <si>
    <t>SeasonBringUp_BaseHealth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</si>
</sst>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1" xfId="2" applyNumberFormat="1" applyBorder="1" applyAlignment="1"/>
    <xf numFmtId="0" fontId="2" fillId="3" borderId="1" xfId="1" applyNumberFormat="1" applyBorder="1" applyAlignment="1"/>
    <xf numFmtId="0" fontId="0" fillId="0" borderId="0" xfId="0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id</v>
          </cell>
          <cell r="C1" t="str">
            <v>1级数值</v>
          </cell>
          <cell r="D1" t="str">
            <v>2级数值</v>
          </cell>
          <cell r="E1" t="str">
            <v>3级数值</v>
          </cell>
          <cell r="F1" t="str">
            <v>4级数值</v>
          </cell>
          <cell r="G1" t="str">
            <v>5级数值</v>
          </cell>
          <cell r="H1" t="str">
            <v>升2级消耗</v>
          </cell>
          <cell r="I1" t="str">
            <v>升3级消耗</v>
          </cell>
          <cell r="J1" t="str">
            <v>升4级消耗</v>
          </cell>
          <cell r="K1" t="str">
            <v>升5级消耗</v>
          </cell>
          <cell r="L1" t="str">
            <v>升6级消耗</v>
          </cell>
        </row>
        <row r="2">
          <cell r="B2" t="str">
            <v>SeasonBringUp_Damage</v>
          </cell>
          <cell r="C2">
            <v>10</v>
          </cell>
          <cell r="D2">
            <v>20</v>
          </cell>
          <cell r="E2">
            <v>30</v>
          </cell>
          <cell r="H2">
            <v>50</v>
          </cell>
          <cell r="I2">
            <v>120</v>
          </cell>
          <cell r="J2">
            <v>240</v>
          </cell>
          <cell r="K2" t="str">
            <v/>
          </cell>
          <cell r="L2" t="str">
            <v/>
          </cell>
        </row>
        <row r="3">
          <cell r="B3" t="str">
            <v>SeasonBringUp_AttackRange</v>
          </cell>
          <cell r="C3">
            <v>5</v>
          </cell>
          <cell r="D3">
            <v>10</v>
          </cell>
          <cell r="E3">
            <v>15</v>
          </cell>
          <cell r="H3">
            <v>50</v>
          </cell>
          <cell r="I3">
            <v>120</v>
          </cell>
          <cell r="J3">
            <v>240</v>
          </cell>
          <cell r="K3" t="str">
            <v/>
          </cell>
          <cell r="L3" t="str">
            <v/>
          </cell>
        </row>
        <row r="4">
          <cell r="B4" t="str">
            <v>SeasonBringUp_AttackInterval</v>
          </cell>
          <cell r="C4">
            <v>-10</v>
          </cell>
          <cell r="D4">
            <v>-20</v>
          </cell>
          <cell r="E4">
            <v>-30</v>
          </cell>
          <cell r="H4">
            <v>50</v>
          </cell>
          <cell r="I4">
            <v>120</v>
          </cell>
          <cell r="J4">
            <v>240</v>
          </cell>
          <cell r="K4" t="str">
            <v/>
          </cell>
          <cell r="L4" t="str">
            <v/>
          </cell>
        </row>
        <row r="5">
          <cell r="B5" t="str">
            <v>SeasonBringUp_StartingGold</v>
          </cell>
          <cell r="C5">
            <v>10</v>
          </cell>
          <cell r="D5">
            <v>20</v>
          </cell>
          <cell r="E5">
            <v>30</v>
          </cell>
          <cell r="H5">
            <v>50</v>
          </cell>
          <cell r="I5">
            <v>120</v>
          </cell>
          <cell r="J5">
            <v>240</v>
          </cell>
          <cell r="K5" t="str">
            <v/>
          </cell>
          <cell r="L5" t="str">
            <v/>
          </cell>
        </row>
        <row r="6">
          <cell r="B6" t="str">
            <v>SeasonBringUp_TowerCost</v>
          </cell>
          <cell r="C6">
            <v>-10</v>
          </cell>
          <cell r="D6">
            <v>-20</v>
          </cell>
          <cell r="E6">
            <v>-30</v>
          </cell>
          <cell r="H6">
            <v>50</v>
          </cell>
          <cell r="I6">
            <v>120</v>
          </cell>
          <cell r="J6">
            <v>240</v>
          </cell>
          <cell r="K6" t="str">
            <v/>
          </cell>
          <cell r="L6" t="str">
            <v/>
          </cell>
        </row>
        <row r="7">
          <cell r="B7" t="str">
            <v>SeasonBringUp_MaxTowers</v>
          </cell>
          <cell r="C7">
            <v>1</v>
          </cell>
          <cell r="D7">
            <v>2</v>
          </cell>
          <cell r="H7">
            <v>50</v>
          </cell>
          <cell r="I7">
            <v>120</v>
          </cell>
          <cell r="J7" t="str">
            <v/>
          </cell>
          <cell r="K7" t="str">
            <v/>
          </cell>
          <cell r="L7" t="str">
            <v/>
          </cell>
        </row>
        <row r="8">
          <cell r="B8" t="str">
            <v>SeasonBringUp_BaseHealth</v>
          </cell>
          <cell r="C8">
            <v>3</v>
          </cell>
          <cell r="D8">
            <v>5</v>
          </cell>
          <cell r="H8">
            <v>50</v>
          </cell>
          <cell r="I8">
            <v>120</v>
          </cell>
          <cell r="J8" t="str">
            <v/>
          </cell>
          <cell r="K8" t="str">
            <v/>
          </cell>
          <cell r="L8" t="str">
            <v/>
          </cell>
        </row>
        <row r="9">
          <cell r="B9" t="str">
            <v>SeasonBringUp_BaseRegen</v>
          </cell>
          <cell r="C9">
            <v>1</v>
          </cell>
          <cell r="D9">
            <v>2</v>
          </cell>
          <cell r="H9">
            <v>50</v>
          </cell>
          <cell r="I9">
            <v>120</v>
          </cell>
          <cell r="J9" t="str">
            <v/>
          </cell>
          <cell r="K9" t="str">
            <v/>
          </cell>
          <cell r="L9" t="str">
            <v/>
          </cell>
        </row>
        <row r="10">
          <cell r="B10" t="str">
            <v>SeasonBringUp_ExtraLives</v>
          </cell>
          <cell r="C10">
            <v>1</v>
          </cell>
          <cell r="H10">
            <v>50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</row>
        <row r="11">
          <cell r="B11" t="str">
            <v>SeasonBringUp_DiamondRewards</v>
          </cell>
          <cell r="C11">
            <v>5</v>
          </cell>
          <cell r="D11">
            <v>10</v>
          </cell>
          <cell r="E11">
            <v>15</v>
          </cell>
          <cell r="H11">
            <v>50</v>
          </cell>
          <cell r="I11">
            <v>120</v>
          </cell>
          <cell r="J11">
            <v>240</v>
          </cell>
          <cell r="K11" t="str">
            <v/>
          </cell>
          <cell r="L11" t="str">
            <v/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zoomScale="85" zoomScaleNormal="85" workbookViewId="0">
      <pane xSplit="4" ySplit="5" topLeftCell="E21" activePane="bottomRight" state="frozen"/>
      <selection pane="topRight" activeCell="E1" sqref="E1"/>
      <selection pane="bottomLeft" activeCell="A6" sqref="A6"/>
      <selection pane="bottomRight" activeCell="H37" sqref="H37"/>
    </sheetView>
  </sheetViews>
  <sheetFormatPr defaultColWidth="9" defaultRowHeight="14.25" x14ac:dyDescent="0.2"/>
  <cols>
    <col min="1" max="1" width="9.25" customWidth="1"/>
    <col min="2" max="2" width="9" customWidth="1"/>
    <col min="3" max="3" width="8.125" customWidth="1"/>
    <col min="4" max="4" width="65.5" bestFit="1" customWidth="1"/>
    <col min="5" max="5" width="11" customWidth="1"/>
    <col min="6" max="6" width="23.375" customWidth="1"/>
    <col min="7" max="7" width="52.5" customWidth="1"/>
    <col min="8" max="8" width="23.375" customWidth="1"/>
    <col min="9" max="9" width="25.5" bestFit="1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7" t="s">
        <v>16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/>
      <c r="H2" s="7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13</v>
      </c>
      <c r="H3" s="8" t="s">
        <v>17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8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7" t="s">
        <v>18</v>
      </c>
      <c r="I5" s="7" t="s">
        <v>67</v>
      </c>
      <c r="J5" s="7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">
      <c r="B6" s="6" t="s">
        <v>37</v>
      </c>
      <c r="C6">
        <v>1</v>
      </c>
      <c r="D6" t="str">
        <f t="shared" ref="D6" si="0">B6&amp;"_"&amp;C6</f>
        <v>ChgGamePlayNumeric_1</v>
      </c>
      <c r="G6" s="6" t="s">
        <v>34</v>
      </c>
      <c r="H6">
        <v>11</v>
      </c>
    </row>
    <row r="7" spans="1:23" x14ac:dyDescent="0.2">
      <c r="B7" s="6" t="s">
        <v>37</v>
      </c>
      <c r="C7">
        <v>2</v>
      </c>
      <c r="D7" t="str">
        <f t="shared" ref="D7:D21" si="1">B7&amp;"_"&amp;C7</f>
        <v>ChgGamePlayNumeric_2</v>
      </c>
      <c r="G7" s="6" t="s">
        <v>20</v>
      </c>
      <c r="H7">
        <v>12</v>
      </c>
    </row>
    <row r="8" spans="1:23" x14ac:dyDescent="0.2">
      <c r="B8" s="6" t="s">
        <v>37</v>
      </c>
      <c r="C8">
        <v>3</v>
      </c>
      <c r="D8" t="str">
        <f t="shared" si="1"/>
        <v>ChgGamePlayNumeric_3</v>
      </c>
      <c r="G8" s="6" t="s">
        <v>41</v>
      </c>
      <c r="H8">
        <v>13</v>
      </c>
    </row>
    <row r="9" spans="1:23" x14ac:dyDescent="0.2">
      <c r="B9" s="6" t="s">
        <v>37</v>
      </c>
      <c r="C9">
        <v>4</v>
      </c>
      <c r="D9" t="str">
        <f t="shared" si="1"/>
        <v>ChgGamePlayNumeric_4</v>
      </c>
      <c r="G9" t="s">
        <v>21</v>
      </c>
      <c r="H9">
        <v>14</v>
      </c>
    </row>
    <row r="10" spans="1:23" x14ac:dyDescent="0.2">
      <c r="B10" s="6" t="s">
        <v>37</v>
      </c>
      <c r="C10">
        <v>5</v>
      </c>
      <c r="D10" t="str">
        <f t="shared" si="1"/>
        <v>ChgGamePlayNumeric_5</v>
      </c>
      <c r="G10" s="6" t="s">
        <v>46</v>
      </c>
      <c r="H10">
        <v>15</v>
      </c>
    </row>
    <row r="11" spans="1:23" x14ac:dyDescent="0.2">
      <c r="B11" s="6" t="s">
        <v>37</v>
      </c>
      <c r="C11">
        <v>6</v>
      </c>
      <c r="D11" t="str">
        <f t="shared" si="1"/>
        <v>ChgGamePlayNumeric_6</v>
      </c>
      <c r="G11" t="s">
        <v>22</v>
      </c>
      <c r="H11">
        <v>16</v>
      </c>
    </row>
    <row r="12" spans="1:23" x14ac:dyDescent="0.2">
      <c r="B12" s="6" t="s">
        <v>37</v>
      </c>
      <c r="C12">
        <v>7</v>
      </c>
      <c r="D12" t="str">
        <f t="shared" si="1"/>
        <v>ChgGamePlayNumeric_7</v>
      </c>
      <c r="G12" t="s">
        <v>23</v>
      </c>
      <c r="H12">
        <v>17</v>
      </c>
    </row>
    <row r="13" spans="1:23" x14ac:dyDescent="0.2">
      <c r="B13" s="6" t="s">
        <v>37</v>
      </c>
      <c r="C13">
        <v>8</v>
      </c>
      <c r="D13" t="str">
        <f t="shared" si="1"/>
        <v>ChgGamePlayNumeric_8</v>
      </c>
      <c r="G13" t="s">
        <v>24</v>
      </c>
      <c r="H13">
        <v>18</v>
      </c>
    </row>
    <row r="14" spans="1:23" x14ac:dyDescent="0.2">
      <c r="B14" s="6" t="s">
        <v>37</v>
      </c>
      <c r="C14">
        <v>9</v>
      </c>
      <c r="D14" t="str">
        <f t="shared" si="1"/>
        <v>ChgGamePlayNumeric_9</v>
      </c>
      <c r="G14" t="s">
        <v>25</v>
      </c>
      <c r="H14">
        <v>19</v>
      </c>
    </row>
    <row r="15" spans="1:23" x14ac:dyDescent="0.2">
      <c r="B15" s="6" t="s">
        <v>37</v>
      </c>
      <c r="C15">
        <v>10</v>
      </c>
      <c r="D15" t="str">
        <f t="shared" si="1"/>
        <v>ChgGamePlayNumeric_10</v>
      </c>
      <c r="G15" t="s">
        <v>26</v>
      </c>
      <c r="H15">
        <v>20</v>
      </c>
    </row>
    <row r="16" spans="1:23" x14ac:dyDescent="0.2">
      <c r="B16" s="6" t="s">
        <v>37</v>
      </c>
      <c r="C16">
        <v>11</v>
      </c>
      <c r="D16" t="str">
        <f t="shared" si="1"/>
        <v>ChgGamePlayNumeric_11</v>
      </c>
      <c r="G16" t="s">
        <v>27</v>
      </c>
      <c r="H16">
        <v>21</v>
      </c>
    </row>
    <row r="17" spans="2:10" x14ac:dyDescent="0.2">
      <c r="B17" s="6" t="s">
        <v>37</v>
      </c>
      <c r="C17">
        <v>12</v>
      </c>
      <c r="D17" t="str">
        <f t="shared" si="1"/>
        <v>ChgGamePlayNumeric_12</v>
      </c>
      <c r="G17" t="s">
        <v>28</v>
      </c>
      <c r="H17">
        <v>22</v>
      </c>
    </row>
    <row r="18" spans="2:10" x14ac:dyDescent="0.2">
      <c r="B18" s="6" t="s">
        <v>37</v>
      </c>
      <c r="C18">
        <v>13</v>
      </c>
      <c r="D18" t="str">
        <f t="shared" si="1"/>
        <v>ChgGamePlayNumeric_13</v>
      </c>
      <c r="G18" t="s">
        <v>29</v>
      </c>
      <c r="H18">
        <v>23</v>
      </c>
    </row>
    <row r="19" spans="2:10" x14ac:dyDescent="0.2">
      <c r="B19" s="6" t="s">
        <v>37</v>
      </c>
      <c r="C19">
        <v>14</v>
      </c>
      <c r="D19" t="str">
        <f t="shared" si="1"/>
        <v>ChgGamePlayNumeric_14</v>
      </c>
      <c r="G19" t="s">
        <v>30</v>
      </c>
      <c r="H19">
        <v>24</v>
      </c>
    </row>
    <row r="20" spans="2:10" x14ac:dyDescent="0.2">
      <c r="B20" s="6" t="s">
        <v>37</v>
      </c>
      <c r="C20">
        <v>15</v>
      </c>
      <c r="D20" t="str">
        <f t="shared" si="1"/>
        <v>ChgGamePlayNumeric_15</v>
      </c>
      <c r="G20" t="s">
        <v>31</v>
      </c>
      <c r="H20">
        <v>25</v>
      </c>
    </row>
    <row r="21" spans="2:10" x14ac:dyDescent="0.2">
      <c r="B21" s="6" t="s">
        <v>37</v>
      </c>
      <c r="C21">
        <v>16</v>
      </c>
      <c r="D21" t="str">
        <f t="shared" si="1"/>
        <v>ChgGamePlayNumeric_16</v>
      </c>
      <c r="G21" t="s">
        <v>32</v>
      </c>
      <c r="H21">
        <v>26</v>
      </c>
    </row>
    <row r="24" spans="2:10" x14ac:dyDescent="0.2">
      <c r="B24" s="6" t="s">
        <v>37</v>
      </c>
      <c r="C24" s="6" t="s">
        <v>33</v>
      </c>
      <c r="D24" t="str">
        <f t="shared" ref="D24" si="2">B24&amp;"_"&amp;C24</f>
        <v>ChgGamePlayNumeric_AddHomeMaxHp_BaseHealth_0</v>
      </c>
      <c r="G24" t="s">
        <v>19</v>
      </c>
      <c r="H24">
        <f>IF(J24="0",0,VLOOKUP(I24,[1]养成!$B:$L,1+J24,FALSE))</f>
        <v>0</v>
      </c>
      <c r="I24" s="9" t="s">
        <v>73</v>
      </c>
      <c r="J24" t="str">
        <f>RIGHT(D24,1)</f>
        <v>0</v>
      </c>
    </row>
    <row r="25" spans="2:10" x14ac:dyDescent="0.2">
      <c r="B25" s="6" t="s">
        <v>37</v>
      </c>
      <c r="C25" s="6" t="s">
        <v>35</v>
      </c>
      <c r="D25" t="str">
        <f t="shared" ref="D25:D26" si="3">B25&amp;"_"&amp;C25</f>
        <v>ChgGamePlayNumeric_AddHomeMaxHp_BaseHealth_1</v>
      </c>
      <c r="G25" t="s">
        <v>19</v>
      </c>
      <c r="H25">
        <f>IF(J25="0",0,VLOOKUP(I25,[1]养成!$B:$L,1+J25,FALSE))</f>
        <v>3</v>
      </c>
      <c r="I25" s="9" t="s">
        <v>73</v>
      </c>
      <c r="J25" t="str">
        <f t="shared" ref="J25:J26" si="4">RIGHT(D25,1)</f>
        <v>1</v>
      </c>
    </row>
    <row r="26" spans="2:10" x14ac:dyDescent="0.2">
      <c r="B26" s="6" t="s">
        <v>37</v>
      </c>
      <c r="C26" s="6" t="s">
        <v>36</v>
      </c>
      <c r="D26" t="str">
        <f t="shared" si="3"/>
        <v>ChgGamePlayNumeric_AddHomeMaxHp_BaseHealth_2</v>
      </c>
      <c r="G26" t="s">
        <v>19</v>
      </c>
      <c r="H26">
        <f>IF(J26="0",0,VLOOKUP(I26,[1]养成!$B:$L,1+J26,FALSE))</f>
        <v>5</v>
      </c>
      <c r="I26" s="9" t="s">
        <v>73</v>
      </c>
      <c r="J26" t="str">
        <f t="shared" si="4"/>
        <v>2</v>
      </c>
    </row>
    <row r="28" spans="2:10" x14ac:dyDescent="0.2">
      <c r="B28" s="6" t="s">
        <v>37</v>
      </c>
      <c r="C28" s="6" t="s">
        <v>38</v>
      </c>
      <c r="D28" t="str">
        <f t="shared" ref="D28:D30" si="5">B28&amp;"_"&amp;C28</f>
        <v>ChgGamePlayNumeric_AddHomeCurHp_BaseRegen_0</v>
      </c>
      <c r="G28" s="6" t="s">
        <v>41</v>
      </c>
      <c r="H28">
        <f>IF(J28="0",0,VLOOKUP(I28,[1]养成!$B:$L,1+J28,FALSE))</f>
        <v>0</v>
      </c>
      <c r="I28" s="9" t="s">
        <v>68</v>
      </c>
      <c r="J28" t="str">
        <f>RIGHT(D28,1)</f>
        <v>0</v>
      </c>
    </row>
    <row r="29" spans="2:10" x14ac:dyDescent="0.2">
      <c r="B29" s="6" t="s">
        <v>37</v>
      </c>
      <c r="C29" s="6" t="s">
        <v>39</v>
      </c>
      <c r="D29" t="str">
        <f t="shared" si="5"/>
        <v>ChgGamePlayNumeric_AddHomeCurHp_BaseRegen_1</v>
      </c>
      <c r="G29" s="6" t="s">
        <v>41</v>
      </c>
      <c r="H29">
        <f>IF(J29="0",0,VLOOKUP(I29,[1]养成!$B:$L,1+J29,FALSE))</f>
        <v>1</v>
      </c>
      <c r="I29" s="9" t="s">
        <v>68</v>
      </c>
      <c r="J29" t="str">
        <f t="shared" ref="J29:J30" si="6">RIGHT(D29,1)</f>
        <v>1</v>
      </c>
    </row>
    <row r="30" spans="2:10" x14ac:dyDescent="0.2">
      <c r="B30" s="6" t="s">
        <v>37</v>
      </c>
      <c r="C30" s="6" t="s">
        <v>40</v>
      </c>
      <c r="D30" t="str">
        <f t="shared" si="5"/>
        <v>ChgGamePlayNumeric_AddHomeCurHp_BaseRegen_2</v>
      </c>
      <c r="G30" s="6" t="s">
        <v>41</v>
      </c>
      <c r="H30">
        <f>IF(J30="0",0,VLOOKUP(I30,[1]养成!$B:$L,1+J30,FALSE))</f>
        <v>2</v>
      </c>
      <c r="I30" s="9" t="s">
        <v>68</v>
      </c>
      <c r="J30" t="str">
        <f t="shared" si="6"/>
        <v>2</v>
      </c>
    </row>
    <row r="32" spans="2:10" x14ac:dyDescent="0.2">
      <c r="B32" s="6" t="s">
        <v>37</v>
      </c>
      <c r="C32" s="6" t="s">
        <v>42</v>
      </c>
      <c r="D32" t="str">
        <f t="shared" ref="D32:D35" si="7">B32&amp;"_"&amp;C32</f>
        <v>ChgGamePlayNumeric_AddPlayerInitGold_StartingGold_0</v>
      </c>
      <c r="G32" s="9" t="s">
        <v>22</v>
      </c>
      <c r="H32">
        <f>IF(J32="0",0,VLOOKUP(I32,[1]养成!$B:$L,1+J32,FALSE))</f>
        <v>0</v>
      </c>
      <c r="I32" s="9" t="s">
        <v>69</v>
      </c>
      <c r="J32" t="str">
        <f>RIGHT(D32,1)</f>
        <v>0</v>
      </c>
    </row>
    <row r="33" spans="2:10" x14ac:dyDescent="0.2">
      <c r="B33" s="6" t="s">
        <v>37</v>
      </c>
      <c r="C33" s="6" t="s">
        <v>43</v>
      </c>
      <c r="D33" t="str">
        <f t="shared" si="7"/>
        <v>ChgGamePlayNumeric_AddPlayerInitGold_StartingGold_1</v>
      </c>
      <c r="G33" s="9" t="s">
        <v>22</v>
      </c>
      <c r="H33">
        <f>IF(J33="0",0,VLOOKUP(I33,[1]养成!$B:$L,1+J33,FALSE))</f>
        <v>10</v>
      </c>
      <c r="I33" s="9" t="s">
        <v>69</v>
      </c>
      <c r="J33" t="str">
        <f t="shared" ref="J33:J34" si="8">RIGHT(D33,1)</f>
        <v>1</v>
      </c>
    </row>
    <row r="34" spans="2:10" x14ac:dyDescent="0.2">
      <c r="B34" s="6" t="s">
        <v>37</v>
      </c>
      <c r="C34" s="6" t="s">
        <v>44</v>
      </c>
      <c r="D34" t="str">
        <f t="shared" si="7"/>
        <v>ChgGamePlayNumeric_AddPlayerInitGold_StartingGold_2</v>
      </c>
      <c r="G34" s="9" t="s">
        <v>22</v>
      </c>
      <c r="H34">
        <f>IF(J34="0",0,VLOOKUP(I34,[1]养成!$B:$L,1+J34,FALSE))</f>
        <v>20</v>
      </c>
      <c r="I34" s="9" t="s">
        <v>69</v>
      </c>
      <c r="J34" t="str">
        <f t="shared" si="8"/>
        <v>2</v>
      </c>
    </row>
    <row r="35" spans="2:10" x14ac:dyDescent="0.2">
      <c r="B35" s="6" t="s">
        <v>37</v>
      </c>
      <c r="C35" s="6" t="s">
        <v>45</v>
      </c>
      <c r="D35" t="str">
        <f t="shared" si="7"/>
        <v>ChgGamePlayNumeric_AddPlayerInitGold_StartingGold_3</v>
      </c>
      <c r="G35" s="9" t="s">
        <v>22</v>
      </c>
      <c r="H35">
        <f>IF(J35="0",0,VLOOKUP(I35,[1]养成!$B:$L,1+J35,FALSE))</f>
        <v>30</v>
      </c>
      <c r="I35" s="9" t="s">
        <v>69</v>
      </c>
      <c r="J35" t="str">
        <f>RIGHT(D35,1)</f>
        <v>3</v>
      </c>
    </row>
    <row r="37" spans="2:10" x14ac:dyDescent="0.2">
      <c r="B37" s="6" t="s">
        <v>37</v>
      </c>
      <c r="C37" s="6" t="s">
        <v>47</v>
      </c>
      <c r="D37" t="str">
        <f t="shared" ref="D37:D39" si="9">B37&amp;"_"&amp;C37</f>
        <v>ChgGamePlayNumeric_AddPlayerLimitTowerCount_MaxTowers_0</v>
      </c>
      <c r="G37" t="s">
        <v>23</v>
      </c>
      <c r="H37">
        <f>IF(J37="0",0,VLOOKUP(I37,[1]养成!$B:$L,1+J37,FALSE))</f>
        <v>0</v>
      </c>
      <c r="I37" s="9" t="s">
        <v>66</v>
      </c>
      <c r="J37" t="str">
        <f>RIGHT(D37,1)</f>
        <v>0</v>
      </c>
    </row>
    <row r="38" spans="2:10" x14ac:dyDescent="0.2">
      <c r="B38" s="6" t="s">
        <v>37</v>
      </c>
      <c r="C38" s="6" t="s">
        <v>48</v>
      </c>
      <c r="D38" t="str">
        <f t="shared" si="9"/>
        <v>ChgGamePlayNumeric_AddPlayerLimitTowerCount_MaxTowers_1</v>
      </c>
      <c r="G38" t="s">
        <v>23</v>
      </c>
      <c r="H38">
        <f>IF(J38="0",0,VLOOKUP(I38,[1]养成!$B:$L,1+J38,FALSE))</f>
        <v>1</v>
      </c>
      <c r="I38" s="9" t="s">
        <v>66</v>
      </c>
      <c r="J38" t="str">
        <f t="shared" ref="J38:J39" si="10">RIGHT(D38,1)</f>
        <v>1</v>
      </c>
    </row>
    <row r="39" spans="2:10" x14ac:dyDescent="0.2">
      <c r="B39" s="6" t="s">
        <v>37</v>
      </c>
      <c r="C39" s="6" t="s">
        <v>49</v>
      </c>
      <c r="D39" t="str">
        <f t="shared" si="9"/>
        <v>ChgGamePlayNumeric_AddPlayerLimitTowerCount_MaxTowers_2</v>
      </c>
      <c r="G39" t="s">
        <v>23</v>
      </c>
      <c r="H39">
        <f>IF(J39="0",0,VLOOKUP(I39,[1]养成!$B:$L,1+J39,FALSE))</f>
        <v>2</v>
      </c>
      <c r="I39" s="9" t="s">
        <v>66</v>
      </c>
      <c r="J39" t="str">
        <f t="shared" si="10"/>
        <v>2</v>
      </c>
    </row>
    <row r="40" spans="2:10" x14ac:dyDescent="0.2">
      <c r="B40" s="6" t="s">
        <v>37</v>
      </c>
      <c r="C40" s="6" t="s">
        <v>65</v>
      </c>
      <c r="D40" t="str">
        <f t="shared" ref="D40" si="11">B40&amp;"_"&amp;C40</f>
        <v>ChgGamePlayNumeric_AddPlayerLimitTowerCount_MaxTowers_3</v>
      </c>
      <c r="G40" t="s">
        <v>23</v>
      </c>
      <c r="H40">
        <f>IF(J40="0",0,VLOOKUP(I40,[1]养成!$B:$L,1+J40,FALSE))</f>
        <v>0</v>
      </c>
      <c r="I40" s="9" t="s">
        <v>66</v>
      </c>
      <c r="J40" t="str">
        <f>RIGHT(D40,1)</f>
        <v>3</v>
      </c>
    </row>
    <row r="42" spans="2:10" x14ac:dyDescent="0.2">
      <c r="B42" s="6" t="s">
        <v>37</v>
      </c>
      <c r="C42" s="6" t="s">
        <v>50</v>
      </c>
      <c r="D42" t="str">
        <f t="shared" ref="D42:D43" si="12">B42&amp;"_"&amp;C42</f>
        <v>ChgGamePlayNumeric_AddResurrectionTimes_ExtraLives_0</v>
      </c>
      <c r="G42" t="s">
        <v>27</v>
      </c>
      <c r="H42">
        <f>IF(J42="0",0,VLOOKUP(I42,[1]养成!$B:$L,1+J42,FALSE))</f>
        <v>0</v>
      </c>
      <c r="I42" s="9" t="s">
        <v>70</v>
      </c>
      <c r="J42" t="str">
        <f t="shared" ref="J42" si="13">RIGHT(D42,1)</f>
        <v>0</v>
      </c>
    </row>
    <row r="43" spans="2:10" x14ac:dyDescent="0.2">
      <c r="B43" s="6" t="s">
        <v>37</v>
      </c>
      <c r="C43" s="6" t="s">
        <v>51</v>
      </c>
      <c r="D43" t="str">
        <f t="shared" si="12"/>
        <v>ChgGamePlayNumeric_AddResurrectionTimes_ExtraLives_1</v>
      </c>
      <c r="G43" t="s">
        <v>27</v>
      </c>
      <c r="H43">
        <f>IF(J43="0",0,VLOOKUP(I43,[1]养成!$B:$L,1+J43,FALSE))</f>
        <v>1</v>
      </c>
      <c r="I43" s="9" t="s">
        <v>70</v>
      </c>
      <c r="J43" t="str">
        <f>RIGHT(D43,1)</f>
        <v>1</v>
      </c>
    </row>
    <row r="45" spans="2:10" x14ac:dyDescent="0.2">
      <c r="B45" s="6" t="s">
        <v>37</v>
      </c>
      <c r="C45" s="6" t="s">
        <v>52</v>
      </c>
      <c r="D45" t="str">
        <f t="shared" ref="D45:D47" si="14">B45&amp;"_"&amp;C45</f>
        <v>ChgGamePlayNumeric_AddRewardWhenGameEnd_DiamondRewards_0</v>
      </c>
      <c r="G45" t="s">
        <v>29</v>
      </c>
      <c r="H45">
        <f>IF(J45="0",0,VLOOKUP(I45,[1]养成!$B:$L,1+J45,FALSE))</f>
        <v>0</v>
      </c>
      <c r="I45" s="9" t="s">
        <v>71</v>
      </c>
      <c r="J45" t="str">
        <f>RIGHT(D45,1)</f>
        <v>0</v>
      </c>
    </row>
    <row r="46" spans="2:10" x14ac:dyDescent="0.2">
      <c r="B46" s="6" t="s">
        <v>37</v>
      </c>
      <c r="C46" s="6" t="s">
        <v>53</v>
      </c>
      <c r="D46" t="str">
        <f t="shared" si="14"/>
        <v>ChgGamePlayNumeric_AddRewardWhenGameEnd_DiamondRewards_1</v>
      </c>
      <c r="G46" t="s">
        <v>29</v>
      </c>
      <c r="H46">
        <f>IF(J46="0",0,VLOOKUP(I46,[1]养成!$B:$L,1+J46,FALSE))</f>
        <v>5</v>
      </c>
      <c r="I46" s="9" t="s">
        <v>71</v>
      </c>
      <c r="J46" t="str">
        <f t="shared" ref="J46:J47" si="15">RIGHT(D46,1)</f>
        <v>1</v>
      </c>
    </row>
    <row r="47" spans="2:10" x14ac:dyDescent="0.2">
      <c r="B47" s="6" t="s">
        <v>37</v>
      </c>
      <c r="C47" s="6" t="s">
        <v>54</v>
      </c>
      <c r="D47" t="str">
        <f t="shared" si="14"/>
        <v>ChgGamePlayNumeric_AddRewardWhenGameEnd_DiamondRewards_2</v>
      </c>
      <c r="G47" t="s">
        <v>29</v>
      </c>
      <c r="H47">
        <f>IF(J47="0",0,VLOOKUP(I47,[1]养成!$B:$L,1+J47,FALSE))</f>
        <v>10</v>
      </c>
      <c r="I47" s="9" t="s">
        <v>71</v>
      </c>
      <c r="J47" t="str">
        <f t="shared" si="15"/>
        <v>2</v>
      </c>
    </row>
    <row r="48" spans="2:10" x14ac:dyDescent="0.2">
      <c r="B48" s="6" t="s">
        <v>37</v>
      </c>
      <c r="C48" s="6" t="s">
        <v>63</v>
      </c>
      <c r="D48" t="str">
        <f t="shared" ref="D48:D49" si="16">B48&amp;"_"&amp;C48</f>
        <v>ChgGamePlayNumeric_AddRewardWhenGameEnd_DiamondRewards_3</v>
      </c>
      <c r="G48" t="s">
        <v>29</v>
      </c>
      <c r="H48">
        <f>IF(J48="0",0,VLOOKUP(I48,[1]养成!$B:$L,1+J48,FALSE))</f>
        <v>15</v>
      </c>
      <c r="I48" s="9" t="s">
        <v>71</v>
      </c>
      <c r="J48" t="str">
        <f>RIGHT(D48,1)</f>
        <v>3</v>
      </c>
    </row>
    <row r="49" spans="2:10" x14ac:dyDescent="0.2">
      <c r="B49" s="6" t="s">
        <v>37</v>
      </c>
      <c r="C49" s="6" t="s">
        <v>64</v>
      </c>
      <c r="D49" t="str">
        <f t="shared" si="16"/>
        <v>ChgGamePlayNumeric_AddRewardWhenGameEnd_DiamondRewards_4</v>
      </c>
      <c r="G49" t="s">
        <v>29</v>
      </c>
      <c r="H49">
        <f>IF(J49="0",0,VLOOKUP(I49,[1]养成!$B:$L,1+J49,FALSE))</f>
        <v>0</v>
      </c>
      <c r="I49" s="9" t="s">
        <v>71</v>
      </c>
      <c r="J49" t="str">
        <f>RIGHT(D49,1)</f>
        <v>4</v>
      </c>
    </row>
    <row r="51" spans="2:10" x14ac:dyDescent="0.2">
      <c r="B51" s="6" t="s">
        <v>37</v>
      </c>
      <c r="C51" s="6" t="s">
        <v>55</v>
      </c>
      <c r="D51" t="str">
        <f t="shared" ref="D51:D53" si="17">B51&amp;"_"&amp;C51</f>
        <v>ChgGamePlayNumeric_AddRewardWhenKillMonster_GoldRewards_0</v>
      </c>
      <c r="G51" s="9" t="s">
        <v>62</v>
      </c>
      <c r="H51">
        <v>0</v>
      </c>
    </row>
    <row r="52" spans="2:10" x14ac:dyDescent="0.2">
      <c r="B52" s="6" t="s">
        <v>37</v>
      </c>
      <c r="C52" s="6" t="s">
        <v>56</v>
      </c>
      <c r="D52" t="str">
        <f t="shared" si="17"/>
        <v>ChgGamePlayNumeric_AddRewardWhenKillMonster_GoldRewards_1</v>
      </c>
      <c r="G52" s="9" t="s">
        <v>62</v>
      </c>
      <c r="H52">
        <v>5</v>
      </c>
    </row>
    <row r="53" spans="2:10" x14ac:dyDescent="0.2">
      <c r="B53" s="6" t="s">
        <v>37</v>
      </c>
      <c r="C53" s="6" t="s">
        <v>57</v>
      </c>
      <c r="D53" t="str">
        <f t="shared" si="17"/>
        <v>ChgGamePlayNumeric_AddRewardWhenKillMonster_GoldRewards_2</v>
      </c>
      <c r="G53" s="9" t="s">
        <v>62</v>
      </c>
      <c r="H53">
        <v>10</v>
      </c>
    </row>
    <row r="55" spans="2:10" x14ac:dyDescent="0.2">
      <c r="B55" s="6" t="s">
        <v>37</v>
      </c>
      <c r="C55" s="6" t="s">
        <v>58</v>
      </c>
      <c r="D55" t="str">
        <f t="shared" ref="D55:D58" si="18">B55&amp;"_"&amp;C55</f>
        <v>ChgGamePlayNumeric_ReducePlayerTowerPrice_TowerCost_0</v>
      </c>
      <c r="G55" s="9" t="s">
        <v>26</v>
      </c>
      <c r="H55">
        <f>IF(J55="0",0,VLOOKUP(I55,[1]养成!$B:$L,1+J55,FALSE))</f>
        <v>0</v>
      </c>
      <c r="I55" s="9" t="s">
        <v>72</v>
      </c>
      <c r="J55" t="str">
        <f t="shared" ref="J55:J56" si="19">RIGHT(D55,1)</f>
        <v>0</v>
      </c>
    </row>
    <row r="56" spans="2:10" x14ac:dyDescent="0.2">
      <c r="B56" s="6" t="s">
        <v>37</v>
      </c>
      <c r="C56" s="6" t="s">
        <v>59</v>
      </c>
      <c r="D56" t="str">
        <f t="shared" si="18"/>
        <v>ChgGamePlayNumeric_ReducePlayerTowerPrice_TowerCost_1</v>
      </c>
      <c r="G56" s="9" t="s">
        <v>26</v>
      </c>
      <c r="H56">
        <f>IF(J56="0",0,VLOOKUP(I56,[1]养成!$B:$L,1+J56,FALSE))</f>
        <v>-10</v>
      </c>
      <c r="I56" s="9" t="s">
        <v>72</v>
      </c>
      <c r="J56" t="str">
        <f t="shared" si="19"/>
        <v>1</v>
      </c>
    </row>
    <row r="57" spans="2:10" x14ac:dyDescent="0.2">
      <c r="B57" s="6" t="s">
        <v>37</v>
      </c>
      <c r="C57" s="6" t="s">
        <v>60</v>
      </c>
      <c r="D57" t="str">
        <f t="shared" si="18"/>
        <v>ChgGamePlayNumeric_ReducePlayerTowerPrice_TowerCost_2</v>
      </c>
      <c r="G57" s="9" t="s">
        <v>26</v>
      </c>
      <c r="H57">
        <f>IF(J57="0",0,VLOOKUP(I57,[1]养成!$B:$L,1+J57,FALSE))</f>
        <v>-20</v>
      </c>
      <c r="I57" s="9" t="s">
        <v>72</v>
      </c>
      <c r="J57" t="str">
        <f>RIGHT(D57,1)</f>
        <v>2</v>
      </c>
    </row>
    <row r="58" spans="2:10" x14ac:dyDescent="0.2">
      <c r="B58" s="6" t="s">
        <v>37</v>
      </c>
      <c r="C58" s="6" t="s">
        <v>61</v>
      </c>
      <c r="D58" t="str">
        <f t="shared" si="18"/>
        <v>ChgGamePlayNumeric_ReducePlayerTowerPrice_TowerCost_3</v>
      </c>
      <c r="G58" s="9" t="s">
        <v>26</v>
      </c>
      <c r="H58">
        <f>IF(J58="0",0,VLOOKUP(I58,[1]养成!$B:$L,1+J58,FALSE))</f>
        <v>-30</v>
      </c>
      <c r="I58" s="9" t="s">
        <v>72</v>
      </c>
      <c r="J58" t="str">
        <f>RIGHT(D58,1)</f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2025-03-12T03:37:52Z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