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DropRuleConfig\"/>
    </mc:Choice>
  </mc:AlternateContent>
  <xr:revisionPtr revIDLastSave="0" documentId="13_ncr:1_{D8CD8768-073E-499C-8749-6E756FCE64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le" sheetId="1" r:id="rId1"/>
    <sheet name="挑战模式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9" i="2" l="1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328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7" i="2"/>
  <c r="E487" i="2"/>
  <c r="F487" i="2" s="1"/>
  <c r="D487" i="2"/>
  <c r="B487" i="2"/>
  <c r="C487" i="2" s="1"/>
  <c r="E486" i="2"/>
  <c r="F486" i="2" s="1"/>
  <c r="D486" i="2"/>
  <c r="B486" i="2"/>
  <c r="C486" i="2" s="1"/>
  <c r="E485" i="2"/>
  <c r="F485" i="2" s="1"/>
  <c r="D485" i="2"/>
  <c r="C485" i="2"/>
  <c r="B485" i="2"/>
  <c r="E484" i="2"/>
  <c r="F484" i="2" s="1"/>
  <c r="D484" i="2"/>
  <c r="C484" i="2"/>
  <c r="B484" i="2"/>
  <c r="E483" i="2"/>
  <c r="F483" i="2" s="1"/>
  <c r="D483" i="2"/>
  <c r="B483" i="2"/>
  <c r="C483" i="2" s="1"/>
  <c r="E482" i="2"/>
  <c r="F482" i="2" s="1"/>
  <c r="D482" i="2"/>
  <c r="C482" i="2"/>
  <c r="B482" i="2"/>
  <c r="E481" i="2"/>
  <c r="F481" i="2" s="1"/>
  <c r="D481" i="2"/>
  <c r="C481" i="2"/>
  <c r="B481" i="2"/>
  <c r="E480" i="2"/>
  <c r="F480" i="2" s="1"/>
  <c r="D480" i="2"/>
  <c r="B480" i="2"/>
  <c r="C480" i="2" s="1"/>
  <c r="E479" i="2"/>
  <c r="F479" i="2" s="1"/>
  <c r="D479" i="2"/>
  <c r="B479" i="2"/>
  <c r="C479" i="2" s="1"/>
  <c r="E478" i="2"/>
  <c r="F478" i="2" s="1"/>
  <c r="D478" i="2"/>
  <c r="B478" i="2"/>
  <c r="C478" i="2" s="1"/>
  <c r="E477" i="2"/>
  <c r="F477" i="2" s="1"/>
  <c r="D477" i="2"/>
  <c r="C477" i="2"/>
  <c r="B477" i="2"/>
  <c r="E476" i="2"/>
  <c r="F476" i="2" s="1"/>
  <c r="D476" i="2"/>
  <c r="B476" i="2"/>
  <c r="C476" i="2" s="1"/>
  <c r="E475" i="2"/>
  <c r="F475" i="2" s="1"/>
  <c r="D475" i="2"/>
  <c r="B475" i="2"/>
  <c r="C475" i="2" s="1"/>
  <c r="E474" i="2"/>
  <c r="F474" i="2" s="1"/>
  <c r="D474" i="2"/>
  <c r="B474" i="2"/>
  <c r="C474" i="2" s="1"/>
  <c r="E473" i="2"/>
  <c r="F473" i="2" s="1"/>
  <c r="D473" i="2"/>
  <c r="C473" i="2"/>
  <c r="B473" i="2"/>
  <c r="E472" i="2"/>
  <c r="F472" i="2" s="1"/>
  <c r="D472" i="2"/>
  <c r="C472" i="2"/>
  <c r="B472" i="2"/>
  <c r="E471" i="2"/>
  <c r="F471" i="2" s="1"/>
  <c r="D471" i="2"/>
  <c r="B471" i="2"/>
  <c r="C471" i="2" s="1"/>
  <c r="E470" i="2"/>
  <c r="F470" i="2" s="1"/>
  <c r="D470" i="2"/>
  <c r="B470" i="2"/>
  <c r="C470" i="2" s="1"/>
  <c r="E469" i="2"/>
  <c r="F469" i="2" s="1"/>
  <c r="D469" i="2"/>
  <c r="C469" i="2"/>
  <c r="B469" i="2"/>
  <c r="E468" i="2"/>
  <c r="F468" i="2" s="1"/>
  <c r="D468" i="2"/>
  <c r="B468" i="2"/>
  <c r="C468" i="2" s="1"/>
  <c r="E467" i="2"/>
  <c r="F467" i="2" s="1"/>
  <c r="D467" i="2"/>
  <c r="B467" i="2"/>
  <c r="C467" i="2" s="1"/>
  <c r="E466" i="2"/>
  <c r="F466" i="2" s="1"/>
  <c r="D466" i="2"/>
  <c r="C466" i="2"/>
  <c r="B466" i="2"/>
  <c r="E465" i="2"/>
  <c r="F465" i="2" s="1"/>
  <c r="D465" i="2"/>
  <c r="C465" i="2"/>
  <c r="B465" i="2"/>
  <c r="E464" i="2"/>
  <c r="F464" i="2" s="1"/>
  <c r="D464" i="2"/>
  <c r="C464" i="2"/>
  <c r="B464" i="2"/>
  <c r="E463" i="2"/>
  <c r="F463" i="2" s="1"/>
  <c r="D463" i="2"/>
  <c r="B463" i="2"/>
  <c r="C463" i="2" s="1"/>
  <c r="E462" i="2"/>
  <c r="F462" i="2" s="1"/>
  <c r="D462" i="2"/>
  <c r="B462" i="2"/>
  <c r="C462" i="2" s="1"/>
  <c r="E461" i="2"/>
  <c r="F461" i="2" s="1"/>
  <c r="D461" i="2"/>
  <c r="C461" i="2"/>
  <c r="B461" i="2"/>
  <c r="E460" i="2"/>
  <c r="F460" i="2" s="1"/>
  <c r="D460" i="2"/>
  <c r="B460" i="2"/>
  <c r="C460" i="2" s="1"/>
  <c r="E459" i="2"/>
  <c r="F459" i="2" s="1"/>
  <c r="D459" i="2"/>
  <c r="B459" i="2"/>
  <c r="C459" i="2" s="1"/>
  <c r="E458" i="2"/>
  <c r="F458" i="2" s="1"/>
  <c r="D458" i="2"/>
  <c r="B458" i="2"/>
  <c r="C458" i="2" s="1"/>
  <c r="E457" i="2"/>
  <c r="F457" i="2" s="1"/>
  <c r="D457" i="2"/>
  <c r="C457" i="2"/>
  <c r="B457" i="2"/>
  <c r="E456" i="2"/>
  <c r="F456" i="2" s="1"/>
  <c r="D456" i="2"/>
  <c r="C456" i="2"/>
  <c r="B456" i="2"/>
  <c r="E455" i="2"/>
  <c r="F455" i="2" s="1"/>
  <c r="D455" i="2"/>
  <c r="B455" i="2"/>
  <c r="C455" i="2" s="1"/>
  <c r="E454" i="2"/>
  <c r="F454" i="2" s="1"/>
  <c r="D454" i="2"/>
  <c r="B454" i="2"/>
  <c r="C454" i="2" s="1"/>
  <c r="E453" i="2"/>
  <c r="F453" i="2" s="1"/>
  <c r="D453" i="2"/>
  <c r="C453" i="2"/>
  <c r="B453" i="2"/>
  <c r="E452" i="2"/>
  <c r="F452" i="2" s="1"/>
  <c r="D452" i="2"/>
  <c r="B452" i="2"/>
  <c r="C452" i="2" s="1"/>
  <c r="E451" i="2"/>
  <c r="F451" i="2" s="1"/>
  <c r="D451" i="2"/>
  <c r="B451" i="2"/>
  <c r="C451" i="2" s="1"/>
  <c r="E450" i="2"/>
  <c r="F450" i="2" s="1"/>
  <c r="D450" i="2"/>
  <c r="C450" i="2"/>
  <c r="B450" i="2"/>
  <c r="E449" i="2"/>
  <c r="F449" i="2" s="1"/>
  <c r="D449" i="2"/>
  <c r="C449" i="2"/>
  <c r="B449" i="2"/>
  <c r="E448" i="2"/>
  <c r="F448" i="2" s="1"/>
  <c r="D448" i="2"/>
  <c r="C448" i="2"/>
  <c r="B448" i="2"/>
  <c r="E447" i="2"/>
  <c r="F447" i="2" s="1"/>
  <c r="D447" i="2"/>
  <c r="B447" i="2"/>
  <c r="C447" i="2" s="1"/>
  <c r="E446" i="2"/>
  <c r="F446" i="2" s="1"/>
  <c r="D446" i="2"/>
  <c r="B446" i="2"/>
  <c r="C446" i="2" s="1"/>
  <c r="E445" i="2"/>
  <c r="F445" i="2" s="1"/>
  <c r="D445" i="2"/>
  <c r="B445" i="2"/>
  <c r="C445" i="2" s="1"/>
  <c r="E444" i="2"/>
  <c r="F444" i="2" s="1"/>
  <c r="D444" i="2"/>
  <c r="C444" i="2"/>
  <c r="B444" i="2"/>
  <c r="E443" i="2"/>
  <c r="F443" i="2" s="1"/>
  <c r="D443" i="2"/>
  <c r="C443" i="2"/>
  <c r="B443" i="2"/>
  <c r="E442" i="2"/>
  <c r="F442" i="2" s="1"/>
  <c r="D442" i="2"/>
  <c r="B442" i="2"/>
  <c r="C442" i="2" s="1"/>
  <c r="E441" i="2"/>
  <c r="F441" i="2" s="1"/>
  <c r="D441" i="2"/>
  <c r="B441" i="2"/>
  <c r="C441" i="2" s="1"/>
  <c r="E440" i="2"/>
  <c r="F440" i="2" s="1"/>
  <c r="D440" i="2"/>
  <c r="B440" i="2"/>
  <c r="C440" i="2" s="1"/>
  <c r="E439" i="2"/>
  <c r="F439" i="2" s="1"/>
  <c r="D439" i="2"/>
  <c r="B439" i="2"/>
  <c r="C439" i="2" s="1"/>
  <c r="E438" i="2"/>
  <c r="F438" i="2" s="1"/>
  <c r="D438" i="2"/>
  <c r="C438" i="2"/>
  <c r="B438" i="2"/>
  <c r="E437" i="2"/>
  <c r="F437" i="2" s="1"/>
  <c r="D437" i="2"/>
  <c r="B437" i="2"/>
  <c r="C437" i="2" s="1"/>
  <c r="E436" i="2"/>
  <c r="F436" i="2" s="1"/>
  <c r="D436" i="2"/>
  <c r="B436" i="2"/>
  <c r="C436" i="2" s="1"/>
  <c r="E435" i="2"/>
  <c r="F435" i="2" s="1"/>
  <c r="D435" i="2"/>
  <c r="B435" i="2"/>
  <c r="C435" i="2" s="1"/>
  <c r="E434" i="2"/>
  <c r="F434" i="2" s="1"/>
  <c r="D434" i="2"/>
  <c r="B434" i="2"/>
  <c r="C434" i="2" s="1"/>
  <c r="E433" i="2"/>
  <c r="F433" i="2" s="1"/>
  <c r="D433" i="2"/>
  <c r="B433" i="2"/>
  <c r="C433" i="2" s="1"/>
  <c r="E432" i="2"/>
  <c r="F432" i="2" s="1"/>
  <c r="D432" i="2"/>
  <c r="B432" i="2"/>
  <c r="C432" i="2" s="1"/>
  <c r="E431" i="2"/>
  <c r="F431" i="2" s="1"/>
  <c r="D431" i="2"/>
  <c r="C431" i="2"/>
  <c r="B431" i="2"/>
  <c r="E430" i="2"/>
  <c r="F430" i="2" s="1"/>
  <c r="D430" i="2"/>
  <c r="B430" i="2"/>
  <c r="C430" i="2" s="1"/>
  <c r="E429" i="2"/>
  <c r="F429" i="2" s="1"/>
  <c r="D429" i="2"/>
  <c r="C429" i="2"/>
  <c r="B429" i="2"/>
  <c r="E428" i="2"/>
  <c r="F428" i="2" s="1"/>
  <c r="D428" i="2"/>
  <c r="C428" i="2"/>
  <c r="B428" i="2"/>
  <c r="E427" i="2"/>
  <c r="F427" i="2" s="1"/>
  <c r="D427" i="2"/>
  <c r="C427" i="2"/>
  <c r="B427" i="2"/>
  <c r="E426" i="2"/>
  <c r="F426" i="2" s="1"/>
  <c r="D426" i="2"/>
  <c r="C426" i="2"/>
  <c r="B426" i="2"/>
  <c r="E425" i="2"/>
  <c r="F425" i="2" s="1"/>
  <c r="D425" i="2"/>
  <c r="C425" i="2"/>
  <c r="B425" i="2"/>
  <c r="E424" i="2"/>
  <c r="F424" i="2" s="1"/>
  <c r="D424" i="2"/>
  <c r="B424" i="2"/>
  <c r="C424" i="2" s="1"/>
  <c r="E423" i="2"/>
  <c r="F423" i="2" s="1"/>
  <c r="D423" i="2"/>
  <c r="C423" i="2"/>
  <c r="B423" i="2"/>
  <c r="E422" i="2"/>
  <c r="F422" i="2" s="1"/>
  <c r="D422" i="2"/>
  <c r="C422" i="2"/>
  <c r="B422" i="2"/>
  <c r="E421" i="2"/>
  <c r="F421" i="2" s="1"/>
  <c r="D421" i="2"/>
  <c r="C421" i="2"/>
  <c r="B421" i="2"/>
  <c r="E420" i="2"/>
  <c r="F420" i="2" s="1"/>
  <c r="D420" i="2"/>
  <c r="B420" i="2"/>
  <c r="C420" i="2" s="1"/>
  <c r="E419" i="2"/>
  <c r="F419" i="2" s="1"/>
  <c r="D419" i="2"/>
  <c r="B419" i="2"/>
  <c r="C419" i="2" s="1"/>
  <c r="E418" i="2"/>
  <c r="F418" i="2" s="1"/>
  <c r="D418" i="2"/>
  <c r="C418" i="2"/>
  <c r="B418" i="2"/>
  <c r="E417" i="2"/>
  <c r="F417" i="2" s="1"/>
  <c r="D417" i="2"/>
  <c r="B417" i="2"/>
  <c r="C417" i="2" s="1"/>
  <c r="E416" i="2"/>
  <c r="F416" i="2" s="1"/>
  <c r="D416" i="2"/>
  <c r="B416" i="2"/>
  <c r="C416" i="2" s="1"/>
  <c r="E415" i="2"/>
  <c r="F415" i="2" s="1"/>
  <c r="D415" i="2"/>
  <c r="C415" i="2"/>
  <c r="B415" i="2"/>
  <c r="E414" i="2"/>
  <c r="F414" i="2" s="1"/>
  <c r="D414" i="2"/>
  <c r="C414" i="2"/>
  <c r="B414" i="2"/>
  <c r="E413" i="2"/>
  <c r="F413" i="2" s="1"/>
  <c r="D413" i="2"/>
  <c r="C413" i="2"/>
  <c r="B413" i="2"/>
  <c r="E412" i="2"/>
  <c r="F412" i="2" s="1"/>
  <c r="D412" i="2"/>
  <c r="B412" i="2"/>
  <c r="C412" i="2" s="1"/>
  <c r="E411" i="2"/>
  <c r="F411" i="2" s="1"/>
  <c r="D411" i="2"/>
  <c r="B411" i="2"/>
  <c r="C411" i="2" s="1"/>
  <c r="E410" i="2"/>
  <c r="F410" i="2" s="1"/>
  <c r="D410" i="2"/>
  <c r="C410" i="2"/>
  <c r="B410" i="2"/>
  <c r="E409" i="2"/>
  <c r="F409" i="2" s="1"/>
  <c r="D409" i="2"/>
  <c r="B409" i="2"/>
  <c r="C409" i="2" s="1"/>
  <c r="E408" i="2"/>
  <c r="F408" i="2" s="1"/>
  <c r="D408" i="2"/>
  <c r="B408" i="2"/>
  <c r="C408" i="2" s="1"/>
  <c r="E407" i="2"/>
  <c r="F407" i="2" s="1"/>
  <c r="D407" i="2"/>
  <c r="B407" i="2"/>
  <c r="C407" i="2" s="1"/>
  <c r="E406" i="2"/>
  <c r="F406" i="2" s="1"/>
  <c r="D406" i="2"/>
  <c r="B406" i="2"/>
  <c r="C406" i="2" s="1"/>
  <c r="E405" i="2"/>
  <c r="F405" i="2" s="1"/>
  <c r="D405" i="2"/>
  <c r="B405" i="2"/>
  <c r="C405" i="2" s="1"/>
  <c r="E404" i="2"/>
  <c r="F404" i="2" s="1"/>
  <c r="D404" i="2"/>
  <c r="C404" i="2"/>
  <c r="B404" i="2"/>
  <c r="E403" i="2"/>
  <c r="F403" i="2" s="1"/>
  <c r="D403" i="2"/>
  <c r="C403" i="2"/>
  <c r="B403" i="2"/>
  <c r="E402" i="2"/>
  <c r="F402" i="2" s="1"/>
  <c r="D402" i="2"/>
  <c r="B402" i="2"/>
  <c r="C402" i="2" s="1"/>
  <c r="E401" i="2"/>
  <c r="F401" i="2" s="1"/>
  <c r="D401" i="2"/>
  <c r="C401" i="2"/>
  <c r="B401" i="2"/>
  <c r="E400" i="2"/>
  <c r="F400" i="2" s="1"/>
  <c r="D400" i="2"/>
  <c r="B400" i="2"/>
  <c r="C400" i="2" s="1"/>
  <c r="E399" i="2"/>
  <c r="F399" i="2" s="1"/>
  <c r="D399" i="2"/>
  <c r="C399" i="2"/>
  <c r="B399" i="2"/>
  <c r="E398" i="2"/>
  <c r="F398" i="2" s="1"/>
  <c r="D398" i="2"/>
  <c r="C398" i="2"/>
  <c r="B398" i="2"/>
  <c r="E397" i="2"/>
  <c r="F397" i="2" s="1"/>
  <c r="D397" i="2"/>
  <c r="B397" i="2"/>
  <c r="C397" i="2" s="1"/>
  <c r="E396" i="2"/>
  <c r="F396" i="2" s="1"/>
  <c r="D396" i="2"/>
  <c r="B396" i="2"/>
  <c r="C396" i="2" s="1"/>
  <c r="E395" i="2"/>
  <c r="F395" i="2" s="1"/>
  <c r="D395" i="2"/>
  <c r="B395" i="2"/>
  <c r="C395" i="2" s="1"/>
  <c r="E394" i="2"/>
  <c r="F394" i="2" s="1"/>
  <c r="D394" i="2"/>
  <c r="B394" i="2"/>
  <c r="C394" i="2" s="1"/>
  <c r="E393" i="2"/>
  <c r="F393" i="2" s="1"/>
  <c r="D393" i="2"/>
  <c r="B393" i="2"/>
  <c r="C393" i="2" s="1"/>
  <c r="E392" i="2"/>
  <c r="F392" i="2" s="1"/>
  <c r="D392" i="2"/>
  <c r="B392" i="2"/>
  <c r="C392" i="2" s="1"/>
  <c r="E391" i="2"/>
  <c r="F391" i="2" s="1"/>
  <c r="D391" i="2"/>
  <c r="C391" i="2"/>
  <c r="B391" i="2"/>
  <c r="E390" i="2"/>
  <c r="F390" i="2" s="1"/>
  <c r="D390" i="2"/>
  <c r="C390" i="2"/>
  <c r="B390" i="2"/>
  <c r="E389" i="2"/>
  <c r="F389" i="2" s="1"/>
  <c r="D389" i="2"/>
  <c r="C389" i="2"/>
  <c r="B389" i="2"/>
  <c r="E388" i="2"/>
  <c r="F388" i="2" s="1"/>
  <c r="D388" i="2"/>
  <c r="C388" i="2"/>
  <c r="B388" i="2"/>
  <c r="E387" i="2"/>
  <c r="F387" i="2" s="1"/>
  <c r="D387" i="2"/>
  <c r="B387" i="2"/>
  <c r="C387" i="2" s="1"/>
  <c r="E386" i="2"/>
  <c r="F386" i="2" s="1"/>
  <c r="D386" i="2"/>
  <c r="C386" i="2"/>
  <c r="B386" i="2"/>
  <c r="E385" i="2"/>
  <c r="F385" i="2" s="1"/>
  <c r="D385" i="2"/>
  <c r="C385" i="2"/>
  <c r="B385" i="2"/>
  <c r="E384" i="2"/>
  <c r="F384" i="2" s="1"/>
  <c r="D384" i="2"/>
  <c r="B384" i="2"/>
  <c r="C384" i="2" s="1"/>
  <c r="E383" i="2"/>
  <c r="F383" i="2" s="1"/>
  <c r="D383" i="2"/>
  <c r="C383" i="2"/>
  <c r="B383" i="2"/>
  <c r="E382" i="2"/>
  <c r="F382" i="2" s="1"/>
  <c r="D382" i="2"/>
  <c r="C382" i="2"/>
  <c r="B382" i="2"/>
  <c r="E381" i="2"/>
  <c r="F381" i="2" s="1"/>
  <c r="D381" i="2"/>
  <c r="C381" i="2"/>
  <c r="B381" i="2"/>
  <c r="E380" i="2"/>
  <c r="F380" i="2" s="1"/>
  <c r="D380" i="2"/>
  <c r="B380" i="2"/>
  <c r="C380" i="2" s="1"/>
  <c r="E379" i="2"/>
  <c r="F379" i="2" s="1"/>
  <c r="D379" i="2"/>
  <c r="B379" i="2"/>
  <c r="C379" i="2" s="1"/>
  <c r="E378" i="2"/>
  <c r="F378" i="2" s="1"/>
  <c r="D378" i="2"/>
  <c r="C378" i="2"/>
  <c r="B378" i="2"/>
  <c r="E377" i="2"/>
  <c r="F377" i="2" s="1"/>
  <c r="D377" i="2"/>
  <c r="B377" i="2"/>
  <c r="C377" i="2" s="1"/>
  <c r="E376" i="2"/>
  <c r="F376" i="2" s="1"/>
  <c r="D376" i="2"/>
  <c r="B376" i="2"/>
  <c r="C376" i="2" s="1"/>
  <c r="E375" i="2"/>
  <c r="F375" i="2" s="1"/>
  <c r="D375" i="2"/>
  <c r="C375" i="2"/>
  <c r="B375" i="2"/>
  <c r="E374" i="2"/>
  <c r="F374" i="2" s="1"/>
  <c r="D374" i="2"/>
  <c r="C374" i="2"/>
  <c r="B374" i="2"/>
  <c r="E373" i="2"/>
  <c r="F373" i="2" s="1"/>
  <c r="D373" i="2"/>
  <c r="C373" i="2"/>
  <c r="B373" i="2"/>
  <c r="E372" i="2"/>
  <c r="F372" i="2" s="1"/>
  <c r="D372" i="2"/>
  <c r="B372" i="2"/>
  <c r="C372" i="2" s="1"/>
  <c r="E371" i="2"/>
  <c r="F371" i="2" s="1"/>
  <c r="D371" i="2"/>
  <c r="B371" i="2"/>
  <c r="C371" i="2" s="1"/>
  <c r="E370" i="2"/>
  <c r="F370" i="2" s="1"/>
  <c r="D370" i="2"/>
  <c r="C370" i="2"/>
  <c r="B370" i="2"/>
  <c r="E369" i="2"/>
  <c r="F369" i="2" s="1"/>
  <c r="D369" i="2"/>
  <c r="B369" i="2"/>
  <c r="C369" i="2" s="1"/>
  <c r="E368" i="2"/>
  <c r="F368" i="2" s="1"/>
  <c r="D368" i="2"/>
  <c r="B368" i="2"/>
  <c r="C368" i="2" s="1"/>
  <c r="B329" i="2"/>
  <c r="C329" i="2" s="1"/>
  <c r="D329" i="2"/>
  <c r="E329" i="2"/>
  <c r="F329" i="2" s="1"/>
  <c r="B330" i="2"/>
  <c r="C330" i="2" s="1"/>
  <c r="D330" i="2"/>
  <c r="E330" i="2"/>
  <c r="F330" i="2" s="1"/>
  <c r="B331" i="2"/>
  <c r="C331" i="2"/>
  <c r="D331" i="2"/>
  <c r="E331" i="2"/>
  <c r="F331" i="2" s="1"/>
  <c r="B332" i="2"/>
  <c r="C332" i="2"/>
  <c r="D332" i="2"/>
  <c r="E332" i="2"/>
  <c r="F332" i="2" s="1"/>
  <c r="B333" i="2"/>
  <c r="C333" i="2"/>
  <c r="D333" i="2"/>
  <c r="E333" i="2"/>
  <c r="F333" i="2" s="1"/>
  <c r="B334" i="2"/>
  <c r="C334" i="2"/>
  <c r="D334" i="2"/>
  <c r="E334" i="2"/>
  <c r="F334" i="2" s="1"/>
  <c r="B335" i="2"/>
  <c r="C335" i="2"/>
  <c r="D335" i="2"/>
  <c r="E335" i="2"/>
  <c r="F335" i="2" s="1"/>
  <c r="B336" i="2"/>
  <c r="C336" i="2"/>
  <c r="D336" i="2"/>
  <c r="E336" i="2"/>
  <c r="F336" i="2" s="1"/>
  <c r="B337" i="2"/>
  <c r="C337" i="2"/>
  <c r="D337" i="2"/>
  <c r="E337" i="2"/>
  <c r="F337" i="2" s="1"/>
  <c r="B338" i="2"/>
  <c r="C338" i="2"/>
  <c r="D338" i="2"/>
  <c r="E338" i="2"/>
  <c r="F338" i="2" s="1"/>
  <c r="B339" i="2"/>
  <c r="C339" i="2"/>
  <c r="D339" i="2"/>
  <c r="E339" i="2"/>
  <c r="F339" i="2" s="1"/>
  <c r="B340" i="2"/>
  <c r="C340" i="2"/>
  <c r="D340" i="2"/>
  <c r="E340" i="2"/>
  <c r="F340" i="2" s="1"/>
  <c r="B341" i="2"/>
  <c r="C341" i="2"/>
  <c r="D341" i="2"/>
  <c r="E341" i="2"/>
  <c r="F341" i="2" s="1"/>
  <c r="B342" i="2"/>
  <c r="C342" i="2"/>
  <c r="D342" i="2"/>
  <c r="E342" i="2"/>
  <c r="F342" i="2" s="1"/>
  <c r="B343" i="2"/>
  <c r="C343" i="2"/>
  <c r="D343" i="2"/>
  <c r="E343" i="2"/>
  <c r="F343" i="2" s="1"/>
  <c r="B344" i="2"/>
  <c r="C344" i="2"/>
  <c r="D344" i="2"/>
  <c r="E344" i="2"/>
  <c r="F344" i="2" s="1"/>
  <c r="B345" i="2"/>
  <c r="C345" i="2"/>
  <c r="D345" i="2"/>
  <c r="E345" i="2"/>
  <c r="F345" i="2" s="1"/>
  <c r="B346" i="2"/>
  <c r="C346" i="2"/>
  <c r="D346" i="2"/>
  <c r="E346" i="2"/>
  <c r="F346" i="2" s="1"/>
  <c r="B347" i="2"/>
  <c r="C347" i="2"/>
  <c r="D347" i="2"/>
  <c r="E347" i="2"/>
  <c r="F347" i="2" s="1"/>
  <c r="B348" i="2"/>
  <c r="C348" i="2"/>
  <c r="D348" i="2"/>
  <c r="E348" i="2"/>
  <c r="F348" i="2" s="1"/>
  <c r="B349" i="2"/>
  <c r="C349" i="2"/>
  <c r="D349" i="2"/>
  <c r="E349" i="2"/>
  <c r="F349" i="2" s="1"/>
  <c r="B350" i="2"/>
  <c r="C350" i="2"/>
  <c r="D350" i="2"/>
  <c r="E350" i="2"/>
  <c r="F350" i="2" s="1"/>
  <c r="B351" i="2"/>
  <c r="C351" i="2"/>
  <c r="D351" i="2"/>
  <c r="E351" i="2"/>
  <c r="F351" i="2" s="1"/>
  <c r="B352" i="2"/>
  <c r="C352" i="2"/>
  <c r="D352" i="2"/>
  <c r="E352" i="2"/>
  <c r="F352" i="2" s="1"/>
  <c r="B353" i="2"/>
  <c r="C353" i="2"/>
  <c r="D353" i="2"/>
  <c r="E353" i="2"/>
  <c r="F353" i="2" s="1"/>
  <c r="B354" i="2"/>
  <c r="C354" i="2"/>
  <c r="D354" i="2"/>
  <c r="E354" i="2"/>
  <c r="F354" i="2" s="1"/>
  <c r="B355" i="2"/>
  <c r="C355" i="2"/>
  <c r="D355" i="2"/>
  <c r="E355" i="2"/>
  <c r="F355" i="2" s="1"/>
  <c r="B356" i="2"/>
  <c r="C356" i="2"/>
  <c r="D356" i="2"/>
  <c r="E356" i="2"/>
  <c r="F356" i="2" s="1"/>
  <c r="B357" i="2"/>
  <c r="C357" i="2"/>
  <c r="D357" i="2"/>
  <c r="E357" i="2"/>
  <c r="F357" i="2" s="1"/>
  <c r="B358" i="2"/>
  <c r="C358" i="2"/>
  <c r="D358" i="2"/>
  <c r="E358" i="2"/>
  <c r="F358" i="2" s="1"/>
  <c r="B359" i="2"/>
  <c r="C359" i="2"/>
  <c r="D359" i="2"/>
  <c r="E359" i="2"/>
  <c r="F359" i="2" s="1"/>
  <c r="B360" i="2"/>
  <c r="C360" i="2"/>
  <c r="D360" i="2"/>
  <c r="E360" i="2"/>
  <c r="F360" i="2" s="1"/>
  <c r="B361" i="2"/>
  <c r="C361" i="2" s="1"/>
  <c r="D361" i="2"/>
  <c r="E361" i="2"/>
  <c r="F361" i="2" s="1"/>
  <c r="B362" i="2"/>
  <c r="C362" i="2"/>
  <c r="D362" i="2"/>
  <c r="E362" i="2"/>
  <c r="F362" i="2" s="1"/>
  <c r="B363" i="2"/>
  <c r="C363" i="2"/>
  <c r="D363" i="2"/>
  <c r="E363" i="2"/>
  <c r="F363" i="2" s="1"/>
  <c r="B364" i="2"/>
  <c r="C364" i="2"/>
  <c r="D364" i="2"/>
  <c r="E364" i="2"/>
  <c r="F364" i="2" s="1"/>
  <c r="B365" i="2"/>
  <c r="C365" i="2"/>
  <c r="D365" i="2"/>
  <c r="E365" i="2"/>
  <c r="F365" i="2" s="1"/>
  <c r="B366" i="2"/>
  <c r="C366" i="2"/>
  <c r="D366" i="2"/>
  <c r="E366" i="2"/>
  <c r="F366" i="2" s="1"/>
  <c r="B367" i="2"/>
  <c r="C367" i="2"/>
  <c r="D367" i="2"/>
  <c r="E367" i="2"/>
  <c r="F367" i="2" s="1"/>
  <c r="E328" i="2"/>
  <c r="D328" i="2"/>
  <c r="B328" i="2"/>
  <c r="C328" i="2" s="1"/>
  <c r="E326" i="2"/>
  <c r="F326" i="2" s="1"/>
  <c r="D326" i="2"/>
  <c r="B326" i="2"/>
  <c r="C326" i="2" s="1"/>
  <c r="E325" i="2"/>
  <c r="F325" i="2" s="1"/>
  <c r="D325" i="2"/>
  <c r="B325" i="2"/>
  <c r="C325" i="2" s="1"/>
  <c r="E324" i="2"/>
  <c r="F324" i="2" s="1"/>
  <c r="D324" i="2"/>
  <c r="C324" i="2"/>
  <c r="B324" i="2"/>
  <c r="E323" i="2"/>
  <c r="F323" i="2" s="1"/>
  <c r="D323" i="2"/>
  <c r="B323" i="2"/>
  <c r="C323" i="2" s="1"/>
  <c r="E322" i="2"/>
  <c r="F322" i="2" s="1"/>
  <c r="D322" i="2"/>
  <c r="C322" i="2"/>
  <c r="B322" i="2"/>
  <c r="E321" i="2"/>
  <c r="F321" i="2" s="1"/>
  <c r="D321" i="2"/>
  <c r="C321" i="2"/>
  <c r="B321" i="2"/>
  <c r="E320" i="2"/>
  <c r="F320" i="2" s="1"/>
  <c r="D320" i="2"/>
  <c r="B320" i="2"/>
  <c r="C320" i="2" s="1"/>
  <c r="E319" i="2"/>
  <c r="F319" i="2" s="1"/>
  <c r="D319" i="2"/>
  <c r="B319" i="2"/>
  <c r="C319" i="2" s="1"/>
  <c r="E318" i="2"/>
  <c r="F318" i="2" s="1"/>
  <c r="D318" i="2"/>
  <c r="C318" i="2"/>
  <c r="B318" i="2"/>
  <c r="E317" i="2"/>
  <c r="F317" i="2" s="1"/>
  <c r="D317" i="2"/>
  <c r="C317" i="2"/>
  <c r="B317" i="2"/>
  <c r="E316" i="2"/>
  <c r="F316" i="2" s="1"/>
  <c r="D316" i="2"/>
  <c r="B316" i="2"/>
  <c r="C316" i="2" s="1"/>
  <c r="E315" i="2"/>
  <c r="F315" i="2" s="1"/>
  <c r="D315" i="2"/>
  <c r="B315" i="2"/>
  <c r="C315" i="2" s="1"/>
  <c r="E314" i="2"/>
  <c r="F314" i="2" s="1"/>
  <c r="D314" i="2"/>
  <c r="B314" i="2"/>
  <c r="C314" i="2" s="1"/>
  <c r="E313" i="2"/>
  <c r="F313" i="2" s="1"/>
  <c r="D313" i="2"/>
  <c r="B313" i="2"/>
  <c r="C313" i="2" s="1"/>
  <c r="E312" i="2"/>
  <c r="F312" i="2" s="1"/>
  <c r="D312" i="2"/>
  <c r="B312" i="2"/>
  <c r="C312" i="2" s="1"/>
  <c r="E311" i="2"/>
  <c r="F311" i="2" s="1"/>
  <c r="D311" i="2"/>
  <c r="B311" i="2"/>
  <c r="C311" i="2" s="1"/>
  <c r="E310" i="2"/>
  <c r="F310" i="2" s="1"/>
  <c r="D310" i="2"/>
  <c r="C310" i="2"/>
  <c r="B310" i="2"/>
  <c r="E309" i="2"/>
  <c r="F309" i="2" s="1"/>
  <c r="D309" i="2"/>
  <c r="B309" i="2"/>
  <c r="C309" i="2" s="1"/>
  <c r="E308" i="2"/>
  <c r="F308" i="2" s="1"/>
  <c r="D308" i="2"/>
  <c r="C308" i="2"/>
  <c r="B308" i="2"/>
  <c r="E307" i="2"/>
  <c r="F307" i="2" s="1"/>
  <c r="D307" i="2"/>
  <c r="B307" i="2"/>
  <c r="C307" i="2" s="1"/>
  <c r="E306" i="2"/>
  <c r="F306" i="2" s="1"/>
  <c r="D306" i="2"/>
  <c r="C306" i="2"/>
  <c r="B306" i="2"/>
  <c r="E305" i="2"/>
  <c r="F305" i="2" s="1"/>
  <c r="D305" i="2"/>
  <c r="C305" i="2"/>
  <c r="B305" i="2"/>
  <c r="E304" i="2"/>
  <c r="F304" i="2" s="1"/>
  <c r="D304" i="2"/>
  <c r="B304" i="2"/>
  <c r="C304" i="2" s="1"/>
  <c r="E303" i="2"/>
  <c r="F303" i="2" s="1"/>
  <c r="D303" i="2"/>
  <c r="B303" i="2"/>
  <c r="C303" i="2" s="1"/>
  <c r="E302" i="2"/>
  <c r="F302" i="2" s="1"/>
  <c r="D302" i="2"/>
  <c r="C302" i="2"/>
  <c r="B302" i="2"/>
  <c r="E301" i="2"/>
  <c r="F301" i="2" s="1"/>
  <c r="D301" i="2"/>
  <c r="C301" i="2"/>
  <c r="B301" i="2"/>
  <c r="E300" i="2"/>
  <c r="F300" i="2" s="1"/>
  <c r="D300" i="2"/>
  <c r="C300" i="2"/>
  <c r="B300" i="2"/>
  <c r="E299" i="2"/>
  <c r="F299" i="2" s="1"/>
  <c r="D299" i="2"/>
  <c r="B299" i="2"/>
  <c r="C299" i="2" s="1"/>
  <c r="E298" i="2"/>
  <c r="F298" i="2" s="1"/>
  <c r="D298" i="2"/>
  <c r="B298" i="2"/>
  <c r="C298" i="2" s="1"/>
  <c r="E297" i="2"/>
  <c r="F297" i="2" s="1"/>
  <c r="D297" i="2"/>
  <c r="C297" i="2"/>
  <c r="B297" i="2"/>
  <c r="E296" i="2"/>
  <c r="F296" i="2" s="1"/>
  <c r="D296" i="2"/>
  <c r="B296" i="2"/>
  <c r="C296" i="2" s="1"/>
  <c r="E295" i="2"/>
  <c r="F295" i="2" s="1"/>
  <c r="D295" i="2"/>
  <c r="B295" i="2"/>
  <c r="C295" i="2" s="1"/>
  <c r="E294" i="2"/>
  <c r="F294" i="2" s="1"/>
  <c r="D294" i="2"/>
  <c r="B294" i="2"/>
  <c r="C294" i="2" s="1"/>
  <c r="E293" i="2"/>
  <c r="F293" i="2" s="1"/>
  <c r="D293" i="2"/>
  <c r="C293" i="2"/>
  <c r="B293" i="2"/>
  <c r="E292" i="2"/>
  <c r="F292" i="2" s="1"/>
  <c r="D292" i="2"/>
  <c r="C292" i="2"/>
  <c r="B292" i="2"/>
  <c r="E291" i="2"/>
  <c r="F291" i="2" s="1"/>
  <c r="D291" i="2"/>
  <c r="B291" i="2"/>
  <c r="C291" i="2" s="1"/>
  <c r="E290" i="2"/>
  <c r="F290" i="2" s="1"/>
  <c r="D290" i="2"/>
  <c r="C290" i="2"/>
  <c r="B290" i="2"/>
  <c r="E289" i="2"/>
  <c r="F289" i="2" s="1"/>
  <c r="D289" i="2"/>
  <c r="C289" i="2"/>
  <c r="B289" i="2"/>
  <c r="E288" i="2"/>
  <c r="F288" i="2" s="1"/>
  <c r="D288" i="2"/>
  <c r="B288" i="2"/>
  <c r="C288" i="2" s="1"/>
  <c r="E287" i="2"/>
  <c r="F287" i="2" s="1"/>
  <c r="D287" i="2"/>
  <c r="B287" i="2"/>
  <c r="C287" i="2" s="1"/>
  <c r="E286" i="2"/>
  <c r="F286" i="2" s="1"/>
  <c r="D286" i="2"/>
  <c r="B286" i="2"/>
  <c r="C286" i="2" s="1"/>
  <c r="E285" i="2"/>
  <c r="F285" i="2" s="1"/>
  <c r="D285" i="2"/>
  <c r="C285" i="2"/>
  <c r="B285" i="2"/>
  <c r="E284" i="2"/>
  <c r="F284" i="2" s="1"/>
  <c r="D284" i="2"/>
  <c r="C284" i="2"/>
  <c r="B284" i="2"/>
  <c r="E283" i="2"/>
  <c r="F283" i="2" s="1"/>
  <c r="D283" i="2"/>
  <c r="B283" i="2"/>
  <c r="C283" i="2" s="1"/>
  <c r="E282" i="2"/>
  <c r="F282" i="2" s="1"/>
  <c r="D282" i="2"/>
  <c r="B282" i="2"/>
  <c r="C282" i="2" s="1"/>
  <c r="E281" i="2"/>
  <c r="F281" i="2" s="1"/>
  <c r="D281" i="2"/>
  <c r="C281" i="2"/>
  <c r="B281" i="2"/>
  <c r="E280" i="2"/>
  <c r="F280" i="2" s="1"/>
  <c r="D280" i="2"/>
  <c r="B280" i="2"/>
  <c r="C280" i="2" s="1"/>
  <c r="E279" i="2"/>
  <c r="F279" i="2" s="1"/>
  <c r="D279" i="2"/>
  <c r="B279" i="2"/>
  <c r="C279" i="2" s="1"/>
  <c r="E278" i="2"/>
  <c r="F278" i="2" s="1"/>
  <c r="D278" i="2"/>
  <c r="B278" i="2"/>
  <c r="C278" i="2" s="1"/>
  <c r="E277" i="2"/>
  <c r="F277" i="2" s="1"/>
  <c r="D277" i="2"/>
  <c r="C277" i="2"/>
  <c r="B277" i="2"/>
  <c r="E276" i="2"/>
  <c r="F276" i="2" s="1"/>
  <c r="D276" i="2"/>
  <c r="C276" i="2"/>
  <c r="B276" i="2"/>
  <c r="E275" i="2"/>
  <c r="F275" i="2" s="1"/>
  <c r="D275" i="2"/>
  <c r="B275" i="2"/>
  <c r="C275" i="2" s="1"/>
  <c r="E274" i="2"/>
  <c r="F274" i="2" s="1"/>
  <c r="D274" i="2"/>
  <c r="C274" i="2"/>
  <c r="B274" i="2"/>
  <c r="E273" i="2"/>
  <c r="F273" i="2" s="1"/>
  <c r="D273" i="2"/>
  <c r="C273" i="2"/>
  <c r="B273" i="2"/>
  <c r="E272" i="2"/>
  <c r="F272" i="2" s="1"/>
  <c r="D272" i="2"/>
  <c r="B272" i="2"/>
  <c r="C272" i="2" s="1"/>
  <c r="E271" i="2"/>
  <c r="F271" i="2" s="1"/>
  <c r="D271" i="2"/>
  <c r="B271" i="2"/>
  <c r="C271" i="2" s="1"/>
  <c r="E270" i="2"/>
  <c r="F270" i="2" s="1"/>
  <c r="D270" i="2"/>
  <c r="B270" i="2"/>
  <c r="C270" i="2" s="1"/>
  <c r="E269" i="2"/>
  <c r="F269" i="2" s="1"/>
  <c r="D269" i="2"/>
  <c r="C269" i="2"/>
  <c r="B269" i="2"/>
  <c r="E268" i="2"/>
  <c r="F268" i="2" s="1"/>
  <c r="D268" i="2"/>
  <c r="C268" i="2"/>
  <c r="B268" i="2"/>
  <c r="E267" i="2"/>
  <c r="F267" i="2" s="1"/>
  <c r="D267" i="2"/>
  <c r="B267" i="2"/>
  <c r="C267" i="2" s="1"/>
  <c r="E266" i="2"/>
  <c r="F266" i="2" s="1"/>
  <c r="D266" i="2"/>
  <c r="B266" i="2"/>
  <c r="C266" i="2" s="1"/>
  <c r="E265" i="2"/>
  <c r="F265" i="2" s="1"/>
  <c r="D265" i="2"/>
  <c r="C265" i="2"/>
  <c r="B265" i="2"/>
  <c r="E264" i="2"/>
  <c r="F264" i="2" s="1"/>
  <c r="D264" i="2"/>
  <c r="B264" i="2"/>
  <c r="C264" i="2" s="1"/>
  <c r="E263" i="2"/>
  <c r="F263" i="2" s="1"/>
  <c r="D263" i="2"/>
  <c r="B263" i="2"/>
  <c r="C263" i="2" s="1"/>
  <c r="E262" i="2"/>
  <c r="F262" i="2" s="1"/>
  <c r="D262" i="2"/>
  <c r="B262" i="2"/>
  <c r="C262" i="2" s="1"/>
  <c r="E261" i="2"/>
  <c r="F261" i="2" s="1"/>
  <c r="D261" i="2"/>
  <c r="C261" i="2"/>
  <c r="B261" i="2"/>
  <c r="E260" i="2"/>
  <c r="F260" i="2" s="1"/>
  <c r="D260" i="2"/>
  <c r="C260" i="2"/>
  <c r="B260" i="2"/>
  <c r="E259" i="2"/>
  <c r="F259" i="2" s="1"/>
  <c r="D259" i="2"/>
  <c r="B259" i="2"/>
  <c r="C259" i="2" s="1"/>
  <c r="E258" i="2"/>
  <c r="F258" i="2" s="1"/>
  <c r="D258" i="2"/>
  <c r="C258" i="2"/>
  <c r="B258" i="2"/>
  <c r="E257" i="2"/>
  <c r="F257" i="2" s="1"/>
  <c r="D257" i="2"/>
  <c r="C257" i="2"/>
  <c r="B257" i="2"/>
  <c r="E256" i="2"/>
  <c r="F256" i="2" s="1"/>
  <c r="D256" i="2"/>
  <c r="B256" i="2"/>
  <c r="C256" i="2" s="1"/>
  <c r="E255" i="2"/>
  <c r="F255" i="2" s="1"/>
  <c r="D255" i="2"/>
  <c r="B255" i="2"/>
  <c r="C255" i="2" s="1"/>
  <c r="E254" i="2"/>
  <c r="F254" i="2" s="1"/>
  <c r="D254" i="2"/>
  <c r="B254" i="2"/>
  <c r="C254" i="2" s="1"/>
  <c r="E253" i="2"/>
  <c r="F253" i="2" s="1"/>
  <c r="D253" i="2"/>
  <c r="C253" i="2"/>
  <c r="B253" i="2"/>
  <c r="E252" i="2"/>
  <c r="F252" i="2" s="1"/>
  <c r="D252" i="2"/>
  <c r="C252" i="2"/>
  <c r="B252" i="2"/>
  <c r="E251" i="2"/>
  <c r="F251" i="2" s="1"/>
  <c r="D251" i="2"/>
  <c r="B251" i="2"/>
  <c r="C251" i="2" s="1"/>
  <c r="E250" i="2"/>
  <c r="F250" i="2" s="1"/>
  <c r="D250" i="2"/>
  <c r="B250" i="2"/>
  <c r="C250" i="2" s="1"/>
  <c r="E249" i="2"/>
  <c r="F249" i="2" s="1"/>
  <c r="D249" i="2"/>
  <c r="C249" i="2"/>
  <c r="B249" i="2"/>
  <c r="E248" i="2"/>
  <c r="F248" i="2" s="1"/>
  <c r="D248" i="2"/>
  <c r="B248" i="2"/>
  <c r="C248" i="2" s="1"/>
  <c r="E247" i="2"/>
  <c r="F247" i="2" s="1"/>
  <c r="D247" i="2"/>
  <c r="B247" i="2"/>
  <c r="C247" i="2" s="1"/>
  <c r="E246" i="2"/>
  <c r="F246" i="2" s="1"/>
  <c r="D246" i="2"/>
  <c r="B246" i="2"/>
  <c r="C246" i="2" s="1"/>
  <c r="E245" i="2"/>
  <c r="F245" i="2" s="1"/>
  <c r="D245" i="2"/>
  <c r="B245" i="2"/>
  <c r="C245" i="2" s="1"/>
  <c r="E244" i="2"/>
  <c r="F244" i="2" s="1"/>
  <c r="D244" i="2"/>
  <c r="B244" i="2"/>
  <c r="C244" i="2" s="1"/>
  <c r="E243" i="2"/>
  <c r="F243" i="2" s="1"/>
  <c r="D243" i="2"/>
  <c r="C243" i="2"/>
  <c r="B243" i="2"/>
  <c r="E242" i="2"/>
  <c r="F242" i="2" s="1"/>
  <c r="D242" i="2"/>
  <c r="C242" i="2"/>
  <c r="B242" i="2"/>
  <c r="E241" i="2"/>
  <c r="F241" i="2" s="1"/>
  <c r="D241" i="2"/>
  <c r="B241" i="2"/>
  <c r="C241" i="2" s="1"/>
  <c r="E240" i="2"/>
  <c r="F240" i="2" s="1"/>
  <c r="D240" i="2"/>
  <c r="B240" i="2"/>
  <c r="C240" i="2" s="1"/>
  <c r="E239" i="2"/>
  <c r="F239" i="2" s="1"/>
  <c r="D239" i="2"/>
  <c r="B239" i="2"/>
  <c r="C239" i="2" s="1"/>
  <c r="E238" i="2"/>
  <c r="F238" i="2" s="1"/>
  <c r="D238" i="2"/>
  <c r="B238" i="2"/>
  <c r="C238" i="2" s="1"/>
  <c r="E237" i="2"/>
  <c r="F237" i="2" s="1"/>
  <c r="D237" i="2"/>
  <c r="B237" i="2"/>
  <c r="C237" i="2" s="1"/>
  <c r="E236" i="2"/>
  <c r="F236" i="2" s="1"/>
  <c r="D236" i="2"/>
  <c r="B236" i="2"/>
  <c r="C236" i="2" s="1"/>
  <c r="E235" i="2"/>
  <c r="F235" i="2" s="1"/>
  <c r="D235" i="2"/>
  <c r="B235" i="2"/>
  <c r="C235" i="2" s="1"/>
  <c r="E234" i="2"/>
  <c r="F234" i="2" s="1"/>
  <c r="D234" i="2"/>
  <c r="B234" i="2"/>
  <c r="C234" i="2" s="1"/>
  <c r="E233" i="2"/>
  <c r="F233" i="2" s="1"/>
  <c r="D233" i="2"/>
  <c r="B233" i="2"/>
  <c r="C233" i="2" s="1"/>
  <c r="E232" i="2"/>
  <c r="F232" i="2" s="1"/>
  <c r="D232" i="2"/>
  <c r="B232" i="2"/>
  <c r="C232" i="2" s="1"/>
  <c r="E231" i="2"/>
  <c r="F231" i="2" s="1"/>
  <c r="D231" i="2"/>
  <c r="B231" i="2"/>
  <c r="C231" i="2" s="1"/>
  <c r="E230" i="2"/>
  <c r="F230" i="2" s="1"/>
  <c r="D230" i="2"/>
  <c r="C230" i="2"/>
  <c r="B230" i="2"/>
  <c r="E229" i="2"/>
  <c r="F229" i="2" s="1"/>
  <c r="D229" i="2"/>
  <c r="B229" i="2"/>
  <c r="C229" i="2" s="1"/>
  <c r="E228" i="2"/>
  <c r="F228" i="2" s="1"/>
  <c r="D228" i="2"/>
  <c r="B228" i="2"/>
  <c r="C228" i="2" s="1"/>
  <c r="E227" i="2"/>
  <c r="F227" i="2" s="1"/>
  <c r="D227" i="2"/>
  <c r="B227" i="2"/>
  <c r="C227" i="2" s="1"/>
  <c r="E226" i="2"/>
  <c r="F226" i="2" s="1"/>
  <c r="D226" i="2"/>
  <c r="C226" i="2"/>
  <c r="B226" i="2"/>
  <c r="E225" i="2"/>
  <c r="F225" i="2" s="1"/>
  <c r="D225" i="2"/>
  <c r="B225" i="2"/>
  <c r="C225" i="2" s="1"/>
  <c r="E224" i="2"/>
  <c r="F224" i="2" s="1"/>
  <c r="D224" i="2"/>
  <c r="C224" i="2"/>
  <c r="B224" i="2"/>
  <c r="E223" i="2"/>
  <c r="F223" i="2" s="1"/>
  <c r="D223" i="2"/>
  <c r="B223" i="2"/>
  <c r="C223" i="2" s="1"/>
  <c r="E222" i="2"/>
  <c r="F222" i="2" s="1"/>
  <c r="D222" i="2"/>
  <c r="B222" i="2"/>
  <c r="C222" i="2" s="1"/>
  <c r="E221" i="2"/>
  <c r="F221" i="2" s="1"/>
  <c r="D221" i="2"/>
  <c r="C221" i="2"/>
  <c r="B221" i="2"/>
  <c r="E220" i="2"/>
  <c r="F220" i="2" s="1"/>
  <c r="D220" i="2"/>
  <c r="C220" i="2"/>
  <c r="B220" i="2"/>
  <c r="E219" i="2"/>
  <c r="F219" i="2" s="1"/>
  <c r="D219" i="2"/>
  <c r="B219" i="2"/>
  <c r="C219" i="2" s="1"/>
  <c r="E218" i="2"/>
  <c r="F218" i="2" s="1"/>
  <c r="D218" i="2"/>
  <c r="B218" i="2"/>
  <c r="C218" i="2" s="1"/>
  <c r="E217" i="2"/>
  <c r="F217" i="2" s="1"/>
  <c r="D217" i="2"/>
  <c r="C217" i="2"/>
  <c r="B217" i="2"/>
  <c r="E216" i="2"/>
  <c r="F216" i="2" s="1"/>
  <c r="D216" i="2"/>
  <c r="B216" i="2"/>
  <c r="C216" i="2" s="1"/>
  <c r="E215" i="2"/>
  <c r="F215" i="2" s="1"/>
  <c r="D215" i="2"/>
  <c r="B215" i="2"/>
  <c r="C215" i="2" s="1"/>
  <c r="E214" i="2"/>
  <c r="F214" i="2" s="1"/>
  <c r="D214" i="2"/>
  <c r="B214" i="2"/>
  <c r="C214" i="2" s="1"/>
  <c r="E213" i="2"/>
  <c r="F213" i="2" s="1"/>
  <c r="D213" i="2"/>
  <c r="C213" i="2"/>
  <c r="B213" i="2"/>
  <c r="E212" i="2"/>
  <c r="F212" i="2" s="1"/>
  <c r="D212" i="2"/>
  <c r="B212" i="2"/>
  <c r="C212" i="2" s="1"/>
  <c r="E211" i="2"/>
  <c r="F211" i="2" s="1"/>
  <c r="D211" i="2"/>
  <c r="C211" i="2"/>
  <c r="B211" i="2"/>
  <c r="E210" i="2"/>
  <c r="F210" i="2" s="1"/>
  <c r="D210" i="2"/>
  <c r="C210" i="2"/>
  <c r="B210" i="2"/>
  <c r="E209" i="2"/>
  <c r="F209" i="2" s="1"/>
  <c r="D209" i="2"/>
  <c r="B209" i="2"/>
  <c r="C209" i="2" s="1"/>
  <c r="E208" i="2"/>
  <c r="F208" i="2" s="1"/>
  <c r="D208" i="2"/>
  <c r="B208" i="2"/>
  <c r="C208" i="2" s="1"/>
  <c r="E207" i="2"/>
  <c r="F207" i="2" s="1"/>
  <c r="D207" i="2"/>
  <c r="B207" i="2"/>
  <c r="C207" i="2" s="1"/>
  <c r="E206" i="2"/>
  <c r="F206" i="2" s="1"/>
  <c r="D206" i="2"/>
  <c r="B206" i="2"/>
  <c r="C206" i="2" s="1"/>
  <c r="E205" i="2"/>
  <c r="F205" i="2" s="1"/>
  <c r="D205" i="2"/>
  <c r="C205" i="2"/>
  <c r="B205" i="2"/>
  <c r="E204" i="2"/>
  <c r="F204" i="2" s="1"/>
  <c r="D204" i="2"/>
  <c r="C204" i="2"/>
  <c r="B204" i="2"/>
  <c r="E203" i="2"/>
  <c r="F203" i="2" s="1"/>
  <c r="D203" i="2"/>
  <c r="B203" i="2"/>
  <c r="C203" i="2" s="1"/>
  <c r="E202" i="2"/>
  <c r="F202" i="2" s="1"/>
  <c r="D202" i="2"/>
  <c r="C202" i="2"/>
  <c r="B202" i="2"/>
  <c r="E201" i="2"/>
  <c r="F201" i="2" s="1"/>
  <c r="D201" i="2"/>
  <c r="B201" i="2"/>
  <c r="C201" i="2" s="1"/>
  <c r="E200" i="2"/>
  <c r="F200" i="2" s="1"/>
  <c r="D200" i="2"/>
  <c r="B200" i="2"/>
  <c r="C200" i="2" s="1"/>
  <c r="E199" i="2"/>
  <c r="F199" i="2" s="1"/>
  <c r="D199" i="2"/>
  <c r="B199" i="2"/>
  <c r="C199" i="2" s="1"/>
  <c r="E198" i="2"/>
  <c r="F198" i="2" s="1"/>
  <c r="D198" i="2"/>
  <c r="B198" i="2"/>
  <c r="C198" i="2" s="1"/>
  <c r="E197" i="2"/>
  <c r="F197" i="2" s="1"/>
  <c r="D197" i="2"/>
  <c r="C197" i="2"/>
  <c r="B197" i="2"/>
  <c r="E196" i="2"/>
  <c r="F196" i="2" s="1"/>
  <c r="D196" i="2"/>
  <c r="B196" i="2"/>
  <c r="C196" i="2" s="1"/>
  <c r="E195" i="2"/>
  <c r="F195" i="2" s="1"/>
  <c r="D195" i="2"/>
  <c r="C195" i="2"/>
  <c r="B195" i="2"/>
  <c r="E194" i="2"/>
  <c r="F194" i="2" s="1"/>
  <c r="D194" i="2"/>
  <c r="B194" i="2"/>
  <c r="C194" i="2" s="1"/>
  <c r="E193" i="2"/>
  <c r="F193" i="2" s="1"/>
  <c r="D193" i="2"/>
  <c r="B193" i="2"/>
  <c r="C193" i="2" s="1"/>
  <c r="E192" i="2"/>
  <c r="F192" i="2" s="1"/>
  <c r="D192" i="2"/>
  <c r="B192" i="2"/>
  <c r="C192" i="2" s="1"/>
  <c r="E191" i="2"/>
  <c r="F191" i="2" s="1"/>
  <c r="D191" i="2"/>
  <c r="B191" i="2"/>
  <c r="C191" i="2" s="1"/>
  <c r="E190" i="2"/>
  <c r="F190" i="2" s="1"/>
  <c r="D190" i="2"/>
  <c r="B190" i="2"/>
  <c r="C190" i="2" s="1"/>
  <c r="E189" i="2"/>
  <c r="F189" i="2" s="1"/>
  <c r="D189" i="2"/>
  <c r="C189" i="2"/>
  <c r="B189" i="2"/>
  <c r="E188" i="2"/>
  <c r="F188" i="2" s="1"/>
  <c r="D188" i="2"/>
  <c r="B188" i="2"/>
  <c r="C188" i="2" s="1"/>
  <c r="E187" i="2"/>
  <c r="F187" i="2" s="1"/>
  <c r="D187" i="2"/>
  <c r="B187" i="2"/>
  <c r="C187" i="2" s="1"/>
  <c r="E186" i="2"/>
  <c r="F186" i="2" s="1"/>
  <c r="D186" i="2"/>
  <c r="C186" i="2"/>
  <c r="B186" i="2"/>
  <c r="E185" i="2"/>
  <c r="F185" i="2" s="1"/>
  <c r="D185" i="2"/>
  <c r="C185" i="2"/>
  <c r="B185" i="2"/>
  <c r="E184" i="2"/>
  <c r="F184" i="2" s="1"/>
  <c r="D184" i="2"/>
  <c r="B184" i="2"/>
  <c r="C184" i="2" s="1"/>
  <c r="E183" i="2"/>
  <c r="F183" i="2" s="1"/>
  <c r="D183" i="2"/>
  <c r="B183" i="2"/>
  <c r="C183" i="2" s="1"/>
  <c r="E182" i="2"/>
  <c r="F182" i="2" s="1"/>
  <c r="D182" i="2"/>
  <c r="B182" i="2"/>
  <c r="C182" i="2" s="1"/>
  <c r="E181" i="2"/>
  <c r="F181" i="2" s="1"/>
  <c r="D181" i="2"/>
  <c r="B181" i="2"/>
  <c r="C181" i="2" s="1"/>
  <c r="E180" i="2"/>
  <c r="F180" i="2" s="1"/>
  <c r="D180" i="2"/>
  <c r="B180" i="2"/>
  <c r="C180" i="2" s="1"/>
  <c r="E179" i="2"/>
  <c r="F179" i="2" s="1"/>
  <c r="D179" i="2"/>
  <c r="C179" i="2"/>
  <c r="B179" i="2"/>
  <c r="E178" i="2"/>
  <c r="F178" i="2" s="1"/>
  <c r="D178" i="2"/>
  <c r="B178" i="2"/>
  <c r="C178" i="2" s="1"/>
  <c r="E177" i="2"/>
  <c r="F177" i="2" s="1"/>
  <c r="D177" i="2"/>
  <c r="B177" i="2"/>
  <c r="C177" i="2" s="1"/>
  <c r="E176" i="2"/>
  <c r="F176" i="2" s="1"/>
  <c r="D176" i="2"/>
  <c r="B176" i="2"/>
  <c r="C176" i="2" s="1"/>
  <c r="E175" i="2"/>
  <c r="F175" i="2" s="1"/>
  <c r="D175" i="2"/>
  <c r="B175" i="2"/>
  <c r="C175" i="2" s="1"/>
  <c r="E174" i="2"/>
  <c r="F174" i="2" s="1"/>
  <c r="D174" i="2"/>
  <c r="B174" i="2"/>
  <c r="C174" i="2" s="1"/>
  <c r="E173" i="2"/>
  <c r="F173" i="2" s="1"/>
  <c r="D173" i="2"/>
  <c r="C173" i="2"/>
  <c r="B173" i="2"/>
  <c r="E172" i="2"/>
  <c r="F172" i="2" s="1"/>
  <c r="D172" i="2"/>
  <c r="C172" i="2"/>
  <c r="B172" i="2"/>
  <c r="E171" i="2"/>
  <c r="F171" i="2" s="1"/>
  <c r="D171" i="2"/>
  <c r="B171" i="2"/>
  <c r="C171" i="2" s="1"/>
  <c r="E170" i="2"/>
  <c r="F170" i="2" s="1"/>
  <c r="D170" i="2"/>
  <c r="C170" i="2"/>
  <c r="B170" i="2"/>
  <c r="E169" i="2"/>
  <c r="F169" i="2" s="1"/>
  <c r="D169" i="2"/>
  <c r="B169" i="2"/>
  <c r="C169" i="2" s="1"/>
  <c r="E168" i="2"/>
  <c r="F168" i="2" s="1"/>
  <c r="D168" i="2"/>
  <c r="B168" i="2"/>
  <c r="C168" i="2" s="1"/>
  <c r="E167" i="2"/>
  <c r="F167" i="2" s="1"/>
  <c r="D167" i="2"/>
  <c r="B167" i="2"/>
  <c r="C167" i="2" s="1"/>
  <c r="E166" i="2"/>
  <c r="F166" i="2" s="1"/>
  <c r="D166" i="2"/>
  <c r="B166" i="2"/>
  <c r="C166" i="2" s="1"/>
  <c r="E165" i="2"/>
  <c r="F165" i="2" s="1"/>
  <c r="D165" i="2"/>
  <c r="B165" i="2"/>
  <c r="C165" i="2" s="1"/>
  <c r="E164" i="2"/>
  <c r="F164" i="2" s="1"/>
  <c r="D164" i="2"/>
  <c r="B164" i="2"/>
  <c r="C164" i="2" s="1"/>
  <c r="E163" i="2"/>
  <c r="F163" i="2" s="1"/>
  <c r="D163" i="2"/>
  <c r="B163" i="2"/>
  <c r="C163" i="2" s="1"/>
  <c r="E162" i="2"/>
  <c r="F162" i="2" s="1"/>
  <c r="D162" i="2"/>
  <c r="B162" i="2"/>
  <c r="C162" i="2" s="1"/>
  <c r="E161" i="2"/>
  <c r="F161" i="2" s="1"/>
  <c r="D161" i="2"/>
  <c r="B161" i="2"/>
  <c r="C161" i="2" s="1"/>
  <c r="E160" i="2"/>
  <c r="F160" i="2" s="1"/>
  <c r="D160" i="2"/>
  <c r="B160" i="2"/>
  <c r="C160" i="2" s="1"/>
  <c r="E159" i="2"/>
  <c r="F159" i="2" s="1"/>
  <c r="D159" i="2"/>
  <c r="B159" i="2"/>
  <c r="C159" i="2" s="1"/>
  <c r="E158" i="2"/>
  <c r="F158" i="2" s="1"/>
  <c r="D158" i="2"/>
  <c r="C158" i="2"/>
  <c r="B158" i="2"/>
  <c r="E157" i="2"/>
  <c r="F157" i="2" s="1"/>
  <c r="D157" i="2"/>
  <c r="B157" i="2"/>
  <c r="C157" i="2" s="1"/>
  <c r="E156" i="2"/>
  <c r="F156" i="2" s="1"/>
  <c r="D156" i="2"/>
  <c r="B156" i="2"/>
  <c r="C156" i="2" s="1"/>
  <c r="E155" i="2"/>
  <c r="F155" i="2" s="1"/>
  <c r="D155" i="2"/>
  <c r="B155" i="2"/>
  <c r="C155" i="2" s="1"/>
  <c r="E154" i="2"/>
  <c r="F154" i="2" s="1"/>
  <c r="D154" i="2"/>
  <c r="B154" i="2"/>
  <c r="C154" i="2" s="1"/>
  <c r="E153" i="2"/>
  <c r="F153" i="2" s="1"/>
  <c r="D153" i="2"/>
  <c r="B153" i="2"/>
  <c r="C153" i="2" s="1"/>
  <c r="E152" i="2"/>
  <c r="F152" i="2" s="1"/>
  <c r="D152" i="2"/>
  <c r="B152" i="2"/>
  <c r="C152" i="2" s="1"/>
  <c r="E151" i="2"/>
  <c r="F151" i="2" s="1"/>
  <c r="D151" i="2"/>
  <c r="B151" i="2"/>
  <c r="C151" i="2" s="1"/>
  <c r="E150" i="2"/>
  <c r="F150" i="2" s="1"/>
  <c r="D150" i="2"/>
  <c r="B150" i="2"/>
  <c r="C150" i="2" s="1"/>
  <c r="E149" i="2"/>
  <c r="F149" i="2" s="1"/>
  <c r="D149" i="2"/>
  <c r="B149" i="2"/>
  <c r="C149" i="2" s="1"/>
  <c r="E148" i="2"/>
  <c r="F148" i="2" s="1"/>
  <c r="D148" i="2"/>
  <c r="B148" i="2"/>
  <c r="C148" i="2" s="1"/>
  <c r="E147" i="2"/>
  <c r="F147" i="2" s="1"/>
  <c r="D147" i="2"/>
  <c r="B147" i="2"/>
  <c r="C147" i="2" s="1"/>
  <c r="E146" i="2"/>
  <c r="F146" i="2" s="1"/>
  <c r="D146" i="2"/>
  <c r="B146" i="2"/>
  <c r="C146" i="2" s="1"/>
  <c r="E145" i="2"/>
  <c r="F145" i="2" s="1"/>
  <c r="D145" i="2"/>
  <c r="B145" i="2"/>
  <c r="C145" i="2" s="1"/>
  <c r="E144" i="2"/>
  <c r="F144" i="2" s="1"/>
  <c r="D144" i="2"/>
  <c r="B144" i="2"/>
  <c r="C144" i="2" s="1"/>
  <c r="E143" i="2"/>
  <c r="F143" i="2" s="1"/>
  <c r="D143" i="2"/>
  <c r="B143" i="2"/>
  <c r="C143" i="2" s="1"/>
  <c r="E142" i="2"/>
  <c r="F142" i="2" s="1"/>
  <c r="D142" i="2"/>
  <c r="B142" i="2"/>
  <c r="C142" i="2" s="1"/>
  <c r="E141" i="2"/>
  <c r="F141" i="2" s="1"/>
  <c r="D141" i="2"/>
  <c r="B141" i="2"/>
  <c r="C141" i="2" s="1"/>
  <c r="E140" i="2"/>
  <c r="F140" i="2" s="1"/>
  <c r="D140" i="2"/>
  <c r="B140" i="2"/>
  <c r="C140" i="2" s="1"/>
  <c r="E139" i="2"/>
  <c r="F139" i="2" s="1"/>
  <c r="D139" i="2"/>
  <c r="B139" i="2"/>
  <c r="C139" i="2" s="1"/>
  <c r="E138" i="2"/>
  <c r="F138" i="2" s="1"/>
  <c r="D138" i="2"/>
  <c r="B138" i="2"/>
  <c r="C138" i="2" s="1"/>
  <c r="E137" i="2"/>
  <c r="F137" i="2" s="1"/>
  <c r="D137" i="2"/>
  <c r="B137" i="2"/>
  <c r="C137" i="2" s="1"/>
  <c r="E136" i="2"/>
  <c r="F136" i="2" s="1"/>
  <c r="D136" i="2"/>
  <c r="B136" i="2"/>
  <c r="C136" i="2" s="1"/>
  <c r="E135" i="2"/>
  <c r="F135" i="2" s="1"/>
  <c r="D135" i="2"/>
  <c r="B135" i="2"/>
  <c r="C135" i="2" s="1"/>
  <c r="E134" i="2"/>
  <c r="F134" i="2" s="1"/>
  <c r="D134" i="2"/>
  <c r="B134" i="2"/>
  <c r="C134" i="2" s="1"/>
  <c r="E133" i="2"/>
  <c r="F133" i="2" s="1"/>
  <c r="D133" i="2"/>
  <c r="B133" i="2"/>
  <c r="C133" i="2" s="1"/>
  <c r="E132" i="2"/>
  <c r="F132" i="2" s="1"/>
  <c r="D132" i="2"/>
  <c r="B132" i="2"/>
  <c r="C132" i="2" s="1"/>
  <c r="E131" i="2"/>
  <c r="F131" i="2" s="1"/>
  <c r="D131" i="2"/>
  <c r="B131" i="2"/>
  <c r="C131" i="2" s="1"/>
  <c r="E130" i="2"/>
  <c r="F130" i="2" s="1"/>
  <c r="D130" i="2"/>
  <c r="B130" i="2"/>
  <c r="C130" i="2" s="1"/>
  <c r="E129" i="2"/>
  <c r="F129" i="2" s="1"/>
  <c r="D129" i="2"/>
  <c r="B129" i="2"/>
  <c r="C129" i="2" s="1"/>
  <c r="E128" i="2"/>
  <c r="F128" i="2" s="1"/>
  <c r="D128" i="2"/>
  <c r="B128" i="2"/>
  <c r="C128" i="2" s="1"/>
  <c r="E127" i="2"/>
  <c r="F127" i="2" s="1"/>
  <c r="D127" i="2"/>
  <c r="B127" i="2"/>
  <c r="C127" i="2" s="1"/>
  <c r="E126" i="2"/>
  <c r="F126" i="2" s="1"/>
  <c r="D126" i="2"/>
  <c r="B126" i="2"/>
  <c r="C126" i="2" s="1"/>
  <c r="E125" i="2"/>
  <c r="F125" i="2" s="1"/>
  <c r="D125" i="2"/>
  <c r="B125" i="2"/>
  <c r="C125" i="2" s="1"/>
  <c r="E124" i="2"/>
  <c r="F124" i="2" s="1"/>
  <c r="D124" i="2"/>
  <c r="B124" i="2"/>
  <c r="C124" i="2" s="1"/>
  <c r="E123" i="2"/>
  <c r="F123" i="2" s="1"/>
  <c r="D123" i="2"/>
  <c r="B123" i="2"/>
  <c r="C123" i="2" s="1"/>
  <c r="E122" i="2"/>
  <c r="F122" i="2" s="1"/>
  <c r="D122" i="2"/>
  <c r="B122" i="2"/>
  <c r="C122" i="2" s="1"/>
  <c r="F121" i="2"/>
  <c r="E121" i="2"/>
  <c r="D121" i="2"/>
  <c r="B121" i="2"/>
  <c r="C121" i="2" s="1"/>
  <c r="E120" i="2"/>
  <c r="F120" i="2" s="1"/>
  <c r="D120" i="2"/>
  <c r="B120" i="2"/>
  <c r="C120" i="2" s="1"/>
  <c r="E119" i="2"/>
  <c r="F119" i="2" s="1"/>
  <c r="D119" i="2"/>
  <c r="B119" i="2"/>
  <c r="C119" i="2" s="1"/>
  <c r="E118" i="2"/>
  <c r="F118" i="2" s="1"/>
  <c r="D118" i="2"/>
  <c r="B118" i="2"/>
  <c r="C118" i="2" s="1"/>
  <c r="E117" i="2"/>
  <c r="F117" i="2" s="1"/>
  <c r="D117" i="2"/>
  <c r="B117" i="2"/>
  <c r="C117" i="2" s="1"/>
  <c r="E116" i="2"/>
  <c r="F116" i="2" s="1"/>
  <c r="D116" i="2"/>
  <c r="B116" i="2"/>
  <c r="C116" i="2" s="1"/>
  <c r="E115" i="2"/>
  <c r="F115" i="2" s="1"/>
  <c r="D115" i="2"/>
  <c r="B115" i="2"/>
  <c r="C115" i="2" s="1"/>
  <c r="E114" i="2"/>
  <c r="F114" i="2" s="1"/>
  <c r="D114" i="2"/>
  <c r="B114" i="2"/>
  <c r="C114" i="2" s="1"/>
  <c r="E113" i="2"/>
  <c r="F113" i="2" s="1"/>
  <c r="D113" i="2"/>
  <c r="B113" i="2"/>
  <c r="C113" i="2" s="1"/>
  <c r="E112" i="2"/>
  <c r="F112" i="2" s="1"/>
  <c r="D112" i="2"/>
  <c r="B112" i="2"/>
  <c r="C112" i="2" s="1"/>
  <c r="E111" i="2"/>
  <c r="F111" i="2" s="1"/>
  <c r="D111" i="2"/>
  <c r="B111" i="2"/>
  <c r="C111" i="2" s="1"/>
  <c r="E110" i="2"/>
  <c r="F110" i="2" s="1"/>
  <c r="D110" i="2"/>
  <c r="B110" i="2"/>
  <c r="C110" i="2" s="1"/>
  <c r="E109" i="2"/>
  <c r="F109" i="2" s="1"/>
  <c r="D109" i="2"/>
  <c r="B109" i="2"/>
  <c r="C109" i="2" s="1"/>
  <c r="E108" i="2"/>
  <c r="F108" i="2" s="1"/>
  <c r="D108" i="2"/>
  <c r="B108" i="2"/>
  <c r="C108" i="2" s="1"/>
  <c r="E107" i="2"/>
  <c r="F107" i="2" s="1"/>
  <c r="D107" i="2"/>
  <c r="B107" i="2"/>
  <c r="C107" i="2" s="1"/>
  <c r="E106" i="2"/>
  <c r="F106" i="2" s="1"/>
  <c r="D106" i="2"/>
  <c r="B106" i="2"/>
  <c r="C106" i="2" s="1"/>
  <c r="E105" i="2"/>
  <c r="F105" i="2" s="1"/>
  <c r="D105" i="2"/>
  <c r="B105" i="2"/>
  <c r="C105" i="2" s="1"/>
  <c r="E104" i="2"/>
  <c r="F104" i="2" s="1"/>
  <c r="D104" i="2"/>
  <c r="B104" i="2"/>
  <c r="C104" i="2" s="1"/>
  <c r="E103" i="2"/>
  <c r="F103" i="2" s="1"/>
  <c r="D103" i="2"/>
  <c r="B103" i="2"/>
  <c r="C103" i="2" s="1"/>
  <c r="E102" i="2"/>
  <c r="F102" i="2" s="1"/>
  <c r="D102" i="2"/>
  <c r="B102" i="2"/>
  <c r="C102" i="2" s="1"/>
  <c r="E101" i="2"/>
  <c r="F101" i="2" s="1"/>
  <c r="D101" i="2"/>
  <c r="B101" i="2"/>
  <c r="C101" i="2" s="1"/>
  <c r="E100" i="2"/>
  <c r="F100" i="2" s="1"/>
  <c r="D100" i="2"/>
  <c r="B100" i="2"/>
  <c r="C100" i="2" s="1"/>
  <c r="E99" i="2"/>
  <c r="F99" i="2" s="1"/>
  <c r="D99" i="2"/>
  <c r="B99" i="2"/>
  <c r="C99" i="2" s="1"/>
  <c r="E98" i="2"/>
  <c r="F98" i="2" s="1"/>
  <c r="D98" i="2"/>
  <c r="B98" i="2"/>
  <c r="C98" i="2" s="1"/>
  <c r="E97" i="2"/>
  <c r="F97" i="2" s="1"/>
  <c r="D97" i="2"/>
  <c r="B97" i="2"/>
  <c r="C97" i="2" s="1"/>
  <c r="E96" i="2"/>
  <c r="F96" i="2" s="1"/>
  <c r="D96" i="2"/>
  <c r="B96" i="2"/>
  <c r="C96" i="2" s="1"/>
  <c r="E95" i="2"/>
  <c r="F95" i="2" s="1"/>
  <c r="D95" i="2"/>
  <c r="B95" i="2"/>
  <c r="C95" i="2" s="1"/>
  <c r="E94" i="2"/>
  <c r="F94" i="2" s="1"/>
  <c r="D94" i="2"/>
  <c r="B94" i="2"/>
  <c r="C94" i="2" s="1"/>
  <c r="E93" i="2"/>
  <c r="F93" i="2" s="1"/>
  <c r="D93" i="2"/>
  <c r="B93" i="2"/>
  <c r="C93" i="2" s="1"/>
  <c r="E92" i="2"/>
  <c r="F92" i="2" s="1"/>
  <c r="D92" i="2"/>
  <c r="B92" i="2"/>
  <c r="C92" i="2" s="1"/>
  <c r="E91" i="2"/>
  <c r="F91" i="2" s="1"/>
  <c r="D91" i="2"/>
  <c r="B91" i="2"/>
  <c r="C91" i="2" s="1"/>
  <c r="E90" i="2"/>
  <c r="F90" i="2" s="1"/>
  <c r="D90" i="2"/>
  <c r="C90" i="2"/>
  <c r="B90" i="2"/>
  <c r="E89" i="2"/>
  <c r="F89" i="2" s="1"/>
  <c r="D89" i="2"/>
  <c r="B89" i="2"/>
  <c r="C89" i="2" s="1"/>
  <c r="E88" i="2"/>
  <c r="F88" i="2" s="1"/>
  <c r="D88" i="2"/>
  <c r="B88" i="2"/>
  <c r="C88" i="2" s="1"/>
  <c r="E87" i="2"/>
  <c r="F87" i="2" s="1"/>
  <c r="D87" i="2"/>
  <c r="B87" i="2"/>
  <c r="C87" i="2" s="1"/>
  <c r="D8" i="2"/>
  <c r="E8" i="2"/>
  <c r="F8" i="2" s="1"/>
  <c r="D9" i="2"/>
  <c r="E9" i="2"/>
  <c r="F9" i="2" s="1"/>
  <c r="D10" i="2"/>
  <c r="E10" i="2"/>
  <c r="F10" i="2" s="1"/>
  <c r="D11" i="2"/>
  <c r="E11" i="2"/>
  <c r="F11" i="2" s="1"/>
  <c r="D12" i="2"/>
  <c r="E12" i="2"/>
  <c r="F12" i="2" s="1"/>
  <c r="D13" i="2"/>
  <c r="E13" i="2"/>
  <c r="F13" i="2" s="1"/>
  <c r="D14" i="2"/>
  <c r="E14" i="2"/>
  <c r="F14" i="2" s="1"/>
  <c r="D15" i="2"/>
  <c r="E15" i="2"/>
  <c r="F15" i="2" s="1"/>
  <c r="D16" i="2"/>
  <c r="E16" i="2"/>
  <c r="F16" i="2" s="1"/>
  <c r="D17" i="2"/>
  <c r="E17" i="2"/>
  <c r="F17" i="2" s="1"/>
  <c r="D18" i="2"/>
  <c r="E18" i="2"/>
  <c r="F18" i="2" s="1"/>
  <c r="D19" i="2"/>
  <c r="E19" i="2"/>
  <c r="F19" i="2" s="1"/>
  <c r="D20" i="2"/>
  <c r="E20" i="2"/>
  <c r="F20" i="2" s="1"/>
  <c r="D21" i="2"/>
  <c r="E21" i="2"/>
  <c r="F21" i="2" s="1"/>
  <c r="D22" i="2"/>
  <c r="E22" i="2"/>
  <c r="F22" i="2" s="1"/>
  <c r="D23" i="2"/>
  <c r="E23" i="2"/>
  <c r="F23" i="2" s="1"/>
  <c r="D24" i="2"/>
  <c r="E24" i="2"/>
  <c r="F24" i="2" s="1"/>
  <c r="D25" i="2"/>
  <c r="E25" i="2"/>
  <c r="F25" i="2" s="1"/>
  <c r="D26" i="2"/>
  <c r="E26" i="2"/>
  <c r="F26" i="2" s="1"/>
  <c r="D27" i="2"/>
  <c r="E27" i="2"/>
  <c r="F27" i="2" s="1"/>
  <c r="D28" i="2"/>
  <c r="E28" i="2"/>
  <c r="F28" i="2" s="1"/>
  <c r="D29" i="2"/>
  <c r="E29" i="2"/>
  <c r="F29" i="2" s="1"/>
  <c r="D30" i="2"/>
  <c r="E30" i="2"/>
  <c r="F30" i="2" s="1"/>
  <c r="D31" i="2"/>
  <c r="E31" i="2"/>
  <c r="F31" i="2" s="1"/>
  <c r="D32" i="2"/>
  <c r="E32" i="2"/>
  <c r="F32" i="2" s="1"/>
  <c r="D33" i="2"/>
  <c r="E33" i="2"/>
  <c r="F33" i="2" s="1"/>
  <c r="D34" i="2"/>
  <c r="E34" i="2"/>
  <c r="F34" i="2" s="1"/>
  <c r="D35" i="2"/>
  <c r="E35" i="2"/>
  <c r="F35" i="2" s="1"/>
  <c r="D36" i="2"/>
  <c r="E36" i="2"/>
  <c r="F36" i="2" s="1"/>
  <c r="D37" i="2"/>
  <c r="E37" i="2"/>
  <c r="F37" i="2" s="1"/>
  <c r="D38" i="2"/>
  <c r="E38" i="2"/>
  <c r="F38" i="2" s="1"/>
  <c r="D39" i="2"/>
  <c r="E39" i="2"/>
  <c r="F39" i="2" s="1"/>
  <c r="D40" i="2"/>
  <c r="E40" i="2"/>
  <c r="F40" i="2" s="1"/>
  <c r="D41" i="2"/>
  <c r="E41" i="2"/>
  <c r="F41" i="2" s="1"/>
  <c r="D42" i="2"/>
  <c r="E42" i="2"/>
  <c r="F42" i="2" s="1"/>
  <c r="D43" i="2"/>
  <c r="E43" i="2"/>
  <c r="F43" i="2" s="1"/>
  <c r="D44" i="2"/>
  <c r="E44" i="2"/>
  <c r="F44" i="2" s="1"/>
  <c r="D45" i="2"/>
  <c r="E45" i="2"/>
  <c r="F45" i="2" s="1"/>
  <c r="D46" i="2"/>
  <c r="E46" i="2"/>
  <c r="F46" i="2" s="1"/>
  <c r="D47" i="2"/>
  <c r="E47" i="2"/>
  <c r="F47" i="2" s="1"/>
  <c r="D48" i="2"/>
  <c r="E48" i="2"/>
  <c r="F48" i="2" s="1"/>
  <c r="D49" i="2"/>
  <c r="E49" i="2"/>
  <c r="F49" i="2" s="1"/>
  <c r="D50" i="2"/>
  <c r="E50" i="2"/>
  <c r="F50" i="2" s="1"/>
  <c r="D51" i="2"/>
  <c r="E51" i="2"/>
  <c r="F51" i="2" s="1"/>
  <c r="D52" i="2"/>
  <c r="E52" i="2"/>
  <c r="F52" i="2" s="1"/>
  <c r="D53" i="2"/>
  <c r="E53" i="2"/>
  <c r="F53" i="2" s="1"/>
  <c r="D54" i="2"/>
  <c r="E54" i="2"/>
  <c r="F54" i="2" s="1"/>
  <c r="D55" i="2"/>
  <c r="E55" i="2"/>
  <c r="F55" i="2" s="1"/>
  <c r="D56" i="2"/>
  <c r="E56" i="2"/>
  <c r="F56" i="2" s="1"/>
  <c r="D57" i="2"/>
  <c r="E57" i="2"/>
  <c r="F57" i="2" s="1"/>
  <c r="D58" i="2"/>
  <c r="E58" i="2"/>
  <c r="F58" i="2" s="1"/>
  <c r="D59" i="2"/>
  <c r="E59" i="2"/>
  <c r="F59" i="2" s="1"/>
  <c r="D60" i="2"/>
  <c r="E60" i="2"/>
  <c r="F60" i="2" s="1"/>
  <c r="D61" i="2"/>
  <c r="E61" i="2"/>
  <c r="F61" i="2" s="1"/>
  <c r="D62" i="2"/>
  <c r="E62" i="2"/>
  <c r="F62" i="2" s="1"/>
  <c r="D63" i="2"/>
  <c r="E63" i="2"/>
  <c r="F63" i="2" s="1"/>
  <c r="D64" i="2"/>
  <c r="E64" i="2"/>
  <c r="F64" i="2" s="1"/>
  <c r="D65" i="2"/>
  <c r="E65" i="2"/>
  <c r="F65" i="2" s="1"/>
  <c r="D66" i="2"/>
  <c r="E66" i="2"/>
  <c r="F66" i="2" s="1"/>
  <c r="D67" i="2"/>
  <c r="E67" i="2"/>
  <c r="F67" i="2" s="1"/>
  <c r="D68" i="2"/>
  <c r="E68" i="2"/>
  <c r="F68" i="2" s="1"/>
  <c r="D69" i="2"/>
  <c r="E69" i="2"/>
  <c r="F69" i="2" s="1"/>
  <c r="D70" i="2"/>
  <c r="E70" i="2"/>
  <c r="F70" i="2" s="1"/>
  <c r="D71" i="2"/>
  <c r="E71" i="2"/>
  <c r="F71" i="2" s="1"/>
  <c r="D72" i="2"/>
  <c r="E72" i="2"/>
  <c r="F72" i="2" s="1"/>
  <c r="D73" i="2"/>
  <c r="E73" i="2"/>
  <c r="F73" i="2" s="1"/>
  <c r="D74" i="2"/>
  <c r="E74" i="2"/>
  <c r="F74" i="2" s="1"/>
  <c r="D75" i="2"/>
  <c r="E75" i="2"/>
  <c r="F75" i="2" s="1"/>
  <c r="D76" i="2"/>
  <c r="E76" i="2"/>
  <c r="F76" i="2" s="1"/>
  <c r="D77" i="2"/>
  <c r="E77" i="2"/>
  <c r="F77" i="2" s="1"/>
  <c r="D78" i="2"/>
  <c r="E78" i="2"/>
  <c r="F78" i="2" s="1"/>
  <c r="D79" i="2"/>
  <c r="E79" i="2"/>
  <c r="F79" i="2" s="1"/>
  <c r="D80" i="2"/>
  <c r="E80" i="2"/>
  <c r="F80" i="2" s="1"/>
  <c r="D81" i="2"/>
  <c r="E81" i="2"/>
  <c r="F81" i="2" s="1"/>
  <c r="D82" i="2"/>
  <c r="E82" i="2"/>
  <c r="F82" i="2" s="1"/>
  <c r="D83" i="2"/>
  <c r="E83" i="2"/>
  <c r="F83" i="2" s="1"/>
  <c r="D84" i="2"/>
  <c r="E84" i="2"/>
  <c r="F84" i="2" s="1"/>
  <c r="D85" i="2"/>
  <c r="E85" i="2"/>
  <c r="F85" i="2" s="1"/>
  <c r="D86" i="2"/>
  <c r="E86" i="2"/>
  <c r="F86" i="2" s="1"/>
  <c r="E7" i="2"/>
  <c r="F7" i="2" s="1"/>
  <c r="D7" i="2"/>
  <c r="B8" i="2"/>
  <c r="B9" i="2"/>
  <c r="B10" i="2"/>
  <c r="B11" i="2"/>
  <c r="B12" i="2"/>
  <c r="B13" i="2"/>
  <c r="B14" i="2"/>
  <c r="B15" i="2"/>
  <c r="B16" i="2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B25" i="2"/>
  <c r="B26" i="2"/>
  <c r="B27" i="2"/>
  <c r="B28" i="2"/>
  <c r="B29" i="2"/>
  <c r="B30" i="2"/>
  <c r="B31" i="2"/>
  <c r="B32" i="2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C53" i="2" s="1"/>
  <c r="B54" i="2"/>
  <c r="C54" i="2" s="1"/>
  <c r="B55" i="2"/>
  <c r="C55" i="2" s="1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C69" i="2" s="1"/>
  <c r="B70" i="2"/>
  <c r="C70" i="2" s="1"/>
  <c r="B71" i="2"/>
  <c r="C71" i="2" s="1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C85" i="2" s="1"/>
  <c r="B86" i="2"/>
  <c r="C86" i="2" s="1"/>
  <c r="B7" i="2"/>
  <c r="C7" i="2" s="1"/>
  <c r="F328" i="2"/>
  <c r="C46" i="2"/>
  <c r="C45" i="2"/>
  <c r="C44" i="2"/>
  <c r="C43" i="2"/>
  <c r="C42" i="2"/>
  <c r="C41" i="2"/>
  <c r="C40" i="2"/>
  <c r="C32" i="2"/>
  <c r="C31" i="2"/>
  <c r="C30" i="2"/>
  <c r="C29" i="2"/>
  <c r="C28" i="2"/>
  <c r="C27" i="2"/>
  <c r="C15" i="2"/>
  <c r="C16" i="2"/>
  <c r="C24" i="2"/>
  <c r="C25" i="2"/>
  <c r="C26" i="2"/>
  <c r="C47" i="2"/>
  <c r="C48" i="2"/>
  <c r="C49" i="2"/>
  <c r="C50" i="2"/>
  <c r="C51" i="2"/>
  <c r="C52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" i="2"/>
  <c r="C9" i="2"/>
  <c r="C10" i="2"/>
  <c r="C11" i="2"/>
  <c r="C12" i="2"/>
  <c r="C13" i="2"/>
  <c r="C14" i="2"/>
</calcChain>
</file>

<file path=xl/sharedStrings.xml><?xml version="1.0" encoding="utf-8"?>
<sst xmlns="http://schemas.openxmlformats.org/spreadsheetml/2006/main" count="634" uniqueCount="83">
  <si>
    <t>##var</t>
  </si>
  <si>
    <t>##type</t>
  </si>
  <si>
    <t>string</t>
  </si>
  <si>
    <t>##group</t>
  </si>
  <si>
    <t>##</t>
  </si>
  <si>
    <t>DropItemRule_1</t>
    <phoneticPr fontId="3" type="noConversion"/>
  </si>
  <si>
    <t>DropItemRule_2</t>
    <phoneticPr fontId="3" type="noConversion"/>
  </si>
  <si>
    <t>掉落规则</t>
    <phoneticPr fontId="3" type="noConversion"/>
  </si>
  <si>
    <t>DropRuleType</t>
    <phoneticPr fontId="3" type="noConversion"/>
  </si>
  <si>
    <t>dropRuleType</t>
    <phoneticPr fontId="3" type="noConversion"/>
  </si>
  <si>
    <t>掉落类型</t>
    <phoneticPr fontId="3" type="noConversion"/>
  </si>
  <si>
    <t>DropAll</t>
    <phoneticPr fontId="3" type="noConversion"/>
  </si>
  <si>
    <t>DropOne</t>
    <phoneticPr fontId="3" type="noConversion"/>
  </si>
  <si>
    <t>掉落数量</t>
    <phoneticPr fontId="3" type="noConversion"/>
  </si>
  <si>
    <t>掉落概率万分比</t>
    <phoneticPr fontId="3" type="noConversion"/>
  </si>
  <si>
    <t>*dropItems</t>
    <phoneticPr fontId="3" type="noConversion"/>
  </si>
  <si>
    <t>DropItemRule_2_1</t>
    <phoneticPr fontId="3" type="noConversion"/>
  </si>
  <si>
    <t>DropItemRule_2_2</t>
    <phoneticPr fontId="3" type="noConversion"/>
  </si>
  <si>
    <t>DropAll</t>
  </si>
  <si>
    <t>list,DropItemBase</t>
    <phoneticPr fontId="3" type="noConversion"/>
  </si>
  <si>
    <t>掉落规则类型</t>
    <phoneticPr fontId="3" type="noConversion"/>
  </si>
  <si>
    <t>掉落道具ID/规则嵌套ID</t>
    <phoneticPr fontId="3" type="noConversion"/>
  </si>
  <si>
    <t>dropRuleId</t>
    <phoneticPr fontId="3" type="noConversion"/>
  </si>
  <si>
    <t>$type</t>
  </si>
  <si>
    <t>$value</t>
  </si>
  <si>
    <t>DropItemOne</t>
    <phoneticPr fontId="3" type="noConversion"/>
  </si>
  <si>
    <t>DropRuleOne</t>
    <phoneticPr fontId="3" type="noConversion"/>
  </si>
  <si>
    <t>DropItemRule_First_Season1_Rank1</t>
  </si>
  <si>
    <t>DropItemRule_First_Season1_Rank2</t>
  </si>
  <si>
    <t>DropItemRule_First_Season1_Rank3</t>
  </si>
  <si>
    <t>DropItemRule_First_Season1_Rank4</t>
  </si>
  <si>
    <t>DropItemRule_First_Season2_Rank1</t>
  </si>
  <si>
    <t>DropItemRule_First_Season2_Rank2</t>
  </si>
  <si>
    <t>DropItemRule_First_Season2_Rank3</t>
  </si>
  <si>
    <t>DropItemRule_First_Season2_Rank4</t>
  </si>
  <si>
    <t>DropItemRule_First_Season3_Rank1</t>
  </si>
  <si>
    <t>DropItemRule_First_Season3_Rank2</t>
  </si>
  <si>
    <t>DropItemRule_First_Season3_Rank3</t>
  </si>
  <si>
    <t>DropItemRule_First_Season3_Rank4</t>
  </si>
  <si>
    <t>DropItemRule_First_Season4_Rank1</t>
  </si>
  <si>
    <t>DropItemRule_First_Season4_Rank2</t>
  </si>
  <si>
    <t>DropItemRule_First_Season4_Rank3</t>
  </si>
  <si>
    <t>DropItemRule_First_Season4_Rank4</t>
  </si>
  <si>
    <t>DropItemRule_First_Season1_Rank5</t>
    <phoneticPr fontId="3" type="noConversion"/>
  </si>
  <si>
    <t>DropItemRule_First_Season2_Rank5</t>
    <phoneticPr fontId="3" type="noConversion"/>
  </si>
  <si>
    <t>DropItemRule_First_Season3_Rank5</t>
    <phoneticPr fontId="3" type="noConversion"/>
  </si>
  <si>
    <t>DropItemRule_First_Season4_Rank5</t>
    <phoneticPr fontId="3" type="noConversion"/>
  </si>
  <si>
    <t>AvatarFrame_Season1_1</t>
  </si>
  <si>
    <t>AvatarFrame_Season1_2</t>
  </si>
  <si>
    <t>AvatarFrame_Season1_3</t>
  </si>
  <si>
    <t>AvatarFrame_Season1_4</t>
  </si>
  <si>
    <t>AvatarFrame_Season1_5</t>
  </si>
  <si>
    <t>AvatarFrame_Season2_1</t>
  </si>
  <si>
    <t>AvatarFrame_Season2_2</t>
  </si>
  <si>
    <t>AvatarFrame_Season2_3</t>
  </si>
  <si>
    <t>AvatarFrame_Season2_4</t>
  </si>
  <si>
    <t>AvatarFrame_Season2_5</t>
  </si>
  <si>
    <t>AvatarFrame_Season3_1</t>
  </si>
  <si>
    <t>AvatarFrame_Season3_2</t>
  </si>
  <si>
    <t>AvatarFrame_Season3_3</t>
  </si>
  <si>
    <t>AvatarFrame_Season3_4</t>
  </si>
  <si>
    <t>AvatarFrame_Season3_5</t>
  </si>
  <si>
    <t>AvatarFrame_Season4_1</t>
  </si>
  <si>
    <t>AvatarFrame_Season4_2</t>
  </si>
  <si>
    <t>AvatarFrame_Season4_3</t>
  </si>
  <si>
    <t>AvatarFrame_Season4_4</t>
  </si>
  <si>
    <t>AvatarFrame_Season4_5</t>
  </si>
  <si>
    <t>赛季</t>
    <phoneticPr fontId="3" type="noConversion"/>
  </si>
  <si>
    <t>关卡</t>
    <phoneticPr fontId="3" type="noConversion"/>
  </si>
  <si>
    <t>奖励序号</t>
    <phoneticPr fontId="3" type="noConversion"/>
  </si>
  <si>
    <t>DropItemRule_Mail_Questionnaire1</t>
    <phoneticPr fontId="3" type="noConversion"/>
  </si>
  <si>
    <t>DropItemOne</t>
  </si>
  <si>
    <t>Token_Diamond</t>
  </si>
  <si>
    <t>DropItemRule_Mail_Thanksgiving</t>
  </si>
  <si>
    <t>难度模式</t>
    <phoneticPr fontId="3" type="noConversion"/>
  </si>
  <si>
    <t>Easy</t>
    <phoneticPr fontId="3" type="noConversion"/>
  </si>
  <si>
    <t>Normal</t>
  </si>
  <si>
    <t>Hard</t>
  </si>
  <si>
    <t>Hell</t>
  </si>
  <si>
    <t>Tower_XBow1</t>
  </si>
  <si>
    <t>Tower_Cannon1</t>
  </si>
  <si>
    <t>Tower_Flame1</t>
  </si>
  <si>
    <t>Tower_AcidMist1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</si>
</sst>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1" fillId="2" borderId="3" xfId="1" applyBorder="1" applyAlignment="1"/>
    <xf numFmtId="0" fontId="1" fillId="2" borderId="4" xfId="1" applyBorder="1" applyAlignment="1"/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  <sheetName val="新塔"/>
    </sheetNames>
    <sheetDataSet>
      <sheetData sheetId="0">
        <row r="1">
          <cell r="A1" t="str">
            <v>塔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功能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LV1攻击比</v>
          </cell>
          <cell r="S1" t="str">
            <v>LV2攻击比</v>
          </cell>
          <cell r="T1" t="str">
            <v>LV3攻击比</v>
          </cell>
          <cell r="U1" t="str">
            <v>TowerId</v>
          </cell>
        </row>
        <row r="2">
          <cell r="A2" t="str">
            <v>地块</v>
          </cell>
          <cell r="B2">
            <v>1</v>
          </cell>
          <cell r="C2">
            <v>1.3</v>
          </cell>
          <cell r="D2">
            <v>15</v>
          </cell>
          <cell r="E2">
            <v>5.85</v>
          </cell>
          <cell r="F2" t="str">
            <v>作为障碍物</v>
          </cell>
          <cell r="M2" t="str">
            <v>每次购买数量</v>
          </cell>
          <cell r="N2">
            <v>6</v>
          </cell>
          <cell r="R2">
            <v>1</v>
          </cell>
          <cell r="S2">
            <v>2</v>
          </cell>
          <cell r="T2">
            <v>5.9999999999999991</v>
          </cell>
          <cell r="U2" t="str">
            <v>Tower_Box</v>
          </cell>
        </row>
        <row r="3">
          <cell r="A3" t="str">
            <v>强化地块</v>
          </cell>
          <cell r="B3">
            <v>3</v>
          </cell>
          <cell r="C3">
            <v>1</v>
          </cell>
          <cell r="D3">
            <v>160</v>
          </cell>
          <cell r="E3">
            <v>48</v>
          </cell>
          <cell r="F3" t="str">
            <v>给塔加攻击。</v>
          </cell>
          <cell r="M3" t="str">
            <v>每次购买数量/攻击加成%</v>
          </cell>
          <cell r="N3">
            <v>1</v>
          </cell>
          <cell r="O3">
            <v>50</v>
          </cell>
          <cell r="R3">
            <v>1</v>
          </cell>
          <cell r="S3">
            <v>2</v>
          </cell>
          <cell r="T3">
            <v>5.9999999999999991</v>
          </cell>
          <cell r="U3" t="str">
            <v>Tower_BoostBox</v>
          </cell>
        </row>
        <row r="4">
          <cell r="A4" t="str">
            <v>弩箭塔</v>
          </cell>
          <cell r="B4">
            <v>1</v>
          </cell>
          <cell r="C4">
            <v>1.3</v>
          </cell>
          <cell r="D4">
            <v>80</v>
          </cell>
          <cell r="E4">
            <v>31.2</v>
          </cell>
          <cell r="F4" t="str">
            <v>快速单体。周围有加农炮时增加攻击。2级增加暴击率。</v>
          </cell>
          <cell r="G4">
            <v>23</v>
          </cell>
          <cell r="H4">
            <v>41</v>
          </cell>
          <cell r="I4">
            <v>122</v>
          </cell>
          <cell r="J4">
            <v>0.75</v>
          </cell>
          <cell r="K4">
            <v>1</v>
          </cell>
          <cell r="L4">
            <v>11</v>
          </cell>
          <cell r="M4" t="str">
            <v>2、3级暴击率/暴击伤害</v>
          </cell>
          <cell r="N4">
            <v>0.15</v>
          </cell>
          <cell r="O4">
            <v>1</v>
          </cell>
          <cell r="R4">
            <v>1</v>
          </cell>
          <cell r="S4">
            <v>2</v>
          </cell>
          <cell r="T4">
            <v>5.9999999999999991</v>
          </cell>
          <cell r="U4" t="str">
            <v>Tower_XBow1</v>
          </cell>
        </row>
        <row r="5">
          <cell r="A5" t="str">
            <v>加农炮</v>
          </cell>
          <cell r="B5">
            <v>1</v>
          </cell>
          <cell r="C5">
            <v>1.3</v>
          </cell>
          <cell r="D5">
            <v>80</v>
          </cell>
          <cell r="E5">
            <v>31.2</v>
          </cell>
          <cell r="F5" t="str">
            <v>快速群体，周围有弩箭塔时增加攻击。2级增加暴击率。</v>
          </cell>
          <cell r="G5">
            <v>12</v>
          </cell>
          <cell r="H5">
            <v>20</v>
          </cell>
          <cell r="I5">
            <v>61</v>
          </cell>
          <cell r="J5">
            <v>0.75</v>
          </cell>
          <cell r="K5">
            <v>2</v>
          </cell>
          <cell r="L5">
            <v>11</v>
          </cell>
          <cell r="M5" t="str">
            <v>2、3级暴击率/暴击伤害</v>
          </cell>
          <cell r="N5">
            <v>0.15</v>
          </cell>
          <cell r="O5">
            <v>1</v>
          </cell>
          <cell r="R5">
            <v>1</v>
          </cell>
          <cell r="S5">
            <v>2</v>
          </cell>
          <cell r="T5">
            <v>5.9999999999999991</v>
          </cell>
          <cell r="U5" t="str">
            <v>Tower_Cannon1</v>
          </cell>
        </row>
        <row r="6">
          <cell r="A6" t="str">
            <v>火焰塔</v>
          </cell>
          <cell r="B6">
            <v>3</v>
          </cell>
          <cell r="C6">
            <v>1</v>
          </cell>
          <cell r="D6">
            <v>160</v>
          </cell>
          <cell r="E6">
            <v>48</v>
          </cell>
          <cell r="F6" t="str">
            <v>直线点燃。同时被点燃和中毒的敌人增伤。2级增加燃烧时间。</v>
          </cell>
          <cell r="G6">
            <v>18</v>
          </cell>
          <cell r="H6">
            <v>36</v>
          </cell>
          <cell r="I6">
            <v>108</v>
          </cell>
          <cell r="J6">
            <v>0.75</v>
          </cell>
          <cell r="K6">
            <v>2</v>
          </cell>
          <cell r="L6">
            <v>11</v>
          </cell>
          <cell r="M6" t="str">
            <v>燃烧时间/23级燃烧时间</v>
          </cell>
          <cell r="N6">
            <v>10</v>
          </cell>
          <cell r="O6">
            <v>20</v>
          </cell>
          <cell r="R6">
            <v>1</v>
          </cell>
          <cell r="S6">
            <v>2</v>
          </cell>
          <cell r="T6">
            <v>5.9999999999999991</v>
          </cell>
          <cell r="U6" t="str">
            <v>Tower_Flame1</v>
          </cell>
        </row>
        <row r="7">
          <cell r="A7" t="str">
            <v>毒雾塔</v>
          </cell>
          <cell r="B7">
            <v>2</v>
          </cell>
          <cell r="C7">
            <v>1.2</v>
          </cell>
          <cell r="D7">
            <v>120</v>
          </cell>
          <cell r="E7">
            <v>43.199999999999996</v>
          </cell>
          <cell r="F7" t="str">
            <v>圆形破甲。敌人护甲持续降低。2级增加减甲效果。3级加攻击。</v>
          </cell>
          <cell r="G7">
            <v>7</v>
          </cell>
          <cell r="H7">
            <v>11</v>
          </cell>
          <cell r="I7">
            <v>32</v>
          </cell>
          <cell r="J7">
            <v>0.75</v>
          </cell>
          <cell r="K7">
            <v>3</v>
          </cell>
          <cell r="L7">
            <v>8</v>
          </cell>
          <cell r="M7" t="str">
            <v>最高层耗时/1级伤害加深/23级伤害加深</v>
          </cell>
          <cell r="N7">
            <v>10</v>
          </cell>
          <cell r="O7">
            <v>0.5</v>
          </cell>
          <cell r="P7">
            <v>1</v>
          </cell>
          <cell r="R7">
            <v>1</v>
          </cell>
          <cell r="S7">
            <v>2</v>
          </cell>
          <cell r="T7">
            <v>5.9999999999999991</v>
          </cell>
          <cell r="U7" t="str">
            <v>Tower_AcidMist1</v>
          </cell>
        </row>
        <row r="8">
          <cell r="A8" t="str">
            <v>龙击炮</v>
          </cell>
          <cell r="B8">
            <v>2</v>
          </cell>
          <cell r="C8">
            <v>1.2</v>
          </cell>
          <cell r="D8">
            <v>120</v>
          </cell>
          <cell r="E8">
            <v>43.199999999999996</v>
          </cell>
          <cell r="F8" t="str">
            <v>慢速单体。对冰霜敌人造成高额伤害。2级加暴击。3级加攻击。</v>
          </cell>
          <cell r="G8">
            <v>119</v>
          </cell>
          <cell r="H8">
            <v>207</v>
          </cell>
          <cell r="I8">
            <v>620</v>
          </cell>
          <cell r="J8">
            <v>2.75</v>
          </cell>
          <cell r="K8">
            <v>1</v>
          </cell>
          <cell r="L8">
            <v>15</v>
          </cell>
          <cell r="M8" t="str">
            <v>23级暴击率/23级暴击伤害</v>
          </cell>
          <cell r="N8">
            <v>0.15</v>
          </cell>
          <cell r="O8">
            <v>1</v>
          </cell>
          <cell r="R8">
            <v>1</v>
          </cell>
          <cell r="S8">
            <v>2</v>
          </cell>
          <cell r="T8">
            <v>5.9999999999999991</v>
          </cell>
          <cell r="U8" t="str">
            <v>Tower_Draco1</v>
          </cell>
        </row>
        <row r="9">
          <cell r="A9" t="str">
            <v>雷电塔</v>
          </cell>
          <cell r="B9">
            <v>3</v>
          </cell>
          <cell r="C9">
            <v>1</v>
          </cell>
          <cell r="D9">
            <v>160</v>
          </cell>
          <cell r="E9">
            <v>48</v>
          </cell>
          <cell r="F9" t="str">
            <v>攻击单体。对“冰霜”状态敌人眩晕。2级加眩晕时长。3级加攻击。</v>
          </cell>
          <cell r="G9">
            <v>84</v>
          </cell>
          <cell r="H9">
            <v>168</v>
          </cell>
          <cell r="I9">
            <v>504</v>
          </cell>
          <cell r="J9">
            <v>1.75</v>
          </cell>
          <cell r="K9">
            <v>1</v>
          </cell>
          <cell r="L9">
            <v>8</v>
          </cell>
          <cell r="M9" t="str">
            <v>1级眩晕时长/23级眩晕时长</v>
          </cell>
          <cell r="N9">
            <v>0.5</v>
          </cell>
          <cell r="O9">
            <v>0.75</v>
          </cell>
          <cell r="R9">
            <v>1</v>
          </cell>
          <cell r="S9">
            <v>2</v>
          </cell>
          <cell r="T9">
            <v>5.9999999999999991</v>
          </cell>
          <cell r="U9" t="str">
            <v>Tower_Thunder1</v>
          </cell>
        </row>
        <row r="10">
          <cell r="A10" t="str">
            <v>冰魔塔</v>
          </cell>
          <cell r="B10">
            <v>1</v>
          </cell>
          <cell r="C10">
            <v>1.3</v>
          </cell>
          <cell r="D10">
            <v>80</v>
          </cell>
          <cell r="E10">
            <v>31.2</v>
          </cell>
          <cell r="F10" t="str">
            <v>群体减速。附加“冰霜”状态。2级增加减速效果。3级2个目标。</v>
          </cell>
          <cell r="G10">
            <v>23</v>
          </cell>
          <cell r="H10">
            <v>39</v>
          </cell>
          <cell r="I10">
            <v>59</v>
          </cell>
          <cell r="J10">
            <v>1.75</v>
          </cell>
          <cell r="K10">
            <v>2</v>
          </cell>
          <cell r="L10">
            <v>8</v>
          </cell>
          <cell r="M10" t="str">
            <v>减速时长/1级速度改变%/23级速度改变/3级目标</v>
          </cell>
          <cell r="N10">
            <v>5</v>
          </cell>
          <cell r="O10">
            <v>-20</v>
          </cell>
          <cell r="P10">
            <v>-40</v>
          </cell>
          <cell r="Q10">
            <v>2</v>
          </cell>
          <cell r="R10">
            <v>1</v>
          </cell>
          <cell r="S10">
            <v>2</v>
          </cell>
          <cell r="T10">
            <v>5.9999999999999991</v>
          </cell>
          <cell r="U10" t="str">
            <v>Tower_IceTower1</v>
          </cell>
        </row>
        <row r="11">
          <cell r="A11" t="str">
            <v>炼金塔</v>
          </cell>
          <cell r="B11">
            <v>2</v>
          </cell>
          <cell r="C11">
            <v>1.2</v>
          </cell>
          <cell r="D11">
            <v>120</v>
          </cell>
          <cell r="E11">
            <v>43.199999999999996</v>
          </cell>
          <cell r="F11" t="str">
            <v>随机产金币。“加速”状态下产出增加。2级3级加金币。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 t="str">
            <v>中级概率%/高级概率%/初始金币/升级倍率</v>
          </cell>
          <cell r="N11">
            <v>20</v>
          </cell>
          <cell r="O11">
            <v>10</v>
          </cell>
          <cell r="P11">
            <v>5</v>
          </cell>
          <cell r="Q11">
            <v>1.7320508075688772</v>
          </cell>
          <cell r="R11">
            <v>1</v>
          </cell>
          <cell r="S11">
            <v>2</v>
          </cell>
          <cell r="T11">
            <v>5.9999999999999991</v>
          </cell>
          <cell r="U11" t="str">
            <v>Tower_SpeedTower1</v>
          </cell>
        </row>
        <row r="12">
          <cell r="A12" t="str">
            <v>加速塔</v>
          </cell>
          <cell r="B12">
            <v>1</v>
          </cell>
          <cell r="C12">
            <v>1.3</v>
          </cell>
          <cell r="D12">
            <v>80</v>
          </cell>
          <cell r="E12">
            <v>31.2</v>
          </cell>
          <cell r="F12" t="str">
            <v>加速友军。附加“加速”状态。2级加速效果提升。3级赋予敌人减速效果。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5</v>
          </cell>
          <cell r="L12">
            <v>5</v>
          </cell>
          <cell r="M12" t="str">
            <v>1级减cd%/23级减cd%/3级敌人速度改变%</v>
          </cell>
          <cell r="N12">
            <v>-15</v>
          </cell>
          <cell r="O12">
            <v>-30</v>
          </cell>
          <cell r="P12">
            <v>-20</v>
          </cell>
          <cell r="R12">
            <v>1</v>
          </cell>
          <cell r="S12">
            <v>2</v>
          </cell>
          <cell r="T12">
            <v>5.9999999999999991</v>
          </cell>
          <cell r="U12" t="str">
            <v>Tower_MystOrb1</v>
          </cell>
        </row>
        <row r="13">
          <cell r="A13" t="str">
            <v>毒蝎塔</v>
          </cell>
          <cell r="B13">
            <v>2</v>
          </cell>
          <cell r="C13">
            <v>1.2</v>
          </cell>
          <cell r="D13">
            <v>120</v>
          </cell>
          <cell r="E13">
            <v>43.199999999999996</v>
          </cell>
          <cell r="F13" t="str">
            <v>单体中毒，同时被点燃和中毒的敌人增伤。2级增加毒时间。3级毒伤增加。</v>
          </cell>
          <cell r="G13">
            <v>38</v>
          </cell>
          <cell r="H13">
            <v>76</v>
          </cell>
          <cell r="I13">
            <v>227</v>
          </cell>
          <cell r="J13">
            <v>1.75</v>
          </cell>
          <cell r="K13">
            <v>1</v>
          </cell>
          <cell r="L13">
            <v>11</v>
          </cell>
          <cell r="M13" t="str">
            <v>1级毒系数/1级毒时间/2级毒时间/3级毒系数</v>
          </cell>
          <cell r="N13">
            <v>2.5000000000000001E-2</v>
          </cell>
          <cell r="O13">
            <v>10</v>
          </cell>
          <cell r="P13">
            <v>20</v>
          </cell>
          <cell r="Q13">
            <v>0.05</v>
          </cell>
          <cell r="R13">
            <v>1</v>
          </cell>
          <cell r="S13">
            <v>2</v>
          </cell>
          <cell r="T13">
            <v>5.9999999999999991</v>
          </cell>
          <cell r="U13" t="str">
            <v>Tower_Alchemy1</v>
          </cell>
        </row>
        <row r="14">
          <cell r="A14" t="str">
            <v>炸弹</v>
          </cell>
          <cell r="B14">
            <v>1</v>
          </cell>
          <cell r="C14">
            <v>1.3</v>
          </cell>
          <cell r="D14">
            <v>50</v>
          </cell>
          <cell r="E14">
            <v>19.5</v>
          </cell>
          <cell r="F14" t="str">
            <v>群体伤害。眩晕并永久降低最大生命值。2级增加范围。3级增加百分比伤害。</v>
          </cell>
          <cell r="G14">
            <v>780</v>
          </cell>
          <cell r="H14">
            <v>1560</v>
          </cell>
          <cell r="I14">
            <v>4680</v>
          </cell>
          <cell r="J14">
            <v>400</v>
          </cell>
          <cell r="K14">
            <v>10</v>
          </cell>
          <cell r="L14">
            <v>8</v>
          </cell>
          <cell r="M14" t="str">
            <v>12级百分比移除/2级范围/3级百分比移除/眩晕时长</v>
          </cell>
          <cell r="N14">
            <v>-10</v>
          </cell>
          <cell r="O14">
            <v>10</v>
          </cell>
          <cell r="P14">
            <v>-20</v>
          </cell>
          <cell r="Q14">
            <v>3</v>
          </cell>
          <cell r="R14">
            <v>1</v>
          </cell>
          <cell r="S14">
            <v>2</v>
          </cell>
          <cell r="T14">
            <v>5.9999999999999991</v>
          </cell>
          <cell r="U14" t="str">
            <v>Tower_Scorpio1</v>
          </cell>
        </row>
        <row r="15">
          <cell r="A15" t="str">
            <v>哥布林</v>
          </cell>
          <cell r="B15">
            <v>1</v>
          </cell>
          <cell r="C15">
            <v>1.3</v>
          </cell>
          <cell r="D15">
            <v>80</v>
          </cell>
          <cell r="E15">
            <v>31.2</v>
          </cell>
          <cell r="F15" t="str">
            <v>快速单体。对残血敌人加伤。2级增加残血判定。3级加攻击。</v>
          </cell>
          <cell r="G15">
            <v>55</v>
          </cell>
          <cell r="H15">
            <v>109</v>
          </cell>
          <cell r="I15">
            <v>328</v>
          </cell>
          <cell r="J15">
            <v>1.75</v>
          </cell>
          <cell r="K15">
            <v>1</v>
          </cell>
          <cell r="L15">
            <v>11</v>
          </cell>
          <cell r="M15" t="str">
            <v>1级残血判定/23级残血判定</v>
          </cell>
          <cell r="N15">
            <v>0.3</v>
          </cell>
          <cell r="O15">
            <v>0.5</v>
          </cell>
          <cell r="R15">
            <v>1</v>
          </cell>
          <cell r="S15">
            <v>2</v>
          </cell>
          <cell r="T15">
            <v>5.9999999999999991</v>
          </cell>
          <cell r="U15" t="str">
            <v>Tower_Crystal1</v>
          </cell>
        </row>
        <row r="16">
          <cell r="A16" t="str">
            <v>火箭塔</v>
          </cell>
          <cell r="B16">
            <v>2</v>
          </cell>
          <cell r="C16">
            <v>1.2</v>
          </cell>
          <cell r="D16">
            <v>120</v>
          </cell>
          <cell r="E16">
            <v>43.199999999999996</v>
          </cell>
          <cell r="F16" t="str">
            <v>慢速群体。对高血敌人加伤。2级增加高血判定。3级加攻击。</v>
          </cell>
          <cell r="G16">
            <v>40</v>
          </cell>
          <cell r="H16">
            <v>79</v>
          </cell>
          <cell r="I16">
            <v>238</v>
          </cell>
          <cell r="J16">
            <v>2.75</v>
          </cell>
          <cell r="K16">
            <v>3</v>
          </cell>
          <cell r="L16">
            <v>15</v>
          </cell>
          <cell r="M16" t="str">
            <v>1级高血判定/23级高血判定</v>
          </cell>
          <cell r="N16">
            <v>0.75</v>
          </cell>
          <cell r="O16">
            <v>0.5</v>
          </cell>
          <cell r="R16">
            <v>1</v>
          </cell>
          <cell r="S16">
            <v>2</v>
          </cell>
          <cell r="T16">
            <v>5.9999999999999991</v>
          </cell>
          <cell r="U16" t="str">
            <v>Tower_Goblin1</v>
          </cell>
        </row>
        <row r="17">
          <cell r="A17" t="str">
            <v>魔像</v>
          </cell>
          <cell r="B17">
            <v>3</v>
          </cell>
          <cell r="C17">
            <v>1</v>
          </cell>
          <cell r="D17">
            <v>160</v>
          </cell>
          <cell r="E17">
            <v>48</v>
          </cell>
          <cell r="F17" t="str">
            <v>扇形。对“腐蚀”敌人增伤并击退。2级加击退能力。3级加攻击。</v>
          </cell>
          <cell r="G17">
            <v>44</v>
          </cell>
          <cell r="H17">
            <v>88</v>
          </cell>
          <cell r="I17">
            <v>264</v>
          </cell>
          <cell r="J17">
            <v>2.75</v>
          </cell>
          <cell r="K17">
            <v>3</v>
          </cell>
          <cell r="L17">
            <v>8</v>
          </cell>
          <cell r="M17" t="str">
            <v>无buff时击退/1级腐蚀击退</v>
          </cell>
          <cell r="N17">
            <v>0</v>
          </cell>
          <cell r="O17">
            <v>0.28000000000000003</v>
          </cell>
          <cell r="R17">
            <v>1</v>
          </cell>
          <cell r="S17">
            <v>2</v>
          </cell>
          <cell r="T17">
            <v>5.9999999999999991</v>
          </cell>
          <cell r="U17" t="str">
            <v>Tower_Rocket1</v>
          </cell>
        </row>
        <row r="18">
          <cell r="A18" t="str">
            <v>水晶</v>
          </cell>
          <cell r="B18">
            <v>2</v>
          </cell>
          <cell r="C18">
            <v>1.2</v>
          </cell>
          <cell r="D18">
            <v>120</v>
          </cell>
          <cell r="E18">
            <v>43.199999999999996</v>
          </cell>
          <cell r="F18" t="str">
            <v>直线穿透。命中”腐蚀“敌人暂时增伤。2级射程提升。3级加攻击。</v>
          </cell>
          <cell r="G18">
            <v>25</v>
          </cell>
          <cell r="H18">
            <v>50</v>
          </cell>
          <cell r="I18">
            <v>151</v>
          </cell>
          <cell r="J18">
            <v>1.75</v>
          </cell>
          <cell r="K18">
            <v>3</v>
          </cell>
          <cell r="L18">
            <v>11</v>
          </cell>
          <cell r="M18" t="str">
            <v>最大层数/23级射程</v>
          </cell>
          <cell r="N18">
            <v>3</v>
          </cell>
          <cell r="O18">
            <v>10</v>
          </cell>
          <cell r="R18">
            <v>1</v>
          </cell>
          <cell r="S18">
            <v>2</v>
          </cell>
          <cell r="T18">
            <v>5.9999999999999991</v>
          </cell>
          <cell r="U18" t="str">
            <v>Tower_Bomb1</v>
          </cell>
        </row>
        <row r="19">
          <cell r="A19" t="str">
            <v>奥术天球</v>
          </cell>
          <cell r="B19">
            <v>3</v>
          </cell>
          <cell r="C19">
            <v>1</v>
          </cell>
          <cell r="D19">
            <v>160</v>
          </cell>
          <cell r="E19">
            <v>48</v>
          </cell>
          <cell r="F19" t="str">
            <v>随机发射1-4发。”加速“状态增加子弹。2级1-6发，3级加攻击。</v>
          </cell>
          <cell r="G19">
            <v>67</v>
          </cell>
          <cell r="H19">
            <v>130</v>
          </cell>
          <cell r="I19">
            <v>390</v>
          </cell>
          <cell r="J19">
            <v>2.75</v>
          </cell>
          <cell r="K19">
            <v>1</v>
          </cell>
          <cell r="L19">
            <v>11</v>
          </cell>
          <cell r="M19" t="str">
            <v>每发子弹概率%</v>
          </cell>
          <cell r="N19">
            <v>30</v>
          </cell>
          <cell r="R19">
            <v>1</v>
          </cell>
          <cell r="S19">
            <v>2</v>
          </cell>
          <cell r="T19">
            <v>5.9999999999999991</v>
          </cell>
          <cell r="U19" t="str">
            <v>Tower_Golem1</v>
          </cell>
        </row>
        <row r="21">
          <cell r="A21" t="str">
            <v>技能</v>
          </cell>
          <cell r="B21" t="str">
            <v>稀有度</v>
          </cell>
          <cell r="C21" t="str">
            <v>性价比</v>
          </cell>
          <cell r="D21" t="str">
            <v>补充价格</v>
          </cell>
          <cell r="E21" t="str">
            <v>dps</v>
          </cell>
          <cell r="F21" t="str">
            <v>功能</v>
          </cell>
          <cell r="G21" t="str">
            <v>攻击</v>
          </cell>
          <cell r="H21" t="str">
            <v>每秒回复</v>
          </cell>
          <cell r="I21" t="str">
            <v>回合回复</v>
          </cell>
          <cell r="J21" t="str">
            <v>技能cd</v>
          </cell>
          <cell r="K21" t="str">
            <v>目标数量</v>
          </cell>
          <cell r="L21" t="str">
            <v>初始值</v>
          </cell>
          <cell r="M21" t="str">
            <v>特殊参数</v>
          </cell>
          <cell r="N21" t="str">
            <v>参数1</v>
          </cell>
          <cell r="O21" t="str">
            <v>参数2</v>
          </cell>
          <cell r="P21" t="str">
            <v>参数3</v>
          </cell>
          <cell r="Q21" t="str">
            <v>参数4</v>
          </cell>
          <cell r="R21" t="str">
            <v>LV1攻击比</v>
          </cell>
          <cell r="S21" t="str">
            <v>LV2攻击比</v>
          </cell>
          <cell r="T21" t="str">
            <v>LV3攻击比</v>
          </cell>
          <cell r="U21" t="str">
            <v>TowerId</v>
          </cell>
        </row>
        <row r="22">
          <cell r="A22" t="str">
            <v>破甲弹</v>
          </cell>
          <cell r="B22">
            <v>1</v>
          </cell>
          <cell r="C22">
            <v>1.5</v>
          </cell>
          <cell r="D22">
            <v>50</v>
          </cell>
          <cell r="E22">
            <v>78.337500000000006</v>
          </cell>
          <cell r="F22" t="str">
            <v>伤害敌方并降低护甲，可破除隐身状态</v>
          </cell>
          <cell r="G22">
            <v>78</v>
          </cell>
          <cell r="H22">
            <v>0</v>
          </cell>
          <cell r="I22">
            <v>1</v>
          </cell>
          <cell r="J22">
            <v>0</v>
          </cell>
          <cell r="K22">
            <v>5</v>
          </cell>
          <cell r="L22">
            <v>3</v>
          </cell>
          <cell r="M22" t="str">
            <v>伤害减免%/持续时间</v>
          </cell>
          <cell r="N22">
            <v>-33.333333333333336</v>
          </cell>
          <cell r="O22">
            <v>5</v>
          </cell>
          <cell r="U22" t="str">
            <v>PlayerSkill_BreakArmor</v>
          </cell>
        </row>
        <row r="23">
          <cell r="A23" t="str">
            <v>冰霜漩涡</v>
          </cell>
          <cell r="B23">
            <v>2</v>
          </cell>
          <cell r="C23">
            <v>1.125</v>
          </cell>
          <cell r="D23">
            <v>70</v>
          </cell>
          <cell r="E23">
            <v>78.337500000000006</v>
          </cell>
          <cell r="F23" t="str">
            <v>冻结范围内的所有敌人</v>
          </cell>
          <cell r="G23">
            <v>78</v>
          </cell>
          <cell r="H23">
            <v>0</v>
          </cell>
          <cell r="I23">
            <v>0.5</v>
          </cell>
          <cell r="J23">
            <v>0</v>
          </cell>
          <cell r="K23">
            <v>7</v>
          </cell>
          <cell r="L23">
            <v>2</v>
          </cell>
          <cell r="M23" t="str">
            <v>冰冻时长s</v>
          </cell>
          <cell r="N23">
            <v>10</v>
          </cell>
          <cell r="U23" t="str">
            <v>PlayerSkill_IceBind</v>
          </cell>
        </row>
        <row r="24">
          <cell r="A24" t="str">
            <v>时空结界</v>
          </cell>
          <cell r="B24">
            <v>3</v>
          </cell>
          <cell r="C24">
            <v>1</v>
          </cell>
          <cell r="D24">
            <v>80</v>
          </cell>
          <cell r="E24">
            <v>78.337500000000006</v>
          </cell>
          <cell r="F24" t="str">
            <v>创造结界，敌人大幅减速，友军大幅加速</v>
          </cell>
          <cell r="G24">
            <v>78</v>
          </cell>
          <cell r="H24">
            <v>0</v>
          </cell>
          <cell r="I24">
            <v>0.34</v>
          </cell>
          <cell r="J24">
            <v>0</v>
          </cell>
          <cell r="K24">
            <v>11</v>
          </cell>
          <cell r="L24">
            <v>1</v>
          </cell>
          <cell r="M24" t="str">
            <v>友军cd改变%/敌人速度改变%/时间</v>
          </cell>
          <cell r="N24">
            <v>-16.666666666666668</v>
          </cell>
          <cell r="O24">
            <v>-16.666666666666668</v>
          </cell>
          <cell r="P24">
            <v>12</v>
          </cell>
          <cell r="U24" t="str">
            <v>PlayerSkill_TimeBarrier</v>
          </cell>
        </row>
        <row r="25">
          <cell r="A25" t="str">
            <v>净化药水</v>
          </cell>
          <cell r="B25">
            <v>1</v>
          </cell>
          <cell r="C25">
            <v>1.5</v>
          </cell>
          <cell r="D25">
            <v>50</v>
          </cell>
          <cell r="E25">
            <v>78.337500000000006</v>
          </cell>
          <cell r="F25" t="str">
            <v>从天上掉落圣水，驱散敌人隐身、护盾等各种加成效果，并造成持续伤害</v>
          </cell>
          <cell r="G25">
            <v>78</v>
          </cell>
          <cell r="H25">
            <v>0</v>
          </cell>
          <cell r="I25">
            <v>1</v>
          </cell>
          <cell r="J25">
            <v>0</v>
          </cell>
          <cell r="K25">
            <v>3</v>
          </cell>
          <cell r="L25">
            <v>1</v>
          </cell>
          <cell r="U25" t="str">
            <v>PlayerSkill_PurifyWater</v>
          </cell>
        </row>
        <row r="26">
          <cell r="A26" t="str">
            <v>强化子弹</v>
          </cell>
          <cell r="B26">
            <v>2</v>
          </cell>
          <cell r="C26">
            <v>1.125</v>
          </cell>
          <cell r="D26">
            <v>70</v>
          </cell>
          <cell r="E26">
            <v>78.337500000000006</v>
          </cell>
          <cell r="F26" t="str">
            <v>暂时大幅强化一名友军并使其无敌</v>
          </cell>
          <cell r="G26">
            <v>78</v>
          </cell>
          <cell r="H26">
            <v>0</v>
          </cell>
          <cell r="I26">
            <v>1</v>
          </cell>
          <cell r="J26">
            <v>0</v>
          </cell>
          <cell r="K26">
            <v>3</v>
          </cell>
          <cell r="L26">
            <v>1</v>
          </cell>
          <cell r="U26" t="str">
            <v>PlayerSkill_Enhance</v>
          </cell>
        </row>
        <row r="27">
          <cell r="A27" t="str">
            <v>雷电领域</v>
          </cell>
          <cell r="B27">
            <v>3</v>
          </cell>
          <cell r="C27">
            <v>1</v>
          </cell>
          <cell r="D27">
            <v>80</v>
          </cell>
          <cell r="E27">
            <v>78.337500000000006</v>
          </cell>
          <cell r="F27" t="str">
            <v>禁止范围内敌人使用任何技能，且造成持续伤害</v>
          </cell>
          <cell r="G27">
            <v>78</v>
          </cell>
          <cell r="H27">
            <v>0</v>
          </cell>
          <cell r="I27">
            <v>1</v>
          </cell>
          <cell r="J27">
            <v>0</v>
          </cell>
          <cell r="K27">
            <v>3</v>
          </cell>
          <cell r="L27">
            <v>1</v>
          </cell>
          <cell r="U27" t="str">
            <v>PlayerSkill_Silence</v>
          </cell>
        </row>
        <row r="28">
          <cell r="A28" t="str">
            <v>哥布林召唤</v>
          </cell>
          <cell r="B28">
            <v>1</v>
          </cell>
          <cell r="C28">
            <v>1.5</v>
          </cell>
          <cell r="D28">
            <v>50</v>
          </cell>
          <cell r="E28">
            <v>78.337500000000006</v>
          </cell>
          <cell r="F28" t="str">
            <v>召唤一个哥布林在一段时间内偷取敌人金钱</v>
          </cell>
          <cell r="G28">
            <v>78</v>
          </cell>
          <cell r="H28">
            <v>0</v>
          </cell>
          <cell r="I28">
            <v>1</v>
          </cell>
          <cell r="J28">
            <v>0</v>
          </cell>
          <cell r="K28">
            <v>3</v>
          </cell>
          <cell r="L28">
            <v>1</v>
          </cell>
          <cell r="U28" t="str">
            <v>PlayerSkill_GoblinSummon</v>
          </cell>
        </row>
        <row r="29">
          <cell r="A29" t="str">
            <v>地狱烈焰</v>
          </cell>
          <cell r="B29">
            <v>2</v>
          </cell>
          <cell r="C29">
            <v>1.125</v>
          </cell>
          <cell r="D29">
            <v>70</v>
          </cell>
          <cell r="E29">
            <v>78.337500000000006</v>
          </cell>
          <cell r="F29" t="str">
            <v>降下大范围火焰，并留下火焰灼烧经过的敌人</v>
          </cell>
          <cell r="G29">
            <v>78</v>
          </cell>
          <cell r="H29">
            <v>0</v>
          </cell>
          <cell r="I29">
            <v>1</v>
          </cell>
          <cell r="J29">
            <v>0</v>
          </cell>
          <cell r="K29">
            <v>3</v>
          </cell>
          <cell r="L29">
            <v>1</v>
          </cell>
          <cell r="U29" t="str">
            <v>PlayerSkill_Hellfire</v>
          </cell>
        </row>
        <row r="30">
          <cell r="A30" t="str">
            <v>黑洞</v>
          </cell>
          <cell r="B30">
            <v>3</v>
          </cell>
          <cell r="C30">
            <v>1</v>
          </cell>
          <cell r="D30">
            <v>80</v>
          </cell>
          <cell r="E30">
            <v>78.337500000000006</v>
          </cell>
          <cell r="F30" t="str">
            <v>持续吸引大片敌人，造成生命上限的百分比伤害</v>
          </cell>
          <cell r="G30">
            <v>78</v>
          </cell>
          <cell r="H30">
            <v>0</v>
          </cell>
          <cell r="I30">
            <v>1</v>
          </cell>
          <cell r="J30">
            <v>0</v>
          </cell>
          <cell r="K30">
            <v>3</v>
          </cell>
          <cell r="L30">
            <v>1</v>
          </cell>
          <cell r="U30" t="str">
            <v>PlayerSkill_Blackhole</v>
          </cell>
        </row>
        <row r="35">
          <cell r="A35" t="str">
            <v>模块</v>
          </cell>
          <cell r="B35" t="str">
            <v>战斗力占比</v>
          </cell>
        </row>
        <row r="36">
          <cell r="A36" t="str">
            <v>1级塔</v>
          </cell>
          <cell r="B36">
            <v>0.05</v>
          </cell>
        </row>
        <row r="37">
          <cell r="A37" t="str">
            <v>2级塔</v>
          </cell>
          <cell r="B37">
            <v>0.1</v>
          </cell>
        </row>
        <row r="38">
          <cell r="A38" t="str">
            <v>3级塔</v>
          </cell>
          <cell r="B38">
            <v>0.3</v>
          </cell>
        </row>
        <row r="39">
          <cell r="A39" t="str">
            <v>羁绊</v>
          </cell>
          <cell r="B39">
            <v>0.3</v>
          </cell>
        </row>
        <row r="40">
          <cell r="A40" t="str">
            <v>地形加成</v>
          </cell>
          <cell r="B40">
            <v>0.29999999999999993</v>
          </cell>
        </row>
        <row r="41">
          <cell r="A41" t="str">
            <v>技能</v>
          </cell>
          <cell r="B41">
            <v>0.1</v>
          </cell>
        </row>
      </sheetData>
      <sheetData sheetId="1"/>
      <sheetData sheetId="2"/>
      <sheetData sheetId="3">
        <row r="1">
          <cell r="BJ1" t="str">
            <v>奖励索引</v>
          </cell>
          <cell r="BK1" t="str">
            <v>赛季</v>
          </cell>
          <cell r="BL1" t="str">
            <v>关卡</v>
          </cell>
          <cell r="BM1" t="str">
            <v>难度模式</v>
          </cell>
          <cell r="BN1" t="str">
            <v>怪物</v>
          </cell>
          <cell r="BO1" t="str">
            <v>初始</v>
          </cell>
          <cell r="BP1" t="str">
            <v>奖励塔</v>
          </cell>
          <cell r="BQ1" t="str">
            <v>首次奖励钻石</v>
          </cell>
          <cell r="BR1" t="str">
            <v>重复奖励钻石</v>
          </cell>
          <cell r="BS1" t="str">
            <v>展示怪物1</v>
          </cell>
          <cell r="BT1" t="str">
            <v>展示怪物2</v>
          </cell>
          <cell r="BU1" t="str">
            <v>展示怪物3</v>
          </cell>
        </row>
        <row r="2">
          <cell r="BJ2" t="str">
            <v>0_1_Easy</v>
          </cell>
          <cell r="BK2">
            <v>0</v>
          </cell>
          <cell r="BL2">
            <v>1</v>
          </cell>
          <cell r="BM2" t="str">
            <v>Easy</v>
          </cell>
          <cell r="BN2" t="str">
            <v xml:space="preserve">蜜蜂1   鬼1               </v>
          </cell>
          <cell r="BP2" t="str">
            <v>雷电塔</v>
          </cell>
          <cell r="BQ2">
            <v>100</v>
          </cell>
          <cell r="BR2">
            <v>30</v>
          </cell>
          <cell r="BS2" t="str">
            <v>蜜蜂1</v>
          </cell>
          <cell r="BT2" t="str">
            <v>鬼1</v>
          </cell>
        </row>
        <row r="3">
          <cell r="BJ3" t="str">
            <v>0_2_Easy</v>
          </cell>
          <cell r="BK3">
            <v>0</v>
          </cell>
          <cell r="BL3">
            <v>2</v>
          </cell>
          <cell r="BM3" t="str">
            <v>Easy</v>
          </cell>
          <cell r="BN3" t="str">
            <v xml:space="preserve">鬼1   种子1               </v>
          </cell>
          <cell r="BP3" t="str">
            <v>冰霜漩涡</v>
          </cell>
          <cell r="BQ3">
            <v>100</v>
          </cell>
          <cell r="BR3">
            <v>30</v>
          </cell>
          <cell r="BS3" t="str">
            <v>鬼1</v>
          </cell>
          <cell r="BT3" t="str">
            <v>种子1</v>
          </cell>
        </row>
        <row r="4">
          <cell r="BJ4" t="str">
            <v>0_3_Easy</v>
          </cell>
          <cell r="BK4">
            <v>0</v>
          </cell>
          <cell r="BL4">
            <v>3</v>
          </cell>
          <cell r="BM4" t="str">
            <v>Easy</v>
          </cell>
          <cell r="BN4" t="str">
            <v xml:space="preserve">鬼1   种子1   蝙蝠1   蜘蛛1         </v>
          </cell>
          <cell r="BP4" t="str">
            <v>火焰塔</v>
          </cell>
          <cell r="BQ4">
            <v>100</v>
          </cell>
          <cell r="BR4">
            <v>30</v>
          </cell>
          <cell r="BS4" t="str">
            <v>种子1</v>
          </cell>
          <cell r="BT4" t="str">
            <v>蝙蝠1</v>
          </cell>
          <cell r="BU4" t="str">
            <v>蜘蛛1</v>
          </cell>
        </row>
        <row r="5">
          <cell r="BJ5" t="str">
            <v>0_4_Easy</v>
          </cell>
          <cell r="BK5">
            <v>0</v>
          </cell>
          <cell r="BL5">
            <v>4</v>
          </cell>
          <cell r="BM5" t="str">
            <v>Easy</v>
          </cell>
          <cell r="BN5" t="str">
            <v xml:space="preserve">种子1   蝙蝠1   蜘蛛1   蛋1         </v>
          </cell>
          <cell r="BP5" t="str">
            <v>哥布林</v>
          </cell>
          <cell r="BQ5">
            <v>100</v>
          </cell>
          <cell r="BR5">
            <v>30</v>
          </cell>
          <cell r="BS5" t="str">
            <v>蝙蝠1</v>
          </cell>
          <cell r="BT5" t="str">
            <v>蜘蛛1</v>
          </cell>
          <cell r="BU5" t="str">
            <v>蛋1</v>
          </cell>
        </row>
        <row r="6">
          <cell r="BJ6" t="str">
            <v>0_5_Easy</v>
          </cell>
          <cell r="BK6">
            <v>0</v>
          </cell>
          <cell r="BL6">
            <v>5</v>
          </cell>
          <cell r="BM6" t="str">
            <v>Easy</v>
          </cell>
          <cell r="BN6" t="str">
            <v xml:space="preserve">蝙蝠1   蜘蛛1   蛋1   蜜蜂2         </v>
          </cell>
          <cell r="BP6" t="str">
            <v>毒蝎塔</v>
          </cell>
          <cell r="BQ6">
            <v>100</v>
          </cell>
          <cell r="BR6">
            <v>30</v>
          </cell>
          <cell r="BS6" t="str">
            <v>蜘蛛1</v>
          </cell>
          <cell r="BT6" t="str">
            <v>蛋1</v>
          </cell>
          <cell r="BU6" t="str">
            <v>蜜蜂2</v>
          </cell>
        </row>
        <row r="7">
          <cell r="BJ7" t="str">
            <v>0_6_Easy</v>
          </cell>
          <cell r="BK7">
            <v>0</v>
          </cell>
          <cell r="BL7">
            <v>6</v>
          </cell>
          <cell r="BM7" t="str">
            <v>Easy</v>
          </cell>
          <cell r="BN7" t="str">
            <v>种子1   蝙蝠1   蜘蛛1   蛋1      蜜蜂2   蜜蜂3</v>
          </cell>
          <cell r="BQ7">
            <v>150</v>
          </cell>
          <cell r="BR7">
            <v>30</v>
          </cell>
          <cell r="BS7" t="str">
            <v>蛋1</v>
          </cell>
          <cell r="BT7" t="str">
            <v>蜜蜂2</v>
          </cell>
          <cell r="BU7" t="str">
            <v>蜜蜂3</v>
          </cell>
        </row>
        <row r="8">
          <cell r="BJ8" t="str">
            <v>0_7_Easy</v>
          </cell>
          <cell r="BK8">
            <v>0</v>
          </cell>
          <cell r="BL8">
            <v>7</v>
          </cell>
          <cell r="BM8" t="str">
            <v>Easy</v>
          </cell>
          <cell r="BN8" t="str">
            <v xml:space="preserve">蜘蛛1   蛋1   蜜蜂2   恶灵1         </v>
          </cell>
          <cell r="BP8" t="str">
            <v>加速塔</v>
          </cell>
          <cell r="BQ8">
            <v>150</v>
          </cell>
          <cell r="BR8">
            <v>30</v>
          </cell>
          <cell r="BS8" t="str">
            <v>蛋1</v>
          </cell>
          <cell r="BT8" t="str">
            <v>蜜蜂2</v>
          </cell>
          <cell r="BU8" t="str">
            <v>恶灵1</v>
          </cell>
        </row>
        <row r="9">
          <cell r="BJ9" t="str">
            <v>0_8_Easy</v>
          </cell>
          <cell r="BK9">
            <v>0</v>
          </cell>
          <cell r="BL9">
            <v>8</v>
          </cell>
          <cell r="BM9" t="str">
            <v>Easy</v>
          </cell>
          <cell r="BN9" t="str">
            <v xml:space="preserve">蛋1   蜜蜂2   恶灵1   骷髅1         </v>
          </cell>
          <cell r="BQ9">
            <v>150</v>
          </cell>
          <cell r="BR9">
            <v>30</v>
          </cell>
          <cell r="BS9" t="str">
            <v>蜜蜂2</v>
          </cell>
          <cell r="BT9" t="str">
            <v>恶灵1</v>
          </cell>
          <cell r="BU9" t="str">
            <v>骷髅1</v>
          </cell>
        </row>
        <row r="10">
          <cell r="BJ10" t="str">
            <v>0_9_Easy</v>
          </cell>
          <cell r="BK10">
            <v>0</v>
          </cell>
          <cell r="BL10">
            <v>9</v>
          </cell>
          <cell r="BM10" t="str">
            <v>Easy</v>
          </cell>
          <cell r="BN10" t="str">
            <v xml:space="preserve">蜜蜂2   恶灵1   骷髅1   麻痹蝎1         </v>
          </cell>
          <cell r="BQ10">
            <v>150</v>
          </cell>
          <cell r="BR10">
            <v>30</v>
          </cell>
          <cell r="BS10" t="str">
            <v>恶灵1</v>
          </cell>
          <cell r="BT10" t="str">
            <v>骷髅1</v>
          </cell>
          <cell r="BU10" t="str">
            <v>麻痹蝎1</v>
          </cell>
        </row>
        <row r="11">
          <cell r="BJ11" t="str">
            <v>0_10_Easy</v>
          </cell>
          <cell r="BK11">
            <v>0</v>
          </cell>
          <cell r="BL11">
            <v>10</v>
          </cell>
          <cell r="BM11" t="str">
            <v>Easy</v>
          </cell>
          <cell r="BN11" t="str">
            <v xml:space="preserve">恶灵1   骷髅1   麻痹蝎1   蜘蛛2         </v>
          </cell>
          <cell r="BP11" t="str">
            <v>炸弹</v>
          </cell>
          <cell r="BQ11">
            <v>150</v>
          </cell>
          <cell r="BR11">
            <v>30</v>
          </cell>
          <cell r="BS11" t="str">
            <v>骷髅1</v>
          </cell>
          <cell r="BT11" t="str">
            <v>麻痹蝎1</v>
          </cell>
          <cell r="BU11" t="str">
            <v>蜘蛛2</v>
          </cell>
        </row>
        <row r="12">
          <cell r="BJ12" t="str">
            <v>0_11_Easy</v>
          </cell>
          <cell r="BK12">
            <v>0</v>
          </cell>
          <cell r="BL12">
            <v>11</v>
          </cell>
          <cell r="BM12" t="str">
            <v>Easy</v>
          </cell>
          <cell r="BN12" t="str">
            <v xml:space="preserve">骷髅1   麻痹蝎1   蜘蛛2   火精灵1         </v>
          </cell>
          <cell r="BQ12">
            <v>200</v>
          </cell>
          <cell r="BR12">
            <v>30</v>
          </cell>
          <cell r="BS12" t="str">
            <v>麻痹蝎1</v>
          </cell>
          <cell r="BT12" t="str">
            <v>蜘蛛2</v>
          </cell>
          <cell r="BU12" t="str">
            <v>火精灵1</v>
          </cell>
        </row>
        <row r="13">
          <cell r="BJ13" t="str">
            <v>0_12_Easy</v>
          </cell>
          <cell r="BK13">
            <v>0</v>
          </cell>
          <cell r="BL13">
            <v>12</v>
          </cell>
          <cell r="BM13" t="str">
            <v>Easy</v>
          </cell>
          <cell r="BN13" t="str">
            <v>骷髅1   麻痹蝎1   蜘蛛2   火精灵1      蝙蝠2   骷髅3</v>
          </cell>
          <cell r="BQ13">
            <v>200</v>
          </cell>
          <cell r="BR13">
            <v>30</v>
          </cell>
          <cell r="BS13" t="str">
            <v>火精灵1</v>
          </cell>
          <cell r="BT13" t="str">
            <v>蝙蝠2</v>
          </cell>
          <cell r="BU13" t="str">
            <v>骷髅3</v>
          </cell>
        </row>
        <row r="14">
          <cell r="BJ14" t="str">
            <v>0_13_Easy</v>
          </cell>
          <cell r="BK14">
            <v>0</v>
          </cell>
          <cell r="BL14">
            <v>13</v>
          </cell>
          <cell r="BM14" t="str">
            <v>Easy</v>
          </cell>
          <cell r="BN14" t="str">
            <v xml:space="preserve">蜘蛛2   火精灵1   蝙蝠2   蛋2         </v>
          </cell>
          <cell r="BP14" t="str">
            <v>水晶</v>
          </cell>
          <cell r="BQ14">
            <v>200</v>
          </cell>
          <cell r="BR14">
            <v>30</v>
          </cell>
          <cell r="BS14" t="str">
            <v>火精灵1</v>
          </cell>
          <cell r="BT14" t="str">
            <v>蝙蝠2</v>
          </cell>
          <cell r="BU14" t="str">
            <v>蛋2</v>
          </cell>
        </row>
        <row r="15">
          <cell r="BJ15" t="str">
            <v>0_14_Easy</v>
          </cell>
          <cell r="BK15">
            <v>0</v>
          </cell>
          <cell r="BL15">
            <v>14</v>
          </cell>
          <cell r="BM15" t="str">
            <v>Easy</v>
          </cell>
          <cell r="BN15" t="str">
            <v xml:space="preserve">火精灵1   蝙蝠2   蛋2   石像1         </v>
          </cell>
          <cell r="BQ15">
            <v>200</v>
          </cell>
          <cell r="BR15">
            <v>30</v>
          </cell>
          <cell r="BS15" t="str">
            <v>蝙蝠2</v>
          </cell>
          <cell r="BT15" t="str">
            <v>蛋2</v>
          </cell>
          <cell r="BU15" t="str">
            <v>石像1</v>
          </cell>
        </row>
        <row r="16">
          <cell r="BJ16" t="str">
            <v>0_15_Easy</v>
          </cell>
          <cell r="BK16">
            <v>0</v>
          </cell>
          <cell r="BL16">
            <v>15</v>
          </cell>
          <cell r="BM16" t="str">
            <v>Easy</v>
          </cell>
          <cell r="BN16" t="str">
            <v xml:space="preserve">蝙蝠2   蛋2   石像1   鬼2         </v>
          </cell>
          <cell r="BQ16">
            <v>200</v>
          </cell>
          <cell r="BR16">
            <v>30</v>
          </cell>
          <cell r="BS16" t="str">
            <v>蛋2</v>
          </cell>
          <cell r="BT16" t="str">
            <v>石像1</v>
          </cell>
          <cell r="BU16" t="str">
            <v>鬼2</v>
          </cell>
        </row>
        <row r="17">
          <cell r="BJ17" t="str">
            <v>0_16_Easy</v>
          </cell>
          <cell r="BK17">
            <v>0</v>
          </cell>
          <cell r="BL17">
            <v>16</v>
          </cell>
          <cell r="BM17" t="str">
            <v>Easy</v>
          </cell>
          <cell r="BN17" t="str">
            <v xml:space="preserve">蛋2   石像1   鬼2   麻痹蝎2         </v>
          </cell>
          <cell r="BP17" t="str">
            <v>炼金塔</v>
          </cell>
          <cell r="BQ17">
            <v>250</v>
          </cell>
          <cell r="BR17">
            <v>30</v>
          </cell>
          <cell r="BS17" t="str">
            <v>石像1</v>
          </cell>
          <cell r="BT17" t="str">
            <v>鬼2</v>
          </cell>
          <cell r="BU17" t="str">
            <v>麻痹蝎2</v>
          </cell>
        </row>
        <row r="18">
          <cell r="BJ18" t="str">
            <v>0_17_Easy</v>
          </cell>
          <cell r="BK18">
            <v>0</v>
          </cell>
          <cell r="BL18">
            <v>17</v>
          </cell>
          <cell r="BM18" t="str">
            <v>Easy</v>
          </cell>
          <cell r="BN18" t="str">
            <v xml:space="preserve">石像1   鬼2   麻痹蝎2   小恶魔1         </v>
          </cell>
          <cell r="BQ18">
            <v>250</v>
          </cell>
          <cell r="BR18">
            <v>30</v>
          </cell>
          <cell r="BS18" t="str">
            <v>鬼2</v>
          </cell>
          <cell r="BT18" t="str">
            <v>麻痹蝎2</v>
          </cell>
          <cell r="BU18" t="str">
            <v>小恶魔1</v>
          </cell>
        </row>
        <row r="19">
          <cell r="BJ19" t="str">
            <v>0_18_Easy</v>
          </cell>
          <cell r="BK19">
            <v>0</v>
          </cell>
          <cell r="BL19">
            <v>18</v>
          </cell>
          <cell r="BM19" t="str">
            <v>Easy</v>
          </cell>
          <cell r="BN19" t="str">
            <v xml:space="preserve">鬼2   麻痹蝎2   小恶魔1   石像2         </v>
          </cell>
          <cell r="BQ19">
            <v>250</v>
          </cell>
          <cell r="BR19">
            <v>30</v>
          </cell>
          <cell r="BS19" t="str">
            <v>麻痹蝎2</v>
          </cell>
          <cell r="BT19" t="str">
            <v>小恶魔1</v>
          </cell>
          <cell r="BU19" t="str">
            <v>石像2</v>
          </cell>
        </row>
        <row r="20">
          <cell r="BJ20" t="str">
            <v>0_19_Easy</v>
          </cell>
          <cell r="BK20">
            <v>0</v>
          </cell>
          <cell r="BL20">
            <v>19</v>
          </cell>
          <cell r="BM20" t="str">
            <v>Easy</v>
          </cell>
          <cell r="BN20" t="str">
            <v xml:space="preserve">麻痹蝎2   小恶魔1   石像2   恶灵2         </v>
          </cell>
          <cell r="BQ20">
            <v>250</v>
          </cell>
          <cell r="BR20">
            <v>30</v>
          </cell>
          <cell r="BS20" t="str">
            <v>小恶魔1</v>
          </cell>
          <cell r="BT20" t="str">
            <v>石像2</v>
          </cell>
          <cell r="BU20" t="str">
            <v>恶灵2</v>
          </cell>
        </row>
        <row r="21">
          <cell r="BJ21" t="str">
            <v>0_20_Easy</v>
          </cell>
          <cell r="BK21">
            <v>0</v>
          </cell>
          <cell r="BL21">
            <v>20</v>
          </cell>
          <cell r="BM21" t="str">
            <v>Easy</v>
          </cell>
          <cell r="BN21" t="str">
            <v>麻痹蝎2   小恶魔1   石像2   恶灵2      种子2   小恶魔3</v>
          </cell>
          <cell r="BP21" t="str">
            <v>时空结界</v>
          </cell>
          <cell r="BQ21">
            <v>250</v>
          </cell>
          <cell r="BR21">
            <v>30</v>
          </cell>
          <cell r="BS21" t="str">
            <v>恶灵2</v>
          </cell>
          <cell r="BT21" t="str">
            <v>种子2</v>
          </cell>
          <cell r="BU21" t="str">
            <v>小恶魔3</v>
          </cell>
        </row>
        <row r="22">
          <cell r="BJ22" t="str">
            <v>1_1_Easy</v>
          </cell>
          <cell r="BK22">
            <v>1</v>
          </cell>
          <cell r="BL22">
            <v>1</v>
          </cell>
          <cell r="BM22" t="str">
            <v>Easy</v>
          </cell>
          <cell r="BN22" t="str">
            <v xml:space="preserve">蜜蜂1   蝙蝠1   蜘蛛1   鸟1         </v>
          </cell>
          <cell r="BQ22">
            <v>200</v>
          </cell>
          <cell r="BR22">
            <v>30</v>
          </cell>
          <cell r="BS22" t="str">
            <v>蝙蝠1</v>
          </cell>
          <cell r="BT22" t="str">
            <v>蜘蛛1</v>
          </cell>
          <cell r="BU22" t="str">
            <v>鸟1</v>
          </cell>
        </row>
        <row r="23">
          <cell r="BJ23" t="str">
            <v>1_2_Easy</v>
          </cell>
          <cell r="BK23">
            <v>1</v>
          </cell>
          <cell r="BL23">
            <v>2</v>
          </cell>
          <cell r="BM23" t="str">
            <v>Easy</v>
          </cell>
          <cell r="BN23" t="str">
            <v xml:space="preserve">蝙蝠1   蜘蛛1   鸟1   石像1         </v>
          </cell>
          <cell r="BQ23">
            <v>250</v>
          </cell>
          <cell r="BR23">
            <v>30</v>
          </cell>
          <cell r="BS23" t="str">
            <v>蜘蛛1</v>
          </cell>
          <cell r="BT23" t="str">
            <v>鸟1</v>
          </cell>
          <cell r="BU23" t="str">
            <v>石像1</v>
          </cell>
        </row>
        <row r="24">
          <cell r="BJ24" t="str">
            <v>1_3_Easy</v>
          </cell>
          <cell r="BK24">
            <v>1</v>
          </cell>
          <cell r="BL24">
            <v>3</v>
          </cell>
          <cell r="BM24" t="str">
            <v>Easy</v>
          </cell>
          <cell r="BN24" t="str">
            <v xml:space="preserve">蜘蛛1   鸟1   石像1   小恶魔1         </v>
          </cell>
          <cell r="BQ24">
            <v>250</v>
          </cell>
          <cell r="BR24">
            <v>30</v>
          </cell>
          <cell r="BS24" t="str">
            <v>鸟1</v>
          </cell>
          <cell r="BT24" t="str">
            <v>石像1</v>
          </cell>
          <cell r="BU24" t="str">
            <v>小恶魔1</v>
          </cell>
        </row>
        <row r="25">
          <cell r="BJ25" t="str">
            <v>1_4_Easy</v>
          </cell>
          <cell r="BK25">
            <v>1</v>
          </cell>
          <cell r="BL25">
            <v>4</v>
          </cell>
          <cell r="BM25" t="str">
            <v>Easy</v>
          </cell>
          <cell r="BN25" t="str">
            <v xml:space="preserve">鸟1   石像1   小恶魔1   恶灵1         </v>
          </cell>
          <cell r="BQ25">
            <v>250</v>
          </cell>
          <cell r="BR25">
            <v>30</v>
          </cell>
          <cell r="BS25" t="str">
            <v>石像1</v>
          </cell>
          <cell r="BT25" t="str">
            <v>小恶魔1</v>
          </cell>
          <cell r="BU25" t="str">
            <v>恶灵1</v>
          </cell>
        </row>
        <row r="26">
          <cell r="BJ26" t="str">
            <v>1_5_Easy</v>
          </cell>
          <cell r="BK26">
            <v>1</v>
          </cell>
          <cell r="BL26">
            <v>5</v>
          </cell>
          <cell r="BM26" t="str">
            <v>Easy</v>
          </cell>
          <cell r="BN26" t="str">
            <v>鸟1   石像1   小恶魔1   恶灵2      鸟2   石像3</v>
          </cell>
          <cell r="BP26" t="str">
            <v>龙击炮</v>
          </cell>
          <cell r="BQ26">
            <v>300</v>
          </cell>
          <cell r="BR26">
            <v>30</v>
          </cell>
          <cell r="BS26" t="str">
            <v>恶灵2</v>
          </cell>
          <cell r="BT26" t="str">
            <v>鸟2</v>
          </cell>
          <cell r="BU26" t="str">
            <v>石像3</v>
          </cell>
        </row>
        <row r="27">
          <cell r="BJ27" t="str">
            <v>2_1_Easy</v>
          </cell>
          <cell r="BK27">
            <v>2</v>
          </cell>
          <cell r="BL27">
            <v>1</v>
          </cell>
          <cell r="BM27" t="str">
            <v>Easy</v>
          </cell>
          <cell r="BN27" t="str">
            <v xml:space="preserve">种子1   蜜蜂1   龙1   麻痹蝎1         </v>
          </cell>
          <cell r="BQ27">
            <v>200</v>
          </cell>
          <cell r="BR27">
            <v>30</v>
          </cell>
          <cell r="BS27" t="str">
            <v>蜜蜂1</v>
          </cell>
          <cell r="BT27" t="str">
            <v>龙1</v>
          </cell>
          <cell r="BU27" t="str">
            <v>麻痹蝎1</v>
          </cell>
        </row>
        <row r="28">
          <cell r="BJ28" t="str">
            <v>2_2_Easy</v>
          </cell>
          <cell r="BK28">
            <v>2</v>
          </cell>
          <cell r="BL28">
            <v>2</v>
          </cell>
          <cell r="BM28" t="str">
            <v>Easy</v>
          </cell>
          <cell r="BN28" t="str">
            <v xml:space="preserve">蜜蜂1   龙1   麻痹蝎1   蛋2         </v>
          </cell>
          <cell r="BQ28">
            <v>250</v>
          </cell>
          <cell r="BR28">
            <v>30</v>
          </cell>
          <cell r="BS28" t="str">
            <v>龙1</v>
          </cell>
          <cell r="BT28" t="str">
            <v>麻痹蝎1</v>
          </cell>
          <cell r="BU28" t="str">
            <v>蛋2</v>
          </cell>
        </row>
        <row r="29">
          <cell r="BJ29" t="str">
            <v>2_3_Easy</v>
          </cell>
          <cell r="BK29">
            <v>2</v>
          </cell>
          <cell r="BL29">
            <v>3</v>
          </cell>
          <cell r="BM29" t="str">
            <v>Easy</v>
          </cell>
          <cell r="BN29" t="str">
            <v xml:space="preserve">龙1   麻痹蝎1   蛋2   石像2         </v>
          </cell>
          <cell r="BQ29">
            <v>250</v>
          </cell>
          <cell r="BR29">
            <v>30</v>
          </cell>
          <cell r="BS29" t="str">
            <v>麻痹蝎1</v>
          </cell>
          <cell r="BT29" t="str">
            <v>蛋2</v>
          </cell>
          <cell r="BU29" t="str">
            <v>石像2</v>
          </cell>
        </row>
        <row r="30">
          <cell r="BJ30" t="str">
            <v>2_4_Easy</v>
          </cell>
          <cell r="BK30">
            <v>2</v>
          </cell>
          <cell r="BL30">
            <v>4</v>
          </cell>
          <cell r="BM30" t="str">
            <v>Easy</v>
          </cell>
          <cell r="BN30" t="str">
            <v xml:space="preserve">麻痹蝎1   蛋2   石像2   鬼2         </v>
          </cell>
          <cell r="BQ30">
            <v>250</v>
          </cell>
          <cell r="BR30">
            <v>30</v>
          </cell>
          <cell r="BS30" t="str">
            <v>蛋2</v>
          </cell>
          <cell r="BT30" t="str">
            <v>石像2</v>
          </cell>
          <cell r="BU30" t="str">
            <v>鬼2</v>
          </cell>
        </row>
        <row r="31">
          <cell r="BJ31" t="str">
            <v>2_5_Easy</v>
          </cell>
          <cell r="BK31">
            <v>2</v>
          </cell>
          <cell r="BL31">
            <v>5</v>
          </cell>
          <cell r="BM31" t="str">
            <v>Easy</v>
          </cell>
          <cell r="BN31" t="str">
            <v>麻痹蝎1   蛋2   石像2   小恶魔2      火精灵2   龙3</v>
          </cell>
          <cell r="BP31" t="str">
            <v>魔像</v>
          </cell>
          <cell r="BQ31">
            <v>300</v>
          </cell>
          <cell r="BR31">
            <v>30</v>
          </cell>
          <cell r="BS31" t="str">
            <v>小恶魔2</v>
          </cell>
          <cell r="BT31" t="str">
            <v>火精灵2</v>
          </cell>
          <cell r="BU31" t="str">
            <v>龙3</v>
          </cell>
        </row>
        <row r="32">
          <cell r="BJ32" t="str">
            <v>3_1_Easy</v>
          </cell>
          <cell r="BK32">
            <v>3</v>
          </cell>
          <cell r="BL32">
            <v>1</v>
          </cell>
          <cell r="BM32" t="str">
            <v>Easy</v>
          </cell>
          <cell r="BN32" t="str">
            <v xml:space="preserve">蜜蜂1   蝙蝠1   蜘蛛1   雪人1         </v>
          </cell>
          <cell r="BQ32">
            <v>200</v>
          </cell>
          <cell r="BR32">
            <v>30</v>
          </cell>
          <cell r="BS32" t="str">
            <v>蝙蝠1</v>
          </cell>
          <cell r="BT32" t="str">
            <v>蜘蛛1</v>
          </cell>
          <cell r="BU32" t="str">
            <v>雪人1</v>
          </cell>
        </row>
        <row r="33">
          <cell r="BJ33" t="str">
            <v>3_2_Easy</v>
          </cell>
          <cell r="BK33">
            <v>3</v>
          </cell>
          <cell r="BL33">
            <v>2</v>
          </cell>
          <cell r="BM33" t="str">
            <v>Easy</v>
          </cell>
          <cell r="BN33" t="str">
            <v xml:space="preserve">蝙蝠1   蜘蛛1   雪人1   蜘蛛2         </v>
          </cell>
          <cell r="BQ33">
            <v>250</v>
          </cell>
          <cell r="BR33">
            <v>30</v>
          </cell>
          <cell r="BS33" t="str">
            <v>蜘蛛1</v>
          </cell>
          <cell r="BT33" t="str">
            <v>雪人1</v>
          </cell>
          <cell r="BU33" t="str">
            <v>蜘蛛2</v>
          </cell>
        </row>
        <row r="34">
          <cell r="BJ34" t="str">
            <v>3_3_Easy</v>
          </cell>
          <cell r="BK34">
            <v>3</v>
          </cell>
          <cell r="BL34">
            <v>3</v>
          </cell>
          <cell r="BM34" t="str">
            <v>Easy</v>
          </cell>
          <cell r="BN34" t="str">
            <v xml:space="preserve">蜘蛛1   雪人1   蜘蛛2   骷髅2         </v>
          </cell>
          <cell r="BQ34">
            <v>250</v>
          </cell>
          <cell r="BR34">
            <v>30</v>
          </cell>
          <cell r="BS34" t="str">
            <v>雪人1</v>
          </cell>
          <cell r="BT34" t="str">
            <v>蜘蛛2</v>
          </cell>
          <cell r="BU34" t="str">
            <v>骷髅2</v>
          </cell>
        </row>
        <row r="35">
          <cell r="BJ35" t="str">
            <v>3_4_Easy</v>
          </cell>
          <cell r="BK35">
            <v>3</v>
          </cell>
          <cell r="BL35">
            <v>4</v>
          </cell>
          <cell r="BM35" t="str">
            <v>Easy</v>
          </cell>
          <cell r="BN35" t="str">
            <v xml:space="preserve">雪人1   蜘蛛2   骷髅2   恶灵1         </v>
          </cell>
          <cell r="BQ35">
            <v>250</v>
          </cell>
          <cell r="BR35">
            <v>30</v>
          </cell>
          <cell r="BS35" t="str">
            <v>蜘蛛2</v>
          </cell>
          <cell r="BT35" t="str">
            <v>骷髅2</v>
          </cell>
          <cell r="BU35" t="str">
            <v>恶灵1</v>
          </cell>
        </row>
        <row r="36">
          <cell r="BJ36" t="str">
            <v>3_5_Easy</v>
          </cell>
          <cell r="BK36">
            <v>3</v>
          </cell>
          <cell r="BL36">
            <v>5</v>
          </cell>
          <cell r="BM36" t="str">
            <v>Easy</v>
          </cell>
          <cell r="BN36" t="str">
            <v>雪人1   蜘蛛2   骷髅2   恶灵2      雪人2   雪人3</v>
          </cell>
          <cell r="BP36" t="str">
            <v>奥术天球</v>
          </cell>
          <cell r="BQ36">
            <v>300</v>
          </cell>
          <cell r="BR36">
            <v>30</v>
          </cell>
          <cell r="BS36" t="str">
            <v>恶灵2</v>
          </cell>
          <cell r="BT36" t="str">
            <v>雪人2</v>
          </cell>
          <cell r="BU36" t="str">
            <v>雪人3</v>
          </cell>
        </row>
        <row r="37">
          <cell r="BJ37" t="str">
            <v>4_1_Easy</v>
          </cell>
          <cell r="BK37">
            <v>4</v>
          </cell>
          <cell r="BL37">
            <v>1</v>
          </cell>
          <cell r="BM37" t="str">
            <v>Easy</v>
          </cell>
          <cell r="BN37" t="str">
            <v xml:space="preserve">蝙蝠1   火精灵1   鬼1   乌龟1         </v>
          </cell>
          <cell r="BQ37">
            <v>200</v>
          </cell>
          <cell r="BR37">
            <v>30</v>
          </cell>
          <cell r="BS37" t="str">
            <v>火精灵1</v>
          </cell>
          <cell r="BT37" t="str">
            <v>鬼1</v>
          </cell>
          <cell r="BU37" t="str">
            <v>乌龟1</v>
          </cell>
        </row>
        <row r="38">
          <cell r="BJ38" t="str">
            <v>4_2_Easy</v>
          </cell>
          <cell r="BK38">
            <v>4</v>
          </cell>
          <cell r="BL38">
            <v>2</v>
          </cell>
          <cell r="BM38" t="str">
            <v>Easy</v>
          </cell>
          <cell r="BN38" t="str">
            <v xml:space="preserve">火精灵1   鬼1   乌龟1   蜜蜂2         </v>
          </cell>
          <cell r="BQ38">
            <v>250</v>
          </cell>
          <cell r="BR38">
            <v>30</v>
          </cell>
          <cell r="BS38" t="str">
            <v>鬼1</v>
          </cell>
          <cell r="BT38" t="str">
            <v>乌龟1</v>
          </cell>
          <cell r="BU38" t="str">
            <v>蜜蜂2</v>
          </cell>
        </row>
        <row r="39">
          <cell r="BJ39" t="str">
            <v>4_3_Easy</v>
          </cell>
          <cell r="BK39">
            <v>4</v>
          </cell>
          <cell r="BL39">
            <v>3</v>
          </cell>
          <cell r="BM39" t="str">
            <v>Easy</v>
          </cell>
          <cell r="BN39" t="str">
            <v xml:space="preserve">鬼1   乌龟1   蜜蜂2   乌龟2         </v>
          </cell>
          <cell r="BQ39">
            <v>250</v>
          </cell>
          <cell r="BR39">
            <v>30</v>
          </cell>
          <cell r="BS39" t="str">
            <v>乌龟1</v>
          </cell>
          <cell r="BT39" t="str">
            <v>蜜蜂2</v>
          </cell>
          <cell r="BU39" t="str">
            <v>乌龟2</v>
          </cell>
        </row>
        <row r="40">
          <cell r="BJ40" t="str">
            <v>4_4_Easy</v>
          </cell>
          <cell r="BK40">
            <v>4</v>
          </cell>
          <cell r="BL40">
            <v>4</v>
          </cell>
          <cell r="BM40" t="str">
            <v>Easy</v>
          </cell>
          <cell r="BN40" t="str">
            <v xml:space="preserve">乌龟1   蜜蜂2   乌龟2   鬼2         </v>
          </cell>
          <cell r="BQ40">
            <v>250</v>
          </cell>
          <cell r="BR40">
            <v>30</v>
          </cell>
          <cell r="BS40" t="str">
            <v>蜜蜂2</v>
          </cell>
          <cell r="BT40" t="str">
            <v>乌龟2</v>
          </cell>
          <cell r="BU40" t="str">
            <v>鬼2</v>
          </cell>
        </row>
        <row r="41">
          <cell r="BJ41" t="str">
            <v>4_5_Easy</v>
          </cell>
          <cell r="BK41">
            <v>4</v>
          </cell>
          <cell r="BL41">
            <v>5</v>
          </cell>
          <cell r="BM41" t="str">
            <v>Easy</v>
          </cell>
          <cell r="BN41" t="str">
            <v>乌龟1   蜜蜂2   乌龟2   小恶魔2      种子2   乌龟3</v>
          </cell>
          <cell r="BP41" t="str">
            <v>火箭塔</v>
          </cell>
          <cell r="BQ41">
            <v>300</v>
          </cell>
          <cell r="BR41">
            <v>30</v>
          </cell>
          <cell r="BS41" t="str">
            <v>小恶魔2</v>
          </cell>
          <cell r="BT41" t="str">
            <v>种子2</v>
          </cell>
          <cell r="BU41" t="str">
            <v>乌龟3</v>
          </cell>
        </row>
        <row r="42">
          <cell r="BJ42" t="str">
            <v>0_1_Normal</v>
          </cell>
          <cell r="BK42">
            <v>0</v>
          </cell>
          <cell r="BL42">
            <v>1</v>
          </cell>
          <cell r="BM42" t="str">
            <v>Normal</v>
          </cell>
          <cell r="BN42" t="str">
            <v xml:space="preserve">蜜蜂1   鬼1               </v>
          </cell>
          <cell r="BQ42">
            <v>50</v>
          </cell>
          <cell r="BR42">
            <v>15</v>
          </cell>
          <cell r="BS42" t="str">
            <v>蜜蜂1</v>
          </cell>
          <cell r="BT42" t="str">
            <v>鬼1</v>
          </cell>
        </row>
        <row r="43">
          <cell r="BJ43" t="str">
            <v>0_2_Normal</v>
          </cell>
          <cell r="BK43">
            <v>0</v>
          </cell>
          <cell r="BL43">
            <v>2</v>
          </cell>
          <cell r="BM43" t="str">
            <v>Normal</v>
          </cell>
          <cell r="BN43" t="str">
            <v xml:space="preserve">鬼1   种子1               </v>
          </cell>
          <cell r="BQ43">
            <v>50</v>
          </cell>
          <cell r="BR43">
            <v>15</v>
          </cell>
          <cell r="BS43" t="str">
            <v>鬼1</v>
          </cell>
          <cell r="BT43" t="str">
            <v>种子1</v>
          </cell>
        </row>
        <row r="44">
          <cell r="BJ44" t="str">
            <v>0_3_Normal</v>
          </cell>
          <cell r="BK44">
            <v>0</v>
          </cell>
          <cell r="BL44">
            <v>3</v>
          </cell>
          <cell r="BM44" t="str">
            <v>Normal</v>
          </cell>
          <cell r="BN44" t="str">
            <v xml:space="preserve">鬼1   种子1   蝙蝠1   蜘蛛1         </v>
          </cell>
          <cell r="BQ44">
            <v>50</v>
          </cell>
          <cell r="BR44">
            <v>15</v>
          </cell>
          <cell r="BS44" t="str">
            <v>种子1</v>
          </cell>
          <cell r="BT44" t="str">
            <v>蝙蝠1</v>
          </cell>
          <cell r="BU44" t="str">
            <v>蜘蛛1</v>
          </cell>
        </row>
        <row r="45">
          <cell r="BJ45" t="str">
            <v>0_4_Normal</v>
          </cell>
          <cell r="BK45">
            <v>0</v>
          </cell>
          <cell r="BL45">
            <v>4</v>
          </cell>
          <cell r="BM45" t="str">
            <v>Normal</v>
          </cell>
          <cell r="BN45" t="str">
            <v xml:space="preserve">种子1   蝙蝠1   蜘蛛1   蛋1         </v>
          </cell>
          <cell r="BQ45">
            <v>50</v>
          </cell>
          <cell r="BR45">
            <v>15</v>
          </cell>
          <cell r="BS45" t="str">
            <v>蝙蝠1</v>
          </cell>
          <cell r="BT45" t="str">
            <v>蜘蛛1</v>
          </cell>
          <cell r="BU45" t="str">
            <v>蛋1</v>
          </cell>
        </row>
        <row r="46">
          <cell r="BJ46" t="str">
            <v>0_5_Normal</v>
          </cell>
          <cell r="BK46">
            <v>0</v>
          </cell>
          <cell r="BL46">
            <v>5</v>
          </cell>
          <cell r="BM46" t="str">
            <v>Normal</v>
          </cell>
          <cell r="BN46" t="str">
            <v xml:space="preserve">蝙蝠1   蜘蛛1   蛋1   蜜蜂2         </v>
          </cell>
          <cell r="BQ46">
            <v>50</v>
          </cell>
          <cell r="BR46">
            <v>15</v>
          </cell>
          <cell r="BS46" t="str">
            <v>蜘蛛1</v>
          </cell>
          <cell r="BT46" t="str">
            <v>蛋1</v>
          </cell>
          <cell r="BU46" t="str">
            <v>蜜蜂2</v>
          </cell>
        </row>
        <row r="47">
          <cell r="BJ47" t="str">
            <v>0_6_Normal</v>
          </cell>
          <cell r="BK47">
            <v>0</v>
          </cell>
          <cell r="BL47">
            <v>6</v>
          </cell>
          <cell r="BM47" t="str">
            <v>Normal</v>
          </cell>
          <cell r="BN47" t="str">
            <v>种子1   蝙蝠1   蜘蛛1   蛋1      蜜蜂2   蜜蜂3</v>
          </cell>
          <cell r="BQ47">
            <v>50</v>
          </cell>
          <cell r="BR47">
            <v>15</v>
          </cell>
          <cell r="BS47" t="str">
            <v>蛋1</v>
          </cell>
          <cell r="BT47" t="str">
            <v>蜜蜂2</v>
          </cell>
          <cell r="BU47" t="str">
            <v>蜜蜂3</v>
          </cell>
        </row>
        <row r="48">
          <cell r="BJ48" t="str">
            <v>0_7_Normal</v>
          </cell>
          <cell r="BK48">
            <v>0</v>
          </cell>
          <cell r="BL48">
            <v>7</v>
          </cell>
          <cell r="BM48" t="str">
            <v>Normal</v>
          </cell>
          <cell r="BN48" t="str">
            <v xml:space="preserve">蜘蛛1   蛋1   蜜蜂2   恶灵1         </v>
          </cell>
          <cell r="BQ48">
            <v>50</v>
          </cell>
          <cell r="BR48">
            <v>15</v>
          </cell>
          <cell r="BS48" t="str">
            <v>蛋1</v>
          </cell>
          <cell r="BT48" t="str">
            <v>蜜蜂2</v>
          </cell>
          <cell r="BU48" t="str">
            <v>恶灵1</v>
          </cell>
        </row>
        <row r="49">
          <cell r="BJ49" t="str">
            <v>0_8_Normal</v>
          </cell>
          <cell r="BK49">
            <v>0</v>
          </cell>
          <cell r="BL49">
            <v>8</v>
          </cell>
          <cell r="BM49" t="str">
            <v>Normal</v>
          </cell>
          <cell r="BN49" t="str">
            <v xml:space="preserve">蛋1   蜜蜂2   恶灵1   骷髅1         </v>
          </cell>
          <cell r="BQ49">
            <v>50</v>
          </cell>
          <cell r="BR49">
            <v>15</v>
          </cell>
          <cell r="BS49" t="str">
            <v>蜜蜂2</v>
          </cell>
          <cell r="BT49" t="str">
            <v>恶灵1</v>
          </cell>
          <cell r="BU49" t="str">
            <v>骷髅1</v>
          </cell>
        </row>
        <row r="50">
          <cell r="BJ50" t="str">
            <v>0_9_Normal</v>
          </cell>
          <cell r="BK50">
            <v>0</v>
          </cell>
          <cell r="BL50">
            <v>9</v>
          </cell>
          <cell r="BM50" t="str">
            <v>Normal</v>
          </cell>
          <cell r="BN50" t="str">
            <v xml:space="preserve">蜜蜂2   恶灵1   骷髅1   麻痹蝎1         </v>
          </cell>
          <cell r="BQ50">
            <v>50</v>
          </cell>
          <cell r="BR50">
            <v>15</v>
          </cell>
          <cell r="BS50" t="str">
            <v>恶灵1</v>
          </cell>
          <cell r="BT50" t="str">
            <v>骷髅1</v>
          </cell>
          <cell r="BU50" t="str">
            <v>麻痹蝎1</v>
          </cell>
        </row>
        <row r="51">
          <cell r="BJ51" t="str">
            <v>0_10_Normal</v>
          </cell>
          <cell r="BK51">
            <v>0</v>
          </cell>
          <cell r="BL51">
            <v>10</v>
          </cell>
          <cell r="BM51" t="str">
            <v>Normal</v>
          </cell>
          <cell r="BN51" t="str">
            <v xml:space="preserve">恶灵1   骷髅1   麻痹蝎1   蜘蛛2         </v>
          </cell>
          <cell r="BQ51">
            <v>50</v>
          </cell>
          <cell r="BR51">
            <v>15</v>
          </cell>
          <cell r="BS51" t="str">
            <v>骷髅1</v>
          </cell>
          <cell r="BT51" t="str">
            <v>麻痹蝎1</v>
          </cell>
          <cell r="BU51" t="str">
            <v>蜘蛛2</v>
          </cell>
        </row>
        <row r="52">
          <cell r="BJ52" t="str">
            <v>0_11_Normal</v>
          </cell>
          <cell r="BK52">
            <v>0</v>
          </cell>
          <cell r="BL52">
            <v>11</v>
          </cell>
          <cell r="BM52" t="str">
            <v>Normal</v>
          </cell>
          <cell r="BN52" t="str">
            <v xml:space="preserve">骷髅1   麻痹蝎1   蜘蛛2   火精灵1         </v>
          </cell>
          <cell r="BQ52">
            <v>50</v>
          </cell>
          <cell r="BR52">
            <v>15</v>
          </cell>
          <cell r="BS52" t="str">
            <v>麻痹蝎1</v>
          </cell>
          <cell r="BT52" t="str">
            <v>蜘蛛2</v>
          </cell>
          <cell r="BU52" t="str">
            <v>火精灵1</v>
          </cell>
        </row>
        <row r="53">
          <cell r="BJ53" t="str">
            <v>0_12_Normal</v>
          </cell>
          <cell r="BK53">
            <v>0</v>
          </cell>
          <cell r="BL53">
            <v>12</v>
          </cell>
          <cell r="BM53" t="str">
            <v>Normal</v>
          </cell>
          <cell r="BN53" t="str">
            <v>骷髅1   麻痹蝎1   蜘蛛2   火精灵1      蝙蝠2   骷髅3</v>
          </cell>
          <cell r="BQ53">
            <v>50</v>
          </cell>
          <cell r="BR53">
            <v>15</v>
          </cell>
          <cell r="BS53" t="str">
            <v>火精灵1</v>
          </cell>
          <cell r="BT53" t="str">
            <v>蝙蝠2</v>
          </cell>
          <cell r="BU53" t="str">
            <v>骷髅3</v>
          </cell>
        </row>
        <row r="54">
          <cell r="BJ54" t="str">
            <v>0_13_Normal</v>
          </cell>
          <cell r="BK54">
            <v>0</v>
          </cell>
          <cell r="BL54">
            <v>13</v>
          </cell>
          <cell r="BM54" t="str">
            <v>Normal</v>
          </cell>
          <cell r="BN54" t="str">
            <v xml:space="preserve">蜘蛛2   火精灵1   蝙蝠2   蛋2         </v>
          </cell>
          <cell r="BQ54">
            <v>50</v>
          </cell>
          <cell r="BR54">
            <v>15</v>
          </cell>
          <cell r="BS54" t="str">
            <v>火精灵1</v>
          </cell>
          <cell r="BT54" t="str">
            <v>蝙蝠2</v>
          </cell>
          <cell r="BU54" t="str">
            <v>蛋2</v>
          </cell>
        </row>
        <row r="55">
          <cell r="BJ55" t="str">
            <v>0_14_Normal</v>
          </cell>
          <cell r="BK55">
            <v>0</v>
          </cell>
          <cell r="BL55">
            <v>14</v>
          </cell>
          <cell r="BM55" t="str">
            <v>Normal</v>
          </cell>
          <cell r="BN55" t="str">
            <v xml:space="preserve">火精灵1   蝙蝠2   蛋2   石像1         </v>
          </cell>
          <cell r="BQ55">
            <v>50</v>
          </cell>
          <cell r="BR55">
            <v>15</v>
          </cell>
          <cell r="BS55" t="str">
            <v>蝙蝠2</v>
          </cell>
          <cell r="BT55" t="str">
            <v>蛋2</v>
          </cell>
          <cell r="BU55" t="str">
            <v>石像1</v>
          </cell>
        </row>
        <row r="56">
          <cell r="BJ56" t="str">
            <v>0_15_Normal</v>
          </cell>
          <cell r="BK56">
            <v>0</v>
          </cell>
          <cell r="BL56">
            <v>15</v>
          </cell>
          <cell r="BM56" t="str">
            <v>Normal</v>
          </cell>
          <cell r="BN56" t="str">
            <v xml:space="preserve">蝙蝠2   蛋2   石像1   鬼2         </v>
          </cell>
          <cell r="BQ56">
            <v>50</v>
          </cell>
          <cell r="BR56">
            <v>15</v>
          </cell>
          <cell r="BS56" t="str">
            <v>蛋2</v>
          </cell>
          <cell r="BT56" t="str">
            <v>石像1</v>
          </cell>
          <cell r="BU56" t="str">
            <v>鬼2</v>
          </cell>
        </row>
        <row r="57">
          <cell r="BJ57" t="str">
            <v>0_16_Normal</v>
          </cell>
          <cell r="BK57">
            <v>0</v>
          </cell>
          <cell r="BL57">
            <v>16</v>
          </cell>
          <cell r="BM57" t="str">
            <v>Normal</v>
          </cell>
          <cell r="BN57" t="str">
            <v xml:space="preserve">蛋2   石像1   鬼2   麻痹蝎2         </v>
          </cell>
          <cell r="BQ57">
            <v>50</v>
          </cell>
          <cell r="BR57">
            <v>15</v>
          </cell>
          <cell r="BS57" t="str">
            <v>石像1</v>
          </cell>
          <cell r="BT57" t="str">
            <v>鬼2</v>
          </cell>
          <cell r="BU57" t="str">
            <v>麻痹蝎2</v>
          </cell>
        </row>
        <row r="58">
          <cell r="BJ58" t="str">
            <v>0_17_Normal</v>
          </cell>
          <cell r="BK58">
            <v>0</v>
          </cell>
          <cell r="BL58">
            <v>17</v>
          </cell>
          <cell r="BM58" t="str">
            <v>Normal</v>
          </cell>
          <cell r="BN58" t="str">
            <v xml:space="preserve">石像1   鬼2   麻痹蝎2   小恶魔1         </v>
          </cell>
          <cell r="BQ58">
            <v>50</v>
          </cell>
          <cell r="BR58">
            <v>15</v>
          </cell>
          <cell r="BS58" t="str">
            <v>鬼2</v>
          </cell>
          <cell r="BT58" t="str">
            <v>麻痹蝎2</v>
          </cell>
          <cell r="BU58" t="str">
            <v>小恶魔1</v>
          </cell>
        </row>
        <row r="59">
          <cell r="BJ59" t="str">
            <v>0_18_Normal</v>
          </cell>
          <cell r="BK59">
            <v>0</v>
          </cell>
          <cell r="BL59">
            <v>18</v>
          </cell>
          <cell r="BM59" t="str">
            <v>Normal</v>
          </cell>
          <cell r="BN59" t="str">
            <v xml:space="preserve">鬼2   麻痹蝎2   小恶魔1   石像2         </v>
          </cell>
          <cell r="BQ59">
            <v>50</v>
          </cell>
          <cell r="BR59">
            <v>15</v>
          </cell>
          <cell r="BS59" t="str">
            <v>麻痹蝎2</v>
          </cell>
          <cell r="BT59" t="str">
            <v>小恶魔1</v>
          </cell>
          <cell r="BU59" t="str">
            <v>石像2</v>
          </cell>
        </row>
        <row r="60">
          <cell r="BJ60" t="str">
            <v>0_19_Normal</v>
          </cell>
          <cell r="BK60">
            <v>0</v>
          </cell>
          <cell r="BL60">
            <v>19</v>
          </cell>
          <cell r="BM60" t="str">
            <v>Normal</v>
          </cell>
          <cell r="BN60" t="str">
            <v xml:space="preserve">麻痹蝎2   小恶魔1   石像2   恶灵2         </v>
          </cell>
          <cell r="BQ60">
            <v>50</v>
          </cell>
          <cell r="BR60">
            <v>15</v>
          </cell>
          <cell r="BS60" t="str">
            <v>小恶魔1</v>
          </cell>
          <cell r="BT60" t="str">
            <v>石像2</v>
          </cell>
          <cell r="BU60" t="str">
            <v>恶灵2</v>
          </cell>
        </row>
        <row r="61">
          <cell r="BJ61" t="str">
            <v>0_20_Normal</v>
          </cell>
          <cell r="BK61">
            <v>0</v>
          </cell>
          <cell r="BL61">
            <v>20</v>
          </cell>
          <cell r="BM61" t="str">
            <v>Normal</v>
          </cell>
          <cell r="BN61" t="str">
            <v>麻痹蝎2   小恶魔1   石像2   恶灵2      种子2   小恶魔3</v>
          </cell>
          <cell r="BQ61">
            <v>50</v>
          </cell>
          <cell r="BR61">
            <v>15</v>
          </cell>
          <cell r="BS61" t="str">
            <v>恶灵2</v>
          </cell>
          <cell r="BT61" t="str">
            <v>种子2</v>
          </cell>
          <cell r="BU61" t="str">
            <v>小恶魔3</v>
          </cell>
        </row>
        <row r="62">
          <cell r="BJ62" t="str">
            <v>1_1_Normal</v>
          </cell>
          <cell r="BK62">
            <v>1</v>
          </cell>
          <cell r="BL62">
            <v>1</v>
          </cell>
          <cell r="BM62" t="str">
            <v>Normal</v>
          </cell>
          <cell r="BN62" t="str">
            <v xml:space="preserve">蜜蜂1   蝙蝠1   蜘蛛1   鸟1         </v>
          </cell>
          <cell r="BQ62">
            <v>100</v>
          </cell>
          <cell r="BR62">
            <v>15</v>
          </cell>
          <cell r="BS62" t="str">
            <v>蝙蝠1</v>
          </cell>
          <cell r="BT62" t="str">
            <v>蜘蛛1</v>
          </cell>
          <cell r="BU62" t="str">
            <v>鸟1</v>
          </cell>
        </row>
        <row r="63">
          <cell r="BJ63" t="str">
            <v>1_2_Normal</v>
          </cell>
          <cell r="BK63">
            <v>1</v>
          </cell>
          <cell r="BL63">
            <v>2</v>
          </cell>
          <cell r="BM63" t="str">
            <v>Normal</v>
          </cell>
          <cell r="BN63" t="str">
            <v xml:space="preserve">蝙蝠1   蜘蛛1   鸟1   石像1         </v>
          </cell>
          <cell r="BQ63">
            <v>100</v>
          </cell>
          <cell r="BR63">
            <v>15</v>
          </cell>
          <cell r="BS63" t="str">
            <v>蜘蛛1</v>
          </cell>
          <cell r="BT63" t="str">
            <v>鸟1</v>
          </cell>
          <cell r="BU63" t="str">
            <v>石像1</v>
          </cell>
        </row>
        <row r="64">
          <cell r="BJ64" t="str">
            <v>1_3_Normal</v>
          </cell>
          <cell r="BK64">
            <v>1</v>
          </cell>
          <cell r="BL64">
            <v>3</v>
          </cell>
          <cell r="BM64" t="str">
            <v>Normal</v>
          </cell>
          <cell r="BN64" t="str">
            <v xml:space="preserve">蜘蛛1   鸟1   石像1   小恶魔1         </v>
          </cell>
          <cell r="BQ64">
            <v>100</v>
          </cell>
          <cell r="BR64">
            <v>15</v>
          </cell>
          <cell r="BS64" t="str">
            <v>鸟1</v>
          </cell>
          <cell r="BT64" t="str">
            <v>石像1</v>
          </cell>
          <cell r="BU64" t="str">
            <v>小恶魔1</v>
          </cell>
        </row>
        <row r="65">
          <cell r="BJ65" t="str">
            <v>1_4_Normal</v>
          </cell>
          <cell r="BK65">
            <v>1</v>
          </cell>
          <cell r="BL65">
            <v>4</v>
          </cell>
          <cell r="BM65" t="str">
            <v>Normal</v>
          </cell>
          <cell r="BN65" t="str">
            <v xml:space="preserve">鸟1   石像1   小恶魔1   恶灵1         </v>
          </cell>
          <cell r="BQ65">
            <v>100</v>
          </cell>
          <cell r="BR65">
            <v>15</v>
          </cell>
          <cell r="BS65" t="str">
            <v>石像1</v>
          </cell>
          <cell r="BT65" t="str">
            <v>小恶魔1</v>
          </cell>
          <cell r="BU65" t="str">
            <v>恶灵1</v>
          </cell>
        </row>
        <row r="66">
          <cell r="BJ66" t="str">
            <v>1_5_Normal</v>
          </cell>
          <cell r="BK66">
            <v>1</v>
          </cell>
          <cell r="BL66">
            <v>5</v>
          </cell>
          <cell r="BM66" t="str">
            <v>Normal</v>
          </cell>
          <cell r="BN66" t="str">
            <v>鸟1   石像1   小恶魔1   恶灵2      鸟2   石像3</v>
          </cell>
          <cell r="BQ66">
            <v>100</v>
          </cell>
          <cell r="BR66">
            <v>15</v>
          </cell>
          <cell r="BS66" t="str">
            <v>恶灵2</v>
          </cell>
          <cell r="BT66" t="str">
            <v>鸟2</v>
          </cell>
          <cell r="BU66" t="str">
            <v>石像3</v>
          </cell>
        </row>
        <row r="67">
          <cell r="BJ67" t="str">
            <v>2_1_Normal</v>
          </cell>
          <cell r="BK67">
            <v>2</v>
          </cell>
          <cell r="BL67">
            <v>1</v>
          </cell>
          <cell r="BM67" t="str">
            <v>Normal</v>
          </cell>
          <cell r="BN67" t="str">
            <v xml:space="preserve">种子1   蜜蜂1   龙1   麻痹蝎1         </v>
          </cell>
          <cell r="BQ67">
            <v>100</v>
          </cell>
          <cell r="BR67">
            <v>15</v>
          </cell>
          <cell r="BS67" t="str">
            <v>蜜蜂1</v>
          </cell>
          <cell r="BT67" t="str">
            <v>龙1</v>
          </cell>
          <cell r="BU67" t="str">
            <v>麻痹蝎1</v>
          </cell>
        </row>
        <row r="68">
          <cell r="BJ68" t="str">
            <v>2_2_Normal</v>
          </cell>
          <cell r="BK68">
            <v>2</v>
          </cell>
          <cell r="BL68">
            <v>2</v>
          </cell>
          <cell r="BM68" t="str">
            <v>Normal</v>
          </cell>
          <cell r="BN68" t="str">
            <v xml:space="preserve">蜜蜂1   龙1   麻痹蝎1   蛋2         </v>
          </cell>
          <cell r="BQ68">
            <v>100</v>
          </cell>
          <cell r="BR68">
            <v>15</v>
          </cell>
          <cell r="BS68" t="str">
            <v>龙1</v>
          </cell>
          <cell r="BT68" t="str">
            <v>麻痹蝎1</v>
          </cell>
          <cell r="BU68" t="str">
            <v>蛋2</v>
          </cell>
        </row>
        <row r="69">
          <cell r="BJ69" t="str">
            <v>2_3_Normal</v>
          </cell>
          <cell r="BK69">
            <v>2</v>
          </cell>
          <cell r="BL69">
            <v>3</v>
          </cell>
          <cell r="BM69" t="str">
            <v>Normal</v>
          </cell>
          <cell r="BN69" t="str">
            <v xml:space="preserve">龙1   麻痹蝎1   蛋2   石像2         </v>
          </cell>
          <cell r="BQ69">
            <v>100</v>
          </cell>
          <cell r="BR69">
            <v>15</v>
          </cell>
          <cell r="BS69" t="str">
            <v>麻痹蝎1</v>
          </cell>
          <cell r="BT69" t="str">
            <v>蛋2</v>
          </cell>
          <cell r="BU69" t="str">
            <v>石像2</v>
          </cell>
        </row>
        <row r="70">
          <cell r="BJ70" t="str">
            <v>2_4_Normal</v>
          </cell>
          <cell r="BK70">
            <v>2</v>
          </cell>
          <cell r="BL70">
            <v>4</v>
          </cell>
          <cell r="BM70" t="str">
            <v>Normal</v>
          </cell>
          <cell r="BN70" t="str">
            <v xml:space="preserve">麻痹蝎1   蛋2   石像2   鬼2         </v>
          </cell>
          <cell r="BQ70">
            <v>100</v>
          </cell>
          <cell r="BR70">
            <v>15</v>
          </cell>
          <cell r="BS70" t="str">
            <v>蛋2</v>
          </cell>
          <cell r="BT70" t="str">
            <v>石像2</v>
          </cell>
          <cell r="BU70" t="str">
            <v>鬼2</v>
          </cell>
        </row>
        <row r="71">
          <cell r="BJ71" t="str">
            <v>2_5_Normal</v>
          </cell>
          <cell r="BK71">
            <v>2</v>
          </cell>
          <cell r="BL71">
            <v>5</v>
          </cell>
          <cell r="BM71" t="str">
            <v>Normal</v>
          </cell>
          <cell r="BN71" t="str">
            <v>麻痹蝎1   蛋2   石像2   小恶魔2      火精灵2   龙3</v>
          </cell>
          <cell r="BQ71">
            <v>100</v>
          </cell>
          <cell r="BR71">
            <v>15</v>
          </cell>
          <cell r="BS71" t="str">
            <v>小恶魔2</v>
          </cell>
          <cell r="BT71" t="str">
            <v>火精灵2</v>
          </cell>
          <cell r="BU71" t="str">
            <v>龙3</v>
          </cell>
        </row>
        <row r="72">
          <cell r="BJ72" t="str">
            <v>3_1_Normal</v>
          </cell>
          <cell r="BK72">
            <v>3</v>
          </cell>
          <cell r="BL72">
            <v>1</v>
          </cell>
          <cell r="BM72" t="str">
            <v>Normal</v>
          </cell>
          <cell r="BN72" t="str">
            <v xml:space="preserve">蜜蜂1   蝙蝠1   蜘蛛1   雪人1         </v>
          </cell>
          <cell r="BQ72">
            <v>100</v>
          </cell>
          <cell r="BR72">
            <v>15</v>
          </cell>
          <cell r="BS72" t="str">
            <v>蝙蝠1</v>
          </cell>
          <cell r="BT72" t="str">
            <v>蜘蛛1</v>
          </cell>
          <cell r="BU72" t="str">
            <v>雪人1</v>
          </cell>
        </row>
        <row r="73">
          <cell r="BJ73" t="str">
            <v>3_2_Normal</v>
          </cell>
          <cell r="BK73">
            <v>3</v>
          </cell>
          <cell r="BL73">
            <v>2</v>
          </cell>
          <cell r="BM73" t="str">
            <v>Normal</v>
          </cell>
          <cell r="BN73" t="str">
            <v xml:space="preserve">蝙蝠1   蜘蛛1   雪人1   蜘蛛2         </v>
          </cell>
          <cell r="BQ73">
            <v>100</v>
          </cell>
          <cell r="BR73">
            <v>15</v>
          </cell>
          <cell r="BS73" t="str">
            <v>蜘蛛1</v>
          </cell>
          <cell r="BT73" t="str">
            <v>雪人1</v>
          </cell>
          <cell r="BU73" t="str">
            <v>蜘蛛2</v>
          </cell>
        </row>
        <row r="74">
          <cell r="BJ74" t="str">
            <v>3_3_Normal</v>
          </cell>
          <cell r="BK74">
            <v>3</v>
          </cell>
          <cell r="BL74">
            <v>3</v>
          </cell>
          <cell r="BM74" t="str">
            <v>Normal</v>
          </cell>
          <cell r="BN74" t="str">
            <v xml:space="preserve">蜘蛛1   雪人1   蜘蛛2   骷髅2         </v>
          </cell>
          <cell r="BQ74">
            <v>100</v>
          </cell>
          <cell r="BR74">
            <v>15</v>
          </cell>
          <cell r="BS74" t="str">
            <v>雪人1</v>
          </cell>
          <cell r="BT74" t="str">
            <v>蜘蛛2</v>
          </cell>
          <cell r="BU74" t="str">
            <v>骷髅2</v>
          </cell>
        </row>
        <row r="75">
          <cell r="BJ75" t="str">
            <v>3_4_Normal</v>
          </cell>
          <cell r="BK75">
            <v>3</v>
          </cell>
          <cell r="BL75">
            <v>4</v>
          </cell>
          <cell r="BM75" t="str">
            <v>Normal</v>
          </cell>
          <cell r="BN75" t="str">
            <v xml:space="preserve">雪人1   蜘蛛2   骷髅2   恶灵1         </v>
          </cell>
          <cell r="BQ75">
            <v>100</v>
          </cell>
          <cell r="BR75">
            <v>15</v>
          </cell>
          <cell r="BS75" t="str">
            <v>蜘蛛2</v>
          </cell>
          <cell r="BT75" t="str">
            <v>骷髅2</v>
          </cell>
          <cell r="BU75" t="str">
            <v>恶灵1</v>
          </cell>
        </row>
        <row r="76">
          <cell r="BJ76" t="str">
            <v>3_5_Normal</v>
          </cell>
          <cell r="BK76">
            <v>3</v>
          </cell>
          <cell r="BL76">
            <v>5</v>
          </cell>
          <cell r="BM76" t="str">
            <v>Normal</v>
          </cell>
          <cell r="BN76" t="str">
            <v>雪人1   蜘蛛2   骷髅2   恶灵2      雪人2   雪人3</v>
          </cell>
          <cell r="BQ76">
            <v>100</v>
          </cell>
          <cell r="BR76">
            <v>15</v>
          </cell>
          <cell r="BS76" t="str">
            <v>恶灵2</v>
          </cell>
          <cell r="BT76" t="str">
            <v>雪人2</v>
          </cell>
          <cell r="BU76" t="str">
            <v>雪人3</v>
          </cell>
        </row>
        <row r="77">
          <cell r="BJ77" t="str">
            <v>4_1_Normal</v>
          </cell>
          <cell r="BK77">
            <v>4</v>
          </cell>
          <cell r="BL77">
            <v>1</v>
          </cell>
          <cell r="BM77" t="str">
            <v>Normal</v>
          </cell>
          <cell r="BN77" t="str">
            <v xml:space="preserve">蝙蝠1   火精灵1   鬼1   乌龟1         </v>
          </cell>
          <cell r="BQ77">
            <v>100</v>
          </cell>
          <cell r="BR77">
            <v>15</v>
          </cell>
          <cell r="BS77" t="str">
            <v>火精灵1</v>
          </cell>
          <cell r="BT77" t="str">
            <v>鬼1</v>
          </cell>
          <cell r="BU77" t="str">
            <v>乌龟1</v>
          </cell>
        </row>
        <row r="78">
          <cell r="BJ78" t="str">
            <v>4_2_Normal</v>
          </cell>
          <cell r="BK78">
            <v>4</v>
          </cell>
          <cell r="BL78">
            <v>2</v>
          </cell>
          <cell r="BM78" t="str">
            <v>Normal</v>
          </cell>
          <cell r="BN78" t="str">
            <v xml:space="preserve">火精灵1   鬼1   乌龟1   蜜蜂2         </v>
          </cell>
          <cell r="BQ78">
            <v>100</v>
          </cell>
          <cell r="BR78">
            <v>15</v>
          </cell>
          <cell r="BS78" t="str">
            <v>鬼1</v>
          </cell>
          <cell r="BT78" t="str">
            <v>乌龟1</v>
          </cell>
          <cell r="BU78" t="str">
            <v>蜜蜂2</v>
          </cell>
        </row>
        <row r="79">
          <cell r="BJ79" t="str">
            <v>4_3_Normal</v>
          </cell>
          <cell r="BK79">
            <v>4</v>
          </cell>
          <cell r="BL79">
            <v>3</v>
          </cell>
          <cell r="BM79" t="str">
            <v>Normal</v>
          </cell>
          <cell r="BN79" t="str">
            <v xml:space="preserve">鬼1   乌龟1   蜜蜂2   乌龟2         </v>
          </cell>
          <cell r="BQ79">
            <v>100</v>
          </cell>
          <cell r="BR79">
            <v>15</v>
          </cell>
          <cell r="BS79" t="str">
            <v>乌龟1</v>
          </cell>
          <cell r="BT79" t="str">
            <v>蜜蜂2</v>
          </cell>
          <cell r="BU79" t="str">
            <v>乌龟2</v>
          </cell>
        </row>
        <row r="80">
          <cell r="BJ80" t="str">
            <v>4_4_Normal</v>
          </cell>
          <cell r="BK80">
            <v>4</v>
          </cell>
          <cell r="BL80">
            <v>4</v>
          </cell>
          <cell r="BM80" t="str">
            <v>Normal</v>
          </cell>
          <cell r="BN80" t="str">
            <v xml:space="preserve">乌龟1   蜜蜂2   乌龟2   鬼2         </v>
          </cell>
          <cell r="BQ80">
            <v>100</v>
          </cell>
          <cell r="BR80">
            <v>15</v>
          </cell>
          <cell r="BS80" t="str">
            <v>蜜蜂2</v>
          </cell>
          <cell r="BT80" t="str">
            <v>乌龟2</v>
          </cell>
          <cell r="BU80" t="str">
            <v>鬼2</v>
          </cell>
        </row>
        <row r="81">
          <cell r="BJ81" t="str">
            <v>4_5_Normal</v>
          </cell>
          <cell r="BK81">
            <v>4</v>
          </cell>
          <cell r="BL81">
            <v>5</v>
          </cell>
          <cell r="BM81" t="str">
            <v>Normal</v>
          </cell>
          <cell r="BN81" t="str">
            <v>乌龟1   蜜蜂2   乌龟2   小恶魔2      种子2   乌龟3</v>
          </cell>
          <cell r="BQ81">
            <v>100</v>
          </cell>
          <cell r="BR81">
            <v>15</v>
          </cell>
          <cell r="BS81" t="str">
            <v>小恶魔2</v>
          </cell>
          <cell r="BT81" t="str">
            <v>种子2</v>
          </cell>
          <cell r="BU81" t="str">
            <v>乌龟3</v>
          </cell>
        </row>
        <row r="82">
          <cell r="BJ82" t="str">
            <v>0_1_Hard</v>
          </cell>
          <cell r="BK82">
            <v>0</v>
          </cell>
          <cell r="BL82">
            <v>1</v>
          </cell>
          <cell r="BM82" t="str">
            <v>Hard</v>
          </cell>
          <cell r="BN82" t="str">
            <v xml:space="preserve">蜜蜂1   鬼1               </v>
          </cell>
          <cell r="BQ82">
            <v>50</v>
          </cell>
          <cell r="BR82">
            <v>15</v>
          </cell>
          <cell r="BS82" t="str">
            <v>蜜蜂1</v>
          </cell>
          <cell r="BT82" t="str">
            <v>鬼1</v>
          </cell>
        </row>
        <row r="83">
          <cell r="BJ83" t="str">
            <v>0_2_Hard</v>
          </cell>
          <cell r="BK83">
            <v>0</v>
          </cell>
          <cell r="BL83">
            <v>2</v>
          </cell>
          <cell r="BM83" t="str">
            <v>Hard</v>
          </cell>
          <cell r="BN83" t="str">
            <v xml:space="preserve">鬼1   种子1               </v>
          </cell>
          <cell r="BQ83">
            <v>50</v>
          </cell>
          <cell r="BR83">
            <v>15</v>
          </cell>
          <cell r="BS83" t="str">
            <v>鬼1</v>
          </cell>
          <cell r="BT83" t="str">
            <v>种子1</v>
          </cell>
        </row>
        <row r="84">
          <cell r="BJ84" t="str">
            <v>0_3_Hard</v>
          </cell>
          <cell r="BK84">
            <v>0</v>
          </cell>
          <cell r="BL84">
            <v>3</v>
          </cell>
          <cell r="BM84" t="str">
            <v>Hard</v>
          </cell>
          <cell r="BN84" t="str">
            <v xml:space="preserve">鬼1   种子1   蝙蝠1   蜘蛛1         </v>
          </cell>
          <cell r="BQ84">
            <v>50</v>
          </cell>
          <cell r="BR84">
            <v>15</v>
          </cell>
          <cell r="BS84" t="str">
            <v>种子1</v>
          </cell>
          <cell r="BT84" t="str">
            <v>蝙蝠1</v>
          </cell>
          <cell r="BU84" t="str">
            <v>蜘蛛1</v>
          </cell>
        </row>
        <row r="85">
          <cell r="BJ85" t="str">
            <v>0_4_Hard</v>
          </cell>
          <cell r="BK85">
            <v>0</v>
          </cell>
          <cell r="BL85">
            <v>4</v>
          </cell>
          <cell r="BM85" t="str">
            <v>Hard</v>
          </cell>
          <cell r="BN85" t="str">
            <v xml:space="preserve">种子1   蝙蝠1   蜘蛛1   蛋1         </v>
          </cell>
          <cell r="BQ85">
            <v>50</v>
          </cell>
          <cell r="BR85">
            <v>15</v>
          </cell>
          <cell r="BS85" t="str">
            <v>蝙蝠1</v>
          </cell>
          <cell r="BT85" t="str">
            <v>蜘蛛1</v>
          </cell>
          <cell r="BU85" t="str">
            <v>蛋1</v>
          </cell>
        </row>
        <row r="86">
          <cell r="BJ86" t="str">
            <v>0_5_Hard</v>
          </cell>
          <cell r="BK86">
            <v>0</v>
          </cell>
          <cell r="BL86">
            <v>5</v>
          </cell>
          <cell r="BM86" t="str">
            <v>Hard</v>
          </cell>
          <cell r="BN86" t="str">
            <v xml:space="preserve">蝙蝠1   蜘蛛1   蛋1   蜜蜂2         </v>
          </cell>
          <cell r="BQ86">
            <v>50</v>
          </cell>
          <cell r="BR86">
            <v>15</v>
          </cell>
          <cell r="BS86" t="str">
            <v>蜘蛛1</v>
          </cell>
          <cell r="BT86" t="str">
            <v>蛋1</v>
          </cell>
          <cell r="BU86" t="str">
            <v>蜜蜂2</v>
          </cell>
        </row>
        <row r="87">
          <cell r="BJ87" t="str">
            <v>0_6_Hard</v>
          </cell>
          <cell r="BK87">
            <v>0</v>
          </cell>
          <cell r="BL87">
            <v>6</v>
          </cell>
          <cell r="BM87" t="str">
            <v>Hard</v>
          </cell>
          <cell r="BN87" t="str">
            <v>种子1   蝙蝠1   蜘蛛1   蛋1      蜜蜂2   蜜蜂3</v>
          </cell>
          <cell r="BQ87">
            <v>50</v>
          </cell>
          <cell r="BR87">
            <v>15</v>
          </cell>
          <cell r="BS87" t="str">
            <v>蛋1</v>
          </cell>
          <cell r="BT87" t="str">
            <v>蜜蜂2</v>
          </cell>
          <cell r="BU87" t="str">
            <v>蜜蜂3</v>
          </cell>
        </row>
        <row r="88">
          <cell r="BJ88" t="str">
            <v>0_7_Hard</v>
          </cell>
          <cell r="BK88">
            <v>0</v>
          </cell>
          <cell r="BL88">
            <v>7</v>
          </cell>
          <cell r="BM88" t="str">
            <v>Hard</v>
          </cell>
          <cell r="BN88" t="str">
            <v xml:space="preserve">蜘蛛1   蛋1   蜜蜂2   恶灵1         </v>
          </cell>
          <cell r="BQ88">
            <v>50</v>
          </cell>
          <cell r="BR88">
            <v>15</v>
          </cell>
          <cell r="BS88" t="str">
            <v>蛋1</v>
          </cell>
          <cell r="BT88" t="str">
            <v>蜜蜂2</v>
          </cell>
          <cell r="BU88" t="str">
            <v>恶灵1</v>
          </cell>
        </row>
        <row r="89">
          <cell r="BJ89" t="str">
            <v>0_8_Hard</v>
          </cell>
          <cell r="BK89">
            <v>0</v>
          </cell>
          <cell r="BL89">
            <v>8</v>
          </cell>
          <cell r="BM89" t="str">
            <v>Hard</v>
          </cell>
          <cell r="BN89" t="str">
            <v xml:space="preserve">蛋1   蜜蜂2   恶灵1   骷髅1         </v>
          </cell>
          <cell r="BQ89">
            <v>50</v>
          </cell>
          <cell r="BR89">
            <v>15</v>
          </cell>
          <cell r="BS89" t="str">
            <v>蜜蜂2</v>
          </cell>
          <cell r="BT89" t="str">
            <v>恶灵1</v>
          </cell>
          <cell r="BU89" t="str">
            <v>骷髅1</v>
          </cell>
        </row>
        <row r="90">
          <cell r="BJ90" t="str">
            <v>0_9_Hard</v>
          </cell>
          <cell r="BK90">
            <v>0</v>
          </cell>
          <cell r="BL90">
            <v>9</v>
          </cell>
          <cell r="BM90" t="str">
            <v>Hard</v>
          </cell>
          <cell r="BN90" t="str">
            <v xml:space="preserve">蜜蜂2   恶灵1   骷髅1   麻痹蝎1         </v>
          </cell>
          <cell r="BQ90">
            <v>50</v>
          </cell>
          <cell r="BR90">
            <v>15</v>
          </cell>
          <cell r="BS90" t="str">
            <v>恶灵1</v>
          </cell>
          <cell r="BT90" t="str">
            <v>骷髅1</v>
          </cell>
          <cell r="BU90" t="str">
            <v>麻痹蝎1</v>
          </cell>
        </row>
        <row r="91">
          <cell r="BJ91" t="str">
            <v>0_10_Hard</v>
          </cell>
          <cell r="BK91">
            <v>0</v>
          </cell>
          <cell r="BL91">
            <v>10</v>
          </cell>
          <cell r="BM91" t="str">
            <v>Hard</v>
          </cell>
          <cell r="BN91" t="str">
            <v xml:space="preserve">恶灵1   骷髅1   麻痹蝎1   蜘蛛2         </v>
          </cell>
          <cell r="BQ91">
            <v>50</v>
          </cell>
          <cell r="BR91">
            <v>15</v>
          </cell>
          <cell r="BS91" t="str">
            <v>骷髅1</v>
          </cell>
          <cell r="BT91" t="str">
            <v>麻痹蝎1</v>
          </cell>
          <cell r="BU91" t="str">
            <v>蜘蛛2</v>
          </cell>
        </row>
        <row r="92">
          <cell r="BJ92" t="str">
            <v>0_11_Hard</v>
          </cell>
          <cell r="BK92">
            <v>0</v>
          </cell>
          <cell r="BL92">
            <v>11</v>
          </cell>
          <cell r="BM92" t="str">
            <v>Hard</v>
          </cell>
          <cell r="BN92" t="str">
            <v xml:space="preserve">骷髅1   麻痹蝎1   蜘蛛2   火精灵1         </v>
          </cell>
          <cell r="BQ92">
            <v>50</v>
          </cell>
          <cell r="BR92">
            <v>15</v>
          </cell>
          <cell r="BS92" t="str">
            <v>麻痹蝎1</v>
          </cell>
          <cell r="BT92" t="str">
            <v>蜘蛛2</v>
          </cell>
          <cell r="BU92" t="str">
            <v>火精灵1</v>
          </cell>
        </row>
        <row r="93">
          <cell r="BJ93" t="str">
            <v>0_12_Hard</v>
          </cell>
          <cell r="BK93">
            <v>0</v>
          </cell>
          <cell r="BL93">
            <v>12</v>
          </cell>
          <cell r="BM93" t="str">
            <v>Hard</v>
          </cell>
          <cell r="BN93" t="str">
            <v>骷髅1   麻痹蝎1   蜘蛛2   火精灵1      蝙蝠2   骷髅3</v>
          </cell>
          <cell r="BQ93">
            <v>50</v>
          </cell>
          <cell r="BR93">
            <v>15</v>
          </cell>
          <cell r="BS93" t="str">
            <v>火精灵1</v>
          </cell>
          <cell r="BT93" t="str">
            <v>蝙蝠2</v>
          </cell>
          <cell r="BU93" t="str">
            <v>骷髅3</v>
          </cell>
        </row>
        <row r="94">
          <cell r="BJ94" t="str">
            <v>0_13_Hard</v>
          </cell>
          <cell r="BK94">
            <v>0</v>
          </cell>
          <cell r="BL94">
            <v>13</v>
          </cell>
          <cell r="BM94" t="str">
            <v>Hard</v>
          </cell>
          <cell r="BN94" t="str">
            <v xml:space="preserve">蜘蛛2   火精灵1   蝙蝠2   蛋2         </v>
          </cell>
          <cell r="BQ94">
            <v>50</v>
          </cell>
          <cell r="BR94">
            <v>15</v>
          </cell>
          <cell r="BS94" t="str">
            <v>火精灵1</v>
          </cell>
          <cell r="BT94" t="str">
            <v>蝙蝠2</v>
          </cell>
          <cell r="BU94" t="str">
            <v>蛋2</v>
          </cell>
        </row>
        <row r="95">
          <cell r="BJ95" t="str">
            <v>0_14_Hard</v>
          </cell>
          <cell r="BK95">
            <v>0</v>
          </cell>
          <cell r="BL95">
            <v>14</v>
          </cell>
          <cell r="BM95" t="str">
            <v>Hard</v>
          </cell>
          <cell r="BN95" t="str">
            <v xml:space="preserve">火精灵1   蝙蝠2   蛋2   石像1         </v>
          </cell>
          <cell r="BQ95">
            <v>50</v>
          </cell>
          <cell r="BR95">
            <v>15</v>
          </cell>
          <cell r="BS95" t="str">
            <v>蝙蝠2</v>
          </cell>
          <cell r="BT95" t="str">
            <v>蛋2</v>
          </cell>
          <cell r="BU95" t="str">
            <v>石像1</v>
          </cell>
        </row>
        <row r="96">
          <cell r="BJ96" t="str">
            <v>0_15_Hard</v>
          </cell>
          <cell r="BK96">
            <v>0</v>
          </cell>
          <cell r="BL96">
            <v>15</v>
          </cell>
          <cell r="BM96" t="str">
            <v>Hard</v>
          </cell>
          <cell r="BN96" t="str">
            <v xml:space="preserve">蝙蝠2   蛋2   石像1   鬼2         </v>
          </cell>
          <cell r="BQ96">
            <v>50</v>
          </cell>
          <cell r="BR96">
            <v>15</v>
          </cell>
          <cell r="BS96" t="str">
            <v>蛋2</v>
          </cell>
          <cell r="BT96" t="str">
            <v>石像1</v>
          </cell>
          <cell r="BU96" t="str">
            <v>鬼2</v>
          </cell>
        </row>
        <row r="97">
          <cell r="BJ97" t="str">
            <v>0_16_Hard</v>
          </cell>
          <cell r="BK97">
            <v>0</v>
          </cell>
          <cell r="BL97">
            <v>16</v>
          </cell>
          <cell r="BM97" t="str">
            <v>Hard</v>
          </cell>
          <cell r="BN97" t="str">
            <v xml:space="preserve">蛋2   石像1   鬼2   麻痹蝎2         </v>
          </cell>
          <cell r="BQ97">
            <v>50</v>
          </cell>
          <cell r="BR97">
            <v>15</v>
          </cell>
          <cell r="BS97" t="str">
            <v>石像1</v>
          </cell>
          <cell r="BT97" t="str">
            <v>鬼2</v>
          </cell>
          <cell r="BU97" t="str">
            <v>麻痹蝎2</v>
          </cell>
        </row>
        <row r="98">
          <cell r="BJ98" t="str">
            <v>0_17_Hard</v>
          </cell>
          <cell r="BK98">
            <v>0</v>
          </cell>
          <cell r="BL98">
            <v>17</v>
          </cell>
          <cell r="BM98" t="str">
            <v>Hard</v>
          </cell>
          <cell r="BN98" t="str">
            <v xml:space="preserve">石像1   鬼2   麻痹蝎2   小恶魔1         </v>
          </cell>
          <cell r="BQ98">
            <v>50</v>
          </cell>
          <cell r="BR98">
            <v>15</v>
          </cell>
          <cell r="BS98" t="str">
            <v>鬼2</v>
          </cell>
          <cell r="BT98" t="str">
            <v>麻痹蝎2</v>
          </cell>
          <cell r="BU98" t="str">
            <v>小恶魔1</v>
          </cell>
        </row>
        <row r="99">
          <cell r="BJ99" t="str">
            <v>0_18_Hard</v>
          </cell>
          <cell r="BK99">
            <v>0</v>
          </cell>
          <cell r="BL99">
            <v>18</v>
          </cell>
          <cell r="BM99" t="str">
            <v>Hard</v>
          </cell>
          <cell r="BN99" t="str">
            <v xml:space="preserve">鬼2   麻痹蝎2   小恶魔1   石像2         </v>
          </cell>
          <cell r="BQ99">
            <v>50</v>
          </cell>
          <cell r="BR99">
            <v>15</v>
          </cell>
          <cell r="BS99" t="str">
            <v>麻痹蝎2</v>
          </cell>
          <cell r="BT99" t="str">
            <v>小恶魔1</v>
          </cell>
          <cell r="BU99" t="str">
            <v>石像2</v>
          </cell>
        </row>
        <row r="100">
          <cell r="BJ100" t="str">
            <v>0_19_Hard</v>
          </cell>
          <cell r="BK100">
            <v>0</v>
          </cell>
          <cell r="BL100">
            <v>19</v>
          </cell>
          <cell r="BM100" t="str">
            <v>Hard</v>
          </cell>
          <cell r="BN100" t="str">
            <v xml:space="preserve">麻痹蝎2   小恶魔1   石像2   恶灵2         </v>
          </cell>
          <cell r="BQ100">
            <v>50</v>
          </cell>
          <cell r="BR100">
            <v>15</v>
          </cell>
          <cell r="BS100" t="str">
            <v>小恶魔1</v>
          </cell>
          <cell r="BT100" t="str">
            <v>石像2</v>
          </cell>
          <cell r="BU100" t="str">
            <v>恶灵2</v>
          </cell>
        </row>
        <row r="101">
          <cell r="BJ101" t="str">
            <v>0_20_Hard</v>
          </cell>
          <cell r="BK101">
            <v>0</v>
          </cell>
          <cell r="BL101">
            <v>20</v>
          </cell>
          <cell r="BM101" t="str">
            <v>Hard</v>
          </cell>
          <cell r="BN101" t="str">
            <v>麻痹蝎2   小恶魔1   石像2   恶灵2      种子2   小恶魔3</v>
          </cell>
          <cell r="BQ101">
            <v>50</v>
          </cell>
          <cell r="BR101">
            <v>15</v>
          </cell>
          <cell r="BS101" t="str">
            <v>恶灵2</v>
          </cell>
          <cell r="BT101" t="str">
            <v>种子2</v>
          </cell>
          <cell r="BU101" t="str">
            <v>小恶魔3</v>
          </cell>
        </row>
        <row r="102">
          <cell r="BJ102" t="str">
            <v>1_1_Hard</v>
          </cell>
          <cell r="BK102">
            <v>1</v>
          </cell>
          <cell r="BL102">
            <v>1</v>
          </cell>
          <cell r="BM102" t="str">
            <v>Hard</v>
          </cell>
          <cell r="BN102" t="str">
            <v xml:space="preserve">蜜蜂1   蝙蝠1   蜘蛛1   鸟1         </v>
          </cell>
          <cell r="BQ102">
            <v>100</v>
          </cell>
          <cell r="BR102">
            <v>15</v>
          </cell>
          <cell r="BS102" t="str">
            <v>蝙蝠1</v>
          </cell>
          <cell r="BT102" t="str">
            <v>蜘蛛1</v>
          </cell>
          <cell r="BU102" t="str">
            <v>鸟1</v>
          </cell>
        </row>
        <row r="103">
          <cell r="BJ103" t="str">
            <v>1_2_Hard</v>
          </cell>
          <cell r="BK103">
            <v>1</v>
          </cell>
          <cell r="BL103">
            <v>2</v>
          </cell>
          <cell r="BM103" t="str">
            <v>Hard</v>
          </cell>
          <cell r="BN103" t="str">
            <v xml:space="preserve">蝙蝠1   蜘蛛1   鸟1   石像1         </v>
          </cell>
          <cell r="BQ103">
            <v>100</v>
          </cell>
          <cell r="BR103">
            <v>15</v>
          </cell>
          <cell r="BS103" t="str">
            <v>蜘蛛1</v>
          </cell>
          <cell r="BT103" t="str">
            <v>鸟1</v>
          </cell>
          <cell r="BU103" t="str">
            <v>石像1</v>
          </cell>
        </row>
        <row r="104">
          <cell r="BJ104" t="str">
            <v>1_3_Hard</v>
          </cell>
          <cell r="BK104">
            <v>1</v>
          </cell>
          <cell r="BL104">
            <v>3</v>
          </cell>
          <cell r="BM104" t="str">
            <v>Hard</v>
          </cell>
          <cell r="BN104" t="str">
            <v xml:space="preserve">蜘蛛1   鸟1   石像1   小恶魔1         </v>
          </cell>
          <cell r="BQ104">
            <v>100</v>
          </cell>
          <cell r="BR104">
            <v>15</v>
          </cell>
          <cell r="BS104" t="str">
            <v>鸟1</v>
          </cell>
          <cell r="BT104" t="str">
            <v>石像1</v>
          </cell>
          <cell r="BU104" t="str">
            <v>小恶魔1</v>
          </cell>
        </row>
        <row r="105">
          <cell r="BJ105" t="str">
            <v>1_4_Hard</v>
          </cell>
          <cell r="BK105">
            <v>1</v>
          </cell>
          <cell r="BL105">
            <v>4</v>
          </cell>
          <cell r="BM105" t="str">
            <v>Hard</v>
          </cell>
          <cell r="BN105" t="str">
            <v xml:space="preserve">鸟1   石像1   小恶魔1   恶灵1         </v>
          </cell>
          <cell r="BQ105">
            <v>100</v>
          </cell>
          <cell r="BR105">
            <v>15</v>
          </cell>
          <cell r="BS105" t="str">
            <v>石像1</v>
          </cell>
          <cell r="BT105" t="str">
            <v>小恶魔1</v>
          </cell>
          <cell r="BU105" t="str">
            <v>恶灵1</v>
          </cell>
        </row>
        <row r="106">
          <cell r="BJ106" t="str">
            <v>1_5_Hard</v>
          </cell>
          <cell r="BK106">
            <v>1</v>
          </cell>
          <cell r="BL106">
            <v>5</v>
          </cell>
          <cell r="BM106" t="str">
            <v>Hard</v>
          </cell>
          <cell r="BN106" t="str">
            <v>鸟1   石像1   小恶魔1   恶灵2      鸟2   石像3</v>
          </cell>
          <cell r="BQ106">
            <v>100</v>
          </cell>
          <cell r="BR106">
            <v>15</v>
          </cell>
          <cell r="BS106" t="str">
            <v>恶灵2</v>
          </cell>
          <cell r="BT106" t="str">
            <v>鸟2</v>
          </cell>
          <cell r="BU106" t="str">
            <v>石像3</v>
          </cell>
        </row>
        <row r="107">
          <cell r="BJ107" t="str">
            <v>2_1_Hard</v>
          </cell>
          <cell r="BK107">
            <v>2</v>
          </cell>
          <cell r="BL107">
            <v>1</v>
          </cell>
          <cell r="BM107" t="str">
            <v>Hard</v>
          </cell>
          <cell r="BN107" t="str">
            <v xml:space="preserve">种子1   蜜蜂1   龙1   麻痹蝎1         </v>
          </cell>
          <cell r="BQ107">
            <v>100</v>
          </cell>
          <cell r="BR107">
            <v>15</v>
          </cell>
          <cell r="BS107" t="str">
            <v>蜜蜂1</v>
          </cell>
          <cell r="BT107" t="str">
            <v>龙1</v>
          </cell>
          <cell r="BU107" t="str">
            <v>麻痹蝎1</v>
          </cell>
        </row>
        <row r="108">
          <cell r="BJ108" t="str">
            <v>2_2_Hard</v>
          </cell>
          <cell r="BK108">
            <v>2</v>
          </cell>
          <cell r="BL108">
            <v>2</v>
          </cell>
          <cell r="BM108" t="str">
            <v>Hard</v>
          </cell>
          <cell r="BN108" t="str">
            <v xml:space="preserve">蜜蜂1   龙1   麻痹蝎1   蛋2         </v>
          </cell>
          <cell r="BQ108">
            <v>100</v>
          </cell>
          <cell r="BR108">
            <v>15</v>
          </cell>
          <cell r="BS108" t="str">
            <v>龙1</v>
          </cell>
          <cell r="BT108" t="str">
            <v>麻痹蝎1</v>
          </cell>
          <cell r="BU108" t="str">
            <v>蛋2</v>
          </cell>
        </row>
        <row r="109">
          <cell r="BJ109" t="str">
            <v>2_3_Hard</v>
          </cell>
          <cell r="BK109">
            <v>2</v>
          </cell>
          <cell r="BL109">
            <v>3</v>
          </cell>
          <cell r="BM109" t="str">
            <v>Hard</v>
          </cell>
          <cell r="BN109" t="str">
            <v xml:space="preserve">龙1   麻痹蝎1   蛋2   石像2         </v>
          </cell>
          <cell r="BQ109">
            <v>100</v>
          </cell>
          <cell r="BR109">
            <v>15</v>
          </cell>
          <cell r="BS109" t="str">
            <v>麻痹蝎1</v>
          </cell>
          <cell r="BT109" t="str">
            <v>蛋2</v>
          </cell>
          <cell r="BU109" t="str">
            <v>石像2</v>
          </cell>
        </row>
        <row r="110">
          <cell r="BJ110" t="str">
            <v>2_4_Hard</v>
          </cell>
          <cell r="BK110">
            <v>2</v>
          </cell>
          <cell r="BL110">
            <v>4</v>
          </cell>
          <cell r="BM110" t="str">
            <v>Hard</v>
          </cell>
          <cell r="BN110" t="str">
            <v xml:space="preserve">麻痹蝎1   蛋2   石像2   鬼2         </v>
          </cell>
          <cell r="BQ110">
            <v>100</v>
          </cell>
          <cell r="BR110">
            <v>15</v>
          </cell>
          <cell r="BS110" t="str">
            <v>蛋2</v>
          </cell>
          <cell r="BT110" t="str">
            <v>石像2</v>
          </cell>
          <cell r="BU110" t="str">
            <v>鬼2</v>
          </cell>
        </row>
        <row r="111">
          <cell r="BJ111" t="str">
            <v>2_5_Hard</v>
          </cell>
          <cell r="BK111">
            <v>2</v>
          </cell>
          <cell r="BL111">
            <v>5</v>
          </cell>
          <cell r="BM111" t="str">
            <v>Hard</v>
          </cell>
          <cell r="BN111" t="str">
            <v>麻痹蝎1   蛋2   石像2   小恶魔2      火精灵2   龙3</v>
          </cell>
          <cell r="BQ111">
            <v>100</v>
          </cell>
          <cell r="BR111">
            <v>15</v>
          </cell>
          <cell r="BS111" t="str">
            <v>小恶魔2</v>
          </cell>
          <cell r="BT111" t="str">
            <v>火精灵2</v>
          </cell>
          <cell r="BU111" t="str">
            <v>龙3</v>
          </cell>
        </row>
        <row r="112">
          <cell r="BJ112" t="str">
            <v>3_1_Hard</v>
          </cell>
          <cell r="BK112">
            <v>3</v>
          </cell>
          <cell r="BL112">
            <v>1</v>
          </cell>
          <cell r="BM112" t="str">
            <v>Hard</v>
          </cell>
          <cell r="BN112" t="str">
            <v xml:space="preserve">蜜蜂1   蝙蝠1   蜘蛛1   雪人1         </v>
          </cell>
          <cell r="BQ112">
            <v>100</v>
          </cell>
          <cell r="BR112">
            <v>15</v>
          </cell>
          <cell r="BS112" t="str">
            <v>蝙蝠1</v>
          </cell>
          <cell r="BT112" t="str">
            <v>蜘蛛1</v>
          </cell>
          <cell r="BU112" t="str">
            <v>雪人1</v>
          </cell>
        </row>
        <row r="113">
          <cell r="BJ113" t="str">
            <v>3_2_Hard</v>
          </cell>
          <cell r="BK113">
            <v>3</v>
          </cell>
          <cell r="BL113">
            <v>2</v>
          </cell>
          <cell r="BM113" t="str">
            <v>Hard</v>
          </cell>
          <cell r="BN113" t="str">
            <v xml:space="preserve">蝙蝠1   蜘蛛1   雪人1   蜘蛛2         </v>
          </cell>
          <cell r="BQ113">
            <v>100</v>
          </cell>
          <cell r="BR113">
            <v>15</v>
          </cell>
          <cell r="BS113" t="str">
            <v>蜘蛛1</v>
          </cell>
          <cell r="BT113" t="str">
            <v>雪人1</v>
          </cell>
          <cell r="BU113" t="str">
            <v>蜘蛛2</v>
          </cell>
        </row>
        <row r="114">
          <cell r="BJ114" t="str">
            <v>3_3_Hard</v>
          </cell>
          <cell r="BK114">
            <v>3</v>
          </cell>
          <cell r="BL114">
            <v>3</v>
          </cell>
          <cell r="BM114" t="str">
            <v>Hard</v>
          </cell>
          <cell r="BN114" t="str">
            <v xml:space="preserve">蜘蛛1   雪人1   蜘蛛2   骷髅2         </v>
          </cell>
          <cell r="BQ114">
            <v>100</v>
          </cell>
          <cell r="BR114">
            <v>15</v>
          </cell>
          <cell r="BS114" t="str">
            <v>雪人1</v>
          </cell>
          <cell r="BT114" t="str">
            <v>蜘蛛2</v>
          </cell>
          <cell r="BU114" t="str">
            <v>骷髅2</v>
          </cell>
        </row>
        <row r="115">
          <cell r="BJ115" t="str">
            <v>3_4_Hard</v>
          </cell>
          <cell r="BK115">
            <v>3</v>
          </cell>
          <cell r="BL115">
            <v>4</v>
          </cell>
          <cell r="BM115" t="str">
            <v>Hard</v>
          </cell>
          <cell r="BN115" t="str">
            <v xml:space="preserve">雪人1   蜘蛛2   骷髅2   恶灵1         </v>
          </cell>
          <cell r="BQ115">
            <v>100</v>
          </cell>
          <cell r="BR115">
            <v>15</v>
          </cell>
          <cell r="BS115" t="str">
            <v>蜘蛛2</v>
          </cell>
          <cell r="BT115" t="str">
            <v>骷髅2</v>
          </cell>
          <cell r="BU115" t="str">
            <v>恶灵1</v>
          </cell>
        </row>
        <row r="116">
          <cell r="BJ116" t="str">
            <v>3_5_Hard</v>
          </cell>
          <cell r="BK116">
            <v>3</v>
          </cell>
          <cell r="BL116">
            <v>5</v>
          </cell>
          <cell r="BM116" t="str">
            <v>Hard</v>
          </cell>
          <cell r="BN116" t="str">
            <v>雪人1   蜘蛛2   骷髅2   恶灵2      雪人2   雪人3</v>
          </cell>
          <cell r="BQ116">
            <v>100</v>
          </cell>
          <cell r="BR116">
            <v>15</v>
          </cell>
          <cell r="BS116" t="str">
            <v>恶灵2</v>
          </cell>
          <cell r="BT116" t="str">
            <v>雪人2</v>
          </cell>
          <cell r="BU116" t="str">
            <v>雪人3</v>
          </cell>
        </row>
        <row r="117">
          <cell r="BJ117" t="str">
            <v>4_1_Hard</v>
          </cell>
          <cell r="BK117">
            <v>4</v>
          </cell>
          <cell r="BL117">
            <v>1</v>
          </cell>
          <cell r="BM117" t="str">
            <v>Hard</v>
          </cell>
          <cell r="BN117" t="str">
            <v xml:space="preserve">蝙蝠1   火精灵1   鬼1   乌龟1         </v>
          </cell>
          <cell r="BQ117">
            <v>100</v>
          </cell>
          <cell r="BR117">
            <v>15</v>
          </cell>
          <cell r="BS117" t="str">
            <v>火精灵1</v>
          </cell>
          <cell r="BT117" t="str">
            <v>鬼1</v>
          </cell>
          <cell r="BU117" t="str">
            <v>乌龟1</v>
          </cell>
        </row>
        <row r="118">
          <cell r="BJ118" t="str">
            <v>4_2_Hard</v>
          </cell>
          <cell r="BK118">
            <v>4</v>
          </cell>
          <cell r="BL118">
            <v>2</v>
          </cell>
          <cell r="BM118" t="str">
            <v>Hard</v>
          </cell>
          <cell r="BN118" t="str">
            <v xml:space="preserve">火精灵1   鬼1   乌龟1   蜜蜂2         </v>
          </cell>
          <cell r="BQ118">
            <v>100</v>
          </cell>
          <cell r="BR118">
            <v>15</v>
          </cell>
          <cell r="BS118" t="str">
            <v>鬼1</v>
          </cell>
          <cell r="BT118" t="str">
            <v>乌龟1</v>
          </cell>
          <cell r="BU118" t="str">
            <v>蜜蜂2</v>
          </cell>
        </row>
        <row r="119">
          <cell r="BJ119" t="str">
            <v>4_3_Hard</v>
          </cell>
          <cell r="BK119">
            <v>4</v>
          </cell>
          <cell r="BL119">
            <v>3</v>
          </cell>
          <cell r="BM119" t="str">
            <v>Hard</v>
          </cell>
          <cell r="BN119" t="str">
            <v xml:space="preserve">鬼1   乌龟1   蜜蜂2   乌龟2         </v>
          </cell>
          <cell r="BQ119">
            <v>100</v>
          </cell>
          <cell r="BR119">
            <v>15</v>
          </cell>
          <cell r="BS119" t="str">
            <v>乌龟1</v>
          </cell>
          <cell r="BT119" t="str">
            <v>蜜蜂2</v>
          </cell>
          <cell r="BU119" t="str">
            <v>乌龟2</v>
          </cell>
        </row>
        <row r="120">
          <cell r="BJ120" t="str">
            <v>4_4_Hard</v>
          </cell>
          <cell r="BK120">
            <v>4</v>
          </cell>
          <cell r="BL120">
            <v>4</v>
          </cell>
          <cell r="BM120" t="str">
            <v>Hard</v>
          </cell>
          <cell r="BN120" t="str">
            <v xml:space="preserve">乌龟1   蜜蜂2   乌龟2   鬼2         </v>
          </cell>
          <cell r="BQ120">
            <v>100</v>
          </cell>
          <cell r="BR120">
            <v>15</v>
          </cell>
          <cell r="BS120" t="str">
            <v>蜜蜂2</v>
          </cell>
          <cell r="BT120" t="str">
            <v>乌龟2</v>
          </cell>
          <cell r="BU120" t="str">
            <v>鬼2</v>
          </cell>
        </row>
        <row r="121">
          <cell r="BJ121" t="str">
            <v>4_5_Hard</v>
          </cell>
          <cell r="BK121">
            <v>4</v>
          </cell>
          <cell r="BL121">
            <v>5</v>
          </cell>
          <cell r="BM121" t="str">
            <v>Hard</v>
          </cell>
          <cell r="BN121" t="str">
            <v>乌龟1   蜜蜂2   乌龟2   小恶魔2      种子2   乌龟3</v>
          </cell>
          <cell r="BQ121">
            <v>100</v>
          </cell>
          <cell r="BR121">
            <v>15</v>
          </cell>
          <cell r="BS121" t="str">
            <v>小恶魔2</v>
          </cell>
          <cell r="BT121" t="str">
            <v>种子2</v>
          </cell>
          <cell r="BU121" t="str">
            <v>乌龟3</v>
          </cell>
        </row>
        <row r="122">
          <cell r="BJ122" t="str">
            <v>0_1_Hell</v>
          </cell>
          <cell r="BK122">
            <v>0</v>
          </cell>
          <cell r="BL122">
            <v>1</v>
          </cell>
          <cell r="BM122" t="str">
            <v>Hell</v>
          </cell>
          <cell r="BN122" t="str">
            <v xml:space="preserve">蜜蜂1   鬼1               </v>
          </cell>
          <cell r="BQ122">
            <v>50</v>
          </cell>
          <cell r="BR122">
            <v>15</v>
          </cell>
          <cell r="BS122" t="str">
            <v>蜜蜂1</v>
          </cell>
          <cell r="BT122" t="str">
            <v>鬼1</v>
          </cell>
        </row>
        <row r="123">
          <cell r="BJ123" t="str">
            <v>0_2_Hell</v>
          </cell>
          <cell r="BK123">
            <v>0</v>
          </cell>
          <cell r="BL123">
            <v>2</v>
          </cell>
          <cell r="BM123" t="str">
            <v>Hell</v>
          </cell>
          <cell r="BN123" t="str">
            <v xml:space="preserve">鬼1   种子1               </v>
          </cell>
          <cell r="BQ123">
            <v>50</v>
          </cell>
          <cell r="BR123">
            <v>15</v>
          </cell>
          <cell r="BS123" t="str">
            <v>鬼1</v>
          </cell>
          <cell r="BT123" t="str">
            <v>种子1</v>
          </cell>
        </row>
        <row r="124">
          <cell r="BJ124" t="str">
            <v>0_3_Hell</v>
          </cell>
          <cell r="BK124">
            <v>0</v>
          </cell>
          <cell r="BL124">
            <v>3</v>
          </cell>
          <cell r="BM124" t="str">
            <v>Hell</v>
          </cell>
          <cell r="BN124" t="str">
            <v xml:space="preserve">鬼1   种子1   蝙蝠1   蜘蛛1         </v>
          </cell>
          <cell r="BQ124">
            <v>50</v>
          </cell>
          <cell r="BR124">
            <v>15</v>
          </cell>
          <cell r="BS124" t="str">
            <v>种子1</v>
          </cell>
          <cell r="BT124" t="str">
            <v>蝙蝠1</v>
          </cell>
          <cell r="BU124" t="str">
            <v>蜘蛛1</v>
          </cell>
        </row>
        <row r="125">
          <cell r="BJ125" t="str">
            <v>0_4_Hell</v>
          </cell>
          <cell r="BK125">
            <v>0</v>
          </cell>
          <cell r="BL125">
            <v>4</v>
          </cell>
          <cell r="BM125" t="str">
            <v>Hell</v>
          </cell>
          <cell r="BN125" t="str">
            <v xml:space="preserve">种子1   蝙蝠1   蜘蛛1   蛋1         </v>
          </cell>
          <cell r="BQ125">
            <v>50</v>
          </cell>
          <cell r="BR125">
            <v>15</v>
          </cell>
          <cell r="BS125" t="str">
            <v>蝙蝠1</v>
          </cell>
          <cell r="BT125" t="str">
            <v>蜘蛛1</v>
          </cell>
          <cell r="BU125" t="str">
            <v>蛋1</v>
          </cell>
        </row>
        <row r="126">
          <cell r="BJ126" t="str">
            <v>0_5_Hell</v>
          </cell>
          <cell r="BK126">
            <v>0</v>
          </cell>
          <cell r="BL126">
            <v>5</v>
          </cell>
          <cell r="BM126" t="str">
            <v>Hell</v>
          </cell>
          <cell r="BN126" t="str">
            <v xml:space="preserve">蝙蝠1   蜘蛛1   蛋1   蜜蜂2         </v>
          </cell>
          <cell r="BQ126">
            <v>50</v>
          </cell>
          <cell r="BR126">
            <v>15</v>
          </cell>
          <cell r="BS126" t="str">
            <v>蜘蛛1</v>
          </cell>
          <cell r="BT126" t="str">
            <v>蛋1</v>
          </cell>
          <cell r="BU126" t="str">
            <v>蜜蜂2</v>
          </cell>
        </row>
        <row r="127">
          <cell r="BJ127" t="str">
            <v>0_6_Hell</v>
          </cell>
          <cell r="BK127">
            <v>0</v>
          </cell>
          <cell r="BL127">
            <v>6</v>
          </cell>
          <cell r="BM127" t="str">
            <v>Hell</v>
          </cell>
          <cell r="BN127" t="str">
            <v>种子1   蝙蝠1   蜘蛛1   蛋1      蜜蜂2   蜜蜂3</v>
          </cell>
          <cell r="BQ127">
            <v>50</v>
          </cell>
          <cell r="BR127">
            <v>15</v>
          </cell>
          <cell r="BS127" t="str">
            <v>蛋1</v>
          </cell>
          <cell r="BT127" t="str">
            <v>蜜蜂2</v>
          </cell>
          <cell r="BU127" t="str">
            <v>蜜蜂3</v>
          </cell>
        </row>
        <row r="128">
          <cell r="BJ128" t="str">
            <v>0_7_Hell</v>
          </cell>
          <cell r="BK128">
            <v>0</v>
          </cell>
          <cell r="BL128">
            <v>7</v>
          </cell>
          <cell r="BM128" t="str">
            <v>Hell</v>
          </cell>
          <cell r="BN128" t="str">
            <v xml:space="preserve">蜘蛛1   蛋1   蜜蜂2   恶灵1         </v>
          </cell>
          <cell r="BQ128">
            <v>50</v>
          </cell>
          <cell r="BR128">
            <v>15</v>
          </cell>
          <cell r="BS128" t="str">
            <v>蛋1</v>
          </cell>
          <cell r="BT128" t="str">
            <v>蜜蜂2</v>
          </cell>
          <cell r="BU128" t="str">
            <v>恶灵1</v>
          </cell>
        </row>
        <row r="129">
          <cell r="BJ129" t="str">
            <v>0_8_Hell</v>
          </cell>
          <cell r="BK129">
            <v>0</v>
          </cell>
          <cell r="BL129">
            <v>8</v>
          </cell>
          <cell r="BM129" t="str">
            <v>Hell</v>
          </cell>
          <cell r="BN129" t="str">
            <v xml:space="preserve">蛋1   蜜蜂2   恶灵1   骷髅1         </v>
          </cell>
          <cell r="BQ129">
            <v>50</v>
          </cell>
          <cell r="BR129">
            <v>15</v>
          </cell>
          <cell r="BS129" t="str">
            <v>蜜蜂2</v>
          </cell>
          <cell r="BT129" t="str">
            <v>恶灵1</v>
          </cell>
          <cell r="BU129" t="str">
            <v>骷髅1</v>
          </cell>
        </row>
        <row r="130">
          <cell r="BJ130" t="str">
            <v>0_9_Hell</v>
          </cell>
          <cell r="BK130">
            <v>0</v>
          </cell>
          <cell r="BL130">
            <v>9</v>
          </cell>
          <cell r="BM130" t="str">
            <v>Hell</v>
          </cell>
          <cell r="BN130" t="str">
            <v xml:space="preserve">蜜蜂2   恶灵1   骷髅1   麻痹蝎1         </v>
          </cell>
          <cell r="BQ130">
            <v>50</v>
          </cell>
          <cell r="BR130">
            <v>15</v>
          </cell>
          <cell r="BS130" t="str">
            <v>恶灵1</v>
          </cell>
          <cell r="BT130" t="str">
            <v>骷髅1</v>
          </cell>
          <cell r="BU130" t="str">
            <v>麻痹蝎1</v>
          </cell>
        </row>
        <row r="131">
          <cell r="BJ131" t="str">
            <v>0_10_Hell</v>
          </cell>
          <cell r="BK131">
            <v>0</v>
          </cell>
          <cell r="BL131">
            <v>10</v>
          </cell>
          <cell r="BM131" t="str">
            <v>Hell</v>
          </cell>
          <cell r="BN131" t="str">
            <v xml:space="preserve">恶灵1   骷髅1   麻痹蝎1   蜘蛛2         </v>
          </cell>
          <cell r="BQ131">
            <v>50</v>
          </cell>
          <cell r="BR131">
            <v>15</v>
          </cell>
          <cell r="BS131" t="str">
            <v>骷髅1</v>
          </cell>
          <cell r="BT131" t="str">
            <v>麻痹蝎1</v>
          </cell>
          <cell r="BU131" t="str">
            <v>蜘蛛2</v>
          </cell>
        </row>
        <row r="132">
          <cell r="BJ132" t="str">
            <v>0_11_Hell</v>
          </cell>
          <cell r="BK132">
            <v>0</v>
          </cell>
          <cell r="BL132">
            <v>11</v>
          </cell>
          <cell r="BM132" t="str">
            <v>Hell</v>
          </cell>
          <cell r="BN132" t="str">
            <v xml:space="preserve">骷髅1   麻痹蝎1   蜘蛛2   火精灵1         </v>
          </cell>
          <cell r="BQ132">
            <v>50</v>
          </cell>
          <cell r="BR132">
            <v>15</v>
          </cell>
          <cell r="BS132" t="str">
            <v>麻痹蝎1</v>
          </cell>
          <cell r="BT132" t="str">
            <v>蜘蛛2</v>
          </cell>
          <cell r="BU132" t="str">
            <v>火精灵1</v>
          </cell>
        </row>
        <row r="133">
          <cell r="BJ133" t="str">
            <v>0_12_Hell</v>
          </cell>
          <cell r="BK133">
            <v>0</v>
          </cell>
          <cell r="BL133">
            <v>12</v>
          </cell>
          <cell r="BM133" t="str">
            <v>Hell</v>
          </cell>
          <cell r="BN133" t="str">
            <v>骷髅1   麻痹蝎1   蜘蛛2   火精灵1      蝙蝠2   骷髅3</v>
          </cell>
          <cell r="BQ133">
            <v>50</v>
          </cell>
          <cell r="BR133">
            <v>15</v>
          </cell>
          <cell r="BS133" t="str">
            <v>火精灵1</v>
          </cell>
          <cell r="BT133" t="str">
            <v>蝙蝠2</v>
          </cell>
          <cell r="BU133" t="str">
            <v>骷髅3</v>
          </cell>
        </row>
        <row r="134">
          <cell r="BJ134" t="str">
            <v>0_13_Hell</v>
          </cell>
          <cell r="BK134">
            <v>0</v>
          </cell>
          <cell r="BL134">
            <v>13</v>
          </cell>
          <cell r="BM134" t="str">
            <v>Hell</v>
          </cell>
          <cell r="BN134" t="str">
            <v xml:space="preserve">蜘蛛2   火精灵1   蝙蝠2   蛋2         </v>
          </cell>
          <cell r="BQ134">
            <v>50</v>
          </cell>
          <cell r="BR134">
            <v>15</v>
          </cell>
          <cell r="BS134" t="str">
            <v>火精灵1</v>
          </cell>
          <cell r="BT134" t="str">
            <v>蝙蝠2</v>
          </cell>
          <cell r="BU134" t="str">
            <v>蛋2</v>
          </cell>
        </row>
        <row r="135">
          <cell r="BJ135" t="str">
            <v>0_14_Hell</v>
          </cell>
          <cell r="BK135">
            <v>0</v>
          </cell>
          <cell r="BL135">
            <v>14</v>
          </cell>
          <cell r="BM135" t="str">
            <v>Hell</v>
          </cell>
          <cell r="BN135" t="str">
            <v xml:space="preserve">火精灵1   蝙蝠2   蛋2   石像1         </v>
          </cell>
          <cell r="BQ135">
            <v>50</v>
          </cell>
          <cell r="BR135">
            <v>15</v>
          </cell>
          <cell r="BS135" t="str">
            <v>蝙蝠2</v>
          </cell>
          <cell r="BT135" t="str">
            <v>蛋2</v>
          </cell>
          <cell r="BU135" t="str">
            <v>石像1</v>
          </cell>
        </row>
        <row r="136">
          <cell r="BJ136" t="str">
            <v>0_15_Hell</v>
          </cell>
          <cell r="BK136">
            <v>0</v>
          </cell>
          <cell r="BL136">
            <v>15</v>
          </cell>
          <cell r="BM136" t="str">
            <v>Hell</v>
          </cell>
          <cell r="BN136" t="str">
            <v xml:space="preserve">蝙蝠2   蛋2   石像1   鬼2         </v>
          </cell>
          <cell r="BQ136">
            <v>50</v>
          </cell>
          <cell r="BR136">
            <v>15</v>
          </cell>
          <cell r="BS136" t="str">
            <v>蛋2</v>
          </cell>
          <cell r="BT136" t="str">
            <v>石像1</v>
          </cell>
          <cell r="BU136" t="str">
            <v>鬼2</v>
          </cell>
        </row>
        <row r="137">
          <cell r="BJ137" t="str">
            <v>0_16_Hell</v>
          </cell>
          <cell r="BK137">
            <v>0</v>
          </cell>
          <cell r="BL137">
            <v>16</v>
          </cell>
          <cell r="BM137" t="str">
            <v>Hell</v>
          </cell>
          <cell r="BN137" t="str">
            <v xml:space="preserve">蛋2   石像1   鬼2   麻痹蝎2         </v>
          </cell>
          <cell r="BQ137">
            <v>50</v>
          </cell>
          <cell r="BR137">
            <v>15</v>
          </cell>
          <cell r="BS137" t="str">
            <v>石像1</v>
          </cell>
          <cell r="BT137" t="str">
            <v>鬼2</v>
          </cell>
          <cell r="BU137" t="str">
            <v>麻痹蝎2</v>
          </cell>
        </row>
        <row r="138">
          <cell r="BJ138" t="str">
            <v>0_17_Hell</v>
          </cell>
          <cell r="BK138">
            <v>0</v>
          </cell>
          <cell r="BL138">
            <v>17</v>
          </cell>
          <cell r="BM138" t="str">
            <v>Hell</v>
          </cell>
          <cell r="BN138" t="str">
            <v xml:space="preserve">石像1   鬼2   麻痹蝎2   小恶魔1         </v>
          </cell>
          <cell r="BQ138">
            <v>50</v>
          </cell>
          <cell r="BR138">
            <v>15</v>
          </cell>
          <cell r="BS138" t="str">
            <v>鬼2</v>
          </cell>
          <cell r="BT138" t="str">
            <v>麻痹蝎2</v>
          </cell>
          <cell r="BU138" t="str">
            <v>小恶魔1</v>
          </cell>
        </row>
        <row r="139">
          <cell r="BJ139" t="str">
            <v>0_18_Hell</v>
          </cell>
          <cell r="BK139">
            <v>0</v>
          </cell>
          <cell r="BL139">
            <v>18</v>
          </cell>
          <cell r="BM139" t="str">
            <v>Hell</v>
          </cell>
          <cell r="BN139" t="str">
            <v xml:space="preserve">鬼2   麻痹蝎2   小恶魔1   石像2         </v>
          </cell>
          <cell r="BQ139">
            <v>50</v>
          </cell>
          <cell r="BR139">
            <v>15</v>
          </cell>
          <cell r="BS139" t="str">
            <v>麻痹蝎2</v>
          </cell>
          <cell r="BT139" t="str">
            <v>小恶魔1</v>
          </cell>
          <cell r="BU139" t="str">
            <v>石像2</v>
          </cell>
        </row>
        <row r="140">
          <cell r="BJ140" t="str">
            <v>0_19_Hell</v>
          </cell>
          <cell r="BK140">
            <v>0</v>
          </cell>
          <cell r="BL140">
            <v>19</v>
          </cell>
          <cell r="BM140" t="str">
            <v>Hell</v>
          </cell>
          <cell r="BN140" t="str">
            <v xml:space="preserve">麻痹蝎2   小恶魔1   石像2   恶灵2         </v>
          </cell>
          <cell r="BQ140">
            <v>50</v>
          </cell>
          <cell r="BR140">
            <v>15</v>
          </cell>
          <cell r="BS140" t="str">
            <v>小恶魔1</v>
          </cell>
          <cell r="BT140" t="str">
            <v>石像2</v>
          </cell>
          <cell r="BU140" t="str">
            <v>恶灵2</v>
          </cell>
        </row>
        <row r="141">
          <cell r="BJ141" t="str">
            <v>0_20_Hell</v>
          </cell>
          <cell r="BK141">
            <v>0</v>
          </cell>
          <cell r="BL141">
            <v>20</v>
          </cell>
          <cell r="BM141" t="str">
            <v>Hell</v>
          </cell>
          <cell r="BN141" t="str">
            <v>麻痹蝎2   小恶魔1   石像2   恶灵2      种子2   小恶魔3</v>
          </cell>
          <cell r="BQ141">
            <v>50</v>
          </cell>
          <cell r="BR141">
            <v>15</v>
          </cell>
          <cell r="BS141" t="str">
            <v>恶灵2</v>
          </cell>
          <cell r="BT141" t="str">
            <v>种子2</v>
          </cell>
          <cell r="BU141" t="str">
            <v>小恶魔3</v>
          </cell>
        </row>
        <row r="142">
          <cell r="BJ142" t="str">
            <v>1_1_Hell</v>
          </cell>
          <cell r="BK142">
            <v>1</v>
          </cell>
          <cell r="BL142">
            <v>1</v>
          </cell>
          <cell r="BM142" t="str">
            <v>Hell</v>
          </cell>
          <cell r="BN142" t="str">
            <v xml:space="preserve">蜜蜂1   蝙蝠1   蜘蛛1   鸟1         </v>
          </cell>
          <cell r="BQ142">
            <v>100</v>
          </cell>
          <cell r="BR142">
            <v>15</v>
          </cell>
          <cell r="BS142" t="str">
            <v>蝙蝠1</v>
          </cell>
          <cell r="BT142" t="str">
            <v>蜘蛛1</v>
          </cell>
          <cell r="BU142" t="str">
            <v>鸟1</v>
          </cell>
        </row>
        <row r="143">
          <cell r="BJ143" t="str">
            <v>1_2_Hell</v>
          </cell>
          <cell r="BK143">
            <v>1</v>
          </cell>
          <cell r="BL143">
            <v>2</v>
          </cell>
          <cell r="BM143" t="str">
            <v>Hell</v>
          </cell>
          <cell r="BN143" t="str">
            <v xml:space="preserve">蝙蝠1   蜘蛛1   鸟1   石像1         </v>
          </cell>
          <cell r="BQ143">
            <v>100</v>
          </cell>
          <cell r="BR143">
            <v>15</v>
          </cell>
          <cell r="BS143" t="str">
            <v>蜘蛛1</v>
          </cell>
          <cell r="BT143" t="str">
            <v>鸟1</v>
          </cell>
          <cell r="BU143" t="str">
            <v>石像1</v>
          </cell>
        </row>
        <row r="144">
          <cell r="BJ144" t="str">
            <v>1_3_Hell</v>
          </cell>
          <cell r="BK144">
            <v>1</v>
          </cell>
          <cell r="BL144">
            <v>3</v>
          </cell>
          <cell r="BM144" t="str">
            <v>Hell</v>
          </cell>
          <cell r="BN144" t="str">
            <v xml:space="preserve">蜘蛛1   鸟1   石像1   小恶魔1         </v>
          </cell>
          <cell r="BQ144">
            <v>100</v>
          </cell>
          <cell r="BR144">
            <v>15</v>
          </cell>
          <cell r="BS144" t="str">
            <v>鸟1</v>
          </cell>
          <cell r="BT144" t="str">
            <v>石像1</v>
          </cell>
          <cell r="BU144" t="str">
            <v>小恶魔1</v>
          </cell>
        </row>
        <row r="145">
          <cell r="BJ145" t="str">
            <v>1_4_Hell</v>
          </cell>
          <cell r="BK145">
            <v>1</v>
          </cell>
          <cell r="BL145">
            <v>4</v>
          </cell>
          <cell r="BM145" t="str">
            <v>Hell</v>
          </cell>
          <cell r="BN145" t="str">
            <v xml:space="preserve">鸟1   石像1   小恶魔1   恶灵1         </v>
          </cell>
          <cell r="BQ145">
            <v>100</v>
          </cell>
          <cell r="BR145">
            <v>15</v>
          </cell>
          <cell r="BS145" t="str">
            <v>石像1</v>
          </cell>
          <cell r="BT145" t="str">
            <v>小恶魔1</v>
          </cell>
          <cell r="BU145" t="str">
            <v>恶灵1</v>
          </cell>
        </row>
        <row r="146">
          <cell r="BJ146" t="str">
            <v>1_5_Hell</v>
          </cell>
          <cell r="BK146">
            <v>1</v>
          </cell>
          <cell r="BL146">
            <v>5</v>
          </cell>
          <cell r="BM146" t="str">
            <v>Hell</v>
          </cell>
          <cell r="BN146" t="str">
            <v>鸟1   石像1   小恶魔1   恶灵2      鸟2   石像3</v>
          </cell>
          <cell r="BQ146">
            <v>100</v>
          </cell>
          <cell r="BR146">
            <v>15</v>
          </cell>
          <cell r="BS146" t="str">
            <v>恶灵2</v>
          </cell>
          <cell r="BT146" t="str">
            <v>鸟2</v>
          </cell>
          <cell r="BU146" t="str">
            <v>石像3</v>
          </cell>
        </row>
        <row r="147">
          <cell r="BJ147" t="str">
            <v>2_1_Hell</v>
          </cell>
          <cell r="BK147">
            <v>2</v>
          </cell>
          <cell r="BL147">
            <v>1</v>
          </cell>
          <cell r="BM147" t="str">
            <v>Hell</v>
          </cell>
          <cell r="BN147" t="str">
            <v xml:space="preserve">种子1   蜜蜂1   龙1   麻痹蝎1         </v>
          </cell>
          <cell r="BQ147">
            <v>100</v>
          </cell>
          <cell r="BR147">
            <v>15</v>
          </cell>
          <cell r="BS147" t="str">
            <v>蜜蜂1</v>
          </cell>
          <cell r="BT147" t="str">
            <v>龙1</v>
          </cell>
          <cell r="BU147" t="str">
            <v>麻痹蝎1</v>
          </cell>
        </row>
        <row r="148">
          <cell r="BJ148" t="str">
            <v>2_2_Hell</v>
          </cell>
          <cell r="BK148">
            <v>2</v>
          </cell>
          <cell r="BL148">
            <v>2</v>
          </cell>
          <cell r="BM148" t="str">
            <v>Hell</v>
          </cell>
          <cell r="BN148" t="str">
            <v xml:space="preserve">蜜蜂1   龙1   麻痹蝎1   蛋2         </v>
          </cell>
          <cell r="BQ148">
            <v>100</v>
          </cell>
          <cell r="BR148">
            <v>15</v>
          </cell>
          <cell r="BS148" t="str">
            <v>龙1</v>
          </cell>
          <cell r="BT148" t="str">
            <v>麻痹蝎1</v>
          </cell>
          <cell r="BU148" t="str">
            <v>蛋2</v>
          </cell>
        </row>
        <row r="149">
          <cell r="BJ149" t="str">
            <v>2_3_Hell</v>
          </cell>
          <cell r="BK149">
            <v>2</v>
          </cell>
          <cell r="BL149">
            <v>3</v>
          </cell>
          <cell r="BM149" t="str">
            <v>Hell</v>
          </cell>
          <cell r="BN149" t="str">
            <v xml:space="preserve">龙1   麻痹蝎1   蛋2   石像2         </v>
          </cell>
          <cell r="BQ149">
            <v>100</v>
          </cell>
          <cell r="BR149">
            <v>15</v>
          </cell>
          <cell r="BS149" t="str">
            <v>麻痹蝎1</v>
          </cell>
          <cell r="BT149" t="str">
            <v>蛋2</v>
          </cell>
          <cell r="BU149" t="str">
            <v>石像2</v>
          </cell>
        </row>
        <row r="150">
          <cell r="BJ150" t="str">
            <v>2_4_Hell</v>
          </cell>
          <cell r="BK150">
            <v>2</v>
          </cell>
          <cell r="BL150">
            <v>4</v>
          </cell>
          <cell r="BM150" t="str">
            <v>Hell</v>
          </cell>
          <cell r="BN150" t="str">
            <v xml:space="preserve">麻痹蝎1   蛋2   石像2   鬼2         </v>
          </cell>
          <cell r="BQ150">
            <v>100</v>
          </cell>
          <cell r="BR150">
            <v>15</v>
          </cell>
          <cell r="BS150" t="str">
            <v>蛋2</v>
          </cell>
          <cell r="BT150" t="str">
            <v>石像2</v>
          </cell>
          <cell r="BU150" t="str">
            <v>鬼2</v>
          </cell>
        </row>
        <row r="151">
          <cell r="BJ151" t="str">
            <v>2_5_Hell</v>
          </cell>
          <cell r="BK151">
            <v>2</v>
          </cell>
          <cell r="BL151">
            <v>5</v>
          </cell>
          <cell r="BM151" t="str">
            <v>Hell</v>
          </cell>
          <cell r="BN151" t="str">
            <v>麻痹蝎1   蛋2   石像2   小恶魔2      火精灵2   龙3</v>
          </cell>
          <cell r="BQ151">
            <v>100</v>
          </cell>
          <cell r="BR151">
            <v>15</v>
          </cell>
          <cell r="BS151" t="str">
            <v>小恶魔2</v>
          </cell>
          <cell r="BT151" t="str">
            <v>火精灵2</v>
          </cell>
          <cell r="BU151" t="str">
            <v>龙3</v>
          </cell>
        </row>
        <row r="152">
          <cell r="BJ152" t="str">
            <v>3_1_Hell</v>
          </cell>
          <cell r="BK152">
            <v>3</v>
          </cell>
          <cell r="BL152">
            <v>1</v>
          </cell>
          <cell r="BM152" t="str">
            <v>Hell</v>
          </cell>
          <cell r="BN152" t="str">
            <v xml:space="preserve">蜜蜂1   蝙蝠1   蜘蛛1   雪人1         </v>
          </cell>
          <cell r="BQ152">
            <v>100</v>
          </cell>
          <cell r="BR152">
            <v>15</v>
          </cell>
          <cell r="BS152" t="str">
            <v>蝙蝠1</v>
          </cell>
          <cell r="BT152" t="str">
            <v>蜘蛛1</v>
          </cell>
          <cell r="BU152" t="str">
            <v>雪人1</v>
          </cell>
        </row>
        <row r="153">
          <cell r="BJ153" t="str">
            <v>3_2_Hell</v>
          </cell>
          <cell r="BK153">
            <v>3</v>
          </cell>
          <cell r="BL153">
            <v>2</v>
          </cell>
          <cell r="BM153" t="str">
            <v>Hell</v>
          </cell>
          <cell r="BN153" t="str">
            <v xml:space="preserve">蝙蝠1   蜘蛛1   雪人1   蜘蛛2         </v>
          </cell>
          <cell r="BQ153">
            <v>100</v>
          </cell>
          <cell r="BR153">
            <v>15</v>
          </cell>
          <cell r="BS153" t="str">
            <v>蜘蛛1</v>
          </cell>
          <cell r="BT153" t="str">
            <v>雪人1</v>
          </cell>
          <cell r="BU153" t="str">
            <v>蜘蛛2</v>
          </cell>
        </row>
        <row r="154">
          <cell r="BJ154" t="str">
            <v>3_3_Hell</v>
          </cell>
          <cell r="BK154">
            <v>3</v>
          </cell>
          <cell r="BL154">
            <v>3</v>
          </cell>
          <cell r="BM154" t="str">
            <v>Hell</v>
          </cell>
          <cell r="BN154" t="str">
            <v xml:space="preserve">蜘蛛1   雪人1   蜘蛛2   骷髅2         </v>
          </cell>
          <cell r="BQ154">
            <v>100</v>
          </cell>
          <cell r="BR154">
            <v>15</v>
          </cell>
          <cell r="BS154" t="str">
            <v>雪人1</v>
          </cell>
          <cell r="BT154" t="str">
            <v>蜘蛛2</v>
          </cell>
          <cell r="BU154" t="str">
            <v>骷髅2</v>
          </cell>
        </row>
        <row r="155">
          <cell r="BJ155" t="str">
            <v>3_4_Hell</v>
          </cell>
          <cell r="BK155">
            <v>3</v>
          </cell>
          <cell r="BL155">
            <v>4</v>
          </cell>
          <cell r="BM155" t="str">
            <v>Hell</v>
          </cell>
          <cell r="BN155" t="str">
            <v xml:space="preserve">雪人1   蜘蛛2   骷髅2   恶灵1         </v>
          </cell>
          <cell r="BQ155">
            <v>100</v>
          </cell>
          <cell r="BR155">
            <v>15</v>
          </cell>
          <cell r="BS155" t="str">
            <v>蜘蛛2</v>
          </cell>
          <cell r="BT155" t="str">
            <v>骷髅2</v>
          </cell>
          <cell r="BU155" t="str">
            <v>恶灵1</v>
          </cell>
        </row>
        <row r="156">
          <cell r="BJ156" t="str">
            <v>3_5_Hell</v>
          </cell>
          <cell r="BK156">
            <v>3</v>
          </cell>
          <cell r="BL156">
            <v>5</v>
          </cell>
          <cell r="BM156" t="str">
            <v>Hell</v>
          </cell>
          <cell r="BN156" t="str">
            <v>雪人1   蜘蛛2   骷髅2   恶灵2      雪人2   雪人3</v>
          </cell>
          <cell r="BQ156">
            <v>100</v>
          </cell>
          <cell r="BR156">
            <v>15</v>
          </cell>
          <cell r="BS156" t="str">
            <v>恶灵2</v>
          </cell>
          <cell r="BT156" t="str">
            <v>雪人2</v>
          </cell>
          <cell r="BU156" t="str">
            <v>雪人3</v>
          </cell>
        </row>
        <row r="157">
          <cell r="BJ157" t="str">
            <v>4_1_Hell</v>
          </cell>
          <cell r="BK157">
            <v>4</v>
          </cell>
          <cell r="BL157">
            <v>1</v>
          </cell>
          <cell r="BM157" t="str">
            <v>Hell</v>
          </cell>
          <cell r="BN157" t="str">
            <v xml:space="preserve">蝙蝠1   火精灵1   鬼1   乌龟1         </v>
          </cell>
          <cell r="BQ157">
            <v>100</v>
          </cell>
          <cell r="BR157">
            <v>15</v>
          </cell>
          <cell r="BS157" t="str">
            <v>火精灵1</v>
          </cell>
          <cell r="BT157" t="str">
            <v>鬼1</v>
          </cell>
          <cell r="BU157" t="str">
            <v>乌龟1</v>
          </cell>
        </row>
        <row r="158">
          <cell r="BJ158" t="str">
            <v>4_2_Hell</v>
          </cell>
          <cell r="BK158">
            <v>4</v>
          </cell>
          <cell r="BL158">
            <v>2</v>
          </cell>
          <cell r="BM158" t="str">
            <v>Hell</v>
          </cell>
          <cell r="BN158" t="str">
            <v xml:space="preserve">火精灵1   鬼1   乌龟1   蜜蜂2         </v>
          </cell>
          <cell r="BQ158">
            <v>100</v>
          </cell>
          <cell r="BR158">
            <v>15</v>
          </cell>
          <cell r="BS158" t="str">
            <v>鬼1</v>
          </cell>
          <cell r="BT158" t="str">
            <v>乌龟1</v>
          </cell>
          <cell r="BU158" t="str">
            <v>蜜蜂2</v>
          </cell>
        </row>
        <row r="159">
          <cell r="BJ159" t="str">
            <v>4_3_Hell</v>
          </cell>
          <cell r="BK159">
            <v>4</v>
          </cell>
          <cell r="BL159">
            <v>3</v>
          </cell>
          <cell r="BM159" t="str">
            <v>Hell</v>
          </cell>
          <cell r="BN159" t="str">
            <v xml:space="preserve">鬼1   乌龟1   蜜蜂2   乌龟2         </v>
          </cell>
          <cell r="BQ159">
            <v>100</v>
          </cell>
          <cell r="BR159">
            <v>15</v>
          </cell>
          <cell r="BS159" t="str">
            <v>乌龟1</v>
          </cell>
          <cell r="BT159" t="str">
            <v>蜜蜂2</v>
          </cell>
          <cell r="BU159" t="str">
            <v>乌龟2</v>
          </cell>
        </row>
        <row r="160">
          <cell r="BJ160" t="str">
            <v>4_4_Hell</v>
          </cell>
          <cell r="BK160">
            <v>4</v>
          </cell>
          <cell r="BL160">
            <v>4</v>
          </cell>
          <cell r="BM160" t="str">
            <v>Hell</v>
          </cell>
          <cell r="BN160" t="str">
            <v xml:space="preserve">乌龟1   蜜蜂2   乌龟2   鬼2         </v>
          </cell>
          <cell r="BQ160">
            <v>100</v>
          </cell>
          <cell r="BR160">
            <v>15</v>
          </cell>
          <cell r="BS160" t="str">
            <v>蜜蜂2</v>
          </cell>
          <cell r="BT160" t="str">
            <v>乌龟2</v>
          </cell>
          <cell r="BU160" t="str">
            <v>鬼2</v>
          </cell>
        </row>
        <row r="161">
          <cell r="BJ161" t="str">
            <v>4_5_Hell</v>
          </cell>
          <cell r="BK161">
            <v>4</v>
          </cell>
          <cell r="BL161">
            <v>5</v>
          </cell>
          <cell r="BM161" t="str">
            <v>Hell</v>
          </cell>
          <cell r="BN161" t="str">
            <v>乌龟1   蜜蜂2   乌龟2   小恶魔2      种子2   乌龟3</v>
          </cell>
          <cell r="BQ161">
            <v>100</v>
          </cell>
          <cell r="BR161">
            <v>15</v>
          </cell>
          <cell r="BS161" t="str">
            <v>小恶魔2</v>
          </cell>
          <cell r="BT161" t="str">
            <v>种子2</v>
          </cell>
          <cell r="BU161" t="str">
            <v>乌龟3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11" sqref="K11"/>
    </sheetView>
  </sheetViews>
  <sheetFormatPr defaultRowHeight="14.25" x14ac:dyDescent="0.2"/>
  <cols>
    <col min="2" max="2" width="39.875" customWidth="1"/>
    <col min="3" max="3" width="15" bestFit="1" customWidth="1"/>
    <col min="4" max="5" width="13.75" customWidth="1"/>
    <col min="6" max="6" width="16.75" bestFit="1" customWidth="1"/>
    <col min="7" max="7" width="21.75" customWidth="1"/>
  </cols>
  <sheetData>
    <row r="1" spans="1:7" x14ac:dyDescent="0.2">
      <c r="A1" s="1" t="s">
        <v>0</v>
      </c>
      <c r="B1" s="1" t="s">
        <v>22</v>
      </c>
      <c r="C1" s="1" t="s">
        <v>9</v>
      </c>
      <c r="D1" s="9" t="s">
        <v>15</v>
      </c>
      <c r="E1" s="10"/>
      <c r="F1" s="10"/>
      <c r="G1" s="8"/>
    </row>
    <row r="2" spans="1:7" x14ac:dyDescent="0.2">
      <c r="A2" s="1" t="s">
        <v>0</v>
      </c>
      <c r="B2" s="1"/>
      <c r="C2" s="1"/>
      <c r="D2" s="3" t="s">
        <v>23</v>
      </c>
      <c r="E2" s="9" t="s">
        <v>24</v>
      </c>
      <c r="F2" s="10"/>
      <c r="G2" s="10"/>
    </row>
    <row r="3" spans="1:7" x14ac:dyDescent="0.2">
      <c r="A3" s="1" t="s">
        <v>0</v>
      </c>
      <c r="B3" s="1"/>
      <c r="C3" s="1"/>
      <c r="D3" s="3"/>
      <c r="E3" s="4"/>
      <c r="F3" s="4"/>
      <c r="G3" s="3"/>
    </row>
    <row r="4" spans="1:7" x14ac:dyDescent="0.2">
      <c r="A4" s="2" t="s">
        <v>1</v>
      </c>
      <c r="B4" s="2" t="s">
        <v>2</v>
      </c>
      <c r="C4" s="2" t="s">
        <v>8</v>
      </c>
      <c r="D4" s="11" t="s">
        <v>19</v>
      </c>
      <c r="E4" s="12"/>
      <c r="F4" s="12"/>
      <c r="G4" s="12"/>
    </row>
    <row r="5" spans="1:7" x14ac:dyDescent="0.2">
      <c r="A5" s="2" t="s">
        <v>3</v>
      </c>
      <c r="B5" s="2"/>
      <c r="C5" s="2"/>
      <c r="D5" s="2"/>
      <c r="E5" s="2"/>
      <c r="F5" s="2"/>
      <c r="G5" s="2"/>
    </row>
    <row r="6" spans="1:7" x14ac:dyDescent="0.2">
      <c r="A6" s="5" t="s">
        <v>4</v>
      </c>
      <c r="B6" s="5" t="s">
        <v>7</v>
      </c>
      <c r="C6" s="5" t="s">
        <v>10</v>
      </c>
      <c r="D6" s="5" t="s">
        <v>20</v>
      </c>
      <c r="E6" s="5" t="s">
        <v>13</v>
      </c>
      <c r="F6" s="5" t="s">
        <v>14</v>
      </c>
      <c r="G6" s="5" t="s">
        <v>21</v>
      </c>
    </row>
    <row r="7" spans="1:7" x14ac:dyDescent="0.2">
      <c r="B7" t="s">
        <v>5</v>
      </c>
      <c r="C7" t="s">
        <v>11</v>
      </c>
      <c r="D7" t="s">
        <v>25</v>
      </c>
      <c r="E7">
        <v>1</v>
      </c>
      <c r="F7">
        <v>10000</v>
      </c>
      <c r="G7" t="s">
        <v>79</v>
      </c>
    </row>
    <row r="8" spans="1:7" x14ac:dyDescent="0.2">
      <c r="B8" t="s">
        <v>6</v>
      </c>
      <c r="C8" t="s">
        <v>12</v>
      </c>
      <c r="D8" t="s">
        <v>26</v>
      </c>
      <c r="E8">
        <v>1</v>
      </c>
      <c r="F8">
        <v>5000</v>
      </c>
      <c r="G8" t="s">
        <v>16</v>
      </c>
    </row>
    <row r="9" spans="1:7" x14ac:dyDescent="0.2">
      <c r="D9" t="s">
        <v>26</v>
      </c>
      <c r="E9">
        <v>1</v>
      </c>
      <c r="F9">
        <v>5000</v>
      </c>
      <c r="G9" t="s">
        <v>17</v>
      </c>
    </row>
    <row r="10" spans="1:7" x14ac:dyDescent="0.2">
      <c r="B10" t="s">
        <v>16</v>
      </c>
      <c r="C10" t="s">
        <v>12</v>
      </c>
      <c r="D10" t="s">
        <v>25</v>
      </c>
      <c r="E10">
        <v>1</v>
      </c>
      <c r="F10">
        <v>5000</v>
      </c>
      <c r="G10" t="s">
        <v>79</v>
      </c>
    </row>
    <row r="11" spans="1:7" x14ac:dyDescent="0.2">
      <c r="D11" t="s">
        <v>25</v>
      </c>
      <c r="E11">
        <v>1</v>
      </c>
      <c r="F11">
        <v>5000</v>
      </c>
      <c r="G11" t="s">
        <v>80</v>
      </c>
    </row>
    <row r="12" spans="1:7" x14ac:dyDescent="0.2">
      <c r="B12" t="s">
        <v>17</v>
      </c>
      <c r="C12" t="s">
        <v>12</v>
      </c>
      <c r="D12" t="s">
        <v>25</v>
      </c>
      <c r="E12">
        <v>1</v>
      </c>
      <c r="F12">
        <v>5000</v>
      </c>
      <c r="G12" t="s">
        <v>81</v>
      </c>
    </row>
    <row r="13" spans="1:7" x14ac:dyDescent="0.2">
      <c r="D13" t="s">
        <v>25</v>
      </c>
      <c r="E13">
        <v>1</v>
      </c>
      <c r="F13">
        <v>5000</v>
      </c>
      <c r="G13" t="s">
        <v>82</v>
      </c>
    </row>
    <row r="16" spans="1:7" x14ac:dyDescent="0.2">
      <c r="B16" t="s">
        <v>27</v>
      </c>
      <c r="C16" t="s">
        <v>18</v>
      </c>
      <c r="D16" s="6" t="s">
        <v>25</v>
      </c>
      <c r="E16">
        <v>1</v>
      </c>
      <c r="F16" s="7">
        <v>10000</v>
      </c>
      <c r="G16" t="s">
        <v>47</v>
      </c>
    </row>
    <row r="17" spans="2:7" x14ac:dyDescent="0.2">
      <c r="B17" t="s">
        <v>28</v>
      </c>
      <c r="C17" t="s">
        <v>18</v>
      </c>
      <c r="D17" s="6" t="s">
        <v>25</v>
      </c>
      <c r="E17">
        <v>1</v>
      </c>
      <c r="F17" s="7">
        <v>10000</v>
      </c>
      <c r="G17" t="s">
        <v>48</v>
      </c>
    </row>
    <row r="18" spans="2:7" x14ac:dyDescent="0.2">
      <c r="B18" t="s">
        <v>29</v>
      </c>
      <c r="C18" t="s">
        <v>18</v>
      </c>
      <c r="D18" s="6" t="s">
        <v>25</v>
      </c>
      <c r="E18">
        <v>1</v>
      </c>
      <c r="F18" s="7">
        <v>10000</v>
      </c>
      <c r="G18" t="s">
        <v>49</v>
      </c>
    </row>
    <row r="19" spans="2:7" x14ac:dyDescent="0.2">
      <c r="B19" t="s">
        <v>30</v>
      </c>
      <c r="C19" t="s">
        <v>18</v>
      </c>
      <c r="D19" s="6" t="s">
        <v>25</v>
      </c>
      <c r="E19">
        <v>1</v>
      </c>
      <c r="F19" s="7">
        <v>10000</v>
      </c>
      <c r="G19" t="s">
        <v>50</v>
      </c>
    </row>
    <row r="20" spans="2:7" x14ac:dyDescent="0.2">
      <c r="B20" t="s">
        <v>43</v>
      </c>
      <c r="C20" t="s">
        <v>18</v>
      </c>
      <c r="D20" s="6" t="s">
        <v>25</v>
      </c>
      <c r="E20">
        <v>1</v>
      </c>
      <c r="F20" s="7">
        <v>10000</v>
      </c>
      <c r="G20" t="s">
        <v>51</v>
      </c>
    </row>
    <row r="22" spans="2:7" x14ac:dyDescent="0.2">
      <c r="B22" t="s">
        <v>31</v>
      </c>
      <c r="C22" t="s">
        <v>18</v>
      </c>
      <c r="D22" s="6" t="s">
        <v>25</v>
      </c>
      <c r="E22">
        <v>1</v>
      </c>
      <c r="F22" s="7">
        <v>10000</v>
      </c>
      <c r="G22" t="s">
        <v>52</v>
      </c>
    </row>
    <row r="23" spans="2:7" x14ac:dyDescent="0.2">
      <c r="B23" t="s">
        <v>32</v>
      </c>
      <c r="C23" t="s">
        <v>18</v>
      </c>
      <c r="D23" s="6" t="s">
        <v>25</v>
      </c>
      <c r="E23">
        <v>1</v>
      </c>
      <c r="F23" s="7">
        <v>10000</v>
      </c>
      <c r="G23" t="s">
        <v>53</v>
      </c>
    </row>
    <row r="24" spans="2:7" x14ac:dyDescent="0.2">
      <c r="B24" t="s">
        <v>33</v>
      </c>
      <c r="C24" t="s">
        <v>18</v>
      </c>
      <c r="D24" s="6" t="s">
        <v>25</v>
      </c>
      <c r="E24">
        <v>1</v>
      </c>
      <c r="F24" s="7">
        <v>10000</v>
      </c>
      <c r="G24" t="s">
        <v>54</v>
      </c>
    </row>
    <row r="25" spans="2:7" x14ac:dyDescent="0.2">
      <c r="B25" t="s">
        <v>34</v>
      </c>
      <c r="C25" t="s">
        <v>18</v>
      </c>
      <c r="D25" s="6" t="s">
        <v>25</v>
      </c>
      <c r="E25">
        <v>1</v>
      </c>
      <c r="F25" s="7">
        <v>10000</v>
      </c>
      <c r="G25" t="s">
        <v>55</v>
      </c>
    </row>
    <row r="26" spans="2:7" x14ac:dyDescent="0.2">
      <c r="B26" t="s">
        <v>44</v>
      </c>
      <c r="C26" t="s">
        <v>18</v>
      </c>
      <c r="D26" s="6" t="s">
        <v>25</v>
      </c>
      <c r="E26">
        <v>1</v>
      </c>
      <c r="F26" s="7">
        <v>10000</v>
      </c>
      <c r="G26" t="s">
        <v>56</v>
      </c>
    </row>
    <row r="28" spans="2:7" x14ac:dyDescent="0.2">
      <c r="B28" t="s">
        <v>35</v>
      </c>
      <c r="C28" t="s">
        <v>18</v>
      </c>
      <c r="D28" s="6" t="s">
        <v>25</v>
      </c>
      <c r="E28">
        <v>1</v>
      </c>
      <c r="F28" s="7">
        <v>10000</v>
      </c>
      <c r="G28" t="s">
        <v>57</v>
      </c>
    </row>
    <row r="29" spans="2:7" x14ac:dyDescent="0.2">
      <c r="B29" t="s">
        <v>36</v>
      </c>
      <c r="C29" t="s">
        <v>18</v>
      </c>
      <c r="D29" s="6" t="s">
        <v>25</v>
      </c>
      <c r="E29">
        <v>1</v>
      </c>
      <c r="F29" s="7">
        <v>10000</v>
      </c>
      <c r="G29" t="s">
        <v>58</v>
      </c>
    </row>
    <row r="30" spans="2:7" x14ac:dyDescent="0.2">
      <c r="B30" t="s">
        <v>37</v>
      </c>
      <c r="C30" t="s">
        <v>18</v>
      </c>
      <c r="D30" s="6" t="s">
        <v>25</v>
      </c>
      <c r="E30">
        <v>1</v>
      </c>
      <c r="F30" s="7">
        <v>10000</v>
      </c>
      <c r="G30" t="s">
        <v>59</v>
      </c>
    </row>
    <row r="31" spans="2:7" x14ac:dyDescent="0.2">
      <c r="B31" t="s">
        <v>38</v>
      </c>
      <c r="C31" t="s">
        <v>18</v>
      </c>
      <c r="D31" s="6" t="s">
        <v>25</v>
      </c>
      <c r="E31">
        <v>1</v>
      </c>
      <c r="F31" s="7">
        <v>10000</v>
      </c>
      <c r="G31" t="s">
        <v>60</v>
      </c>
    </row>
    <row r="32" spans="2:7" x14ac:dyDescent="0.2">
      <c r="B32" t="s">
        <v>45</v>
      </c>
      <c r="C32" t="s">
        <v>18</v>
      </c>
      <c r="D32" s="6" t="s">
        <v>25</v>
      </c>
      <c r="E32">
        <v>1</v>
      </c>
      <c r="F32" s="7">
        <v>10000</v>
      </c>
      <c r="G32" t="s">
        <v>61</v>
      </c>
    </row>
    <row r="34" spans="2:7" x14ac:dyDescent="0.2">
      <c r="B34" t="s">
        <v>39</v>
      </c>
      <c r="C34" t="s">
        <v>18</v>
      </c>
      <c r="D34" s="6" t="s">
        <v>25</v>
      </c>
      <c r="E34">
        <v>1</v>
      </c>
      <c r="F34" s="7">
        <v>10000</v>
      </c>
      <c r="G34" t="s">
        <v>62</v>
      </c>
    </row>
    <row r="35" spans="2:7" x14ac:dyDescent="0.2">
      <c r="B35" t="s">
        <v>40</v>
      </c>
      <c r="C35" t="s">
        <v>18</v>
      </c>
      <c r="D35" s="6" t="s">
        <v>25</v>
      </c>
      <c r="E35">
        <v>1</v>
      </c>
      <c r="F35" s="7">
        <v>10000</v>
      </c>
      <c r="G35" t="s">
        <v>63</v>
      </c>
    </row>
    <row r="36" spans="2:7" x14ac:dyDescent="0.2">
      <c r="B36" t="s">
        <v>41</v>
      </c>
      <c r="C36" t="s">
        <v>18</v>
      </c>
      <c r="D36" s="6" t="s">
        <v>25</v>
      </c>
      <c r="E36">
        <v>1</v>
      </c>
      <c r="F36" s="7">
        <v>10000</v>
      </c>
      <c r="G36" t="s">
        <v>64</v>
      </c>
    </row>
    <row r="37" spans="2:7" x14ac:dyDescent="0.2">
      <c r="B37" t="s">
        <v>42</v>
      </c>
      <c r="C37" t="s">
        <v>18</v>
      </c>
      <c r="D37" s="6" t="s">
        <v>25</v>
      </c>
      <c r="E37">
        <v>1</v>
      </c>
      <c r="F37" s="7">
        <v>10000</v>
      </c>
      <c r="G37" t="s">
        <v>65</v>
      </c>
    </row>
    <row r="38" spans="2:7" x14ac:dyDescent="0.2">
      <c r="B38" t="s">
        <v>46</v>
      </c>
      <c r="C38" t="s">
        <v>18</v>
      </c>
      <c r="D38" s="6" t="s">
        <v>25</v>
      </c>
      <c r="E38">
        <v>1</v>
      </c>
      <c r="F38" s="7">
        <v>10000</v>
      </c>
      <c r="G38" t="s">
        <v>66</v>
      </c>
    </row>
    <row r="40" spans="2:7" x14ac:dyDescent="0.2">
      <c r="B40" t="s">
        <v>70</v>
      </c>
      <c r="C40" t="s">
        <v>18</v>
      </c>
      <c r="D40" t="s">
        <v>71</v>
      </c>
      <c r="E40">
        <v>1000</v>
      </c>
      <c r="F40">
        <v>10000</v>
      </c>
      <c r="G40" t="s">
        <v>72</v>
      </c>
    </row>
    <row r="42" spans="2:7" x14ac:dyDescent="0.2">
      <c r="B42" t="s">
        <v>73</v>
      </c>
      <c r="C42" t="s">
        <v>18</v>
      </c>
      <c r="D42" t="s">
        <v>71</v>
      </c>
      <c r="E42">
        <v>3000</v>
      </c>
      <c r="F42">
        <v>10000</v>
      </c>
      <c r="G42" t="s">
        <v>72</v>
      </c>
    </row>
  </sheetData>
  <sortState xmlns:xlrd2="http://schemas.microsoft.com/office/spreadsheetml/2017/richdata2" ref="F45:F67">
    <sortCondition descending="1" ref="F45:F67"/>
  </sortState>
  <mergeCells count="3">
    <mergeCell ref="D1:F1"/>
    <mergeCell ref="E2:G2"/>
    <mergeCell ref="D4:G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26A1-0D69-4D86-A5FA-3B31828C5F63}">
  <dimension ref="A1:K487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32" sqref="G32"/>
    </sheetView>
  </sheetViews>
  <sheetFormatPr defaultRowHeight="14.25" x14ac:dyDescent="0.2"/>
  <cols>
    <col min="2" max="2" width="46.625" bestFit="1" customWidth="1"/>
    <col min="4" max="4" width="13" bestFit="1" customWidth="1"/>
    <col min="7" max="7" width="21.875" bestFit="1" customWidth="1"/>
  </cols>
  <sheetData>
    <row r="1" spans="1:11" x14ac:dyDescent="0.2">
      <c r="A1" s="1" t="s">
        <v>0</v>
      </c>
      <c r="B1" s="1" t="s">
        <v>22</v>
      </c>
      <c r="C1" s="1" t="s">
        <v>9</v>
      </c>
      <c r="D1" s="9" t="s">
        <v>15</v>
      </c>
      <c r="E1" s="10"/>
      <c r="F1" s="10"/>
      <c r="G1" s="8"/>
      <c r="H1" s="1"/>
      <c r="I1" s="1"/>
      <c r="J1" s="1"/>
      <c r="K1" s="1"/>
    </row>
    <row r="2" spans="1:11" x14ac:dyDescent="0.2">
      <c r="A2" s="1" t="s">
        <v>0</v>
      </c>
      <c r="B2" s="1"/>
      <c r="C2" s="1"/>
      <c r="D2" s="3" t="s">
        <v>23</v>
      </c>
      <c r="E2" s="9" t="s">
        <v>24</v>
      </c>
      <c r="F2" s="10"/>
      <c r="G2" s="10"/>
      <c r="H2" s="1"/>
      <c r="I2" s="1"/>
      <c r="J2" s="1"/>
      <c r="K2" s="1"/>
    </row>
    <row r="3" spans="1:11" x14ac:dyDescent="0.2">
      <c r="A3" s="1" t="s">
        <v>0</v>
      </c>
      <c r="B3" s="1"/>
      <c r="C3" s="1"/>
      <c r="D3" s="3"/>
      <c r="E3" s="4"/>
      <c r="F3" s="4"/>
      <c r="G3" s="3"/>
      <c r="H3" s="1"/>
      <c r="I3" s="1"/>
      <c r="J3" s="1"/>
      <c r="K3" s="1"/>
    </row>
    <row r="4" spans="1:11" x14ac:dyDescent="0.2">
      <c r="A4" s="2" t="s">
        <v>1</v>
      </c>
      <c r="B4" s="2" t="s">
        <v>2</v>
      </c>
      <c r="C4" s="2" t="s">
        <v>8</v>
      </c>
      <c r="D4" s="11" t="s">
        <v>19</v>
      </c>
      <c r="E4" s="12"/>
      <c r="F4" s="12"/>
      <c r="G4" s="12"/>
      <c r="H4" s="2"/>
      <c r="I4" s="2"/>
      <c r="J4" s="2"/>
      <c r="K4" s="2"/>
    </row>
    <row r="5" spans="1:11" x14ac:dyDescent="0.2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5" t="s">
        <v>4</v>
      </c>
      <c r="B6" s="5" t="s">
        <v>7</v>
      </c>
      <c r="C6" s="5" t="s">
        <v>10</v>
      </c>
      <c r="D6" s="5" t="s">
        <v>20</v>
      </c>
      <c r="E6" s="5" t="s">
        <v>13</v>
      </c>
      <c r="F6" s="5" t="s">
        <v>14</v>
      </c>
      <c r="G6" s="5" t="s">
        <v>21</v>
      </c>
      <c r="H6" s="5" t="s">
        <v>67</v>
      </c>
      <c r="I6" s="5" t="s">
        <v>68</v>
      </c>
      <c r="J6" s="5" t="s">
        <v>69</v>
      </c>
      <c r="K6" s="5" t="s">
        <v>74</v>
      </c>
    </row>
    <row r="7" spans="1:11" x14ac:dyDescent="0.2">
      <c r="B7" s="6" t="str">
        <f>IF(I7&lt;&gt;I6,"DropItemRule_First_Season"&amp;H7&amp;"_Challenge"&amp;I7&amp;"_"&amp;K7,"")</f>
        <v>DropItemRule_First_Season0_Challenge1_Easy</v>
      </c>
      <c r="C7" t="str">
        <f>IF(B7="","","DropAll")</f>
        <v>DropAll</v>
      </c>
      <c r="D7" t="str">
        <f>IF(VLOOKUP(H7&amp;"_"&amp;I7&amp;"_"&amp;K7,[1]挑战模式!$BJ:$BU,9-J7,FALSE)="","","DropItemOne")</f>
        <v>DropItemOne</v>
      </c>
      <c r="E7">
        <f>IF(VLOOKUP(H7&amp;"_"&amp;I7&amp;"_"&amp;K7,[1]挑战模式!$BJ:$BU,9-J7,FALSE)="","",IF(ISNUMBER(VLOOKUP(H7&amp;"_"&amp;I7&amp;"_"&amp;K7,[1]挑战模式!$BJ:$BU,9-J7,FALSE)),VLOOKUP(H7&amp;"_"&amp;I7&amp;"_"&amp;K7,[1]挑战模式!$BJ:$BU,9-J7,FALSE),1))</f>
        <v>100</v>
      </c>
      <c r="F7">
        <f>IF(E7="","",10000)</f>
        <v>10000</v>
      </c>
      <c r="G7" t="str">
        <f>IF(VLOOKUP(H7&amp;"_"&amp;I7&amp;"_"&amp;K7,[1]挑战模式!$BJ:$BU,9-J7,FALSE)="","",IF(ISNUMBER(VLOOKUP(H7&amp;"_"&amp;I7&amp;"_"&amp;K7,[1]挑战模式!$BJ:$BU,9-J7,FALSE)),"Token_Diamond",VLOOKUP(VLOOKUP(H7&amp;"_"&amp;I7&amp;"_"&amp;K7,[1]挑战模式!$BJ:$BU,9-J7,FALSE),'[1]塔&amp;技能'!$A:$U,21,FALSE)))</f>
        <v>Token_Diamond</v>
      </c>
      <c r="H7">
        <v>0</v>
      </c>
      <c r="I7">
        <v>1</v>
      </c>
      <c r="J7">
        <v>1</v>
      </c>
      <c r="K7" t="s">
        <v>75</v>
      </c>
    </row>
    <row r="8" spans="1:11" x14ac:dyDescent="0.2">
      <c r="B8" s="6" t="str">
        <f t="shared" ref="B8:B71" si="0">IF(I8&lt;&gt;I7,"DropItemRule_First_Season"&amp;H8&amp;"_Challenge"&amp;I8&amp;"_"&amp;K8,"")</f>
        <v/>
      </c>
      <c r="C8" t="str">
        <f t="shared" ref="C8:C86" si="1">IF(B8="","","DropAll")</f>
        <v/>
      </c>
      <c r="D8" t="str">
        <f>IF(VLOOKUP(H8&amp;"_"&amp;I8&amp;"_"&amp;K8,[1]挑战模式!$BJ:$BU,9-J8,FALSE)="","","DropItemOne")</f>
        <v>DropItemOne</v>
      </c>
      <c r="E8">
        <f>IF(VLOOKUP(H8&amp;"_"&amp;I8&amp;"_"&amp;K8,[1]挑战模式!$BJ:$BU,9-J8,FALSE)="","",IF(ISNUMBER(VLOOKUP(H8&amp;"_"&amp;I8&amp;"_"&amp;K8,[1]挑战模式!$BJ:$BU,9-J8,FALSE)),VLOOKUP(H8&amp;"_"&amp;I8&amp;"_"&amp;K8,[1]挑战模式!$BJ:$BU,9-J8,FALSE),1))</f>
        <v>1</v>
      </c>
      <c r="F8">
        <f t="shared" ref="F8:F71" si="2">IF(E8="","",10000)</f>
        <v>10000</v>
      </c>
      <c r="G8" t="str">
        <f>IF(VLOOKUP(H8&amp;"_"&amp;I8&amp;"_"&amp;K8,[1]挑战模式!$BJ:$BU,9-J8,FALSE)="","",IF(ISNUMBER(VLOOKUP(H8&amp;"_"&amp;I8&amp;"_"&amp;K8,[1]挑战模式!$BJ:$BU,9-J8,FALSE)),"Token_Diamond",VLOOKUP(VLOOKUP(H8&amp;"_"&amp;I8&amp;"_"&amp;K8,[1]挑战模式!$BJ:$BU,9-J8,FALSE),'[1]塔&amp;技能'!$A:$U,21,FALSE)))</f>
        <v>Tower_Thunder1</v>
      </c>
      <c r="H8">
        <v>0</v>
      </c>
      <c r="I8">
        <v>1</v>
      </c>
      <c r="J8">
        <v>2</v>
      </c>
      <c r="K8" t="s">
        <v>75</v>
      </c>
    </row>
    <row r="9" spans="1:11" x14ac:dyDescent="0.2">
      <c r="B9" s="6" t="str">
        <f t="shared" si="0"/>
        <v>DropItemRule_First_Season0_Challenge2_Easy</v>
      </c>
      <c r="C9" t="str">
        <f t="shared" si="1"/>
        <v>DropAll</v>
      </c>
      <c r="D9" t="str">
        <f>IF(VLOOKUP(H9&amp;"_"&amp;I9&amp;"_"&amp;K9,[1]挑战模式!$BJ:$BU,9-J9,FALSE)="","","DropItemOne")</f>
        <v>DropItemOne</v>
      </c>
      <c r="E9">
        <f>IF(VLOOKUP(H9&amp;"_"&amp;I9&amp;"_"&amp;K9,[1]挑战模式!$BJ:$BU,9-J9,FALSE)="","",IF(ISNUMBER(VLOOKUP(H9&amp;"_"&amp;I9&amp;"_"&amp;K9,[1]挑战模式!$BJ:$BU,9-J9,FALSE)),VLOOKUP(H9&amp;"_"&amp;I9&amp;"_"&amp;K9,[1]挑战模式!$BJ:$BU,9-J9,FALSE),1))</f>
        <v>100</v>
      </c>
      <c r="F9">
        <f t="shared" si="2"/>
        <v>10000</v>
      </c>
      <c r="G9" t="str">
        <f>IF(VLOOKUP(H9&amp;"_"&amp;I9&amp;"_"&amp;K9,[1]挑战模式!$BJ:$BU,9-J9,FALSE)="","",IF(ISNUMBER(VLOOKUP(H9&amp;"_"&amp;I9&amp;"_"&amp;K9,[1]挑战模式!$BJ:$BU,9-J9,FALSE)),"Token_Diamond",VLOOKUP(VLOOKUP(H9&amp;"_"&amp;I9&amp;"_"&amp;K9,[1]挑战模式!$BJ:$BU,9-J9,FALSE),'[1]塔&amp;技能'!$A:$U,21,FALSE)))</f>
        <v>Token_Diamond</v>
      </c>
      <c r="H9">
        <v>0</v>
      </c>
      <c r="I9">
        <v>2</v>
      </c>
      <c r="J9">
        <v>1</v>
      </c>
      <c r="K9" t="s">
        <v>75</v>
      </c>
    </row>
    <row r="10" spans="1:11" x14ac:dyDescent="0.2">
      <c r="B10" s="6" t="str">
        <f t="shared" si="0"/>
        <v/>
      </c>
      <c r="C10" t="str">
        <f t="shared" si="1"/>
        <v/>
      </c>
      <c r="D10" t="str">
        <f>IF(VLOOKUP(H10&amp;"_"&amp;I10&amp;"_"&amp;K10,[1]挑战模式!$BJ:$BU,9-J10,FALSE)="","","DropItemOne")</f>
        <v>DropItemOne</v>
      </c>
      <c r="E10">
        <f>IF(VLOOKUP(H10&amp;"_"&amp;I10&amp;"_"&amp;K10,[1]挑战模式!$BJ:$BU,9-J10,FALSE)="","",IF(ISNUMBER(VLOOKUP(H10&amp;"_"&amp;I10&amp;"_"&amp;K10,[1]挑战模式!$BJ:$BU,9-J10,FALSE)),VLOOKUP(H10&amp;"_"&amp;I10&amp;"_"&amp;K10,[1]挑战模式!$BJ:$BU,9-J10,FALSE),1))</f>
        <v>1</v>
      </c>
      <c r="F10">
        <f t="shared" si="2"/>
        <v>10000</v>
      </c>
      <c r="G10" t="str">
        <f>IF(VLOOKUP(H10&amp;"_"&amp;I10&amp;"_"&amp;K10,[1]挑战模式!$BJ:$BU,9-J10,FALSE)="","",IF(ISNUMBER(VLOOKUP(H10&amp;"_"&amp;I10&amp;"_"&amp;K10,[1]挑战模式!$BJ:$BU,9-J10,FALSE)),"Token_Diamond",VLOOKUP(VLOOKUP(H10&amp;"_"&amp;I10&amp;"_"&amp;K10,[1]挑战模式!$BJ:$BU,9-J10,FALSE),'[1]塔&amp;技能'!$A:$U,21,FALSE)))</f>
        <v>PlayerSkill_IceBind</v>
      </c>
      <c r="H10">
        <v>0</v>
      </c>
      <c r="I10">
        <v>2</v>
      </c>
      <c r="J10">
        <v>2</v>
      </c>
      <c r="K10" t="s">
        <v>75</v>
      </c>
    </row>
    <row r="11" spans="1:11" x14ac:dyDescent="0.2">
      <c r="B11" s="6" t="str">
        <f t="shared" si="0"/>
        <v>DropItemRule_First_Season0_Challenge3_Easy</v>
      </c>
      <c r="C11" t="str">
        <f t="shared" si="1"/>
        <v>DropAll</v>
      </c>
      <c r="D11" t="str">
        <f>IF(VLOOKUP(H11&amp;"_"&amp;I11&amp;"_"&amp;K11,[1]挑战模式!$BJ:$BU,9-J11,FALSE)="","","DropItemOne")</f>
        <v>DropItemOne</v>
      </c>
      <c r="E11">
        <f>IF(VLOOKUP(H11&amp;"_"&amp;I11&amp;"_"&amp;K11,[1]挑战模式!$BJ:$BU,9-J11,FALSE)="","",IF(ISNUMBER(VLOOKUP(H11&amp;"_"&amp;I11&amp;"_"&amp;K11,[1]挑战模式!$BJ:$BU,9-J11,FALSE)),VLOOKUP(H11&amp;"_"&amp;I11&amp;"_"&amp;K11,[1]挑战模式!$BJ:$BU,9-J11,FALSE),1))</f>
        <v>100</v>
      </c>
      <c r="F11">
        <f t="shared" si="2"/>
        <v>10000</v>
      </c>
      <c r="G11" t="str">
        <f>IF(VLOOKUP(H11&amp;"_"&amp;I11&amp;"_"&amp;K11,[1]挑战模式!$BJ:$BU,9-J11,FALSE)="","",IF(ISNUMBER(VLOOKUP(H11&amp;"_"&amp;I11&amp;"_"&amp;K11,[1]挑战模式!$BJ:$BU,9-J11,FALSE)),"Token_Diamond",VLOOKUP(VLOOKUP(H11&amp;"_"&amp;I11&amp;"_"&amp;K11,[1]挑战模式!$BJ:$BU,9-J11,FALSE),'[1]塔&amp;技能'!$A:$U,21,FALSE)))</f>
        <v>Token_Diamond</v>
      </c>
      <c r="H11">
        <v>0</v>
      </c>
      <c r="I11">
        <v>3</v>
      </c>
      <c r="J11">
        <v>1</v>
      </c>
      <c r="K11" t="s">
        <v>75</v>
      </c>
    </row>
    <row r="12" spans="1:11" x14ac:dyDescent="0.2">
      <c r="B12" s="6" t="str">
        <f t="shared" si="0"/>
        <v/>
      </c>
      <c r="C12" t="str">
        <f t="shared" si="1"/>
        <v/>
      </c>
      <c r="D12" t="str">
        <f>IF(VLOOKUP(H12&amp;"_"&amp;I12&amp;"_"&amp;K12,[1]挑战模式!$BJ:$BU,9-J12,FALSE)="","","DropItemOne")</f>
        <v>DropItemOne</v>
      </c>
      <c r="E12">
        <f>IF(VLOOKUP(H12&amp;"_"&amp;I12&amp;"_"&amp;K12,[1]挑战模式!$BJ:$BU,9-J12,FALSE)="","",IF(ISNUMBER(VLOOKUP(H12&amp;"_"&amp;I12&amp;"_"&amp;K12,[1]挑战模式!$BJ:$BU,9-J12,FALSE)),VLOOKUP(H12&amp;"_"&amp;I12&amp;"_"&amp;K12,[1]挑战模式!$BJ:$BU,9-J12,FALSE),1))</f>
        <v>1</v>
      </c>
      <c r="F12">
        <f t="shared" si="2"/>
        <v>10000</v>
      </c>
      <c r="G12" t="str">
        <f>IF(VLOOKUP(H12&amp;"_"&amp;I12&amp;"_"&amp;K12,[1]挑战模式!$BJ:$BU,9-J12,FALSE)="","",IF(ISNUMBER(VLOOKUP(H12&amp;"_"&amp;I12&amp;"_"&amp;K12,[1]挑战模式!$BJ:$BU,9-J12,FALSE)),"Token_Diamond",VLOOKUP(VLOOKUP(H12&amp;"_"&amp;I12&amp;"_"&amp;K12,[1]挑战模式!$BJ:$BU,9-J12,FALSE),'[1]塔&amp;技能'!$A:$U,21,FALSE)))</f>
        <v>Tower_Flame1</v>
      </c>
      <c r="H12">
        <v>0</v>
      </c>
      <c r="I12">
        <v>3</v>
      </c>
      <c r="J12">
        <v>2</v>
      </c>
      <c r="K12" t="s">
        <v>75</v>
      </c>
    </row>
    <row r="13" spans="1:11" x14ac:dyDescent="0.2">
      <c r="B13" s="6" t="str">
        <f t="shared" si="0"/>
        <v>DropItemRule_First_Season0_Challenge4_Easy</v>
      </c>
      <c r="C13" t="str">
        <f t="shared" si="1"/>
        <v>DropAll</v>
      </c>
      <c r="D13" t="str">
        <f>IF(VLOOKUP(H13&amp;"_"&amp;I13&amp;"_"&amp;K13,[1]挑战模式!$BJ:$BU,9-J13,FALSE)="","","DropItemOne")</f>
        <v>DropItemOne</v>
      </c>
      <c r="E13">
        <f>IF(VLOOKUP(H13&amp;"_"&amp;I13&amp;"_"&amp;K13,[1]挑战模式!$BJ:$BU,9-J13,FALSE)="","",IF(ISNUMBER(VLOOKUP(H13&amp;"_"&amp;I13&amp;"_"&amp;K13,[1]挑战模式!$BJ:$BU,9-J13,FALSE)),VLOOKUP(H13&amp;"_"&amp;I13&amp;"_"&amp;K13,[1]挑战模式!$BJ:$BU,9-J13,FALSE),1))</f>
        <v>100</v>
      </c>
      <c r="F13">
        <f t="shared" si="2"/>
        <v>10000</v>
      </c>
      <c r="G13" t="str">
        <f>IF(VLOOKUP(H13&amp;"_"&amp;I13&amp;"_"&amp;K13,[1]挑战模式!$BJ:$BU,9-J13,FALSE)="","",IF(ISNUMBER(VLOOKUP(H13&amp;"_"&amp;I13&amp;"_"&amp;K13,[1]挑战模式!$BJ:$BU,9-J13,FALSE)),"Token_Diamond",VLOOKUP(VLOOKUP(H13&amp;"_"&amp;I13&amp;"_"&amp;K13,[1]挑战模式!$BJ:$BU,9-J13,FALSE),'[1]塔&amp;技能'!$A:$U,21,FALSE)))</f>
        <v>Token_Diamond</v>
      </c>
      <c r="H13">
        <v>0</v>
      </c>
      <c r="I13">
        <v>4</v>
      </c>
      <c r="J13">
        <v>1</v>
      </c>
      <c r="K13" t="s">
        <v>75</v>
      </c>
    </row>
    <row r="14" spans="1:11" x14ac:dyDescent="0.2">
      <c r="B14" s="6" t="str">
        <f t="shared" si="0"/>
        <v/>
      </c>
      <c r="C14" t="str">
        <f t="shared" si="1"/>
        <v/>
      </c>
      <c r="D14" t="str">
        <f>IF(VLOOKUP(H14&amp;"_"&amp;I14&amp;"_"&amp;K14,[1]挑战模式!$BJ:$BU,9-J14,FALSE)="","","DropItemOne")</f>
        <v>DropItemOne</v>
      </c>
      <c r="E14">
        <f>IF(VLOOKUP(H14&amp;"_"&amp;I14&amp;"_"&amp;K14,[1]挑战模式!$BJ:$BU,9-J14,FALSE)="","",IF(ISNUMBER(VLOOKUP(H14&amp;"_"&amp;I14&amp;"_"&amp;K14,[1]挑战模式!$BJ:$BU,9-J14,FALSE)),VLOOKUP(H14&amp;"_"&amp;I14&amp;"_"&amp;K14,[1]挑战模式!$BJ:$BU,9-J14,FALSE),1))</f>
        <v>1</v>
      </c>
      <c r="F14">
        <f t="shared" si="2"/>
        <v>10000</v>
      </c>
      <c r="G14" t="str">
        <f>IF(VLOOKUP(H14&amp;"_"&amp;I14&amp;"_"&amp;K14,[1]挑战模式!$BJ:$BU,9-J14,FALSE)="","",IF(ISNUMBER(VLOOKUP(H14&amp;"_"&amp;I14&amp;"_"&amp;K14,[1]挑战模式!$BJ:$BU,9-J14,FALSE)),"Token_Diamond",VLOOKUP(VLOOKUP(H14&amp;"_"&amp;I14&amp;"_"&amp;K14,[1]挑战模式!$BJ:$BU,9-J14,FALSE),'[1]塔&amp;技能'!$A:$U,21,FALSE)))</f>
        <v>Tower_Crystal1</v>
      </c>
      <c r="H14">
        <v>0</v>
      </c>
      <c r="I14">
        <v>4</v>
      </c>
      <c r="J14">
        <v>2</v>
      </c>
      <c r="K14" t="s">
        <v>75</v>
      </c>
    </row>
    <row r="15" spans="1:11" x14ac:dyDescent="0.2">
      <c r="B15" s="6" t="str">
        <f t="shared" si="0"/>
        <v>DropItemRule_First_Season0_Challenge5_Easy</v>
      </c>
      <c r="C15" t="str">
        <f t="shared" si="1"/>
        <v>DropAll</v>
      </c>
      <c r="D15" t="str">
        <f>IF(VLOOKUP(H15&amp;"_"&amp;I15&amp;"_"&amp;K15,[1]挑战模式!$BJ:$BU,9-J15,FALSE)="","","DropItemOne")</f>
        <v>DropItemOne</v>
      </c>
      <c r="E15">
        <f>IF(VLOOKUP(H15&amp;"_"&amp;I15&amp;"_"&amp;K15,[1]挑战模式!$BJ:$BU,9-J15,FALSE)="","",IF(ISNUMBER(VLOOKUP(H15&amp;"_"&amp;I15&amp;"_"&amp;K15,[1]挑战模式!$BJ:$BU,9-J15,FALSE)),VLOOKUP(H15&amp;"_"&amp;I15&amp;"_"&amp;K15,[1]挑战模式!$BJ:$BU,9-J15,FALSE),1))</f>
        <v>100</v>
      </c>
      <c r="F15">
        <f t="shared" si="2"/>
        <v>10000</v>
      </c>
      <c r="G15" t="str">
        <f>IF(VLOOKUP(H15&amp;"_"&amp;I15&amp;"_"&amp;K15,[1]挑战模式!$BJ:$BU,9-J15,FALSE)="","",IF(ISNUMBER(VLOOKUP(H15&amp;"_"&amp;I15&amp;"_"&amp;K15,[1]挑战模式!$BJ:$BU,9-J15,FALSE)),"Token_Diamond",VLOOKUP(VLOOKUP(H15&amp;"_"&amp;I15&amp;"_"&amp;K15,[1]挑战模式!$BJ:$BU,9-J15,FALSE),'[1]塔&amp;技能'!$A:$U,21,FALSE)))</f>
        <v>Token_Diamond</v>
      </c>
      <c r="H15">
        <v>0</v>
      </c>
      <c r="I15">
        <v>5</v>
      </c>
      <c r="J15">
        <v>1</v>
      </c>
      <c r="K15" t="s">
        <v>75</v>
      </c>
    </row>
    <row r="16" spans="1:11" x14ac:dyDescent="0.2">
      <c r="B16" s="6" t="str">
        <f t="shared" si="0"/>
        <v/>
      </c>
      <c r="C16" t="str">
        <f t="shared" si="1"/>
        <v/>
      </c>
      <c r="D16" t="str">
        <f>IF(VLOOKUP(H16&amp;"_"&amp;I16&amp;"_"&amp;K16,[1]挑战模式!$BJ:$BU,9-J16,FALSE)="","","DropItemOne")</f>
        <v>DropItemOne</v>
      </c>
      <c r="E16">
        <f>IF(VLOOKUP(H16&amp;"_"&amp;I16&amp;"_"&amp;K16,[1]挑战模式!$BJ:$BU,9-J16,FALSE)="","",IF(ISNUMBER(VLOOKUP(H16&amp;"_"&amp;I16&amp;"_"&amp;K16,[1]挑战模式!$BJ:$BU,9-J16,FALSE)),VLOOKUP(H16&amp;"_"&amp;I16&amp;"_"&amp;K16,[1]挑战模式!$BJ:$BU,9-J16,FALSE),1))</f>
        <v>1</v>
      </c>
      <c r="F16">
        <f t="shared" si="2"/>
        <v>10000</v>
      </c>
      <c r="G16" t="str">
        <f>IF(VLOOKUP(H16&amp;"_"&amp;I16&amp;"_"&amp;K16,[1]挑战模式!$BJ:$BU,9-J16,FALSE)="","",IF(ISNUMBER(VLOOKUP(H16&amp;"_"&amp;I16&amp;"_"&amp;K16,[1]挑战模式!$BJ:$BU,9-J16,FALSE)),"Token_Diamond",VLOOKUP(VLOOKUP(H16&amp;"_"&amp;I16&amp;"_"&amp;K16,[1]挑战模式!$BJ:$BU,9-J16,FALSE),'[1]塔&amp;技能'!$A:$U,21,FALSE)))</f>
        <v>Tower_Alchemy1</v>
      </c>
      <c r="H16">
        <v>0</v>
      </c>
      <c r="I16">
        <v>5</v>
      </c>
      <c r="J16">
        <v>2</v>
      </c>
      <c r="K16" t="s">
        <v>75</v>
      </c>
    </row>
    <row r="17" spans="2:11" x14ac:dyDescent="0.2">
      <c r="B17" s="6" t="str">
        <f t="shared" si="0"/>
        <v>DropItemRule_First_Season0_Challenge6_Easy</v>
      </c>
      <c r="C17" t="str">
        <f t="shared" si="1"/>
        <v>DropAll</v>
      </c>
      <c r="D17" t="str">
        <f>IF(VLOOKUP(H17&amp;"_"&amp;I17&amp;"_"&amp;K17,[1]挑战模式!$BJ:$BU,9-J17,FALSE)="","","DropItemOne")</f>
        <v>DropItemOne</v>
      </c>
      <c r="E17">
        <f>IF(VLOOKUP(H17&amp;"_"&amp;I17&amp;"_"&amp;K17,[1]挑战模式!$BJ:$BU,9-J17,FALSE)="","",IF(ISNUMBER(VLOOKUP(H17&amp;"_"&amp;I17&amp;"_"&amp;K17,[1]挑战模式!$BJ:$BU,9-J17,FALSE)),VLOOKUP(H17&amp;"_"&amp;I17&amp;"_"&amp;K17,[1]挑战模式!$BJ:$BU,9-J17,FALSE),1))</f>
        <v>150</v>
      </c>
      <c r="F17">
        <f t="shared" si="2"/>
        <v>10000</v>
      </c>
      <c r="G17" t="str">
        <f>IF(VLOOKUP(H17&amp;"_"&amp;I17&amp;"_"&amp;K17,[1]挑战模式!$BJ:$BU,9-J17,FALSE)="","",IF(ISNUMBER(VLOOKUP(H17&amp;"_"&amp;I17&amp;"_"&amp;K17,[1]挑战模式!$BJ:$BU,9-J17,FALSE)),"Token_Diamond",VLOOKUP(VLOOKUP(H17&amp;"_"&amp;I17&amp;"_"&amp;K17,[1]挑战模式!$BJ:$BU,9-J17,FALSE),'[1]塔&amp;技能'!$A:$U,21,FALSE)))</f>
        <v>Token_Diamond</v>
      </c>
      <c r="H17">
        <v>0</v>
      </c>
      <c r="I17">
        <v>6</v>
      </c>
      <c r="J17">
        <v>1</v>
      </c>
      <c r="K17" t="s">
        <v>75</v>
      </c>
    </row>
    <row r="18" spans="2:11" x14ac:dyDescent="0.2">
      <c r="B18" s="6" t="str">
        <f t="shared" si="0"/>
        <v/>
      </c>
      <c r="C18" t="str">
        <f t="shared" si="1"/>
        <v/>
      </c>
      <c r="D18" t="str">
        <f>IF(VLOOKUP(H18&amp;"_"&amp;I18&amp;"_"&amp;K18,[1]挑战模式!$BJ:$BU,9-J18,FALSE)="","","DropItemOne")</f>
        <v/>
      </c>
      <c r="E18" t="str">
        <f>IF(VLOOKUP(H18&amp;"_"&amp;I18&amp;"_"&amp;K18,[1]挑战模式!$BJ:$BU,9-J18,FALSE)="","",IF(ISNUMBER(VLOOKUP(H18&amp;"_"&amp;I18&amp;"_"&amp;K18,[1]挑战模式!$BJ:$BU,9-J18,FALSE)),VLOOKUP(H18&amp;"_"&amp;I18&amp;"_"&amp;K18,[1]挑战模式!$BJ:$BU,9-J18,FALSE),1))</f>
        <v/>
      </c>
      <c r="F18" t="str">
        <f t="shared" si="2"/>
        <v/>
      </c>
      <c r="G18" t="str">
        <f>IF(VLOOKUP(H18&amp;"_"&amp;I18&amp;"_"&amp;K18,[1]挑战模式!$BJ:$BU,9-J18,FALSE)="","",IF(ISNUMBER(VLOOKUP(H18&amp;"_"&amp;I18&amp;"_"&amp;K18,[1]挑战模式!$BJ:$BU,9-J18,FALSE)),"Token_Diamond",VLOOKUP(VLOOKUP(H18&amp;"_"&amp;I18&amp;"_"&amp;K18,[1]挑战模式!$BJ:$BU,9-J18,FALSE),'[1]塔&amp;技能'!$A:$U,21,FALSE)))</f>
        <v/>
      </c>
      <c r="H18">
        <v>0</v>
      </c>
      <c r="I18">
        <v>6</v>
      </c>
      <c r="J18">
        <v>2</v>
      </c>
      <c r="K18" t="s">
        <v>75</v>
      </c>
    </row>
    <row r="19" spans="2:11" x14ac:dyDescent="0.2">
      <c r="B19" s="6" t="str">
        <f t="shared" si="0"/>
        <v>DropItemRule_First_Season0_Challenge7_Easy</v>
      </c>
      <c r="C19" t="str">
        <f t="shared" si="1"/>
        <v>DropAll</v>
      </c>
      <c r="D19" t="str">
        <f>IF(VLOOKUP(H19&amp;"_"&amp;I19&amp;"_"&amp;K19,[1]挑战模式!$BJ:$BU,9-J19,FALSE)="","","DropItemOne")</f>
        <v>DropItemOne</v>
      </c>
      <c r="E19">
        <f>IF(VLOOKUP(H19&amp;"_"&amp;I19&amp;"_"&amp;K19,[1]挑战模式!$BJ:$BU,9-J19,FALSE)="","",IF(ISNUMBER(VLOOKUP(H19&amp;"_"&amp;I19&amp;"_"&amp;K19,[1]挑战模式!$BJ:$BU,9-J19,FALSE)),VLOOKUP(H19&amp;"_"&amp;I19&amp;"_"&amp;K19,[1]挑战模式!$BJ:$BU,9-J19,FALSE),1))</f>
        <v>150</v>
      </c>
      <c r="F19">
        <f t="shared" si="2"/>
        <v>10000</v>
      </c>
      <c r="G19" t="str">
        <f>IF(VLOOKUP(H19&amp;"_"&amp;I19&amp;"_"&amp;K19,[1]挑战模式!$BJ:$BU,9-J19,FALSE)="","",IF(ISNUMBER(VLOOKUP(H19&amp;"_"&amp;I19&amp;"_"&amp;K19,[1]挑战模式!$BJ:$BU,9-J19,FALSE)),"Token_Diamond",VLOOKUP(VLOOKUP(H19&amp;"_"&amp;I19&amp;"_"&amp;K19,[1]挑战模式!$BJ:$BU,9-J19,FALSE),'[1]塔&amp;技能'!$A:$U,21,FALSE)))</f>
        <v>Token_Diamond</v>
      </c>
      <c r="H19">
        <v>0</v>
      </c>
      <c r="I19">
        <v>7</v>
      </c>
      <c r="J19">
        <v>1</v>
      </c>
      <c r="K19" t="s">
        <v>75</v>
      </c>
    </row>
    <row r="20" spans="2:11" x14ac:dyDescent="0.2">
      <c r="B20" s="6" t="str">
        <f t="shared" si="0"/>
        <v/>
      </c>
      <c r="C20" t="str">
        <f t="shared" si="1"/>
        <v/>
      </c>
      <c r="D20" t="str">
        <f>IF(VLOOKUP(H20&amp;"_"&amp;I20&amp;"_"&amp;K20,[1]挑战模式!$BJ:$BU,9-J20,FALSE)="","","DropItemOne")</f>
        <v>DropItemOne</v>
      </c>
      <c r="E20">
        <f>IF(VLOOKUP(H20&amp;"_"&amp;I20&amp;"_"&amp;K20,[1]挑战模式!$BJ:$BU,9-J20,FALSE)="","",IF(ISNUMBER(VLOOKUP(H20&amp;"_"&amp;I20&amp;"_"&amp;K20,[1]挑战模式!$BJ:$BU,9-J20,FALSE)),VLOOKUP(H20&amp;"_"&amp;I20&amp;"_"&amp;K20,[1]挑战模式!$BJ:$BU,9-J20,FALSE),1))</f>
        <v>1</v>
      </c>
      <c r="F20">
        <f t="shared" si="2"/>
        <v>10000</v>
      </c>
      <c r="G20" t="str">
        <f>IF(VLOOKUP(H20&amp;"_"&amp;I20&amp;"_"&amp;K20,[1]挑战模式!$BJ:$BU,9-J20,FALSE)="","",IF(ISNUMBER(VLOOKUP(H20&amp;"_"&amp;I20&amp;"_"&amp;K20,[1]挑战模式!$BJ:$BU,9-J20,FALSE)),"Token_Diamond",VLOOKUP(VLOOKUP(H20&amp;"_"&amp;I20&amp;"_"&amp;K20,[1]挑战模式!$BJ:$BU,9-J20,FALSE),'[1]塔&amp;技能'!$A:$U,21,FALSE)))</f>
        <v>Tower_MystOrb1</v>
      </c>
      <c r="H20">
        <v>0</v>
      </c>
      <c r="I20">
        <v>7</v>
      </c>
      <c r="J20">
        <v>2</v>
      </c>
      <c r="K20" t="s">
        <v>75</v>
      </c>
    </row>
    <row r="21" spans="2:11" x14ac:dyDescent="0.2">
      <c r="B21" s="6" t="str">
        <f t="shared" si="0"/>
        <v>DropItemRule_First_Season0_Challenge8_Easy</v>
      </c>
      <c r="C21" t="str">
        <f t="shared" si="1"/>
        <v>DropAll</v>
      </c>
      <c r="D21" t="str">
        <f>IF(VLOOKUP(H21&amp;"_"&amp;I21&amp;"_"&amp;K21,[1]挑战模式!$BJ:$BU,9-J21,FALSE)="","","DropItemOne")</f>
        <v>DropItemOne</v>
      </c>
      <c r="E21">
        <f>IF(VLOOKUP(H21&amp;"_"&amp;I21&amp;"_"&amp;K21,[1]挑战模式!$BJ:$BU,9-J21,FALSE)="","",IF(ISNUMBER(VLOOKUP(H21&amp;"_"&amp;I21&amp;"_"&amp;K21,[1]挑战模式!$BJ:$BU,9-J21,FALSE)),VLOOKUP(H21&amp;"_"&amp;I21&amp;"_"&amp;K21,[1]挑战模式!$BJ:$BU,9-J21,FALSE),1))</f>
        <v>150</v>
      </c>
      <c r="F21">
        <f t="shared" si="2"/>
        <v>10000</v>
      </c>
      <c r="G21" t="str">
        <f>IF(VLOOKUP(H21&amp;"_"&amp;I21&amp;"_"&amp;K21,[1]挑战模式!$BJ:$BU,9-J21,FALSE)="","",IF(ISNUMBER(VLOOKUP(H21&amp;"_"&amp;I21&amp;"_"&amp;K21,[1]挑战模式!$BJ:$BU,9-J21,FALSE)),"Token_Diamond",VLOOKUP(VLOOKUP(H21&amp;"_"&amp;I21&amp;"_"&amp;K21,[1]挑战模式!$BJ:$BU,9-J21,FALSE),'[1]塔&amp;技能'!$A:$U,21,FALSE)))</f>
        <v>Token_Diamond</v>
      </c>
      <c r="H21">
        <v>0</v>
      </c>
      <c r="I21">
        <v>8</v>
      </c>
      <c r="J21">
        <v>1</v>
      </c>
      <c r="K21" t="s">
        <v>75</v>
      </c>
    </row>
    <row r="22" spans="2:11" x14ac:dyDescent="0.2">
      <c r="B22" s="6" t="str">
        <f t="shared" si="0"/>
        <v/>
      </c>
      <c r="C22" t="str">
        <f t="shared" si="1"/>
        <v/>
      </c>
      <c r="D22" t="str">
        <f>IF(VLOOKUP(H22&amp;"_"&amp;I22&amp;"_"&amp;K22,[1]挑战模式!$BJ:$BU,9-J22,FALSE)="","","DropItemOne")</f>
        <v/>
      </c>
      <c r="E22" t="str">
        <f>IF(VLOOKUP(H22&amp;"_"&amp;I22&amp;"_"&amp;K22,[1]挑战模式!$BJ:$BU,9-J22,FALSE)="","",IF(ISNUMBER(VLOOKUP(H22&amp;"_"&amp;I22&amp;"_"&amp;K22,[1]挑战模式!$BJ:$BU,9-J22,FALSE)),VLOOKUP(H22&amp;"_"&amp;I22&amp;"_"&amp;K22,[1]挑战模式!$BJ:$BU,9-J22,FALSE),1))</f>
        <v/>
      </c>
      <c r="F22" t="str">
        <f t="shared" si="2"/>
        <v/>
      </c>
      <c r="G22" t="str">
        <f>IF(VLOOKUP(H22&amp;"_"&amp;I22&amp;"_"&amp;K22,[1]挑战模式!$BJ:$BU,9-J22,FALSE)="","",IF(ISNUMBER(VLOOKUP(H22&amp;"_"&amp;I22&amp;"_"&amp;K22,[1]挑战模式!$BJ:$BU,9-J22,FALSE)),"Token_Diamond",VLOOKUP(VLOOKUP(H22&amp;"_"&amp;I22&amp;"_"&amp;K22,[1]挑战模式!$BJ:$BU,9-J22,FALSE),'[1]塔&amp;技能'!$A:$U,21,FALSE)))</f>
        <v/>
      </c>
      <c r="H22">
        <v>0</v>
      </c>
      <c r="I22">
        <v>8</v>
      </c>
      <c r="J22">
        <v>2</v>
      </c>
      <c r="K22" t="s">
        <v>75</v>
      </c>
    </row>
    <row r="23" spans="2:11" x14ac:dyDescent="0.2">
      <c r="B23" s="6" t="str">
        <f t="shared" si="0"/>
        <v>DropItemRule_First_Season0_Challenge9_Easy</v>
      </c>
      <c r="C23" t="str">
        <f t="shared" si="1"/>
        <v>DropAll</v>
      </c>
      <c r="D23" t="str">
        <f>IF(VLOOKUP(H23&amp;"_"&amp;I23&amp;"_"&amp;K23,[1]挑战模式!$BJ:$BU,9-J23,FALSE)="","","DropItemOne")</f>
        <v>DropItemOne</v>
      </c>
      <c r="E23">
        <f>IF(VLOOKUP(H23&amp;"_"&amp;I23&amp;"_"&amp;K23,[1]挑战模式!$BJ:$BU,9-J23,FALSE)="","",IF(ISNUMBER(VLOOKUP(H23&amp;"_"&amp;I23&amp;"_"&amp;K23,[1]挑战模式!$BJ:$BU,9-J23,FALSE)),VLOOKUP(H23&amp;"_"&amp;I23&amp;"_"&amp;K23,[1]挑战模式!$BJ:$BU,9-J23,FALSE),1))</f>
        <v>150</v>
      </c>
      <c r="F23">
        <f t="shared" si="2"/>
        <v>10000</v>
      </c>
      <c r="G23" t="str">
        <f>IF(VLOOKUP(H23&amp;"_"&amp;I23&amp;"_"&amp;K23,[1]挑战模式!$BJ:$BU,9-J23,FALSE)="","",IF(ISNUMBER(VLOOKUP(H23&amp;"_"&amp;I23&amp;"_"&amp;K23,[1]挑战模式!$BJ:$BU,9-J23,FALSE)),"Token_Diamond",VLOOKUP(VLOOKUP(H23&amp;"_"&amp;I23&amp;"_"&amp;K23,[1]挑战模式!$BJ:$BU,9-J23,FALSE),'[1]塔&amp;技能'!$A:$U,21,FALSE)))</f>
        <v>Token_Diamond</v>
      </c>
      <c r="H23">
        <v>0</v>
      </c>
      <c r="I23">
        <v>9</v>
      </c>
      <c r="J23">
        <v>1</v>
      </c>
      <c r="K23" t="s">
        <v>75</v>
      </c>
    </row>
    <row r="24" spans="2:11" x14ac:dyDescent="0.2">
      <c r="B24" s="6" t="str">
        <f t="shared" si="0"/>
        <v/>
      </c>
      <c r="C24" t="str">
        <f t="shared" si="1"/>
        <v/>
      </c>
      <c r="D24" t="str">
        <f>IF(VLOOKUP(H24&amp;"_"&amp;I24&amp;"_"&amp;K24,[1]挑战模式!$BJ:$BU,9-J24,FALSE)="","","DropItemOne")</f>
        <v/>
      </c>
      <c r="E24" t="str">
        <f>IF(VLOOKUP(H24&amp;"_"&amp;I24&amp;"_"&amp;K24,[1]挑战模式!$BJ:$BU,9-J24,FALSE)="","",IF(ISNUMBER(VLOOKUP(H24&amp;"_"&amp;I24&amp;"_"&amp;K24,[1]挑战模式!$BJ:$BU,9-J24,FALSE)),VLOOKUP(H24&amp;"_"&amp;I24&amp;"_"&amp;K24,[1]挑战模式!$BJ:$BU,9-J24,FALSE),1))</f>
        <v/>
      </c>
      <c r="F24" t="str">
        <f t="shared" si="2"/>
        <v/>
      </c>
      <c r="G24" t="str">
        <f>IF(VLOOKUP(H24&amp;"_"&amp;I24&amp;"_"&amp;K24,[1]挑战模式!$BJ:$BU,9-J24,FALSE)="","",IF(ISNUMBER(VLOOKUP(H24&amp;"_"&amp;I24&amp;"_"&amp;K24,[1]挑战模式!$BJ:$BU,9-J24,FALSE)),"Token_Diamond",VLOOKUP(VLOOKUP(H24&amp;"_"&amp;I24&amp;"_"&amp;K24,[1]挑战模式!$BJ:$BU,9-J24,FALSE),'[1]塔&amp;技能'!$A:$U,21,FALSE)))</f>
        <v/>
      </c>
      <c r="H24">
        <v>0</v>
      </c>
      <c r="I24">
        <v>9</v>
      </c>
      <c r="J24">
        <v>2</v>
      </c>
      <c r="K24" t="s">
        <v>75</v>
      </c>
    </row>
    <row r="25" spans="2:11" x14ac:dyDescent="0.2">
      <c r="B25" s="6" t="str">
        <f t="shared" si="0"/>
        <v>DropItemRule_First_Season0_Challenge10_Easy</v>
      </c>
      <c r="C25" t="str">
        <f t="shared" si="1"/>
        <v>DropAll</v>
      </c>
      <c r="D25" t="str">
        <f>IF(VLOOKUP(H25&amp;"_"&amp;I25&amp;"_"&amp;K25,[1]挑战模式!$BJ:$BU,9-J25,FALSE)="","","DropItemOne")</f>
        <v>DropItemOne</v>
      </c>
      <c r="E25">
        <f>IF(VLOOKUP(H25&amp;"_"&amp;I25&amp;"_"&amp;K25,[1]挑战模式!$BJ:$BU,9-J25,FALSE)="","",IF(ISNUMBER(VLOOKUP(H25&amp;"_"&amp;I25&amp;"_"&amp;K25,[1]挑战模式!$BJ:$BU,9-J25,FALSE)),VLOOKUP(H25&amp;"_"&amp;I25&amp;"_"&amp;K25,[1]挑战模式!$BJ:$BU,9-J25,FALSE),1))</f>
        <v>150</v>
      </c>
      <c r="F25">
        <f t="shared" si="2"/>
        <v>10000</v>
      </c>
      <c r="G25" t="str">
        <f>IF(VLOOKUP(H25&amp;"_"&amp;I25&amp;"_"&amp;K25,[1]挑战模式!$BJ:$BU,9-J25,FALSE)="","",IF(ISNUMBER(VLOOKUP(H25&amp;"_"&amp;I25&amp;"_"&amp;K25,[1]挑战模式!$BJ:$BU,9-J25,FALSE)),"Token_Diamond",VLOOKUP(VLOOKUP(H25&amp;"_"&amp;I25&amp;"_"&amp;K25,[1]挑战模式!$BJ:$BU,9-J25,FALSE),'[1]塔&amp;技能'!$A:$U,21,FALSE)))</f>
        <v>Token_Diamond</v>
      </c>
      <c r="H25">
        <v>0</v>
      </c>
      <c r="I25">
        <v>10</v>
      </c>
      <c r="J25">
        <v>1</v>
      </c>
      <c r="K25" t="s">
        <v>75</v>
      </c>
    </row>
    <row r="26" spans="2:11" x14ac:dyDescent="0.2">
      <c r="B26" s="6" t="str">
        <f t="shared" si="0"/>
        <v/>
      </c>
      <c r="C26" t="str">
        <f t="shared" si="1"/>
        <v/>
      </c>
      <c r="D26" t="str">
        <f>IF(VLOOKUP(H26&amp;"_"&amp;I26&amp;"_"&amp;K26,[1]挑战模式!$BJ:$BU,9-J26,FALSE)="","","DropItemOne")</f>
        <v>DropItemOne</v>
      </c>
      <c r="E26">
        <f>IF(VLOOKUP(H26&amp;"_"&amp;I26&amp;"_"&amp;K26,[1]挑战模式!$BJ:$BU,9-J26,FALSE)="","",IF(ISNUMBER(VLOOKUP(H26&amp;"_"&amp;I26&amp;"_"&amp;K26,[1]挑战模式!$BJ:$BU,9-J26,FALSE)),VLOOKUP(H26&amp;"_"&amp;I26&amp;"_"&amp;K26,[1]挑战模式!$BJ:$BU,9-J26,FALSE),1))</f>
        <v>1</v>
      </c>
      <c r="F26">
        <f t="shared" si="2"/>
        <v>10000</v>
      </c>
      <c r="G26" t="str">
        <f>IF(VLOOKUP(H26&amp;"_"&amp;I26&amp;"_"&amp;K26,[1]挑战模式!$BJ:$BU,9-J26,FALSE)="","",IF(ISNUMBER(VLOOKUP(H26&amp;"_"&amp;I26&amp;"_"&amp;K26,[1]挑战模式!$BJ:$BU,9-J26,FALSE)),"Token_Diamond",VLOOKUP(VLOOKUP(H26&amp;"_"&amp;I26&amp;"_"&amp;K26,[1]挑战模式!$BJ:$BU,9-J26,FALSE),'[1]塔&amp;技能'!$A:$U,21,FALSE)))</f>
        <v>Tower_Scorpio1</v>
      </c>
      <c r="H26">
        <v>0</v>
      </c>
      <c r="I26">
        <v>10</v>
      </c>
      <c r="J26">
        <v>2</v>
      </c>
      <c r="K26" t="s">
        <v>75</v>
      </c>
    </row>
    <row r="27" spans="2:11" x14ac:dyDescent="0.2">
      <c r="B27" s="6" t="str">
        <f t="shared" si="0"/>
        <v>DropItemRule_First_Season0_Challenge11_Easy</v>
      </c>
      <c r="C27" t="str">
        <f>IF(B27="","","DropAll")</f>
        <v>DropAll</v>
      </c>
      <c r="D27" t="str">
        <f>IF(VLOOKUP(H27&amp;"_"&amp;I27&amp;"_"&amp;K27,[1]挑战模式!$BJ:$BU,9-J27,FALSE)="","","DropItemOne")</f>
        <v>DropItemOne</v>
      </c>
      <c r="E27">
        <f>IF(VLOOKUP(H27&amp;"_"&amp;I27&amp;"_"&amp;K27,[1]挑战模式!$BJ:$BU,9-J27,FALSE)="","",IF(ISNUMBER(VLOOKUP(H27&amp;"_"&amp;I27&amp;"_"&amp;K27,[1]挑战模式!$BJ:$BU,9-J27,FALSE)),VLOOKUP(H27&amp;"_"&amp;I27&amp;"_"&amp;K27,[1]挑战模式!$BJ:$BU,9-J27,FALSE),1))</f>
        <v>200</v>
      </c>
      <c r="F27">
        <f t="shared" si="2"/>
        <v>10000</v>
      </c>
      <c r="G27" t="str">
        <f>IF(VLOOKUP(H27&amp;"_"&amp;I27&amp;"_"&amp;K27,[1]挑战模式!$BJ:$BU,9-J27,FALSE)="","",IF(ISNUMBER(VLOOKUP(H27&amp;"_"&amp;I27&amp;"_"&amp;K27,[1]挑战模式!$BJ:$BU,9-J27,FALSE)),"Token_Diamond",VLOOKUP(VLOOKUP(H27&amp;"_"&amp;I27&amp;"_"&amp;K27,[1]挑战模式!$BJ:$BU,9-J27,FALSE),'[1]塔&amp;技能'!$A:$U,21,FALSE)))</f>
        <v>Token_Diamond</v>
      </c>
      <c r="H27">
        <v>0</v>
      </c>
      <c r="I27">
        <v>11</v>
      </c>
      <c r="J27">
        <v>1</v>
      </c>
      <c r="K27" t="s">
        <v>75</v>
      </c>
    </row>
    <row r="28" spans="2:11" x14ac:dyDescent="0.2">
      <c r="B28" s="6" t="str">
        <f t="shared" si="0"/>
        <v/>
      </c>
      <c r="C28" t="str">
        <f t="shared" ref="C28:C46" si="3">IF(B28="","","DropAll")</f>
        <v/>
      </c>
      <c r="D28" t="str">
        <f>IF(VLOOKUP(H28&amp;"_"&amp;I28&amp;"_"&amp;K28,[1]挑战模式!$BJ:$BU,9-J28,FALSE)="","","DropItemOne")</f>
        <v/>
      </c>
      <c r="E28" t="str">
        <f>IF(VLOOKUP(H28&amp;"_"&amp;I28&amp;"_"&amp;K28,[1]挑战模式!$BJ:$BU,9-J28,FALSE)="","",IF(ISNUMBER(VLOOKUP(H28&amp;"_"&amp;I28&amp;"_"&amp;K28,[1]挑战模式!$BJ:$BU,9-J28,FALSE)),VLOOKUP(H28&amp;"_"&amp;I28&amp;"_"&amp;K28,[1]挑战模式!$BJ:$BU,9-J28,FALSE),1))</f>
        <v/>
      </c>
      <c r="F28" t="str">
        <f t="shared" si="2"/>
        <v/>
      </c>
      <c r="G28" t="str">
        <f>IF(VLOOKUP(H28&amp;"_"&amp;I28&amp;"_"&amp;K28,[1]挑战模式!$BJ:$BU,9-J28,FALSE)="","",IF(ISNUMBER(VLOOKUP(H28&amp;"_"&amp;I28&amp;"_"&amp;K28,[1]挑战模式!$BJ:$BU,9-J28,FALSE)),"Token_Diamond",VLOOKUP(VLOOKUP(H28&amp;"_"&amp;I28&amp;"_"&amp;K28,[1]挑战模式!$BJ:$BU,9-J28,FALSE),'[1]塔&amp;技能'!$A:$U,21,FALSE)))</f>
        <v/>
      </c>
      <c r="H28">
        <v>0</v>
      </c>
      <c r="I28">
        <v>11</v>
      </c>
      <c r="J28">
        <v>2</v>
      </c>
      <c r="K28" t="s">
        <v>75</v>
      </c>
    </row>
    <row r="29" spans="2:11" x14ac:dyDescent="0.2">
      <c r="B29" s="6" t="str">
        <f t="shared" si="0"/>
        <v>DropItemRule_First_Season0_Challenge12_Easy</v>
      </c>
      <c r="C29" t="str">
        <f t="shared" si="3"/>
        <v>DropAll</v>
      </c>
      <c r="D29" t="str">
        <f>IF(VLOOKUP(H29&amp;"_"&amp;I29&amp;"_"&amp;K29,[1]挑战模式!$BJ:$BU,9-J29,FALSE)="","","DropItemOne")</f>
        <v>DropItemOne</v>
      </c>
      <c r="E29">
        <f>IF(VLOOKUP(H29&amp;"_"&amp;I29&amp;"_"&amp;K29,[1]挑战模式!$BJ:$BU,9-J29,FALSE)="","",IF(ISNUMBER(VLOOKUP(H29&amp;"_"&amp;I29&amp;"_"&amp;K29,[1]挑战模式!$BJ:$BU,9-J29,FALSE)),VLOOKUP(H29&amp;"_"&amp;I29&amp;"_"&amp;K29,[1]挑战模式!$BJ:$BU,9-J29,FALSE),1))</f>
        <v>200</v>
      </c>
      <c r="F29">
        <f t="shared" si="2"/>
        <v>10000</v>
      </c>
      <c r="G29" t="str">
        <f>IF(VLOOKUP(H29&amp;"_"&amp;I29&amp;"_"&amp;K29,[1]挑战模式!$BJ:$BU,9-J29,FALSE)="","",IF(ISNUMBER(VLOOKUP(H29&amp;"_"&amp;I29&amp;"_"&amp;K29,[1]挑战模式!$BJ:$BU,9-J29,FALSE)),"Token_Diamond",VLOOKUP(VLOOKUP(H29&amp;"_"&amp;I29&amp;"_"&amp;K29,[1]挑战模式!$BJ:$BU,9-J29,FALSE),'[1]塔&amp;技能'!$A:$U,21,FALSE)))</f>
        <v>Token_Diamond</v>
      </c>
      <c r="H29">
        <v>0</v>
      </c>
      <c r="I29">
        <v>12</v>
      </c>
      <c r="J29">
        <v>1</v>
      </c>
      <c r="K29" t="s">
        <v>75</v>
      </c>
    </row>
    <row r="30" spans="2:11" x14ac:dyDescent="0.2">
      <c r="B30" s="6" t="str">
        <f t="shared" si="0"/>
        <v/>
      </c>
      <c r="C30" t="str">
        <f t="shared" si="3"/>
        <v/>
      </c>
      <c r="D30" t="str">
        <f>IF(VLOOKUP(H30&amp;"_"&amp;I30&amp;"_"&amp;K30,[1]挑战模式!$BJ:$BU,9-J30,FALSE)="","","DropItemOne")</f>
        <v/>
      </c>
      <c r="E30" t="str">
        <f>IF(VLOOKUP(H30&amp;"_"&amp;I30&amp;"_"&amp;K30,[1]挑战模式!$BJ:$BU,9-J30,FALSE)="","",IF(ISNUMBER(VLOOKUP(H30&amp;"_"&amp;I30&amp;"_"&amp;K30,[1]挑战模式!$BJ:$BU,9-J30,FALSE)),VLOOKUP(H30&amp;"_"&amp;I30&amp;"_"&amp;K30,[1]挑战模式!$BJ:$BU,9-J30,FALSE),1))</f>
        <v/>
      </c>
      <c r="F30" t="str">
        <f t="shared" si="2"/>
        <v/>
      </c>
      <c r="G30" t="str">
        <f>IF(VLOOKUP(H30&amp;"_"&amp;I30&amp;"_"&amp;K30,[1]挑战模式!$BJ:$BU,9-J30,FALSE)="","",IF(ISNUMBER(VLOOKUP(H30&amp;"_"&amp;I30&amp;"_"&amp;K30,[1]挑战模式!$BJ:$BU,9-J30,FALSE)),"Token_Diamond",VLOOKUP(VLOOKUP(H30&amp;"_"&amp;I30&amp;"_"&amp;K30,[1]挑战模式!$BJ:$BU,9-J30,FALSE),'[1]塔&amp;技能'!$A:$U,21,FALSE)))</f>
        <v/>
      </c>
      <c r="H30">
        <v>0</v>
      </c>
      <c r="I30">
        <v>12</v>
      </c>
      <c r="J30">
        <v>2</v>
      </c>
      <c r="K30" t="s">
        <v>75</v>
      </c>
    </row>
    <row r="31" spans="2:11" x14ac:dyDescent="0.2">
      <c r="B31" s="6" t="str">
        <f t="shared" si="0"/>
        <v>DropItemRule_First_Season0_Challenge13_Easy</v>
      </c>
      <c r="C31" t="str">
        <f t="shared" si="3"/>
        <v>DropAll</v>
      </c>
      <c r="D31" t="str">
        <f>IF(VLOOKUP(H31&amp;"_"&amp;I31&amp;"_"&amp;K31,[1]挑战模式!$BJ:$BU,9-J31,FALSE)="","","DropItemOne")</f>
        <v>DropItemOne</v>
      </c>
      <c r="E31">
        <f>IF(VLOOKUP(H31&amp;"_"&amp;I31&amp;"_"&amp;K31,[1]挑战模式!$BJ:$BU,9-J31,FALSE)="","",IF(ISNUMBER(VLOOKUP(H31&amp;"_"&amp;I31&amp;"_"&amp;K31,[1]挑战模式!$BJ:$BU,9-J31,FALSE)),VLOOKUP(H31&amp;"_"&amp;I31&amp;"_"&amp;K31,[1]挑战模式!$BJ:$BU,9-J31,FALSE),1))</f>
        <v>200</v>
      </c>
      <c r="F31">
        <f t="shared" si="2"/>
        <v>10000</v>
      </c>
      <c r="G31" t="str">
        <f>IF(VLOOKUP(H31&amp;"_"&amp;I31&amp;"_"&amp;K31,[1]挑战模式!$BJ:$BU,9-J31,FALSE)="","",IF(ISNUMBER(VLOOKUP(H31&amp;"_"&amp;I31&amp;"_"&amp;K31,[1]挑战模式!$BJ:$BU,9-J31,FALSE)),"Token_Diamond",VLOOKUP(VLOOKUP(H31&amp;"_"&amp;I31&amp;"_"&amp;K31,[1]挑战模式!$BJ:$BU,9-J31,FALSE),'[1]塔&amp;技能'!$A:$U,21,FALSE)))</f>
        <v>Token_Diamond</v>
      </c>
      <c r="H31">
        <v>0</v>
      </c>
      <c r="I31">
        <v>13</v>
      </c>
      <c r="J31">
        <v>1</v>
      </c>
      <c r="K31" t="s">
        <v>75</v>
      </c>
    </row>
    <row r="32" spans="2:11" x14ac:dyDescent="0.2">
      <c r="B32" s="6" t="str">
        <f t="shared" si="0"/>
        <v/>
      </c>
      <c r="C32" t="str">
        <f t="shared" si="3"/>
        <v/>
      </c>
      <c r="D32" t="str">
        <f>IF(VLOOKUP(H32&amp;"_"&amp;I32&amp;"_"&amp;K32,[1]挑战模式!$BJ:$BU,9-J32,FALSE)="","","DropItemOne")</f>
        <v>DropItemOne</v>
      </c>
      <c r="E32">
        <f>IF(VLOOKUP(H32&amp;"_"&amp;I32&amp;"_"&amp;K32,[1]挑战模式!$BJ:$BU,9-J32,FALSE)="","",IF(ISNUMBER(VLOOKUP(H32&amp;"_"&amp;I32&amp;"_"&amp;K32,[1]挑战模式!$BJ:$BU,9-J32,FALSE)),VLOOKUP(H32&amp;"_"&amp;I32&amp;"_"&amp;K32,[1]挑战模式!$BJ:$BU,9-J32,FALSE),1))</f>
        <v>1</v>
      </c>
      <c r="F32">
        <f t="shared" si="2"/>
        <v>10000</v>
      </c>
      <c r="G32" t="str">
        <f>IF(VLOOKUP(H32&amp;"_"&amp;I32&amp;"_"&amp;K32,[1]挑战模式!$BJ:$BU,9-J32,FALSE)="","",IF(ISNUMBER(VLOOKUP(H32&amp;"_"&amp;I32&amp;"_"&amp;K32,[1]挑战模式!$BJ:$BU,9-J32,FALSE)),"Token_Diamond",VLOOKUP(VLOOKUP(H32&amp;"_"&amp;I32&amp;"_"&amp;K32,[1]挑战模式!$BJ:$BU,9-J32,FALSE),'[1]塔&amp;技能'!$A:$U,21,FALSE)))</f>
        <v>Tower_Bomb1</v>
      </c>
      <c r="H32">
        <v>0</v>
      </c>
      <c r="I32">
        <v>13</v>
      </c>
      <c r="J32">
        <v>2</v>
      </c>
      <c r="K32" t="s">
        <v>75</v>
      </c>
    </row>
    <row r="33" spans="2:11" x14ac:dyDescent="0.2">
      <c r="B33" s="6" t="str">
        <f t="shared" si="0"/>
        <v>DropItemRule_First_Season0_Challenge14_Easy</v>
      </c>
      <c r="C33" t="str">
        <f t="shared" si="3"/>
        <v>DropAll</v>
      </c>
      <c r="D33" t="str">
        <f>IF(VLOOKUP(H33&amp;"_"&amp;I33&amp;"_"&amp;K33,[1]挑战模式!$BJ:$BU,9-J33,FALSE)="","","DropItemOne")</f>
        <v>DropItemOne</v>
      </c>
      <c r="E33">
        <f>IF(VLOOKUP(H33&amp;"_"&amp;I33&amp;"_"&amp;K33,[1]挑战模式!$BJ:$BU,9-J33,FALSE)="","",IF(ISNUMBER(VLOOKUP(H33&amp;"_"&amp;I33&amp;"_"&amp;K33,[1]挑战模式!$BJ:$BU,9-J33,FALSE)),VLOOKUP(H33&amp;"_"&amp;I33&amp;"_"&amp;K33,[1]挑战模式!$BJ:$BU,9-J33,FALSE),1))</f>
        <v>200</v>
      </c>
      <c r="F33">
        <f t="shared" si="2"/>
        <v>10000</v>
      </c>
      <c r="G33" t="str">
        <f>IF(VLOOKUP(H33&amp;"_"&amp;I33&amp;"_"&amp;K33,[1]挑战模式!$BJ:$BU,9-J33,FALSE)="","",IF(ISNUMBER(VLOOKUP(H33&amp;"_"&amp;I33&amp;"_"&amp;K33,[1]挑战模式!$BJ:$BU,9-J33,FALSE)),"Token_Diamond",VLOOKUP(VLOOKUP(H33&amp;"_"&amp;I33&amp;"_"&amp;K33,[1]挑战模式!$BJ:$BU,9-J33,FALSE),'[1]塔&amp;技能'!$A:$U,21,FALSE)))</f>
        <v>Token_Diamond</v>
      </c>
      <c r="H33">
        <v>0</v>
      </c>
      <c r="I33">
        <v>14</v>
      </c>
      <c r="J33">
        <v>1</v>
      </c>
      <c r="K33" t="s">
        <v>75</v>
      </c>
    </row>
    <row r="34" spans="2:11" x14ac:dyDescent="0.2">
      <c r="B34" s="6" t="str">
        <f t="shared" si="0"/>
        <v/>
      </c>
      <c r="C34" t="str">
        <f t="shared" si="3"/>
        <v/>
      </c>
      <c r="D34" t="str">
        <f>IF(VLOOKUP(H34&amp;"_"&amp;I34&amp;"_"&amp;K34,[1]挑战模式!$BJ:$BU,9-J34,FALSE)="","","DropItemOne")</f>
        <v/>
      </c>
      <c r="E34" t="str">
        <f>IF(VLOOKUP(H34&amp;"_"&amp;I34&amp;"_"&amp;K34,[1]挑战模式!$BJ:$BU,9-J34,FALSE)="","",IF(ISNUMBER(VLOOKUP(H34&amp;"_"&amp;I34&amp;"_"&amp;K34,[1]挑战模式!$BJ:$BU,9-J34,FALSE)),VLOOKUP(H34&amp;"_"&amp;I34&amp;"_"&amp;K34,[1]挑战模式!$BJ:$BU,9-J34,FALSE),1))</f>
        <v/>
      </c>
      <c r="F34" t="str">
        <f t="shared" si="2"/>
        <v/>
      </c>
      <c r="G34" t="str">
        <f>IF(VLOOKUP(H34&amp;"_"&amp;I34&amp;"_"&amp;K34,[1]挑战模式!$BJ:$BU,9-J34,FALSE)="","",IF(ISNUMBER(VLOOKUP(H34&amp;"_"&amp;I34&amp;"_"&amp;K34,[1]挑战模式!$BJ:$BU,9-J34,FALSE)),"Token_Diamond",VLOOKUP(VLOOKUP(H34&amp;"_"&amp;I34&amp;"_"&amp;K34,[1]挑战模式!$BJ:$BU,9-J34,FALSE),'[1]塔&amp;技能'!$A:$U,21,FALSE)))</f>
        <v/>
      </c>
      <c r="H34">
        <v>0</v>
      </c>
      <c r="I34">
        <v>14</v>
      </c>
      <c r="J34">
        <v>2</v>
      </c>
      <c r="K34" t="s">
        <v>75</v>
      </c>
    </row>
    <row r="35" spans="2:11" x14ac:dyDescent="0.2">
      <c r="B35" s="6" t="str">
        <f t="shared" si="0"/>
        <v>DropItemRule_First_Season0_Challenge15_Easy</v>
      </c>
      <c r="C35" t="str">
        <f t="shared" si="3"/>
        <v>DropAll</v>
      </c>
      <c r="D35" t="str">
        <f>IF(VLOOKUP(H35&amp;"_"&amp;I35&amp;"_"&amp;K35,[1]挑战模式!$BJ:$BU,9-J35,FALSE)="","","DropItemOne")</f>
        <v>DropItemOne</v>
      </c>
      <c r="E35">
        <f>IF(VLOOKUP(H35&amp;"_"&amp;I35&amp;"_"&amp;K35,[1]挑战模式!$BJ:$BU,9-J35,FALSE)="","",IF(ISNUMBER(VLOOKUP(H35&amp;"_"&amp;I35&amp;"_"&amp;K35,[1]挑战模式!$BJ:$BU,9-J35,FALSE)),VLOOKUP(H35&amp;"_"&amp;I35&amp;"_"&amp;K35,[1]挑战模式!$BJ:$BU,9-J35,FALSE),1))</f>
        <v>200</v>
      </c>
      <c r="F35">
        <f t="shared" si="2"/>
        <v>10000</v>
      </c>
      <c r="G35" t="str">
        <f>IF(VLOOKUP(H35&amp;"_"&amp;I35&amp;"_"&amp;K35,[1]挑战模式!$BJ:$BU,9-J35,FALSE)="","",IF(ISNUMBER(VLOOKUP(H35&amp;"_"&amp;I35&amp;"_"&amp;K35,[1]挑战模式!$BJ:$BU,9-J35,FALSE)),"Token_Diamond",VLOOKUP(VLOOKUP(H35&amp;"_"&amp;I35&amp;"_"&amp;K35,[1]挑战模式!$BJ:$BU,9-J35,FALSE),'[1]塔&amp;技能'!$A:$U,21,FALSE)))</f>
        <v>Token_Diamond</v>
      </c>
      <c r="H35">
        <v>0</v>
      </c>
      <c r="I35">
        <v>15</v>
      </c>
      <c r="J35">
        <v>1</v>
      </c>
      <c r="K35" t="s">
        <v>75</v>
      </c>
    </row>
    <row r="36" spans="2:11" x14ac:dyDescent="0.2">
      <c r="B36" s="6" t="str">
        <f t="shared" si="0"/>
        <v/>
      </c>
      <c r="C36" t="str">
        <f t="shared" si="3"/>
        <v/>
      </c>
      <c r="D36" t="str">
        <f>IF(VLOOKUP(H36&amp;"_"&amp;I36&amp;"_"&amp;K36,[1]挑战模式!$BJ:$BU,9-J36,FALSE)="","","DropItemOne")</f>
        <v/>
      </c>
      <c r="E36" t="str">
        <f>IF(VLOOKUP(H36&amp;"_"&amp;I36&amp;"_"&amp;K36,[1]挑战模式!$BJ:$BU,9-J36,FALSE)="","",IF(ISNUMBER(VLOOKUP(H36&amp;"_"&amp;I36&amp;"_"&amp;K36,[1]挑战模式!$BJ:$BU,9-J36,FALSE)),VLOOKUP(H36&amp;"_"&amp;I36&amp;"_"&amp;K36,[1]挑战模式!$BJ:$BU,9-J36,FALSE),1))</f>
        <v/>
      </c>
      <c r="F36" t="str">
        <f t="shared" si="2"/>
        <v/>
      </c>
      <c r="G36" t="str">
        <f>IF(VLOOKUP(H36&amp;"_"&amp;I36&amp;"_"&amp;K36,[1]挑战模式!$BJ:$BU,9-J36,FALSE)="","",IF(ISNUMBER(VLOOKUP(H36&amp;"_"&amp;I36&amp;"_"&amp;K36,[1]挑战模式!$BJ:$BU,9-J36,FALSE)),"Token_Diamond",VLOOKUP(VLOOKUP(H36&amp;"_"&amp;I36&amp;"_"&amp;K36,[1]挑战模式!$BJ:$BU,9-J36,FALSE),'[1]塔&amp;技能'!$A:$U,21,FALSE)))</f>
        <v/>
      </c>
      <c r="H36">
        <v>0</v>
      </c>
      <c r="I36">
        <v>15</v>
      </c>
      <c r="J36">
        <v>2</v>
      </c>
      <c r="K36" t="s">
        <v>75</v>
      </c>
    </row>
    <row r="37" spans="2:11" x14ac:dyDescent="0.2">
      <c r="B37" s="6" t="str">
        <f t="shared" si="0"/>
        <v>DropItemRule_First_Season0_Challenge16_Easy</v>
      </c>
      <c r="C37" t="str">
        <f t="shared" si="3"/>
        <v>DropAll</v>
      </c>
      <c r="D37" t="str">
        <f>IF(VLOOKUP(H37&amp;"_"&amp;I37&amp;"_"&amp;K37,[1]挑战模式!$BJ:$BU,9-J37,FALSE)="","","DropItemOne")</f>
        <v>DropItemOne</v>
      </c>
      <c r="E37">
        <f>IF(VLOOKUP(H37&amp;"_"&amp;I37&amp;"_"&amp;K37,[1]挑战模式!$BJ:$BU,9-J37,FALSE)="","",IF(ISNUMBER(VLOOKUP(H37&amp;"_"&amp;I37&amp;"_"&amp;K37,[1]挑战模式!$BJ:$BU,9-J37,FALSE)),VLOOKUP(H37&amp;"_"&amp;I37&amp;"_"&amp;K37,[1]挑战模式!$BJ:$BU,9-J37,FALSE),1))</f>
        <v>250</v>
      </c>
      <c r="F37">
        <f t="shared" si="2"/>
        <v>10000</v>
      </c>
      <c r="G37" t="str">
        <f>IF(VLOOKUP(H37&amp;"_"&amp;I37&amp;"_"&amp;K37,[1]挑战模式!$BJ:$BU,9-J37,FALSE)="","",IF(ISNUMBER(VLOOKUP(H37&amp;"_"&amp;I37&amp;"_"&amp;K37,[1]挑战模式!$BJ:$BU,9-J37,FALSE)),"Token_Diamond",VLOOKUP(VLOOKUP(H37&amp;"_"&amp;I37&amp;"_"&amp;K37,[1]挑战模式!$BJ:$BU,9-J37,FALSE),'[1]塔&amp;技能'!$A:$U,21,FALSE)))</f>
        <v>Token_Diamond</v>
      </c>
      <c r="H37">
        <v>0</v>
      </c>
      <c r="I37">
        <v>16</v>
      </c>
      <c r="J37">
        <v>1</v>
      </c>
      <c r="K37" t="s">
        <v>75</v>
      </c>
    </row>
    <row r="38" spans="2:11" x14ac:dyDescent="0.2">
      <c r="B38" s="6" t="str">
        <f t="shared" si="0"/>
        <v/>
      </c>
      <c r="C38" t="str">
        <f t="shared" si="3"/>
        <v/>
      </c>
      <c r="D38" t="str">
        <f>IF(VLOOKUP(H38&amp;"_"&amp;I38&amp;"_"&amp;K38,[1]挑战模式!$BJ:$BU,9-J38,FALSE)="","","DropItemOne")</f>
        <v>DropItemOne</v>
      </c>
      <c r="E38">
        <f>IF(VLOOKUP(H38&amp;"_"&amp;I38&amp;"_"&amp;K38,[1]挑战模式!$BJ:$BU,9-J38,FALSE)="","",IF(ISNUMBER(VLOOKUP(H38&amp;"_"&amp;I38&amp;"_"&amp;K38,[1]挑战模式!$BJ:$BU,9-J38,FALSE)),VLOOKUP(H38&amp;"_"&amp;I38&amp;"_"&amp;K38,[1]挑战模式!$BJ:$BU,9-J38,FALSE),1))</f>
        <v>1</v>
      </c>
      <c r="F38">
        <f t="shared" si="2"/>
        <v>10000</v>
      </c>
      <c r="G38" t="str">
        <f>IF(VLOOKUP(H38&amp;"_"&amp;I38&amp;"_"&amp;K38,[1]挑战模式!$BJ:$BU,9-J38,FALSE)="","",IF(ISNUMBER(VLOOKUP(H38&amp;"_"&amp;I38&amp;"_"&amp;K38,[1]挑战模式!$BJ:$BU,9-J38,FALSE)),"Token_Diamond",VLOOKUP(VLOOKUP(H38&amp;"_"&amp;I38&amp;"_"&amp;K38,[1]挑战模式!$BJ:$BU,9-J38,FALSE),'[1]塔&amp;技能'!$A:$U,21,FALSE)))</f>
        <v>Tower_SpeedTower1</v>
      </c>
      <c r="H38">
        <v>0</v>
      </c>
      <c r="I38">
        <v>16</v>
      </c>
      <c r="J38">
        <v>2</v>
      </c>
      <c r="K38" t="s">
        <v>75</v>
      </c>
    </row>
    <row r="39" spans="2:11" x14ac:dyDescent="0.2">
      <c r="B39" s="6" t="str">
        <f t="shared" si="0"/>
        <v>DropItemRule_First_Season0_Challenge17_Easy</v>
      </c>
      <c r="C39" t="str">
        <f t="shared" si="3"/>
        <v>DropAll</v>
      </c>
      <c r="D39" t="str">
        <f>IF(VLOOKUP(H39&amp;"_"&amp;I39&amp;"_"&amp;K39,[1]挑战模式!$BJ:$BU,9-J39,FALSE)="","","DropItemOne")</f>
        <v>DropItemOne</v>
      </c>
      <c r="E39">
        <f>IF(VLOOKUP(H39&amp;"_"&amp;I39&amp;"_"&amp;K39,[1]挑战模式!$BJ:$BU,9-J39,FALSE)="","",IF(ISNUMBER(VLOOKUP(H39&amp;"_"&amp;I39&amp;"_"&amp;K39,[1]挑战模式!$BJ:$BU,9-J39,FALSE)),VLOOKUP(H39&amp;"_"&amp;I39&amp;"_"&amp;K39,[1]挑战模式!$BJ:$BU,9-J39,FALSE),1))</f>
        <v>250</v>
      </c>
      <c r="F39">
        <f t="shared" si="2"/>
        <v>10000</v>
      </c>
      <c r="G39" t="str">
        <f>IF(VLOOKUP(H39&amp;"_"&amp;I39&amp;"_"&amp;K39,[1]挑战模式!$BJ:$BU,9-J39,FALSE)="","",IF(ISNUMBER(VLOOKUP(H39&amp;"_"&amp;I39&amp;"_"&amp;K39,[1]挑战模式!$BJ:$BU,9-J39,FALSE)),"Token_Diamond",VLOOKUP(VLOOKUP(H39&amp;"_"&amp;I39&amp;"_"&amp;K39,[1]挑战模式!$BJ:$BU,9-J39,FALSE),'[1]塔&amp;技能'!$A:$U,21,FALSE)))</f>
        <v>Token_Diamond</v>
      </c>
      <c r="H39">
        <v>0</v>
      </c>
      <c r="I39">
        <v>17</v>
      </c>
      <c r="J39">
        <v>1</v>
      </c>
      <c r="K39" t="s">
        <v>75</v>
      </c>
    </row>
    <row r="40" spans="2:11" x14ac:dyDescent="0.2">
      <c r="B40" s="6" t="str">
        <f t="shared" si="0"/>
        <v/>
      </c>
      <c r="C40" t="str">
        <f t="shared" si="3"/>
        <v/>
      </c>
      <c r="D40" t="str">
        <f>IF(VLOOKUP(H40&amp;"_"&amp;I40&amp;"_"&amp;K40,[1]挑战模式!$BJ:$BU,9-J40,FALSE)="","","DropItemOne")</f>
        <v/>
      </c>
      <c r="E40" t="str">
        <f>IF(VLOOKUP(H40&amp;"_"&amp;I40&amp;"_"&amp;K40,[1]挑战模式!$BJ:$BU,9-J40,FALSE)="","",IF(ISNUMBER(VLOOKUP(H40&amp;"_"&amp;I40&amp;"_"&amp;K40,[1]挑战模式!$BJ:$BU,9-J40,FALSE)),VLOOKUP(H40&amp;"_"&amp;I40&amp;"_"&amp;K40,[1]挑战模式!$BJ:$BU,9-J40,FALSE),1))</f>
        <v/>
      </c>
      <c r="F40" t="str">
        <f t="shared" si="2"/>
        <v/>
      </c>
      <c r="G40" t="str">
        <f>IF(VLOOKUP(H40&amp;"_"&amp;I40&amp;"_"&amp;K40,[1]挑战模式!$BJ:$BU,9-J40,FALSE)="","",IF(ISNUMBER(VLOOKUP(H40&amp;"_"&amp;I40&amp;"_"&amp;K40,[1]挑战模式!$BJ:$BU,9-J40,FALSE)),"Token_Diamond",VLOOKUP(VLOOKUP(H40&amp;"_"&amp;I40&amp;"_"&amp;K40,[1]挑战模式!$BJ:$BU,9-J40,FALSE),'[1]塔&amp;技能'!$A:$U,21,FALSE)))</f>
        <v/>
      </c>
      <c r="H40">
        <v>0</v>
      </c>
      <c r="I40">
        <v>17</v>
      </c>
      <c r="J40">
        <v>2</v>
      </c>
      <c r="K40" t="s">
        <v>75</v>
      </c>
    </row>
    <row r="41" spans="2:11" x14ac:dyDescent="0.2">
      <c r="B41" s="6" t="str">
        <f t="shared" si="0"/>
        <v>DropItemRule_First_Season0_Challenge18_Easy</v>
      </c>
      <c r="C41" t="str">
        <f t="shared" si="3"/>
        <v>DropAll</v>
      </c>
      <c r="D41" t="str">
        <f>IF(VLOOKUP(H41&amp;"_"&amp;I41&amp;"_"&amp;K41,[1]挑战模式!$BJ:$BU,9-J41,FALSE)="","","DropItemOne")</f>
        <v>DropItemOne</v>
      </c>
      <c r="E41">
        <f>IF(VLOOKUP(H41&amp;"_"&amp;I41&amp;"_"&amp;K41,[1]挑战模式!$BJ:$BU,9-J41,FALSE)="","",IF(ISNUMBER(VLOOKUP(H41&amp;"_"&amp;I41&amp;"_"&amp;K41,[1]挑战模式!$BJ:$BU,9-J41,FALSE)),VLOOKUP(H41&amp;"_"&amp;I41&amp;"_"&amp;K41,[1]挑战模式!$BJ:$BU,9-J41,FALSE),1))</f>
        <v>250</v>
      </c>
      <c r="F41">
        <f t="shared" si="2"/>
        <v>10000</v>
      </c>
      <c r="G41" t="str">
        <f>IF(VLOOKUP(H41&amp;"_"&amp;I41&amp;"_"&amp;K41,[1]挑战模式!$BJ:$BU,9-J41,FALSE)="","",IF(ISNUMBER(VLOOKUP(H41&amp;"_"&amp;I41&amp;"_"&amp;K41,[1]挑战模式!$BJ:$BU,9-J41,FALSE)),"Token_Diamond",VLOOKUP(VLOOKUP(H41&amp;"_"&amp;I41&amp;"_"&amp;K41,[1]挑战模式!$BJ:$BU,9-J41,FALSE),'[1]塔&amp;技能'!$A:$U,21,FALSE)))</f>
        <v>Token_Diamond</v>
      </c>
      <c r="H41">
        <v>0</v>
      </c>
      <c r="I41">
        <v>18</v>
      </c>
      <c r="J41">
        <v>1</v>
      </c>
      <c r="K41" t="s">
        <v>75</v>
      </c>
    </row>
    <row r="42" spans="2:11" x14ac:dyDescent="0.2">
      <c r="B42" s="6" t="str">
        <f t="shared" si="0"/>
        <v/>
      </c>
      <c r="C42" t="str">
        <f t="shared" si="3"/>
        <v/>
      </c>
      <c r="D42" t="str">
        <f>IF(VLOOKUP(H42&amp;"_"&amp;I42&amp;"_"&amp;K42,[1]挑战模式!$BJ:$BU,9-J42,FALSE)="","","DropItemOne")</f>
        <v/>
      </c>
      <c r="E42" t="str">
        <f>IF(VLOOKUP(H42&amp;"_"&amp;I42&amp;"_"&amp;K42,[1]挑战模式!$BJ:$BU,9-J42,FALSE)="","",IF(ISNUMBER(VLOOKUP(H42&amp;"_"&amp;I42&amp;"_"&amp;K42,[1]挑战模式!$BJ:$BU,9-J42,FALSE)),VLOOKUP(H42&amp;"_"&amp;I42&amp;"_"&amp;K42,[1]挑战模式!$BJ:$BU,9-J42,FALSE),1))</f>
        <v/>
      </c>
      <c r="F42" t="str">
        <f t="shared" si="2"/>
        <v/>
      </c>
      <c r="G42" t="str">
        <f>IF(VLOOKUP(H42&amp;"_"&amp;I42&amp;"_"&amp;K42,[1]挑战模式!$BJ:$BU,9-J42,FALSE)="","",IF(ISNUMBER(VLOOKUP(H42&amp;"_"&amp;I42&amp;"_"&amp;K42,[1]挑战模式!$BJ:$BU,9-J42,FALSE)),"Token_Diamond",VLOOKUP(VLOOKUP(H42&amp;"_"&amp;I42&amp;"_"&amp;K42,[1]挑战模式!$BJ:$BU,9-J42,FALSE),'[1]塔&amp;技能'!$A:$U,21,FALSE)))</f>
        <v/>
      </c>
      <c r="H42">
        <v>0</v>
      </c>
      <c r="I42">
        <v>18</v>
      </c>
      <c r="J42">
        <v>2</v>
      </c>
      <c r="K42" t="s">
        <v>75</v>
      </c>
    </row>
    <row r="43" spans="2:11" x14ac:dyDescent="0.2">
      <c r="B43" s="6" t="str">
        <f t="shared" si="0"/>
        <v>DropItemRule_First_Season0_Challenge19_Easy</v>
      </c>
      <c r="C43" t="str">
        <f t="shared" si="3"/>
        <v>DropAll</v>
      </c>
      <c r="D43" t="str">
        <f>IF(VLOOKUP(H43&amp;"_"&amp;I43&amp;"_"&amp;K43,[1]挑战模式!$BJ:$BU,9-J43,FALSE)="","","DropItemOne")</f>
        <v>DropItemOne</v>
      </c>
      <c r="E43">
        <f>IF(VLOOKUP(H43&amp;"_"&amp;I43&amp;"_"&amp;K43,[1]挑战模式!$BJ:$BU,9-J43,FALSE)="","",IF(ISNUMBER(VLOOKUP(H43&amp;"_"&amp;I43&amp;"_"&amp;K43,[1]挑战模式!$BJ:$BU,9-J43,FALSE)),VLOOKUP(H43&amp;"_"&amp;I43&amp;"_"&amp;K43,[1]挑战模式!$BJ:$BU,9-J43,FALSE),1))</f>
        <v>250</v>
      </c>
      <c r="F43">
        <f t="shared" si="2"/>
        <v>10000</v>
      </c>
      <c r="G43" t="str">
        <f>IF(VLOOKUP(H43&amp;"_"&amp;I43&amp;"_"&amp;K43,[1]挑战模式!$BJ:$BU,9-J43,FALSE)="","",IF(ISNUMBER(VLOOKUP(H43&amp;"_"&amp;I43&amp;"_"&amp;K43,[1]挑战模式!$BJ:$BU,9-J43,FALSE)),"Token_Diamond",VLOOKUP(VLOOKUP(H43&amp;"_"&amp;I43&amp;"_"&amp;K43,[1]挑战模式!$BJ:$BU,9-J43,FALSE),'[1]塔&amp;技能'!$A:$U,21,FALSE)))</f>
        <v>Token_Diamond</v>
      </c>
      <c r="H43">
        <v>0</v>
      </c>
      <c r="I43">
        <v>19</v>
      </c>
      <c r="J43">
        <v>1</v>
      </c>
      <c r="K43" t="s">
        <v>75</v>
      </c>
    </row>
    <row r="44" spans="2:11" x14ac:dyDescent="0.2">
      <c r="B44" s="6" t="str">
        <f t="shared" si="0"/>
        <v/>
      </c>
      <c r="C44" t="str">
        <f t="shared" si="3"/>
        <v/>
      </c>
      <c r="D44" t="str">
        <f>IF(VLOOKUP(H44&amp;"_"&amp;I44&amp;"_"&amp;K44,[1]挑战模式!$BJ:$BU,9-J44,FALSE)="","","DropItemOne")</f>
        <v/>
      </c>
      <c r="E44" t="str">
        <f>IF(VLOOKUP(H44&amp;"_"&amp;I44&amp;"_"&amp;K44,[1]挑战模式!$BJ:$BU,9-J44,FALSE)="","",IF(ISNUMBER(VLOOKUP(H44&amp;"_"&amp;I44&amp;"_"&amp;K44,[1]挑战模式!$BJ:$BU,9-J44,FALSE)),VLOOKUP(H44&amp;"_"&amp;I44&amp;"_"&amp;K44,[1]挑战模式!$BJ:$BU,9-J44,FALSE),1))</f>
        <v/>
      </c>
      <c r="F44" t="str">
        <f t="shared" si="2"/>
        <v/>
      </c>
      <c r="G44" t="str">
        <f>IF(VLOOKUP(H44&amp;"_"&amp;I44&amp;"_"&amp;K44,[1]挑战模式!$BJ:$BU,9-J44,FALSE)="","",IF(ISNUMBER(VLOOKUP(H44&amp;"_"&amp;I44&amp;"_"&amp;K44,[1]挑战模式!$BJ:$BU,9-J44,FALSE)),"Token_Diamond",VLOOKUP(VLOOKUP(H44&amp;"_"&amp;I44&amp;"_"&amp;K44,[1]挑战模式!$BJ:$BU,9-J44,FALSE),'[1]塔&amp;技能'!$A:$U,21,FALSE)))</f>
        <v/>
      </c>
      <c r="H44">
        <v>0</v>
      </c>
      <c r="I44">
        <v>19</v>
      </c>
      <c r="J44">
        <v>2</v>
      </c>
      <c r="K44" t="s">
        <v>75</v>
      </c>
    </row>
    <row r="45" spans="2:11" x14ac:dyDescent="0.2">
      <c r="B45" s="6" t="str">
        <f t="shared" si="0"/>
        <v>DropItemRule_First_Season0_Challenge20_Easy</v>
      </c>
      <c r="C45" t="str">
        <f t="shared" si="3"/>
        <v>DropAll</v>
      </c>
      <c r="D45" t="str">
        <f>IF(VLOOKUP(H45&amp;"_"&amp;I45&amp;"_"&amp;K45,[1]挑战模式!$BJ:$BU,9-J45,FALSE)="","","DropItemOne")</f>
        <v>DropItemOne</v>
      </c>
      <c r="E45">
        <f>IF(VLOOKUP(H45&amp;"_"&amp;I45&amp;"_"&amp;K45,[1]挑战模式!$BJ:$BU,9-J45,FALSE)="","",IF(ISNUMBER(VLOOKUP(H45&amp;"_"&amp;I45&amp;"_"&amp;K45,[1]挑战模式!$BJ:$BU,9-J45,FALSE)),VLOOKUP(H45&amp;"_"&amp;I45&amp;"_"&amp;K45,[1]挑战模式!$BJ:$BU,9-J45,FALSE),1))</f>
        <v>250</v>
      </c>
      <c r="F45">
        <f t="shared" si="2"/>
        <v>10000</v>
      </c>
      <c r="G45" t="str">
        <f>IF(VLOOKUP(H45&amp;"_"&amp;I45&amp;"_"&amp;K45,[1]挑战模式!$BJ:$BU,9-J45,FALSE)="","",IF(ISNUMBER(VLOOKUP(H45&amp;"_"&amp;I45&amp;"_"&amp;K45,[1]挑战模式!$BJ:$BU,9-J45,FALSE)),"Token_Diamond",VLOOKUP(VLOOKUP(H45&amp;"_"&amp;I45&amp;"_"&amp;K45,[1]挑战模式!$BJ:$BU,9-J45,FALSE),'[1]塔&amp;技能'!$A:$U,21,FALSE)))</f>
        <v>Token_Diamond</v>
      </c>
      <c r="H45">
        <v>0</v>
      </c>
      <c r="I45">
        <v>20</v>
      </c>
      <c r="J45">
        <v>1</v>
      </c>
      <c r="K45" t="s">
        <v>75</v>
      </c>
    </row>
    <row r="46" spans="2:11" x14ac:dyDescent="0.2">
      <c r="B46" s="6" t="str">
        <f t="shared" si="0"/>
        <v/>
      </c>
      <c r="C46" t="str">
        <f t="shared" si="3"/>
        <v/>
      </c>
      <c r="D46" t="str">
        <f>IF(VLOOKUP(H46&amp;"_"&amp;I46&amp;"_"&amp;K46,[1]挑战模式!$BJ:$BU,9-J46,FALSE)="","","DropItemOne")</f>
        <v>DropItemOne</v>
      </c>
      <c r="E46">
        <f>IF(VLOOKUP(H46&amp;"_"&amp;I46&amp;"_"&amp;K46,[1]挑战模式!$BJ:$BU,9-J46,FALSE)="","",IF(ISNUMBER(VLOOKUP(H46&amp;"_"&amp;I46&amp;"_"&amp;K46,[1]挑战模式!$BJ:$BU,9-J46,FALSE)),VLOOKUP(H46&amp;"_"&amp;I46&amp;"_"&amp;K46,[1]挑战模式!$BJ:$BU,9-J46,FALSE),1))</f>
        <v>1</v>
      </c>
      <c r="F46">
        <f t="shared" si="2"/>
        <v>10000</v>
      </c>
      <c r="G46" t="str">
        <f>IF(VLOOKUP(H46&amp;"_"&amp;I46&amp;"_"&amp;K46,[1]挑战模式!$BJ:$BU,9-J46,FALSE)="","",IF(ISNUMBER(VLOOKUP(H46&amp;"_"&amp;I46&amp;"_"&amp;K46,[1]挑战模式!$BJ:$BU,9-J46,FALSE)),"Token_Diamond",VLOOKUP(VLOOKUP(H46&amp;"_"&amp;I46&amp;"_"&amp;K46,[1]挑战模式!$BJ:$BU,9-J46,FALSE),'[1]塔&amp;技能'!$A:$U,21,FALSE)))</f>
        <v>PlayerSkill_TimeBarrier</v>
      </c>
      <c r="H46">
        <v>0</v>
      </c>
      <c r="I46">
        <v>20</v>
      </c>
      <c r="J46">
        <v>2</v>
      </c>
      <c r="K46" t="s">
        <v>75</v>
      </c>
    </row>
    <row r="47" spans="2:11" x14ac:dyDescent="0.2">
      <c r="B47" s="6" t="str">
        <f t="shared" si="0"/>
        <v>DropItemRule_First_Season1_Challenge1_Easy</v>
      </c>
      <c r="C47" t="str">
        <f t="shared" si="1"/>
        <v>DropAll</v>
      </c>
      <c r="D47" t="str">
        <f>IF(VLOOKUP(H47&amp;"_"&amp;I47&amp;"_"&amp;K47,[1]挑战模式!$BJ:$BU,9-J47,FALSE)="","","DropItemOne")</f>
        <v>DropItemOne</v>
      </c>
      <c r="E47">
        <f>IF(VLOOKUP(H47&amp;"_"&amp;I47&amp;"_"&amp;K47,[1]挑战模式!$BJ:$BU,9-J47,FALSE)="","",IF(ISNUMBER(VLOOKUP(H47&amp;"_"&amp;I47&amp;"_"&amp;K47,[1]挑战模式!$BJ:$BU,9-J47,FALSE)),VLOOKUP(H47&amp;"_"&amp;I47&amp;"_"&amp;K47,[1]挑战模式!$BJ:$BU,9-J47,FALSE),1))</f>
        <v>200</v>
      </c>
      <c r="F47">
        <f t="shared" si="2"/>
        <v>10000</v>
      </c>
      <c r="G47" t="str">
        <f>IF(VLOOKUP(H47&amp;"_"&amp;I47&amp;"_"&amp;K47,[1]挑战模式!$BJ:$BU,9-J47,FALSE)="","",IF(ISNUMBER(VLOOKUP(H47&amp;"_"&amp;I47&amp;"_"&amp;K47,[1]挑战模式!$BJ:$BU,9-J47,FALSE)),"Token_Diamond",VLOOKUP(VLOOKUP(H47&amp;"_"&amp;I47&amp;"_"&amp;K47,[1]挑战模式!$BJ:$BU,9-J47,FALSE),'[1]塔&amp;技能'!$A:$U,21,FALSE)))</f>
        <v>Token_Diamond</v>
      </c>
      <c r="H47">
        <v>1</v>
      </c>
      <c r="I47">
        <v>1</v>
      </c>
      <c r="J47">
        <v>1</v>
      </c>
      <c r="K47" t="s">
        <v>75</v>
      </c>
    </row>
    <row r="48" spans="2:11" x14ac:dyDescent="0.2">
      <c r="B48" s="6" t="str">
        <f t="shared" si="0"/>
        <v/>
      </c>
      <c r="C48" t="str">
        <f t="shared" si="1"/>
        <v/>
      </c>
      <c r="D48" t="str">
        <f>IF(VLOOKUP(H48&amp;"_"&amp;I48&amp;"_"&amp;K48,[1]挑战模式!$BJ:$BU,9-J48,FALSE)="","","DropItemOne")</f>
        <v/>
      </c>
      <c r="E48" t="str">
        <f>IF(VLOOKUP(H48&amp;"_"&amp;I48&amp;"_"&amp;K48,[1]挑战模式!$BJ:$BU,9-J48,FALSE)="","",IF(ISNUMBER(VLOOKUP(H48&amp;"_"&amp;I48&amp;"_"&amp;K48,[1]挑战模式!$BJ:$BU,9-J48,FALSE)),VLOOKUP(H48&amp;"_"&amp;I48&amp;"_"&amp;K48,[1]挑战模式!$BJ:$BU,9-J48,FALSE),1))</f>
        <v/>
      </c>
      <c r="F48" t="str">
        <f t="shared" si="2"/>
        <v/>
      </c>
      <c r="G48" t="str">
        <f>IF(VLOOKUP(H48&amp;"_"&amp;I48&amp;"_"&amp;K48,[1]挑战模式!$BJ:$BU,9-J48,FALSE)="","",IF(ISNUMBER(VLOOKUP(H48&amp;"_"&amp;I48&amp;"_"&amp;K48,[1]挑战模式!$BJ:$BU,9-J48,FALSE)),"Token_Diamond",VLOOKUP(VLOOKUP(H48&amp;"_"&amp;I48&amp;"_"&amp;K48,[1]挑战模式!$BJ:$BU,9-J48,FALSE),'[1]塔&amp;技能'!$A:$U,21,FALSE)))</f>
        <v/>
      </c>
      <c r="H48">
        <v>1</v>
      </c>
      <c r="I48">
        <v>1</v>
      </c>
      <c r="J48">
        <v>2</v>
      </c>
      <c r="K48" t="s">
        <v>75</v>
      </c>
    </row>
    <row r="49" spans="2:11" x14ac:dyDescent="0.2">
      <c r="B49" s="6" t="str">
        <f t="shared" si="0"/>
        <v>DropItemRule_First_Season1_Challenge2_Easy</v>
      </c>
      <c r="C49" t="str">
        <f t="shared" si="1"/>
        <v>DropAll</v>
      </c>
      <c r="D49" t="str">
        <f>IF(VLOOKUP(H49&amp;"_"&amp;I49&amp;"_"&amp;K49,[1]挑战模式!$BJ:$BU,9-J49,FALSE)="","","DropItemOne")</f>
        <v>DropItemOne</v>
      </c>
      <c r="E49">
        <f>IF(VLOOKUP(H49&amp;"_"&amp;I49&amp;"_"&amp;K49,[1]挑战模式!$BJ:$BU,9-J49,FALSE)="","",IF(ISNUMBER(VLOOKUP(H49&amp;"_"&amp;I49&amp;"_"&amp;K49,[1]挑战模式!$BJ:$BU,9-J49,FALSE)),VLOOKUP(H49&amp;"_"&amp;I49&amp;"_"&amp;K49,[1]挑战模式!$BJ:$BU,9-J49,FALSE),1))</f>
        <v>250</v>
      </c>
      <c r="F49">
        <f t="shared" si="2"/>
        <v>10000</v>
      </c>
      <c r="G49" t="str">
        <f>IF(VLOOKUP(H49&amp;"_"&amp;I49&amp;"_"&amp;K49,[1]挑战模式!$BJ:$BU,9-J49,FALSE)="","",IF(ISNUMBER(VLOOKUP(H49&amp;"_"&amp;I49&amp;"_"&amp;K49,[1]挑战模式!$BJ:$BU,9-J49,FALSE)),"Token_Diamond",VLOOKUP(VLOOKUP(H49&amp;"_"&amp;I49&amp;"_"&amp;K49,[1]挑战模式!$BJ:$BU,9-J49,FALSE),'[1]塔&amp;技能'!$A:$U,21,FALSE)))</f>
        <v>Token_Diamond</v>
      </c>
      <c r="H49">
        <v>1</v>
      </c>
      <c r="I49">
        <v>2</v>
      </c>
      <c r="J49">
        <v>1</v>
      </c>
      <c r="K49" t="s">
        <v>75</v>
      </c>
    </row>
    <row r="50" spans="2:11" x14ac:dyDescent="0.2">
      <c r="B50" s="6" t="str">
        <f t="shared" si="0"/>
        <v/>
      </c>
      <c r="C50" t="str">
        <f t="shared" si="1"/>
        <v/>
      </c>
      <c r="D50" t="str">
        <f>IF(VLOOKUP(H50&amp;"_"&amp;I50&amp;"_"&amp;K50,[1]挑战模式!$BJ:$BU,9-J50,FALSE)="","","DropItemOne")</f>
        <v/>
      </c>
      <c r="E50" t="str">
        <f>IF(VLOOKUP(H50&amp;"_"&amp;I50&amp;"_"&amp;K50,[1]挑战模式!$BJ:$BU,9-J50,FALSE)="","",IF(ISNUMBER(VLOOKUP(H50&amp;"_"&amp;I50&amp;"_"&amp;K50,[1]挑战模式!$BJ:$BU,9-J50,FALSE)),VLOOKUP(H50&amp;"_"&amp;I50&amp;"_"&amp;K50,[1]挑战模式!$BJ:$BU,9-J50,FALSE),1))</f>
        <v/>
      </c>
      <c r="F50" t="str">
        <f t="shared" si="2"/>
        <v/>
      </c>
      <c r="G50" t="str">
        <f>IF(VLOOKUP(H50&amp;"_"&amp;I50&amp;"_"&amp;K50,[1]挑战模式!$BJ:$BU,9-J50,FALSE)="","",IF(ISNUMBER(VLOOKUP(H50&amp;"_"&amp;I50&amp;"_"&amp;K50,[1]挑战模式!$BJ:$BU,9-J50,FALSE)),"Token_Diamond",VLOOKUP(VLOOKUP(H50&amp;"_"&amp;I50&amp;"_"&amp;K50,[1]挑战模式!$BJ:$BU,9-J50,FALSE),'[1]塔&amp;技能'!$A:$U,21,FALSE)))</f>
        <v/>
      </c>
      <c r="H50">
        <v>1</v>
      </c>
      <c r="I50">
        <v>2</v>
      </c>
      <c r="J50">
        <v>2</v>
      </c>
      <c r="K50" t="s">
        <v>75</v>
      </c>
    </row>
    <row r="51" spans="2:11" x14ac:dyDescent="0.2">
      <c r="B51" s="6" t="str">
        <f t="shared" si="0"/>
        <v>DropItemRule_First_Season1_Challenge3_Easy</v>
      </c>
      <c r="C51" t="str">
        <f t="shared" si="1"/>
        <v>DropAll</v>
      </c>
      <c r="D51" t="str">
        <f>IF(VLOOKUP(H51&amp;"_"&amp;I51&amp;"_"&amp;K51,[1]挑战模式!$BJ:$BU,9-J51,FALSE)="","","DropItemOne")</f>
        <v>DropItemOne</v>
      </c>
      <c r="E51">
        <f>IF(VLOOKUP(H51&amp;"_"&amp;I51&amp;"_"&amp;K51,[1]挑战模式!$BJ:$BU,9-J51,FALSE)="","",IF(ISNUMBER(VLOOKUP(H51&amp;"_"&amp;I51&amp;"_"&amp;K51,[1]挑战模式!$BJ:$BU,9-J51,FALSE)),VLOOKUP(H51&amp;"_"&amp;I51&amp;"_"&amp;K51,[1]挑战模式!$BJ:$BU,9-J51,FALSE),1))</f>
        <v>250</v>
      </c>
      <c r="F51">
        <f t="shared" si="2"/>
        <v>10000</v>
      </c>
      <c r="G51" t="str">
        <f>IF(VLOOKUP(H51&amp;"_"&amp;I51&amp;"_"&amp;K51,[1]挑战模式!$BJ:$BU,9-J51,FALSE)="","",IF(ISNUMBER(VLOOKUP(H51&amp;"_"&amp;I51&amp;"_"&amp;K51,[1]挑战模式!$BJ:$BU,9-J51,FALSE)),"Token_Diamond",VLOOKUP(VLOOKUP(H51&amp;"_"&amp;I51&amp;"_"&amp;K51,[1]挑战模式!$BJ:$BU,9-J51,FALSE),'[1]塔&amp;技能'!$A:$U,21,FALSE)))</f>
        <v>Token_Diamond</v>
      </c>
      <c r="H51">
        <v>1</v>
      </c>
      <c r="I51">
        <v>3</v>
      </c>
      <c r="J51">
        <v>1</v>
      </c>
      <c r="K51" t="s">
        <v>75</v>
      </c>
    </row>
    <row r="52" spans="2:11" x14ac:dyDescent="0.2">
      <c r="B52" s="6" t="str">
        <f t="shared" si="0"/>
        <v/>
      </c>
      <c r="C52" t="str">
        <f t="shared" si="1"/>
        <v/>
      </c>
      <c r="D52" t="str">
        <f>IF(VLOOKUP(H52&amp;"_"&amp;I52&amp;"_"&amp;K52,[1]挑战模式!$BJ:$BU,9-J52,FALSE)="","","DropItemOne")</f>
        <v/>
      </c>
      <c r="E52" t="str">
        <f>IF(VLOOKUP(H52&amp;"_"&amp;I52&amp;"_"&amp;K52,[1]挑战模式!$BJ:$BU,9-J52,FALSE)="","",IF(ISNUMBER(VLOOKUP(H52&amp;"_"&amp;I52&amp;"_"&amp;K52,[1]挑战模式!$BJ:$BU,9-J52,FALSE)),VLOOKUP(H52&amp;"_"&amp;I52&amp;"_"&amp;K52,[1]挑战模式!$BJ:$BU,9-J52,FALSE),1))</f>
        <v/>
      </c>
      <c r="F52" t="str">
        <f t="shared" si="2"/>
        <v/>
      </c>
      <c r="G52" t="str">
        <f>IF(VLOOKUP(H52&amp;"_"&amp;I52&amp;"_"&amp;K52,[1]挑战模式!$BJ:$BU,9-J52,FALSE)="","",IF(ISNUMBER(VLOOKUP(H52&amp;"_"&amp;I52&amp;"_"&amp;K52,[1]挑战模式!$BJ:$BU,9-J52,FALSE)),"Token_Diamond",VLOOKUP(VLOOKUP(H52&amp;"_"&amp;I52&amp;"_"&amp;K52,[1]挑战模式!$BJ:$BU,9-J52,FALSE),'[1]塔&amp;技能'!$A:$U,21,FALSE)))</f>
        <v/>
      </c>
      <c r="H52">
        <v>1</v>
      </c>
      <c r="I52">
        <v>3</v>
      </c>
      <c r="J52">
        <v>2</v>
      </c>
      <c r="K52" t="s">
        <v>75</v>
      </c>
    </row>
    <row r="53" spans="2:11" x14ac:dyDescent="0.2">
      <c r="B53" s="6" t="str">
        <f t="shared" si="0"/>
        <v>DropItemRule_First_Season1_Challenge4_Easy</v>
      </c>
      <c r="C53" t="str">
        <f t="shared" si="1"/>
        <v>DropAll</v>
      </c>
      <c r="D53" t="str">
        <f>IF(VLOOKUP(H53&amp;"_"&amp;I53&amp;"_"&amp;K53,[1]挑战模式!$BJ:$BU,9-J53,FALSE)="","","DropItemOne")</f>
        <v>DropItemOne</v>
      </c>
      <c r="E53">
        <f>IF(VLOOKUP(H53&amp;"_"&amp;I53&amp;"_"&amp;K53,[1]挑战模式!$BJ:$BU,9-J53,FALSE)="","",IF(ISNUMBER(VLOOKUP(H53&amp;"_"&amp;I53&amp;"_"&amp;K53,[1]挑战模式!$BJ:$BU,9-J53,FALSE)),VLOOKUP(H53&amp;"_"&amp;I53&amp;"_"&amp;K53,[1]挑战模式!$BJ:$BU,9-J53,FALSE),1))</f>
        <v>250</v>
      </c>
      <c r="F53">
        <f t="shared" si="2"/>
        <v>10000</v>
      </c>
      <c r="G53" t="str">
        <f>IF(VLOOKUP(H53&amp;"_"&amp;I53&amp;"_"&amp;K53,[1]挑战模式!$BJ:$BU,9-J53,FALSE)="","",IF(ISNUMBER(VLOOKUP(H53&amp;"_"&amp;I53&amp;"_"&amp;K53,[1]挑战模式!$BJ:$BU,9-J53,FALSE)),"Token_Diamond",VLOOKUP(VLOOKUP(H53&amp;"_"&amp;I53&amp;"_"&amp;K53,[1]挑战模式!$BJ:$BU,9-J53,FALSE),'[1]塔&amp;技能'!$A:$U,21,FALSE)))</f>
        <v>Token_Diamond</v>
      </c>
      <c r="H53">
        <v>1</v>
      </c>
      <c r="I53">
        <v>4</v>
      </c>
      <c r="J53">
        <v>1</v>
      </c>
      <c r="K53" t="s">
        <v>75</v>
      </c>
    </row>
    <row r="54" spans="2:11" x14ac:dyDescent="0.2">
      <c r="B54" s="6" t="str">
        <f t="shared" si="0"/>
        <v/>
      </c>
      <c r="C54" t="str">
        <f t="shared" si="1"/>
        <v/>
      </c>
      <c r="D54" t="str">
        <f>IF(VLOOKUP(H54&amp;"_"&amp;I54&amp;"_"&amp;K54,[1]挑战模式!$BJ:$BU,9-J54,FALSE)="","","DropItemOne")</f>
        <v/>
      </c>
      <c r="E54" t="str">
        <f>IF(VLOOKUP(H54&amp;"_"&amp;I54&amp;"_"&amp;K54,[1]挑战模式!$BJ:$BU,9-J54,FALSE)="","",IF(ISNUMBER(VLOOKUP(H54&amp;"_"&amp;I54&amp;"_"&amp;K54,[1]挑战模式!$BJ:$BU,9-J54,FALSE)),VLOOKUP(H54&amp;"_"&amp;I54&amp;"_"&amp;K54,[1]挑战模式!$BJ:$BU,9-J54,FALSE),1))</f>
        <v/>
      </c>
      <c r="F54" t="str">
        <f t="shared" si="2"/>
        <v/>
      </c>
      <c r="G54" t="str">
        <f>IF(VLOOKUP(H54&amp;"_"&amp;I54&amp;"_"&amp;K54,[1]挑战模式!$BJ:$BU,9-J54,FALSE)="","",IF(ISNUMBER(VLOOKUP(H54&amp;"_"&amp;I54&amp;"_"&amp;K54,[1]挑战模式!$BJ:$BU,9-J54,FALSE)),"Token_Diamond",VLOOKUP(VLOOKUP(H54&amp;"_"&amp;I54&amp;"_"&amp;K54,[1]挑战模式!$BJ:$BU,9-J54,FALSE),'[1]塔&amp;技能'!$A:$U,21,FALSE)))</f>
        <v/>
      </c>
      <c r="H54">
        <v>1</v>
      </c>
      <c r="I54">
        <v>4</v>
      </c>
      <c r="J54">
        <v>2</v>
      </c>
      <c r="K54" t="s">
        <v>75</v>
      </c>
    </row>
    <row r="55" spans="2:11" x14ac:dyDescent="0.2">
      <c r="B55" s="6" t="str">
        <f t="shared" si="0"/>
        <v>DropItemRule_First_Season1_Challenge5_Easy</v>
      </c>
      <c r="C55" t="str">
        <f t="shared" si="1"/>
        <v>DropAll</v>
      </c>
      <c r="D55" t="str">
        <f>IF(VLOOKUP(H55&amp;"_"&amp;I55&amp;"_"&amp;K55,[1]挑战模式!$BJ:$BU,9-J55,FALSE)="","","DropItemOne")</f>
        <v>DropItemOne</v>
      </c>
      <c r="E55">
        <f>IF(VLOOKUP(H55&amp;"_"&amp;I55&amp;"_"&amp;K55,[1]挑战模式!$BJ:$BU,9-J55,FALSE)="","",IF(ISNUMBER(VLOOKUP(H55&amp;"_"&amp;I55&amp;"_"&amp;K55,[1]挑战模式!$BJ:$BU,9-J55,FALSE)),VLOOKUP(H55&amp;"_"&amp;I55&amp;"_"&amp;K55,[1]挑战模式!$BJ:$BU,9-J55,FALSE),1))</f>
        <v>300</v>
      </c>
      <c r="F55">
        <f t="shared" si="2"/>
        <v>10000</v>
      </c>
      <c r="G55" t="str">
        <f>IF(VLOOKUP(H55&amp;"_"&amp;I55&amp;"_"&amp;K55,[1]挑战模式!$BJ:$BU,9-J55,FALSE)="","",IF(ISNUMBER(VLOOKUP(H55&amp;"_"&amp;I55&amp;"_"&amp;K55,[1]挑战模式!$BJ:$BU,9-J55,FALSE)),"Token_Diamond",VLOOKUP(VLOOKUP(H55&amp;"_"&amp;I55&amp;"_"&amp;K55,[1]挑战模式!$BJ:$BU,9-J55,FALSE),'[1]塔&amp;技能'!$A:$U,21,FALSE)))</f>
        <v>Token_Diamond</v>
      </c>
      <c r="H55">
        <v>1</v>
      </c>
      <c r="I55">
        <v>5</v>
      </c>
      <c r="J55">
        <v>1</v>
      </c>
      <c r="K55" t="s">
        <v>75</v>
      </c>
    </row>
    <row r="56" spans="2:11" x14ac:dyDescent="0.2">
      <c r="B56" s="6" t="str">
        <f t="shared" si="0"/>
        <v/>
      </c>
      <c r="C56" t="str">
        <f t="shared" si="1"/>
        <v/>
      </c>
      <c r="D56" t="str">
        <f>IF(VLOOKUP(H56&amp;"_"&amp;I56&amp;"_"&amp;K56,[1]挑战模式!$BJ:$BU,9-J56,FALSE)="","","DropItemOne")</f>
        <v>DropItemOne</v>
      </c>
      <c r="E56">
        <f>IF(VLOOKUP(H56&amp;"_"&amp;I56&amp;"_"&amp;K56,[1]挑战模式!$BJ:$BU,9-J56,FALSE)="","",IF(ISNUMBER(VLOOKUP(H56&amp;"_"&amp;I56&amp;"_"&amp;K56,[1]挑战模式!$BJ:$BU,9-J56,FALSE)),VLOOKUP(H56&amp;"_"&amp;I56&amp;"_"&amp;K56,[1]挑战模式!$BJ:$BU,9-J56,FALSE),1))</f>
        <v>1</v>
      </c>
      <c r="F56">
        <f t="shared" si="2"/>
        <v>10000</v>
      </c>
      <c r="G56" t="str">
        <f>IF(VLOOKUP(H56&amp;"_"&amp;I56&amp;"_"&amp;K56,[1]挑战模式!$BJ:$BU,9-J56,FALSE)="","",IF(ISNUMBER(VLOOKUP(H56&amp;"_"&amp;I56&amp;"_"&amp;K56,[1]挑战模式!$BJ:$BU,9-J56,FALSE)),"Token_Diamond",VLOOKUP(VLOOKUP(H56&amp;"_"&amp;I56&amp;"_"&amp;K56,[1]挑战模式!$BJ:$BU,9-J56,FALSE),'[1]塔&amp;技能'!$A:$U,21,FALSE)))</f>
        <v>Tower_Draco1</v>
      </c>
      <c r="H56">
        <v>1</v>
      </c>
      <c r="I56">
        <v>5</v>
      </c>
      <c r="J56">
        <v>2</v>
      </c>
      <c r="K56" t="s">
        <v>75</v>
      </c>
    </row>
    <row r="57" spans="2:11" x14ac:dyDescent="0.2">
      <c r="B57" s="6" t="str">
        <f t="shared" si="0"/>
        <v>DropItemRule_First_Season2_Challenge1_Easy</v>
      </c>
      <c r="C57" t="str">
        <f t="shared" si="1"/>
        <v>DropAll</v>
      </c>
      <c r="D57" t="str">
        <f>IF(VLOOKUP(H57&amp;"_"&amp;I57&amp;"_"&amp;K57,[1]挑战模式!$BJ:$BU,9-J57,FALSE)="","","DropItemOne")</f>
        <v>DropItemOne</v>
      </c>
      <c r="E57">
        <f>IF(VLOOKUP(H57&amp;"_"&amp;I57&amp;"_"&amp;K57,[1]挑战模式!$BJ:$BU,9-J57,FALSE)="","",IF(ISNUMBER(VLOOKUP(H57&amp;"_"&amp;I57&amp;"_"&amp;K57,[1]挑战模式!$BJ:$BU,9-J57,FALSE)),VLOOKUP(H57&amp;"_"&amp;I57&amp;"_"&amp;K57,[1]挑战模式!$BJ:$BU,9-J57,FALSE),1))</f>
        <v>200</v>
      </c>
      <c r="F57">
        <f t="shared" si="2"/>
        <v>10000</v>
      </c>
      <c r="G57" t="str">
        <f>IF(VLOOKUP(H57&amp;"_"&amp;I57&amp;"_"&amp;K57,[1]挑战模式!$BJ:$BU,9-J57,FALSE)="","",IF(ISNUMBER(VLOOKUP(H57&amp;"_"&amp;I57&amp;"_"&amp;K57,[1]挑战模式!$BJ:$BU,9-J57,FALSE)),"Token_Diamond",VLOOKUP(VLOOKUP(H57&amp;"_"&amp;I57&amp;"_"&amp;K57,[1]挑战模式!$BJ:$BU,9-J57,FALSE),'[1]塔&amp;技能'!$A:$U,21,FALSE)))</f>
        <v>Token_Diamond</v>
      </c>
      <c r="H57">
        <v>2</v>
      </c>
      <c r="I57">
        <v>1</v>
      </c>
      <c r="J57">
        <v>1</v>
      </c>
      <c r="K57" t="s">
        <v>75</v>
      </c>
    </row>
    <row r="58" spans="2:11" x14ac:dyDescent="0.2">
      <c r="B58" s="6" t="str">
        <f t="shared" si="0"/>
        <v/>
      </c>
      <c r="C58" t="str">
        <f t="shared" si="1"/>
        <v/>
      </c>
      <c r="D58" t="str">
        <f>IF(VLOOKUP(H58&amp;"_"&amp;I58&amp;"_"&amp;K58,[1]挑战模式!$BJ:$BU,9-J58,FALSE)="","","DropItemOne")</f>
        <v/>
      </c>
      <c r="E58" t="str">
        <f>IF(VLOOKUP(H58&amp;"_"&amp;I58&amp;"_"&amp;K58,[1]挑战模式!$BJ:$BU,9-J58,FALSE)="","",IF(ISNUMBER(VLOOKUP(H58&amp;"_"&amp;I58&amp;"_"&amp;K58,[1]挑战模式!$BJ:$BU,9-J58,FALSE)),VLOOKUP(H58&amp;"_"&amp;I58&amp;"_"&amp;K58,[1]挑战模式!$BJ:$BU,9-J58,FALSE),1))</f>
        <v/>
      </c>
      <c r="F58" t="str">
        <f t="shared" si="2"/>
        <v/>
      </c>
      <c r="G58" t="str">
        <f>IF(VLOOKUP(H58&amp;"_"&amp;I58&amp;"_"&amp;K58,[1]挑战模式!$BJ:$BU,9-J58,FALSE)="","",IF(ISNUMBER(VLOOKUP(H58&amp;"_"&amp;I58&amp;"_"&amp;K58,[1]挑战模式!$BJ:$BU,9-J58,FALSE)),"Token_Diamond",VLOOKUP(VLOOKUP(H58&amp;"_"&amp;I58&amp;"_"&amp;K58,[1]挑战模式!$BJ:$BU,9-J58,FALSE),'[1]塔&amp;技能'!$A:$U,21,FALSE)))</f>
        <v/>
      </c>
      <c r="H58">
        <v>2</v>
      </c>
      <c r="I58">
        <v>1</v>
      </c>
      <c r="J58">
        <v>2</v>
      </c>
      <c r="K58" t="s">
        <v>75</v>
      </c>
    </row>
    <row r="59" spans="2:11" x14ac:dyDescent="0.2">
      <c r="B59" s="6" t="str">
        <f t="shared" si="0"/>
        <v>DropItemRule_First_Season2_Challenge2_Easy</v>
      </c>
      <c r="C59" t="str">
        <f t="shared" si="1"/>
        <v>DropAll</v>
      </c>
      <c r="D59" t="str">
        <f>IF(VLOOKUP(H59&amp;"_"&amp;I59&amp;"_"&amp;K59,[1]挑战模式!$BJ:$BU,9-J59,FALSE)="","","DropItemOne")</f>
        <v>DropItemOne</v>
      </c>
      <c r="E59">
        <f>IF(VLOOKUP(H59&amp;"_"&amp;I59&amp;"_"&amp;K59,[1]挑战模式!$BJ:$BU,9-J59,FALSE)="","",IF(ISNUMBER(VLOOKUP(H59&amp;"_"&amp;I59&amp;"_"&amp;K59,[1]挑战模式!$BJ:$BU,9-J59,FALSE)),VLOOKUP(H59&amp;"_"&amp;I59&amp;"_"&amp;K59,[1]挑战模式!$BJ:$BU,9-J59,FALSE),1))</f>
        <v>250</v>
      </c>
      <c r="F59">
        <f t="shared" si="2"/>
        <v>10000</v>
      </c>
      <c r="G59" t="str">
        <f>IF(VLOOKUP(H59&amp;"_"&amp;I59&amp;"_"&amp;K59,[1]挑战模式!$BJ:$BU,9-J59,FALSE)="","",IF(ISNUMBER(VLOOKUP(H59&amp;"_"&amp;I59&amp;"_"&amp;K59,[1]挑战模式!$BJ:$BU,9-J59,FALSE)),"Token_Diamond",VLOOKUP(VLOOKUP(H59&amp;"_"&amp;I59&amp;"_"&amp;K59,[1]挑战模式!$BJ:$BU,9-J59,FALSE),'[1]塔&amp;技能'!$A:$U,21,FALSE)))</f>
        <v>Token_Diamond</v>
      </c>
      <c r="H59">
        <v>2</v>
      </c>
      <c r="I59">
        <v>2</v>
      </c>
      <c r="J59">
        <v>1</v>
      </c>
      <c r="K59" t="s">
        <v>75</v>
      </c>
    </row>
    <row r="60" spans="2:11" x14ac:dyDescent="0.2">
      <c r="B60" s="6" t="str">
        <f t="shared" si="0"/>
        <v/>
      </c>
      <c r="C60" t="str">
        <f t="shared" si="1"/>
        <v/>
      </c>
      <c r="D60" t="str">
        <f>IF(VLOOKUP(H60&amp;"_"&amp;I60&amp;"_"&amp;K60,[1]挑战模式!$BJ:$BU,9-J60,FALSE)="","","DropItemOne")</f>
        <v/>
      </c>
      <c r="E60" t="str">
        <f>IF(VLOOKUP(H60&amp;"_"&amp;I60&amp;"_"&amp;K60,[1]挑战模式!$BJ:$BU,9-J60,FALSE)="","",IF(ISNUMBER(VLOOKUP(H60&amp;"_"&amp;I60&amp;"_"&amp;K60,[1]挑战模式!$BJ:$BU,9-J60,FALSE)),VLOOKUP(H60&amp;"_"&amp;I60&amp;"_"&amp;K60,[1]挑战模式!$BJ:$BU,9-J60,FALSE),1))</f>
        <v/>
      </c>
      <c r="F60" t="str">
        <f t="shared" si="2"/>
        <v/>
      </c>
      <c r="G60" t="str">
        <f>IF(VLOOKUP(H60&amp;"_"&amp;I60&amp;"_"&amp;K60,[1]挑战模式!$BJ:$BU,9-J60,FALSE)="","",IF(ISNUMBER(VLOOKUP(H60&amp;"_"&amp;I60&amp;"_"&amp;K60,[1]挑战模式!$BJ:$BU,9-J60,FALSE)),"Token_Diamond",VLOOKUP(VLOOKUP(H60&amp;"_"&amp;I60&amp;"_"&amp;K60,[1]挑战模式!$BJ:$BU,9-J60,FALSE),'[1]塔&amp;技能'!$A:$U,21,FALSE)))</f>
        <v/>
      </c>
      <c r="H60">
        <v>2</v>
      </c>
      <c r="I60">
        <v>2</v>
      </c>
      <c r="J60">
        <v>2</v>
      </c>
      <c r="K60" t="s">
        <v>75</v>
      </c>
    </row>
    <row r="61" spans="2:11" x14ac:dyDescent="0.2">
      <c r="B61" s="6" t="str">
        <f t="shared" si="0"/>
        <v>DropItemRule_First_Season2_Challenge3_Easy</v>
      </c>
      <c r="C61" t="str">
        <f t="shared" si="1"/>
        <v>DropAll</v>
      </c>
      <c r="D61" t="str">
        <f>IF(VLOOKUP(H61&amp;"_"&amp;I61&amp;"_"&amp;K61,[1]挑战模式!$BJ:$BU,9-J61,FALSE)="","","DropItemOne")</f>
        <v>DropItemOne</v>
      </c>
      <c r="E61">
        <f>IF(VLOOKUP(H61&amp;"_"&amp;I61&amp;"_"&amp;K61,[1]挑战模式!$BJ:$BU,9-J61,FALSE)="","",IF(ISNUMBER(VLOOKUP(H61&amp;"_"&amp;I61&amp;"_"&amp;K61,[1]挑战模式!$BJ:$BU,9-J61,FALSE)),VLOOKUP(H61&amp;"_"&amp;I61&amp;"_"&amp;K61,[1]挑战模式!$BJ:$BU,9-J61,FALSE),1))</f>
        <v>250</v>
      </c>
      <c r="F61">
        <f t="shared" si="2"/>
        <v>10000</v>
      </c>
      <c r="G61" t="str">
        <f>IF(VLOOKUP(H61&amp;"_"&amp;I61&amp;"_"&amp;K61,[1]挑战模式!$BJ:$BU,9-J61,FALSE)="","",IF(ISNUMBER(VLOOKUP(H61&amp;"_"&amp;I61&amp;"_"&amp;K61,[1]挑战模式!$BJ:$BU,9-J61,FALSE)),"Token_Diamond",VLOOKUP(VLOOKUP(H61&amp;"_"&amp;I61&amp;"_"&amp;K61,[1]挑战模式!$BJ:$BU,9-J61,FALSE),'[1]塔&amp;技能'!$A:$U,21,FALSE)))</f>
        <v>Token_Diamond</v>
      </c>
      <c r="H61">
        <v>2</v>
      </c>
      <c r="I61">
        <v>3</v>
      </c>
      <c r="J61">
        <v>1</v>
      </c>
      <c r="K61" t="s">
        <v>75</v>
      </c>
    </row>
    <row r="62" spans="2:11" x14ac:dyDescent="0.2">
      <c r="B62" s="6" t="str">
        <f t="shared" si="0"/>
        <v/>
      </c>
      <c r="C62" t="str">
        <f t="shared" si="1"/>
        <v/>
      </c>
      <c r="D62" t="str">
        <f>IF(VLOOKUP(H62&amp;"_"&amp;I62&amp;"_"&amp;K62,[1]挑战模式!$BJ:$BU,9-J62,FALSE)="","","DropItemOne")</f>
        <v/>
      </c>
      <c r="E62" t="str">
        <f>IF(VLOOKUP(H62&amp;"_"&amp;I62&amp;"_"&amp;K62,[1]挑战模式!$BJ:$BU,9-J62,FALSE)="","",IF(ISNUMBER(VLOOKUP(H62&amp;"_"&amp;I62&amp;"_"&amp;K62,[1]挑战模式!$BJ:$BU,9-J62,FALSE)),VLOOKUP(H62&amp;"_"&amp;I62&amp;"_"&amp;K62,[1]挑战模式!$BJ:$BU,9-J62,FALSE),1))</f>
        <v/>
      </c>
      <c r="F62" t="str">
        <f t="shared" si="2"/>
        <v/>
      </c>
      <c r="G62" t="str">
        <f>IF(VLOOKUP(H62&amp;"_"&amp;I62&amp;"_"&amp;K62,[1]挑战模式!$BJ:$BU,9-J62,FALSE)="","",IF(ISNUMBER(VLOOKUP(H62&amp;"_"&amp;I62&amp;"_"&amp;K62,[1]挑战模式!$BJ:$BU,9-J62,FALSE)),"Token_Diamond",VLOOKUP(VLOOKUP(H62&amp;"_"&amp;I62&amp;"_"&amp;K62,[1]挑战模式!$BJ:$BU,9-J62,FALSE),'[1]塔&amp;技能'!$A:$U,21,FALSE)))</f>
        <v/>
      </c>
      <c r="H62">
        <v>2</v>
      </c>
      <c r="I62">
        <v>3</v>
      </c>
      <c r="J62">
        <v>2</v>
      </c>
      <c r="K62" t="s">
        <v>75</v>
      </c>
    </row>
    <row r="63" spans="2:11" x14ac:dyDescent="0.2">
      <c r="B63" s="6" t="str">
        <f t="shared" si="0"/>
        <v>DropItemRule_First_Season2_Challenge4_Easy</v>
      </c>
      <c r="C63" t="str">
        <f t="shared" si="1"/>
        <v>DropAll</v>
      </c>
      <c r="D63" t="str">
        <f>IF(VLOOKUP(H63&amp;"_"&amp;I63&amp;"_"&amp;K63,[1]挑战模式!$BJ:$BU,9-J63,FALSE)="","","DropItemOne")</f>
        <v>DropItemOne</v>
      </c>
      <c r="E63">
        <f>IF(VLOOKUP(H63&amp;"_"&amp;I63&amp;"_"&amp;K63,[1]挑战模式!$BJ:$BU,9-J63,FALSE)="","",IF(ISNUMBER(VLOOKUP(H63&amp;"_"&amp;I63&amp;"_"&amp;K63,[1]挑战模式!$BJ:$BU,9-J63,FALSE)),VLOOKUP(H63&amp;"_"&amp;I63&amp;"_"&amp;K63,[1]挑战模式!$BJ:$BU,9-J63,FALSE),1))</f>
        <v>250</v>
      </c>
      <c r="F63">
        <f t="shared" si="2"/>
        <v>10000</v>
      </c>
      <c r="G63" t="str">
        <f>IF(VLOOKUP(H63&amp;"_"&amp;I63&amp;"_"&amp;K63,[1]挑战模式!$BJ:$BU,9-J63,FALSE)="","",IF(ISNUMBER(VLOOKUP(H63&amp;"_"&amp;I63&amp;"_"&amp;K63,[1]挑战模式!$BJ:$BU,9-J63,FALSE)),"Token_Diamond",VLOOKUP(VLOOKUP(H63&amp;"_"&amp;I63&amp;"_"&amp;K63,[1]挑战模式!$BJ:$BU,9-J63,FALSE),'[1]塔&amp;技能'!$A:$U,21,FALSE)))</f>
        <v>Token_Diamond</v>
      </c>
      <c r="H63">
        <v>2</v>
      </c>
      <c r="I63">
        <v>4</v>
      </c>
      <c r="J63">
        <v>1</v>
      </c>
      <c r="K63" t="s">
        <v>75</v>
      </c>
    </row>
    <row r="64" spans="2:11" x14ac:dyDescent="0.2">
      <c r="B64" s="6" t="str">
        <f t="shared" si="0"/>
        <v/>
      </c>
      <c r="C64" t="str">
        <f t="shared" si="1"/>
        <v/>
      </c>
      <c r="D64" t="str">
        <f>IF(VLOOKUP(H64&amp;"_"&amp;I64&amp;"_"&amp;K64,[1]挑战模式!$BJ:$BU,9-J64,FALSE)="","","DropItemOne")</f>
        <v/>
      </c>
      <c r="E64" t="str">
        <f>IF(VLOOKUP(H64&amp;"_"&amp;I64&amp;"_"&amp;K64,[1]挑战模式!$BJ:$BU,9-J64,FALSE)="","",IF(ISNUMBER(VLOOKUP(H64&amp;"_"&amp;I64&amp;"_"&amp;K64,[1]挑战模式!$BJ:$BU,9-J64,FALSE)),VLOOKUP(H64&amp;"_"&amp;I64&amp;"_"&amp;K64,[1]挑战模式!$BJ:$BU,9-J64,FALSE),1))</f>
        <v/>
      </c>
      <c r="F64" t="str">
        <f t="shared" si="2"/>
        <v/>
      </c>
      <c r="G64" t="str">
        <f>IF(VLOOKUP(H64&amp;"_"&amp;I64&amp;"_"&amp;K64,[1]挑战模式!$BJ:$BU,9-J64,FALSE)="","",IF(ISNUMBER(VLOOKUP(H64&amp;"_"&amp;I64&amp;"_"&amp;K64,[1]挑战模式!$BJ:$BU,9-J64,FALSE)),"Token_Diamond",VLOOKUP(VLOOKUP(H64&amp;"_"&amp;I64&amp;"_"&amp;K64,[1]挑战模式!$BJ:$BU,9-J64,FALSE),'[1]塔&amp;技能'!$A:$U,21,FALSE)))</f>
        <v/>
      </c>
      <c r="H64">
        <v>2</v>
      </c>
      <c r="I64">
        <v>4</v>
      </c>
      <c r="J64">
        <v>2</v>
      </c>
      <c r="K64" t="s">
        <v>75</v>
      </c>
    </row>
    <row r="65" spans="2:11" x14ac:dyDescent="0.2">
      <c r="B65" s="6" t="str">
        <f t="shared" si="0"/>
        <v>DropItemRule_First_Season2_Challenge5_Easy</v>
      </c>
      <c r="C65" t="str">
        <f t="shared" si="1"/>
        <v>DropAll</v>
      </c>
      <c r="D65" t="str">
        <f>IF(VLOOKUP(H65&amp;"_"&amp;I65&amp;"_"&amp;K65,[1]挑战模式!$BJ:$BU,9-J65,FALSE)="","","DropItemOne")</f>
        <v>DropItemOne</v>
      </c>
      <c r="E65">
        <f>IF(VLOOKUP(H65&amp;"_"&amp;I65&amp;"_"&amp;K65,[1]挑战模式!$BJ:$BU,9-J65,FALSE)="","",IF(ISNUMBER(VLOOKUP(H65&amp;"_"&amp;I65&amp;"_"&amp;K65,[1]挑战模式!$BJ:$BU,9-J65,FALSE)),VLOOKUP(H65&amp;"_"&amp;I65&amp;"_"&amp;K65,[1]挑战模式!$BJ:$BU,9-J65,FALSE),1))</f>
        <v>300</v>
      </c>
      <c r="F65">
        <f t="shared" si="2"/>
        <v>10000</v>
      </c>
      <c r="G65" t="str">
        <f>IF(VLOOKUP(H65&amp;"_"&amp;I65&amp;"_"&amp;K65,[1]挑战模式!$BJ:$BU,9-J65,FALSE)="","",IF(ISNUMBER(VLOOKUP(H65&amp;"_"&amp;I65&amp;"_"&amp;K65,[1]挑战模式!$BJ:$BU,9-J65,FALSE)),"Token_Diamond",VLOOKUP(VLOOKUP(H65&amp;"_"&amp;I65&amp;"_"&amp;K65,[1]挑战模式!$BJ:$BU,9-J65,FALSE),'[1]塔&amp;技能'!$A:$U,21,FALSE)))</f>
        <v>Token_Diamond</v>
      </c>
      <c r="H65">
        <v>2</v>
      </c>
      <c r="I65">
        <v>5</v>
      </c>
      <c r="J65">
        <v>1</v>
      </c>
      <c r="K65" t="s">
        <v>75</v>
      </c>
    </row>
    <row r="66" spans="2:11" x14ac:dyDescent="0.2">
      <c r="B66" s="6" t="str">
        <f t="shared" si="0"/>
        <v/>
      </c>
      <c r="C66" t="str">
        <f t="shared" si="1"/>
        <v/>
      </c>
      <c r="D66" t="str">
        <f>IF(VLOOKUP(H66&amp;"_"&amp;I66&amp;"_"&amp;K66,[1]挑战模式!$BJ:$BU,9-J66,FALSE)="","","DropItemOne")</f>
        <v>DropItemOne</v>
      </c>
      <c r="E66">
        <f>IF(VLOOKUP(H66&amp;"_"&amp;I66&amp;"_"&amp;K66,[1]挑战模式!$BJ:$BU,9-J66,FALSE)="","",IF(ISNUMBER(VLOOKUP(H66&amp;"_"&amp;I66&amp;"_"&amp;K66,[1]挑战模式!$BJ:$BU,9-J66,FALSE)),VLOOKUP(H66&amp;"_"&amp;I66&amp;"_"&amp;K66,[1]挑战模式!$BJ:$BU,9-J66,FALSE),1))</f>
        <v>1</v>
      </c>
      <c r="F66">
        <f t="shared" si="2"/>
        <v>10000</v>
      </c>
      <c r="G66" t="str">
        <f>IF(VLOOKUP(H66&amp;"_"&amp;I66&amp;"_"&amp;K66,[1]挑战模式!$BJ:$BU,9-J66,FALSE)="","",IF(ISNUMBER(VLOOKUP(H66&amp;"_"&amp;I66&amp;"_"&amp;K66,[1]挑战模式!$BJ:$BU,9-J66,FALSE)),"Token_Diamond",VLOOKUP(VLOOKUP(H66&amp;"_"&amp;I66&amp;"_"&amp;K66,[1]挑战模式!$BJ:$BU,9-J66,FALSE),'[1]塔&amp;技能'!$A:$U,21,FALSE)))</f>
        <v>Tower_Rocket1</v>
      </c>
      <c r="H66">
        <v>2</v>
      </c>
      <c r="I66">
        <v>5</v>
      </c>
      <c r="J66">
        <v>2</v>
      </c>
      <c r="K66" t="s">
        <v>75</v>
      </c>
    </row>
    <row r="67" spans="2:11" x14ac:dyDescent="0.2">
      <c r="B67" s="6" t="str">
        <f t="shared" si="0"/>
        <v>DropItemRule_First_Season3_Challenge1_Easy</v>
      </c>
      <c r="C67" t="str">
        <f t="shared" si="1"/>
        <v>DropAll</v>
      </c>
      <c r="D67" t="str">
        <f>IF(VLOOKUP(H67&amp;"_"&amp;I67&amp;"_"&amp;K67,[1]挑战模式!$BJ:$BU,9-J67,FALSE)="","","DropItemOne")</f>
        <v>DropItemOne</v>
      </c>
      <c r="E67">
        <f>IF(VLOOKUP(H67&amp;"_"&amp;I67&amp;"_"&amp;K67,[1]挑战模式!$BJ:$BU,9-J67,FALSE)="","",IF(ISNUMBER(VLOOKUP(H67&amp;"_"&amp;I67&amp;"_"&amp;K67,[1]挑战模式!$BJ:$BU,9-J67,FALSE)),VLOOKUP(H67&amp;"_"&amp;I67&amp;"_"&amp;K67,[1]挑战模式!$BJ:$BU,9-J67,FALSE),1))</f>
        <v>200</v>
      </c>
      <c r="F67">
        <f t="shared" si="2"/>
        <v>10000</v>
      </c>
      <c r="G67" t="str">
        <f>IF(VLOOKUP(H67&amp;"_"&amp;I67&amp;"_"&amp;K67,[1]挑战模式!$BJ:$BU,9-J67,FALSE)="","",IF(ISNUMBER(VLOOKUP(H67&amp;"_"&amp;I67&amp;"_"&amp;K67,[1]挑战模式!$BJ:$BU,9-J67,FALSE)),"Token_Diamond",VLOOKUP(VLOOKUP(H67&amp;"_"&amp;I67&amp;"_"&amp;K67,[1]挑战模式!$BJ:$BU,9-J67,FALSE),'[1]塔&amp;技能'!$A:$U,21,FALSE)))</f>
        <v>Token_Diamond</v>
      </c>
      <c r="H67">
        <v>3</v>
      </c>
      <c r="I67">
        <v>1</v>
      </c>
      <c r="J67">
        <v>1</v>
      </c>
      <c r="K67" t="s">
        <v>75</v>
      </c>
    </row>
    <row r="68" spans="2:11" x14ac:dyDescent="0.2">
      <c r="B68" s="6" t="str">
        <f t="shared" si="0"/>
        <v/>
      </c>
      <c r="C68" t="str">
        <f t="shared" si="1"/>
        <v/>
      </c>
      <c r="D68" t="str">
        <f>IF(VLOOKUP(H68&amp;"_"&amp;I68&amp;"_"&amp;K68,[1]挑战模式!$BJ:$BU,9-J68,FALSE)="","","DropItemOne")</f>
        <v/>
      </c>
      <c r="E68" t="str">
        <f>IF(VLOOKUP(H68&amp;"_"&amp;I68&amp;"_"&amp;K68,[1]挑战模式!$BJ:$BU,9-J68,FALSE)="","",IF(ISNUMBER(VLOOKUP(H68&amp;"_"&amp;I68&amp;"_"&amp;K68,[1]挑战模式!$BJ:$BU,9-J68,FALSE)),VLOOKUP(H68&amp;"_"&amp;I68&amp;"_"&amp;K68,[1]挑战模式!$BJ:$BU,9-J68,FALSE),1))</f>
        <v/>
      </c>
      <c r="F68" t="str">
        <f t="shared" si="2"/>
        <v/>
      </c>
      <c r="G68" t="str">
        <f>IF(VLOOKUP(H68&amp;"_"&amp;I68&amp;"_"&amp;K68,[1]挑战模式!$BJ:$BU,9-J68,FALSE)="","",IF(ISNUMBER(VLOOKUP(H68&amp;"_"&amp;I68&amp;"_"&amp;K68,[1]挑战模式!$BJ:$BU,9-J68,FALSE)),"Token_Diamond",VLOOKUP(VLOOKUP(H68&amp;"_"&amp;I68&amp;"_"&amp;K68,[1]挑战模式!$BJ:$BU,9-J68,FALSE),'[1]塔&amp;技能'!$A:$U,21,FALSE)))</f>
        <v/>
      </c>
      <c r="H68">
        <v>3</v>
      </c>
      <c r="I68">
        <v>1</v>
      </c>
      <c r="J68">
        <v>2</v>
      </c>
      <c r="K68" t="s">
        <v>75</v>
      </c>
    </row>
    <row r="69" spans="2:11" x14ac:dyDescent="0.2">
      <c r="B69" s="6" t="str">
        <f t="shared" si="0"/>
        <v>DropItemRule_First_Season3_Challenge2_Easy</v>
      </c>
      <c r="C69" t="str">
        <f t="shared" si="1"/>
        <v>DropAll</v>
      </c>
      <c r="D69" t="str">
        <f>IF(VLOOKUP(H69&amp;"_"&amp;I69&amp;"_"&amp;K69,[1]挑战模式!$BJ:$BU,9-J69,FALSE)="","","DropItemOne")</f>
        <v>DropItemOne</v>
      </c>
      <c r="E69">
        <f>IF(VLOOKUP(H69&amp;"_"&amp;I69&amp;"_"&amp;K69,[1]挑战模式!$BJ:$BU,9-J69,FALSE)="","",IF(ISNUMBER(VLOOKUP(H69&amp;"_"&amp;I69&amp;"_"&amp;K69,[1]挑战模式!$BJ:$BU,9-J69,FALSE)),VLOOKUP(H69&amp;"_"&amp;I69&amp;"_"&amp;K69,[1]挑战模式!$BJ:$BU,9-J69,FALSE),1))</f>
        <v>250</v>
      </c>
      <c r="F69">
        <f t="shared" si="2"/>
        <v>10000</v>
      </c>
      <c r="G69" t="str">
        <f>IF(VLOOKUP(H69&amp;"_"&amp;I69&amp;"_"&amp;K69,[1]挑战模式!$BJ:$BU,9-J69,FALSE)="","",IF(ISNUMBER(VLOOKUP(H69&amp;"_"&amp;I69&amp;"_"&amp;K69,[1]挑战模式!$BJ:$BU,9-J69,FALSE)),"Token_Diamond",VLOOKUP(VLOOKUP(H69&amp;"_"&amp;I69&amp;"_"&amp;K69,[1]挑战模式!$BJ:$BU,9-J69,FALSE),'[1]塔&amp;技能'!$A:$U,21,FALSE)))</f>
        <v>Token_Diamond</v>
      </c>
      <c r="H69">
        <v>3</v>
      </c>
      <c r="I69">
        <v>2</v>
      </c>
      <c r="J69">
        <v>1</v>
      </c>
      <c r="K69" t="s">
        <v>75</v>
      </c>
    </row>
    <row r="70" spans="2:11" x14ac:dyDescent="0.2">
      <c r="B70" s="6" t="str">
        <f t="shared" si="0"/>
        <v/>
      </c>
      <c r="C70" t="str">
        <f t="shared" si="1"/>
        <v/>
      </c>
      <c r="D70" t="str">
        <f>IF(VLOOKUP(H70&amp;"_"&amp;I70&amp;"_"&amp;K70,[1]挑战模式!$BJ:$BU,9-J70,FALSE)="","","DropItemOne")</f>
        <v/>
      </c>
      <c r="E70" t="str">
        <f>IF(VLOOKUP(H70&amp;"_"&amp;I70&amp;"_"&amp;K70,[1]挑战模式!$BJ:$BU,9-J70,FALSE)="","",IF(ISNUMBER(VLOOKUP(H70&amp;"_"&amp;I70&amp;"_"&amp;K70,[1]挑战模式!$BJ:$BU,9-J70,FALSE)),VLOOKUP(H70&amp;"_"&amp;I70&amp;"_"&amp;K70,[1]挑战模式!$BJ:$BU,9-J70,FALSE),1))</f>
        <v/>
      </c>
      <c r="F70" t="str">
        <f t="shared" si="2"/>
        <v/>
      </c>
      <c r="G70" t="str">
        <f>IF(VLOOKUP(H70&amp;"_"&amp;I70&amp;"_"&amp;K70,[1]挑战模式!$BJ:$BU,9-J70,FALSE)="","",IF(ISNUMBER(VLOOKUP(H70&amp;"_"&amp;I70&amp;"_"&amp;K70,[1]挑战模式!$BJ:$BU,9-J70,FALSE)),"Token_Diamond",VLOOKUP(VLOOKUP(H70&amp;"_"&amp;I70&amp;"_"&amp;K70,[1]挑战模式!$BJ:$BU,9-J70,FALSE),'[1]塔&amp;技能'!$A:$U,21,FALSE)))</f>
        <v/>
      </c>
      <c r="H70">
        <v>3</v>
      </c>
      <c r="I70">
        <v>2</v>
      </c>
      <c r="J70">
        <v>2</v>
      </c>
      <c r="K70" t="s">
        <v>75</v>
      </c>
    </row>
    <row r="71" spans="2:11" x14ac:dyDescent="0.2">
      <c r="B71" s="6" t="str">
        <f t="shared" si="0"/>
        <v>DropItemRule_First_Season3_Challenge3_Easy</v>
      </c>
      <c r="C71" t="str">
        <f t="shared" si="1"/>
        <v>DropAll</v>
      </c>
      <c r="D71" t="str">
        <f>IF(VLOOKUP(H71&amp;"_"&amp;I71&amp;"_"&amp;K71,[1]挑战模式!$BJ:$BU,9-J71,FALSE)="","","DropItemOne")</f>
        <v>DropItemOne</v>
      </c>
      <c r="E71">
        <f>IF(VLOOKUP(H71&amp;"_"&amp;I71&amp;"_"&amp;K71,[1]挑战模式!$BJ:$BU,9-J71,FALSE)="","",IF(ISNUMBER(VLOOKUP(H71&amp;"_"&amp;I71&amp;"_"&amp;K71,[1]挑战模式!$BJ:$BU,9-J71,FALSE)),VLOOKUP(H71&amp;"_"&amp;I71&amp;"_"&amp;K71,[1]挑战模式!$BJ:$BU,9-J71,FALSE),1))</f>
        <v>250</v>
      </c>
      <c r="F71">
        <f t="shared" si="2"/>
        <v>10000</v>
      </c>
      <c r="G71" t="str">
        <f>IF(VLOOKUP(H71&amp;"_"&amp;I71&amp;"_"&amp;K71,[1]挑战模式!$BJ:$BU,9-J71,FALSE)="","",IF(ISNUMBER(VLOOKUP(H71&amp;"_"&amp;I71&amp;"_"&amp;K71,[1]挑战模式!$BJ:$BU,9-J71,FALSE)),"Token_Diamond",VLOOKUP(VLOOKUP(H71&amp;"_"&amp;I71&amp;"_"&amp;K71,[1]挑战模式!$BJ:$BU,9-J71,FALSE),'[1]塔&amp;技能'!$A:$U,21,FALSE)))</f>
        <v>Token_Diamond</v>
      </c>
      <c r="H71">
        <v>3</v>
      </c>
      <c r="I71">
        <v>3</v>
      </c>
      <c r="J71">
        <v>1</v>
      </c>
      <c r="K71" t="s">
        <v>75</v>
      </c>
    </row>
    <row r="72" spans="2:11" x14ac:dyDescent="0.2">
      <c r="B72" s="6" t="str">
        <f t="shared" ref="B72:B86" si="4">IF(I72&lt;&gt;I71,"DropItemRule_First_Season"&amp;H72&amp;"_Challenge"&amp;I72&amp;"_"&amp;K72,"")</f>
        <v/>
      </c>
      <c r="C72" t="str">
        <f t="shared" si="1"/>
        <v/>
      </c>
      <c r="D72" t="str">
        <f>IF(VLOOKUP(H72&amp;"_"&amp;I72&amp;"_"&amp;K72,[1]挑战模式!$BJ:$BU,9-J72,FALSE)="","","DropItemOne")</f>
        <v/>
      </c>
      <c r="E72" t="str">
        <f>IF(VLOOKUP(H72&amp;"_"&amp;I72&amp;"_"&amp;K72,[1]挑战模式!$BJ:$BU,9-J72,FALSE)="","",IF(ISNUMBER(VLOOKUP(H72&amp;"_"&amp;I72&amp;"_"&amp;K72,[1]挑战模式!$BJ:$BU,9-J72,FALSE)),VLOOKUP(H72&amp;"_"&amp;I72&amp;"_"&amp;K72,[1]挑战模式!$BJ:$BU,9-J72,FALSE),1))</f>
        <v/>
      </c>
      <c r="F72" t="str">
        <f t="shared" ref="F72:F86" si="5">IF(E72="","",10000)</f>
        <v/>
      </c>
      <c r="G72" t="str">
        <f>IF(VLOOKUP(H72&amp;"_"&amp;I72&amp;"_"&amp;K72,[1]挑战模式!$BJ:$BU,9-J72,FALSE)="","",IF(ISNUMBER(VLOOKUP(H72&amp;"_"&amp;I72&amp;"_"&amp;K72,[1]挑战模式!$BJ:$BU,9-J72,FALSE)),"Token_Diamond",VLOOKUP(VLOOKUP(H72&amp;"_"&amp;I72&amp;"_"&amp;K72,[1]挑战模式!$BJ:$BU,9-J72,FALSE),'[1]塔&amp;技能'!$A:$U,21,FALSE)))</f>
        <v/>
      </c>
      <c r="H72">
        <v>3</v>
      </c>
      <c r="I72">
        <v>3</v>
      </c>
      <c r="J72">
        <v>2</v>
      </c>
      <c r="K72" t="s">
        <v>75</v>
      </c>
    </row>
    <row r="73" spans="2:11" x14ac:dyDescent="0.2">
      <c r="B73" s="6" t="str">
        <f t="shared" si="4"/>
        <v>DropItemRule_First_Season3_Challenge4_Easy</v>
      </c>
      <c r="C73" t="str">
        <f t="shared" si="1"/>
        <v>DropAll</v>
      </c>
      <c r="D73" t="str">
        <f>IF(VLOOKUP(H73&amp;"_"&amp;I73&amp;"_"&amp;K73,[1]挑战模式!$BJ:$BU,9-J73,FALSE)="","","DropItemOne")</f>
        <v>DropItemOne</v>
      </c>
      <c r="E73">
        <f>IF(VLOOKUP(H73&amp;"_"&amp;I73&amp;"_"&amp;K73,[1]挑战模式!$BJ:$BU,9-J73,FALSE)="","",IF(ISNUMBER(VLOOKUP(H73&amp;"_"&amp;I73&amp;"_"&amp;K73,[1]挑战模式!$BJ:$BU,9-J73,FALSE)),VLOOKUP(H73&amp;"_"&amp;I73&amp;"_"&amp;K73,[1]挑战模式!$BJ:$BU,9-J73,FALSE),1))</f>
        <v>250</v>
      </c>
      <c r="F73">
        <f t="shared" si="5"/>
        <v>10000</v>
      </c>
      <c r="G73" t="str">
        <f>IF(VLOOKUP(H73&amp;"_"&amp;I73&amp;"_"&amp;K73,[1]挑战模式!$BJ:$BU,9-J73,FALSE)="","",IF(ISNUMBER(VLOOKUP(H73&amp;"_"&amp;I73&amp;"_"&amp;K73,[1]挑战模式!$BJ:$BU,9-J73,FALSE)),"Token_Diamond",VLOOKUP(VLOOKUP(H73&amp;"_"&amp;I73&amp;"_"&amp;K73,[1]挑战模式!$BJ:$BU,9-J73,FALSE),'[1]塔&amp;技能'!$A:$U,21,FALSE)))</f>
        <v>Token_Diamond</v>
      </c>
      <c r="H73">
        <v>3</v>
      </c>
      <c r="I73">
        <v>4</v>
      </c>
      <c r="J73">
        <v>1</v>
      </c>
      <c r="K73" t="s">
        <v>75</v>
      </c>
    </row>
    <row r="74" spans="2:11" x14ac:dyDescent="0.2">
      <c r="B74" s="6" t="str">
        <f t="shared" si="4"/>
        <v/>
      </c>
      <c r="C74" t="str">
        <f t="shared" si="1"/>
        <v/>
      </c>
      <c r="D74" t="str">
        <f>IF(VLOOKUP(H74&amp;"_"&amp;I74&amp;"_"&amp;K74,[1]挑战模式!$BJ:$BU,9-J74,FALSE)="","","DropItemOne")</f>
        <v/>
      </c>
      <c r="E74" t="str">
        <f>IF(VLOOKUP(H74&amp;"_"&amp;I74&amp;"_"&amp;K74,[1]挑战模式!$BJ:$BU,9-J74,FALSE)="","",IF(ISNUMBER(VLOOKUP(H74&amp;"_"&amp;I74&amp;"_"&amp;K74,[1]挑战模式!$BJ:$BU,9-J74,FALSE)),VLOOKUP(H74&amp;"_"&amp;I74&amp;"_"&amp;K74,[1]挑战模式!$BJ:$BU,9-J74,FALSE),1))</f>
        <v/>
      </c>
      <c r="F74" t="str">
        <f t="shared" si="5"/>
        <v/>
      </c>
      <c r="G74" t="str">
        <f>IF(VLOOKUP(H74&amp;"_"&amp;I74&amp;"_"&amp;K74,[1]挑战模式!$BJ:$BU,9-J74,FALSE)="","",IF(ISNUMBER(VLOOKUP(H74&amp;"_"&amp;I74&amp;"_"&amp;K74,[1]挑战模式!$BJ:$BU,9-J74,FALSE)),"Token_Diamond",VLOOKUP(VLOOKUP(H74&amp;"_"&amp;I74&amp;"_"&amp;K74,[1]挑战模式!$BJ:$BU,9-J74,FALSE),'[1]塔&amp;技能'!$A:$U,21,FALSE)))</f>
        <v/>
      </c>
      <c r="H74">
        <v>3</v>
      </c>
      <c r="I74">
        <v>4</v>
      </c>
      <c r="J74">
        <v>2</v>
      </c>
      <c r="K74" t="s">
        <v>75</v>
      </c>
    </row>
    <row r="75" spans="2:11" x14ac:dyDescent="0.2">
      <c r="B75" s="6" t="str">
        <f t="shared" si="4"/>
        <v>DropItemRule_First_Season3_Challenge5_Easy</v>
      </c>
      <c r="C75" t="str">
        <f t="shared" si="1"/>
        <v>DropAll</v>
      </c>
      <c r="D75" t="str">
        <f>IF(VLOOKUP(H75&amp;"_"&amp;I75&amp;"_"&amp;K75,[1]挑战模式!$BJ:$BU,9-J75,FALSE)="","","DropItemOne")</f>
        <v>DropItemOne</v>
      </c>
      <c r="E75">
        <f>IF(VLOOKUP(H75&amp;"_"&amp;I75&amp;"_"&amp;K75,[1]挑战模式!$BJ:$BU,9-J75,FALSE)="","",IF(ISNUMBER(VLOOKUP(H75&amp;"_"&amp;I75&amp;"_"&amp;K75,[1]挑战模式!$BJ:$BU,9-J75,FALSE)),VLOOKUP(H75&amp;"_"&amp;I75&amp;"_"&amp;K75,[1]挑战模式!$BJ:$BU,9-J75,FALSE),1))</f>
        <v>300</v>
      </c>
      <c r="F75">
        <f t="shared" si="5"/>
        <v>10000</v>
      </c>
      <c r="G75" t="str">
        <f>IF(VLOOKUP(H75&amp;"_"&amp;I75&amp;"_"&amp;K75,[1]挑战模式!$BJ:$BU,9-J75,FALSE)="","",IF(ISNUMBER(VLOOKUP(H75&amp;"_"&amp;I75&amp;"_"&amp;K75,[1]挑战模式!$BJ:$BU,9-J75,FALSE)),"Token_Diamond",VLOOKUP(VLOOKUP(H75&amp;"_"&amp;I75&amp;"_"&amp;K75,[1]挑战模式!$BJ:$BU,9-J75,FALSE),'[1]塔&amp;技能'!$A:$U,21,FALSE)))</f>
        <v>Token_Diamond</v>
      </c>
      <c r="H75">
        <v>3</v>
      </c>
      <c r="I75">
        <v>5</v>
      </c>
      <c r="J75">
        <v>1</v>
      </c>
      <c r="K75" t="s">
        <v>75</v>
      </c>
    </row>
    <row r="76" spans="2:11" x14ac:dyDescent="0.2">
      <c r="B76" s="6" t="str">
        <f t="shared" si="4"/>
        <v/>
      </c>
      <c r="C76" t="str">
        <f t="shared" si="1"/>
        <v/>
      </c>
      <c r="D76" t="str">
        <f>IF(VLOOKUP(H76&amp;"_"&amp;I76&amp;"_"&amp;K76,[1]挑战模式!$BJ:$BU,9-J76,FALSE)="","","DropItemOne")</f>
        <v>DropItemOne</v>
      </c>
      <c r="E76">
        <f>IF(VLOOKUP(H76&amp;"_"&amp;I76&amp;"_"&amp;K76,[1]挑战模式!$BJ:$BU,9-J76,FALSE)="","",IF(ISNUMBER(VLOOKUP(H76&amp;"_"&amp;I76&amp;"_"&amp;K76,[1]挑战模式!$BJ:$BU,9-J76,FALSE)),VLOOKUP(H76&amp;"_"&amp;I76&amp;"_"&amp;K76,[1]挑战模式!$BJ:$BU,9-J76,FALSE),1))</f>
        <v>1</v>
      </c>
      <c r="F76">
        <f t="shared" si="5"/>
        <v>10000</v>
      </c>
      <c r="G76" t="str">
        <f>IF(VLOOKUP(H76&amp;"_"&amp;I76&amp;"_"&amp;K76,[1]挑战模式!$BJ:$BU,9-J76,FALSE)="","",IF(ISNUMBER(VLOOKUP(H76&amp;"_"&amp;I76&amp;"_"&amp;K76,[1]挑战模式!$BJ:$BU,9-J76,FALSE)),"Token_Diamond",VLOOKUP(VLOOKUP(H76&amp;"_"&amp;I76&amp;"_"&amp;K76,[1]挑战模式!$BJ:$BU,9-J76,FALSE),'[1]塔&amp;技能'!$A:$U,21,FALSE)))</f>
        <v>Tower_Golem1</v>
      </c>
      <c r="H76">
        <v>3</v>
      </c>
      <c r="I76">
        <v>5</v>
      </c>
      <c r="J76">
        <v>2</v>
      </c>
      <c r="K76" t="s">
        <v>75</v>
      </c>
    </row>
    <row r="77" spans="2:11" x14ac:dyDescent="0.2">
      <c r="B77" s="6" t="str">
        <f t="shared" si="4"/>
        <v>DropItemRule_First_Season4_Challenge1_Easy</v>
      </c>
      <c r="C77" t="str">
        <f t="shared" si="1"/>
        <v>DropAll</v>
      </c>
      <c r="D77" t="str">
        <f>IF(VLOOKUP(H77&amp;"_"&amp;I77&amp;"_"&amp;K77,[1]挑战模式!$BJ:$BU,9-J77,FALSE)="","","DropItemOne")</f>
        <v>DropItemOne</v>
      </c>
      <c r="E77">
        <f>IF(VLOOKUP(H77&amp;"_"&amp;I77&amp;"_"&amp;K77,[1]挑战模式!$BJ:$BU,9-J77,FALSE)="","",IF(ISNUMBER(VLOOKUP(H77&amp;"_"&amp;I77&amp;"_"&amp;K77,[1]挑战模式!$BJ:$BU,9-J77,FALSE)),VLOOKUP(H77&amp;"_"&amp;I77&amp;"_"&amp;K77,[1]挑战模式!$BJ:$BU,9-J77,FALSE),1))</f>
        <v>200</v>
      </c>
      <c r="F77">
        <f t="shared" si="5"/>
        <v>10000</v>
      </c>
      <c r="G77" t="str">
        <f>IF(VLOOKUP(H77&amp;"_"&amp;I77&amp;"_"&amp;K77,[1]挑战模式!$BJ:$BU,9-J77,FALSE)="","",IF(ISNUMBER(VLOOKUP(H77&amp;"_"&amp;I77&amp;"_"&amp;K77,[1]挑战模式!$BJ:$BU,9-J77,FALSE)),"Token_Diamond",VLOOKUP(VLOOKUP(H77&amp;"_"&amp;I77&amp;"_"&amp;K77,[1]挑战模式!$BJ:$BU,9-J77,FALSE),'[1]塔&amp;技能'!$A:$U,21,FALSE)))</f>
        <v>Token_Diamond</v>
      </c>
      <c r="H77">
        <v>4</v>
      </c>
      <c r="I77">
        <v>1</v>
      </c>
      <c r="J77">
        <v>1</v>
      </c>
      <c r="K77" t="s">
        <v>75</v>
      </c>
    </row>
    <row r="78" spans="2:11" x14ac:dyDescent="0.2">
      <c r="B78" s="6" t="str">
        <f t="shared" si="4"/>
        <v/>
      </c>
      <c r="C78" t="str">
        <f t="shared" si="1"/>
        <v/>
      </c>
      <c r="D78" t="str">
        <f>IF(VLOOKUP(H78&amp;"_"&amp;I78&amp;"_"&amp;K78,[1]挑战模式!$BJ:$BU,9-J78,FALSE)="","","DropItemOne")</f>
        <v/>
      </c>
      <c r="E78" t="str">
        <f>IF(VLOOKUP(H78&amp;"_"&amp;I78&amp;"_"&amp;K78,[1]挑战模式!$BJ:$BU,9-J78,FALSE)="","",IF(ISNUMBER(VLOOKUP(H78&amp;"_"&amp;I78&amp;"_"&amp;K78,[1]挑战模式!$BJ:$BU,9-J78,FALSE)),VLOOKUP(H78&amp;"_"&amp;I78&amp;"_"&amp;K78,[1]挑战模式!$BJ:$BU,9-J78,FALSE),1))</f>
        <v/>
      </c>
      <c r="F78" t="str">
        <f t="shared" si="5"/>
        <v/>
      </c>
      <c r="G78" t="str">
        <f>IF(VLOOKUP(H78&amp;"_"&amp;I78&amp;"_"&amp;K78,[1]挑战模式!$BJ:$BU,9-J78,FALSE)="","",IF(ISNUMBER(VLOOKUP(H78&amp;"_"&amp;I78&amp;"_"&amp;K78,[1]挑战模式!$BJ:$BU,9-J78,FALSE)),"Token_Diamond",VLOOKUP(VLOOKUP(H78&amp;"_"&amp;I78&amp;"_"&amp;K78,[1]挑战模式!$BJ:$BU,9-J78,FALSE),'[1]塔&amp;技能'!$A:$U,21,FALSE)))</f>
        <v/>
      </c>
      <c r="H78">
        <v>4</v>
      </c>
      <c r="I78">
        <v>1</v>
      </c>
      <c r="J78">
        <v>2</v>
      </c>
      <c r="K78" t="s">
        <v>75</v>
      </c>
    </row>
    <row r="79" spans="2:11" x14ac:dyDescent="0.2">
      <c r="B79" s="6" t="str">
        <f t="shared" si="4"/>
        <v>DropItemRule_First_Season4_Challenge2_Easy</v>
      </c>
      <c r="C79" t="str">
        <f t="shared" si="1"/>
        <v>DropAll</v>
      </c>
      <c r="D79" t="str">
        <f>IF(VLOOKUP(H79&amp;"_"&amp;I79&amp;"_"&amp;K79,[1]挑战模式!$BJ:$BU,9-J79,FALSE)="","","DropItemOne")</f>
        <v>DropItemOne</v>
      </c>
      <c r="E79">
        <f>IF(VLOOKUP(H79&amp;"_"&amp;I79&amp;"_"&amp;K79,[1]挑战模式!$BJ:$BU,9-J79,FALSE)="","",IF(ISNUMBER(VLOOKUP(H79&amp;"_"&amp;I79&amp;"_"&amp;K79,[1]挑战模式!$BJ:$BU,9-J79,FALSE)),VLOOKUP(H79&amp;"_"&amp;I79&amp;"_"&amp;K79,[1]挑战模式!$BJ:$BU,9-J79,FALSE),1))</f>
        <v>250</v>
      </c>
      <c r="F79">
        <f t="shared" si="5"/>
        <v>10000</v>
      </c>
      <c r="G79" t="str">
        <f>IF(VLOOKUP(H79&amp;"_"&amp;I79&amp;"_"&amp;K79,[1]挑战模式!$BJ:$BU,9-J79,FALSE)="","",IF(ISNUMBER(VLOOKUP(H79&amp;"_"&amp;I79&amp;"_"&amp;K79,[1]挑战模式!$BJ:$BU,9-J79,FALSE)),"Token_Diamond",VLOOKUP(VLOOKUP(H79&amp;"_"&amp;I79&amp;"_"&amp;K79,[1]挑战模式!$BJ:$BU,9-J79,FALSE),'[1]塔&amp;技能'!$A:$U,21,FALSE)))</f>
        <v>Token_Diamond</v>
      </c>
      <c r="H79">
        <v>4</v>
      </c>
      <c r="I79">
        <v>2</v>
      </c>
      <c r="J79">
        <v>1</v>
      </c>
      <c r="K79" t="s">
        <v>75</v>
      </c>
    </row>
    <row r="80" spans="2:11" x14ac:dyDescent="0.2">
      <c r="B80" s="6" t="str">
        <f t="shared" si="4"/>
        <v/>
      </c>
      <c r="C80" t="str">
        <f t="shared" si="1"/>
        <v/>
      </c>
      <c r="D80" t="str">
        <f>IF(VLOOKUP(H80&amp;"_"&amp;I80&amp;"_"&amp;K80,[1]挑战模式!$BJ:$BU,9-J80,FALSE)="","","DropItemOne")</f>
        <v/>
      </c>
      <c r="E80" t="str">
        <f>IF(VLOOKUP(H80&amp;"_"&amp;I80&amp;"_"&amp;K80,[1]挑战模式!$BJ:$BU,9-J80,FALSE)="","",IF(ISNUMBER(VLOOKUP(H80&amp;"_"&amp;I80&amp;"_"&amp;K80,[1]挑战模式!$BJ:$BU,9-J80,FALSE)),VLOOKUP(H80&amp;"_"&amp;I80&amp;"_"&amp;K80,[1]挑战模式!$BJ:$BU,9-J80,FALSE),1))</f>
        <v/>
      </c>
      <c r="F80" t="str">
        <f t="shared" si="5"/>
        <v/>
      </c>
      <c r="G80" t="str">
        <f>IF(VLOOKUP(H80&amp;"_"&amp;I80&amp;"_"&amp;K80,[1]挑战模式!$BJ:$BU,9-J80,FALSE)="","",IF(ISNUMBER(VLOOKUP(H80&amp;"_"&amp;I80&amp;"_"&amp;K80,[1]挑战模式!$BJ:$BU,9-J80,FALSE)),"Token_Diamond",VLOOKUP(VLOOKUP(H80&amp;"_"&amp;I80&amp;"_"&amp;K80,[1]挑战模式!$BJ:$BU,9-J80,FALSE),'[1]塔&amp;技能'!$A:$U,21,FALSE)))</f>
        <v/>
      </c>
      <c r="H80">
        <v>4</v>
      </c>
      <c r="I80">
        <v>2</v>
      </c>
      <c r="J80">
        <v>2</v>
      </c>
      <c r="K80" t="s">
        <v>75</v>
      </c>
    </row>
    <row r="81" spans="2:11" x14ac:dyDescent="0.2">
      <c r="B81" s="6" t="str">
        <f t="shared" si="4"/>
        <v>DropItemRule_First_Season4_Challenge3_Easy</v>
      </c>
      <c r="C81" t="str">
        <f t="shared" si="1"/>
        <v>DropAll</v>
      </c>
      <c r="D81" t="str">
        <f>IF(VLOOKUP(H81&amp;"_"&amp;I81&amp;"_"&amp;K81,[1]挑战模式!$BJ:$BU,9-J81,FALSE)="","","DropItemOne")</f>
        <v>DropItemOne</v>
      </c>
      <c r="E81">
        <f>IF(VLOOKUP(H81&amp;"_"&amp;I81&amp;"_"&amp;K81,[1]挑战模式!$BJ:$BU,9-J81,FALSE)="","",IF(ISNUMBER(VLOOKUP(H81&amp;"_"&amp;I81&amp;"_"&amp;K81,[1]挑战模式!$BJ:$BU,9-J81,FALSE)),VLOOKUP(H81&amp;"_"&amp;I81&amp;"_"&amp;K81,[1]挑战模式!$BJ:$BU,9-J81,FALSE),1))</f>
        <v>250</v>
      </c>
      <c r="F81">
        <f t="shared" si="5"/>
        <v>10000</v>
      </c>
      <c r="G81" t="str">
        <f>IF(VLOOKUP(H81&amp;"_"&amp;I81&amp;"_"&amp;K81,[1]挑战模式!$BJ:$BU,9-J81,FALSE)="","",IF(ISNUMBER(VLOOKUP(H81&amp;"_"&amp;I81&amp;"_"&amp;K81,[1]挑战模式!$BJ:$BU,9-J81,FALSE)),"Token_Diamond",VLOOKUP(VLOOKUP(H81&amp;"_"&amp;I81&amp;"_"&amp;K81,[1]挑战模式!$BJ:$BU,9-J81,FALSE),'[1]塔&amp;技能'!$A:$U,21,FALSE)))</f>
        <v>Token_Diamond</v>
      </c>
      <c r="H81">
        <v>4</v>
      </c>
      <c r="I81">
        <v>3</v>
      </c>
      <c r="J81">
        <v>1</v>
      </c>
      <c r="K81" t="s">
        <v>75</v>
      </c>
    </row>
    <row r="82" spans="2:11" x14ac:dyDescent="0.2">
      <c r="B82" s="6" t="str">
        <f t="shared" si="4"/>
        <v/>
      </c>
      <c r="C82" t="str">
        <f t="shared" si="1"/>
        <v/>
      </c>
      <c r="D82" t="str">
        <f>IF(VLOOKUP(H82&amp;"_"&amp;I82&amp;"_"&amp;K82,[1]挑战模式!$BJ:$BU,9-J82,FALSE)="","","DropItemOne")</f>
        <v/>
      </c>
      <c r="E82" t="str">
        <f>IF(VLOOKUP(H82&amp;"_"&amp;I82&amp;"_"&amp;K82,[1]挑战模式!$BJ:$BU,9-J82,FALSE)="","",IF(ISNUMBER(VLOOKUP(H82&amp;"_"&amp;I82&amp;"_"&amp;K82,[1]挑战模式!$BJ:$BU,9-J82,FALSE)),VLOOKUP(H82&amp;"_"&amp;I82&amp;"_"&amp;K82,[1]挑战模式!$BJ:$BU,9-J82,FALSE),1))</f>
        <v/>
      </c>
      <c r="F82" t="str">
        <f t="shared" si="5"/>
        <v/>
      </c>
      <c r="G82" t="str">
        <f>IF(VLOOKUP(H82&amp;"_"&amp;I82&amp;"_"&amp;K82,[1]挑战模式!$BJ:$BU,9-J82,FALSE)="","",IF(ISNUMBER(VLOOKUP(H82&amp;"_"&amp;I82&amp;"_"&amp;K82,[1]挑战模式!$BJ:$BU,9-J82,FALSE)),"Token_Diamond",VLOOKUP(VLOOKUP(H82&amp;"_"&amp;I82&amp;"_"&amp;K82,[1]挑战模式!$BJ:$BU,9-J82,FALSE),'[1]塔&amp;技能'!$A:$U,21,FALSE)))</f>
        <v/>
      </c>
      <c r="H82">
        <v>4</v>
      </c>
      <c r="I82">
        <v>3</v>
      </c>
      <c r="J82">
        <v>2</v>
      </c>
      <c r="K82" t="s">
        <v>75</v>
      </c>
    </row>
    <row r="83" spans="2:11" x14ac:dyDescent="0.2">
      <c r="B83" s="6" t="str">
        <f t="shared" si="4"/>
        <v>DropItemRule_First_Season4_Challenge4_Easy</v>
      </c>
      <c r="C83" t="str">
        <f t="shared" si="1"/>
        <v>DropAll</v>
      </c>
      <c r="D83" t="str">
        <f>IF(VLOOKUP(H83&amp;"_"&amp;I83&amp;"_"&amp;K83,[1]挑战模式!$BJ:$BU,9-J83,FALSE)="","","DropItemOne")</f>
        <v>DropItemOne</v>
      </c>
      <c r="E83">
        <f>IF(VLOOKUP(H83&amp;"_"&amp;I83&amp;"_"&amp;K83,[1]挑战模式!$BJ:$BU,9-J83,FALSE)="","",IF(ISNUMBER(VLOOKUP(H83&amp;"_"&amp;I83&amp;"_"&amp;K83,[1]挑战模式!$BJ:$BU,9-J83,FALSE)),VLOOKUP(H83&amp;"_"&amp;I83&amp;"_"&amp;K83,[1]挑战模式!$BJ:$BU,9-J83,FALSE),1))</f>
        <v>250</v>
      </c>
      <c r="F83">
        <f t="shared" si="5"/>
        <v>10000</v>
      </c>
      <c r="G83" t="str">
        <f>IF(VLOOKUP(H83&amp;"_"&amp;I83&amp;"_"&amp;K83,[1]挑战模式!$BJ:$BU,9-J83,FALSE)="","",IF(ISNUMBER(VLOOKUP(H83&amp;"_"&amp;I83&amp;"_"&amp;K83,[1]挑战模式!$BJ:$BU,9-J83,FALSE)),"Token_Diamond",VLOOKUP(VLOOKUP(H83&amp;"_"&amp;I83&amp;"_"&amp;K83,[1]挑战模式!$BJ:$BU,9-J83,FALSE),'[1]塔&amp;技能'!$A:$U,21,FALSE)))</f>
        <v>Token_Diamond</v>
      </c>
      <c r="H83">
        <v>4</v>
      </c>
      <c r="I83">
        <v>4</v>
      </c>
      <c r="J83">
        <v>1</v>
      </c>
      <c r="K83" t="s">
        <v>75</v>
      </c>
    </row>
    <row r="84" spans="2:11" x14ac:dyDescent="0.2">
      <c r="B84" s="6" t="str">
        <f t="shared" si="4"/>
        <v/>
      </c>
      <c r="C84" t="str">
        <f t="shared" si="1"/>
        <v/>
      </c>
      <c r="D84" t="str">
        <f>IF(VLOOKUP(H84&amp;"_"&amp;I84&amp;"_"&amp;K84,[1]挑战模式!$BJ:$BU,9-J84,FALSE)="","","DropItemOne")</f>
        <v/>
      </c>
      <c r="E84" t="str">
        <f>IF(VLOOKUP(H84&amp;"_"&amp;I84&amp;"_"&amp;K84,[1]挑战模式!$BJ:$BU,9-J84,FALSE)="","",IF(ISNUMBER(VLOOKUP(H84&amp;"_"&amp;I84&amp;"_"&amp;K84,[1]挑战模式!$BJ:$BU,9-J84,FALSE)),VLOOKUP(H84&amp;"_"&amp;I84&amp;"_"&amp;K84,[1]挑战模式!$BJ:$BU,9-J84,FALSE),1))</f>
        <v/>
      </c>
      <c r="F84" t="str">
        <f t="shared" si="5"/>
        <v/>
      </c>
      <c r="G84" t="str">
        <f>IF(VLOOKUP(H84&amp;"_"&amp;I84&amp;"_"&amp;K84,[1]挑战模式!$BJ:$BU,9-J84,FALSE)="","",IF(ISNUMBER(VLOOKUP(H84&amp;"_"&amp;I84&amp;"_"&amp;K84,[1]挑战模式!$BJ:$BU,9-J84,FALSE)),"Token_Diamond",VLOOKUP(VLOOKUP(H84&amp;"_"&amp;I84&amp;"_"&amp;K84,[1]挑战模式!$BJ:$BU,9-J84,FALSE),'[1]塔&amp;技能'!$A:$U,21,FALSE)))</f>
        <v/>
      </c>
      <c r="H84">
        <v>4</v>
      </c>
      <c r="I84">
        <v>4</v>
      </c>
      <c r="J84">
        <v>2</v>
      </c>
      <c r="K84" t="s">
        <v>75</v>
      </c>
    </row>
    <row r="85" spans="2:11" x14ac:dyDescent="0.2">
      <c r="B85" s="6" t="str">
        <f t="shared" si="4"/>
        <v>DropItemRule_First_Season4_Challenge5_Easy</v>
      </c>
      <c r="C85" t="str">
        <f t="shared" si="1"/>
        <v>DropAll</v>
      </c>
      <c r="D85" t="str">
        <f>IF(VLOOKUP(H85&amp;"_"&amp;I85&amp;"_"&amp;K85,[1]挑战模式!$BJ:$BU,9-J85,FALSE)="","","DropItemOne")</f>
        <v>DropItemOne</v>
      </c>
      <c r="E85">
        <f>IF(VLOOKUP(H85&amp;"_"&amp;I85&amp;"_"&amp;K85,[1]挑战模式!$BJ:$BU,9-J85,FALSE)="","",IF(ISNUMBER(VLOOKUP(H85&amp;"_"&amp;I85&amp;"_"&amp;K85,[1]挑战模式!$BJ:$BU,9-J85,FALSE)),VLOOKUP(H85&amp;"_"&amp;I85&amp;"_"&amp;K85,[1]挑战模式!$BJ:$BU,9-J85,FALSE),1))</f>
        <v>300</v>
      </c>
      <c r="F85">
        <f t="shared" si="5"/>
        <v>10000</v>
      </c>
      <c r="G85" t="str">
        <f>IF(VLOOKUP(H85&amp;"_"&amp;I85&amp;"_"&amp;K85,[1]挑战模式!$BJ:$BU,9-J85,FALSE)="","",IF(ISNUMBER(VLOOKUP(H85&amp;"_"&amp;I85&amp;"_"&amp;K85,[1]挑战模式!$BJ:$BU,9-J85,FALSE)),"Token_Diamond",VLOOKUP(VLOOKUP(H85&amp;"_"&amp;I85&amp;"_"&amp;K85,[1]挑战模式!$BJ:$BU,9-J85,FALSE),'[1]塔&amp;技能'!$A:$U,21,FALSE)))</f>
        <v>Token_Diamond</v>
      </c>
      <c r="H85">
        <v>4</v>
      </c>
      <c r="I85">
        <v>5</v>
      </c>
      <c r="J85">
        <v>1</v>
      </c>
      <c r="K85" t="s">
        <v>75</v>
      </c>
    </row>
    <row r="86" spans="2:11" x14ac:dyDescent="0.2">
      <c r="B86" s="6" t="str">
        <f t="shared" si="4"/>
        <v/>
      </c>
      <c r="C86" t="str">
        <f t="shared" si="1"/>
        <v/>
      </c>
      <c r="D86" t="str">
        <f>IF(VLOOKUP(H86&amp;"_"&amp;I86&amp;"_"&amp;K86,[1]挑战模式!$BJ:$BU,9-J86,FALSE)="","","DropItemOne")</f>
        <v>DropItemOne</v>
      </c>
      <c r="E86">
        <f>IF(VLOOKUP(H86&amp;"_"&amp;I86&amp;"_"&amp;K86,[1]挑战模式!$BJ:$BU,9-J86,FALSE)="","",IF(ISNUMBER(VLOOKUP(H86&amp;"_"&amp;I86&amp;"_"&amp;K86,[1]挑战模式!$BJ:$BU,9-J86,FALSE)),VLOOKUP(H86&amp;"_"&amp;I86&amp;"_"&amp;K86,[1]挑战模式!$BJ:$BU,9-J86,FALSE),1))</f>
        <v>1</v>
      </c>
      <c r="F86">
        <f t="shared" si="5"/>
        <v>10000</v>
      </c>
      <c r="G86" t="str">
        <f>IF(VLOOKUP(H86&amp;"_"&amp;I86&amp;"_"&amp;K86,[1]挑战模式!$BJ:$BU,9-J86,FALSE)="","",IF(ISNUMBER(VLOOKUP(H86&amp;"_"&amp;I86&amp;"_"&amp;K86,[1]挑战模式!$BJ:$BU,9-J86,FALSE)),"Token_Diamond",VLOOKUP(VLOOKUP(H86&amp;"_"&amp;I86&amp;"_"&amp;K86,[1]挑战模式!$BJ:$BU,9-J86,FALSE),'[1]塔&amp;技能'!$A:$U,21,FALSE)))</f>
        <v>Tower_Goblin1</v>
      </c>
      <c r="H86">
        <v>4</v>
      </c>
      <c r="I86">
        <v>5</v>
      </c>
      <c r="J86">
        <v>2</v>
      </c>
      <c r="K86" t="s">
        <v>75</v>
      </c>
    </row>
    <row r="87" spans="2:11" x14ac:dyDescent="0.2">
      <c r="B87" s="6" t="str">
        <f>IF(I87&lt;&gt;I86,"DropItemRule_First_Season"&amp;H87&amp;"_Challenge"&amp;I87&amp;"_"&amp;K87,"")</f>
        <v>DropItemRule_First_Season0_Challenge1_Normal</v>
      </c>
      <c r="C87" t="str">
        <f>IF(B87="","","DropAll")</f>
        <v>DropAll</v>
      </c>
      <c r="D87" t="str">
        <f>IF(VLOOKUP(H87&amp;"_"&amp;I87&amp;"_"&amp;K87,[1]挑战模式!$BJ:$BU,9-J87,FALSE)="","","DropItemOne")</f>
        <v>DropItemOne</v>
      </c>
      <c r="E87">
        <f>IF(VLOOKUP(H87&amp;"_"&amp;I87&amp;"_"&amp;K87,[1]挑战模式!$BJ:$BU,9-J87,FALSE)="","",IF(ISNUMBER(VLOOKUP(H87&amp;"_"&amp;I87&amp;"_"&amp;K87,[1]挑战模式!$BJ:$BU,9-J87,FALSE)),VLOOKUP(H87&amp;"_"&amp;I87&amp;"_"&amp;K87,[1]挑战模式!$BJ:$BU,9-J87,FALSE),1))</f>
        <v>50</v>
      </c>
      <c r="F87">
        <f>IF(E87="","",10000)</f>
        <v>10000</v>
      </c>
      <c r="G87" t="str">
        <f>IF(VLOOKUP(H87&amp;"_"&amp;I87&amp;"_"&amp;K87,[1]挑战模式!$BJ:$BU,9-J87,FALSE)="","",IF(ISNUMBER(VLOOKUP(H87&amp;"_"&amp;I87&amp;"_"&amp;K87,[1]挑战模式!$BJ:$BU,9-J87,FALSE)),"Token_Diamond",VLOOKUP(VLOOKUP(H87&amp;"_"&amp;I87&amp;"_"&amp;K87,[1]挑战模式!$BJ:$BU,9-J87,FALSE),'[1]塔&amp;技能'!$A:$U,21,FALSE)))</f>
        <v>Token_Diamond</v>
      </c>
      <c r="H87">
        <v>0</v>
      </c>
      <c r="I87">
        <v>1</v>
      </c>
      <c r="J87">
        <v>1</v>
      </c>
      <c r="K87" t="s">
        <v>76</v>
      </c>
    </row>
    <row r="88" spans="2:11" x14ac:dyDescent="0.2">
      <c r="B88" s="6" t="str">
        <f t="shared" ref="B88:B151" si="6">IF(I88&lt;&gt;I87,"DropItemRule_First_Season"&amp;H88&amp;"_Challenge"&amp;I88&amp;"_"&amp;K88,"")</f>
        <v/>
      </c>
      <c r="C88" t="str">
        <f t="shared" ref="C88:C106" si="7">IF(B88="","","DropAll")</f>
        <v/>
      </c>
      <c r="D88" t="str">
        <f>IF(VLOOKUP(H88&amp;"_"&amp;I88&amp;"_"&amp;K88,[1]挑战模式!$BJ:$BU,9-J88,FALSE)="","","DropItemOne")</f>
        <v/>
      </c>
      <c r="E88" t="str">
        <f>IF(VLOOKUP(H88&amp;"_"&amp;I88&amp;"_"&amp;K88,[1]挑战模式!$BJ:$BU,9-J88,FALSE)="","",IF(ISNUMBER(VLOOKUP(H88&amp;"_"&amp;I88&amp;"_"&amp;K88,[1]挑战模式!$BJ:$BU,9-J88,FALSE)),VLOOKUP(H88&amp;"_"&amp;I88&amp;"_"&amp;K88,[1]挑战模式!$BJ:$BU,9-J88,FALSE),1))</f>
        <v/>
      </c>
      <c r="F88" t="str">
        <f t="shared" ref="F88:F151" si="8">IF(E88="","",10000)</f>
        <v/>
      </c>
      <c r="G88" t="str">
        <f>IF(VLOOKUP(H88&amp;"_"&amp;I88&amp;"_"&amp;K88,[1]挑战模式!$BJ:$BU,9-J88,FALSE)="","",IF(ISNUMBER(VLOOKUP(H88&amp;"_"&amp;I88&amp;"_"&amp;K88,[1]挑战模式!$BJ:$BU,9-J88,FALSE)),"Token_Diamond",VLOOKUP(VLOOKUP(H88&amp;"_"&amp;I88&amp;"_"&amp;K88,[1]挑战模式!$BJ:$BU,9-J88,FALSE),'[1]塔&amp;技能'!$A:$U,21,FALSE)))</f>
        <v/>
      </c>
      <c r="H88">
        <v>0</v>
      </c>
      <c r="I88">
        <v>1</v>
      </c>
      <c r="J88">
        <v>2</v>
      </c>
      <c r="K88" t="s">
        <v>76</v>
      </c>
    </row>
    <row r="89" spans="2:11" x14ac:dyDescent="0.2">
      <c r="B89" s="6" t="str">
        <f t="shared" si="6"/>
        <v>DropItemRule_First_Season0_Challenge2_Normal</v>
      </c>
      <c r="C89" t="str">
        <f t="shared" si="7"/>
        <v>DropAll</v>
      </c>
      <c r="D89" t="str">
        <f>IF(VLOOKUP(H89&amp;"_"&amp;I89&amp;"_"&amp;K89,[1]挑战模式!$BJ:$BU,9-J89,FALSE)="","","DropItemOne")</f>
        <v>DropItemOne</v>
      </c>
      <c r="E89">
        <f>IF(VLOOKUP(H89&amp;"_"&amp;I89&amp;"_"&amp;K89,[1]挑战模式!$BJ:$BU,9-J89,FALSE)="","",IF(ISNUMBER(VLOOKUP(H89&amp;"_"&amp;I89&amp;"_"&amp;K89,[1]挑战模式!$BJ:$BU,9-J89,FALSE)),VLOOKUP(H89&amp;"_"&amp;I89&amp;"_"&amp;K89,[1]挑战模式!$BJ:$BU,9-J89,FALSE),1))</f>
        <v>50</v>
      </c>
      <c r="F89">
        <f t="shared" si="8"/>
        <v>10000</v>
      </c>
      <c r="G89" t="str">
        <f>IF(VLOOKUP(H89&amp;"_"&amp;I89&amp;"_"&amp;K89,[1]挑战模式!$BJ:$BU,9-J89,FALSE)="","",IF(ISNUMBER(VLOOKUP(H89&amp;"_"&amp;I89&amp;"_"&amp;K89,[1]挑战模式!$BJ:$BU,9-J89,FALSE)),"Token_Diamond",VLOOKUP(VLOOKUP(H89&amp;"_"&amp;I89&amp;"_"&amp;K89,[1]挑战模式!$BJ:$BU,9-J89,FALSE),'[1]塔&amp;技能'!$A:$U,21,FALSE)))</f>
        <v>Token_Diamond</v>
      </c>
      <c r="H89">
        <v>0</v>
      </c>
      <c r="I89">
        <v>2</v>
      </c>
      <c r="J89">
        <v>1</v>
      </c>
      <c r="K89" t="s">
        <v>76</v>
      </c>
    </row>
    <row r="90" spans="2:11" x14ac:dyDescent="0.2">
      <c r="B90" s="6" t="str">
        <f t="shared" si="6"/>
        <v/>
      </c>
      <c r="C90" t="str">
        <f t="shared" si="7"/>
        <v/>
      </c>
      <c r="D90" t="str">
        <f>IF(VLOOKUP(H90&amp;"_"&amp;I90&amp;"_"&amp;K90,[1]挑战模式!$BJ:$BU,9-J90,FALSE)="","","DropItemOne")</f>
        <v/>
      </c>
      <c r="E90" t="str">
        <f>IF(VLOOKUP(H90&amp;"_"&amp;I90&amp;"_"&amp;K90,[1]挑战模式!$BJ:$BU,9-J90,FALSE)="","",IF(ISNUMBER(VLOOKUP(H90&amp;"_"&amp;I90&amp;"_"&amp;K90,[1]挑战模式!$BJ:$BU,9-J90,FALSE)),VLOOKUP(H90&amp;"_"&amp;I90&amp;"_"&amp;K90,[1]挑战模式!$BJ:$BU,9-J90,FALSE),1))</f>
        <v/>
      </c>
      <c r="F90" t="str">
        <f t="shared" si="8"/>
        <v/>
      </c>
      <c r="G90" t="str">
        <f>IF(VLOOKUP(H90&amp;"_"&amp;I90&amp;"_"&amp;K90,[1]挑战模式!$BJ:$BU,9-J90,FALSE)="","",IF(ISNUMBER(VLOOKUP(H90&amp;"_"&amp;I90&amp;"_"&amp;K90,[1]挑战模式!$BJ:$BU,9-J90,FALSE)),"Token_Diamond",VLOOKUP(VLOOKUP(H90&amp;"_"&amp;I90&amp;"_"&amp;K90,[1]挑战模式!$BJ:$BU,9-J90,FALSE),'[1]塔&amp;技能'!$A:$U,21,FALSE)))</f>
        <v/>
      </c>
      <c r="H90">
        <v>0</v>
      </c>
      <c r="I90">
        <v>2</v>
      </c>
      <c r="J90">
        <v>2</v>
      </c>
      <c r="K90" t="s">
        <v>76</v>
      </c>
    </row>
    <row r="91" spans="2:11" x14ac:dyDescent="0.2">
      <c r="B91" s="6" t="str">
        <f t="shared" si="6"/>
        <v>DropItemRule_First_Season0_Challenge3_Normal</v>
      </c>
      <c r="C91" t="str">
        <f t="shared" si="7"/>
        <v>DropAll</v>
      </c>
      <c r="D91" t="str">
        <f>IF(VLOOKUP(H91&amp;"_"&amp;I91&amp;"_"&amp;K91,[1]挑战模式!$BJ:$BU,9-J91,FALSE)="","","DropItemOne")</f>
        <v>DropItemOne</v>
      </c>
      <c r="E91">
        <f>IF(VLOOKUP(H91&amp;"_"&amp;I91&amp;"_"&amp;K91,[1]挑战模式!$BJ:$BU,9-J91,FALSE)="","",IF(ISNUMBER(VLOOKUP(H91&amp;"_"&amp;I91&amp;"_"&amp;K91,[1]挑战模式!$BJ:$BU,9-J91,FALSE)),VLOOKUP(H91&amp;"_"&amp;I91&amp;"_"&amp;K91,[1]挑战模式!$BJ:$BU,9-J91,FALSE),1))</f>
        <v>50</v>
      </c>
      <c r="F91">
        <f t="shared" si="8"/>
        <v>10000</v>
      </c>
      <c r="G91" t="str">
        <f>IF(VLOOKUP(H91&amp;"_"&amp;I91&amp;"_"&amp;K91,[1]挑战模式!$BJ:$BU,9-J91,FALSE)="","",IF(ISNUMBER(VLOOKUP(H91&amp;"_"&amp;I91&amp;"_"&amp;K91,[1]挑战模式!$BJ:$BU,9-J91,FALSE)),"Token_Diamond",VLOOKUP(VLOOKUP(H91&amp;"_"&amp;I91&amp;"_"&amp;K91,[1]挑战模式!$BJ:$BU,9-J91,FALSE),'[1]塔&amp;技能'!$A:$U,21,FALSE)))</f>
        <v>Token_Diamond</v>
      </c>
      <c r="H91">
        <v>0</v>
      </c>
      <c r="I91">
        <v>3</v>
      </c>
      <c r="J91">
        <v>1</v>
      </c>
      <c r="K91" t="s">
        <v>76</v>
      </c>
    </row>
    <row r="92" spans="2:11" x14ac:dyDescent="0.2">
      <c r="B92" s="6" t="str">
        <f t="shared" si="6"/>
        <v/>
      </c>
      <c r="C92" t="str">
        <f t="shared" si="7"/>
        <v/>
      </c>
      <c r="D92" t="str">
        <f>IF(VLOOKUP(H92&amp;"_"&amp;I92&amp;"_"&amp;K92,[1]挑战模式!$BJ:$BU,9-J92,FALSE)="","","DropItemOne")</f>
        <v/>
      </c>
      <c r="E92" t="str">
        <f>IF(VLOOKUP(H92&amp;"_"&amp;I92&amp;"_"&amp;K92,[1]挑战模式!$BJ:$BU,9-J92,FALSE)="","",IF(ISNUMBER(VLOOKUP(H92&amp;"_"&amp;I92&amp;"_"&amp;K92,[1]挑战模式!$BJ:$BU,9-J92,FALSE)),VLOOKUP(H92&amp;"_"&amp;I92&amp;"_"&amp;K92,[1]挑战模式!$BJ:$BU,9-J92,FALSE),1))</f>
        <v/>
      </c>
      <c r="F92" t="str">
        <f t="shared" si="8"/>
        <v/>
      </c>
      <c r="G92" t="str">
        <f>IF(VLOOKUP(H92&amp;"_"&amp;I92&amp;"_"&amp;K92,[1]挑战模式!$BJ:$BU,9-J92,FALSE)="","",IF(ISNUMBER(VLOOKUP(H92&amp;"_"&amp;I92&amp;"_"&amp;K92,[1]挑战模式!$BJ:$BU,9-J92,FALSE)),"Token_Diamond",VLOOKUP(VLOOKUP(H92&amp;"_"&amp;I92&amp;"_"&amp;K92,[1]挑战模式!$BJ:$BU,9-J92,FALSE),'[1]塔&amp;技能'!$A:$U,21,FALSE)))</f>
        <v/>
      </c>
      <c r="H92">
        <v>0</v>
      </c>
      <c r="I92">
        <v>3</v>
      </c>
      <c r="J92">
        <v>2</v>
      </c>
      <c r="K92" t="s">
        <v>76</v>
      </c>
    </row>
    <row r="93" spans="2:11" x14ac:dyDescent="0.2">
      <c r="B93" s="6" t="str">
        <f t="shared" si="6"/>
        <v>DropItemRule_First_Season0_Challenge4_Normal</v>
      </c>
      <c r="C93" t="str">
        <f t="shared" si="7"/>
        <v>DropAll</v>
      </c>
      <c r="D93" t="str">
        <f>IF(VLOOKUP(H93&amp;"_"&amp;I93&amp;"_"&amp;K93,[1]挑战模式!$BJ:$BU,9-J93,FALSE)="","","DropItemOne")</f>
        <v>DropItemOne</v>
      </c>
      <c r="E93">
        <f>IF(VLOOKUP(H93&amp;"_"&amp;I93&amp;"_"&amp;K93,[1]挑战模式!$BJ:$BU,9-J93,FALSE)="","",IF(ISNUMBER(VLOOKUP(H93&amp;"_"&amp;I93&amp;"_"&amp;K93,[1]挑战模式!$BJ:$BU,9-J93,FALSE)),VLOOKUP(H93&amp;"_"&amp;I93&amp;"_"&amp;K93,[1]挑战模式!$BJ:$BU,9-J93,FALSE),1))</f>
        <v>50</v>
      </c>
      <c r="F93">
        <f t="shared" si="8"/>
        <v>10000</v>
      </c>
      <c r="G93" t="str">
        <f>IF(VLOOKUP(H93&amp;"_"&amp;I93&amp;"_"&amp;K93,[1]挑战模式!$BJ:$BU,9-J93,FALSE)="","",IF(ISNUMBER(VLOOKUP(H93&amp;"_"&amp;I93&amp;"_"&amp;K93,[1]挑战模式!$BJ:$BU,9-J93,FALSE)),"Token_Diamond",VLOOKUP(VLOOKUP(H93&amp;"_"&amp;I93&amp;"_"&amp;K93,[1]挑战模式!$BJ:$BU,9-J93,FALSE),'[1]塔&amp;技能'!$A:$U,21,FALSE)))</f>
        <v>Token_Diamond</v>
      </c>
      <c r="H93">
        <v>0</v>
      </c>
      <c r="I93">
        <v>4</v>
      </c>
      <c r="J93">
        <v>1</v>
      </c>
      <c r="K93" t="s">
        <v>76</v>
      </c>
    </row>
    <row r="94" spans="2:11" x14ac:dyDescent="0.2">
      <c r="B94" s="6" t="str">
        <f t="shared" si="6"/>
        <v/>
      </c>
      <c r="C94" t="str">
        <f t="shared" si="7"/>
        <v/>
      </c>
      <c r="D94" t="str">
        <f>IF(VLOOKUP(H94&amp;"_"&amp;I94&amp;"_"&amp;K94,[1]挑战模式!$BJ:$BU,9-J94,FALSE)="","","DropItemOne")</f>
        <v/>
      </c>
      <c r="E94" t="str">
        <f>IF(VLOOKUP(H94&amp;"_"&amp;I94&amp;"_"&amp;K94,[1]挑战模式!$BJ:$BU,9-J94,FALSE)="","",IF(ISNUMBER(VLOOKUP(H94&amp;"_"&amp;I94&amp;"_"&amp;K94,[1]挑战模式!$BJ:$BU,9-J94,FALSE)),VLOOKUP(H94&amp;"_"&amp;I94&amp;"_"&amp;K94,[1]挑战模式!$BJ:$BU,9-J94,FALSE),1))</f>
        <v/>
      </c>
      <c r="F94" t="str">
        <f t="shared" si="8"/>
        <v/>
      </c>
      <c r="G94" t="str">
        <f>IF(VLOOKUP(H94&amp;"_"&amp;I94&amp;"_"&amp;K94,[1]挑战模式!$BJ:$BU,9-J94,FALSE)="","",IF(ISNUMBER(VLOOKUP(H94&amp;"_"&amp;I94&amp;"_"&amp;K94,[1]挑战模式!$BJ:$BU,9-J94,FALSE)),"Token_Diamond",VLOOKUP(VLOOKUP(H94&amp;"_"&amp;I94&amp;"_"&amp;K94,[1]挑战模式!$BJ:$BU,9-J94,FALSE),'[1]塔&amp;技能'!$A:$U,21,FALSE)))</f>
        <v/>
      </c>
      <c r="H94">
        <v>0</v>
      </c>
      <c r="I94">
        <v>4</v>
      </c>
      <c r="J94">
        <v>2</v>
      </c>
      <c r="K94" t="s">
        <v>76</v>
      </c>
    </row>
    <row r="95" spans="2:11" x14ac:dyDescent="0.2">
      <c r="B95" s="6" t="str">
        <f t="shared" si="6"/>
        <v>DropItemRule_First_Season0_Challenge5_Normal</v>
      </c>
      <c r="C95" t="str">
        <f t="shared" si="7"/>
        <v>DropAll</v>
      </c>
      <c r="D95" t="str">
        <f>IF(VLOOKUP(H95&amp;"_"&amp;I95&amp;"_"&amp;K95,[1]挑战模式!$BJ:$BU,9-J95,FALSE)="","","DropItemOne")</f>
        <v>DropItemOne</v>
      </c>
      <c r="E95">
        <f>IF(VLOOKUP(H95&amp;"_"&amp;I95&amp;"_"&amp;K95,[1]挑战模式!$BJ:$BU,9-J95,FALSE)="","",IF(ISNUMBER(VLOOKUP(H95&amp;"_"&amp;I95&amp;"_"&amp;K95,[1]挑战模式!$BJ:$BU,9-J95,FALSE)),VLOOKUP(H95&amp;"_"&amp;I95&amp;"_"&amp;K95,[1]挑战模式!$BJ:$BU,9-J95,FALSE),1))</f>
        <v>50</v>
      </c>
      <c r="F95">
        <f t="shared" si="8"/>
        <v>10000</v>
      </c>
      <c r="G95" t="str">
        <f>IF(VLOOKUP(H95&amp;"_"&amp;I95&amp;"_"&amp;K95,[1]挑战模式!$BJ:$BU,9-J95,FALSE)="","",IF(ISNUMBER(VLOOKUP(H95&amp;"_"&amp;I95&amp;"_"&amp;K95,[1]挑战模式!$BJ:$BU,9-J95,FALSE)),"Token_Diamond",VLOOKUP(VLOOKUP(H95&amp;"_"&amp;I95&amp;"_"&amp;K95,[1]挑战模式!$BJ:$BU,9-J95,FALSE),'[1]塔&amp;技能'!$A:$U,21,FALSE)))</f>
        <v>Token_Diamond</v>
      </c>
      <c r="H95">
        <v>0</v>
      </c>
      <c r="I95">
        <v>5</v>
      </c>
      <c r="J95">
        <v>1</v>
      </c>
      <c r="K95" t="s">
        <v>76</v>
      </c>
    </row>
    <row r="96" spans="2:11" x14ac:dyDescent="0.2">
      <c r="B96" s="6" t="str">
        <f t="shared" si="6"/>
        <v/>
      </c>
      <c r="C96" t="str">
        <f t="shared" si="7"/>
        <v/>
      </c>
      <c r="D96" t="str">
        <f>IF(VLOOKUP(H96&amp;"_"&amp;I96&amp;"_"&amp;K96,[1]挑战模式!$BJ:$BU,9-J96,FALSE)="","","DropItemOne")</f>
        <v/>
      </c>
      <c r="E96" t="str">
        <f>IF(VLOOKUP(H96&amp;"_"&amp;I96&amp;"_"&amp;K96,[1]挑战模式!$BJ:$BU,9-J96,FALSE)="","",IF(ISNUMBER(VLOOKUP(H96&amp;"_"&amp;I96&amp;"_"&amp;K96,[1]挑战模式!$BJ:$BU,9-J96,FALSE)),VLOOKUP(H96&amp;"_"&amp;I96&amp;"_"&amp;K96,[1]挑战模式!$BJ:$BU,9-J96,FALSE),1))</f>
        <v/>
      </c>
      <c r="F96" t="str">
        <f t="shared" si="8"/>
        <v/>
      </c>
      <c r="G96" t="str">
        <f>IF(VLOOKUP(H96&amp;"_"&amp;I96&amp;"_"&amp;K96,[1]挑战模式!$BJ:$BU,9-J96,FALSE)="","",IF(ISNUMBER(VLOOKUP(H96&amp;"_"&amp;I96&amp;"_"&amp;K96,[1]挑战模式!$BJ:$BU,9-J96,FALSE)),"Token_Diamond",VLOOKUP(VLOOKUP(H96&amp;"_"&amp;I96&amp;"_"&amp;K96,[1]挑战模式!$BJ:$BU,9-J96,FALSE),'[1]塔&amp;技能'!$A:$U,21,FALSE)))</f>
        <v/>
      </c>
      <c r="H96">
        <v>0</v>
      </c>
      <c r="I96">
        <v>5</v>
      </c>
      <c r="J96">
        <v>2</v>
      </c>
      <c r="K96" t="s">
        <v>76</v>
      </c>
    </row>
    <row r="97" spans="2:11" x14ac:dyDescent="0.2">
      <c r="B97" s="6" t="str">
        <f t="shared" si="6"/>
        <v>DropItemRule_First_Season0_Challenge6_Normal</v>
      </c>
      <c r="C97" t="str">
        <f t="shared" si="7"/>
        <v>DropAll</v>
      </c>
      <c r="D97" t="str">
        <f>IF(VLOOKUP(H97&amp;"_"&amp;I97&amp;"_"&amp;K97,[1]挑战模式!$BJ:$BU,9-J97,FALSE)="","","DropItemOne")</f>
        <v>DropItemOne</v>
      </c>
      <c r="E97">
        <f>IF(VLOOKUP(H97&amp;"_"&amp;I97&amp;"_"&amp;K97,[1]挑战模式!$BJ:$BU,9-J97,FALSE)="","",IF(ISNUMBER(VLOOKUP(H97&amp;"_"&amp;I97&amp;"_"&amp;K97,[1]挑战模式!$BJ:$BU,9-J97,FALSE)),VLOOKUP(H97&amp;"_"&amp;I97&amp;"_"&amp;K97,[1]挑战模式!$BJ:$BU,9-J97,FALSE),1))</f>
        <v>50</v>
      </c>
      <c r="F97">
        <f t="shared" si="8"/>
        <v>10000</v>
      </c>
      <c r="G97" t="str">
        <f>IF(VLOOKUP(H97&amp;"_"&amp;I97&amp;"_"&amp;K97,[1]挑战模式!$BJ:$BU,9-J97,FALSE)="","",IF(ISNUMBER(VLOOKUP(H97&amp;"_"&amp;I97&amp;"_"&amp;K97,[1]挑战模式!$BJ:$BU,9-J97,FALSE)),"Token_Diamond",VLOOKUP(VLOOKUP(H97&amp;"_"&amp;I97&amp;"_"&amp;K97,[1]挑战模式!$BJ:$BU,9-J97,FALSE),'[1]塔&amp;技能'!$A:$U,21,FALSE)))</f>
        <v>Token_Diamond</v>
      </c>
      <c r="H97">
        <v>0</v>
      </c>
      <c r="I97">
        <v>6</v>
      </c>
      <c r="J97">
        <v>1</v>
      </c>
      <c r="K97" t="s">
        <v>76</v>
      </c>
    </row>
    <row r="98" spans="2:11" x14ac:dyDescent="0.2">
      <c r="B98" s="6" t="str">
        <f t="shared" si="6"/>
        <v/>
      </c>
      <c r="C98" t="str">
        <f t="shared" si="7"/>
        <v/>
      </c>
      <c r="D98" t="str">
        <f>IF(VLOOKUP(H98&amp;"_"&amp;I98&amp;"_"&amp;K98,[1]挑战模式!$BJ:$BU,9-J98,FALSE)="","","DropItemOne")</f>
        <v/>
      </c>
      <c r="E98" t="str">
        <f>IF(VLOOKUP(H98&amp;"_"&amp;I98&amp;"_"&amp;K98,[1]挑战模式!$BJ:$BU,9-J98,FALSE)="","",IF(ISNUMBER(VLOOKUP(H98&amp;"_"&amp;I98&amp;"_"&amp;K98,[1]挑战模式!$BJ:$BU,9-J98,FALSE)),VLOOKUP(H98&amp;"_"&amp;I98&amp;"_"&amp;K98,[1]挑战模式!$BJ:$BU,9-J98,FALSE),1))</f>
        <v/>
      </c>
      <c r="F98" t="str">
        <f t="shared" si="8"/>
        <v/>
      </c>
      <c r="G98" t="str">
        <f>IF(VLOOKUP(H98&amp;"_"&amp;I98&amp;"_"&amp;K98,[1]挑战模式!$BJ:$BU,9-J98,FALSE)="","",IF(ISNUMBER(VLOOKUP(H98&amp;"_"&amp;I98&amp;"_"&amp;K98,[1]挑战模式!$BJ:$BU,9-J98,FALSE)),"Token_Diamond",VLOOKUP(VLOOKUP(H98&amp;"_"&amp;I98&amp;"_"&amp;K98,[1]挑战模式!$BJ:$BU,9-J98,FALSE),'[1]塔&amp;技能'!$A:$U,21,FALSE)))</f>
        <v/>
      </c>
      <c r="H98">
        <v>0</v>
      </c>
      <c r="I98">
        <v>6</v>
      </c>
      <c r="J98">
        <v>2</v>
      </c>
      <c r="K98" t="s">
        <v>76</v>
      </c>
    </row>
    <row r="99" spans="2:11" x14ac:dyDescent="0.2">
      <c r="B99" s="6" t="str">
        <f t="shared" si="6"/>
        <v>DropItemRule_First_Season0_Challenge7_Normal</v>
      </c>
      <c r="C99" t="str">
        <f t="shared" si="7"/>
        <v>DropAll</v>
      </c>
      <c r="D99" t="str">
        <f>IF(VLOOKUP(H99&amp;"_"&amp;I99&amp;"_"&amp;K99,[1]挑战模式!$BJ:$BU,9-J99,FALSE)="","","DropItemOne")</f>
        <v>DropItemOne</v>
      </c>
      <c r="E99">
        <f>IF(VLOOKUP(H99&amp;"_"&amp;I99&amp;"_"&amp;K99,[1]挑战模式!$BJ:$BU,9-J99,FALSE)="","",IF(ISNUMBER(VLOOKUP(H99&amp;"_"&amp;I99&amp;"_"&amp;K99,[1]挑战模式!$BJ:$BU,9-J99,FALSE)),VLOOKUP(H99&amp;"_"&amp;I99&amp;"_"&amp;K99,[1]挑战模式!$BJ:$BU,9-J99,FALSE),1))</f>
        <v>50</v>
      </c>
      <c r="F99">
        <f t="shared" si="8"/>
        <v>10000</v>
      </c>
      <c r="G99" t="str">
        <f>IF(VLOOKUP(H99&amp;"_"&amp;I99&amp;"_"&amp;K99,[1]挑战模式!$BJ:$BU,9-J99,FALSE)="","",IF(ISNUMBER(VLOOKUP(H99&amp;"_"&amp;I99&amp;"_"&amp;K99,[1]挑战模式!$BJ:$BU,9-J99,FALSE)),"Token_Diamond",VLOOKUP(VLOOKUP(H99&amp;"_"&amp;I99&amp;"_"&amp;K99,[1]挑战模式!$BJ:$BU,9-J99,FALSE),'[1]塔&amp;技能'!$A:$U,21,FALSE)))</f>
        <v>Token_Diamond</v>
      </c>
      <c r="H99">
        <v>0</v>
      </c>
      <c r="I99">
        <v>7</v>
      </c>
      <c r="J99">
        <v>1</v>
      </c>
      <c r="K99" t="s">
        <v>76</v>
      </c>
    </row>
    <row r="100" spans="2:11" x14ac:dyDescent="0.2">
      <c r="B100" s="6" t="str">
        <f t="shared" si="6"/>
        <v/>
      </c>
      <c r="C100" t="str">
        <f t="shared" si="7"/>
        <v/>
      </c>
      <c r="D100" t="str">
        <f>IF(VLOOKUP(H100&amp;"_"&amp;I100&amp;"_"&amp;K100,[1]挑战模式!$BJ:$BU,9-J100,FALSE)="","","DropItemOne")</f>
        <v/>
      </c>
      <c r="E100" t="str">
        <f>IF(VLOOKUP(H100&amp;"_"&amp;I100&amp;"_"&amp;K100,[1]挑战模式!$BJ:$BU,9-J100,FALSE)="","",IF(ISNUMBER(VLOOKUP(H100&amp;"_"&amp;I100&amp;"_"&amp;K100,[1]挑战模式!$BJ:$BU,9-J100,FALSE)),VLOOKUP(H100&amp;"_"&amp;I100&amp;"_"&amp;K100,[1]挑战模式!$BJ:$BU,9-J100,FALSE),1))</f>
        <v/>
      </c>
      <c r="F100" t="str">
        <f t="shared" si="8"/>
        <v/>
      </c>
      <c r="G100" t="str">
        <f>IF(VLOOKUP(H100&amp;"_"&amp;I100&amp;"_"&amp;K100,[1]挑战模式!$BJ:$BU,9-J100,FALSE)="","",IF(ISNUMBER(VLOOKUP(H100&amp;"_"&amp;I100&amp;"_"&amp;K100,[1]挑战模式!$BJ:$BU,9-J100,FALSE)),"Token_Diamond",VLOOKUP(VLOOKUP(H100&amp;"_"&amp;I100&amp;"_"&amp;K100,[1]挑战模式!$BJ:$BU,9-J100,FALSE),'[1]塔&amp;技能'!$A:$U,21,FALSE)))</f>
        <v/>
      </c>
      <c r="H100">
        <v>0</v>
      </c>
      <c r="I100">
        <v>7</v>
      </c>
      <c r="J100">
        <v>2</v>
      </c>
      <c r="K100" t="s">
        <v>76</v>
      </c>
    </row>
    <row r="101" spans="2:11" x14ac:dyDescent="0.2">
      <c r="B101" s="6" t="str">
        <f t="shared" si="6"/>
        <v>DropItemRule_First_Season0_Challenge8_Normal</v>
      </c>
      <c r="C101" t="str">
        <f t="shared" si="7"/>
        <v>DropAll</v>
      </c>
      <c r="D101" t="str">
        <f>IF(VLOOKUP(H101&amp;"_"&amp;I101&amp;"_"&amp;K101,[1]挑战模式!$BJ:$BU,9-J101,FALSE)="","","DropItemOne")</f>
        <v>DropItemOne</v>
      </c>
      <c r="E101">
        <f>IF(VLOOKUP(H101&amp;"_"&amp;I101&amp;"_"&amp;K101,[1]挑战模式!$BJ:$BU,9-J101,FALSE)="","",IF(ISNUMBER(VLOOKUP(H101&amp;"_"&amp;I101&amp;"_"&amp;K101,[1]挑战模式!$BJ:$BU,9-J101,FALSE)),VLOOKUP(H101&amp;"_"&amp;I101&amp;"_"&amp;K101,[1]挑战模式!$BJ:$BU,9-J101,FALSE),1))</f>
        <v>50</v>
      </c>
      <c r="F101">
        <f t="shared" si="8"/>
        <v>10000</v>
      </c>
      <c r="G101" t="str">
        <f>IF(VLOOKUP(H101&amp;"_"&amp;I101&amp;"_"&amp;K101,[1]挑战模式!$BJ:$BU,9-J101,FALSE)="","",IF(ISNUMBER(VLOOKUP(H101&amp;"_"&amp;I101&amp;"_"&amp;K101,[1]挑战模式!$BJ:$BU,9-J101,FALSE)),"Token_Diamond",VLOOKUP(VLOOKUP(H101&amp;"_"&amp;I101&amp;"_"&amp;K101,[1]挑战模式!$BJ:$BU,9-J101,FALSE),'[1]塔&amp;技能'!$A:$U,21,FALSE)))</f>
        <v>Token_Diamond</v>
      </c>
      <c r="H101">
        <v>0</v>
      </c>
      <c r="I101">
        <v>8</v>
      </c>
      <c r="J101">
        <v>1</v>
      </c>
      <c r="K101" t="s">
        <v>76</v>
      </c>
    </row>
    <row r="102" spans="2:11" x14ac:dyDescent="0.2">
      <c r="B102" s="6" t="str">
        <f t="shared" si="6"/>
        <v/>
      </c>
      <c r="C102" t="str">
        <f t="shared" si="7"/>
        <v/>
      </c>
      <c r="D102" t="str">
        <f>IF(VLOOKUP(H102&amp;"_"&amp;I102&amp;"_"&amp;K102,[1]挑战模式!$BJ:$BU,9-J102,FALSE)="","","DropItemOne")</f>
        <v/>
      </c>
      <c r="E102" t="str">
        <f>IF(VLOOKUP(H102&amp;"_"&amp;I102&amp;"_"&amp;K102,[1]挑战模式!$BJ:$BU,9-J102,FALSE)="","",IF(ISNUMBER(VLOOKUP(H102&amp;"_"&amp;I102&amp;"_"&amp;K102,[1]挑战模式!$BJ:$BU,9-J102,FALSE)),VLOOKUP(H102&amp;"_"&amp;I102&amp;"_"&amp;K102,[1]挑战模式!$BJ:$BU,9-J102,FALSE),1))</f>
        <v/>
      </c>
      <c r="F102" t="str">
        <f t="shared" si="8"/>
        <v/>
      </c>
      <c r="G102" t="str">
        <f>IF(VLOOKUP(H102&amp;"_"&amp;I102&amp;"_"&amp;K102,[1]挑战模式!$BJ:$BU,9-J102,FALSE)="","",IF(ISNUMBER(VLOOKUP(H102&amp;"_"&amp;I102&amp;"_"&amp;K102,[1]挑战模式!$BJ:$BU,9-J102,FALSE)),"Token_Diamond",VLOOKUP(VLOOKUP(H102&amp;"_"&amp;I102&amp;"_"&amp;K102,[1]挑战模式!$BJ:$BU,9-J102,FALSE),'[1]塔&amp;技能'!$A:$U,21,FALSE)))</f>
        <v/>
      </c>
      <c r="H102">
        <v>0</v>
      </c>
      <c r="I102">
        <v>8</v>
      </c>
      <c r="J102">
        <v>2</v>
      </c>
      <c r="K102" t="s">
        <v>76</v>
      </c>
    </row>
    <row r="103" spans="2:11" x14ac:dyDescent="0.2">
      <c r="B103" s="6" t="str">
        <f t="shared" si="6"/>
        <v>DropItemRule_First_Season0_Challenge9_Normal</v>
      </c>
      <c r="C103" t="str">
        <f t="shared" si="7"/>
        <v>DropAll</v>
      </c>
      <c r="D103" t="str">
        <f>IF(VLOOKUP(H103&amp;"_"&amp;I103&amp;"_"&amp;K103,[1]挑战模式!$BJ:$BU,9-J103,FALSE)="","","DropItemOne")</f>
        <v>DropItemOne</v>
      </c>
      <c r="E103">
        <f>IF(VLOOKUP(H103&amp;"_"&amp;I103&amp;"_"&amp;K103,[1]挑战模式!$BJ:$BU,9-J103,FALSE)="","",IF(ISNUMBER(VLOOKUP(H103&amp;"_"&amp;I103&amp;"_"&amp;K103,[1]挑战模式!$BJ:$BU,9-J103,FALSE)),VLOOKUP(H103&amp;"_"&amp;I103&amp;"_"&amp;K103,[1]挑战模式!$BJ:$BU,9-J103,FALSE),1))</f>
        <v>50</v>
      </c>
      <c r="F103">
        <f t="shared" si="8"/>
        <v>10000</v>
      </c>
      <c r="G103" t="str">
        <f>IF(VLOOKUP(H103&amp;"_"&amp;I103&amp;"_"&amp;K103,[1]挑战模式!$BJ:$BU,9-J103,FALSE)="","",IF(ISNUMBER(VLOOKUP(H103&amp;"_"&amp;I103&amp;"_"&amp;K103,[1]挑战模式!$BJ:$BU,9-J103,FALSE)),"Token_Diamond",VLOOKUP(VLOOKUP(H103&amp;"_"&amp;I103&amp;"_"&amp;K103,[1]挑战模式!$BJ:$BU,9-J103,FALSE),'[1]塔&amp;技能'!$A:$U,21,FALSE)))</f>
        <v>Token_Diamond</v>
      </c>
      <c r="H103">
        <v>0</v>
      </c>
      <c r="I103">
        <v>9</v>
      </c>
      <c r="J103">
        <v>1</v>
      </c>
      <c r="K103" t="s">
        <v>76</v>
      </c>
    </row>
    <row r="104" spans="2:11" x14ac:dyDescent="0.2">
      <c r="B104" s="6" t="str">
        <f t="shared" si="6"/>
        <v/>
      </c>
      <c r="C104" t="str">
        <f t="shared" si="7"/>
        <v/>
      </c>
      <c r="D104" t="str">
        <f>IF(VLOOKUP(H104&amp;"_"&amp;I104&amp;"_"&amp;K104,[1]挑战模式!$BJ:$BU,9-J104,FALSE)="","","DropItemOne")</f>
        <v/>
      </c>
      <c r="E104" t="str">
        <f>IF(VLOOKUP(H104&amp;"_"&amp;I104&amp;"_"&amp;K104,[1]挑战模式!$BJ:$BU,9-J104,FALSE)="","",IF(ISNUMBER(VLOOKUP(H104&amp;"_"&amp;I104&amp;"_"&amp;K104,[1]挑战模式!$BJ:$BU,9-J104,FALSE)),VLOOKUP(H104&amp;"_"&amp;I104&amp;"_"&amp;K104,[1]挑战模式!$BJ:$BU,9-J104,FALSE),1))</f>
        <v/>
      </c>
      <c r="F104" t="str">
        <f t="shared" si="8"/>
        <v/>
      </c>
      <c r="G104" t="str">
        <f>IF(VLOOKUP(H104&amp;"_"&amp;I104&amp;"_"&amp;K104,[1]挑战模式!$BJ:$BU,9-J104,FALSE)="","",IF(ISNUMBER(VLOOKUP(H104&amp;"_"&amp;I104&amp;"_"&amp;K104,[1]挑战模式!$BJ:$BU,9-J104,FALSE)),"Token_Diamond",VLOOKUP(VLOOKUP(H104&amp;"_"&amp;I104&amp;"_"&amp;K104,[1]挑战模式!$BJ:$BU,9-J104,FALSE),'[1]塔&amp;技能'!$A:$U,21,FALSE)))</f>
        <v/>
      </c>
      <c r="H104">
        <v>0</v>
      </c>
      <c r="I104">
        <v>9</v>
      </c>
      <c r="J104">
        <v>2</v>
      </c>
      <c r="K104" t="s">
        <v>76</v>
      </c>
    </row>
    <row r="105" spans="2:11" x14ac:dyDescent="0.2">
      <c r="B105" s="6" t="str">
        <f t="shared" si="6"/>
        <v>DropItemRule_First_Season0_Challenge10_Normal</v>
      </c>
      <c r="C105" t="str">
        <f t="shared" si="7"/>
        <v>DropAll</v>
      </c>
      <c r="D105" t="str">
        <f>IF(VLOOKUP(H105&amp;"_"&amp;I105&amp;"_"&amp;K105,[1]挑战模式!$BJ:$BU,9-J105,FALSE)="","","DropItemOne")</f>
        <v>DropItemOne</v>
      </c>
      <c r="E105">
        <f>IF(VLOOKUP(H105&amp;"_"&amp;I105&amp;"_"&amp;K105,[1]挑战模式!$BJ:$BU,9-J105,FALSE)="","",IF(ISNUMBER(VLOOKUP(H105&amp;"_"&amp;I105&amp;"_"&amp;K105,[1]挑战模式!$BJ:$BU,9-J105,FALSE)),VLOOKUP(H105&amp;"_"&amp;I105&amp;"_"&amp;K105,[1]挑战模式!$BJ:$BU,9-J105,FALSE),1))</f>
        <v>50</v>
      </c>
      <c r="F105">
        <f t="shared" si="8"/>
        <v>10000</v>
      </c>
      <c r="G105" t="str">
        <f>IF(VLOOKUP(H105&amp;"_"&amp;I105&amp;"_"&amp;K105,[1]挑战模式!$BJ:$BU,9-J105,FALSE)="","",IF(ISNUMBER(VLOOKUP(H105&amp;"_"&amp;I105&amp;"_"&amp;K105,[1]挑战模式!$BJ:$BU,9-J105,FALSE)),"Token_Diamond",VLOOKUP(VLOOKUP(H105&amp;"_"&amp;I105&amp;"_"&amp;K105,[1]挑战模式!$BJ:$BU,9-J105,FALSE),'[1]塔&amp;技能'!$A:$U,21,FALSE)))</f>
        <v>Token_Diamond</v>
      </c>
      <c r="H105">
        <v>0</v>
      </c>
      <c r="I105">
        <v>10</v>
      </c>
      <c r="J105">
        <v>1</v>
      </c>
      <c r="K105" t="s">
        <v>76</v>
      </c>
    </row>
    <row r="106" spans="2:11" x14ac:dyDescent="0.2">
      <c r="B106" s="6" t="str">
        <f t="shared" si="6"/>
        <v/>
      </c>
      <c r="C106" t="str">
        <f t="shared" si="7"/>
        <v/>
      </c>
      <c r="D106" t="str">
        <f>IF(VLOOKUP(H106&amp;"_"&amp;I106&amp;"_"&amp;K106,[1]挑战模式!$BJ:$BU,9-J106,FALSE)="","","DropItemOne")</f>
        <v/>
      </c>
      <c r="E106" t="str">
        <f>IF(VLOOKUP(H106&amp;"_"&amp;I106&amp;"_"&amp;K106,[1]挑战模式!$BJ:$BU,9-J106,FALSE)="","",IF(ISNUMBER(VLOOKUP(H106&amp;"_"&amp;I106&amp;"_"&amp;K106,[1]挑战模式!$BJ:$BU,9-J106,FALSE)),VLOOKUP(H106&amp;"_"&amp;I106&amp;"_"&amp;K106,[1]挑战模式!$BJ:$BU,9-J106,FALSE),1))</f>
        <v/>
      </c>
      <c r="F106" t="str">
        <f t="shared" si="8"/>
        <v/>
      </c>
      <c r="G106" t="str">
        <f>IF(VLOOKUP(H106&amp;"_"&amp;I106&amp;"_"&amp;K106,[1]挑战模式!$BJ:$BU,9-J106,FALSE)="","",IF(ISNUMBER(VLOOKUP(H106&amp;"_"&amp;I106&amp;"_"&amp;K106,[1]挑战模式!$BJ:$BU,9-J106,FALSE)),"Token_Diamond",VLOOKUP(VLOOKUP(H106&amp;"_"&amp;I106&amp;"_"&amp;K106,[1]挑战模式!$BJ:$BU,9-J106,FALSE),'[1]塔&amp;技能'!$A:$U,21,FALSE)))</f>
        <v/>
      </c>
      <c r="H106">
        <v>0</v>
      </c>
      <c r="I106">
        <v>10</v>
      </c>
      <c r="J106">
        <v>2</v>
      </c>
      <c r="K106" t="s">
        <v>76</v>
      </c>
    </row>
    <row r="107" spans="2:11" x14ac:dyDescent="0.2">
      <c r="B107" s="6" t="str">
        <f t="shared" si="6"/>
        <v>DropItemRule_First_Season0_Challenge11_Normal</v>
      </c>
      <c r="C107" t="str">
        <f>IF(B107="","","DropAll")</f>
        <v>DropAll</v>
      </c>
      <c r="D107" t="str">
        <f>IF(VLOOKUP(H107&amp;"_"&amp;I107&amp;"_"&amp;K107,[1]挑战模式!$BJ:$BU,9-J107,FALSE)="","","DropItemOne")</f>
        <v>DropItemOne</v>
      </c>
      <c r="E107">
        <f>IF(VLOOKUP(H107&amp;"_"&amp;I107&amp;"_"&amp;K107,[1]挑战模式!$BJ:$BU,9-J107,FALSE)="","",IF(ISNUMBER(VLOOKUP(H107&amp;"_"&amp;I107&amp;"_"&amp;K107,[1]挑战模式!$BJ:$BU,9-J107,FALSE)),VLOOKUP(H107&amp;"_"&amp;I107&amp;"_"&amp;K107,[1]挑战模式!$BJ:$BU,9-J107,FALSE),1))</f>
        <v>50</v>
      </c>
      <c r="F107">
        <f t="shared" si="8"/>
        <v>10000</v>
      </c>
      <c r="G107" t="str">
        <f>IF(VLOOKUP(H107&amp;"_"&amp;I107&amp;"_"&amp;K107,[1]挑战模式!$BJ:$BU,9-J107,FALSE)="","",IF(ISNUMBER(VLOOKUP(H107&amp;"_"&amp;I107&amp;"_"&amp;K107,[1]挑战模式!$BJ:$BU,9-J107,FALSE)),"Token_Diamond",VLOOKUP(VLOOKUP(H107&amp;"_"&amp;I107&amp;"_"&amp;K107,[1]挑战模式!$BJ:$BU,9-J107,FALSE),'[1]塔&amp;技能'!$A:$U,21,FALSE)))</f>
        <v>Token_Diamond</v>
      </c>
      <c r="H107">
        <v>0</v>
      </c>
      <c r="I107">
        <v>11</v>
      </c>
      <c r="J107">
        <v>1</v>
      </c>
      <c r="K107" t="s">
        <v>76</v>
      </c>
    </row>
    <row r="108" spans="2:11" x14ac:dyDescent="0.2">
      <c r="B108" s="6" t="str">
        <f t="shared" si="6"/>
        <v/>
      </c>
      <c r="C108" t="str">
        <f t="shared" ref="C108:C166" si="9">IF(B108="","","DropAll")</f>
        <v/>
      </c>
      <c r="D108" t="str">
        <f>IF(VLOOKUP(H108&amp;"_"&amp;I108&amp;"_"&amp;K108,[1]挑战模式!$BJ:$BU,9-J108,FALSE)="","","DropItemOne")</f>
        <v/>
      </c>
      <c r="E108" t="str">
        <f>IF(VLOOKUP(H108&amp;"_"&amp;I108&amp;"_"&amp;K108,[1]挑战模式!$BJ:$BU,9-J108,FALSE)="","",IF(ISNUMBER(VLOOKUP(H108&amp;"_"&amp;I108&amp;"_"&amp;K108,[1]挑战模式!$BJ:$BU,9-J108,FALSE)),VLOOKUP(H108&amp;"_"&amp;I108&amp;"_"&amp;K108,[1]挑战模式!$BJ:$BU,9-J108,FALSE),1))</f>
        <v/>
      </c>
      <c r="F108" t="str">
        <f t="shared" si="8"/>
        <v/>
      </c>
      <c r="G108" t="str">
        <f>IF(VLOOKUP(H108&amp;"_"&amp;I108&amp;"_"&amp;K108,[1]挑战模式!$BJ:$BU,9-J108,FALSE)="","",IF(ISNUMBER(VLOOKUP(H108&amp;"_"&amp;I108&amp;"_"&amp;K108,[1]挑战模式!$BJ:$BU,9-J108,FALSE)),"Token_Diamond",VLOOKUP(VLOOKUP(H108&amp;"_"&amp;I108&amp;"_"&amp;K108,[1]挑战模式!$BJ:$BU,9-J108,FALSE),'[1]塔&amp;技能'!$A:$U,21,FALSE)))</f>
        <v/>
      </c>
      <c r="H108">
        <v>0</v>
      </c>
      <c r="I108">
        <v>11</v>
      </c>
      <c r="J108">
        <v>2</v>
      </c>
      <c r="K108" t="s">
        <v>76</v>
      </c>
    </row>
    <row r="109" spans="2:11" x14ac:dyDescent="0.2">
      <c r="B109" s="6" t="str">
        <f t="shared" si="6"/>
        <v>DropItemRule_First_Season0_Challenge12_Normal</v>
      </c>
      <c r="C109" t="str">
        <f t="shared" si="9"/>
        <v>DropAll</v>
      </c>
      <c r="D109" t="str">
        <f>IF(VLOOKUP(H109&amp;"_"&amp;I109&amp;"_"&amp;K109,[1]挑战模式!$BJ:$BU,9-J109,FALSE)="","","DropItemOne")</f>
        <v>DropItemOne</v>
      </c>
      <c r="E109">
        <f>IF(VLOOKUP(H109&amp;"_"&amp;I109&amp;"_"&amp;K109,[1]挑战模式!$BJ:$BU,9-J109,FALSE)="","",IF(ISNUMBER(VLOOKUP(H109&amp;"_"&amp;I109&amp;"_"&amp;K109,[1]挑战模式!$BJ:$BU,9-J109,FALSE)),VLOOKUP(H109&amp;"_"&amp;I109&amp;"_"&amp;K109,[1]挑战模式!$BJ:$BU,9-J109,FALSE),1))</f>
        <v>50</v>
      </c>
      <c r="F109">
        <f t="shared" si="8"/>
        <v>10000</v>
      </c>
      <c r="G109" t="str">
        <f>IF(VLOOKUP(H109&amp;"_"&amp;I109&amp;"_"&amp;K109,[1]挑战模式!$BJ:$BU,9-J109,FALSE)="","",IF(ISNUMBER(VLOOKUP(H109&amp;"_"&amp;I109&amp;"_"&amp;K109,[1]挑战模式!$BJ:$BU,9-J109,FALSE)),"Token_Diamond",VLOOKUP(VLOOKUP(H109&amp;"_"&amp;I109&amp;"_"&amp;K109,[1]挑战模式!$BJ:$BU,9-J109,FALSE),'[1]塔&amp;技能'!$A:$U,21,FALSE)))</f>
        <v>Token_Diamond</v>
      </c>
      <c r="H109">
        <v>0</v>
      </c>
      <c r="I109">
        <v>12</v>
      </c>
      <c r="J109">
        <v>1</v>
      </c>
      <c r="K109" t="s">
        <v>76</v>
      </c>
    </row>
    <row r="110" spans="2:11" x14ac:dyDescent="0.2">
      <c r="B110" s="6" t="str">
        <f t="shared" si="6"/>
        <v/>
      </c>
      <c r="C110" t="str">
        <f t="shared" si="9"/>
        <v/>
      </c>
      <c r="D110" t="str">
        <f>IF(VLOOKUP(H110&amp;"_"&amp;I110&amp;"_"&amp;K110,[1]挑战模式!$BJ:$BU,9-J110,FALSE)="","","DropItemOne")</f>
        <v/>
      </c>
      <c r="E110" t="str">
        <f>IF(VLOOKUP(H110&amp;"_"&amp;I110&amp;"_"&amp;K110,[1]挑战模式!$BJ:$BU,9-J110,FALSE)="","",IF(ISNUMBER(VLOOKUP(H110&amp;"_"&amp;I110&amp;"_"&amp;K110,[1]挑战模式!$BJ:$BU,9-J110,FALSE)),VLOOKUP(H110&amp;"_"&amp;I110&amp;"_"&amp;K110,[1]挑战模式!$BJ:$BU,9-J110,FALSE),1))</f>
        <v/>
      </c>
      <c r="F110" t="str">
        <f t="shared" si="8"/>
        <v/>
      </c>
      <c r="G110" t="str">
        <f>IF(VLOOKUP(H110&amp;"_"&amp;I110&amp;"_"&amp;K110,[1]挑战模式!$BJ:$BU,9-J110,FALSE)="","",IF(ISNUMBER(VLOOKUP(H110&amp;"_"&amp;I110&amp;"_"&amp;K110,[1]挑战模式!$BJ:$BU,9-J110,FALSE)),"Token_Diamond",VLOOKUP(VLOOKUP(H110&amp;"_"&amp;I110&amp;"_"&amp;K110,[1]挑战模式!$BJ:$BU,9-J110,FALSE),'[1]塔&amp;技能'!$A:$U,21,FALSE)))</f>
        <v/>
      </c>
      <c r="H110">
        <v>0</v>
      </c>
      <c r="I110">
        <v>12</v>
      </c>
      <c r="J110">
        <v>2</v>
      </c>
      <c r="K110" t="s">
        <v>76</v>
      </c>
    </row>
    <row r="111" spans="2:11" x14ac:dyDescent="0.2">
      <c r="B111" s="6" t="str">
        <f t="shared" si="6"/>
        <v>DropItemRule_First_Season0_Challenge13_Normal</v>
      </c>
      <c r="C111" t="str">
        <f t="shared" si="9"/>
        <v>DropAll</v>
      </c>
      <c r="D111" t="str">
        <f>IF(VLOOKUP(H111&amp;"_"&amp;I111&amp;"_"&amp;K111,[1]挑战模式!$BJ:$BU,9-J111,FALSE)="","","DropItemOne")</f>
        <v>DropItemOne</v>
      </c>
      <c r="E111">
        <f>IF(VLOOKUP(H111&amp;"_"&amp;I111&amp;"_"&amp;K111,[1]挑战模式!$BJ:$BU,9-J111,FALSE)="","",IF(ISNUMBER(VLOOKUP(H111&amp;"_"&amp;I111&amp;"_"&amp;K111,[1]挑战模式!$BJ:$BU,9-J111,FALSE)),VLOOKUP(H111&amp;"_"&amp;I111&amp;"_"&amp;K111,[1]挑战模式!$BJ:$BU,9-J111,FALSE),1))</f>
        <v>50</v>
      </c>
      <c r="F111">
        <f t="shared" si="8"/>
        <v>10000</v>
      </c>
      <c r="G111" t="str">
        <f>IF(VLOOKUP(H111&amp;"_"&amp;I111&amp;"_"&amp;K111,[1]挑战模式!$BJ:$BU,9-J111,FALSE)="","",IF(ISNUMBER(VLOOKUP(H111&amp;"_"&amp;I111&amp;"_"&amp;K111,[1]挑战模式!$BJ:$BU,9-J111,FALSE)),"Token_Diamond",VLOOKUP(VLOOKUP(H111&amp;"_"&amp;I111&amp;"_"&amp;K111,[1]挑战模式!$BJ:$BU,9-J111,FALSE),'[1]塔&amp;技能'!$A:$U,21,FALSE)))</f>
        <v>Token_Diamond</v>
      </c>
      <c r="H111">
        <v>0</v>
      </c>
      <c r="I111">
        <v>13</v>
      </c>
      <c r="J111">
        <v>1</v>
      </c>
      <c r="K111" t="s">
        <v>76</v>
      </c>
    </row>
    <row r="112" spans="2:11" x14ac:dyDescent="0.2">
      <c r="B112" s="6" t="str">
        <f t="shared" si="6"/>
        <v/>
      </c>
      <c r="C112" t="str">
        <f t="shared" si="9"/>
        <v/>
      </c>
      <c r="D112" t="str">
        <f>IF(VLOOKUP(H112&amp;"_"&amp;I112&amp;"_"&amp;K112,[1]挑战模式!$BJ:$BU,9-J112,FALSE)="","","DropItemOne")</f>
        <v/>
      </c>
      <c r="E112" t="str">
        <f>IF(VLOOKUP(H112&amp;"_"&amp;I112&amp;"_"&amp;K112,[1]挑战模式!$BJ:$BU,9-J112,FALSE)="","",IF(ISNUMBER(VLOOKUP(H112&amp;"_"&amp;I112&amp;"_"&amp;K112,[1]挑战模式!$BJ:$BU,9-J112,FALSE)),VLOOKUP(H112&amp;"_"&amp;I112&amp;"_"&amp;K112,[1]挑战模式!$BJ:$BU,9-J112,FALSE),1))</f>
        <v/>
      </c>
      <c r="F112" t="str">
        <f t="shared" si="8"/>
        <v/>
      </c>
      <c r="G112" t="str">
        <f>IF(VLOOKUP(H112&amp;"_"&amp;I112&amp;"_"&amp;K112,[1]挑战模式!$BJ:$BU,9-J112,FALSE)="","",IF(ISNUMBER(VLOOKUP(H112&amp;"_"&amp;I112&amp;"_"&amp;K112,[1]挑战模式!$BJ:$BU,9-J112,FALSE)),"Token_Diamond",VLOOKUP(VLOOKUP(H112&amp;"_"&amp;I112&amp;"_"&amp;K112,[1]挑战模式!$BJ:$BU,9-J112,FALSE),'[1]塔&amp;技能'!$A:$U,21,FALSE)))</f>
        <v/>
      </c>
      <c r="H112">
        <v>0</v>
      </c>
      <c r="I112">
        <v>13</v>
      </c>
      <c r="J112">
        <v>2</v>
      </c>
      <c r="K112" t="s">
        <v>76</v>
      </c>
    </row>
    <row r="113" spans="2:11" x14ac:dyDescent="0.2">
      <c r="B113" s="6" t="str">
        <f t="shared" si="6"/>
        <v>DropItemRule_First_Season0_Challenge14_Normal</v>
      </c>
      <c r="C113" t="str">
        <f t="shared" si="9"/>
        <v>DropAll</v>
      </c>
      <c r="D113" t="str">
        <f>IF(VLOOKUP(H113&amp;"_"&amp;I113&amp;"_"&amp;K113,[1]挑战模式!$BJ:$BU,9-J113,FALSE)="","","DropItemOne")</f>
        <v>DropItemOne</v>
      </c>
      <c r="E113">
        <f>IF(VLOOKUP(H113&amp;"_"&amp;I113&amp;"_"&amp;K113,[1]挑战模式!$BJ:$BU,9-J113,FALSE)="","",IF(ISNUMBER(VLOOKUP(H113&amp;"_"&amp;I113&amp;"_"&amp;K113,[1]挑战模式!$BJ:$BU,9-J113,FALSE)),VLOOKUP(H113&amp;"_"&amp;I113&amp;"_"&amp;K113,[1]挑战模式!$BJ:$BU,9-J113,FALSE),1))</f>
        <v>50</v>
      </c>
      <c r="F113">
        <f t="shared" si="8"/>
        <v>10000</v>
      </c>
      <c r="G113" t="str">
        <f>IF(VLOOKUP(H113&amp;"_"&amp;I113&amp;"_"&amp;K113,[1]挑战模式!$BJ:$BU,9-J113,FALSE)="","",IF(ISNUMBER(VLOOKUP(H113&amp;"_"&amp;I113&amp;"_"&amp;K113,[1]挑战模式!$BJ:$BU,9-J113,FALSE)),"Token_Diamond",VLOOKUP(VLOOKUP(H113&amp;"_"&amp;I113&amp;"_"&amp;K113,[1]挑战模式!$BJ:$BU,9-J113,FALSE),'[1]塔&amp;技能'!$A:$U,21,FALSE)))</f>
        <v>Token_Diamond</v>
      </c>
      <c r="H113">
        <v>0</v>
      </c>
      <c r="I113">
        <v>14</v>
      </c>
      <c r="J113">
        <v>1</v>
      </c>
      <c r="K113" t="s">
        <v>76</v>
      </c>
    </row>
    <row r="114" spans="2:11" x14ac:dyDescent="0.2">
      <c r="B114" s="6" t="str">
        <f t="shared" si="6"/>
        <v/>
      </c>
      <c r="C114" t="str">
        <f t="shared" si="9"/>
        <v/>
      </c>
      <c r="D114" t="str">
        <f>IF(VLOOKUP(H114&amp;"_"&amp;I114&amp;"_"&amp;K114,[1]挑战模式!$BJ:$BU,9-J114,FALSE)="","","DropItemOne")</f>
        <v/>
      </c>
      <c r="E114" t="str">
        <f>IF(VLOOKUP(H114&amp;"_"&amp;I114&amp;"_"&amp;K114,[1]挑战模式!$BJ:$BU,9-J114,FALSE)="","",IF(ISNUMBER(VLOOKUP(H114&amp;"_"&amp;I114&amp;"_"&amp;K114,[1]挑战模式!$BJ:$BU,9-J114,FALSE)),VLOOKUP(H114&amp;"_"&amp;I114&amp;"_"&amp;K114,[1]挑战模式!$BJ:$BU,9-J114,FALSE),1))</f>
        <v/>
      </c>
      <c r="F114" t="str">
        <f t="shared" si="8"/>
        <v/>
      </c>
      <c r="G114" t="str">
        <f>IF(VLOOKUP(H114&amp;"_"&amp;I114&amp;"_"&amp;K114,[1]挑战模式!$BJ:$BU,9-J114,FALSE)="","",IF(ISNUMBER(VLOOKUP(H114&amp;"_"&amp;I114&amp;"_"&amp;K114,[1]挑战模式!$BJ:$BU,9-J114,FALSE)),"Token_Diamond",VLOOKUP(VLOOKUP(H114&amp;"_"&amp;I114&amp;"_"&amp;K114,[1]挑战模式!$BJ:$BU,9-J114,FALSE),'[1]塔&amp;技能'!$A:$U,21,FALSE)))</f>
        <v/>
      </c>
      <c r="H114">
        <v>0</v>
      </c>
      <c r="I114">
        <v>14</v>
      </c>
      <c r="J114">
        <v>2</v>
      </c>
      <c r="K114" t="s">
        <v>76</v>
      </c>
    </row>
    <row r="115" spans="2:11" x14ac:dyDescent="0.2">
      <c r="B115" s="6" t="str">
        <f t="shared" si="6"/>
        <v>DropItemRule_First_Season0_Challenge15_Normal</v>
      </c>
      <c r="C115" t="str">
        <f t="shared" si="9"/>
        <v>DropAll</v>
      </c>
      <c r="D115" t="str">
        <f>IF(VLOOKUP(H115&amp;"_"&amp;I115&amp;"_"&amp;K115,[1]挑战模式!$BJ:$BU,9-J115,FALSE)="","","DropItemOne")</f>
        <v>DropItemOne</v>
      </c>
      <c r="E115">
        <f>IF(VLOOKUP(H115&amp;"_"&amp;I115&amp;"_"&amp;K115,[1]挑战模式!$BJ:$BU,9-J115,FALSE)="","",IF(ISNUMBER(VLOOKUP(H115&amp;"_"&amp;I115&amp;"_"&amp;K115,[1]挑战模式!$BJ:$BU,9-J115,FALSE)),VLOOKUP(H115&amp;"_"&amp;I115&amp;"_"&amp;K115,[1]挑战模式!$BJ:$BU,9-J115,FALSE),1))</f>
        <v>50</v>
      </c>
      <c r="F115">
        <f t="shared" si="8"/>
        <v>10000</v>
      </c>
      <c r="G115" t="str">
        <f>IF(VLOOKUP(H115&amp;"_"&amp;I115&amp;"_"&amp;K115,[1]挑战模式!$BJ:$BU,9-J115,FALSE)="","",IF(ISNUMBER(VLOOKUP(H115&amp;"_"&amp;I115&amp;"_"&amp;K115,[1]挑战模式!$BJ:$BU,9-J115,FALSE)),"Token_Diamond",VLOOKUP(VLOOKUP(H115&amp;"_"&amp;I115&amp;"_"&amp;K115,[1]挑战模式!$BJ:$BU,9-J115,FALSE),'[1]塔&amp;技能'!$A:$U,21,FALSE)))</f>
        <v>Token_Diamond</v>
      </c>
      <c r="H115">
        <v>0</v>
      </c>
      <c r="I115">
        <v>15</v>
      </c>
      <c r="J115">
        <v>1</v>
      </c>
      <c r="K115" t="s">
        <v>76</v>
      </c>
    </row>
    <row r="116" spans="2:11" x14ac:dyDescent="0.2">
      <c r="B116" s="6" t="str">
        <f t="shared" si="6"/>
        <v/>
      </c>
      <c r="C116" t="str">
        <f t="shared" si="9"/>
        <v/>
      </c>
      <c r="D116" t="str">
        <f>IF(VLOOKUP(H116&amp;"_"&amp;I116&amp;"_"&amp;K116,[1]挑战模式!$BJ:$BU,9-J116,FALSE)="","","DropItemOne")</f>
        <v/>
      </c>
      <c r="E116" t="str">
        <f>IF(VLOOKUP(H116&amp;"_"&amp;I116&amp;"_"&amp;K116,[1]挑战模式!$BJ:$BU,9-J116,FALSE)="","",IF(ISNUMBER(VLOOKUP(H116&amp;"_"&amp;I116&amp;"_"&amp;K116,[1]挑战模式!$BJ:$BU,9-J116,FALSE)),VLOOKUP(H116&amp;"_"&amp;I116&amp;"_"&amp;K116,[1]挑战模式!$BJ:$BU,9-J116,FALSE),1))</f>
        <v/>
      </c>
      <c r="F116" t="str">
        <f t="shared" si="8"/>
        <v/>
      </c>
      <c r="G116" t="str">
        <f>IF(VLOOKUP(H116&amp;"_"&amp;I116&amp;"_"&amp;K116,[1]挑战模式!$BJ:$BU,9-J116,FALSE)="","",IF(ISNUMBER(VLOOKUP(H116&amp;"_"&amp;I116&amp;"_"&amp;K116,[1]挑战模式!$BJ:$BU,9-J116,FALSE)),"Token_Diamond",VLOOKUP(VLOOKUP(H116&amp;"_"&amp;I116&amp;"_"&amp;K116,[1]挑战模式!$BJ:$BU,9-J116,FALSE),'[1]塔&amp;技能'!$A:$U,21,FALSE)))</f>
        <v/>
      </c>
      <c r="H116">
        <v>0</v>
      </c>
      <c r="I116">
        <v>15</v>
      </c>
      <c r="J116">
        <v>2</v>
      </c>
      <c r="K116" t="s">
        <v>76</v>
      </c>
    </row>
    <row r="117" spans="2:11" x14ac:dyDescent="0.2">
      <c r="B117" s="6" t="str">
        <f t="shared" si="6"/>
        <v>DropItemRule_First_Season0_Challenge16_Normal</v>
      </c>
      <c r="C117" t="str">
        <f t="shared" si="9"/>
        <v>DropAll</v>
      </c>
      <c r="D117" t="str">
        <f>IF(VLOOKUP(H117&amp;"_"&amp;I117&amp;"_"&amp;K117,[1]挑战模式!$BJ:$BU,9-J117,FALSE)="","","DropItemOne")</f>
        <v>DropItemOne</v>
      </c>
      <c r="E117">
        <f>IF(VLOOKUP(H117&amp;"_"&amp;I117&amp;"_"&amp;K117,[1]挑战模式!$BJ:$BU,9-J117,FALSE)="","",IF(ISNUMBER(VLOOKUP(H117&amp;"_"&amp;I117&amp;"_"&amp;K117,[1]挑战模式!$BJ:$BU,9-J117,FALSE)),VLOOKUP(H117&amp;"_"&amp;I117&amp;"_"&amp;K117,[1]挑战模式!$BJ:$BU,9-J117,FALSE),1))</f>
        <v>50</v>
      </c>
      <c r="F117">
        <f t="shared" si="8"/>
        <v>10000</v>
      </c>
      <c r="G117" t="str">
        <f>IF(VLOOKUP(H117&amp;"_"&amp;I117&amp;"_"&amp;K117,[1]挑战模式!$BJ:$BU,9-J117,FALSE)="","",IF(ISNUMBER(VLOOKUP(H117&amp;"_"&amp;I117&amp;"_"&amp;K117,[1]挑战模式!$BJ:$BU,9-J117,FALSE)),"Token_Diamond",VLOOKUP(VLOOKUP(H117&amp;"_"&amp;I117&amp;"_"&amp;K117,[1]挑战模式!$BJ:$BU,9-J117,FALSE),'[1]塔&amp;技能'!$A:$U,21,FALSE)))</f>
        <v>Token_Diamond</v>
      </c>
      <c r="H117">
        <v>0</v>
      </c>
      <c r="I117">
        <v>16</v>
      </c>
      <c r="J117">
        <v>1</v>
      </c>
      <c r="K117" t="s">
        <v>76</v>
      </c>
    </row>
    <row r="118" spans="2:11" x14ac:dyDescent="0.2">
      <c r="B118" s="6" t="str">
        <f t="shared" si="6"/>
        <v/>
      </c>
      <c r="C118" t="str">
        <f t="shared" si="9"/>
        <v/>
      </c>
      <c r="D118" t="str">
        <f>IF(VLOOKUP(H118&amp;"_"&amp;I118&amp;"_"&amp;K118,[1]挑战模式!$BJ:$BU,9-J118,FALSE)="","","DropItemOne")</f>
        <v/>
      </c>
      <c r="E118" t="str">
        <f>IF(VLOOKUP(H118&amp;"_"&amp;I118&amp;"_"&amp;K118,[1]挑战模式!$BJ:$BU,9-J118,FALSE)="","",IF(ISNUMBER(VLOOKUP(H118&amp;"_"&amp;I118&amp;"_"&amp;K118,[1]挑战模式!$BJ:$BU,9-J118,FALSE)),VLOOKUP(H118&amp;"_"&amp;I118&amp;"_"&amp;K118,[1]挑战模式!$BJ:$BU,9-J118,FALSE),1))</f>
        <v/>
      </c>
      <c r="F118" t="str">
        <f t="shared" si="8"/>
        <v/>
      </c>
      <c r="G118" t="str">
        <f>IF(VLOOKUP(H118&amp;"_"&amp;I118&amp;"_"&amp;K118,[1]挑战模式!$BJ:$BU,9-J118,FALSE)="","",IF(ISNUMBER(VLOOKUP(H118&amp;"_"&amp;I118&amp;"_"&amp;K118,[1]挑战模式!$BJ:$BU,9-J118,FALSE)),"Token_Diamond",VLOOKUP(VLOOKUP(H118&amp;"_"&amp;I118&amp;"_"&amp;K118,[1]挑战模式!$BJ:$BU,9-J118,FALSE),'[1]塔&amp;技能'!$A:$U,21,FALSE)))</f>
        <v/>
      </c>
      <c r="H118">
        <v>0</v>
      </c>
      <c r="I118">
        <v>16</v>
      </c>
      <c r="J118">
        <v>2</v>
      </c>
      <c r="K118" t="s">
        <v>76</v>
      </c>
    </row>
    <row r="119" spans="2:11" x14ac:dyDescent="0.2">
      <c r="B119" s="6" t="str">
        <f t="shared" si="6"/>
        <v>DropItemRule_First_Season0_Challenge17_Normal</v>
      </c>
      <c r="C119" t="str">
        <f t="shared" si="9"/>
        <v>DropAll</v>
      </c>
      <c r="D119" t="str">
        <f>IF(VLOOKUP(H119&amp;"_"&amp;I119&amp;"_"&amp;K119,[1]挑战模式!$BJ:$BU,9-J119,FALSE)="","","DropItemOne")</f>
        <v>DropItemOne</v>
      </c>
      <c r="E119">
        <f>IF(VLOOKUP(H119&amp;"_"&amp;I119&amp;"_"&amp;K119,[1]挑战模式!$BJ:$BU,9-J119,FALSE)="","",IF(ISNUMBER(VLOOKUP(H119&amp;"_"&amp;I119&amp;"_"&amp;K119,[1]挑战模式!$BJ:$BU,9-J119,FALSE)),VLOOKUP(H119&amp;"_"&amp;I119&amp;"_"&amp;K119,[1]挑战模式!$BJ:$BU,9-J119,FALSE),1))</f>
        <v>50</v>
      </c>
      <c r="F119">
        <f t="shared" si="8"/>
        <v>10000</v>
      </c>
      <c r="G119" t="str">
        <f>IF(VLOOKUP(H119&amp;"_"&amp;I119&amp;"_"&amp;K119,[1]挑战模式!$BJ:$BU,9-J119,FALSE)="","",IF(ISNUMBER(VLOOKUP(H119&amp;"_"&amp;I119&amp;"_"&amp;K119,[1]挑战模式!$BJ:$BU,9-J119,FALSE)),"Token_Diamond",VLOOKUP(VLOOKUP(H119&amp;"_"&amp;I119&amp;"_"&amp;K119,[1]挑战模式!$BJ:$BU,9-J119,FALSE),'[1]塔&amp;技能'!$A:$U,21,FALSE)))</f>
        <v>Token_Diamond</v>
      </c>
      <c r="H119">
        <v>0</v>
      </c>
      <c r="I119">
        <v>17</v>
      </c>
      <c r="J119">
        <v>1</v>
      </c>
      <c r="K119" t="s">
        <v>76</v>
      </c>
    </row>
    <row r="120" spans="2:11" x14ac:dyDescent="0.2">
      <c r="B120" s="6" t="str">
        <f t="shared" si="6"/>
        <v/>
      </c>
      <c r="C120" t="str">
        <f t="shared" si="9"/>
        <v/>
      </c>
      <c r="D120" t="str">
        <f>IF(VLOOKUP(H120&amp;"_"&amp;I120&amp;"_"&amp;K120,[1]挑战模式!$BJ:$BU,9-J120,FALSE)="","","DropItemOne")</f>
        <v/>
      </c>
      <c r="E120" t="str">
        <f>IF(VLOOKUP(H120&amp;"_"&amp;I120&amp;"_"&amp;K120,[1]挑战模式!$BJ:$BU,9-J120,FALSE)="","",IF(ISNUMBER(VLOOKUP(H120&amp;"_"&amp;I120&amp;"_"&amp;K120,[1]挑战模式!$BJ:$BU,9-J120,FALSE)),VLOOKUP(H120&amp;"_"&amp;I120&amp;"_"&amp;K120,[1]挑战模式!$BJ:$BU,9-J120,FALSE),1))</f>
        <v/>
      </c>
      <c r="F120" t="str">
        <f t="shared" si="8"/>
        <v/>
      </c>
      <c r="G120" t="str">
        <f>IF(VLOOKUP(H120&amp;"_"&amp;I120&amp;"_"&amp;K120,[1]挑战模式!$BJ:$BU,9-J120,FALSE)="","",IF(ISNUMBER(VLOOKUP(H120&amp;"_"&amp;I120&amp;"_"&amp;K120,[1]挑战模式!$BJ:$BU,9-J120,FALSE)),"Token_Diamond",VLOOKUP(VLOOKUP(H120&amp;"_"&amp;I120&amp;"_"&amp;K120,[1]挑战模式!$BJ:$BU,9-J120,FALSE),'[1]塔&amp;技能'!$A:$U,21,FALSE)))</f>
        <v/>
      </c>
      <c r="H120">
        <v>0</v>
      </c>
      <c r="I120">
        <v>17</v>
      </c>
      <c r="J120">
        <v>2</v>
      </c>
      <c r="K120" t="s">
        <v>76</v>
      </c>
    </row>
    <row r="121" spans="2:11" x14ac:dyDescent="0.2">
      <c r="B121" s="6" t="str">
        <f t="shared" si="6"/>
        <v>DropItemRule_First_Season0_Challenge18_Normal</v>
      </c>
      <c r="C121" t="str">
        <f t="shared" si="9"/>
        <v>DropAll</v>
      </c>
      <c r="D121" t="str">
        <f>IF(VLOOKUP(H121&amp;"_"&amp;I121&amp;"_"&amp;K121,[1]挑战模式!$BJ:$BU,9-J121,FALSE)="","","DropItemOne")</f>
        <v>DropItemOne</v>
      </c>
      <c r="E121">
        <f>IF(VLOOKUP(H121&amp;"_"&amp;I121&amp;"_"&amp;K121,[1]挑战模式!$BJ:$BU,9-J121,FALSE)="","",IF(ISNUMBER(VLOOKUP(H121&amp;"_"&amp;I121&amp;"_"&amp;K121,[1]挑战模式!$BJ:$BU,9-J121,FALSE)),VLOOKUP(H121&amp;"_"&amp;I121&amp;"_"&amp;K121,[1]挑战模式!$BJ:$BU,9-J121,FALSE),1))</f>
        <v>50</v>
      </c>
      <c r="F121">
        <f t="shared" si="8"/>
        <v>10000</v>
      </c>
      <c r="G121" t="str">
        <f>IF(VLOOKUP(H121&amp;"_"&amp;I121&amp;"_"&amp;K121,[1]挑战模式!$BJ:$BU,9-J121,FALSE)="","",IF(ISNUMBER(VLOOKUP(H121&amp;"_"&amp;I121&amp;"_"&amp;K121,[1]挑战模式!$BJ:$BU,9-J121,FALSE)),"Token_Diamond",VLOOKUP(VLOOKUP(H121&amp;"_"&amp;I121&amp;"_"&amp;K121,[1]挑战模式!$BJ:$BU,9-J121,FALSE),'[1]塔&amp;技能'!$A:$U,21,FALSE)))</f>
        <v>Token_Diamond</v>
      </c>
      <c r="H121">
        <v>0</v>
      </c>
      <c r="I121">
        <v>18</v>
      </c>
      <c r="J121">
        <v>1</v>
      </c>
      <c r="K121" t="s">
        <v>76</v>
      </c>
    </row>
    <row r="122" spans="2:11" x14ac:dyDescent="0.2">
      <c r="B122" s="6" t="str">
        <f t="shared" si="6"/>
        <v/>
      </c>
      <c r="C122" t="str">
        <f t="shared" si="9"/>
        <v/>
      </c>
      <c r="D122" t="str">
        <f>IF(VLOOKUP(H122&amp;"_"&amp;I122&amp;"_"&amp;K122,[1]挑战模式!$BJ:$BU,9-J122,FALSE)="","","DropItemOne")</f>
        <v/>
      </c>
      <c r="E122" t="str">
        <f>IF(VLOOKUP(H122&amp;"_"&amp;I122&amp;"_"&amp;K122,[1]挑战模式!$BJ:$BU,9-J122,FALSE)="","",IF(ISNUMBER(VLOOKUP(H122&amp;"_"&amp;I122&amp;"_"&amp;K122,[1]挑战模式!$BJ:$BU,9-J122,FALSE)),VLOOKUP(H122&amp;"_"&amp;I122&amp;"_"&amp;K122,[1]挑战模式!$BJ:$BU,9-J122,FALSE),1))</f>
        <v/>
      </c>
      <c r="F122" t="str">
        <f t="shared" si="8"/>
        <v/>
      </c>
      <c r="G122" t="str">
        <f>IF(VLOOKUP(H122&amp;"_"&amp;I122&amp;"_"&amp;K122,[1]挑战模式!$BJ:$BU,9-J122,FALSE)="","",IF(ISNUMBER(VLOOKUP(H122&amp;"_"&amp;I122&amp;"_"&amp;K122,[1]挑战模式!$BJ:$BU,9-J122,FALSE)),"Token_Diamond",VLOOKUP(VLOOKUP(H122&amp;"_"&amp;I122&amp;"_"&amp;K122,[1]挑战模式!$BJ:$BU,9-J122,FALSE),'[1]塔&amp;技能'!$A:$U,21,FALSE)))</f>
        <v/>
      </c>
      <c r="H122">
        <v>0</v>
      </c>
      <c r="I122">
        <v>18</v>
      </c>
      <c r="J122">
        <v>2</v>
      </c>
      <c r="K122" t="s">
        <v>76</v>
      </c>
    </row>
    <row r="123" spans="2:11" x14ac:dyDescent="0.2">
      <c r="B123" s="6" t="str">
        <f t="shared" si="6"/>
        <v>DropItemRule_First_Season0_Challenge19_Normal</v>
      </c>
      <c r="C123" t="str">
        <f t="shared" si="9"/>
        <v>DropAll</v>
      </c>
      <c r="D123" t="str">
        <f>IF(VLOOKUP(H123&amp;"_"&amp;I123&amp;"_"&amp;K123,[1]挑战模式!$BJ:$BU,9-J123,FALSE)="","","DropItemOne")</f>
        <v>DropItemOne</v>
      </c>
      <c r="E123">
        <f>IF(VLOOKUP(H123&amp;"_"&amp;I123&amp;"_"&amp;K123,[1]挑战模式!$BJ:$BU,9-J123,FALSE)="","",IF(ISNUMBER(VLOOKUP(H123&amp;"_"&amp;I123&amp;"_"&amp;K123,[1]挑战模式!$BJ:$BU,9-J123,FALSE)),VLOOKUP(H123&amp;"_"&amp;I123&amp;"_"&amp;K123,[1]挑战模式!$BJ:$BU,9-J123,FALSE),1))</f>
        <v>50</v>
      </c>
      <c r="F123">
        <f t="shared" si="8"/>
        <v>10000</v>
      </c>
      <c r="G123" t="str">
        <f>IF(VLOOKUP(H123&amp;"_"&amp;I123&amp;"_"&amp;K123,[1]挑战模式!$BJ:$BU,9-J123,FALSE)="","",IF(ISNUMBER(VLOOKUP(H123&amp;"_"&amp;I123&amp;"_"&amp;K123,[1]挑战模式!$BJ:$BU,9-J123,FALSE)),"Token_Diamond",VLOOKUP(VLOOKUP(H123&amp;"_"&amp;I123&amp;"_"&amp;K123,[1]挑战模式!$BJ:$BU,9-J123,FALSE),'[1]塔&amp;技能'!$A:$U,21,FALSE)))</f>
        <v>Token_Diamond</v>
      </c>
      <c r="H123">
        <v>0</v>
      </c>
      <c r="I123">
        <v>19</v>
      </c>
      <c r="J123">
        <v>1</v>
      </c>
      <c r="K123" t="s">
        <v>76</v>
      </c>
    </row>
    <row r="124" spans="2:11" x14ac:dyDescent="0.2">
      <c r="B124" s="6" t="str">
        <f t="shared" si="6"/>
        <v/>
      </c>
      <c r="C124" t="str">
        <f t="shared" si="9"/>
        <v/>
      </c>
      <c r="D124" t="str">
        <f>IF(VLOOKUP(H124&amp;"_"&amp;I124&amp;"_"&amp;K124,[1]挑战模式!$BJ:$BU,9-J124,FALSE)="","","DropItemOne")</f>
        <v/>
      </c>
      <c r="E124" t="str">
        <f>IF(VLOOKUP(H124&amp;"_"&amp;I124&amp;"_"&amp;K124,[1]挑战模式!$BJ:$BU,9-J124,FALSE)="","",IF(ISNUMBER(VLOOKUP(H124&amp;"_"&amp;I124&amp;"_"&amp;K124,[1]挑战模式!$BJ:$BU,9-J124,FALSE)),VLOOKUP(H124&amp;"_"&amp;I124&amp;"_"&amp;K124,[1]挑战模式!$BJ:$BU,9-J124,FALSE),1))</f>
        <v/>
      </c>
      <c r="F124" t="str">
        <f t="shared" si="8"/>
        <v/>
      </c>
      <c r="G124" t="str">
        <f>IF(VLOOKUP(H124&amp;"_"&amp;I124&amp;"_"&amp;K124,[1]挑战模式!$BJ:$BU,9-J124,FALSE)="","",IF(ISNUMBER(VLOOKUP(H124&amp;"_"&amp;I124&amp;"_"&amp;K124,[1]挑战模式!$BJ:$BU,9-J124,FALSE)),"Token_Diamond",VLOOKUP(VLOOKUP(H124&amp;"_"&amp;I124&amp;"_"&amp;K124,[1]挑战模式!$BJ:$BU,9-J124,FALSE),'[1]塔&amp;技能'!$A:$U,21,FALSE)))</f>
        <v/>
      </c>
      <c r="H124">
        <v>0</v>
      </c>
      <c r="I124">
        <v>19</v>
      </c>
      <c r="J124">
        <v>2</v>
      </c>
      <c r="K124" t="s">
        <v>76</v>
      </c>
    </row>
    <row r="125" spans="2:11" x14ac:dyDescent="0.2">
      <c r="B125" s="6" t="str">
        <f t="shared" si="6"/>
        <v>DropItemRule_First_Season0_Challenge20_Normal</v>
      </c>
      <c r="C125" t="str">
        <f t="shared" si="9"/>
        <v>DropAll</v>
      </c>
      <c r="D125" t="str">
        <f>IF(VLOOKUP(H125&amp;"_"&amp;I125&amp;"_"&amp;K125,[1]挑战模式!$BJ:$BU,9-J125,FALSE)="","","DropItemOne")</f>
        <v>DropItemOne</v>
      </c>
      <c r="E125">
        <f>IF(VLOOKUP(H125&amp;"_"&amp;I125&amp;"_"&amp;K125,[1]挑战模式!$BJ:$BU,9-J125,FALSE)="","",IF(ISNUMBER(VLOOKUP(H125&amp;"_"&amp;I125&amp;"_"&amp;K125,[1]挑战模式!$BJ:$BU,9-J125,FALSE)),VLOOKUP(H125&amp;"_"&amp;I125&amp;"_"&amp;K125,[1]挑战模式!$BJ:$BU,9-J125,FALSE),1))</f>
        <v>50</v>
      </c>
      <c r="F125">
        <f t="shared" si="8"/>
        <v>10000</v>
      </c>
      <c r="G125" t="str">
        <f>IF(VLOOKUP(H125&amp;"_"&amp;I125&amp;"_"&amp;K125,[1]挑战模式!$BJ:$BU,9-J125,FALSE)="","",IF(ISNUMBER(VLOOKUP(H125&amp;"_"&amp;I125&amp;"_"&amp;K125,[1]挑战模式!$BJ:$BU,9-J125,FALSE)),"Token_Diamond",VLOOKUP(VLOOKUP(H125&amp;"_"&amp;I125&amp;"_"&amp;K125,[1]挑战模式!$BJ:$BU,9-J125,FALSE),'[1]塔&amp;技能'!$A:$U,21,FALSE)))</f>
        <v>Token_Diamond</v>
      </c>
      <c r="H125">
        <v>0</v>
      </c>
      <c r="I125">
        <v>20</v>
      </c>
      <c r="J125">
        <v>1</v>
      </c>
      <c r="K125" t="s">
        <v>76</v>
      </c>
    </row>
    <row r="126" spans="2:11" x14ac:dyDescent="0.2">
      <c r="B126" s="6" t="str">
        <f t="shared" si="6"/>
        <v/>
      </c>
      <c r="C126" t="str">
        <f t="shared" si="9"/>
        <v/>
      </c>
      <c r="D126" t="str">
        <f>IF(VLOOKUP(H126&amp;"_"&amp;I126&amp;"_"&amp;K126,[1]挑战模式!$BJ:$BU,9-J126,FALSE)="","","DropItemOne")</f>
        <v/>
      </c>
      <c r="E126" t="str">
        <f>IF(VLOOKUP(H126&amp;"_"&amp;I126&amp;"_"&amp;K126,[1]挑战模式!$BJ:$BU,9-J126,FALSE)="","",IF(ISNUMBER(VLOOKUP(H126&amp;"_"&amp;I126&amp;"_"&amp;K126,[1]挑战模式!$BJ:$BU,9-J126,FALSE)),VLOOKUP(H126&amp;"_"&amp;I126&amp;"_"&amp;K126,[1]挑战模式!$BJ:$BU,9-J126,FALSE),1))</f>
        <v/>
      </c>
      <c r="F126" t="str">
        <f t="shared" si="8"/>
        <v/>
      </c>
      <c r="G126" t="str">
        <f>IF(VLOOKUP(H126&amp;"_"&amp;I126&amp;"_"&amp;K126,[1]挑战模式!$BJ:$BU,9-J126,FALSE)="","",IF(ISNUMBER(VLOOKUP(H126&amp;"_"&amp;I126&amp;"_"&amp;K126,[1]挑战模式!$BJ:$BU,9-J126,FALSE)),"Token_Diamond",VLOOKUP(VLOOKUP(H126&amp;"_"&amp;I126&amp;"_"&amp;K126,[1]挑战模式!$BJ:$BU,9-J126,FALSE),'[1]塔&amp;技能'!$A:$U,21,FALSE)))</f>
        <v/>
      </c>
      <c r="H126">
        <v>0</v>
      </c>
      <c r="I126">
        <v>20</v>
      </c>
      <c r="J126">
        <v>2</v>
      </c>
      <c r="K126" t="s">
        <v>76</v>
      </c>
    </row>
    <row r="127" spans="2:11" x14ac:dyDescent="0.2">
      <c r="B127" s="6" t="str">
        <f t="shared" si="6"/>
        <v>DropItemRule_First_Season1_Challenge1_Normal</v>
      </c>
      <c r="C127" t="str">
        <f t="shared" si="9"/>
        <v>DropAll</v>
      </c>
      <c r="D127" t="str">
        <f>IF(VLOOKUP(H127&amp;"_"&amp;I127&amp;"_"&amp;K127,[1]挑战模式!$BJ:$BU,9-J127,FALSE)="","","DropItemOne")</f>
        <v>DropItemOne</v>
      </c>
      <c r="E127">
        <f>IF(VLOOKUP(H127&amp;"_"&amp;I127&amp;"_"&amp;K127,[1]挑战模式!$BJ:$BU,9-J127,FALSE)="","",IF(ISNUMBER(VLOOKUP(H127&amp;"_"&amp;I127&amp;"_"&amp;K127,[1]挑战模式!$BJ:$BU,9-J127,FALSE)),VLOOKUP(H127&amp;"_"&amp;I127&amp;"_"&amp;K127,[1]挑战模式!$BJ:$BU,9-J127,FALSE),1))</f>
        <v>100</v>
      </c>
      <c r="F127">
        <f t="shared" si="8"/>
        <v>10000</v>
      </c>
      <c r="G127" t="str">
        <f>IF(VLOOKUP(H127&amp;"_"&amp;I127&amp;"_"&amp;K127,[1]挑战模式!$BJ:$BU,9-J127,FALSE)="","",IF(ISNUMBER(VLOOKUP(H127&amp;"_"&amp;I127&amp;"_"&amp;K127,[1]挑战模式!$BJ:$BU,9-J127,FALSE)),"Token_Diamond",VLOOKUP(VLOOKUP(H127&amp;"_"&amp;I127&amp;"_"&amp;K127,[1]挑战模式!$BJ:$BU,9-J127,FALSE),'[1]塔&amp;技能'!$A:$U,21,FALSE)))</f>
        <v>Token_Diamond</v>
      </c>
      <c r="H127">
        <v>1</v>
      </c>
      <c r="I127">
        <v>1</v>
      </c>
      <c r="J127">
        <v>1</v>
      </c>
      <c r="K127" t="s">
        <v>76</v>
      </c>
    </row>
    <row r="128" spans="2:11" x14ac:dyDescent="0.2">
      <c r="B128" s="6" t="str">
        <f t="shared" si="6"/>
        <v/>
      </c>
      <c r="C128" t="str">
        <f t="shared" si="9"/>
        <v/>
      </c>
      <c r="D128" t="str">
        <f>IF(VLOOKUP(H128&amp;"_"&amp;I128&amp;"_"&amp;K128,[1]挑战模式!$BJ:$BU,9-J128,FALSE)="","","DropItemOne")</f>
        <v/>
      </c>
      <c r="E128" t="str">
        <f>IF(VLOOKUP(H128&amp;"_"&amp;I128&amp;"_"&amp;K128,[1]挑战模式!$BJ:$BU,9-J128,FALSE)="","",IF(ISNUMBER(VLOOKUP(H128&amp;"_"&amp;I128&amp;"_"&amp;K128,[1]挑战模式!$BJ:$BU,9-J128,FALSE)),VLOOKUP(H128&amp;"_"&amp;I128&amp;"_"&amp;K128,[1]挑战模式!$BJ:$BU,9-J128,FALSE),1))</f>
        <v/>
      </c>
      <c r="F128" t="str">
        <f t="shared" si="8"/>
        <v/>
      </c>
      <c r="G128" t="str">
        <f>IF(VLOOKUP(H128&amp;"_"&amp;I128&amp;"_"&amp;K128,[1]挑战模式!$BJ:$BU,9-J128,FALSE)="","",IF(ISNUMBER(VLOOKUP(H128&amp;"_"&amp;I128&amp;"_"&amp;K128,[1]挑战模式!$BJ:$BU,9-J128,FALSE)),"Token_Diamond",VLOOKUP(VLOOKUP(H128&amp;"_"&amp;I128&amp;"_"&amp;K128,[1]挑战模式!$BJ:$BU,9-J128,FALSE),'[1]塔&amp;技能'!$A:$U,21,FALSE)))</f>
        <v/>
      </c>
      <c r="H128">
        <v>1</v>
      </c>
      <c r="I128">
        <v>1</v>
      </c>
      <c r="J128">
        <v>2</v>
      </c>
      <c r="K128" t="s">
        <v>76</v>
      </c>
    </row>
    <row r="129" spans="2:11" x14ac:dyDescent="0.2">
      <c r="B129" s="6" t="str">
        <f t="shared" si="6"/>
        <v>DropItemRule_First_Season1_Challenge2_Normal</v>
      </c>
      <c r="C129" t="str">
        <f t="shared" si="9"/>
        <v>DropAll</v>
      </c>
      <c r="D129" t="str">
        <f>IF(VLOOKUP(H129&amp;"_"&amp;I129&amp;"_"&amp;K129,[1]挑战模式!$BJ:$BU,9-J129,FALSE)="","","DropItemOne")</f>
        <v>DropItemOne</v>
      </c>
      <c r="E129">
        <f>IF(VLOOKUP(H129&amp;"_"&amp;I129&amp;"_"&amp;K129,[1]挑战模式!$BJ:$BU,9-J129,FALSE)="","",IF(ISNUMBER(VLOOKUP(H129&amp;"_"&amp;I129&amp;"_"&amp;K129,[1]挑战模式!$BJ:$BU,9-J129,FALSE)),VLOOKUP(H129&amp;"_"&amp;I129&amp;"_"&amp;K129,[1]挑战模式!$BJ:$BU,9-J129,FALSE),1))</f>
        <v>100</v>
      </c>
      <c r="F129">
        <f t="shared" si="8"/>
        <v>10000</v>
      </c>
      <c r="G129" t="str">
        <f>IF(VLOOKUP(H129&amp;"_"&amp;I129&amp;"_"&amp;K129,[1]挑战模式!$BJ:$BU,9-J129,FALSE)="","",IF(ISNUMBER(VLOOKUP(H129&amp;"_"&amp;I129&amp;"_"&amp;K129,[1]挑战模式!$BJ:$BU,9-J129,FALSE)),"Token_Diamond",VLOOKUP(VLOOKUP(H129&amp;"_"&amp;I129&amp;"_"&amp;K129,[1]挑战模式!$BJ:$BU,9-J129,FALSE),'[1]塔&amp;技能'!$A:$U,21,FALSE)))</f>
        <v>Token_Diamond</v>
      </c>
      <c r="H129">
        <v>1</v>
      </c>
      <c r="I129">
        <v>2</v>
      </c>
      <c r="J129">
        <v>1</v>
      </c>
      <c r="K129" t="s">
        <v>76</v>
      </c>
    </row>
    <row r="130" spans="2:11" x14ac:dyDescent="0.2">
      <c r="B130" s="6" t="str">
        <f t="shared" si="6"/>
        <v/>
      </c>
      <c r="C130" t="str">
        <f t="shared" si="9"/>
        <v/>
      </c>
      <c r="D130" t="str">
        <f>IF(VLOOKUP(H130&amp;"_"&amp;I130&amp;"_"&amp;K130,[1]挑战模式!$BJ:$BU,9-J130,FALSE)="","","DropItemOne")</f>
        <v/>
      </c>
      <c r="E130" t="str">
        <f>IF(VLOOKUP(H130&amp;"_"&amp;I130&amp;"_"&amp;K130,[1]挑战模式!$BJ:$BU,9-J130,FALSE)="","",IF(ISNUMBER(VLOOKUP(H130&amp;"_"&amp;I130&amp;"_"&amp;K130,[1]挑战模式!$BJ:$BU,9-J130,FALSE)),VLOOKUP(H130&amp;"_"&amp;I130&amp;"_"&amp;K130,[1]挑战模式!$BJ:$BU,9-J130,FALSE),1))</f>
        <v/>
      </c>
      <c r="F130" t="str">
        <f t="shared" si="8"/>
        <v/>
      </c>
      <c r="G130" t="str">
        <f>IF(VLOOKUP(H130&amp;"_"&amp;I130&amp;"_"&amp;K130,[1]挑战模式!$BJ:$BU,9-J130,FALSE)="","",IF(ISNUMBER(VLOOKUP(H130&amp;"_"&amp;I130&amp;"_"&amp;K130,[1]挑战模式!$BJ:$BU,9-J130,FALSE)),"Token_Diamond",VLOOKUP(VLOOKUP(H130&amp;"_"&amp;I130&amp;"_"&amp;K130,[1]挑战模式!$BJ:$BU,9-J130,FALSE),'[1]塔&amp;技能'!$A:$U,21,FALSE)))</f>
        <v/>
      </c>
      <c r="H130">
        <v>1</v>
      </c>
      <c r="I130">
        <v>2</v>
      </c>
      <c r="J130">
        <v>2</v>
      </c>
      <c r="K130" t="s">
        <v>76</v>
      </c>
    </row>
    <row r="131" spans="2:11" x14ac:dyDescent="0.2">
      <c r="B131" s="6" t="str">
        <f t="shared" si="6"/>
        <v>DropItemRule_First_Season1_Challenge3_Normal</v>
      </c>
      <c r="C131" t="str">
        <f t="shared" si="9"/>
        <v>DropAll</v>
      </c>
      <c r="D131" t="str">
        <f>IF(VLOOKUP(H131&amp;"_"&amp;I131&amp;"_"&amp;K131,[1]挑战模式!$BJ:$BU,9-J131,FALSE)="","","DropItemOne")</f>
        <v>DropItemOne</v>
      </c>
      <c r="E131">
        <f>IF(VLOOKUP(H131&amp;"_"&amp;I131&amp;"_"&amp;K131,[1]挑战模式!$BJ:$BU,9-J131,FALSE)="","",IF(ISNUMBER(VLOOKUP(H131&amp;"_"&amp;I131&amp;"_"&amp;K131,[1]挑战模式!$BJ:$BU,9-J131,FALSE)),VLOOKUP(H131&amp;"_"&amp;I131&amp;"_"&amp;K131,[1]挑战模式!$BJ:$BU,9-J131,FALSE),1))</f>
        <v>100</v>
      </c>
      <c r="F131">
        <f t="shared" si="8"/>
        <v>10000</v>
      </c>
      <c r="G131" t="str">
        <f>IF(VLOOKUP(H131&amp;"_"&amp;I131&amp;"_"&amp;K131,[1]挑战模式!$BJ:$BU,9-J131,FALSE)="","",IF(ISNUMBER(VLOOKUP(H131&amp;"_"&amp;I131&amp;"_"&amp;K131,[1]挑战模式!$BJ:$BU,9-J131,FALSE)),"Token_Diamond",VLOOKUP(VLOOKUP(H131&amp;"_"&amp;I131&amp;"_"&amp;K131,[1]挑战模式!$BJ:$BU,9-J131,FALSE),'[1]塔&amp;技能'!$A:$U,21,FALSE)))</f>
        <v>Token_Diamond</v>
      </c>
      <c r="H131">
        <v>1</v>
      </c>
      <c r="I131">
        <v>3</v>
      </c>
      <c r="J131">
        <v>1</v>
      </c>
      <c r="K131" t="s">
        <v>76</v>
      </c>
    </row>
    <row r="132" spans="2:11" x14ac:dyDescent="0.2">
      <c r="B132" s="6" t="str">
        <f t="shared" si="6"/>
        <v/>
      </c>
      <c r="C132" t="str">
        <f t="shared" si="9"/>
        <v/>
      </c>
      <c r="D132" t="str">
        <f>IF(VLOOKUP(H132&amp;"_"&amp;I132&amp;"_"&amp;K132,[1]挑战模式!$BJ:$BU,9-J132,FALSE)="","","DropItemOne")</f>
        <v/>
      </c>
      <c r="E132" t="str">
        <f>IF(VLOOKUP(H132&amp;"_"&amp;I132&amp;"_"&amp;K132,[1]挑战模式!$BJ:$BU,9-J132,FALSE)="","",IF(ISNUMBER(VLOOKUP(H132&amp;"_"&amp;I132&amp;"_"&amp;K132,[1]挑战模式!$BJ:$BU,9-J132,FALSE)),VLOOKUP(H132&amp;"_"&amp;I132&amp;"_"&amp;K132,[1]挑战模式!$BJ:$BU,9-J132,FALSE),1))</f>
        <v/>
      </c>
      <c r="F132" t="str">
        <f t="shared" si="8"/>
        <v/>
      </c>
      <c r="G132" t="str">
        <f>IF(VLOOKUP(H132&amp;"_"&amp;I132&amp;"_"&amp;K132,[1]挑战模式!$BJ:$BU,9-J132,FALSE)="","",IF(ISNUMBER(VLOOKUP(H132&amp;"_"&amp;I132&amp;"_"&amp;K132,[1]挑战模式!$BJ:$BU,9-J132,FALSE)),"Token_Diamond",VLOOKUP(VLOOKUP(H132&amp;"_"&amp;I132&amp;"_"&amp;K132,[1]挑战模式!$BJ:$BU,9-J132,FALSE),'[1]塔&amp;技能'!$A:$U,21,FALSE)))</f>
        <v/>
      </c>
      <c r="H132">
        <v>1</v>
      </c>
      <c r="I132">
        <v>3</v>
      </c>
      <c r="J132">
        <v>2</v>
      </c>
      <c r="K132" t="s">
        <v>76</v>
      </c>
    </row>
    <row r="133" spans="2:11" x14ac:dyDescent="0.2">
      <c r="B133" s="6" t="str">
        <f t="shared" si="6"/>
        <v>DropItemRule_First_Season1_Challenge4_Normal</v>
      </c>
      <c r="C133" t="str">
        <f t="shared" si="9"/>
        <v>DropAll</v>
      </c>
      <c r="D133" t="str">
        <f>IF(VLOOKUP(H133&amp;"_"&amp;I133&amp;"_"&amp;K133,[1]挑战模式!$BJ:$BU,9-J133,FALSE)="","","DropItemOne")</f>
        <v>DropItemOne</v>
      </c>
      <c r="E133">
        <f>IF(VLOOKUP(H133&amp;"_"&amp;I133&amp;"_"&amp;K133,[1]挑战模式!$BJ:$BU,9-J133,FALSE)="","",IF(ISNUMBER(VLOOKUP(H133&amp;"_"&amp;I133&amp;"_"&amp;K133,[1]挑战模式!$BJ:$BU,9-J133,FALSE)),VLOOKUP(H133&amp;"_"&amp;I133&amp;"_"&amp;K133,[1]挑战模式!$BJ:$BU,9-J133,FALSE),1))</f>
        <v>100</v>
      </c>
      <c r="F133">
        <f t="shared" si="8"/>
        <v>10000</v>
      </c>
      <c r="G133" t="str">
        <f>IF(VLOOKUP(H133&amp;"_"&amp;I133&amp;"_"&amp;K133,[1]挑战模式!$BJ:$BU,9-J133,FALSE)="","",IF(ISNUMBER(VLOOKUP(H133&amp;"_"&amp;I133&amp;"_"&amp;K133,[1]挑战模式!$BJ:$BU,9-J133,FALSE)),"Token_Diamond",VLOOKUP(VLOOKUP(H133&amp;"_"&amp;I133&amp;"_"&amp;K133,[1]挑战模式!$BJ:$BU,9-J133,FALSE),'[1]塔&amp;技能'!$A:$U,21,FALSE)))</f>
        <v>Token_Diamond</v>
      </c>
      <c r="H133">
        <v>1</v>
      </c>
      <c r="I133">
        <v>4</v>
      </c>
      <c r="J133">
        <v>1</v>
      </c>
      <c r="K133" t="s">
        <v>76</v>
      </c>
    </row>
    <row r="134" spans="2:11" x14ac:dyDescent="0.2">
      <c r="B134" s="6" t="str">
        <f t="shared" si="6"/>
        <v/>
      </c>
      <c r="C134" t="str">
        <f t="shared" si="9"/>
        <v/>
      </c>
      <c r="D134" t="str">
        <f>IF(VLOOKUP(H134&amp;"_"&amp;I134&amp;"_"&amp;K134,[1]挑战模式!$BJ:$BU,9-J134,FALSE)="","","DropItemOne")</f>
        <v/>
      </c>
      <c r="E134" t="str">
        <f>IF(VLOOKUP(H134&amp;"_"&amp;I134&amp;"_"&amp;K134,[1]挑战模式!$BJ:$BU,9-J134,FALSE)="","",IF(ISNUMBER(VLOOKUP(H134&amp;"_"&amp;I134&amp;"_"&amp;K134,[1]挑战模式!$BJ:$BU,9-J134,FALSE)),VLOOKUP(H134&amp;"_"&amp;I134&amp;"_"&amp;K134,[1]挑战模式!$BJ:$BU,9-J134,FALSE),1))</f>
        <v/>
      </c>
      <c r="F134" t="str">
        <f t="shared" si="8"/>
        <v/>
      </c>
      <c r="G134" t="str">
        <f>IF(VLOOKUP(H134&amp;"_"&amp;I134&amp;"_"&amp;K134,[1]挑战模式!$BJ:$BU,9-J134,FALSE)="","",IF(ISNUMBER(VLOOKUP(H134&amp;"_"&amp;I134&amp;"_"&amp;K134,[1]挑战模式!$BJ:$BU,9-J134,FALSE)),"Token_Diamond",VLOOKUP(VLOOKUP(H134&amp;"_"&amp;I134&amp;"_"&amp;K134,[1]挑战模式!$BJ:$BU,9-J134,FALSE),'[1]塔&amp;技能'!$A:$U,21,FALSE)))</f>
        <v/>
      </c>
      <c r="H134">
        <v>1</v>
      </c>
      <c r="I134">
        <v>4</v>
      </c>
      <c r="J134">
        <v>2</v>
      </c>
      <c r="K134" t="s">
        <v>76</v>
      </c>
    </row>
    <row r="135" spans="2:11" x14ac:dyDescent="0.2">
      <c r="B135" s="6" t="str">
        <f t="shared" si="6"/>
        <v>DropItemRule_First_Season1_Challenge5_Normal</v>
      </c>
      <c r="C135" t="str">
        <f t="shared" si="9"/>
        <v>DropAll</v>
      </c>
      <c r="D135" t="str">
        <f>IF(VLOOKUP(H135&amp;"_"&amp;I135&amp;"_"&amp;K135,[1]挑战模式!$BJ:$BU,9-J135,FALSE)="","","DropItemOne")</f>
        <v>DropItemOne</v>
      </c>
      <c r="E135">
        <f>IF(VLOOKUP(H135&amp;"_"&amp;I135&amp;"_"&amp;K135,[1]挑战模式!$BJ:$BU,9-J135,FALSE)="","",IF(ISNUMBER(VLOOKUP(H135&amp;"_"&amp;I135&amp;"_"&amp;K135,[1]挑战模式!$BJ:$BU,9-J135,FALSE)),VLOOKUP(H135&amp;"_"&amp;I135&amp;"_"&amp;K135,[1]挑战模式!$BJ:$BU,9-J135,FALSE),1))</f>
        <v>100</v>
      </c>
      <c r="F135">
        <f t="shared" si="8"/>
        <v>10000</v>
      </c>
      <c r="G135" t="str">
        <f>IF(VLOOKUP(H135&amp;"_"&amp;I135&amp;"_"&amp;K135,[1]挑战模式!$BJ:$BU,9-J135,FALSE)="","",IF(ISNUMBER(VLOOKUP(H135&amp;"_"&amp;I135&amp;"_"&amp;K135,[1]挑战模式!$BJ:$BU,9-J135,FALSE)),"Token_Diamond",VLOOKUP(VLOOKUP(H135&amp;"_"&amp;I135&amp;"_"&amp;K135,[1]挑战模式!$BJ:$BU,9-J135,FALSE),'[1]塔&amp;技能'!$A:$U,21,FALSE)))</f>
        <v>Token_Diamond</v>
      </c>
      <c r="H135">
        <v>1</v>
      </c>
      <c r="I135">
        <v>5</v>
      </c>
      <c r="J135">
        <v>1</v>
      </c>
      <c r="K135" t="s">
        <v>76</v>
      </c>
    </row>
    <row r="136" spans="2:11" x14ac:dyDescent="0.2">
      <c r="B136" s="6" t="str">
        <f t="shared" si="6"/>
        <v/>
      </c>
      <c r="C136" t="str">
        <f t="shared" si="9"/>
        <v/>
      </c>
      <c r="D136" t="str">
        <f>IF(VLOOKUP(H136&amp;"_"&amp;I136&amp;"_"&amp;K136,[1]挑战模式!$BJ:$BU,9-J136,FALSE)="","","DropItemOne")</f>
        <v/>
      </c>
      <c r="E136" t="str">
        <f>IF(VLOOKUP(H136&amp;"_"&amp;I136&amp;"_"&amp;K136,[1]挑战模式!$BJ:$BU,9-J136,FALSE)="","",IF(ISNUMBER(VLOOKUP(H136&amp;"_"&amp;I136&amp;"_"&amp;K136,[1]挑战模式!$BJ:$BU,9-J136,FALSE)),VLOOKUP(H136&amp;"_"&amp;I136&amp;"_"&amp;K136,[1]挑战模式!$BJ:$BU,9-J136,FALSE),1))</f>
        <v/>
      </c>
      <c r="F136" t="str">
        <f t="shared" si="8"/>
        <v/>
      </c>
      <c r="G136" t="str">
        <f>IF(VLOOKUP(H136&amp;"_"&amp;I136&amp;"_"&amp;K136,[1]挑战模式!$BJ:$BU,9-J136,FALSE)="","",IF(ISNUMBER(VLOOKUP(H136&amp;"_"&amp;I136&amp;"_"&amp;K136,[1]挑战模式!$BJ:$BU,9-J136,FALSE)),"Token_Diamond",VLOOKUP(VLOOKUP(H136&amp;"_"&amp;I136&amp;"_"&amp;K136,[1]挑战模式!$BJ:$BU,9-J136,FALSE),'[1]塔&amp;技能'!$A:$U,21,FALSE)))</f>
        <v/>
      </c>
      <c r="H136">
        <v>1</v>
      </c>
      <c r="I136">
        <v>5</v>
      </c>
      <c r="J136">
        <v>2</v>
      </c>
      <c r="K136" t="s">
        <v>76</v>
      </c>
    </row>
    <row r="137" spans="2:11" x14ac:dyDescent="0.2">
      <c r="B137" s="6" t="str">
        <f t="shared" si="6"/>
        <v>DropItemRule_First_Season2_Challenge1_Normal</v>
      </c>
      <c r="C137" t="str">
        <f t="shared" si="9"/>
        <v>DropAll</v>
      </c>
      <c r="D137" t="str">
        <f>IF(VLOOKUP(H137&amp;"_"&amp;I137&amp;"_"&amp;K137,[1]挑战模式!$BJ:$BU,9-J137,FALSE)="","","DropItemOne")</f>
        <v>DropItemOne</v>
      </c>
      <c r="E137">
        <f>IF(VLOOKUP(H137&amp;"_"&amp;I137&amp;"_"&amp;K137,[1]挑战模式!$BJ:$BU,9-J137,FALSE)="","",IF(ISNUMBER(VLOOKUP(H137&amp;"_"&amp;I137&amp;"_"&amp;K137,[1]挑战模式!$BJ:$BU,9-J137,FALSE)),VLOOKUP(H137&amp;"_"&amp;I137&amp;"_"&amp;K137,[1]挑战模式!$BJ:$BU,9-J137,FALSE),1))</f>
        <v>100</v>
      </c>
      <c r="F137">
        <f t="shared" si="8"/>
        <v>10000</v>
      </c>
      <c r="G137" t="str">
        <f>IF(VLOOKUP(H137&amp;"_"&amp;I137&amp;"_"&amp;K137,[1]挑战模式!$BJ:$BU,9-J137,FALSE)="","",IF(ISNUMBER(VLOOKUP(H137&amp;"_"&amp;I137&amp;"_"&amp;K137,[1]挑战模式!$BJ:$BU,9-J137,FALSE)),"Token_Diamond",VLOOKUP(VLOOKUP(H137&amp;"_"&amp;I137&amp;"_"&amp;K137,[1]挑战模式!$BJ:$BU,9-J137,FALSE),'[1]塔&amp;技能'!$A:$U,21,FALSE)))</f>
        <v>Token_Diamond</v>
      </c>
      <c r="H137">
        <v>2</v>
      </c>
      <c r="I137">
        <v>1</v>
      </c>
      <c r="J137">
        <v>1</v>
      </c>
      <c r="K137" t="s">
        <v>76</v>
      </c>
    </row>
    <row r="138" spans="2:11" x14ac:dyDescent="0.2">
      <c r="B138" s="6" t="str">
        <f t="shared" si="6"/>
        <v/>
      </c>
      <c r="C138" t="str">
        <f t="shared" si="9"/>
        <v/>
      </c>
      <c r="D138" t="str">
        <f>IF(VLOOKUP(H138&amp;"_"&amp;I138&amp;"_"&amp;K138,[1]挑战模式!$BJ:$BU,9-J138,FALSE)="","","DropItemOne")</f>
        <v/>
      </c>
      <c r="E138" t="str">
        <f>IF(VLOOKUP(H138&amp;"_"&amp;I138&amp;"_"&amp;K138,[1]挑战模式!$BJ:$BU,9-J138,FALSE)="","",IF(ISNUMBER(VLOOKUP(H138&amp;"_"&amp;I138&amp;"_"&amp;K138,[1]挑战模式!$BJ:$BU,9-J138,FALSE)),VLOOKUP(H138&amp;"_"&amp;I138&amp;"_"&amp;K138,[1]挑战模式!$BJ:$BU,9-J138,FALSE),1))</f>
        <v/>
      </c>
      <c r="F138" t="str">
        <f t="shared" si="8"/>
        <v/>
      </c>
      <c r="G138" t="str">
        <f>IF(VLOOKUP(H138&amp;"_"&amp;I138&amp;"_"&amp;K138,[1]挑战模式!$BJ:$BU,9-J138,FALSE)="","",IF(ISNUMBER(VLOOKUP(H138&amp;"_"&amp;I138&amp;"_"&amp;K138,[1]挑战模式!$BJ:$BU,9-J138,FALSE)),"Token_Diamond",VLOOKUP(VLOOKUP(H138&amp;"_"&amp;I138&amp;"_"&amp;K138,[1]挑战模式!$BJ:$BU,9-J138,FALSE),'[1]塔&amp;技能'!$A:$U,21,FALSE)))</f>
        <v/>
      </c>
      <c r="H138">
        <v>2</v>
      </c>
      <c r="I138">
        <v>1</v>
      </c>
      <c r="J138">
        <v>2</v>
      </c>
      <c r="K138" t="s">
        <v>76</v>
      </c>
    </row>
    <row r="139" spans="2:11" x14ac:dyDescent="0.2">
      <c r="B139" s="6" t="str">
        <f t="shared" si="6"/>
        <v>DropItemRule_First_Season2_Challenge2_Normal</v>
      </c>
      <c r="C139" t="str">
        <f t="shared" si="9"/>
        <v>DropAll</v>
      </c>
      <c r="D139" t="str">
        <f>IF(VLOOKUP(H139&amp;"_"&amp;I139&amp;"_"&amp;K139,[1]挑战模式!$BJ:$BU,9-J139,FALSE)="","","DropItemOne")</f>
        <v>DropItemOne</v>
      </c>
      <c r="E139">
        <f>IF(VLOOKUP(H139&amp;"_"&amp;I139&amp;"_"&amp;K139,[1]挑战模式!$BJ:$BU,9-J139,FALSE)="","",IF(ISNUMBER(VLOOKUP(H139&amp;"_"&amp;I139&amp;"_"&amp;K139,[1]挑战模式!$BJ:$BU,9-J139,FALSE)),VLOOKUP(H139&amp;"_"&amp;I139&amp;"_"&amp;K139,[1]挑战模式!$BJ:$BU,9-J139,FALSE),1))</f>
        <v>100</v>
      </c>
      <c r="F139">
        <f t="shared" si="8"/>
        <v>10000</v>
      </c>
      <c r="G139" t="str">
        <f>IF(VLOOKUP(H139&amp;"_"&amp;I139&amp;"_"&amp;K139,[1]挑战模式!$BJ:$BU,9-J139,FALSE)="","",IF(ISNUMBER(VLOOKUP(H139&amp;"_"&amp;I139&amp;"_"&amp;K139,[1]挑战模式!$BJ:$BU,9-J139,FALSE)),"Token_Diamond",VLOOKUP(VLOOKUP(H139&amp;"_"&amp;I139&amp;"_"&amp;K139,[1]挑战模式!$BJ:$BU,9-J139,FALSE),'[1]塔&amp;技能'!$A:$U,21,FALSE)))</f>
        <v>Token_Diamond</v>
      </c>
      <c r="H139">
        <v>2</v>
      </c>
      <c r="I139">
        <v>2</v>
      </c>
      <c r="J139">
        <v>1</v>
      </c>
      <c r="K139" t="s">
        <v>76</v>
      </c>
    </row>
    <row r="140" spans="2:11" x14ac:dyDescent="0.2">
      <c r="B140" s="6" t="str">
        <f t="shared" si="6"/>
        <v/>
      </c>
      <c r="C140" t="str">
        <f t="shared" si="9"/>
        <v/>
      </c>
      <c r="D140" t="str">
        <f>IF(VLOOKUP(H140&amp;"_"&amp;I140&amp;"_"&amp;K140,[1]挑战模式!$BJ:$BU,9-J140,FALSE)="","","DropItemOne")</f>
        <v/>
      </c>
      <c r="E140" t="str">
        <f>IF(VLOOKUP(H140&amp;"_"&amp;I140&amp;"_"&amp;K140,[1]挑战模式!$BJ:$BU,9-J140,FALSE)="","",IF(ISNUMBER(VLOOKUP(H140&amp;"_"&amp;I140&amp;"_"&amp;K140,[1]挑战模式!$BJ:$BU,9-J140,FALSE)),VLOOKUP(H140&amp;"_"&amp;I140&amp;"_"&amp;K140,[1]挑战模式!$BJ:$BU,9-J140,FALSE),1))</f>
        <v/>
      </c>
      <c r="F140" t="str">
        <f t="shared" si="8"/>
        <v/>
      </c>
      <c r="G140" t="str">
        <f>IF(VLOOKUP(H140&amp;"_"&amp;I140&amp;"_"&amp;K140,[1]挑战模式!$BJ:$BU,9-J140,FALSE)="","",IF(ISNUMBER(VLOOKUP(H140&amp;"_"&amp;I140&amp;"_"&amp;K140,[1]挑战模式!$BJ:$BU,9-J140,FALSE)),"Token_Diamond",VLOOKUP(VLOOKUP(H140&amp;"_"&amp;I140&amp;"_"&amp;K140,[1]挑战模式!$BJ:$BU,9-J140,FALSE),'[1]塔&amp;技能'!$A:$U,21,FALSE)))</f>
        <v/>
      </c>
      <c r="H140">
        <v>2</v>
      </c>
      <c r="I140">
        <v>2</v>
      </c>
      <c r="J140">
        <v>2</v>
      </c>
      <c r="K140" t="s">
        <v>76</v>
      </c>
    </row>
    <row r="141" spans="2:11" x14ac:dyDescent="0.2">
      <c r="B141" s="6" t="str">
        <f t="shared" si="6"/>
        <v>DropItemRule_First_Season2_Challenge3_Normal</v>
      </c>
      <c r="C141" t="str">
        <f t="shared" si="9"/>
        <v>DropAll</v>
      </c>
      <c r="D141" t="str">
        <f>IF(VLOOKUP(H141&amp;"_"&amp;I141&amp;"_"&amp;K141,[1]挑战模式!$BJ:$BU,9-J141,FALSE)="","","DropItemOne")</f>
        <v>DropItemOne</v>
      </c>
      <c r="E141">
        <f>IF(VLOOKUP(H141&amp;"_"&amp;I141&amp;"_"&amp;K141,[1]挑战模式!$BJ:$BU,9-J141,FALSE)="","",IF(ISNUMBER(VLOOKUP(H141&amp;"_"&amp;I141&amp;"_"&amp;K141,[1]挑战模式!$BJ:$BU,9-J141,FALSE)),VLOOKUP(H141&amp;"_"&amp;I141&amp;"_"&amp;K141,[1]挑战模式!$BJ:$BU,9-J141,FALSE),1))</f>
        <v>100</v>
      </c>
      <c r="F141">
        <f t="shared" si="8"/>
        <v>10000</v>
      </c>
      <c r="G141" t="str">
        <f>IF(VLOOKUP(H141&amp;"_"&amp;I141&amp;"_"&amp;K141,[1]挑战模式!$BJ:$BU,9-J141,FALSE)="","",IF(ISNUMBER(VLOOKUP(H141&amp;"_"&amp;I141&amp;"_"&amp;K141,[1]挑战模式!$BJ:$BU,9-J141,FALSE)),"Token_Diamond",VLOOKUP(VLOOKUP(H141&amp;"_"&amp;I141&amp;"_"&amp;K141,[1]挑战模式!$BJ:$BU,9-J141,FALSE),'[1]塔&amp;技能'!$A:$U,21,FALSE)))</f>
        <v>Token_Diamond</v>
      </c>
      <c r="H141">
        <v>2</v>
      </c>
      <c r="I141">
        <v>3</v>
      </c>
      <c r="J141">
        <v>1</v>
      </c>
      <c r="K141" t="s">
        <v>76</v>
      </c>
    </row>
    <row r="142" spans="2:11" x14ac:dyDescent="0.2">
      <c r="B142" s="6" t="str">
        <f t="shared" si="6"/>
        <v/>
      </c>
      <c r="C142" t="str">
        <f t="shared" si="9"/>
        <v/>
      </c>
      <c r="D142" t="str">
        <f>IF(VLOOKUP(H142&amp;"_"&amp;I142&amp;"_"&amp;K142,[1]挑战模式!$BJ:$BU,9-J142,FALSE)="","","DropItemOne")</f>
        <v/>
      </c>
      <c r="E142" t="str">
        <f>IF(VLOOKUP(H142&amp;"_"&amp;I142&amp;"_"&amp;K142,[1]挑战模式!$BJ:$BU,9-J142,FALSE)="","",IF(ISNUMBER(VLOOKUP(H142&amp;"_"&amp;I142&amp;"_"&amp;K142,[1]挑战模式!$BJ:$BU,9-J142,FALSE)),VLOOKUP(H142&amp;"_"&amp;I142&amp;"_"&amp;K142,[1]挑战模式!$BJ:$BU,9-J142,FALSE),1))</f>
        <v/>
      </c>
      <c r="F142" t="str">
        <f t="shared" si="8"/>
        <v/>
      </c>
      <c r="G142" t="str">
        <f>IF(VLOOKUP(H142&amp;"_"&amp;I142&amp;"_"&amp;K142,[1]挑战模式!$BJ:$BU,9-J142,FALSE)="","",IF(ISNUMBER(VLOOKUP(H142&amp;"_"&amp;I142&amp;"_"&amp;K142,[1]挑战模式!$BJ:$BU,9-J142,FALSE)),"Token_Diamond",VLOOKUP(VLOOKUP(H142&amp;"_"&amp;I142&amp;"_"&amp;K142,[1]挑战模式!$BJ:$BU,9-J142,FALSE),'[1]塔&amp;技能'!$A:$U,21,FALSE)))</f>
        <v/>
      </c>
      <c r="H142">
        <v>2</v>
      </c>
      <c r="I142">
        <v>3</v>
      </c>
      <c r="J142">
        <v>2</v>
      </c>
      <c r="K142" t="s">
        <v>76</v>
      </c>
    </row>
    <row r="143" spans="2:11" x14ac:dyDescent="0.2">
      <c r="B143" s="6" t="str">
        <f t="shared" si="6"/>
        <v>DropItemRule_First_Season2_Challenge4_Normal</v>
      </c>
      <c r="C143" t="str">
        <f t="shared" si="9"/>
        <v>DropAll</v>
      </c>
      <c r="D143" t="str">
        <f>IF(VLOOKUP(H143&amp;"_"&amp;I143&amp;"_"&amp;K143,[1]挑战模式!$BJ:$BU,9-J143,FALSE)="","","DropItemOne")</f>
        <v>DropItemOne</v>
      </c>
      <c r="E143">
        <f>IF(VLOOKUP(H143&amp;"_"&amp;I143&amp;"_"&amp;K143,[1]挑战模式!$BJ:$BU,9-J143,FALSE)="","",IF(ISNUMBER(VLOOKUP(H143&amp;"_"&amp;I143&amp;"_"&amp;K143,[1]挑战模式!$BJ:$BU,9-J143,FALSE)),VLOOKUP(H143&amp;"_"&amp;I143&amp;"_"&amp;K143,[1]挑战模式!$BJ:$BU,9-J143,FALSE),1))</f>
        <v>100</v>
      </c>
      <c r="F143">
        <f t="shared" si="8"/>
        <v>10000</v>
      </c>
      <c r="G143" t="str">
        <f>IF(VLOOKUP(H143&amp;"_"&amp;I143&amp;"_"&amp;K143,[1]挑战模式!$BJ:$BU,9-J143,FALSE)="","",IF(ISNUMBER(VLOOKUP(H143&amp;"_"&amp;I143&amp;"_"&amp;K143,[1]挑战模式!$BJ:$BU,9-J143,FALSE)),"Token_Diamond",VLOOKUP(VLOOKUP(H143&amp;"_"&amp;I143&amp;"_"&amp;K143,[1]挑战模式!$BJ:$BU,9-J143,FALSE),'[1]塔&amp;技能'!$A:$U,21,FALSE)))</f>
        <v>Token_Diamond</v>
      </c>
      <c r="H143">
        <v>2</v>
      </c>
      <c r="I143">
        <v>4</v>
      </c>
      <c r="J143">
        <v>1</v>
      </c>
      <c r="K143" t="s">
        <v>76</v>
      </c>
    </row>
    <row r="144" spans="2:11" x14ac:dyDescent="0.2">
      <c r="B144" s="6" t="str">
        <f t="shared" si="6"/>
        <v/>
      </c>
      <c r="C144" t="str">
        <f t="shared" si="9"/>
        <v/>
      </c>
      <c r="D144" t="str">
        <f>IF(VLOOKUP(H144&amp;"_"&amp;I144&amp;"_"&amp;K144,[1]挑战模式!$BJ:$BU,9-J144,FALSE)="","","DropItemOne")</f>
        <v/>
      </c>
      <c r="E144" t="str">
        <f>IF(VLOOKUP(H144&amp;"_"&amp;I144&amp;"_"&amp;K144,[1]挑战模式!$BJ:$BU,9-J144,FALSE)="","",IF(ISNUMBER(VLOOKUP(H144&amp;"_"&amp;I144&amp;"_"&amp;K144,[1]挑战模式!$BJ:$BU,9-J144,FALSE)),VLOOKUP(H144&amp;"_"&amp;I144&amp;"_"&amp;K144,[1]挑战模式!$BJ:$BU,9-J144,FALSE),1))</f>
        <v/>
      </c>
      <c r="F144" t="str">
        <f t="shared" si="8"/>
        <v/>
      </c>
      <c r="G144" t="str">
        <f>IF(VLOOKUP(H144&amp;"_"&amp;I144&amp;"_"&amp;K144,[1]挑战模式!$BJ:$BU,9-J144,FALSE)="","",IF(ISNUMBER(VLOOKUP(H144&amp;"_"&amp;I144&amp;"_"&amp;K144,[1]挑战模式!$BJ:$BU,9-J144,FALSE)),"Token_Diamond",VLOOKUP(VLOOKUP(H144&amp;"_"&amp;I144&amp;"_"&amp;K144,[1]挑战模式!$BJ:$BU,9-J144,FALSE),'[1]塔&amp;技能'!$A:$U,21,FALSE)))</f>
        <v/>
      </c>
      <c r="H144">
        <v>2</v>
      </c>
      <c r="I144">
        <v>4</v>
      </c>
      <c r="J144">
        <v>2</v>
      </c>
      <c r="K144" t="s">
        <v>76</v>
      </c>
    </row>
    <row r="145" spans="2:11" x14ac:dyDescent="0.2">
      <c r="B145" s="6" t="str">
        <f t="shared" si="6"/>
        <v>DropItemRule_First_Season2_Challenge5_Normal</v>
      </c>
      <c r="C145" t="str">
        <f t="shared" si="9"/>
        <v>DropAll</v>
      </c>
      <c r="D145" t="str">
        <f>IF(VLOOKUP(H145&amp;"_"&amp;I145&amp;"_"&amp;K145,[1]挑战模式!$BJ:$BU,9-J145,FALSE)="","","DropItemOne")</f>
        <v>DropItemOne</v>
      </c>
      <c r="E145">
        <f>IF(VLOOKUP(H145&amp;"_"&amp;I145&amp;"_"&amp;K145,[1]挑战模式!$BJ:$BU,9-J145,FALSE)="","",IF(ISNUMBER(VLOOKUP(H145&amp;"_"&amp;I145&amp;"_"&amp;K145,[1]挑战模式!$BJ:$BU,9-J145,FALSE)),VLOOKUP(H145&amp;"_"&amp;I145&amp;"_"&amp;K145,[1]挑战模式!$BJ:$BU,9-J145,FALSE),1))</f>
        <v>100</v>
      </c>
      <c r="F145">
        <f t="shared" si="8"/>
        <v>10000</v>
      </c>
      <c r="G145" t="str">
        <f>IF(VLOOKUP(H145&amp;"_"&amp;I145&amp;"_"&amp;K145,[1]挑战模式!$BJ:$BU,9-J145,FALSE)="","",IF(ISNUMBER(VLOOKUP(H145&amp;"_"&amp;I145&amp;"_"&amp;K145,[1]挑战模式!$BJ:$BU,9-J145,FALSE)),"Token_Diamond",VLOOKUP(VLOOKUP(H145&amp;"_"&amp;I145&amp;"_"&amp;K145,[1]挑战模式!$BJ:$BU,9-J145,FALSE),'[1]塔&amp;技能'!$A:$U,21,FALSE)))</f>
        <v>Token_Diamond</v>
      </c>
      <c r="H145">
        <v>2</v>
      </c>
      <c r="I145">
        <v>5</v>
      </c>
      <c r="J145">
        <v>1</v>
      </c>
      <c r="K145" t="s">
        <v>76</v>
      </c>
    </row>
    <row r="146" spans="2:11" x14ac:dyDescent="0.2">
      <c r="B146" s="6" t="str">
        <f t="shared" si="6"/>
        <v/>
      </c>
      <c r="C146" t="str">
        <f t="shared" si="9"/>
        <v/>
      </c>
      <c r="D146" t="str">
        <f>IF(VLOOKUP(H146&amp;"_"&amp;I146&amp;"_"&amp;K146,[1]挑战模式!$BJ:$BU,9-J146,FALSE)="","","DropItemOne")</f>
        <v/>
      </c>
      <c r="E146" t="str">
        <f>IF(VLOOKUP(H146&amp;"_"&amp;I146&amp;"_"&amp;K146,[1]挑战模式!$BJ:$BU,9-J146,FALSE)="","",IF(ISNUMBER(VLOOKUP(H146&amp;"_"&amp;I146&amp;"_"&amp;K146,[1]挑战模式!$BJ:$BU,9-J146,FALSE)),VLOOKUP(H146&amp;"_"&amp;I146&amp;"_"&amp;K146,[1]挑战模式!$BJ:$BU,9-J146,FALSE),1))</f>
        <v/>
      </c>
      <c r="F146" t="str">
        <f t="shared" si="8"/>
        <v/>
      </c>
      <c r="G146" t="str">
        <f>IF(VLOOKUP(H146&amp;"_"&amp;I146&amp;"_"&amp;K146,[1]挑战模式!$BJ:$BU,9-J146,FALSE)="","",IF(ISNUMBER(VLOOKUP(H146&amp;"_"&amp;I146&amp;"_"&amp;K146,[1]挑战模式!$BJ:$BU,9-J146,FALSE)),"Token_Diamond",VLOOKUP(VLOOKUP(H146&amp;"_"&amp;I146&amp;"_"&amp;K146,[1]挑战模式!$BJ:$BU,9-J146,FALSE),'[1]塔&amp;技能'!$A:$U,21,FALSE)))</f>
        <v/>
      </c>
      <c r="H146">
        <v>2</v>
      </c>
      <c r="I146">
        <v>5</v>
      </c>
      <c r="J146">
        <v>2</v>
      </c>
      <c r="K146" t="s">
        <v>76</v>
      </c>
    </row>
    <row r="147" spans="2:11" x14ac:dyDescent="0.2">
      <c r="B147" s="6" t="str">
        <f t="shared" si="6"/>
        <v>DropItemRule_First_Season3_Challenge1_Normal</v>
      </c>
      <c r="C147" t="str">
        <f t="shared" si="9"/>
        <v>DropAll</v>
      </c>
      <c r="D147" t="str">
        <f>IF(VLOOKUP(H147&amp;"_"&amp;I147&amp;"_"&amp;K147,[1]挑战模式!$BJ:$BU,9-J147,FALSE)="","","DropItemOne")</f>
        <v>DropItemOne</v>
      </c>
      <c r="E147">
        <f>IF(VLOOKUP(H147&amp;"_"&amp;I147&amp;"_"&amp;K147,[1]挑战模式!$BJ:$BU,9-J147,FALSE)="","",IF(ISNUMBER(VLOOKUP(H147&amp;"_"&amp;I147&amp;"_"&amp;K147,[1]挑战模式!$BJ:$BU,9-J147,FALSE)),VLOOKUP(H147&amp;"_"&amp;I147&amp;"_"&amp;K147,[1]挑战模式!$BJ:$BU,9-J147,FALSE),1))</f>
        <v>100</v>
      </c>
      <c r="F147">
        <f t="shared" si="8"/>
        <v>10000</v>
      </c>
      <c r="G147" t="str">
        <f>IF(VLOOKUP(H147&amp;"_"&amp;I147&amp;"_"&amp;K147,[1]挑战模式!$BJ:$BU,9-J147,FALSE)="","",IF(ISNUMBER(VLOOKUP(H147&amp;"_"&amp;I147&amp;"_"&amp;K147,[1]挑战模式!$BJ:$BU,9-J147,FALSE)),"Token_Diamond",VLOOKUP(VLOOKUP(H147&amp;"_"&amp;I147&amp;"_"&amp;K147,[1]挑战模式!$BJ:$BU,9-J147,FALSE),'[1]塔&amp;技能'!$A:$U,21,FALSE)))</f>
        <v>Token_Diamond</v>
      </c>
      <c r="H147">
        <v>3</v>
      </c>
      <c r="I147">
        <v>1</v>
      </c>
      <c r="J147">
        <v>1</v>
      </c>
      <c r="K147" t="s">
        <v>76</v>
      </c>
    </row>
    <row r="148" spans="2:11" x14ac:dyDescent="0.2">
      <c r="B148" s="6" t="str">
        <f t="shared" si="6"/>
        <v/>
      </c>
      <c r="C148" t="str">
        <f t="shared" si="9"/>
        <v/>
      </c>
      <c r="D148" t="str">
        <f>IF(VLOOKUP(H148&amp;"_"&amp;I148&amp;"_"&amp;K148,[1]挑战模式!$BJ:$BU,9-J148,FALSE)="","","DropItemOne")</f>
        <v/>
      </c>
      <c r="E148" t="str">
        <f>IF(VLOOKUP(H148&amp;"_"&amp;I148&amp;"_"&amp;K148,[1]挑战模式!$BJ:$BU,9-J148,FALSE)="","",IF(ISNUMBER(VLOOKUP(H148&amp;"_"&amp;I148&amp;"_"&amp;K148,[1]挑战模式!$BJ:$BU,9-J148,FALSE)),VLOOKUP(H148&amp;"_"&amp;I148&amp;"_"&amp;K148,[1]挑战模式!$BJ:$BU,9-J148,FALSE),1))</f>
        <v/>
      </c>
      <c r="F148" t="str">
        <f t="shared" si="8"/>
        <v/>
      </c>
      <c r="G148" t="str">
        <f>IF(VLOOKUP(H148&amp;"_"&amp;I148&amp;"_"&amp;K148,[1]挑战模式!$BJ:$BU,9-J148,FALSE)="","",IF(ISNUMBER(VLOOKUP(H148&amp;"_"&amp;I148&amp;"_"&amp;K148,[1]挑战模式!$BJ:$BU,9-J148,FALSE)),"Token_Diamond",VLOOKUP(VLOOKUP(H148&amp;"_"&amp;I148&amp;"_"&amp;K148,[1]挑战模式!$BJ:$BU,9-J148,FALSE),'[1]塔&amp;技能'!$A:$U,21,FALSE)))</f>
        <v/>
      </c>
      <c r="H148">
        <v>3</v>
      </c>
      <c r="I148">
        <v>1</v>
      </c>
      <c r="J148">
        <v>2</v>
      </c>
      <c r="K148" t="s">
        <v>76</v>
      </c>
    </row>
    <row r="149" spans="2:11" x14ac:dyDescent="0.2">
      <c r="B149" s="6" t="str">
        <f t="shared" si="6"/>
        <v>DropItemRule_First_Season3_Challenge2_Normal</v>
      </c>
      <c r="C149" t="str">
        <f t="shared" si="9"/>
        <v>DropAll</v>
      </c>
      <c r="D149" t="str">
        <f>IF(VLOOKUP(H149&amp;"_"&amp;I149&amp;"_"&amp;K149,[1]挑战模式!$BJ:$BU,9-J149,FALSE)="","","DropItemOne")</f>
        <v>DropItemOne</v>
      </c>
      <c r="E149">
        <f>IF(VLOOKUP(H149&amp;"_"&amp;I149&amp;"_"&amp;K149,[1]挑战模式!$BJ:$BU,9-J149,FALSE)="","",IF(ISNUMBER(VLOOKUP(H149&amp;"_"&amp;I149&amp;"_"&amp;K149,[1]挑战模式!$BJ:$BU,9-J149,FALSE)),VLOOKUP(H149&amp;"_"&amp;I149&amp;"_"&amp;K149,[1]挑战模式!$BJ:$BU,9-J149,FALSE),1))</f>
        <v>100</v>
      </c>
      <c r="F149">
        <f t="shared" si="8"/>
        <v>10000</v>
      </c>
      <c r="G149" t="str">
        <f>IF(VLOOKUP(H149&amp;"_"&amp;I149&amp;"_"&amp;K149,[1]挑战模式!$BJ:$BU,9-J149,FALSE)="","",IF(ISNUMBER(VLOOKUP(H149&amp;"_"&amp;I149&amp;"_"&amp;K149,[1]挑战模式!$BJ:$BU,9-J149,FALSE)),"Token_Diamond",VLOOKUP(VLOOKUP(H149&amp;"_"&amp;I149&amp;"_"&amp;K149,[1]挑战模式!$BJ:$BU,9-J149,FALSE),'[1]塔&amp;技能'!$A:$U,21,FALSE)))</f>
        <v>Token_Diamond</v>
      </c>
      <c r="H149">
        <v>3</v>
      </c>
      <c r="I149">
        <v>2</v>
      </c>
      <c r="J149">
        <v>1</v>
      </c>
      <c r="K149" t="s">
        <v>76</v>
      </c>
    </row>
    <row r="150" spans="2:11" x14ac:dyDescent="0.2">
      <c r="B150" s="6" t="str">
        <f t="shared" si="6"/>
        <v/>
      </c>
      <c r="C150" t="str">
        <f t="shared" si="9"/>
        <v/>
      </c>
      <c r="D150" t="str">
        <f>IF(VLOOKUP(H150&amp;"_"&amp;I150&amp;"_"&amp;K150,[1]挑战模式!$BJ:$BU,9-J150,FALSE)="","","DropItemOne")</f>
        <v/>
      </c>
      <c r="E150" t="str">
        <f>IF(VLOOKUP(H150&amp;"_"&amp;I150&amp;"_"&amp;K150,[1]挑战模式!$BJ:$BU,9-J150,FALSE)="","",IF(ISNUMBER(VLOOKUP(H150&amp;"_"&amp;I150&amp;"_"&amp;K150,[1]挑战模式!$BJ:$BU,9-J150,FALSE)),VLOOKUP(H150&amp;"_"&amp;I150&amp;"_"&amp;K150,[1]挑战模式!$BJ:$BU,9-J150,FALSE),1))</f>
        <v/>
      </c>
      <c r="F150" t="str">
        <f t="shared" si="8"/>
        <v/>
      </c>
      <c r="G150" t="str">
        <f>IF(VLOOKUP(H150&amp;"_"&amp;I150&amp;"_"&amp;K150,[1]挑战模式!$BJ:$BU,9-J150,FALSE)="","",IF(ISNUMBER(VLOOKUP(H150&amp;"_"&amp;I150&amp;"_"&amp;K150,[1]挑战模式!$BJ:$BU,9-J150,FALSE)),"Token_Diamond",VLOOKUP(VLOOKUP(H150&amp;"_"&amp;I150&amp;"_"&amp;K150,[1]挑战模式!$BJ:$BU,9-J150,FALSE),'[1]塔&amp;技能'!$A:$U,21,FALSE)))</f>
        <v/>
      </c>
      <c r="H150">
        <v>3</v>
      </c>
      <c r="I150">
        <v>2</v>
      </c>
      <c r="J150">
        <v>2</v>
      </c>
      <c r="K150" t="s">
        <v>76</v>
      </c>
    </row>
    <row r="151" spans="2:11" x14ac:dyDescent="0.2">
      <c r="B151" s="6" t="str">
        <f t="shared" si="6"/>
        <v>DropItemRule_First_Season3_Challenge3_Normal</v>
      </c>
      <c r="C151" t="str">
        <f t="shared" si="9"/>
        <v>DropAll</v>
      </c>
      <c r="D151" t="str">
        <f>IF(VLOOKUP(H151&amp;"_"&amp;I151&amp;"_"&amp;K151,[1]挑战模式!$BJ:$BU,9-J151,FALSE)="","","DropItemOne")</f>
        <v>DropItemOne</v>
      </c>
      <c r="E151">
        <f>IF(VLOOKUP(H151&amp;"_"&amp;I151&amp;"_"&amp;K151,[1]挑战模式!$BJ:$BU,9-J151,FALSE)="","",IF(ISNUMBER(VLOOKUP(H151&amp;"_"&amp;I151&amp;"_"&amp;K151,[1]挑战模式!$BJ:$BU,9-J151,FALSE)),VLOOKUP(H151&amp;"_"&amp;I151&amp;"_"&amp;K151,[1]挑战模式!$BJ:$BU,9-J151,FALSE),1))</f>
        <v>100</v>
      </c>
      <c r="F151">
        <f t="shared" si="8"/>
        <v>10000</v>
      </c>
      <c r="G151" t="str">
        <f>IF(VLOOKUP(H151&amp;"_"&amp;I151&amp;"_"&amp;K151,[1]挑战模式!$BJ:$BU,9-J151,FALSE)="","",IF(ISNUMBER(VLOOKUP(H151&amp;"_"&amp;I151&amp;"_"&amp;K151,[1]挑战模式!$BJ:$BU,9-J151,FALSE)),"Token_Diamond",VLOOKUP(VLOOKUP(H151&amp;"_"&amp;I151&amp;"_"&amp;K151,[1]挑战模式!$BJ:$BU,9-J151,FALSE),'[1]塔&amp;技能'!$A:$U,21,FALSE)))</f>
        <v>Token_Diamond</v>
      </c>
      <c r="H151">
        <v>3</v>
      </c>
      <c r="I151">
        <v>3</v>
      </c>
      <c r="J151">
        <v>1</v>
      </c>
      <c r="K151" t="s">
        <v>76</v>
      </c>
    </row>
    <row r="152" spans="2:11" x14ac:dyDescent="0.2">
      <c r="B152" s="6" t="str">
        <f t="shared" ref="B152:B166" si="10">IF(I152&lt;&gt;I151,"DropItemRule_First_Season"&amp;H152&amp;"_Challenge"&amp;I152&amp;"_"&amp;K152,"")</f>
        <v/>
      </c>
      <c r="C152" t="str">
        <f t="shared" si="9"/>
        <v/>
      </c>
      <c r="D152" t="str">
        <f>IF(VLOOKUP(H152&amp;"_"&amp;I152&amp;"_"&amp;K152,[1]挑战模式!$BJ:$BU,9-J152,FALSE)="","","DropItemOne")</f>
        <v/>
      </c>
      <c r="E152" t="str">
        <f>IF(VLOOKUP(H152&amp;"_"&amp;I152&amp;"_"&amp;K152,[1]挑战模式!$BJ:$BU,9-J152,FALSE)="","",IF(ISNUMBER(VLOOKUP(H152&amp;"_"&amp;I152&amp;"_"&amp;K152,[1]挑战模式!$BJ:$BU,9-J152,FALSE)),VLOOKUP(H152&amp;"_"&amp;I152&amp;"_"&amp;K152,[1]挑战模式!$BJ:$BU,9-J152,FALSE),1))</f>
        <v/>
      </c>
      <c r="F152" t="str">
        <f t="shared" ref="F152:F166" si="11">IF(E152="","",10000)</f>
        <v/>
      </c>
      <c r="G152" t="str">
        <f>IF(VLOOKUP(H152&amp;"_"&amp;I152&amp;"_"&amp;K152,[1]挑战模式!$BJ:$BU,9-J152,FALSE)="","",IF(ISNUMBER(VLOOKUP(H152&amp;"_"&amp;I152&amp;"_"&amp;K152,[1]挑战模式!$BJ:$BU,9-J152,FALSE)),"Token_Diamond",VLOOKUP(VLOOKUP(H152&amp;"_"&amp;I152&amp;"_"&amp;K152,[1]挑战模式!$BJ:$BU,9-J152,FALSE),'[1]塔&amp;技能'!$A:$U,21,FALSE)))</f>
        <v/>
      </c>
      <c r="H152">
        <v>3</v>
      </c>
      <c r="I152">
        <v>3</v>
      </c>
      <c r="J152">
        <v>2</v>
      </c>
      <c r="K152" t="s">
        <v>76</v>
      </c>
    </row>
    <row r="153" spans="2:11" x14ac:dyDescent="0.2">
      <c r="B153" s="6" t="str">
        <f t="shared" si="10"/>
        <v>DropItemRule_First_Season3_Challenge4_Normal</v>
      </c>
      <c r="C153" t="str">
        <f t="shared" si="9"/>
        <v>DropAll</v>
      </c>
      <c r="D153" t="str">
        <f>IF(VLOOKUP(H153&amp;"_"&amp;I153&amp;"_"&amp;K153,[1]挑战模式!$BJ:$BU,9-J153,FALSE)="","","DropItemOne")</f>
        <v>DropItemOne</v>
      </c>
      <c r="E153">
        <f>IF(VLOOKUP(H153&amp;"_"&amp;I153&amp;"_"&amp;K153,[1]挑战模式!$BJ:$BU,9-J153,FALSE)="","",IF(ISNUMBER(VLOOKUP(H153&amp;"_"&amp;I153&amp;"_"&amp;K153,[1]挑战模式!$BJ:$BU,9-J153,FALSE)),VLOOKUP(H153&amp;"_"&amp;I153&amp;"_"&amp;K153,[1]挑战模式!$BJ:$BU,9-J153,FALSE),1))</f>
        <v>100</v>
      </c>
      <c r="F153">
        <f t="shared" si="11"/>
        <v>10000</v>
      </c>
      <c r="G153" t="str">
        <f>IF(VLOOKUP(H153&amp;"_"&amp;I153&amp;"_"&amp;K153,[1]挑战模式!$BJ:$BU,9-J153,FALSE)="","",IF(ISNUMBER(VLOOKUP(H153&amp;"_"&amp;I153&amp;"_"&amp;K153,[1]挑战模式!$BJ:$BU,9-J153,FALSE)),"Token_Diamond",VLOOKUP(VLOOKUP(H153&amp;"_"&amp;I153&amp;"_"&amp;K153,[1]挑战模式!$BJ:$BU,9-J153,FALSE),'[1]塔&amp;技能'!$A:$U,21,FALSE)))</f>
        <v>Token_Diamond</v>
      </c>
      <c r="H153">
        <v>3</v>
      </c>
      <c r="I153">
        <v>4</v>
      </c>
      <c r="J153">
        <v>1</v>
      </c>
      <c r="K153" t="s">
        <v>76</v>
      </c>
    </row>
    <row r="154" spans="2:11" x14ac:dyDescent="0.2">
      <c r="B154" s="6" t="str">
        <f t="shared" si="10"/>
        <v/>
      </c>
      <c r="C154" t="str">
        <f t="shared" si="9"/>
        <v/>
      </c>
      <c r="D154" t="str">
        <f>IF(VLOOKUP(H154&amp;"_"&amp;I154&amp;"_"&amp;K154,[1]挑战模式!$BJ:$BU,9-J154,FALSE)="","","DropItemOne")</f>
        <v/>
      </c>
      <c r="E154" t="str">
        <f>IF(VLOOKUP(H154&amp;"_"&amp;I154&amp;"_"&amp;K154,[1]挑战模式!$BJ:$BU,9-J154,FALSE)="","",IF(ISNUMBER(VLOOKUP(H154&amp;"_"&amp;I154&amp;"_"&amp;K154,[1]挑战模式!$BJ:$BU,9-J154,FALSE)),VLOOKUP(H154&amp;"_"&amp;I154&amp;"_"&amp;K154,[1]挑战模式!$BJ:$BU,9-J154,FALSE),1))</f>
        <v/>
      </c>
      <c r="F154" t="str">
        <f t="shared" si="11"/>
        <v/>
      </c>
      <c r="G154" t="str">
        <f>IF(VLOOKUP(H154&amp;"_"&amp;I154&amp;"_"&amp;K154,[1]挑战模式!$BJ:$BU,9-J154,FALSE)="","",IF(ISNUMBER(VLOOKUP(H154&amp;"_"&amp;I154&amp;"_"&amp;K154,[1]挑战模式!$BJ:$BU,9-J154,FALSE)),"Token_Diamond",VLOOKUP(VLOOKUP(H154&amp;"_"&amp;I154&amp;"_"&amp;K154,[1]挑战模式!$BJ:$BU,9-J154,FALSE),'[1]塔&amp;技能'!$A:$U,21,FALSE)))</f>
        <v/>
      </c>
      <c r="H154">
        <v>3</v>
      </c>
      <c r="I154">
        <v>4</v>
      </c>
      <c r="J154">
        <v>2</v>
      </c>
      <c r="K154" t="s">
        <v>76</v>
      </c>
    </row>
    <row r="155" spans="2:11" x14ac:dyDescent="0.2">
      <c r="B155" s="6" t="str">
        <f t="shared" si="10"/>
        <v>DropItemRule_First_Season3_Challenge5_Normal</v>
      </c>
      <c r="C155" t="str">
        <f t="shared" si="9"/>
        <v>DropAll</v>
      </c>
      <c r="D155" t="str">
        <f>IF(VLOOKUP(H155&amp;"_"&amp;I155&amp;"_"&amp;K155,[1]挑战模式!$BJ:$BU,9-J155,FALSE)="","","DropItemOne")</f>
        <v>DropItemOne</v>
      </c>
      <c r="E155">
        <f>IF(VLOOKUP(H155&amp;"_"&amp;I155&amp;"_"&amp;K155,[1]挑战模式!$BJ:$BU,9-J155,FALSE)="","",IF(ISNUMBER(VLOOKUP(H155&amp;"_"&amp;I155&amp;"_"&amp;K155,[1]挑战模式!$BJ:$BU,9-J155,FALSE)),VLOOKUP(H155&amp;"_"&amp;I155&amp;"_"&amp;K155,[1]挑战模式!$BJ:$BU,9-J155,FALSE),1))</f>
        <v>100</v>
      </c>
      <c r="F155">
        <f t="shared" si="11"/>
        <v>10000</v>
      </c>
      <c r="G155" t="str">
        <f>IF(VLOOKUP(H155&amp;"_"&amp;I155&amp;"_"&amp;K155,[1]挑战模式!$BJ:$BU,9-J155,FALSE)="","",IF(ISNUMBER(VLOOKUP(H155&amp;"_"&amp;I155&amp;"_"&amp;K155,[1]挑战模式!$BJ:$BU,9-J155,FALSE)),"Token_Diamond",VLOOKUP(VLOOKUP(H155&amp;"_"&amp;I155&amp;"_"&amp;K155,[1]挑战模式!$BJ:$BU,9-J155,FALSE),'[1]塔&amp;技能'!$A:$U,21,FALSE)))</f>
        <v>Token_Diamond</v>
      </c>
      <c r="H155">
        <v>3</v>
      </c>
      <c r="I155">
        <v>5</v>
      </c>
      <c r="J155">
        <v>1</v>
      </c>
      <c r="K155" t="s">
        <v>76</v>
      </c>
    </row>
    <row r="156" spans="2:11" x14ac:dyDescent="0.2">
      <c r="B156" s="6" t="str">
        <f t="shared" si="10"/>
        <v/>
      </c>
      <c r="C156" t="str">
        <f t="shared" si="9"/>
        <v/>
      </c>
      <c r="D156" t="str">
        <f>IF(VLOOKUP(H156&amp;"_"&amp;I156&amp;"_"&amp;K156,[1]挑战模式!$BJ:$BU,9-J156,FALSE)="","","DropItemOne")</f>
        <v/>
      </c>
      <c r="E156" t="str">
        <f>IF(VLOOKUP(H156&amp;"_"&amp;I156&amp;"_"&amp;K156,[1]挑战模式!$BJ:$BU,9-J156,FALSE)="","",IF(ISNUMBER(VLOOKUP(H156&amp;"_"&amp;I156&amp;"_"&amp;K156,[1]挑战模式!$BJ:$BU,9-J156,FALSE)),VLOOKUP(H156&amp;"_"&amp;I156&amp;"_"&amp;K156,[1]挑战模式!$BJ:$BU,9-J156,FALSE),1))</f>
        <v/>
      </c>
      <c r="F156" t="str">
        <f t="shared" si="11"/>
        <v/>
      </c>
      <c r="G156" t="str">
        <f>IF(VLOOKUP(H156&amp;"_"&amp;I156&amp;"_"&amp;K156,[1]挑战模式!$BJ:$BU,9-J156,FALSE)="","",IF(ISNUMBER(VLOOKUP(H156&amp;"_"&amp;I156&amp;"_"&amp;K156,[1]挑战模式!$BJ:$BU,9-J156,FALSE)),"Token_Diamond",VLOOKUP(VLOOKUP(H156&amp;"_"&amp;I156&amp;"_"&amp;K156,[1]挑战模式!$BJ:$BU,9-J156,FALSE),'[1]塔&amp;技能'!$A:$U,21,FALSE)))</f>
        <v/>
      </c>
      <c r="H156">
        <v>3</v>
      </c>
      <c r="I156">
        <v>5</v>
      </c>
      <c r="J156">
        <v>2</v>
      </c>
      <c r="K156" t="s">
        <v>76</v>
      </c>
    </row>
    <row r="157" spans="2:11" x14ac:dyDescent="0.2">
      <c r="B157" s="6" t="str">
        <f t="shared" si="10"/>
        <v>DropItemRule_First_Season4_Challenge1_Normal</v>
      </c>
      <c r="C157" t="str">
        <f t="shared" si="9"/>
        <v>DropAll</v>
      </c>
      <c r="D157" t="str">
        <f>IF(VLOOKUP(H157&amp;"_"&amp;I157&amp;"_"&amp;K157,[1]挑战模式!$BJ:$BU,9-J157,FALSE)="","","DropItemOne")</f>
        <v>DropItemOne</v>
      </c>
      <c r="E157">
        <f>IF(VLOOKUP(H157&amp;"_"&amp;I157&amp;"_"&amp;K157,[1]挑战模式!$BJ:$BU,9-J157,FALSE)="","",IF(ISNUMBER(VLOOKUP(H157&amp;"_"&amp;I157&amp;"_"&amp;K157,[1]挑战模式!$BJ:$BU,9-J157,FALSE)),VLOOKUP(H157&amp;"_"&amp;I157&amp;"_"&amp;K157,[1]挑战模式!$BJ:$BU,9-J157,FALSE),1))</f>
        <v>100</v>
      </c>
      <c r="F157">
        <f t="shared" si="11"/>
        <v>10000</v>
      </c>
      <c r="G157" t="str">
        <f>IF(VLOOKUP(H157&amp;"_"&amp;I157&amp;"_"&amp;K157,[1]挑战模式!$BJ:$BU,9-J157,FALSE)="","",IF(ISNUMBER(VLOOKUP(H157&amp;"_"&amp;I157&amp;"_"&amp;K157,[1]挑战模式!$BJ:$BU,9-J157,FALSE)),"Token_Diamond",VLOOKUP(VLOOKUP(H157&amp;"_"&amp;I157&amp;"_"&amp;K157,[1]挑战模式!$BJ:$BU,9-J157,FALSE),'[1]塔&amp;技能'!$A:$U,21,FALSE)))</f>
        <v>Token_Diamond</v>
      </c>
      <c r="H157">
        <v>4</v>
      </c>
      <c r="I157">
        <v>1</v>
      </c>
      <c r="J157">
        <v>1</v>
      </c>
      <c r="K157" t="s">
        <v>76</v>
      </c>
    </row>
    <row r="158" spans="2:11" x14ac:dyDescent="0.2">
      <c r="B158" s="6" t="str">
        <f t="shared" si="10"/>
        <v/>
      </c>
      <c r="C158" t="str">
        <f t="shared" si="9"/>
        <v/>
      </c>
      <c r="D158" t="str">
        <f>IF(VLOOKUP(H158&amp;"_"&amp;I158&amp;"_"&amp;K158,[1]挑战模式!$BJ:$BU,9-J158,FALSE)="","","DropItemOne")</f>
        <v/>
      </c>
      <c r="E158" t="str">
        <f>IF(VLOOKUP(H158&amp;"_"&amp;I158&amp;"_"&amp;K158,[1]挑战模式!$BJ:$BU,9-J158,FALSE)="","",IF(ISNUMBER(VLOOKUP(H158&amp;"_"&amp;I158&amp;"_"&amp;K158,[1]挑战模式!$BJ:$BU,9-J158,FALSE)),VLOOKUP(H158&amp;"_"&amp;I158&amp;"_"&amp;K158,[1]挑战模式!$BJ:$BU,9-J158,FALSE),1))</f>
        <v/>
      </c>
      <c r="F158" t="str">
        <f t="shared" si="11"/>
        <v/>
      </c>
      <c r="G158" t="str">
        <f>IF(VLOOKUP(H158&amp;"_"&amp;I158&amp;"_"&amp;K158,[1]挑战模式!$BJ:$BU,9-J158,FALSE)="","",IF(ISNUMBER(VLOOKUP(H158&amp;"_"&amp;I158&amp;"_"&amp;K158,[1]挑战模式!$BJ:$BU,9-J158,FALSE)),"Token_Diamond",VLOOKUP(VLOOKUP(H158&amp;"_"&amp;I158&amp;"_"&amp;K158,[1]挑战模式!$BJ:$BU,9-J158,FALSE),'[1]塔&amp;技能'!$A:$U,21,FALSE)))</f>
        <v/>
      </c>
      <c r="H158">
        <v>4</v>
      </c>
      <c r="I158">
        <v>1</v>
      </c>
      <c r="J158">
        <v>2</v>
      </c>
      <c r="K158" t="s">
        <v>76</v>
      </c>
    </row>
    <row r="159" spans="2:11" x14ac:dyDescent="0.2">
      <c r="B159" s="6" t="str">
        <f t="shared" si="10"/>
        <v>DropItemRule_First_Season4_Challenge2_Normal</v>
      </c>
      <c r="C159" t="str">
        <f t="shared" si="9"/>
        <v>DropAll</v>
      </c>
      <c r="D159" t="str">
        <f>IF(VLOOKUP(H159&amp;"_"&amp;I159&amp;"_"&amp;K159,[1]挑战模式!$BJ:$BU,9-J159,FALSE)="","","DropItemOne")</f>
        <v>DropItemOne</v>
      </c>
      <c r="E159">
        <f>IF(VLOOKUP(H159&amp;"_"&amp;I159&amp;"_"&amp;K159,[1]挑战模式!$BJ:$BU,9-J159,FALSE)="","",IF(ISNUMBER(VLOOKUP(H159&amp;"_"&amp;I159&amp;"_"&amp;K159,[1]挑战模式!$BJ:$BU,9-J159,FALSE)),VLOOKUP(H159&amp;"_"&amp;I159&amp;"_"&amp;K159,[1]挑战模式!$BJ:$BU,9-J159,FALSE),1))</f>
        <v>100</v>
      </c>
      <c r="F159">
        <f t="shared" si="11"/>
        <v>10000</v>
      </c>
      <c r="G159" t="str">
        <f>IF(VLOOKUP(H159&amp;"_"&amp;I159&amp;"_"&amp;K159,[1]挑战模式!$BJ:$BU,9-J159,FALSE)="","",IF(ISNUMBER(VLOOKUP(H159&amp;"_"&amp;I159&amp;"_"&amp;K159,[1]挑战模式!$BJ:$BU,9-J159,FALSE)),"Token_Diamond",VLOOKUP(VLOOKUP(H159&amp;"_"&amp;I159&amp;"_"&amp;K159,[1]挑战模式!$BJ:$BU,9-J159,FALSE),'[1]塔&amp;技能'!$A:$U,21,FALSE)))</f>
        <v>Token_Diamond</v>
      </c>
      <c r="H159">
        <v>4</v>
      </c>
      <c r="I159">
        <v>2</v>
      </c>
      <c r="J159">
        <v>1</v>
      </c>
      <c r="K159" t="s">
        <v>76</v>
      </c>
    </row>
    <row r="160" spans="2:11" x14ac:dyDescent="0.2">
      <c r="B160" s="6" t="str">
        <f t="shared" si="10"/>
        <v/>
      </c>
      <c r="C160" t="str">
        <f t="shared" si="9"/>
        <v/>
      </c>
      <c r="D160" t="str">
        <f>IF(VLOOKUP(H160&amp;"_"&amp;I160&amp;"_"&amp;K160,[1]挑战模式!$BJ:$BU,9-J160,FALSE)="","","DropItemOne")</f>
        <v/>
      </c>
      <c r="E160" t="str">
        <f>IF(VLOOKUP(H160&amp;"_"&amp;I160&amp;"_"&amp;K160,[1]挑战模式!$BJ:$BU,9-J160,FALSE)="","",IF(ISNUMBER(VLOOKUP(H160&amp;"_"&amp;I160&amp;"_"&amp;K160,[1]挑战模式!$BJ:$BU,9-J160,FALSE)),VLOOKUP(H160&amp;"_"&amp;I160&amp;"_"&amp;K160,[1]挑战模式!$BJ:$BU,9-J160,FALSE),1))</f>
        <v/>
      </c>
      <c r="F160" t="str">
        <f t="shared" si="11"/>
        <v/>
      </c>
      <c r="G160" t="str">
        <f>IF(VLOOKUP(H160&amp;"_"&amp;I160&amp;"_"&amp;K160,[1]挑战模式!$BJ:$BU,9-J160,FALSE)="","",IF(ISNUMBER(VLOOKUP(H160&amp;"_"&amp;I160&amp;"_"&amp;K160,[1]挑战模式!$BJ:$BU,9-J160,FALSE)),"Token_Diamond",VLOOKUP(VLOOKUP(H160&amp;"_"&amp;I160&amp;"_"&amp;K160,[1]挑战模式!$BJ:$BU,9-J160,FALSE),'[1]塔&amp;技能'!$A:$U,21,FALSE)))</f>
        <v/>
      </c>
      <c r="H160">
        <v>4</v>
      </c>
      <c r="I160">
        <v>2</v>
      </c>
      <c r="J160">
        <v>2</v>
      </c>
      <c r="K160" t="s">
        <v>76</v>
      </c>
    </row>
    <row r="161" spans="2:11" x14ac:dyDescent="0.2">
      <c r="B161" s="6" t="str">
        <f t="shared" si="10"/>
        <v>DropItemRule_First_Season4_Challenge3_Normal</v>
      </c>
      <c r="C161" t="str">
        <f t="shared" si="9"/>
        <v>DropAll</v>
      </c>
      <c r="D161" t="str">
        <f>IF(VLOOKUP(H161&amp;"_"&amp;I161&amp;"_"&amp;K161,[1]挑战模式!$BJ:$BU,9-J161,FALSE)="","","DropItemOne")</f>
        <v>DropItemOne</v>
      </c>
      <c r="E161">
        <f>IF(VLOOKUP(H161&amp;"_"&amp;I161&amp;"_"&amp;K161,[1]挑战模式!$BJ:$BU,9-J161,FALSE)="","",IF(ISNUMBER(VLOOKUP(H161&amp;"_"&amp;I161&amp;"_"&amp;K161,[1]挑战模式!$BJ:$BU,9-J161,FALSE)),VLOOKUP(H161&amp;"_"&amp;I161&amp;"_"&amp;K161,[1]挑战模式!$BJ:$BU,9-J161,FALSE),1))</f>
        <v>100</v>
      </c>
      <c r="F161">
        <f t="shared" si="11"/>
        <v>10000</v>
      </c>
      <c r="G161" t="str">
        <f>IF(VLOOKUP(H161&amp;"_"&amp;I161&amp;"_"&amp;K161,[1]挑战模式!$BJ:$BU,9-J161,FALSE)="","",IF(ISNUMBER(VLOOKUP(H161&amp;"_"&amp;I161&amp;"_"&amp;K161,[1]挑战模式!$BJ:$BU,9-J161,FALSE)),"Token_Diamond",VLOOKUP(VLOOKUP(H161&amp;"_"&amp;I161&amp;"_"&amp;K161,[1]挑战模式!$BJ:$BU,9-J161,FALSE),'[1]塔&amp;技能'!$A:$U,21,FALSE)))</f>
        <v>Token_Diamond</v>
      </c>
      <c r="H161">
        <v>4</v>
      </c>
      <c r="I161">
        <v>3</v>
      </c>
      <c r="J161">
        <v>1</v>
      </c>
      <c r="K161" t="s">
        <v>76</v>
      </c>
    </row>
    <row r="162" spans="2:11" x14ac:dyDescent="0.2">
      <c r="B162" s="6" t="str">
        <f t="shared" si="10"/>
        <v/>
      </c>
      <c r="C162" t="str">
        <f t="shared" si="9"/>
        <v/>
      </c>
      <c r="D162" t="str">
        <f>IF(VLOOKUP(H162&amp;"_"&amp;I162&amp;"_"&amp;K162,[1]挑战模式!$BJ:$BU,9-J162,FALSE)="","","DropItemOne")</f>
        <v/>
      </c>
      <c r="E162" t="str">
        <f>IF(VLOOKUP(H162&amp;"_"&amp;I162&amp;"_"&amp;K162,[1]挑战模式!$BJ:$BU,9-J162,FALSE)="","",IF(ISNUMBER(VLOOKUP(H162&amp;"_"&amp;I162&amp;"_"&amp;K162,[1]挑战模式!$BJ:$BU,9-J162,FALSE)),VLOOKUP(H162&amp;"_"&amp;I162&amp;"_"&amp;K162,[1]挑战模式!$BJ:$BU,9-J162,FALSE),1))</f>
        <v/>
      </c>
      <c r="F162" t="str">
        <f t="shared" si="11"/>
        <v/>
      </c>
      <c r="G162" t="str">
        <f>IF(VLOOKUP(H162&amp;"_"&amp;I162&amp;"_"&amp;K162,[1]挑战模式!$BJ:$BU,9-J162,FALSE)="","",IF(ISNUMBER(VLOOKUP(H162&amp;"_"&amp;I162&amp;"_"&amp;K162,[1]挑战模式!$BJ:$BU,9-J162,FALSE)),"Token_Diamond",VLOOKUP(VLOOKUP(H162&amp;"_"&amp;I162&amp;"_"&amp;K162,[1]挑战模式!$BJ:$BU,9-J162,FALSE),'[1]塔&amp;技能'!$A:$U,21,FALSE)))</f>
        <v/>
      </c>
      <c r="H162">
        <v>4</v>
      </c>
      <c r="I162">
        <v>3</v>
      </c>
      <c r="J162">
        <v>2</v>
      </c>
      <c r="K162" t="s">
        <v>76</v>
      </c>
    </row>
    <row r="163" spans="2:11" x14ac:dyDescent="0.2">
      <c r="B163" s="6" t="str">
        <f t="shared" si="10"/>
        <v>DropItemRule_First_Season4_Challenge4_Normal</v>
      </c>
      <c r="C163" t="str">
        <f t="shared" si="9"/>
        <v>DropAll</v>
      </c>
      <c r="D163" t="str">
        <f>IF(VLOOKUP(H163&amp;"_"&amp;I163&amp;"_"&amp;K163,[1]挑战模式!$BJ:$BU,9-J163,FALSE)="","","DropItemOne")</f>
        <v>DropItemOne</v>
      </c>
      <c r="E163">
        <f>IF(VLOOKUP(H163&amp;"_"&amp;I163&amp;"_"&amp;K163,[1]挑战模式!$BJ:$BU,9-J163,FALSE)="","",IF(ISNUMBER(VLOOKUP(H163&amp;"_"&amp;I163&amp;"_"&amp;K163,[1]挑战模式!$BJ:$BU,9-J163,FALSE)),VLOOKUP(H163&amp;"_"&amp;I163&amp;"_"&amp;K163,[1]挑战模式!$BJ:$BU,9-J163,FALSE),1))</f>
        <v>100</v>
      </c>
      <c r="F163">
        <f t="shared" si="11"/>
        <v>10000</v>
      </c>
      <c r="G163" t="str">
        <f>IF(VLOOKUP(H163&amp;"_"&amp;I163&amp;"_"&amp;K163,[1]挑战模式!$BJ:$BU,9-J163,FALSE)="","",IF(ISNUMBER(VLOOKUP(H163&amp;"_"&amp;I163&amp;"_"&amp;K163,[1]挑战模式!$BJ:$BU,9-J163,FALSE)),"Token_Diamond",VLOOKUP(VLOOKUP(H163&amp;"_"&amp;I163&amp;"_"&amp;K163,[1]挑战模式!$BJ:$BU,9-J163,FALSE),'[1]塔&amp;技能'!$A:$U,21,FALSE)))</f>
        <v>Token_Diamond</v>
      </c>
      <c r="H163">
        <v>4</v>
      </c>
      <c r="I163">
        <v>4</v>
      </c>
      <c r="J163">
        <v>1</v>
      </c>
      <c r="K163" t="s">
        <v>76</v>
      </c>
    </row>
    <row r="164" spans="2:11" x14ac:dyDescent="0.2">
      <c r="B164" s="6" t="str">
        <f t="shared" si="10"/>
        <v/>
      </c>
      <c r="C164" t="str">
        <f t="shared" si="9"/>
        <v/>
      </c>
      <c r="D164" t="str">
        <f>IF(VLOOKUP(H164&amp;"_"&amp;I164&amp;"_"&amp;K164,[1]挑战模式!$BJ:$BU,9-J164,FALSE)="","","DropItemOne")</f>
        <v/>
      </c>
      <c r="E164" t="str">
        <f>IF(VLOOKUP(H164&amp;"_"&amp;I164&amp;"_"&amp;K164,[1]挑战模式!$BJ:$BU,9-J164,FALSE)="","",IF(ISNUMBER(VLOOKUP(H164&amp;"_"&amp;I164&amp;"_"&amp;K164,[1]挑战模式!$BJ:$BU,9-J164,FALSE)),VLOOKUP(H164&amp;"_"&amp;I164&amp;"_"&amp;K164,[1]挑战模式!$BJ:$BU,9-J164,FALSE),1))</f>
        <v/>
      </c>
      <c r="F164" t="str">
        <f t="shared" si="11"/>
        <v/>
      </c>
      <c r="G164" t="str">
        <f>IF(VLOOKUP(H164&amp;"_"&amp;I164&amp;"_"&amp;K164,[1]挑战模式!$BJ:$BU,9-J164,FALSE)="","",IF(ISNUMBER(VLOOKUP(H164&amp;"_"&amp;I164&amp;"_"&amp;K164,[1]挑战模式!$BJ:$BU,9-J164,FALSE)),"Token_Diamond",VLOOKUP(VLOOKUP(H164&amp;"_"&amp;I164&amp;"_"&amp;K164,[1]挑战模式!$BJ:$BU,9-J164,FALSE),'[1]塔&amp;技能'!$A:$U,21,FALSE)))</f>
        <v/>
      </c>
      <c r="H164">
        <v>4</v>
      </c>
      <c r="I164">
        <v>4</v>
      </c>
      <c r="J164">
        <v>2</v>
      </c>
      <c r="K164" t="s">
        <v>76</v>
      </c>
    </row>
    <row r="165" spans="2:11" x14ac:dyDescent="0.2">
      <c r="B165" s="6" t="str">
        <f t="shared" si="10"/>
        <v>DropItemRule_First_Season4_Challenge5_Normal</v>
      </c>
      <c r="C165" t="str">
        <f t="shared" si="9"/>
        <v>DropAll</v>
      </c>
      <c r="D165" t="str">
        <f>IF(VLOOKUP(H165&amp;"_"&amp;I165&amp;"_"&amp;K165,[1]挑战模式!$BJ:$BU,9-J165,FALSE)="","","DropItemOne")</f>
        <v>DropItemOne</v>
      </c>
      <c r="E165">
        <f>IF(VLOOKUP(H165&amp;"_"&amp;I165&amp;"_"&amp;K165,[1]挑战模式!$BJ:$BU,9-J165,FALSE)="","",IF(ISNUMBER(VLOOKUP(H165&amp;"_"&amp;I165&amp;"_"&amp;K165,[1]挑战模式!$BJ:$BU,9-J165,FALSE)),VLOOKUP(H165&amp;"_"&amp;I165&amp;"_"&amp;K165,[1]挑战模式!$BJ:$BU,9-J165,FALSE),1))</f>
        <v>100</v>
      </c>
      <c r="F165">
        <f t="shared" si="11"/>
        <v>10000</v>
      </c>
      <c r="G165" t="str">
        <f>IF(VLOOKUP(H165&amp;"_"&amp;I165&amp;"_"&amp;K165,[1]挑战模式!$BJ:$BU,9-J165,FALSE)="","",IF(ISNUMBER(VLOOKUP(H165&amp;"_"&amp;I165&amp;"_"&amp;K165,[1]挑战模式!$BJ:$BU,9-J165,FALSE)),"Token_Diamond",VLOOKUP(VLOOKUP(H165&amp;"_"&amp;I165&amp;"_"&amp;K165,[1]挑战模式!$BJ:$BU,9-J165,FALSE),'[1]塔&amp;技能'!$A:$U,21,FALSE)))</f>
        <v>Token_Diamond</v>
      </c>
      <c r="H165">
        <v>4</v>
      </c>
      <c r="I165">
        <v>5</v>
      </c>
      <c r="J165">
        <v>1</v>
      </c>
      <c r="K165" t="s">
        <v>76</v>
      </c>
    </row>
    <row r="166" spans="2:11" x14ac:dyDescent="0.2">
      <c r="B166" s="6" t="str">
        <f t="shared" si="10"/>
        <v/>
      </c>
      <c r="C166" t="str">
        <f t="shared" si="9"/>
        <v/>
      </c>
      <c r="D166" t="str">
        <f>IF(VLOOKUP(H166&amp;"_"&amp;I166&amp;"_"&amp;K166,[1]挑战模式!$BJ:$BU,9-J166,FALSE)="","","DropItemOne")</f>
        <v/>
      </c>
      <c r="E166" t="str">
        <f>IF(VLOOKUP(H166&amp;"_"&amp;I166&amp;"_"&amp;K166,[1]挑战模式!$BJ:$BU,9-J166,FALSE)="","",IF(ISNUMBER(VLOOKUP(H166&amp;"_"&amp;I166&amp;"_"&amp;K166,[1]挑战模式!$BJ:$BU,9-J166,FALSE)),VLOOKUP(H166&amp;"_"&amp;I166&amp;"_"&amp;K166,[1]挑战模式!$BJ:$BU,9-J166,FALSE),1))</f>
        <v/>
      </c>
      <c r="F166" t="str">
        <f t="shared" si="11"/>
        <v/>
      </c>
      <c r="G166" t="str">
        <f>IF(VLOOKUP(H166&amp;"_"&amp;I166&amp;"_"&amp;K166,[1]挑战模式!$BJ:$BU,9-J166,FALSE)="","",IF(ISNUMBER(VLOOKUP(H166&amp;"_"&amp;I166&amp;"_"&amp;K166,[1]挑战模式!$BJ:$BU,9-J166,FALSE)),"Token_Diamond",VLOOKUP(VLOOKUP(H166&amp;"_"&amp;I166&amp;"_"&amp;K166,[1]挑战模式!$BJ:$BU,9-J166,FALSE),'[1]塔&amp;技能'!$A:$U,21,FALSE)))</f>
        <v/>
      </c>
      <c r="H166">
        <v>4</v>
      </c>
      <c r="I166">
        <v>5</v>
      </c>
      <c r="J166">
        <v>2</v>
      </c>
      <c r="K166" t="s">
        <v>76</v>
      </c>
    </row>
    <row r="167" spans="2:11" x14ac:dyDescent="0.2">
      <c r="B167" s="6" t="str">
        <f>IF(I167&lt;&gt;I166,"DropItemRule_First_Season"&amp;H167&amp;"_Challenge"&amp;I167&amp;"_"&amp;K167,"")</f>
        <v>DropItemRule_First_Season0_Challenge1_Hard</v>
      </c>
      <c r="C167" t="str">
        <f>IF(B167="","","DropAll")</f>
        <v>DropAll</v>
      </c>
      <c r="D167" t="str">
        <f>IF(VLOOKUP(H167&amp;"_"&amp;I167&amp;"_"&amp;K167,[1]挑战模式!$BJ:$BU,9-J167,FALSE)="","","DropItemOne")</f>
        <v>DropItemOne</v>
      </c>
      <c r="E167">
        <f>IF(VLOOKUP(H167&amp;"_"&amp;I167&amp;"_"&amp;K167,[1]挑战模式!$BJ:$BU,9-J167,FALSE)="","",IF(ISNUMBER(VLOOKUP(H167&amp;"_"&amp;I167&amp;"_"&amp;K167,[1]挑战模式!$BJ:$BU,9-J167,FALSE)),VLOOKUP(H167&amp;"_"&amp;I167&amp;"_"&amp;K167,[1]挑战模式!$BJ:$BU,9-J167,FALSE),1))</f>
        <v>50</v>
      </c>
      <c r="F167">
        <f>IF(E167="","",10000)</f>
        <v>10000</v>
      </c>
      <c r="G167" t="str">
        <f>IF(VLOOKUP(H167&amp;"_"&amp;I167&amp;"_"&amp;K167,[1]挑战模式!$BJ:$BU,9-J167,FALSE)="","",IF(ISNUMBER(VLOOKUP(H167&amp;"_"&amp;I167&amp;"_"&amp;K167,[1]挑战模式!$BJ:$BU,9-J167,FALSE)),"Token_Diamond",VLOOKUP(VLOOKUP(H167&amp;"_"&amp;I167&amp;"_"&amp;K167,[1]挑战模式!$BJ:$BU,9-J167,FALSE),'[1]塔&amp;技能'!$A:$U,21,FALSE)))</f>
        <v>Token_Diamond</v>
      </c>
      <c r="H167">
        <v>0</v>
      </c>
      <c r="I167">
        <v>1</v>
      </c>
      <c r="J167">
        <v>1</v>
      </c>
      <c r="K167" t="s">
        <v>77</v>
      </c>
    </row>
    <row r="168" spans="2:11" x14ac:dyDescent="0.2">
      <c r="B168" s="6" t="str">
        <f t="shared" ref="B168:B231" si="12">IF(I168&lt;&gt;I167,"DropItemRule_First_Season"&amp;H168&amp;"_Challenge"&amp;I168&amp;"_"&amp;K168,"")</f>
        <v/>
      </c>
      <c r="C168" t="str">
        <f t="shared" ref="C168:C186" si="13">IF(B168="","","DropAll")</f>
        <v/>
      </c>
      <c r="D168" t="str">
        <f>IF(VLOOKUP(H168&amp;"_"&amp;I168&amp;"_"&amp;K168,[1]挑战模式!$BJ:$BU,9-J168,FALSE)="","","DropItemOne")</f>
        <v/>
      </c>
      <c r="E168" t="str">
        <f>IF(VLOOKUP(H168&amp;"_"&amp;I168&amp;"_"&amp;K168,[1]挑战模式!$BJ:$BU,9-J168,FALSE)="","",IF(ISNUMBER(VLOOKUP(H168&amp;"_"&amp;I168&amp;"_"&amp;K168,[1]挑战模式!$BJ:$BU,9-J168,FALSE)),VLOOKUP(H168&amp;"_"&amp;I168&amp;"_"&amp;K168,[1]挑战模式!$BJ:$BU,9-J168,FALSE),1))</f>
        <v/>
      </c>
      <c r="F168" t="str">
        <f t="shared" ref="F168:F231" si="14">IF(E168="","",10000)</f>
        <v/>
      </c>
      <c r="G168" t="str">
        <f>IF(VLOOKUP(H168&amp;"_"&amp;I168&amp;"_"&amp;K168,[1]挑战模式!$BJ:$BU,9-J168,FALSE)="","",IF(ISNUMBER(VLOOKUP(H168&amp;"_"&amp;I168&amp;"_"&amp;K168,[1]挑战模式!$BJ:$BU,9-J168,FALSE)),"Token_Diamond",VLOOKUP(VLOOKUP(H168&amp;"_"&amp;I168&amp;"_"&amp;K168,[1]挑战模式!$BJ:$BU,9-J168,FALSE),'[1]塔&amp;技能'!$A:$U,21,FALSE)))</f>
        <v/>
      </c>
      <c r="H168">
        <v>0</v>
      </c>
      <c r="I168">
        <v>1</v>
      </c>
      <c r="J168">
        <v>2</v>
      </c>
      <c r="K168" t="s">
        <v>77</v>
      </c>
    </row>
    <row r="169" spans="2:11" x14ac:dyDescent="0.2">
      <c r="B169" s="6" t="str">
        <f t="shared" si="12"/>
        <v>DropItemRule_First_Season0_Challenge2_Hard</v>
      </c>
      <c r="C169" t="str">
        <f t="shared" si="13"/>
        <v>DropAll</v>
      </c>
      <c r="D169" t="str">
        <f>IF(VLOOKUP(H169&amp;"_"&amp;I169&amp;"_"&amp;K169,[1]挑战模式!$BJ:$BU,9-J169,FALSE)="","","DropItemOne")</f>
        <v>DropItemOne</v>
      </c>
      <c r="E169">
        <f>IF(VLOOKUP(H169&amp;"_"&amp;I169&amp;"_"&amp;K169,[1]挑战模式!$BJ:$BU,9-J169,FALSE)="","",IF(ISNUMBER(VLOOKUP(H169&amp;"_"&amp;I169&amp;"_"&amp;K169,[1]挑战模式!$BJ:$BU,9-J169,FALSE)),VLOOKUP(H169&amp;"_"&amp;I169&amp;"_"&amp;K169,[1]挑战模式!$BJ:$BU,9-J169,FALSE),1))</f>
        <v>50</v>
      </c>
      <c r="F169">
        <f t="shared" si="14"/>
        <v>10000</v>
      </c>
      <c r="G169" t="str">
        <f>IF(VLOOKUP(H169&amp;"_"&amp;I169&amp;"_"&amp;K169,[1]挑战模式!$BJ:$BU,9-J169,FALSE)="","",IF(ISNUMBER(VLOOKUP(H169&amp;"_"&amp;I169&amp;"_"&amp;K169,[1]挑战模式!$BJ:$BU,9-J169,FALSE)),"Token_Diamond",VLOOKUP(VLOOKUP(H169&amp;"_"&amp;I169&amp;"_"&amp;K169,[1]挑战模式!$BJ:$BU,9-J169,FALSE),'[1]塔&amp;技能'!$A:$U,21,FALSE)))</f>
        <v>Token_Diamond</v>
      </c>
      <c r="H169">
        <v>0</v>
      </c>
      <c r="I169">
        <v>2</v>
      </c>
      <c r="J169">
        <v>1</v>
      </c>
      <c r="K169" t="s">
        <v>77</v>
      </c>
    </row>
    <row r="170" spans="2:11" x14ac:dyDescent="0.2">
      <c r="B170" s="6" t="str">
        <f t="shared" si="12"/>
        <v/>
      </c>
      <c r="C170" t="str">
        <f t="shared" si="13"/>
        <v/>
      </c>
      <c r="D170" t="str">
        <f>IF(VLOOKUP(H170&amp;"_"&amp;I170&amp;"_"&amp;K170,[1]挑战模式!$BJ:$BU,9-J170,FALSE)="","","DropItemOne")</f>
        <v/>
      </c>
      <c r="E170" t="str">
        <f>IF(VLOOKUP(H170&amp;"_"&amp;I170&amp;"_"&amp;K170,[1]挑战模式!$BJ:$BU,9-J170,FALSE)="","",IF(ISNUMBER(VLOOKUP(H170&amp;"_"&amp;I170&amp;"_"&amp;K170,[1]挑战模式!$BJ:$BU,9-J170,FALSE)),VLOOKUP(H170&amp;"_"&amp;I170&amp;"_"&amp;K170,[1]挑战模式!$BJ:$BU,9-J170,FALSE),1))</f>
        <v/>
      </c>
      <c r="F170" t="str">
        <f t="shared" si="14"/>
        <v/>
      </c>
      <c r="G170" t="str">
        <f>IF(VLOOKUP(H170&amp;"_"&amp;I170&amp;"_"&amp;K170,[1]挑战模式!$BJ:$BU,9-J170,FALSE)="","",IF(ISNUMBER(VLOOKUP(H170&amp;"_"&amp;I170&amp;"_"&amp;K170,[1]挑战模式!$BJ:$BU,9-J170,FALSE)),"Token_Diamond",VLOOKUP(VLOOKUP(H170&amp;"_"&amp;I170&amp;"_"&amp;K170,[1]挑战模式!$BJ:$BU,9-J170,FALSE),'[1]塔&amp;技能'!$A:$U,21,FALSE)))</f>
        <v/>
      </c>
      <c r="H170">
        <v>0</v>
      </c>
      <c r="I170">
        <v>2</v>
      </c>
      <c r="J170">
        <v>2</v>
      </c>
      <c r="K170" t="s">
        <v>77</v>
      </c>
    </row>
    <row r="171" spans="2:11" x14ac:dyDescent="0.2">
      <c r="B171" s="6" t="str">
        <f t="shared" si="12"/>
        <v>DropItemRule_First_Season0_Challenge3_Hard</v>
      </c>
      <c r="C171" t="str">
        <f t="shared" si="13"/>
        <v>DropAll</v>
      </c>
      <c r="D171" t="str">
        <f>IF(VLOOKUP(H171&amp;"_"&amp;I171&amp;"_"&amp;K171,[1]挑战模式!$BJ:$BU,9-J171,FALSE)="","","DropItemOne")</f>
        <v>DropItemOne</v>
      </c>
      <c r="E171">
        <f>IF(VLOOKUP(H171&amp;"_"&amp;I171&amp;"_"&amp;K171,[1]挑战模式!$BJ:$BU,9-J171,FALSE)="","",IF(ISNUMBER(VLOOKUP(H171&amp;"_"&amp;I171&amp;"_"&amp;K171,[1]挑战模式!$BJ:$BU,9-J171,FALSE)),VLOOKUP(H171&amp;"_"&amp;I171&amp;"_"&amp;K171,[1]挑战模式!$BJ:$BU,9-J171,FALSE),1))</f>
        <v>50</v>
      </c>
      <c r="F171">
        <f t="shared" si="14"/>
        <v>10000</v>
      </c>
      <c r="G171" t="str">
        <f>IF(VLOOKUP(H171&amp;"_"&amp;I171&amp;"_"&amp;K171,[1]挑战模式!$BJ:$BU,9-J171,FALSE)="","",IF(ISNUMBER(VLOOKUP(H171&amp;"_"&amp;I171&amp;"_"&amp;K171,[1]挑战模式!$BJ:$BU,9-J171,FALSE)),"Token_Diamond",VLOOKUP(VLOOKUP(H171&amp;"_"&amp;I171&amp;"_"&amp;K171,[1]挑战模式!$BJ:$BU,9-J171,FALSE),'[1]塔&amp;技能'!$A:$U,21,FALSE)))</f>
        <v>Token_Diamond</v>
      </c>
      <c r="H171">
        <v>0</v>
      </c>
      <c r="I171">
        <v>3</v>
      </c>
      <c r="J171">
        <v>1</v>
      </c>
      <c r="K171" t="s">
        <v>77</v>
      </c>
    </row>
    <row r="172" spans="2:11" x14ac:dyDescent="0.2">
      <c r="B172" s="6" t="str">
        <f t="shared" si="12"/>
        <v/>
      </c>
      <c r="C172" t="str">
        <f t="shared" si="13"/>
        <v/>
      </c>
      <c r="D172" t="str">
        <f>IF(VLOOKUP(H172&amp;"_"&amp;I172&amp;"_"&amp;K172,[1]挑战模式!$BJ:$BU,9-J172,FALSE)="","","DropItemOne")</f>
        <v/>
      </c>
      <c r="E172" t="str">
        <f>IF(VLOOKUP(H172&amp;"_"&amp;I172&amp;"_"&amp;K172,[1]挑战模式!$BJ:$BU,9-J172,FALSE)="","",IF(ISNUMBER(VLOOKUP(H172&amp;"_"&amp;I172&amp;"_"&amp;K172,[1]挑战模式!$BJ:$BU,9-J172,FALSE)),VLOOKUP(H172&amp;"_"&amp;I172&amp;"_"&amp;K172,[1]挑战模式!$BJ:$BU,9-J172,FALSE),1))</f>
        <v/>
      </c>
      <c r="F172" t="str">
        <f t="shared" si="14"/>
        <v/>
      </c>
      <c r="G172" t="str">
        <f>IF(VLOOKUP(H172&amp;"_"&amp;I172&amp;"_"&amp;K172,[1]挑战模式!$BJ:$BU,9-J172,FALSE)="","",IF(ISNUMBER(VLOOKUP(H172&amp;"_"&amp;I172&amp;"_"&amp;K172,[1]挑战模式!$BJ:$BU,9-J172,FALSE)),"Token_Diamond",VLOOKUP(VLOOKUP(H172&amp;"_"&amp;I172&amp;"_"&amp;K172,[1]挑战模式!$BJ:$BU,9-J172,FALSE),'[1]塔&amp;技能'!$A:$U,21,FALSE)))</f>
        <v/>
      </c>
      <c r="H172">
        <v>0</v>
      </c>
      <c r="I172">
        <v>3</v>
      </c>
      <c r="J172">
        <v>2</v>
      </c>
      <c r="K172" t="s">
        <v>77</v>
      </c>
    </row>
    <row r="173" spans="2:11" x14ac:dyDescent="0.2">
      <c r="B173" s="6" t="str">
        <f t="shared" si="12"/>
        <v>DropItemRule_First_Season0_Challenge4_Hard</v>
      </c>
      <c r="C173" t="str">
        <f t="shared" si="13"/>
        <v>DropAll</v>
      </c>
      <c r="D173" t="str">
        <f>IF(VLOOKUP(H173&amp;"_"&amp;I173&amp;"_"&amp;K173,[1]挑战模式!$BJ:$BU,9-J173,FALSE)="","","DropItemOne")</f>
        <v>DropItemOne</v>
      </c>
      <c r="E173">
        <f>IF(VLOOKUP(H173&amp;"_"&amp;I173&amp;"_"&amp;K173,[1]挑战模式!$BJ:$BU,9-J173,FALSE)="","",IF(ISNUMBER(VLOOKUP(H173&amp;"_"&amp;I173&amp;"_"&amp;K173,[1]挑战模式!$BJ:$BU,9-J173,FALSE)),VLOOKUP(H173&amp;"_"&amp;I173&amp;"_"&amp;K173,[1]挑战模式!$BJ:$BU,9-J173,FALSE),1))</f>
        <v>50</v>
      </c>
      <c r="F173">
        <f t="shared" si="14"/>
        <v>10000</v>
      </c>
      <c r="G173" t="str">
        <f>IF(VLOOKUP(H173&amp;"_"&amp;I173&amp;"_"&amp;K173,[1]挑战模式!$BJ:$BU,9-J173,FALSE)="","",IF(ISNUMBER(VLOOKUP(H173&amp;"_"&amp;I173&amp;"_"&amp;K173,[1]挑战模式!$BJ:$BU,9-J173,FALSE)),"Token_Diamond",VLOOKUP(VLOOKUP(H173&amp;"_"&amp;I173&amp;"_"&amp;K173,[1]挑战模式!$BJ:$BU,9-J173,FALSE),'[1]塔&amp;技能'!$A:$U,21,FALSE)))</f>
        <v>Token_Diamond</v>
      </c>
      <c r="H173">
        <v>0</v>
      </c>
      <c r="I173">
        <v>4</v>
      </c>
      <c r="J173">
        <v>1</v>
      </c>
      <c r="K173" t="s">
        <v>77</v>
      </c>
    </row>
    <row r="174" spans="2:11" x14ac:dyDescent="0.2">
      <c r="B174" s="6" t="str">
        <f t="shared" si="12"/>
        <v/>
      </c>
      <c r="C174" t="str">
        <f t="shared" si="13"/>
        <v/>
      </c>
      <c r="D174" t="str">
        <f>IF(VLOOKUP(H174&amp;"_"&amp;I174&amp;"_"&amp;K174,[1]挑战模式!$BJ:$BU,9-J174,FALSE)="","","DropItemOne")</f>
        <v/>
      </c>
      <c r="E174" t="str">
        <f>IF(VLOOKUP(H174&amp;"_"&amp;I174&amp;"_"&amp;K174,[1]挑战模式!$BJ:$BU,9-J174,FALSE)="","",IF(ISNUMBER(VLOOKUP(H174&amp;"_"&amp;I174&amp;"_"&amp;K174,[1]挑战模式!$BJ:$BU,9-J174,FALSE)),VLOOKUP(H174&amp;"_"&amp;I174&amp;"_"&amp;K174,[1]挑战模式!$BJ:$BU,9-J174,FALSE),1))</f>
        <v/>
      </c>
      <c r="F174" t="str">
        <f t="shared" si="14"/>
        <v/>
      </c>
      <c r="G174" t="str">
        <f>IF(VLOOKUP(H174&amp;"_"&amp;I174&amp;"_"&amp;K174,[1]挑战模式!$BJ:$BU,9-J174,FALSE)="","",IF(ISNUMBER(VLOOKUP(H174&amp;"_"&amp;I174&amp;"_"&amp;K174,[1]挑战模式!$BJ:$BU,9-J174,FALSE)),"Token_Diamond",VLOOKUP(VLOOKUP(H174&amp;"_"&amp;I174&amp;"_"&amp;K174,[1]挑战模式!$BJ:$BU,9-J174,FALSE),'[1]塔&amp;技能'!$A:$U,21,FALSE)))</f>
        <v/>
      </c>
      <c r="H174">
        <v>0</v>
      </c>
      <c r="I174">
        <v>4</v>
      </c>
      <c r="J174">
        <v>2</v>
      </c>
      <c r="K174" t="s">
        <v>77</v>
      </c>
    </row>
    <row r="175" spans="2:11" x14ac:dyDescent="0.2">
      <c r="B175" s="6" t="str">
        <f t="shared" si="12"/>
        <v>DropItemRule_First_Season0_Challenge5_Hard</v>
      </c>
      <c r="C175" t="str">
        <f t="shared" si="13"/>
        <v>DropAll</v>
      </c>
      <c r="D175" t="str">
        <f>IF(VLOOKUP(H175&amp;"_"&amp;I175&amp;"_"&amp;K175,[1]挑战模式!$BJ:$BU,9-J175,FALSE)="","","DropItemOne")</f>
        <v>DropItemOne</v>
      </c>
      <c r="E175">
        <f>IF(VLOOKUP(H175&amp;"_"&amp;I175&amp;"_"&amp;K175,[1]挑战模式!$BJ:$BU,9-J175,FALSE)="","",IF(ISNUMBER(VLOOKUP(H175&amp;"_"&amp;I175&amp;"_"&amp;K175,[1]挑战模式!$BJ:$BU,9-J175,FALSE)),VLOOKUP(H175&amp;"_"&amp;I175&amp;"_"&amp;K175,[1]挑战模式!$BJ:$BU,9-J175,FALSE),1))</f>
        <v>50</v>
      </c>
      <c r="F175">
        <f t="shared" si="14"/>
        <v>10000</v>
      </c>
      <c r="G175" t="str">
        <f>IF(VLOOKUP(H175&amp;"_"&amp;I175&amp;"_"&amp;K175,[1]挑战模式!$BJ:$BU,9-J175,FALSE)="","",IF(ISNUMBER(VLOOKUP(H175&amp;"_"&amp;I175&amp;"_"&amp;K175,[1]挑战模式!$BJ:$BU,9-J175,FALSE)),"Token_Diamond",VLOOKUP(VLOOKUP(H175&amp;"_"&amp;I175&amp;"_"&amp;K175,[1]挑战模式!$BJ:$BU,9-J175,FALSE),'[1]塔&amp;技能'!$A:$U,21,FALSE)))</f>
        <v>Token_Diamond</v>
      </c>
      <c r="H175">
        <v>0</v>
      </c>
      <c r="I175">
        <v>5</v>
      </c>
      <c r="J175">
        <v>1</v>
      </c>
      <c r="K175" t="s">
        <v>77</v>
      </c>
    </row>
    <row r="176" spans="2:11" x14ac:dyDescent="0.2">
      <c r="B176" s="6" t="str">
        <f t="shared" si="12"/>
        <v/>
      </c>
      <c r="C176" t="str">
        <f t="shared" si="13"/>
        <v/>
      </c>
      <c r="D176" t="str">
        <f>IF(VLOOKUP(H176&amp;"_"&amp;I176&amp;"_"&amp;K176,[1]挑战模式!$BJ:$BU,9-J176,FALSE)="","","DropItemOne")</f>
        <v/>
      </c>
      <c r="E176" t="str">
        <f>IF(VLOOKUP(H176&amp;"_"&amp;I176&amp;"_"&amp;K176,[1]挑战模式!$BJ:$BU,9-J176,FALSE)="","",IF(ISNUMBER(VLOOKUP(H176&amp;"_"&amp;I176&amp;"_"&amp;K176,[1]挑战模式!$BJ:$BU,9-J176,FALSE)),VLOOKUP(H176&amp;"_"&amp;I176&amp;"_"&amp;K176,[1]挑战模式!$BJ:$BU,9-J176,FALSE),1))</f>
        <v/>
      </c>
      <c r="F176" t="str">
        <f t="shared" si="14"/>
        <v/>
      </c>
      <c r="G176" t="str">
        <f>IF(VLOOKUP(H176&amp;"_"&amp;I176&amp;"_"&amp;K176,[1]挑战模式!$BJ:$BU,9-J176,FALSE)="","",IF(ISNUMBER(VLOOKUP(H176&amp;"_"&amp;I176&amp;"_"&amp;K176,[1]挑战模式!$BJ:$BU,9-J176,FALSE)),"Token_Diamond",VLOOKUP(VLOOKUP(H176&amp;"_"&amp;I176&amp;"_"&amp;K176,[1]挑战模式!$BJ:$BU,9-J176,FALSE),'[1]塔&amp;技能'!$A:$U,21,FALSE)))</f>
        <v/>
      </c>
      <c r="H176">
        <v>0</v>
      </c>
      <c r="I176">
        <v>5</v>
      </c>
      <c r="J176">
        <v>2</v>
      </c>
      <c r="K176" t="s">
        <v>77</v>
      </c>
    </row>
    <row r="177" spans="2:11" x14ac:dyDescent="0.2">
      <c r="B177" s="6" t="str">
        <f t="shared" si="12"/>
        <v>DropItemRule_First_Season0_Challenge6_Hard</v>
      </c>
      <c r="C177" t="str">
        <f t="shared" si="13"/>
        <v>DropAll</v>
      </c>
      <c r="D177" t="str">
        <f>IF(VLOOKUP(H177&amp;"_"&amp;I177&amp;"_"&amp;K177,[1]挑战模式!$BJ:$BU,9-J177,FALSE)="","","DropItemOne")</f>
        <v>DropItemOne</v>
      </c>
      <c r="E177">
        <f>IF(VLOOKUP(H177&amp;"_"&amp;I177&amp;"_"&amp;K177,[1]挑战模式!$BJ:$BU,9-J177,FALSE)="","",IF(ISNUMBER(VLOOKUP(H177&amp;"_"&amp;I177&amp;"_"&amp;K177,[1]挑战模式!$BJ:$BU,9-J177,FALSE)),VLOOKUP(H177&amp;"_"&amp;I177&amp;"_"&amp;K177,[1]挑战模式!$BJ:$BU,9-J177,FALSE),1))</f>
        <v>50</v>
      </c>
      <c r="F177">
        <f t="shared" si="14"/>
        <v>10000</v>
      </c>
      <c r="G177" t="str">
        <f>IF(VLOOKUP(H177&amp;"_"&amp;I177&amp;"_"&amp;K177,[1]挑战模式!$BJ:$BU,9-J177,FALSE)="","",IF(ISNUMBER(VLOOKUP(H177&amp;"_"&amp;I177&amp;"_"&amp;K177,[1]挑战模式!$BJ:$BU,9-J177,FALSE)),"Token_Diamond",VLOOKUP(VLOOKUP(H177&amp;"_"&amp;I177&amp;"_"&amp;K177,[1]挑战模式!$BJ:$BU,9-J177,FALSE),'[1]塔&amp;技能'!$A:$U,21,FALSE)))</f>
        <v>Token_Diamond</v>
      </c>
      <c r="H177">
        <v>0</v>
      </c>
      <c r="I177">
        <v>6</v>
      </c>
      <c r="J177">
        <v>1</v>
      </c>
      <c r="K177" t="s">
        <v>77</v>
      </c>
    </row>
    <row r="178" spans="2:11" x14ac:dyDescent="0.2">
      <c r="B178" s="6" t="str">
        <f t="shared" si="12"/>
        <v/>
      </c>
      <c r="C178" t="str">
        <f t="shared" si="13"/>
        <v/>
      </c>
      <c r="D178" t="str">
        <f>IF(VLOOKUP(H178&amp;"_"&amp;I178&amp;"_"&amp;K178,[1]挑战模式!$BJ:$BU,9-J178,FALSE)="","","DropItemOne")</f>
        <v/>
      </c>
      <c r="E178" t="str">
        <f>IF(VLOOKUP(H178&amp;"_"&amp;I178&amp;"_"&amp;K178,[1]挑战模式!$BJ:$BU,9-J178,FALSE)="","",IF(ISNUMBER(VLOOKUP(H178&amp;"_"&amp;I178&amp;"_"&amp;K178,[1]挑战模式!$BJ:$BU,9-J178,FALSE)),VLOOKUP(H178&amp;"_"&amp;I178&amp;"_"&amp;K178,[1]挑战模式!$BJ:$BU,9-J178,FALSE),1))</f>
        <v/>
      </c>
      <c r="F178" t="str">
        <f t="shared" si="14"/>
        <v/>
      </c>
      <c r="G178" t="str">
        <f>IF(VLOOKUP(H178&amp;"_"&amp;I178&amp;"_"&amp;K178,[1]挑战模式!$BJ:$BU,9-J178,FALSE)="","",IF(ISNUMBER(VLOOKUP(H178&amp;"_"&amp;I178&amp;"_"&amp;K178,[1]挑战模式!$BJ:$BU,9-J178,FALSE)),"Token_Diamond",VLOOKUP(VLOOKUP(H178&amp;"_"&amp;I178&amp;"_"&amp;K178,[1]挑战模式!$BJ:$BU,9-J178,FALSE),'[1]塔&amp;技能'!$A:$U,21,FALSE)))</f>
        <v/>
      </c>
      <c r="H178">
        <v>0</v>
      </c>
      <c r="I178">
        <v>6</v>
      </c>
      <c r="J178">
        <v>2</v>
      </c>
      <c r="K178" t="s">
        <v>77</v>
      </c>
    </row>
    <row r="179" spans="2:11" x14ac:dyDescent="0.2">
      <c r="B179" s="6" t="str">
        <f t="shared" si="12"/>
        <v>DropItemRule_First_Season0_Challenge7_Hard</v>
      </c>
      <c r="C179" t="str">
        <f t="shared" si="13"/>
        <v>DropAll</v>
      </c>
      <c r="D179" t="str">
        <f>IF(VLOOKUP(H179&amp;"_"&amp;I179&amp;"_"&amp;K179,[1]挑战模式!$BJ:$BU,9-J179,FALSE)="","","DropItemOne")</f>
        <v>DropItemOne</v>
      </c>
      <c r="E179">
        <f>IF(VLOOKUP(H179&amp;"_"&amp;I179&amp;"_"&amp;K179,[1]挑战模式!$BJ:$BU,9-J179,FALSE)="","",IF(ISNUMBER(VLOOKUP(H179&amp;"_"&amp;I179&amp;"_"&amp;K179,[1]挑战模式!$BJ:$BU,9-J179,FALSE)),VLOOKUP(H179&amp;"_"&amp;I179&amp;"_"&amp;K179,[1]挑战模式!$BJ:$BU,9-J179,FALSE),1))</f>
        <v>50</v>
      </c>
      <c r="F179">
        <f t="shared" si="14"/>
        <v>10000</v>
      </c>
      <c r="G179" t="str">
        <f>IF(VLOOKUP(H179&amp;"_"&amp;I179&amp;"_"&amp;K179,[1]挑战模式!$BJ:$BU,9-J179,FALSE)="","",IF(ISNUMBER(VLOOKUP(H179&amp;"_"&amp;I179&amp;"_"&amp;K179,[1]挑战模式!$BJ:$BU,9-J179,FALSE)),"Token_Diamond",VLOOKUP(VLOOKUP(H179&amp;"_"&amp;I179&amp;"_"&amp;K179,[1]挑战模式!$BJ:$BU,9-J179,FALSE),'[1]塔&amp;技能'!$A:$U,21,FALSE)))</f>
        <v>Token_Diamond</v>
      </c>
      <c r="H179">
        <v>0</v>
      </c>
      <c r="I179">
        <v>7</v>
      </c>
      <c r="J179">
        <v>1</v>
      </c>
      <c r="K179" t="s">
        <v>77</v>
      </c>
    </row>
    <row r="180" spans="2:11" x14ac:dyDescent="0.2">
      <c r="B180" s="6" t="str">
        <f t="shared" si="12"/>
        <v/>
      </c>
      <c r="C180" t="str">
        <f t="shared" si="13"/>
        <v/>
      </c>
      <c r="D180" t="str">
        <f>IF(VLOOKUP(H180&amp;"_"&amp;I180&amp;"_"&amp;K180,[1]挑战模式!$BJ:$BU,9-J180,FALSE)="","","DropItemOne")</f>
        <v/>
      </c>
      <c r="E180" t="str">
        <f>IF(VLOOKUP(H180&amp;"_"&amp;I180&amp;"_"&amp;K180,[1]挑战模式!$BJ:$BU,9-J180,FALSE)="","",IF(ISNUMBER(VLOOKUP(H180&amp;"_"&amp;I180&amp;"_"&amp;K180,[1]挑战模式!$BJ:$BU,9-J180,FALSE)),VLOOKUP(H180&amp;"_"&amp;I180&amp;"_"&amp;K180,[1]挑战模式!$BJ:$BU,9-J180,FALSE),1))</f>
        <v/>
      </c>
      <c r="F180" t="str">
        <f t="shared" si="14"/>
        <v/>
      </c>
      <c r="G180" t="str">
        <f>IF(VLOOKUP(H180&amp;"_"&amp;I180&amp;"_"&amp;K180,[1]挑战模式!$BJ:$BU,9-J180,FALSE)="","",IF(ISNUMBER(VLOOKUP(H180&amp;"_"&amp;I180&amp;"_"&amp;K180,[1]挑战模式!$BJ:$BU,9-J180,FALSE)),"Token_Diamond",VLOOKUP(VLOOKUP(H180&amp;"_"&amp;I180&amp;"_"&amp;K180,[1]挑战模式!$BJ:$BU,9-J180,FALSE),'[1]塔&amp;技能'!$A:$U,21,FALSE)))</f>
        <v/>
      </c>
      <c r="H180">
        <v>0</v>
      </c>
      <c r="I180">
        <v>7</v>
      </c>
      <c r="J180">
        <v>2</v>
      </c>
      <c r="K180" t="s">
        <v>77</v>
      </c>
    </row>
    <row r="181" spans="2:11" x14ac:dyDescent="0.2">
      <c r="B181" s="6" t="str">
        <f t="shared" si="12"/>
        <v>DropItemRule_First_Season0_Challenge8_Hard</v>
      </c>
      <c r="C181" t="str">
        <f t="shared" si="13"/>
        <v>DropAll</v>
      </c>
      <c r="D181" t="str">
        <f>IF(VLOOKUP(H181&amp;"_"&amp;I181&amp;"_"&amp;K181,[1]挑战模式!$BJ:$BU,9-J181,FALSE)="","","DropItemOne")</f>
        <v>DropItemOne</v>
      </c>
      <c r="E181">
        <f>IF(VLOOKUP(H181&amp;"_"&amp;I181&amp;"_"&amp;K181,[1]挑战模式!$BJ:$BU,9-J181,FALSE)="","",IF(ISNUMBER(VLOOKUP(H181&amp;"_"&amp;I181&amp;"_"&amp;K181,[1]挑战模式!$BJ:$BU,9-J181,FALSE)),VLOOKUP(H181&amp;"_"&amp;I181&amp;"_"&amp;K181,[1]挑战模式!$BJ:$BU,9-J181,FALSE),1))</f>
        <v>50</v>
      </c>
      <c r="F181">
        <f t="shared" si="14"/>
        <v>10000</v>
      </c>
      <c r="G181" t="str">
        <f>IF(VLOOKUP(H181&amp;"_"&amp;I181&amp;"_"&amp;K181,[1]挑战模式!$BJ:$BU,9-J181,FALSE)="","",IF(ISNUMBER(VLOOKUP(H181&amp;"_"&amp;I181&amp;"_"&amp;K181,[1]挑战模式!$BJ:$BU,9-J181,FALSE)),"Token_Diamond",VLOOKUP(VLOOKUP(H181&amp;"_"&amp;I181&amp;"_"&amp;K181,[1]挑战模式!$BJ:$BU,9-J181,FALSE),'[1]塔&amp;技能'!$A:$U,21,FALSE)))</f>
        <v>Token_Diamond</v>
      </c>
      <c r="H181">
        <v>0</v>
      </c>
      <c r="I181">
        <v>8</v>
      </c>
      <c r="J181">
        <v>1</v>
      </c>
      <c r="K181" t="s">
        <v>77</v>
      </c>
    </row>
    <row r="182" spans="2:11" x14ac:dyDescent="0.2">
      <c r="B182" s="6" t="str">
        <f t="shared" si="12"/>
        <v/>
      </c>
      <c r="C182" t="str">
        <f t="shared" si="13"/>
        <v/>
      </c>
      <c r="D182" t="str">
        <f>IF(VLOOKUP(H182&amp;"_"&amp;I182&amp;"_"&amp;K182,[1]挑战模式!$BJ:$BU,9-J182,FALSE)="","","DropItemOne")</f>
        <v/>
      </c>
      <c r="E182" t="str">
        <f>IF(VLOOKUP(H182&amp;"_"&amp;I182&amp;"_"&amp;K182,[1]挑战模式!$BJ:$BU,9-J182,FALSE)="","",IF(ISNUMBER(VLOOKUP(H182&amp;"_"&amp;I182&amp;"_"&amp;K182,[1]挑战模式!$BJ:$BU,9-J182,FALSE)),VLOOKUP(H182&amp;"_"&amp;I182&amp;"_"&amp;K182,[1]挑战模式!$BJ:$BU,9-J182,FALSE),1))</f>
        <v/>
      </c>
      <c r="F182" t="str">
        <f t="shared" si="14"/>
        <v/>
      </c>
      <c r="G182" t="str">
        <f>IF(VLOOKUP(H182&amp;"_"&amp;I182&amp;"_"&amp;K182,[1]挑战模式!$BJ:$BU,9-J182,FALSE)="","",IF(ISNUMBER(VLOOKUP(H182&amp;"_"&amp;I182&amp;"_"&amp;K182,[1]挑战模式!$BJ:$BU,9-J182,FALSE)),"Token_Diamond",VLOOKUP(VLOOKUP(H182&amp;"_"&amp;I182&amp;"_"&amp;K182,[1]挑战模式!$BJ:$BU,9-J182,FALSE),'[1]塔&amp;技能'!$A:$U,21,FALSE)))</f>
        <v/>
      </c>
      <c r="H182">
        <v>0</v>
      </c>
      <c r="I182">
        <v>8</v>
      </c>
      <c r="J182">
        <v>2</v>
      </c>
      <c r="K182" t="s">
        <v>77</v>
      </c>
    </row>
    <row r="183" spans="2:11" x14ac:dyDescent="0.2">
      <c r="B183" s="6" t="str">
        <f t="shared" si="12"/>
        <v>DropItemRule_First_Season0_Challenge9_Hard</v>
      </c>
      <c r="C183" t="str">
        <f t="shared" si="13"/>
        <v>DropAll</v>
      </c>
      <c r="D183" t="str">
        <f>IF(VLOOKUP(H183&amp;"_"&amp;I183&amp;"_"&amp;K183,[1]挑战模式!$BJ:$BU,9-J183,FALSE)="","","DropItemOne")</f>
        <v>DropItemOne</v>
      </c>
      <c r="E183">
        <f>IF(VLOOKUP(H183&amp;"_"&amp;I183&amp;"_"&amp;K183,[1]挑战模式!$BJ:$BU,9-J183,FALSE)="","",IF(ISNUMBER(VLOOKUP(H183&amp;"_"&amp;I183&amp;"_"&amp;K183,[1]挑战模式!$BJ:$BU,9-J183,FALSE)),VLOOKUP(H183&amp;"_"&amp;I183&amp;"_"&amp;K183,[1]挑战模式!$BJ:$BU,9-J183,FALSE),1))</f>
        <v>50</v>
      </c>
      <c r="F183">
        <f t="shared" si="14"/>
        <v>10000</v>
      </c>
      <c r="G183" t="str">
        <f>IF(VLOOKUP(H183&amp;"_"&amp;I183&amp;"_"&amp;K183,[1]挑战模式!$BJ:$BU,9-J183,FALSE)="","",IF(ISNUMBER(VLOOKUP(H183&amp;"_"&amp;I183&amp;"_"&amp;K183,[1]挑战模式!$BJ:$BU,9-J183,FALSE)),"Token_Diamond",VLOOKUP(VLOOKUP(H183&amp;"_"&amp;I183&amp;"_"&amp;K183,[1]挑战模式!$BJ:$BU,9-J183,FALSE),'[1]塔&amp;技能'!$A:$U,21,FALSE)))</f>
        <v>Token_Diamond</v>
      </c>
      <c r="H183">
        <v>0</v>
      </c>
      <c r="I183">
        <v>9</v>
      </c>
      <c r="J183">
        <v>1</v>
      </c>
      <c r="K183" t="s">
        <v>77</v>
      </c>
    </row>
    <row r="184" spans="2:11" x14ac:dyDescent="0.2">
      <c r="B184" s="6" t="str">
        <f t="shared" si="12"/>
        <v/>
      </c>
      <c r="C184" t="str">
        <f t="shared" si="13"/>
        <v/>
      </c>
      <c r="D184" t="str">
        <f>IF(VLOOKUP(H184&amp;"_"&amp;I184&amp;"_"&amp;K184,[1]挑战模式!$BJ:$BU,9-J184,FALSE)="","","DropItemOne")</f>
        <v/>
      </c>
      <c r="E184" t="str">
        <f>IF(VLOOKUP(H184&amp;"_"&amp;I184&amp;"_"&amp;K184,[1]挑战模式!$BJ:$BU,9-J184,FALSE)="","",IF(ISNUMBER(VLOOKUP(H184&amp;"_"&amp;I184&amp;"_"&amp;K184,[1]挑战模式!$BJ:$BU,9-J184,FALSE)),VLOOKUP(H184&amp;"_"&amp;I184&amp;"_"&amp;K184,[1]挑战模式!$BJ:$BU,9-J184,FALSE),1))</f>
        <v/>
      </c>
      <c r="F184" t="str">
        <f t="shared" si="14"/>
        <v/>
      </c>
      <c r="G184" t="str">
        <f>IF(VLOOKUP(H184&amp;"_"&amp;I184&amp;"_"&amp;K184,[1]挑战模式!$BJ:$BU,9-J184,FALSE)="","",IF(ISNUMBER(VLOOKUP(H184&amp;"_"&amp;I184&amp;"_"&amp;K184,[1]挑战模式!$BJ:$BU,9-J184,FALSE)),"Token_Diamond",VLOOKUP(VLOOKUP(H184&amp;"_"&amp;I184&amp;"_"&amp;K184,[1]挑战模式!$BJ:$BU,9-J184,FALSE),'[1]塔&amp;技能'!$A:$U,21,FALSE)))</f>
        <v/>
      </c>
      <c r="H184">
        <v>0</v>
      </c>
      <c r="I184">
        <v>9</v>
      </c>
      <c r="J184">
        <v>2</v>
      </c>
      <c r="K184" t="s">
        <v>77</v>
      </c>
    </row>
    <row r="185" spans="2:11" x14ac:dyDescent="0.2">
      <c r="B185" s="6" t="str">
        <f t="shared" si="12"/>
        <v>DropItemRule_First_Season0_Challenge10_Hard</v>
      </c>
      <c r="C185" t="str">
        <f t="shared" si="13"/>
        <v>DropAll</v>
      </c>
      <c r="D185" t="str">
        <f>IF(VLOOKUP(H185&amp;"_"&amp;I185&amp;"_"&amp;K185,[1]挑战模式!$BJ:$BU,9-J185,FALSE)="","","DropItemOne")</f>
        <v>DropItemOne</v>
      </c>
      <c r="E185">
        <f>IF(VLOOKUP(H185&amp;"_"&amp;I185&amp;"_"&amp;K185,[1]挑战模式!$BJ:$BU,9-J185,FALSE)="","",IF(ISNUMBER(VLOOKUP(H185&amp;"_"&amp;I185&amp;"_"&amp;K185,[1]挑战模式!$BJ:$BU,9-J185,FALSE)),VLOOKUP(H185&amp;"_"&amp;I185&amp;"_"&amp;K185,[1]挑战模式!$BJ:$BU,9-J185,FALSE),1))</f>
        <v>50</v>
      </c>
      <c r="F185">
        <f t="shared" si="14"/>
        <v>10000</v>
      </c>
      <c r="G185" t="str">
        <f>IF(VLOOKUP(H185&amp;"_"&amp;I185&amp;"_"&amp;K185,[1]挑战模式!$BJ:$BU,9-J185,FALSE)="","",IF(ISNUMBER(VLOOKUP(H185&amp;"_"&amp;I185&amp;"_"&amp;K185,[1]挑战模式!$BJ:$BU,9-J185,FALSE)),"Token_Diamond",VLOOKUP(VLOOKUP(H185&amp;"_"&amp;I185&amp;"_"&amp;K185,[1]挑战模式!$BJ:$BU,9-J185,FALSE),'[1]塔&amp;技能'!$A:$U,21,FALSE)))</f>
        <v>Token_Diamond</v>
      </c>
      <c r="H185">
        <v>0</v>
      </c>
      <c r="I185">
        <v>10</v>
      </c>
      <c r="J185">
        <v>1</v>
      </c>
      <c r="K185" t="s">
        <v>77</v>
      </c>
    </row>
    <row r="186" spans="2:11" x14ac:dyDescent="0.2">
      <c r="B186" s="6" t="str">
        <f t="shared" si="12"/>
        <v/>
      </c>
      <c r="C186" t="str">
        <f t="shared" si="13"/>
        <v/>
      </c>
      <c r="D186" t="str">
        <f>IF(VLOOKUP(H186&amp;"_"&amp;I186&amp;"_"&amp;K186,[1]挑战模式!$BJ:$BU,9-J186,FALSE)="","","DropItemOne")</f>
        <v/>
      </c>
      <c r="E186" t="str">
        <f>IF(VLOOKUP(H186&amp;"_"&amp;I186&amp;"_"&amp;K186,[1]挑战模式!$BJ:$BU,9-J186,FALSE)="","",IF(ISNUMBER(VLOOKUP(H186&amp;"_"&amp;I186&amp;"_"&amp;K186,[1]挑战模式!$BJ:$BU,9-J186,FALSE)),VLOOKUP(H186&amp;"_"&amp;I186&amp;"_"&amp;K186,[1]挑战模式!$BJ:$BU,9-J186,FALSE),1))</f>
        <v/>
      </c>
      <c r="F186" t="str">
        <f t="shared" si="14"/>
        <v/>
      </c>
      <c r="G186" t="str">
        <f>IF(VLOOKUP(H186&amp;"_"&amp;I186&amp;"_"&amp;K186,[1]挑战模式!$BJ:$BU,9-J186,FALSE)="","",IF(ISNUMBER(VLOOKUP(H186&amp;"_"&amp;I186&amp;"_"&amp;K186,[1]挑战模式!$BJ:$BU,9-J186,FALSE)),"Token_Diamond",VLOOKUP(VLOOKUP(H186&amp;"_"&amp;I186&amp;"_"&amp;K186,[1]挑战模式!$BJ:$BU,9-J186,FALSE),'[1]塔&amp;技能'!$A:$U,21,FALSE)))</f>
        <v/>
      </c>
      <c r="H186">
        <v>0</v>
      </c>
      <c r="I186">
        <v>10</v>
      </c>
      <c r="J186">
        <v>2</v>
      </c>
      <c r="K186" t="s">
        <v>77</v>
      </c>
    </row>
    <row r="187" spans="2:11" x14ac:dyDescent="0.2">
      <c r="B187" s="6" t="str">
        <f t="shared" si="12"/>
        <v>DropItemRule_First_Season0_Challenge11_Hard</v>
      </c>
      <c r="C187" t="str">
        <f>IF(B187="","","DropAll")</f>
        <v>DropAll</v>
      </c>
      <c r="D187" t="str">
        <f>IF(VLOOKUP(H187&amp;"_"&amp;I187&amp;"_"&amp;K187,[1]挑战模式!$BJ:$BU,9-J187,FALSE)="","","DropItemOne")</f>
        <v>DropItemOne</v>
      </c>
      <c r="E187">
        <f>IF(VLOOKUP(H187&amp;"_"&amp;I187&amp;"_"&amp;K187,[1]挑战模式!$BJ:$BU,9-J187,FALSE)="","",IF(ISNUMBER(VLOOKUP(H187&amp;"_"&amp;I187&amp;"_"&amp;K187,[1]挑战模式!$BJ:$BU,9-J187,FALSE)),VLOOKUP(H187&amp;"_"&amp;I187&amp;"_"&amp;K187,[1]挑战模式!$BJ:$BU,9-J187,FALSE),1))</f>
        <v>50</v>
      </c>
      <c r="F187">
        <f t="shared" si="14"/>
        <v>10000</v>
      </c>
      <c r="G187" t="str">
        <f>IF(VLOOKUP(H187&amp;"_"&amp;I187&amp;"_"&amp;K187,[1]挑战模式!$BJ:$BU,9-J187,FALSE)="","",IF(ISNUMBER(VLOOKUP(H187&amp;"_"&amp;I187&amp;"_"&amp;K187,[1]挑战模式!$BJ:$BU,9-J187,FALSE)),"Token_Diamond",VLOOKUP(VLOOKUP(H187&amp;"_"&amp;I187&amp;"_"&amp;K187,[1]挑战模式!$BJ:$BU,9-J187,FALSE),'[1]塔&amp;技能'!$A:$U,21,FALSE)))</f>
        <v>Token_Diamond</v>
      </c>
      <c r="H187">
        <v>0</v>
      </c>
      <c r="I187">
        <v>11</v>
      </c>
      <c r="J187">
        <v>1</v>
      </c>
      <c r="K187" t="s">
        <v>77</v>
      </c>
    </row>
    <row r="188" spans="2:11" x14ac:dyDescent="0.2">
      <c r="B188" s="6" t="str">
        <f t="shared" si="12"/>
        <v/>
      </c>
      <c r="C188" t="str">
        <f t="shared" ref="C188:C246" si="15">IF(B188="","","DropAll")</f>
        <v/>
      </c>
      <c r="D188" t="str">
        <f>IF(VLOOKUP(H188&amp;"_"&amp;I188&amp;"_"&amp;K188,[1]挑战模式!$BJ:$BU,9-J188,FALSE)="","","DropItemOne")</f>
        <v/>
      </c>
      <c r="E188" t="str">
        <f>IF(VLOOKUP(H188&amp;"_"&amp;I188&amp;"_"&amp;K188,[1]挑战模式!$BJ:$BU,9-J188,FALSE)="","",IF(ISNUMBER(VLOOKUP(H188&amp;"_"&amp;I188&amp;"_"&amp;K188,[1]挑战模式!$BJ:$BU,9-J188,FALSE)),VLOOKUP(H188&amp;"_"&amp;I188&amp;"_"&amp;K188,[1]挑战模式!$BJ:$BU,9-J188,FALSE),1))</f>
        <v/>
      </c>
      <c r="F188" t="str">
        <f t="shared" si="14"/>
        <v/>
      </c>
      <c r="G188" t="str">
        <f>IF(VLOOKUP(H188&amp;"_"&amp;I188&amp;"_"&amp;K188,[1]挑战模式!$BJ:$BU,9-J188,FALSE)="","",IF(ISNUMBER(VLOOKUP(H188&amp;"_"&amp;I188&amp;"_"&amp;K188,[1]挑战模式!$BJ:$BU,9-J188,FALSE)),"Token_Diamond",VLOOKUP(VLOOKUP(H188&amp;"_"&amp;I188&amp;"_"&amp;K188,[1]挑战模式!$BJ:$BU,9-J188,FALSE),'[1]塔&amp;技能'!$A:$U,21,FALSE)))</f>
        <v/>
      </c>
      <c r="H188">
        <v>0</v>
      </c>
      <c r="I188">
        <v>11</v>
      </c>
      <c r="J188">
        <v>2</v>
      </c>
      <c r="K188" t="s">
        <v>77</v>
      </c>
    </row>
    <row r="189" spans="2:11" x14ac:dyDescent="0.2">
      <c r="B189" s="6" t="str">
        <f t="shared" si="12"/>
        <v>DropItemRule_First_Season0_Challenge12_Hard</v>
      </c>
      <c r="C189" t="str">
        <f t="shared" si="15"/>
        <v>DropAll</v>
      </c>
      <c r="D189" t="str">
        <f>IF(VLOOKUP(H189&amp;"_"&amp;I189&amp;"_"&amp;K189,[1]挑战模式!$BJ:$BU,9-J189,FALSE)="","","DropItemOne")</f>
        <v>DropItemOne</v>
      </c>
      <c r="E189">
        <f>IF(VLOOKUP(H189&amp;"_"&amp;I189&amp;"_"&amp;K189,[1]挑战模式!$BJ:$BU,9-J189,FALSE)="","",IF(ISNUMBER(VLOOKUP(H189&amp;"_"&amp;I189&amp;"_"&amp;K189,[1]挑战模式!$BJ:$BU,9-J189,FALSE)),VLOOKUP(H189&amp;"_"&amp;I189&amp;"_"&amp;K189,[1]挑战模式!$BJ:$BU,9-J189,FALSE),1))</f>
        <v>50</v>
      </c>
      <c r="F189">
        <f t="shared" si="14"/>
        <v>10000</v>
      </c>
      <c r="G189" t="str">
        <f>IF(VLOOKUP(H189&amp;"_"&amp;I189&amp;"_"&amp;K189,[1]挑战模式!$BJ:$BU,9-J189,FALSE)="","",IF(ISNUMBER(VLOOKUP(H189&amp;"_"&amp;I189&amp;"_"&amp;K189,[1]挑战模式!$BJ:$BU,9-J189,FALSE)),"Token_Diamond",VLOOKUP(VLOOKUP(H189&amp;"_"&amp;I189&amp;"_"&amp;K189,[1]挑战模式!$BJ:$BU,9-J189,FALSE),'[1]塔&amp;技能'!$A:$U,21,FALSE)))</f>
        <v>Token_Diamond</v>
      </c>
      <c r="H189">
        <v>0</v>
      </c>
      <c r="I189">
        <v>12</v>
      </c>
      <c r="J189">
        <v>1</v>
      </c>
      <c r="K189" t="s">
        <v>77</v>
      </c>
    </row>
    <row r="190" spans="2:11" x14ac:dyDescent="0.2">
      <c r="B190" s="6" t="str">
        <f t="shared" si="12"/>
        <v/>
      </c>
      <c r="C190" t="str">
        <f t="shared" si="15"/>
        <v/>
      </c>
      <c r="D190" t="str">
        <f>IF(VLOOKUP(H190&amp;"_"&amp;I190&amp;"_"&amp;K190,[1]挑战模式!$BJ:$BU,9-J190,FALSE)="","","DropItemOne")</f>
        <v/>
      </c>
      <c r="E190" t="str">
        <f>IF(VLOOKUP(H190&amp;"_"&amp;I190&amp;"_"&amp;K190,[1]挑战模式!$BJ:$BU,9-J190,FALSE)="","",IF(ISNUMBER(VLOOKUP(H190&amp;"_"&amp;I190&amp;"_"&amp;K190,[1]挑战模式!$BJ:$BU,9-J190,FALSE)),VLOOKUP(H190&amp;"_"&amp;I190&amp;"_"&amp;K190,[1]挑战模式!$BJ:$BU,9-J190,FALSE),1))</f>
        <v/>
      </c>
      <c r="F190" t="str">
        <f t="shared" si="14"/>
        <v/>
      </c>
      <c r="G190" t="str">
        <f>IF(VLOOKUP(H190&amp;"_"&amp;I190&amp;"_"&amp;K190,[1]挑战模式!$BJ:$BU,9-J190,FALSE)="","",IF(ISNUMBER(VLOOKUP(H190&amp;"_"&amp;I190&amp;"_"&amp;K190,[1]挑战模式!$BJ:$BU,9-J190,FALSE)),"Token_Diamond",VLOOKUP(VLOOKUP(H190&amp;"_"&amp;I190&amp;"_"&amp;K190,[1]挑战模式!$BJ:$BU,9-J190,FALSE),'[1]塔&amp;技能'!$A:$U,21,FALSE)))</f>
        <v/>
      </c>
      <c r="H190">
        <v>0</v>
      </c>
      <c r="I190">
        <v>12</v>
      </c>
      <c r="J190">
        <v>2</v>
      </c>
      <c r="K190" t="s">
        <v>77</v>
      </c>
    </row>
    <row r="191" spans="2:11" x14ac:dyDescent="0.2">
      <c r="B191" s="6" t="str">
        <f t="shared" si="12"/>
        <v>DropItemRule_First_Season0_Challenge13_Hard</v>
      </c>
      <c r="C191" t="str">
        <f t="shared" si="15"/>
        <v>DropAll</v>
      </c>
      <c r="D191" t="str">
        <f>IF(VLOOKUP(H191&amp;"_"&amp;I191&amp;"_"&amp;K191,[1]挑战模式!$BJ:$BU,9-J191,FALSE)="","","DropItemOne")</f>
        <v>DropItemOne</v>
      </c>
      <c r="E191">
        <f>IF(VLOOKUP(H191&amp;"_"&amp;I191&amp;"_"&amp;K191,[1]挑战模式!$BJ:$BU,9-J191,FALSE)="","",IF(ISNUMBER(VLOOKUP(H191&amp;"_"&amp;I191&amp;"_"&amp;K191,[1]挑战模式!$BJ:$BU,9-J191,FALSE)),VLOOKUP(H191&amp;"_"&amp;I191&amp;"_"&amp;K191,[1]挑战模式!$BJ:$BU,9-J191,FALSE),1))</f>
        <v>50</v>
      </c>
      <c r="F191">
        <f t="shared" si="14"/>
        <v>10000</v>
      </c>
      <c r="G191" t="str">
        <f>IF(VLOOKUP(H191&amp;"_"&amp;I191&amp;"_"&amp;K191,[1]挑战模式!$BJ:$BU,9-J191,FALSE)="","",IF(ISNUMBER(VLOOKUP(H191&amp;"_"&amp;I191&amp;"_"&amp;K191,[1]挑战模式!$BJ:$BU,9-J191,FALSE)),"Token_Diamond",VLOOKUP(VLOOKUP(H191&amp;"_"&amp;I191&amp;"_"&amp;K191,[1]挑战模式!$BJ:$BU,9-J191,FALSE),'[1]塔&amp;技能'!$A:$U,21,FALSE)))</f>
        <v>Token_Diamond</v>
      </c>
      <c r="H191">
        <v>0</v>
      </c>
      <c r="I191">
        <v>13</v>
      </c>
      <c r="J191">
        <v>1</v>
      </c>
      <c r="K191" t="s">
        <v>77</v>
      </c>
    </row>
    <row r="192" spans="2:11" x14ac:dyDescent="0.2">
      <c r="B192" s="6" t="str">
        <f t="shared" si="12"/>
        <v/>
      </c>
      <c r="C192" t="str">
        <f t="shared" si="15"/>
        <v/>
      </c>
      <c r="D192" t="str">
        <f>IF(VLOOKUP(H192&amp;"_"&amp;I192&amp;"_"&amp;K192,[1]挑战模式!$BJ:$BU,9-J192,FALSE)="","","DropItemOne")</f>
        <v/>
      </c>
      <c r="E192" t="str">
        <f>IF(VLOOKUP(H192&amp;"_"&amp;I192&amp;"_"&amp;K192,[1]挑战模式!$BJ:$BU,9-J192,FALSE)="","",IF(ISNUMBER(VLOOKUP(H192&amp;"_"&amp;I192&amp;"_"&amp;K192,[1]挑战模式!$BJ:$BU,9-J192,FALSE)),VLOOKUP(H192&amp;"_"&amp;I192&amp;"_"&amp;K192,[1]挑战模式!$BJ:$BU,9-J192,FALSE),1))</f>
        <v/>
      </c>
      <c r="F192" t="str">
        <f t="shared" si="14"/>
        <v/>
      </c>
      <c r="G192" t="str">
        <f>IF(VLOOKUP(H192&amp;"_"&amp;I192&amp;"_"&amp;K192,[1]挑战模式!$BJ:$BU,9-J192,FALSE)="","",IF(ISNUMBER(VLOOKUP(H192&amp;"_"&amp;I192&amp;"_"&amp;K192,[1]挑战模式!$BJ:$BU,9-J192,FALSE)),"Token_Diamond",VLOOKUP(VLOOKUP(H192&amp;"_"&amp;I192&amp;"_"&amp;K192,[1]挑战模式!$BJ:$BU,9-J192,FALSE),'[1]塔&amp;技能'!$A:$U,21,FALSE)))</f>
        <v/>
      </c>
      <c r="H192">
        <v>0</v>
      </c>
      <c r="I192">
        <v>13</v>
      </c>
      <c r="J192">
        <v>2</v>
      </c>
      <c r="K192" t="s">
        <v>77</v>
      </c>
    </row>
    <row r="193" spans="2:11" x14ac:dyDescent="0.2">
      <c r="B193" s="6" t="str">
        <f t="shared" si="12"/>
        <v>DropItemRule_First_Season0_Challenge14_Hard</v>
      </c>
      <c r="C193" t="str">
        <f t="shared" si="15"/>
        <v>DropAll</v>
      </c>
      <c r="D193" t="str">
        <f>IF(VLOOKUP(H193&amp;"_"&amp;I193&amp;"_"&amp;K193,[1]挑战模式!$BJ:$BU,9-J193,FALSE)="","","DropItemOne")</f>
        <v>DropItemOne</v>
      </c>
      <c r="E193">
        <f>IF(VLOOKUP(H193&amp;"_"&amp;I193&amp;"_"&amp;K193,[1]挑战模式!$BJ:$BU,9-J193,FALSE)="","",IF(ISNUMBER(VLOOKUP(H193&amp;"_"&amp;I193&amp;"_"&amp;K193,[1]挑战模式!$BJ:$BU,9-J193,FALSE)),VLOOKUP(H193&amp;"_"&amp;I193&amp;"_"&amp;K193,[1]挑战模式!$BJ:$BU,9-J193,FALSE),1))</f>
        <v>50</v>
      </c>
      <c r="F193">
        <f t="shared" si="14"/>
        <v>10000</v>
      </c>
      <c r="G193" t="str">
        <f>IF(VLOOKUP(H193&amp;"_"&amp;I193&amp;"_"&amp;K193,[1]挑战模式!$BJ:$BU,9-J193,FALSE)="","",IF(ISNUMBER(VLOOKUP(H193&amp;"_"&amp;I193&amp;"_"&amp;K193,[1]挑战模式!$BJ:$BU,9-J193,FALSE)),"Token_Diamond",VLOOKUP(VLOOKUP(H193&amp;"_"&amp;I193&amp;"_"&amp;K193,[1]挑战模式!$BJ:$BU,9-J193,FALSE),'[1]塔&amp;技能'!$A:$U,21,FALSE)))</f>
        <v>Token_Diamond</v>
      </c>
      <c r="H193">
        <v>0</v>
      </c>
      <c r="I193">
        <v>14</v>
      </c>
      <c r="J193">
        <v>1</v>
      </c>
      <c r="K193" t="s">
        <v>77</v>
      </c>
    </row>
    <row r="194" spans="2:11" x14ac:dyDescent="0.2">
      <c r="B194" s="6" t="str">
        <f t="shared" si="12"/>
        <v/>
      </c>
      <c r="C194" t="str">
        <f t="shared" si="15"/>
        <v/>
      </c>
      <c r="D194" t="str">
        <f>IF(VLOOKUP(H194&amp;"_"&amp;I194&amp;"_"&amp;K194,[1]挑战模式!$BJ:$BU,9-J194,FALSE)="","","DropItemOne")</f>
        <v/>
      </c>
      <c r="E194" t="str">
        <f>IF(VLOOKUP(H194&amp;"_"&amp;I194&amp;"_"&amp;K194,[1]挑战模式!$BJ:$BU,9-J194,FALSE)="","",IF(ISNUMBER(VLOOKUP(H194&amp;"_"&amp;I194&amp;"_"&amp;K194,[1]挑战模式!$BJ:$BU,9-J194,FALSE)),VLOOKUP(H194&amp;"_"&amp;I194&amp;"_"&amp;K194,[1]挑战模式!$BJ:$BU,9-J194,FALSE),1))</f>
        <v/>
      </c>
      <c r="F194" t="str">
        <f t="shared" si="14"/>
        <v/>
      </c>
      <c r="G194" t="str">
        <f>IF(VLOOKUP(H194&amp;"_"&amp;I194&amp;"_"&amp;K194,[1]挑战模式!$BJ:$BU,9-J194,FALSE)="","",IF(ISNUMBER(VLOOKUP(H194&amp;"_"&amp;I194&amp;"_"&amp;K194,[1]挑战模式!$BJ:$BU,9-J194,FALSE)),"Token_Diamond",VLOOKUP(VLOOKUP(H194&amp;"_"&amp;I194&amp;"_"&amp;K194,[1]挑战模式!$BJ:$BU,9-J194,FALSE),'[1]塔&amp;技能'!$A:$U,21,FALSE)))</f>
        <v/>
      </c>
      <c r="H194">
        <v>0</v>
      </c>
      <c r="I194">
        <v>14</v>
      </c>
      <c r="J194">
        <v>2</v>
      </c>
      <c r="K194" t="s">
        <v>77</v>
      </c>
    </row>
    <row r="195" spans="2:11" x14ac:dyDescent="0.2">
      <c r="B195" s="6" t="str">
        <f t="shared" si="12"/>
        <v>DropItemRule_First_Season0_Challenge15_Hard</v>
      </c>
      <c r="C195" t="str">
        <f t="shared" si="15"/>
        <v>DropAll</v>
      </c>
      <c r="D195" t="str">
        <f>IF(VLOOKUP(H195&amp;"_"&amp;I195&amp;"_"&amp;K195,[1]挑战模式!$BJ:$BU,9-J195,FALSE)="","","DropItemOne")</f>
        <v>DropItemOne</v>
      </c>
      <c r="E195">
        <f>IF(VLOOKUP(H195&amp;"_"&amp;I195&amp;"_"&amp;K195,[1]挑战模式!$BJ:$BU,9-J195,FALSE)="","",IF(ISNUMBER(VLOOKUP(H195&amp;"_"&amp;I195&amp;"_"&amp;K195,[1]挑战模式!$BJ:$BU,9-J195,FALSE)),VLOOKUP(H195&amp;"_"&amp;I195&amp;"_"&amp;K195,[1]挑战模式!$BJ:$BU,9-J195,FALSE),1))</f>
        <v>50</v>
      </c>
      <c r="F195">
        <f t="shared" si="14"/>
        <v>10000</v>
      </c>
      <c r="G195" t="str">
        <f>IF(VLOOKUP(H195&amp;"_"&amp;I195&amp;"_"&amp;K195,[1]挑战模式!$BJ:$BU,9-J195,FALSE)="","",IF(ISNUMBER(VLOOKUP(H195&amp;"_"&amp;I195&amp;"_"&amp;K195,[1]挑战模式!$BJ:$BU,9-J195,FALSE)),"Token_Diamond",VLOOKUP(VLOOKUP(H195&amp;"_"&amp;I195&amp;"_"&amp;K195,[1]挑战模式!$BJ:$BU,9-J195,FALSE),'[1]塔&amp;技能'!$A:$U,21,FALSE)))</f>
        <v>Token_Diamond</v>
      </c>
      <c r="H195">
        <v>0</v>
      </c>
      <c r="I195">
        <v>15</v>
      </c>
      <c r="J195">
        <v>1</v>
      </c>
      <c r="K195" t="s">
        <v>77</v>
      </c>
    </row>
    <row r="196" spans="2:11" x14ac:dyDescent="0.2">
      <c r="B196" s="6" t="str">
        <f t="shared" si="12"/>
        <v/>
      </c>
      <c r="C196" t="str">
        <f t="shared" si="15"/>
        <v/>
      </c>
      <c r="D196" t="str">
        <f>IF(VLOOKUP(H196&amp;"_"&amp;I196&amp;"_"&amp;K196,[1]挑战模式!$BJ:$BU,9-J196,FALSE)="","","DropItemOne")</f>
        <v/>
      </c>
      <c r="E196" t="str">
        <f>IF(VLOOKUP(H196&amp;"_"&amp;I196&amp;"_"&amp;K196,[1]挑战模式!$BJ:$BU,9-J196,FALSE)="","",IF(ISNUMBER(VLOOKUP(H196&amp;"_"&amp;I196&amp;"_"&amp;K196,[1]挑战模式!$BJ:$BU,9-J196,FALSE)),VLOOKUP(H196&amp;"_"&amp;I196&amp;"_"&amp;K196,[1]挑战模式!$BJ:$BU,9-J196,FALSE),1))</f>
        <v/>
      </c>
      <c r="F196" t="str">
        <f t="shared" si="14"/>
        <v/>
      </c>
      <c r="G196" t="str">
        <f>IF(VLOOKUP(H196&amp;"_"&amp;I196&amp;"_"&amp;K196,[1]挑战模式!$BJ:$BU,9-J196,FALSE)="","",IF(ISNUMBER(VLOOKUP(H196&amp;"_"&amp;I196&amp;"_"&amp;K196,[1]挑战模式!$BJ:$BU,9-J196,FALSE)),"Token_Diamond",VLOOKUP(VLOOKUP(H196&amp;"_"&amp;I196&amp;"_"&amp;K196,[1]挑战模式!$BJ:$BU,9-J196,FALSE),'[1]塔&amp;技能'!$A:$U,21,FALSE)))</f>
        <v/>
      </c>
      <c r="H196">
        <v>0</v>
      </c>
      <c r="I196">
        <v>15</v>
      </c>
      <c r="J196">
        <v>2</v>
      </c>
      <c r="K196" t="s">
        <v>77</v>
      </c>
    </row>
    <row r="197" spans="2:11" x14ac:dyDescent="0.2">
      <c r="B197" s="6" t="str">
        <f t="shared" si="12"/>
        <v>DropItemRule_First_Season0_Challenge16_Hard</v>
      </c>
      <c r="C197" t="str">
        <f t="shared" si="15"/>
        <v>DropAll</v>
      </c>
      <c r="D197" t="str">
        <f>IF(VLOOKUP(H197&amp;"_"&amp;I197&amp;"_"&amp;K197,[1]挑战模式!$BJ:$BU,9-J197,FALSE)="","","DropItemOne")</f>
        <v>DropItemOne</v>
      </c>
      <c r="E197">
        <f>IF(VLOOKUP(H197&amp;"_"&amp;I197&amp;"_"&amp;K197,[1]挑战模式!$BJ:$BU,9-J197,FALSE)="","",IF(ISNUMBER(VLOOKUP(H197&amp;"_"&amp;I197&amp;"_"&amp;K197,[1]挑战模式!$BJ:$BU,9-J197,FALSE)),VLOOKUP(H197&amp;"_"&amp;I197&amp;"_"&amp;K197,[1]挑战模式!$BJ:$BU,9-J197,FALSE),1))</f>
        <v>50</v>
      </c>
      <c r="F197">
        <f t="shared" si="14"/>
        <v>10000</v>
      </c>
      <c r="G197" t="str">
        <f>IF(VLOOKUP(H197&amp;"_"&amp;I197&amp;"_"&amp;K197,[1]挑战模式!$BJ:$BU,9-J197,FALSE)="","",IF(ISNUMBER(VLOOKUP(H197&amp;"_"&amp;I197&amp;"_"&amp;K197,[1]挑战模式!$BJ:$BU,9-J197,FALSE)),"Token_Diamond",VLOOKUP(VLOOKUP(H197&amp;"_"&amp;I197&amp;"_"&amp;K197,[1]挑战模式!$BJ:$BU,9-J197,FALSE),'[1]塔&amp;技能'!$A:$U,21,FALSE)))</f>
        <v>Token_Diamond</v>
      </c>
      <c r="H197">
        <v>0</v>
      </c>
      <c r="I197">
        <v>16</v>
      </c>
      <c r="J197">
        <v>1</v>
      </c>
      <c r="K197" t="s">
        <v>77</v>
      </c>
    </row>
    <row r="198" spans="2:11" x14ac:dyDescent="0.2">
      <c r="B198" s="6" t="str">
        <f t="shared" si="12"/>
        <v/>
      </c>
      <c r="C198" t="str">
        <f t="shared" si="15"/>
        <v/>
      </c>
      <c r="D198" t="str">
        <f>IF(VLOOKUP(H198&amp;"_"&amp;I198&amp;"_"&amp;K198,[1]挑战模式!$BJ:$BU,9-J198,FALSE)="","","DropItemOne")</f>
        <v/>
      </c>
      <c r="E198" t="str">
        <f>IF(VLOOKUP(H198&amp;"_"&amp;I198&amp;"_"&amp;K198,[1]挑战模式!$BJ:$BU,9-J198,FALSE)="","",IF(ISNUMBER(VLOOKUP(H198&amp;"_"&amp;I198&amp;"_"&amp;K198,[1]挑战模式!$BJ:$BU,9-J198,FALSE)),VLOOKUP(H198&amp;"_"&amp;I198&amp;"_"&amp;K198,[1]挑战模式!$BJ:$BU,9-J198,FALSE),1))</f>
        <v/>
      </c>
      <c r="F198" t="str">
        <f t="shared" si="14"/>
        <v/>
      </c>
      <c r="G198" t="str">
        <f>IF(VLOOKUP(H198&amp;"_"&amp;I198&amp;"_"&amp;K198,[1]挑战模式!$BJ:$BU,9-J198,FALSE)="","",IF(ISNUMBER(VLOOKUP(H198&amp;"_"&amp;I198&amp;"_"&amp;K198,[1]挑战模式!$BJ:$BU,9-J198,FALSE)),"Token_Diamond",VLOOKUP(VLOOKUP(H198&amp;"_"&amp;I198&amp;"_"&amp;K198,[1]挑战模式!$BJ:$BU,9-J198,FALSE),'[1]塔&amp;技能'!$A:$U,21,FALSE)))</f>
        <v/>
      </c>
      <c r="H198">
        <v>0</v>
      </c>
      <c r="I198">
        <v>16</v>
      </c>
      <c r="J198">
        <v>2</v>
      </c>
      <c r="K198" t="s">
        <v>77</v>
      </c>
    </row>
    <row r="199" spans="2:11" x14ac:dyDescent="0.2">
      <c r="B199" s="6" t="str">
        <f t="shared" si="12"/>
        <v>DropItemRule_First_Season0_Challenge17_Hard</v>
      </c>
      <c r="C199" t="str">
        <f t="shared" si="15"/>
        <v>DropAll</v>
      </c>
      <c r="D199" t="str">
        <f>IF(VLOOKUP(H199&amp;"_"&amp;I199&amp;"_"&amp;K199,[1]挑战模式!$BJ:$BU,9-J199,FALSE)="","","DropItemOne")</f>
        <v>DropItemOne</v>
      </c>
      <c r="E199">
        <f>IF(VLOOKUP(H199&amp;"_"&amp;I199&amp;"_"&amp;K199,[1]挑战模式!$BJ:$BU,9-J199,FALSE)="","",IF(ISNUMBER(VLOOKUP(H199&amp;"_"&amp;I199&amp;"_"&amp;K199,[1]挑战模式!$BJ:$BU,9-J199,FALSE)),VLOOKUP(H199&amp;"_"&amp;I199&amp;"_"&amp;K199,[1]挑战模式!$BJ:$BU,9-J199,FALSE),1))</f>
        <v>50</v>
      </c>
      <c r="F199">
        <f t="shared" si="14"/>
        <v>10000</v>
      </c>
      <c r="G199" t="str">
        <f>IF(VLOOKUP(H199&amp;"_"&amp;I199&amp;"_"&amp;K199,[1]挑战模式!$BJ:$BU,9-J199,FALSE)="","",IF(ISNUMBER(VLOOKUP(H199&amp;"_"&amp;I199&amp;"_"&amp;K199,[1]挑战模式!$BJ:$BU,9-J199,FALSE)),"Token_Diamond",VLOOKUP(VLOOKUP(H199&amp;"_"&amp;I199&amp;"_"&amp;K199,[1]挑战模式!$BJ:$BU,9-J199,FALSE),'[1]塔&amp;技能'!$A:$U,21,FALSE)))</f>
        <v>Token_Diamond</v>
      </c>
      <c r="H199">
        <v>0</v>
      </c>
      <c r="I199">
        <v>17</v>
      </c>
      <c r="J199">
        <v>1</v>
      </c>
      <c r="K199" t="s">
        <v>77</v>
      </c>
    </row>
    <row r="200" spans="2:11" x14ac:dyDescent="0.2">
      <c r="B200" s="6" t="str">
        <f t="shared" si="12"/>
        <v/>
      </c>
      <c r="C200" t="str">
        <f t="shared" si="15"/>
        <v/>
      </c>
      <c r="D200" t="str">
        <f>IF(VLOOKUP(H200&amp;"_"&amp;I200&amp;"_"&amp;K200,[1]挑战模式!$BJ:$BU,9-J200,FALSE)="","","DropItemOne")</f>
        <v/>
      </c>
      <c r="E200" t="str">
        <f>IF(VLOOKUP(H200&amp;"_"&amp;I200&amp;"_"&amp;K200,[1]挑战模式!$BJ:$BU,9-J200,FALSE)="","",IF(ISNUMBER(VLOOKUP(H200&amp;"_"&amp;I200&amp;"_"&amp;K200,[1]挑战模式!$BJ:$BU,9-J200,FALSE)),VLOOKUP(H200&amp;"_"&amp;I200&amp;"_"&amp;K200,[1]挑战模式!$BJ:$BU,9-J200,FALSE),1))</f>
        <v/>
      </c>
      <c r="F200" t="str">
        <f t="shared" si="14"/>
        <v/>
      </c>
      <c r="G200" t="str">
        <f>IF(VLOOKUP(H200&amp;"_"&amp;I200&amp;"_"&amp;K200,[1]挑战模式!$BJ:$BU,9-J200,FALSE)="","",IF(ISNUMBER(VLOOKUP(H200&amp;"_"&amp;I200&amp;"_"&amp;K200,[1]挑战模式!$BJ:$BU,9-J200,FALSE)),"Token_Diamond",VLOOKUP(VLOOKUP(H200&amp;"_"&amp;I200&amp;"_"&amp;K200,[1]挑战模式!$BJ:$BU,9-J200,FALSE),'[1]塔&amp;技能'!$A:$U,21,FALSE)))</f>
        <v/>
      </c>
      <c r="H200">
        <v>0</v>
      </c>
      <c r="I200">
        <v>17</v>
      </c>
      <c r="J200">
        <v>2</v>
      </c>
      <c r="K200" t="s">
        <v>77</v>
      </c>
    </row>
    <row r="201" spans="2:11" x14ac:dyDescent="0.2">
      <c r="B201" s="6" t="str">
        <f t="shared" si="12"/>
        <v>DropItemRule_First_Season0_Challenge18_Hard</v>
      </c>
      <c r="C201" t="str">
        <f t="shared" si="15"/>
        <v>DropAll</v>
      </c>
      <c r="D201" t="str">
        <f>IF(VLOOKUP(H201&amp;"_"&amp;I201&amp;"_"&amp;K201,[1]挑战模式!$BJ:$BU,9-J201,FALSE)="","","DropItemOne")</f>
        <v>DropItemOne</v>
      </c>
      <c r="E201">
        <f>IF(VLOOKUP(H201&amp;"_"&amp;I201&amp;"_"&amp;K201,[1]挑战模式!$BJ:$BU,9-J201,FALSE)="","",IF(ISNUMBER(VLOOKUP(H201&amp;"_"&amp;I201&amp;"_"&amp;K201,[1]挑战模式!$BJ:$BU,9-J201,FALSE)),VLOOKUP(H201&amp;"_"&amp;I201&amp;"_"&amp;K201,[1]挑战模式!$BJ:$BU,9-J201,FALSE),1))</f>
        <v>50</v>
      </c>
      <c r="F201">
        <f t="shared" si="14"/>
        <v>10000</v>
      </c>
      <c r="G201" t="str">
        <f>IF(VLOOKUP(H201&amp;"_"&amp;I201&amp;"_"&amp;K201,[1]挑战模式!$BJ:$BU,9-J201,FALSE)="","",IF(ISNUMBER(VLOOKUP(H201&amp;"_"&amp;I201&amp;"_"&amp;K201,[1]挑战模式!$BJ:$BU,9-J201,FALSE)),"Token_Diamond",VLOOKUP(VLOOKUP(H201&amp;"_"&amp;I201&amp;"_"&amp;K201,[1]挑战模式!$BJ:$BU,9-J201,FALSE),'[1]塔&amp;技能'!$A:$U,21,FALSE)))</f>
        <v>Token_Diamond</v>
      </c>
      <c r="H201">
        <v>0</v>
      </c>
      <c r="I201">
        <v>18</v>
      </c>
      <c r="J201">
        <v>1</v>
      </c>
      <c r="K201" t="s">
        <v>77</v>
      </c>
    </row>
    <row r="202" spans="2:11" x14ac:dyDescent="0.2">
      <c r="B202" s="6" t="str">
        <f t="shared" si="12"/>
        <v/>
      </c>
      <c r="C202" t="str">
        <f t="shared" si="15"/>
        <v/>
      </c>
      <c r="D202" t="str">
        <f>IF(VLOOKUP(H202&amp;"_"&amp;I202&amp;"_"&amp;K202,[1]挑战模式!$BJ:$BU,9-J202,FALSE)="","","DropItemOne")</f>
        <v/>
      </c>
      <c r="E202" t="str">
        <f>IF(VLOOKUP(H202&amp;"_"&amp;I202&amp;"_"&amp;K202,[1]挑战模式!$BJ:$BU,9-J202,FALSE)="","",IF(ISNUMBER(VLOOKUP(H202&amp;"_"&amp;I202&amp;"_"&amp;K202,[1]挑战模式!$BJ:$BU,9-J202,FALSE)),VLOOKUP(H202&amp;"_"&amp;I202&amp;"_"&amp;K202,[1]挑战模式!$BJ:$BU,9-J202,FALSE),1))</f>
        <v/>
      </c>
      <c r="F202" t="str">
        <f t="shared" si="14"/>
        <v/>
      </c>
      <c r="G202" t="str">
        <f>IF(VLOOKUP(H202&amp;"_"&amp;I202&amp;"_"&amp;K202,[1]挑战模式!$BJ:$BU,9-J202,FALSE)="","",IF(ISNUMBER(VLOOKUP(H202&amp;"_"&amp;I202&amp;"_"&amp;K202,[1]挑战模式!$BJ:$BU,9-J202,FALSE)),"Token_Diamond",VLOOKUP(VLOOKUP(H202&amp;"_"&amp;I202&amp;"_"&amp;K202,[1]挑战模式!$BJ:$BU,9-J202,FALSE),'[1]塔&amp;技能'!$A:$U,21,FALSE)))</f>
        <v/>
      </c>
      <c r="H202">
        <v>0</v>
      </c>
      <c r="I202">
        <v>18</v>
      </c>
      <c r="J202">
        <v>2</v>
      </c>
      <c r="K202" t="s">
        <v>77</v>
      </c>
    </row>
    <row r="203" spans="2:11" x14ac:dyDescent="0.2">
      <c r="B203" s="6" t="str">
        <f t="shared" si="12"/>
        <v>DropItemRule_First_Season0_Challenge19_Hard</v>
      </c>
      <c r="C203" t="str">
        <f t="shared" si="15"/>
        <v>DropAll</v>
      </c>
      <c r="D203" t="str">
        <f>IF(VLOOKUP(H203&amp;"_"&amp;I203&amp;"_"&amp;K203,[1]挑战模式!$BJ:$BU,9-J203,FALSE)="","","DropItemOne")</f>
        <v>DropItemOne</v>
      </c>
      <c r="E203">
        <f>IF(VLOOKUP(H203&amp;"_"&amp;I203&amp;"_"&amp;K203,[1]挑战模式!$BJ:$BU,9-J203,FALSE)="","",IF(ISNUMBER(VLOOKUP(H203&amp;"_"&amp;I203&amp;"_"&amp;K203,[1]挑战模式!$BJ:$BU,9-J203,FALSE)),VLOOKUP(H203&amp;"_"&amp;I203&amp;"_"&amp;K203,[1]挑战模式!$BJ:$BU,9-J203,FALSE),1))</f>
        <v>50</v>
      </c>
      <c r="F203">
        <f t="shared" si="14"/>
        <v>10000</v>
      </c>
      <c r="G203" t="str">
        <f>IF(VLOOKUP(H203&amp;"_"&amp;I203&amp;"_"&amp;K203,[1]挑战模式!$BJ:$BU,9-J203,FALSE)="","",IF(ISNUMBER(VLOOKUP(H203&amp;"_"&amp;I203&amp;"_"&amp;K203,[1]挑战模式!$BJ:$BU,9-J203,FALSE)),"Token_Diamond",VLOOKUP(VLOOKUP(H203&amp;"_"&amp;I203&amp;"_"&amp;K203,[1]挑战模式!$BJ:$BU,9-J203,FALSE),'[1]塔&amp;技能'!$A:$U,21,FALSE)))</f>
        <v>Token_Diamond</v>
      </c>
      <c r="H203">
        <v>0</v>
      </c>
      <c r="I203">
        <v>19</v>
      </c>
      <c r="J203">
        <v>1</v>
      </c>
      <c r="K203" t="s">
        <v>77</v>
      </c>
    </row>
    <row r="204" spans="2:11" x14ac:dyDescent="0.2">
      <c r="B204" s="6" t="str">
        <f t="shared" si="12"/>
        <v/>
      </c>
      <c r="C204" t="str">
        <f t="shared" si="15"/>
        <v/>
      </c>
      <c r="D204" t="str">
        <f>IF(VLOOKUP(H204&amp;"_"&amp;I204&amp;"_"&amp;K204,[1]挑战模式!$BJ:$BU,9-J204,FALSE)="","","DropItemOne")</f>
        <v/>
      </c>
      <c r="E204" t="str">
        <f>IF(VLOOKUP(H204&amp;"_"&amp;I204&amp;"_"&amp;K204,[1]挑战模式!$BJ:$BU,9-J204,FALSE)="","",IF(ISNUMBER(VLOOKUP(H204&amp;"_"&amp;I204&amp;"_"&amp;K204,[1]挑战模式!$BJ:$BU,9-J204,FALSE)),VLOOKUP(H204&amp;"_"&amp;I204&amp;"_"&amp;K204,[1]挑战模式!$BJ:$BU,9-J204,FALSE),1))</f>
        <v/>
      </c>
      <c r="F204" t="str">
        <f t="shared" si="14"/>
        <v/>
      </c>
      <c r="G204" t="str">
        <f>IF(VLOOKUP(H204&amp;"_"&amp;I204&amp;"_"&amp;K204,[1]挑战模式!$BJ:$BU,9-J204,FALSE)="","",IF(ISNUMBER(VLOOKUP(H204&amp;"_"&amp;I204&amp;"_"&amp;K204,[1]挑战模式!$BJ:$BU,9-J204,FALSE)),"Token_Diamond",VLOOKUP(VLOOKUP(H204&amp;"_"&amp;I204&amp;"_"&amp;K204,[1]挑战模式!$BJ:$BU,9-J204,FALSE),'[1]塔&amp;技能'!$A:$U,21,FALSE)))</f>
        <v/>
      </c>
      <c r="H204">
        <v>0</v>
      </c>
      <c r="I204">
        <v>19</v>
      </c>
      <c r="J204">
        <v>2</v>
      </c>
      <c r="K204" t="s">
        <v>77</v>
      </c>
    </row>
    <row r="205" spans="2:11" x14ac:dyDescent="0.2">
      <c r="B205" s="6" t="str">
        <f t="shared" si="12"/>
        <v>DropItemRule_First_Season0_Challenge20_Hard</v>
      </c>
      <c r="C205" t="str">
        <f t="shared" si="15"/>
        <v>DropAll</v>
      </c>
      <c r="D205" t="str">
        <f>IF(VLOOKUP(H205&amp;"_"&amp;I205&amp;"_"&amp;K205,[1]挑战模式!$BJ:$BU,9-J205,FALSE)="","","DropItemOne")</f>
        <v>DropItemOne</v>
      </c>
      <c r="E205">
        <f>IF(VLOOKUP(H205&amp;"_"&amp;I205&amp;"_"&amp;K205,[1]挑战模式!$BJ:$BU,9-J205,FALSE)="","",IF(ISNUMBER(VLOOKUP(H205&amp;"_"&amp;I205&amp;"_"&amp;K205,[1]挑战模式!$BJ:$BU,9-J205,FALSE)),VLOOKUP(H205&amp;"_"&amp;I205&amp;"_"&amp;K205,[1]挑战模式!$BJ:$BU,9-J205,FALSE),1))</f>
        <v>50</v>
      </c>
      <c r="F205">
        <f t="shared" si="14"/>
        <v>10000</v>
      </c>
      <c r="G205" t="str">
        <f>IF(VLOOKUP(H205&amp;"_"&amp;I205&amp;"_"&amp;K205,[1]挑战模式!$BJ:$BU,9-J205,FALSE)="","",IF(ISNUMBER(VLOOKUP(H205&amp;"_"&amp;I205&amp;"_"&amp;K205,[1]挑战模式!$BJ:$BU,9-J205,FALSE)),"Token_Diamond",VLOOKUP(VLOOKUP(H205&amp;"_"&amp;I205&amp;"_"&amp;K205,[1]挑战模式!$BJ:$BU,9-J205,FALSE),'[1]塔&amp;技能'!$A:$U,21,FALSE)))</f>
        <v>Token_Diamond</v>
      </c>
      <c r="H205">
        <v>0</v>
      </c>
      <c r="I205">
        <v>20</v>
      </c>
      <c r="J205">
        <v>1</v>
      </c>
      <c r="K205" t="s">
        <v>77</v>
      </c>
    </row>
    <row r="206" spans="2:11" x14ac:dyDescent="0.2">
      <c r="B206" s="6" t="str">
        <f t="shared" si="12"/>
        <v/>
      </c>
      <c r="C206" t="str">
        <f t="shared" si="15"/>
        <v/>
      </c>
      <c r="D206" t="str">
        <f>IF(VLOOKUP(H206&amp;"_"&amp;I206&amp;"_"&amp;K206,[1]挑战模式!$BJ:$BU,9-J206,FALSE)="","","DropItemOne")</f>
        <v/>
      </c>
      <c r="E206" t="str">
        <f>IF(VLOOKUP(H206&amp;"_"&amp;I206&amp;"_"&amp;K206,[1]挑战模式!$BJ:$BU,9-J206,FALSE)="","",IF(ISNUMBER(VLOOKUP(H206&amp;"_"&amp;I206&amp;"_"&amp;K206,[1]挑战模式!$BJ:$BU,9-J206,FALSE)),VLOOKUP(H206&amp;"_"&amp;I206&amp;"_"&amp;K206,[1]挑战模式!$BJ:$BU,9-J206,FALSE),1))</f>
        <v/>
      </c>
      <c r="F206" t="str">
        <f t="shared" si="14"/>
        <v/>
      </c>
      <c r="G206" t="str">
        <f>IF(VLOOKUP(H206&amp;"_"&amp;I206&amp;"_"&amp;K206,[1]挑战模式!$BJ:$BU,9-J206,FALSE)="","",IF(ISNUMBER(VLOOKUP(H206&amp;"_"&amp;I206&amp;"_"&amp;K206,[1]挑战模式!$BJ:$BU,9-J206,FALSE)),"Token_Diamond",VLOOKUP(VLOOKUP(H206&amp;"_"&amp;I206&amp;"_"&amp;K206,[1]挑战模式!$BJ:$BU,9-J206,FALSE),'[1]塔&amp;技能'!$A:$U,21,FALSE)))</f>
        <v/>
      </c>
      <c r="H206">
        <v>0</v>
      </c>
      <c r="I206">
        <v>20</v>
      </c>
      <c r="J206">
        <v>2</v>
      </c>
      <c r="K206" t="s">
        <v>77</v>
      </c>
    </row>
    <row r="207" spans="2:11" x14ac:dyDescent="0.2">
      <c r="B207" s="6" t="str">
        <f t="shared" si="12"/>
        <v>DropItemRule_First_Season1_Challenge1_Hard</v>
      </c>
      <c r="C207" t="str">
        <f t="shared" si="15"/>
        <v>DropAll</v>
      </c>
      <c r="D207" t="str">
        <f>IF(VLOOKUP(H207&amp;"_"&amp;I207&amp;"_"&amp;K207,[1]挑战模式!$BJ:$BU,9-J207,FALSE)="","","DropItemOne")</f>
        <v>DropItemOne</v>
      </c>
      <c r="E207">
        <f>IF(VLOOKUP(H207&amp;"_"&amp;I207&amp;"_"&amp;K207,[1]挑战模式!$BJ:$BU,9-J207,FALSE)="","",IF(ISNUMBER(VLOOKUP(H207&amp;"_"&amp;I207&amp;"_"&amp;K207,[1]挑战模式!$BJ:$BU,9-J207,FALSE)),VLOOKUP(H207&amp;"_"&amp;I207&amp;"_"&amp;K207,[1]挑战模式!$BJ:$BU,9-J207,FALSE),1))</f>
        <v>100</v>
      </c>
      <c r="F207">
        <f t="shared" si="14"/>
        <v>10000</v>
      </c>
      <c r="G207" t="str">
        <f>IF(VLOOKUP(H207&amp;"_"&amp;I207&amp;"_"&amp;K207,[1]挑战模式!$BJ:$BU,9-J207,FALSE)="","",IF(ISNUMBER(VLOOKUP(H207&amp;"_"&amp;I207&amp;"_"&amp;K207,[1]挑战模式!$BJ:$BU,9-J207,FALSE)),"Token_Diamond",VLOOKUP(VLOOKUP(H207&amp;"_"&amp;I207&amp;"_"&amp;K207,[1]挑战模式!$BJ:$BU,9-J207,FALSE),'[1]塔&amp;技能'!$A:$U,21,FALSE)))</f>
        <v>Token_Diamond</v>
      </c>
      <c r="H207">
        <v>1</v>
      </c>
      <c r="I207">
        <v>1</v>
      </c>
      <c r="J207">
        <v>1</v>
      </c>
      <c r="K207" t="s">
        <v>77</v>
      </c>
    </row>
    <row r="208" spans="2:11" x14ac:dyDescent="0.2">
      <c r="B208" s="6" t="str">
        <f t="shared" si="12"/>
        <v/>
      </c>
      <c r="C208" t="str">
        <f t="shared" si="15"/>
        <v/>
      </c>
      <c r="D208" t="str">
        <f>IF(VLOOKUP(H208&amp;"_"&amp;I208&amp;"_"&amp;K208,[1]挑战模式!$BJ:$BU,9-J208,FALSE)="","","DropItemOne")</f>
        <v/>
      </c>
      <c r="E208" t="str">
        <f>IF(VLOOKUP(H208&amp;"_"&amp;I208&amp;"_"&amp;K208,[1]挑战模式!$BJ:$BU,9-J208,FALSE)="","",IF(ISNUMBER(VLOOKUP(H208&amp;"_"&amp;I208&amp;"_"&amp;K208,[1]挑战模式!$BJ:$BU,9-J208,FALSE)),VLOOKUP(H208&amp;"_"&amp;I208&amp;"_"&amp;K208,[1]挑战模式!$BJ:$BU,9-J208,FALSE),1))</f>
        <v/>
      </c>
      <c r="F208" t="str">
        <f t="shared" si="14"/>
        <v/>
      </c>
      <c r="G208" t="str">
        <f>IF(VLOOKUP(H208&amp;"_"&amp;I208&amp;"_"&amp;K208,[1]挑战模式!$BJ:$BU,9-J208,FALSE)="","",IF(ISNUMBER(VLOOKUP(H208&amp;"_"&amp;I208&amp;"_"&amp;K208,[1]挑战模式!$BJ:$BU,9-J208,FALSE)),"Token_Diamond",VLOOKUP(VLOOKUP(H208&amp;"_"&amp;I208&amp;"_"&amp;K208,[1]挑战模式!$BJ:$BU,9-J208,FALSE),'[1]塔&amp;技能'!$A:$U,21,FALSE)))</f>
        <v/>
      </c>
      <c r="H208">
        <v>1</v>
      </c>
      <c r="I208">
        <v>1</v>
      </c>
      <c r="J208">
        <v>2</v>
      </c>
      <c r="K208" t="s">
        <v>77</v>
      </c>
    </row>
    <row r="209" spans="2:11" x14ac:dyDescent="0.2">
      <c r="B209" s="6" t="str">
        <f t="shared" si="12"/>
        <v>DropItemRule_First_Season1_Challenge2_Hard</v>
      </c>
      <c r="C209" t="str">
        <f t="shared" si="15"/>
        <v>DropAll</v>
      </c>
      <c r="D209" t="str">
        <f>IF(VLOOKUP(H209&amp;"_"&amp;I209&amp;"_"&amp;K209,[1]挑战模式!$BJ:$BU,9-J209,FALSE)="","","DropItemOne")</f>
        <v>DropItemOne</v>
      </c>
      <c r="E209">
        <f>IF(VLOOKUP(H209&amp;"_"&amp;I209&amp;"_"&amp;K209,[1]挑战模式!$BJ:$BU,9-J209,FALSE)="","",IF(ISNUMBER(VLOOKUP(H209&amp;"_"&amp;I209&amp;"_"&amp;K209,[1]挑战模式!$BJ:$BU,9-J209,FALSE)),VLOOKUP(H209&amp;"_"&amp;I209&amp;"_"&amp;K209,[1]挑战模式!$BJ:$BU,9-J209,FALSE),1))</f>
        <v>100</v>
      </c>
      <c r="F209">
        <f t="shared" si="14"/>
        <v>10000</v>
      </c>
      <c r="G209" t="str">
        <f>IF(VLOOKUP(H209&amp;"_"&amp;I209&amp;"_"&amp;K209,[1]挑战模式!$BJ:$BU,9-J209,FALSE)="","",IF(ISNUMBER(VLOOKUP(H209&amp;"_"&amp;I209&amp;"_"&amp;K209,[1]挑战模式!$BJ:$BU,9-J209,FALSE)),"Token_Diamond",VLOOKUP(VLOOKUP(H209&amp;"_"&amp;I209&amp;"_"&amp;K209,[1]挑战模式!$BJ:$BU,9-J209,FALSE),'[1]塔&amp;技能'!$A:$U,21,FALSE)))</f>
        <v>Token_Diamond</v>
      </c>
      <c r="H209">
        <v>1</v>
      </c>
      <c r="I209">
        <v>2</v>
      </c>
      <c r="J209">
        <v>1</v>
      </c>
      <c r="K209" t="s">
        <v>77</v>
      </c>
    </row>
    <row r="210" spans="2:11" x14ac:dyDescent="0.2">
      <c r="B210" s="6" t="str">
        <f t="shared" si="12"/>
        <v/>
      </c>
      <c r="C210" t="str">
        <f t="shared" si="15"/>
        <v/>
      </c>
      <c r="D210" t="str">
        <f>IF(VLOOKUP(H210&amp;"_"&amp;I210&amp;"_"&amp;K210,[1]挑战模式!$BJ:$BU,9-J210,FALSE)="","","DropItemOne")</f>
        <v/>
      </c>
      <c r="E210" t="str">
        <f>IF(VLOOKUP(H210&amp;"_"&amp;I210&amp;"_"&amp;K210,[1]挑战模式!$BJ:$BU,9-J210,FALSE)="","",IF(ISNUMBER(VLOOKUP(H210&amp;"_"&amp;I210&amp;"_"&amp;K210,[1]挑战模式!$BJ:$BU,9-J210,FALSE)),VLOOKUP(H210&amp;"_"&amp;I210&amp;"_"&amp;K210,[1]挑战模式!$BJ:$BU,9-J210,FALSE),1))</f>
        <v/>
      </c>
      <c r="F210" t="str">
        <f t="shared" si="14"/>
        <v/>
      </c>
      <c r="G210" t="str">
        <f>IF(VLOOKUP(H210&amp;"_"&amp;I210&amp;"_"&amp;K210,[1]挑战模式!$BJ:$BU,9-J210,FALSE)="","",IF(ISNUMBER(VLOOKUP(H210&amp;"_"&amp;I210&amp;"_"&amp;K210,[1]挑战模式!$BJ:$BU,9-J210,FALSE)),"Token_Diamond",VLOOKUP(VLOOKUP(H210&amp;"_"&amp;I210&amp;"_"&amp;K210,[1]挑战模式!$BJ:$BU,9-J210,FALSE),'[1]塔&amp;技能'!$A:$U,21,FALSE)))</f>
        <v/>
      </c>
      <c r="H210">
        <v>1</v>
      </c>
      <c r="I210">
        <v>2</v>
      </c>
      <c r="J210">
        <v>2</v>
      </c>
      <c r="K210" t="s">
        <v>77</v>
      </c>
    </row>
    <row r="211" spans="2:11" x14ac:dyDescent="0.2">
      <c r="B211" s="6" t="str">
        <f t="shared" si="12"/>
        <v>DropItemRule_First_Season1_Challenge3_Hard</v>
      </c>
      <c r="C211" t="str">
        <f t="shared" si="15"/>
        <v>DropAll</v>
      </c>
      <c r="D211" t="str">
        <f>IF(VLOOKUP(H211&amp;"_"&amp;I211&amp;"_"&amp;K211,[1]挑战模式!$BJ:$BU,9-J211,FALSE)="","","DropItemOne")</f>
        <v>DropItemOne</v>
      </c>
      <c r="E211">
        <f>IF(VLOOKUP(H211&amp;"_"&amp;I211&amp;"_"&amp;K211,[1]挑战模式!$BJ:$BU,9-J211,FALSE)="","",IF(ISNUMBER(VLOOKUP(H211&amp;"_"&amp;I211&amp;"_"&amp;K211,[1]挑战模式!$BJ:$BU,9-J211,FALSE)),VLOOKUP(H211&amp;"_"&amp;I211&amp;"_"&amp;K211,[1]挑战模式!$BJ:$BU,9-J211,FALSE),1))</f>
        <v>100</v>
      </c>
      <c r="F211">
        <f t="shared" si="14"/>
        <v>10000</v>
      </c>
      <c r="G211" t="str">
        <f>IF(VLOOKUP(H211&amp;"_"&amp;I211&amp;"_"&amp;K211,[1]挑战模式!$BJ:$BU,9-J211,FALSE)="","",IF(ISNUMBER(VLOOKUP(H211&amp;"_"&amp;I211&amp;"_"&amp;K211,[1]挑战模式!$BJ:$BU,9-J211,FALSE)),"Token_Diamond",VLOOKUP(VLOOKUP(H211&amp;"_"&amp;I211&amp;"_"&amp;K211,[1]挑战模式!$BJ:$BU,9-J211,FALSE),'[1]塔&amp;技能'!$A:$U,21,FALSE)))</f>
        <v>Token_Diamond</v>
      </c>
      <c r="H211">
        <v>1</v>
      </c>
      <c r="I211">
        <v>3</v>
      </c>
      <c r="J211">
        <v>1</v>
      </c>
      <c r="K211" t="s">
        <v>77</v>
      </c>
    </row>
    <row r="212" spans="2:11" x14ac:dyDescent="0.2">
      <c r="B212" s="6" t="str">
        <f t="shared" si="12"/>
        <v/>
      </c>
      <c r="C212" t="str">
        <f t="shared" si="15"/>
        <v/>
      </c>
      <c r="D212" t="str">
        <f>IF(VLOOKUP(H212&amp;"_"&amp;I212&amp;"_"&amp;K212,[1]挑战模式!$BJ:$BU,9-J212,FALSE)="","","DropItemOne")</f>
        <v/>
      </c>
      <c r="E212" t="str">
        <f>IF(VLOOKUP(H212&amp;"_"&amp;I212&amp;"_"&amp;K212,[1]挑战模式!$BJ:$BU,9-J212,FALSE)="","",IF(ISNUMBER(VLOOKUP(H212&amp;"_"&amp;I212&amp;"_"&amp;K212,[1]挑战模式!$BJ:$BU,9-J212,FALSE)),VLOOKUP(H212&amp;"_"&amp;I212&amp;"_"&amp;K212,[1]挑战模式!$BJ:$BU,9-J212,FALSE),1))</f>
        <v/>
      </c>
      <c r="F212" t="str">
        <f t="shared" si="14"/>
        <v/>
      </c>
      <c r="G212" t="str">
        <f>IF(VLOOKUP(H212&amp;"_"&amp;I212&amp;"_"&amp;K212,[1]挑战模式!$BJ:$BU,9-J212,FALSE)="","",IF(ISNUMBER(VLOOKUP(H212&amp;"_"&amp;I212&amp;"_"&amp;K212,[1]挑战模式!$BJ:$BU,9-J212,FALSE)),"Token_Diamond",VLOOKUP(VLOOKUP(H212&amp;"_"&amp;I212&amp;"_"&amp;K212,[1]挑战模式!$BJ:$BU,9-J212,FALSE),'[1]塔&amp;技能'!$A:$U,21,FALSE)))</f>
        <v/>
      </c>
      <c r="H212">
        <v>1</v>
      </c>
      <c r="I212">
        <v>3</v>
      </c>
      <c r="J212">
        <v>2</v>
      </c>
      <c r="K212" t="s">
        <v>77</v>
      </c>
    </row>
    <row r="213" spans="2:11" x14ac:dyDescent="0.2">
      <c r="B213" s="6" t="str">
        <f t="shared" si="12"/>
        <v>DropItemRule_First_Season1_Challenge4_Hard</v>
      </c>
      <c r="C213" t="str">
        <f t="shared" si="15"/>
        <v>DropAll</v>
      </c>
      <c r="D213" t="str">
        <f>IF(VLOOKUP(H213&amp;"_"&amp;I213&amp;"_"&amp;K213,[1]挑战模式!$BJ:$BU,9-J213,FALSE)="","","DropItemOne")</f>
        <v>DropItemOne</v>
      </c>
      <c r="E213">
        <f>IF(VLOOKUP(H213&amp;"_"&amp;I213&amp;"_"&amp;K213,[1]挑战模式!$BJ:$BU,9-J213,FALSE)="","",IF(ISNUMBER(VLOOKUP(H213&amp;"_"&amp;I213&amp;"_"&amp;K213,[1]挑战模式!$BJ:$BU,9-J213,FALSE)),VLOOKUP(H213&amp;"_"&amp;I213&amp;"_"&amp;K213,[1]挑战模式!$BJ:$BU,9-J213,FALSE),1))</f>
        <v>100</v>
      </c>
      <c r="F213">
        <f t="shared" si="14"/>
        <v>10000</v>
      </c>
      <c r="G213" t="str">
        <f>IF(VLOOKUP(H213&amp;"_"&amp;I213&amp;"_"&amp;K213,[1]挑战模式!$BJ:$BU,9-J213,FALSE)="","",IF(ISNUMBER(VLOOKUP(H213&amp;"_"&amp;I213&amp;"_"&amp;K213,[1]挑战模式!$BJ:$BU,9-J213,FALSE)),"Token_Diamond",VLOOKUP(VLOOKUP(H213&amp;"_"&amp;I213&amp;"_"&amp;K213,[1]挑战模式!$BJ:$BU,9-J213,FALSE),'[1]塔&amp;技能'!$A:$U,21,FALSE)))</f>
        <v>Token_Diamond</v>
      </c>
      <c r="H213">
        <v>1</v>
      </c>
      <c r="I213">
        <v>4</v>
      </c>
      <c r="J213">
        <v>1</v>
      </c>
      <c r="K213" t="s">
        <v>77</v>
      </c>
    </row>
    <row r="214" spans="2:11" x14ac:dyDescent="0.2">
      <c r="B214" s="6" t="str">
        <f t="shared" si="12"/>
        <v/>
      </c>
      <c r="C214" t="str">
        <f t="shared" si="15"/>
        <v/>
      </c>
      <c r="D214" t="str">
        <f>IF(VLOOKUP(H214&amp;"_"&amp;I214&amp;"_"&amp;K214,[1]挑战模式!$BJ:$BU,9-J214,FALSE)="","","DropItemOne")</f>
        <v/>
      </c>
      <c r="E214" t="str">
        <f>IF(VLOOKUP(H214&amp;"_"&amp;I214&amp;"_"&amp;K214,[1]挑战模式!$BJ:$BU,9-J214,FALSE)="","",IF(ISNUMBER(VLOOKUP(H214&amp;"_"&amp;I214&amp;"_"&amp;K214,[1]挑战模式!$BJ:$BU,9-J214,FALSE)),VLOOKUP(H214&amp;"_"&amp;I214&amp;"_"&amp;K214,[1]挑战模式!$BJ:$BU,9-J214,FALSE),1))</f>
        <v/>
      </c>
      <c r="F214" t="str">
        <f t="shared" si="14"/>
        <v/>
      </c>
      <c r="G214" t="str">
        <f>IF(VLOOKUP(H214&amp;"_"&amp;I214&amp;"_"&amp;K214,[1]挑战模式!$BJ:$BU,9-J214,FALSE)="","",IF(ISNUMBER(VLOOKUP(H214&amp;"_"&amp;I214&amp;"_"&amp;K214,[1]挑战模式!$BJ:$BU,9-J214,FALSE)),"Token_Diamond",VLOOKUP(VLOOKUP(H214&amp;"_"&amp;I214&amp;"_"&amp;K214,[1]挑战模式!$BJ:$BU,9-J214,FALSE),'[1]塔&amp;技能'!$A:$U,21,FALSE)))</f>
        <v/>
      </c>
      <c r="H214">
        <v>1</v>
      </c>
      <c r="I214">
        <v>4</v>
      </c>
      <c r="J214">
        <v>2</v>
      </c>
      <c r="K214" t="s">
        <v>77</v>
      </c>
    </row>
    <row r="215" spans="2:11" x14ac:dyDescent="0.2">
      <c r="B215" s="6" t="str">
        <f t="shared" si="12"/>
        <v>DropItemRule_First_Season1_Challenge5_Hard</v>
      </c>
      <c r="C215" t="str">
        <f t="shared" si="15"/>
        <v>DropAll</v>
      </c>
      <c r="D215" t="str">
        <f>IF(VLOOKUP(H215&amp;"_"&amp;I215&amp;"_"&amp;K215,[1]挑战模式!$BJ:$BU,9-J215,FALSE)="","","DropItemOne")</f>
        <v>DropItemOne</v>
      </c>
      <c r="E215">
        <f>IF(VLOOKUP(H215&amp;"_"&amp;I215&amp;"_"&amp;K215,[1]挑战模式!$BJ:$BU,9-J215,FALSE)="","",IF(ISNUMBER(VLOOKUP(H215&amp;"_"&amp;I215&amp;"_"&amp;K215,[1]挑战模式!$BJ:$BU,9-J215,FALSE)),VLOOKUP(H215&amp;"_"&amp;I215&amp;"_"&amp;K215,[1]挑战模式!$BJ:$BU,9-J215,FALSE),1))</f>
        <v>100</v>
      </c>
      <c r="F215">
        <f t="shared" si="14"/>
        <v>10000</v>
      </c>
      <c r="G215" t="str">
        <f>IF(VLOOKUP(H215&amp;"_"&amp;I215&amp;"_"&amp;K215,[1]挑战模式!$BJ:$BU,9-J215,FALSE)="","",IF(ISNUMBER(VLOOKUP(H215&amp;"_"&amp;I215&amp;"_"&amp;K215,[1]挑战模式!$BJ:$BU,9-J215,FALSE)),"Token_Diamond",VLOOKUP(VLOOKUP(H215&amp;"_"&amp;I215&amp;"_"&amp;K215,[1]挑战模式!$BJ:$BU,9-J215,FALSE),'[1]塔&amp;技能'!$A:$U,21,FALSE)))</f>
        <v>Token_Diamond</v>
      </c>
      <c r="H215">
        <v>1</v>
      </c>
      <c r="I215">
        <v>5</v>
      </c>
      <c r="J215">
        <v>1</v>
      </c>
      <c r="K215" t="s">
        <v>77</v>
      </c>
    </row>
    <row r="216" spans="2:11" x14ac:dyDescent="0.2">
      <c r="B216" s="6" t="str">
        <f t="shared" si="12"/>
        <v/>
      </c>
      <c r="C216" t="str">
        <f t="shared" si="15"/>
        <v/>
      </c>
      <c r="D216" t="str">
        <f>IF(VLOOKUP(H216&amp;"_"&amp;I216&amp;"_"&amp;K216,[1]挑战模式!$BJ:$BU,9-J216,FALSE)="","","DropItemOne")</f>
        <v/>
      </c>
      <c r="E216" t="str">
        <f>IF(VLOOKUP(H216&amp;"_"&amp;I216&amp;"_"&amp;K216,[1]挑战模式!$BJ:$BU,9-J216,FALSE)="","",IF(ISNUMBER(VLOOKUP(H216&amp;"_"&amp;I216&amp;"_"&amp;K216,[1]挑战模式!$BJ:$BU,9-J216,FALSE)),VLOOKUP(H216&amp;"_"&amp;I216&amp;"_"&amp;K216,[1]挑战模式!$BJ:$BU,9-J216,FALSE),1))</f>
        <v/>
      </c>
      <c r="F216" t="str">
        <f t="shared" si="14"/>
        <v/>
      </c>
      <c r="G216" t="str">
        <f>IF(VLOOKUP(H216&amp;"_"&amp;I216&amp;"_"&amp;K216,[1]挑战模式!$BJ:$BU,9-J216,FALSE)="","",IF(ISNUMBER(VLOOKUP(H216&amp;"_"&amp;I216&amp;"_"&amp;K216,[1]挑战模式!$BJ:$BU,9-J216,FALSE)),"Token_Diamond",VLOOKUP(VLOOKUP(H216&amp;"_"&amp;I216&amp;"_"&amp;K216,[1]挑战模式!$BJ:$BU,9-J216,FALSE),'[1]塔&amp;技能'!$A:$U,21,FALSE)))</f>
        <v/>
      </c>
      <c r="H216">
        <v>1</v>
      </c>
      <c r="I216">
        <v>5</v>
      </c>
      <c r="J216">
        <v>2</v>
      </c>
      <c r="K216" t="s">
        <v>77</v>
      </c>
    </row>
    <row r="217" spans="2:11" x14ac:dyDescent="0.2">
      <c r="B217" s="6" t="str">
        <f t="shared" si="12"/>
        <v>DropItemRule_First_Season2_Challenge1_Hard</v>
      </c>
      <c r="C217" t="str">
        <f t="shared" si="15"/>
        <v>DropAll</v>
      </c>
      <c r="D217" t="str">
        <f>IF(VLOOKUP(H217&amp;"_"&amp;I217&amp;"_"&amp;K217,[1]挑战模式!$BJ:$BU,9-J217,FALSE)="","","DropItemOne")</f>
        <v>DropItemOne</v>
      </c>
      <c r="E217">
        <f>IF(VLOOKUP(H217&amp;"_"&amp;I217&amp;"_"&amp;K217,[1]挑战模式!$BJ:$BU,9-J217,FALSE)="","",IF(ISNUMBER(VLOOKUP(H217&amp;"_"&amp;I217&amp;"_"&amp;K217,[1]挑战模式!$BJ:$BU,9-J217,FALSE)),VLOOKUP(H217&amp;"_"&amp;I217&amp;"_"&amp;K217,[1]挑战模式!$BJ:$BU,9-J217,FALSE),1))</f>
        <v>100</v>
      </c>
      <c r="F217">
        <f t="shared" si="14"/>
        <v>10000</v>
      </c>
      <c r="G217" t="str">
        <f>IF(VLOOKUP(H217&amp;"_"&amp;I217&amp;"_"&amp;K217,[1]挑战模式!$BJ:$BU,9-J217,FALSE)="","",IF(ISNUMBER(VLOOKUP(H217&amp;"_"&amp;I217&amp;"_"&amp;K217,[1]挑战模式!$BJ:$BU,9-J217,FALSE)),"Token_Diamond",VLOOKUP(VLOOKUP(H217&amp;"_"&amp;I217&amp;"_"&amp;K217,[1]挑战模式!$BJ:$BU,9-J217,FALSE),'[1]塔&amp;技能'!$A:$U,21,FALSE)))</f>
        <v>Token_Diamond</v>
      </c>
      <c r="H217">
        <v>2</v>
      </c>
      <c r="I217">
        <v>1</v>
      </c>
      <c r="J217">
        <v>1</v>
      </c>
      <c r="K217" t="s">
        <v>77</v>
      </c>
    </row>
    <row r="218" spans="2:11" x14ac:dyDescent="0.2">
      <c r="B218" s="6" t="str">
        <f t="shared" si="12"/>
        <v/>
      </c>
      <c r="C218" t="str">
        <f t="shared" si="15"/>
        <v/>
      </c>
      <c r="D218" t="str">
        <f>IF(VLOOKUP(H218&amp;"_"&amp;I218&amp;"_"&amp;K218,[1]挑战模式!$BJ:$BU,9-J218,FALSE)="","","DropItemOne")</f>
        <v/>
      </c>
      <c r="E218" t="str">
        <f>IF(VLOOKUP(H218&amp;"_"&amp;I218&amp;"_"&amp;K218,[1]挑战模式!$BJ:$BU,9-J218,FALSE)="","",IF(ISNUMBER(VLOOKUP(H218&amp;"_"&amp;I218&amp;"_"&amp;K218,[1]挑战模式!$BJ:$BU,9-J218,FALSE)),VLOOKUP(H218&amp;"_"&amp;I218&amp;"_"&amp;K218,[1]挑战模式!$BJ:$BU,9-J218,FALSE),1))</f>
        <v/>
      </c>
      <c r="F218" t="str">
        <f t="shared" si="14"/>
        <v/>
      </c>
      <c r="G218" t="str">
        <f>IF(VLOOKUP(H218&amp;"_"&amp;I218&amp;"_"&amp;K218,[1]挑战模式!$BJ:$BU,9-J218,FALSE)="","",IF(ISNUMBER(VLOOKUP(H218&amp;"_"&amp;I218&amp;"_"&amp;K218,[1]挑战模式!$BJ:$BU,9-J218,FALSE)),"Token_Diamond",VLOOKUP(VLOOKUP(H218&amp;"_"&amp;I218&amp;"_"&amp;K218,[1]挑战模式!$BJ:$BU,9-J218,FALSE),'[1]塔&amp;技能'!$A:$U,21,FALSE)))</f>
        <v/>
      </c>
      <c r="H218">
        <v>2</v>
      </c>
      <c r="I218">
        <v>1</v>
      </c>
      <c r="J218">
        <v>2</v>
      </c>
      <c r="K218" t="s">
        <v>77</v>
      </c>
    </row>
    <row r="219" spans="2:11" x14ac:dyDescent="0.2">
      <c r="B219" s="6" t="str">
        <f t="shared" si="12"/>
        <v>DropItemRule_First_Season2_Challenge2_Hard</v>
      </c>
      <c r="C219" t="str">
        <f t="shared" si="15"/>
        <v>DropAll</v>
      </c>
      <c r="D219" t="str">
        <f>IF(VLOOKUP(H219&amp;"_"&amp;I219&amp;"_"&amp;K219,[1]挑战模式!$BJ:$BU,9-J219,FALSE)="","","DropItemOne")</f>
        <v>DropItemOne</v>
      </c>
      <c r="E219">
        <f>IF(VLOOKUP(H219&amp;"_"&amp;I219&amp;"_"&amp;K219,[1]挑战模式!$BJ:$BU,9-J219,FALSE)="","",IF(ISNUMBER(VLOOKUP(H219&amp;"_"&amp;I219&amp;"_"&amp;K219,[1]挑战模式!$BJ:$BU,9-J219,FALSE)),VLOOKUP(H219&amp;"_"&amp;I219&amp;"_"&amp;K219,[1]挑战模式!$BJ:$BU,9-J219,FALSE),1))</f>
        <v>100</v>
      </c>
      <c r="F219">
        <f t="shared" si="14"/>
        <v>10000</v>
      </c>
      <c r="G219" t="str">
        <f>IF(VLOOKUP(H219&amp;"_"&amp;I219&amp;"_"&amp;K219,[1]挑战模式!$BJ:$BU,9-J219,FALSE)="","",IF(ISNUMBER(VLOOKUP(H219&amp;"_"&amp;I219&amp;"_"&amp;K219,[1]挑战模式!$BJ:$BU,9-J219,FALSE)),"Token_Diamond",VLOOKUP(VLOOKUP(H219&amp;"_"&amp;I219&amp;"_"&amp;K219,[1]挑战模式!$BJ:$BU,9-J219,FALSE),'[1]塔&amp;技能'!$A:$U,21,FALSE)))</f>
        <v>Token_Diamond</v>
      </c>
      <c r="H219">
        <v>2</v>
      </c>
      <c r="I219">
        <v>2</v>
      </c>
      <c r="J219">
        <v>1</v>
      </c>
      <c r="K219" t="s">
        <v>77</v>
      </c>
    </row>
    <row r="220" spans="2:11" x14ac:dyDescent="0.2">
      <c r="B220" s="6" t="str">
        <f t="shared" si="12"/>
        <v/>
      </c>
      <c r="C220" t="str">
        <f t="shared" si="15"/>
        <v/>
      </c>
      <c r="D220" t="str">
        <f>IF(VLOOKUP(H220&amp;"_"&amp;I220&amp;"_"&amp;K220,[1]挑战模式!$BJ:$BU,9-J220,FALSE)="","","DropItemOne")</f>
        <v/>
      </c>
      <c r="E220" t="str">
        <f>IF(VLOOKUP(H220&amp;"_"&amp;I220&amp;"_"&amp;K220,[1]挑战模式!$BJ:$BU,9-J220,FALSE)="","",IF(ISNUMBER(VLOOKUP(H220&amp;"_"&amp;I220&amp;"_"&amp;K220,[1]挑战模式!$BJ:$BU,9-J220,FALSE)),VLOOKUP(H220&amp;"_"&amp;I220&amp;"_"&amp;K220,[1]挑战模式!$BJ:$BU,9-J220,FALSE),1))</f>
        <v/>
      </c>
      <c r="F220" t="str">
        <f t="shared" si="14"/>
        <v/>
      </c>
      <c r="G220" t="str">
        <f>IF(VLOOKUP(H220&amp;"_"&amp;I220&amp;"_"&amp;K220,[1]挑战模式!$BJ:$BU,9-J220,FALSE)="","",IF(ISNUMBER(VLOOKUP(H220&amp;"_"&amp;I220&amp;"_"&amp;K220,[1]挑战模式!$BJ:$BU,9-J220,FALSE)),"Token_Diamond",VLOOKUP(VLOOKUP(H220&amp;"_"&amp;I220&amp;"_"&amp;K220,[1]挑战模式!$BJ:$BU,9-J220,FALSE),'[1]塔&amp;技能'!$A:$U,21,FALSE)))</f>
        <v/>
      </c>
      <c r="H220">
        <v>2</v>
      </c>
      <c r="I220">
        <v>2</v>
      </c>
      <c r="J220">
        <v>2</v>
      </c>
      <c r="K220" t="s">
        <v>77</v>
      </c>
    </row>
    <row r="221" spans="2:11" x14ac:dyDescent="0.2">
      <c r="B221" s="6" t="str">
        <f t="shared" si="12"/>
        <v>DropItemRule_First_Season2_Challenge3_Hard</v>
      </c>
      <c r="C221" t="str">
        <f t="shared" si="15"/>
        <v>DropAll</v>
      </c>
      <c r="D221" t="str">
        <f>IF(VLOOKUP(H221&amp;"_"&amp;I221&amp;"_"&amp;K221,[1]挑战模式!$BJ:$BU,9-J221,FALSE)="","","DropItemOne")</f>
        <v>DropItemOne</v>
      </c>
      <c r="E221">
        <f>IF(VLOOKUP(H221&amp;"_"&amp;I221&amp;"_"&amp;K221,[1]挑战模式!$BJ:$BU,9-J221,FALSE)="","",IF(ISNUMBER(VLOOKUP(H221&amp;"_"&amp;I221&amp;"_"&amp;K221,[1]挑战模式!$BJ:$BU,9-J221,FALSE)),VLOOKUP(H221&amp;"_"&amp;I221&amp;"_"&amp;K221,[1]挑战模式!$BJ:$BU,9-J221,FALSE),1))</f>
        <v>100</v>
      </c>
      <c r="F221">
        <f t="shared" si="14"/>
        <v>10000</v>
      </c>
      <c r="G221" t="str">
        <f>IF(VLOOKUP(H221&amp;"_"&amp;I221&amp;"_"&amp;K221,[1]挑战模式!$BJ:$BU,9-J221,FALSE)="","",IF(ISNUMBER(VLOOKUP(H221&amp;"_"&amp;I221&amp;"_"&amp;K221,[1]挑战模式!$BJ:$BU,9-J221,FALSE)),"Token_Diamond",VLOOKUP(VLOOKUP(H221&amp;"_"&amp;I221&amp;"_"&amp;K221,[1]挑战模式!$BJ:$BU,9-J221,FALSE),'[1]塔&amp;技能'!$A:$U,21,FALSE)))</f>
        <v>Token_Diamond</v>
      </c>
      <c r="H221">
        <v>2</v>
      </c>
      <c r="I221">
        <v>3</v>
      </c>
      <c r="J221">
        <v>1</v>
      </c>
      <c r="K221" t="s">
        <v>77</v>
      </c>
    </row>
    <row r="222" spans="2:11" x14ac:dyDescent="0.2">
      <c r="B222" s="6" t="str">
        <f t="shared" si="12"/>
        <v/>
      </c>
      <c r="C222" t="str">
        <f t="shared" si="15"/>
        <v/>
      </c>
      <c r="D222" t="str">
        <f>IF(VLOOKUP(H222&amp;"_"&amp;I222&amp;"_"&amp;K222,[1]挑战模式!$BJ:$BU,9-J222,FALSE)="","","DropItemOne")</f>
        <v/>
      </c>
      <c r="E222" t="str">
        <f>IF(VLOOKUP(H222&amp;"_"&amp;I222&amp;"_"&amp;K222,[1]挑战模式!$BJ:$BU,9-J222,FALSE)="","",IF(ISNUMBER(VLOOKUP(H222&amp;"_"&amp;I222&amp;"_"&amp;K222,[1]挑战模式!$BJ:$BU,9-J222,FALSE)),VLOOKUP(H222&amp;"_"&amp;I222&amp;"_"&amp;K222,[1]挑战模式!$BJ:$BU,9-J222,FALSE),1))</f>
        <v/>
      </c>
      <c r="F222" t="str">
        <f t="shared" si="14"/>
        <v/>
      </c>
      <c r="G222" t="str">
        <f>IF(VLOOKUP(H222&amp;"_"&amp;I222&amp;"_"&amp;K222,[1]挑战模式!$BJ:$BU,9-J222,FALSE)="","",IF(ISNUMBER(VLOOKUP(H222&amp;"_"&amp;I222&amp;"_"&amp;K222,[1]挑战模式!$BJ:$BU,9-J222,FALSE)),"Token_Diamond",VLOOKUP(VLOOKUP(H222&amp;"_"&amp;I222&amp;"_"&amp;K222,[1]挑战模式!$BJ:$BU,9-J222,FALSE),'[1]塔&amp;技能'!$A:$U,21,FALSE)))</f>
        <v/>
      </c>
      <c r="H222">
        <v>2</v>
      </c>
      <c r="I222">
        <v>3</v>
      </c>
      <c r="J222">
        <v>2</v>
      </c>
      <c r="K222" t="s">
        <v>77</v>
      </c>
    </row>
    <row r="223" spans="2:11" x14ac:dyDescent="0.2">
      <c r="B223" s="6" t="str">
        <f t="shared" si="12"/>
        <v>DropItemRule_First_Season2_Challenge4_Hard</v>
      </c>
      <c r="C223" t="str">
        <f t="shared" si="15"/>
        <v>DropAll</v>
      </c>
      <c r="D223" t="str">
        <f>IF(VLOOKUP(H223&amp;"_"&amp;I223&amp;"_"&amp;K223,[1]挑战模式!$BJ:$BU,9-J223,FALSE)="","","DropItemOne")</f>
        <v>DropItemOne</v>
      </c>
      <c r="E223">
        <f>IF(VLOOKUP(H223&amp;"_"&amp;I223&amp;"_"&amp;K223,[1]挑战模式!$BJ:$BU,9-J223,FALSE)="","",IF(ISNUMBER(VLOOKUP(H223&amp;"_"&amp;I223&amp;"_"&amp;K223,[1]挑战模式!$BJ:$BU,9-J223,FALSE)),VLOOKUP(H223&amp;"_"&amp;I223&amp;"_"&amp;K223,[1]挑战模式!$BJ:$BU,9-J223,FALSE),1))</f>
        <v>100</v>
      </c>
      <c r="F223">
        <f t="shared" si="14"/>
        <v>10000</v>
      </c>
      <c r="G223" t="str">
        <f>IF(VLOOKUP(H223&amp;"_"&amp;I223&amp;"_"&amp;K223,[1]挑战模式!$BJ:$BU,9-J223,FALSE)="","",IF(ISNUMBER(VLOOKUP(H223&amp;"_"&amp;I223&amp;"_"&amp;K223,[1]挑战模式!$BJ:$BU,9-J223,FALSE)),"Token_Diamond",VLOOKUP(VLOOKUP(H223&amp;"_"&amp;I223&amp;"_"&amp;K223,[1]挑战模式!$BJ:$BU,9-J223,FALSE),'[1]塔&amp;技能'!$A:$U,21,FALSE)))</f>
        <v>Token_Diamond</v>
      </c>
      <c r="H223">
        <v>2</v>
      </c>
      <c r="I223">
        <v>4</v>
      </c>
      <c r="J223">
        <v>1</v>
      </c>
      <c r="K223" t="s">
        <v>77</v>
      </c>
    </row>
    <row r="224" spans="2:11" x14ac:dyDescent="0.2">
      <c r="B224" s="6" t="str">
        <f t="shared" si="12"/>
        <v/>
      </c>
      <c r="C224" t="str">
        <f t="shared" si="15"/>
        <v/>
      </c>
      <c r="D224" t="str">
        <f>IF(VLOOKUP(H224&amp;"_"&amp;I224&amp;"_"&amp;K224,[1]挑战模式!$BJ:$BU,9-J224,FALSE)="","","DropItemOne")</f>
        <v/>
      </c>
      <c r="E224" t="str">
        <f>IF(VLOOKUP(H224&amp;"_"&amp;I224&amp;"_"&amp;K224,[1]挑战模式!$BJ:$BU,9-J224,FALSE)="","",IF(ISNUMBER(VLOOKUP(H224&amp;"_"&amp;I224&amp;"_"&amp;K224,[1]挑战模式!$BJ:$BU,9-J224,FALSE)),VLOOKUP(H224&amp;"_"&amp;I224&amp;"_"&amp;K224,[1]挑战模式!$BJ:$BU,9-J224,FALSE),1))</f>
        <v/>
      </c>
      <c r="F224" t="str">
        <f t="shared" si="14"/>
        <v/>
      </c>
      <c r="G224" t="str">
        <f>IF(VLOOKUP(H224&amp;"_"&amp;I224&amp;"_"&amp;K224,[1]挑战模式!$BJ:$BU,9-J224,FALSE)="","",IF(ISNUMBER(VLOOKUP(H224&amp;"_"&amp;I224&amp;"_"&amp;K224,[1]挑战模式!$BJ:$BU,9-J224,FALSE)),"Token_Diamond",VLOOKUP(VLOOKUP(H224&amp;"_"&amp;I224&amp;"_"&amp;K224,[1]挑战模式!$BJ:$BU,9-J224,FALSE),'[1]塔&amp;技能'!$A:$U,21,FALSE)))</f>
        <v/>
      </c>
      <c r="H224">
        <v>2</v>
      </c>
      <c r="I224">
        <v>4</v>
      </c>
      <c r="J224">
        <v>2</v>
      </c>
      <c r="K224" t="s">
        <v>77</v>
      </c>
    </row>
    <row r="225" spans="2:11" x14ac:dyDescent="0.2">
      <c r="B225" s="6" t="str">
        <f t="shared" si="12"/>
        <v>DropItemRule_First_Season2_Challenge5_Hard</v>
      </c>
      <c r="C225" t="str">
        <f t="shared" si="15"/>
        <v>DropAll</v>
      </c>
      <c r="D225" t="str">
        <f>IF(VLOOKUP(H225&amp;"_"&amp;I225&amp;"_"&amp;K225,[1]挑战模式!$BJ:$BU,9-J225,FALSE)="","","DropItemOne")</f>
        <v>DropItemOne</v>
      </c>
      <c r="E225">
        <f>IF(VLOOKUP(H225&amp;"_"&amp;I225&amp;"_"&amp;K225,[1]挑战模式!$BJ:$BU,9-J225,FALSE)="","",IF(ISNUMBER(VLOOKUP(H225&amp;"_"&amp;I225&amp;"_"&amp;K225,[1]挑战模式!$BJ:$BU,9-J225,FALSE)),VLOOKUP(H225&amp;"_"&amp;I225&amp;"_"&amp;K225,[1]挑战模式!$BJ:$BU,9-J225,FALSE),1))</f>
        <v>100</v>
      </c>
      <c r="F225">
        <f t="shared" si="14"/>
        <v>10000</v>
      </c>
      <c r="G225" t="str">
        <f>IF(VLOOKUP(H225&amp;"_"&amp;I225&amp;"_"&amp;K225,[1]挑战模式!$BJ:$BU,9-J225,FALSE)="","",IF(ISNUMBER(VLOOKUP(H225&amp;"_"&amp;I225&amp;"_"&amp;K225,[1]挑战模式!$BJ:$BU,9-J225,FALSE)),"Token_Diamond",VLOOKUP(VLOOKUP(H225&amp;"_"&amp;I225&amp;"_"&amp;K225,[1]挑战模式!$BJ:$BU,9-J225,FALSE),'[1]塔&amp;技能'!$A:$U,21,FALSE)))</f>
        <v>Token_Diamond</v>
      </c>
      <c r="H225">
        <v>2</v>
      </c>
      <c r="I225">
        <v>5</v>
      </c>
      <c r="J225">
        <v>1</v>
      </c>
      <c r="K225" t="s">
        <v>77</v>
      </c>
    </row>
    <row r="226" spans="2:11" x14ac:dyDescent="0.2">
      <c r="B226" s="6" t="str">
        <f t="shared" si="12"/>
        <v/>
      </c>
      <c r="C226" t="str">
        <f t="shared" si="15"/>
        <v/>
      </c>
      <c r="D226" t="str">
        <f>IF(VLOOKUP(H226&amp;"_"&amp;I226&amp;"_"&amp;K226,[1]挑战模式!$BJ:$BU,9-J226,FALSE)="","","DropItemOne")</f>
        <v/>
      </c>
      <c r="E226" t="str">
        <f>IF(VLOOKUP(H226&amp;"_"&amp;I226&amp;"_"&amp;K226,[1]挑战模式!$BJ:$BU,9-J226,FALSE)="","",IF(ISNUMBER(VLOOKUP(H226&amp;"_"&amp;I226&amp;"_"&amp;K226,[1]挑战模式!$BJ:$BU,9-J226,FALSE)),VLOOKUP(H226&amp;"_"&amp;I226&amp;"_"&amp;K226,[1]挑战模式!$BJ:$BU,9-J226,FALSE),1))</f>
        <v/>
      </c>
      <c r="F226" t="str">
        <f t="shared" si="14"/>
        <v/>
      </c>
      <c r="G226" t="str">
        <f>IF(VLOOKUP(H226&amp;"_"&amp;I226&amp;"_"&amp;K226,[1]挑战模式!$BJ:$BU,9-J226,FALSE)="","",IF(ISNUMBER(VLOOKUP(H226&amp;"_"&amp;I226&amp;"_"&amp;K226,[1]挑战模式!$BJ:$BU,9-J226,FALSE)),"Token_Diamond",VLOOKUP(VLOOKUP(H226&amp;"_"&amp;I226&amp;"_"&amp;K226,[1]挑战模式!$BJ:$BU,9-J226,FALSE),'[1]塔&amp;技能'!$A:$U,21,FALSE)))</f>
        <v/>
      </c>
      <c r="H226">
        <v>2</v>
      </c>
      <c r="I226">
        <v>5</v>
      </c>
      <c r="J226">
        <v>2</v>
      </c>
      <c r="K226" t="s">
        <v>77</v>
      </c>
    </row>
    <row r="227" spans="2:11" x14ac:dyDescent="0.2">
      <c r="B227" s="6" t="str">
        <f t="shared" si="12"/>
        <v>DropItemRule_First_Season3_Challenge1_Hard</v>
      </c>
      <c r="C227" t="str">
        <f t="shared" si="15"/>
        <v>DropAll</v>
      </c>
      <c r="D227" t="str">
        <f>IF(VLOOKUP(H227&amp;"_"&amp;I227&amp;"_"&amp;K227,[1]挑战模式!$BJ:$BU,9-J227,FALSE)="","","DropItemOne")</f>
        <v>DropItemOne</v>
      </c>
      <c r="E227">
        <f>IF(VLOOKUP(H227&amp;"_"&amp;I227&amp;"_"&amp;K227,[1]挑战模式!$BJ:$BU,9-J227,FALSE)="","",IF(ISNUMBER(VLOOKUP(H227&amp;"_"&amp;I227&amp;"_"&amp;K227,[1]挑战模式!$BJ:$BU,9-J227,FALSE)),VLOOKUP(H227&amp;"_"&amp;I227&amp;"_"&amp;K227,[1]挑战模式!$BJ:$BU,9-J227,FALSE),1))</f>
        <v>100</v>
      </c>
      <c r="F227">
        <f t="shared" si="14"/>
        <v>10000</v>
      </c>
      <c r="G227" t="str">
        <f>IF(VLOOKUP(H227&amp;"_"&amp;I227&amp;"_"&amp;K227,[1]挑战模式!$BJ:$BU,9-J227,FALSE)="","",IF(ISNUMBER(VLOOKUP(H227&amp;"_"&amp;I227&amp;"_"&amp;K227,[1]挑战模式!$BJ:$BU,9-J227,FALSE)),"Token_Diamond",VLOOKUP(VLOOKUP(H227&amp;"_"&amp;I227&amp;"_"&amp;K227,[1]挑战模式!$BJ:$BU,9-J227,FALSE),'[1]塔&amp;技能'!$A:$U,21,FALSE)))</f>
        <v>Token_Diamond</v>
      </c>
      <c r="H227">
        <v>3</v>
      </c>
      <c r="I227">
        <v>1</v>
      </c>
      <c r="J227">
        <v>1</v>
      </c>
      <c r="K227" t="s">
        <v>77</v>
      </c>
    </row>
    <row r="228" spans="2:11" x14ac:dyDescent="0.2">
      <c r="B228" s="6" t="str">
        <f t="shared" si="12"/>
        <v/>
      </c>
      <c r="C228" t="str">
        <f t="shared" si="15"/>
        <v/>
      </c>
      <c r="D228" t="str">
        <f>IF(VLOOKUP(H228&amp;"_"&amp;I228&amp;"_"&amp;K228,[1]挑战模式!$BJ:$BU,9-J228,FALSE)="","","DropItemOne")</f>
        <v/>
      </c>
      <c r="E228" t="str">
        <f>IF(VLOOKUP(H228&amp;"_"&amp;I228&amp;"_"&amp;K228,[1]挑战模式!$BJ:$BU,9-J228,FALSE)="","",IF(ISNUMBER(VLOOKUP(H228&amp;"_"&amp;I228&amp;"_"&amp;K228,[1]挑战模式!$BJ:$BU,9-J228,FALSE)),VLOOKUP(H228&amp;"_"&amp;I228&amp;"_"&amp;K228,[1]挑战模式!$BJ:$BU,9-J228,FALSE),1))</f>
        <v/>
      </c>
      <c r="F228" t="str">
        <f t="shared" si="14"/>
        <v/>
      </c>
      <c r="G228" t="str">
        <f>IF(VLOOKUP(H228&amp;"_"&amp;I228&amp;"_"&amp;K228,[1]挑战模式!$BJ:$BU,9-J228,FALSE)="","",IF(ISNUMBER(VLOOKUP(H228&amp;"_"&amp;I228&amp;"_"&amp;K228,[1]挑战模式!$BJ:$BU,9-J228,FALSE)),"Token_Diamond",VLOOKUP(VLOOKUP(H228&amp;"_"&amp;I228&amp;"_"&amp;K228,[1]挑战模式!$BJ:$BU,9-J228,FALSE),'[1]塔&amp;技能'!$A:$U,21,FALSE)))</f>
        <v/>
      </c>
      <c r="H228">
        <v>3</v>
      </c>
      <c r="I228">
        <v>1</v>
      </c>
      <c r="J228">
        <v>2</v>
      </c>
      <c r="K228" t="s">
        <v>77</v>
      </c>
    </row>
    <row r="229" spans="2:11" x14ac:dyDescent="0.2">
      <c r="B229" s="6" t="str">
        <f t="shared" si="12"/>
        <v>DropItemRule_First_Season3_Challenge2_Hard</v>
      </c>
      <c r="C229" t="str">
        <f t="shared" si="15"/>
        <v>DropAll</v>
      </c>
      <c r="D229" t="str">
        <f>IF(VLOOKUP(H229&amp;"_"&amp;I229&amp;"_"&amp;K229,[1]挑战模式!$BJ:$BU,9-J229,FALSE)="","","DropItemOne")</f>
        <v>DropItemOne</v>
      </c>
      <c r="E229">
        <f>IF(VLOOKUP(H229&amp;"_"&amp;I229&amp;"_"&amp;K229,[1]挑战模式!$BJ:$BU,9-J229,FALSE)="","",IF(ISNUMBER(VLOOKUP(H229&amp;"_"&amp;I229&amp;"_"&amp;K229,[1]挑战模式!$BJ:$BU,9-J229,FALSE)),VLOOKUP(H229&amp;"_"&amp;I229&amp;"_"&amp;K229,[1]挑战模式!$BJ:$BU,9-J229,FALSE),1))</f>
        <v>100</v>
      </c>
      <c r="F229">
        <f t="shared" si="14"/>
        <v>10000</v>
      </c>
      <c r="G229" t="str">
        <f>IF(VLOOKUP(H229&amp;"_"&amp;I229&amp;"_"&amp;K229,[1]挑战模式!$BJ:$BU,9-J229,FALSE)="","",IF(ISNUMBER(VLOOKUP(H229&amp;"_"&amp;I229&amp;"_"&amp;K229,[1]挑战模式!$BJ:$BU,9-J229,FALSE)),"Token_Diamond",VLOOKUP(VLOOKUP(H229&amp;"_"&amp;I229&amp;"_"&amp;K229,[1]挑战模式!$BJ:$BU,9-J229,FALSE),'[1]塔&amp;技能'!$A:$U,21,FALSE)))</f>
        <v>Token_Diamond</v>
      </c>
      <c r="H229">
        <v>3</v>
      </c>
      <c r="I229">
        <v>2</v>
      </c>
      <c r="J229">
        <v>1</v>
      </c>
      <c r="K229" t="s">
        <v>77</v>
      </c>
    </row>
    <row r="230" spans="2:11" x14ac:dyDescent="0.2">
      <c r="B230" s="6" t="str">
        <f t="shared" si="12"/>
        <v/>
      </c>
      <c r="C230" t="str">
        <f t="shared" si="15"/>
        <v/>
      </c>
      <c r="D230" t="str">
        <f>IF(VLOOKUP(H230&amp;"_"&amp;I230&amp;"_"&amp;K230,[1]挑战模式!$BJ:$BU,9-J230,FALSE)="","","DropItemOne")</f>
        <v/>
      </c>
      <c r="E230" t="str">
        <f>IF(VLOOKUP(H230&amp;"_"&amp;I230&amp;"_"&amp;K230,[1]挑战模式!$BJ:$BU,9-J230,FALSE)="","",IF(ISNUMBER(VLOOKUP(H230&amp;"_"&amp;I230&amp;"_"&amp;K230,[1]挑战模式!$BJ:$BU,9-J230,FALSE)),VLOOKUP(H230&amp;"_"&amp;I230&amp;"_"&amp;K230,[1]挑战模式!$BJ:$BU,9-J230,FALSE),1))</f>
        <v/>
      </c>
      <c r="F230" t="str">
        <f t="shared" si="14"/>
        <v/>
      </c>
      <c r="G230" t="str">
        <f>IF(VLOOKUP(H230&amp;"_"&amp;I230&amp;"_"&amp;K230,[1]挑战模式!$BJ:$BU,9-J230,FALSE)="","",IF(ISNUMBER(VLOOKUP(H230&amp;"_"&amp;I230&amp;"_"&amp;K230,[1]挑战模式!$BJ:$BU,9-J230,FALSE)),"Token_Diamond",VLOOKUP(VLOOKUP(H230&amp;"_"&amp;I230&amp;"_"&amp;K230,[1]挑战模式!$BJ:$BU,9-J230,FALSE),'[1]塔&amp;技能'!$A:$U,21,FALSE)))</f>
        <v/>
      </c>
      <c r="H230">
        <v>3</v>
      </c>
      <c r="I230">
        <v>2</v>
      </c>
      <c r="J230">
        <v>2</v>
      </c>
      <c r="K230" t="s">
        <v>77</v>
      </c>
    </row>
    <row r="231" spans="2:11" x14ac:dyDescent="0.2">
      <c r="B231" s="6" t="str">
        <f t="shared" si="12"/>
        <v>DropItemRule_First_Season3_Challenge3_Hard</v>
      </c>
      <c r="C231" t="str">
        <f t="shared" si="15"/>
        <v>DropAll</v>
      </c>
      <c r="D231" t="str">
        <f>IF(VLOOKUP(H231&amp;"_"&amp;I231&amp;"_"&amp;K231,[1]挑战模式!$BJ:$BU,9-J231,FALSE)="","","DropItemOne")</f>
        <v>DropItemOne</v>
      </c>
      <c r="E231">
        <f>IF(VLOOKUP(H231&amp;"_"&amp;I231&amp;"_"&amp;K231,[1]挑战模式!$BJ:$BU,9-J231,FALSE)="","",IF(ISNUMBER(VLOOKUP(H231&amp;"_"&amp;I231&amp;"_"&amp;K231,[1]挑战模式!$BJ:$BU,9-J231,FALSE)),VLOOKUP(H231&amp;"_"&amp;I231&amp;"_"&amp;K231,[1]挑战模式!$BJ:$BU,9-J231,FALSE),1))</f>
        <v>100</v>
      </c>
      <c r="F231">
        <f t="shared" si="14"/>
        <v>10000</v>
      </c>
      <c r="G231" t="str">
        <f>IF(VLOOKUP(H231&amp;"_"&amp;I231&amp;"_"&amp;K231,[1]挑战模式!$BJ:$BU,9-J231,FALSE)="","",IF(ISNUMBER(VLOOKUP(H231&amp;"_"&amp;I231&amp;"_"&amp;K231,[1]挑战模式!$BJ:$BU,9-J231,FALSE)),"Token_Diamond",VLOOKUP(VLOOKUP(H231&amp;"_"&amp;I231&amp;"_"&amp;K231,[1]挑战模式!$BJ:$BU,9-J231,FALSE),'[1]塔&amp;技能'!$A:$U,21,FALSE)))</f>
        <v>Token_Diamond</v>
      </c>
      <c r="H231">
        <v>3</v>
      </c>
      <c r="I231">
        <v>3</v>
      </c>
      <c r="J231">
        <v>1</v>
      </c>
      <c r="K231" t="s">
        <v>77</v>
      </c>
    </row>
    <row r="232" spans="2:11" x14ac:dyDescent="0.2">
      <c r="B232" s="6" t="str">
        <f t="shared" ref="B232:B246" si="16">IF(I232&lt;&gt;I231,"DropItemRule_First_Season"&amp;H232&amp;"_Challenge"&amp;I232&amp;"_"&amp;K232,"")</f>
        <v/>
      </c>
      <c r="C232" t="str">
        <f t="shared" si="15"/>
        <v/>
      </c>
      <c r="D232" t="str">
        <f>IF(VLOOKUP(H232&amp;"_"&amp;I232&amp;"_"&amp;K232,[1]挑战模式!$BJ:$BU,9-J232,FALSE)="","","DropItemOne")</f>
        <v/>
      </c>
      <c r="E232" t="str">
        <f>IF(VLOOKUP(H232&amp;"_"&amp;I232&amp;"_"&amp;K232,[1]挑战模式!$BJ:$BU,9-J232,FALSE)="","",IF(ISNUMBER(VLOOKUP(H232&amp;"_"&amp;I232&amp;"_"&amp;K232,[1]挑战模式!$BJ:$BU,9-J232,FALSE)),VLOOKUP(H232&amp;"_"&amp;I232&amp;"_"&amp;K232,[1]挑战模式!$BJ:$BU,9-J232,FALSE),1))</f>
        <v/>
      </c>
      <c r="F232" t="str">
        <f t="shared" ref="F232:F246" si="17">IF(E232="","",10000)</f>
        <v/>
      </c>
      <c r="G232" t="str">
        <f>IF(VLOOKUP(H232&amp;"_"&amp;I232&amp;"_"&amp;K232,[1]挑战模式!$BJ:$BU,9-J232,FALSE)="","",IF(ISNUMBER(VLOOKUP(H232&amp;"_"&amp;I232&amp;"_"&amp;K232,[1]挑战模式!$BJ:$BU,9-J232,FALSE)),"Token_Diamond",VLOOKUP(VLOOKUP(H232&amp;"_"&amp;I232&amp;"_"&amp;K232,[1]挑战模式!$BJ:$BU,9-J232,FALSE),'[1]塔&amp;技能'!$A:$U,21,FALSE)))</f>
        <v/>
      </c>
      <c r="H232">
        <v>3</v>
      </c>
      <c r="I232">
        <v>3</v>
      </c>
      <c r="J232">
        <v>2</v>
      </c>
      <c r="K232" t="s">
        <v>77</v>
      </c>
    </row>
    <row r="233" spans="2:11" x14ac:dyDescent="0.2">
      <c r="B233" s="6" t="str">
        <f t="shared" si="16"/>
        <v>DropItemRule_First_Season3_Challenge4_Hard</v>
      </c>
      <c r="C233" t="str">
        <f t="shared" si="15"/>
        <v>DropAll</v>
      </c>
      <c r="D233" t="str">
        <f>IF(VLOOKUP(H233&amp;"_"&amp;I233&amp;"_"&amp;K233,[1]挑战模式!$BJ:$BU,9-J233,FALSE)="","","DropItemOne")</f>
        <v>DropItemOne</v>
      </c>
      <c r="E233">
        <f>IF(VLOOKUP(H233&amp;"_"&amp;I233&amp;"_"&amp;K233,[1]挑战模式!$BJ:$BU,9-J233,FALSE)="","",IF(ISNUMBER(VLOOKUP(H233&amp;"_"&amp;I233&amp;"_"&amp;K233,[1]挑战模式!$BJ:$BU,9-J233,FALSE)),VLOOKUP(H233&amp;"_"&amp;I233&amp;"_"&amp;K233,[1]挑战模式!$BJ:$BU,9-J233,FALSE),1))</f>
        <v>100</v>
      </c>
      <c r="F233">
        <f t="shared" si="17"/>
        <v>10000</v>
      </c>
      <c r="G233" t="str">
        <f>IF(VLOOKUP(H233&amp;"_"&amp;I233&amp;"_"&amp;K233,[1]挑战模式!$BJ:$BU,9-J233,FALSE)="","",IF(ISNUMBER(VLOOKUP(H233&amp;"_"&amp;I233&amp;"_"&amp;K233,[1]挑战模式!$BJ:$BU,9-J233,FALSE)),"Token_Diamond",VLOOKUP(VLOOKUP(H233&amp;"_"&amp;I233&amp;"_"&amp;K233,[1]挑战模式!$BJ:$BU,9-J233,FALSE),'[1]塔&amp;技能'!$A:$U,21,FALSE)))</f>
        <v>Token_Diamond</v>
      </c>
      <c r="H233">
        <v>3</v>
      </c>
      <c r="I233">
        <v>4</v>
      </c>
      <c r="J233">
        <v>1</v>
      </c>
      <c r="K233" t="s">
        <v>77</v>
      </c>
    </row>
    <row r="234" spans="2:11" x14ac:dyDescent="0.2">
      <c r="B234" s="6" t="str">
        <f t="shared" si="16"/>
        <v/>
      </c>
      <c r="C234" t="str">
        <f t="shared" si="15"/>
        <v/>
      </c>
      <c r="D234" t="str">
        <f>IF(VLOOKUP(H234&amp;"_"&amp;I234&amp;"_"&amp;K234,[1]挑战模式!$BJ:$BU,9-J234,FALSE)="","","DropItemOne")</f>
        <v/>
      </c>
      <c r="E234" t="str">
        <f>IF(VLOOKUP(H234&amp;"_"&amp;I234&amp;"_"&amp;K234,[1]挑战模式!$BJ:$BU,9-J234,FALSE)="","",IF(ISNUMBER(VLOOKUP(H234&amp;"_"&amp;I234&amp;"_"&amp;K234,[1]挑战模式!$BJ:$BU,9-J234,FALSE)),VLOOKUP(H234&amp;"_"&amp;I234&amp;"_"&amp;K234,[1]挑战模式!$BJ:$BU,9-J234,FALSE),1))</f>
        <v/>
      </c>
      <c r="F234" t="str">
        <f t="shared" si="17"/>
        <v/>
      </c>
      <c r="G234" t="str">
        <f>IF(VLOOKUP(H234&amp;"_"&amp;I234&amp;"_"&amp;K234,[1]挑战模式!$BJ:$BU,9-J234,FALSE)="","",IF(ISNUMBER(VLOOKUP(H234&amp;"_"&amp;I234&amp;"_"&amp;K234,[1]挑战模式!$BJ:$BU,9-J234,FALSE)),"Token_Diamond",VLOOKUP(VLOOKUP(H234&amp;"_"&amp;I234&amp;"_"&amp;K234,[1]挑战模式!$BJ:$BU,9-J234,FALSE),'[1]塔&amp;技能'!$A:$U,21,FALSE)))</f>
        <v/>
      </c>
      <c r="H234">
        <v>3</v>
      </c>
      <c r="I234">
        <v>4</v>
      </c>
      <c r="J234">
        <v>2</v>
      </c>
      <c r="K234" t="s">
        <v>77</v>
      </c>
    </row>
    <row r="235" spans="2:11" x14ac:dyDescent="0.2">
      <c r="B235" s="6" t="str">
        <f t="shared" si="16"/>
        <v>DropItemRule_First_Season3_Challenge5_Hard</v>
      </c>
      <c r="C235" t="str">
        <f t="shared" si="15"/>
        <v>DropAll</v>
      </c>
      <c r="D235" t="str">
        <f>IF(VLOOKUP(H235&amp;"_"&amp;I235&amp;"_"&amp;K235,[1]挑战模式!$BJ:$BU,9-J235,FALSE)="","","DropItemOne")</f>
        <v>DropItemOne</v>
      </c>
      <c r="E235">
        <f>IF(VLOOKUP(H235&amp;"_"&amp;I235&amp;"_"&amp;K235,[1]挑战模式!$BJ:$BU,9-J235,FALSE)="","",IF(ISNUMBER(VLOOKUP(H235&amp;"_"&amp;I235&amp;"_"&amp;K235,[1]挑战模式!$BJ:$BU,9-J235,FALSE)),VLOOKUP(H235&amp;"_"&amp;I235&amp;"_"&amp;K235,[1]挑战模式!$BJ:$BU,9-J235,FALSE),1))</f>
        <v>100</v>
      </c>
      <c r="F235">
        <f t="shared" si="17"/>
        <v>10000</v>
      </c>
      <c r="G235" t="str">
        <f>IF(VLOOKUP(H235&amp;"_"&amp;I235&amp;"_"&amp;K235,[1]挑战模式!$BJ:$BU,9-J235,FALSE)="","",IF(ISNUMBER(VLOOKUP(H235&amp;"_"&amp;I235&amp;"_"&amp;K235,[1]挑战模式!$BJ:$BU,9-J235,FALSE)),"Token_Diamond",VLOOKUP(VLOOKUP(H235&amp;"_"&amp;I235&amp;"_"&amp;K235,[1]挑战模式!$BJ:$BU,9-J235,FALSE),'[1]塔&amp;技能'!$A:$U,21,FALSE)))</f>
        <v>Token_Diamond</v>
      </c>
      <c r="H235">
        <v>3</v>
      </c>
      <c r="I235">
        <v>5</v>
      </c>
      <c r="J235">
        <v>1</v>
      </c>
      <c r="K235" t="s">
        <v>77</v>
      </c>
    </row>
    <row r="236" spans="2:11" x14ac:dyDescent="0.2">
      <c r="B236" s="6" t="str">
        <f t="shared" si="16"/>
        <v/>
      </c>
      <c r="C236" t="str">
        <f t="shared" si="15"/>
        <v/>
      </c>
      <c r="D236" t="str">
        <f>IF(VLOOKUP(H236&amp;"_"&amp;I236&amp;"_"&amp;K236,[1]挑战模式!$BJ:$BU,9-J236,FALSE)="","","DropItemOne")</f>
        <v/>
      </c>
      <c r="E236" t="str">
        <f>IF(VLOOKUP(H236&amp;"_"&amp;I236&amp;"_"&amp;K236,[1]挑战模式!$BJ:$BU,9-J236,FALSE)="","",IF(ISNUMBER(VLOOKUP(H236&amp;"_"&amp;I236&amp;"_"&amp;K236,[1]挑战模式!$BJ:$BU,9-J236,FALSE)),VLOOKUP(H236&amp;"_"&amp;I236&amp;"_"&amp;K236,[1]挑战模式!$BJ:$BU,9-J236,FALSE),1))</f>
        <v/>
      </c>
      <c r="F236" t="str">
        <f t="shared" si="17"/>
        <v/>
      </c>
      <c r="G236" t="str">
        <f>IF(VLOOKUP(H236&amp;"_"&amp;I236&amp;"_"&amp;K236,[1]挑战模式!$BJ:$BU,9-J236,FALSE)="","",IF(ISNUMBER(VLOOKUP(H236&amp;"_"&amp;I236&amp;"_"&amp;K236,[1]挑战模式!$BJ:$BU,9-J236,FALSE)),"Token_Diamond",VLOOKUP(VLOOKUP(H236&amp;"_"&amp;I236&amp;"_"&amp;K236,[1]挑战模式!$BJ:$BU,9-J236,FALSE),'[1]塔&amp;技能'!$A:$U,21,FALSE)))</f>
        <v/>
      </c>
      <c r="H236">
        <v>3</v>
      </c>
      <c r="I236">
        <v>5</v>
      </c>
      <c r="J236">
        <v>2</v>
      </c>
      <c r="K236" t="s">
        <v>77</v>
      </c>
    </row>
    <row r="237" spans="2:11" x14ac:dyDescent="0.2">
      <c r="B237" s="6" t="str">
        <f t="shared" si="16"/>
        <v>DropItemRule_First_Season4_Challenge1_Hard</v>
      </c>
      <c r="C237" t="str">
        <f t="shared" si="15"/>
        <v>DropAll</v>
      </c>
      <c r="D237" t="str">
        <f>IF(VLOOKUP(H237&amp;"_"&amp;I237&amp;"_"&amp;K237,[1]挑战模式!$BJ:$BU,9-J237,FALSE)="","","DropItemOne")</f>
        <v>DropItemOne</v>
      </c>
      <c r="E237">
        <f>IF(VLOOKUP(H237&amp;"_"&amp;I237&amp;"_"&amp;K237,[1]挑战模式!$BJ:$BU,9-J237,FALSE)="","",IF(ISNUMBER(VLOOKUP(H237&amp;"_"&amp;I237&amp;"_"&amp;K237,[1]挑战模式!$BJ:$BU,9-J237,FALSE)),VLOOKUP(H237&amp;"_"&amp;I237&amp;"_"&amp;K237,[1]挑战模式!$BJ:$BU,9-J237,FALSE),1))</f>
        <v>100</v>
      </c>
      <c r="F237">
        <f t="shared" si="17"/>
        <v>10000</v>
      </c>
      <c r="G237" t="str">
        <f>IF(VLOOKUP(H237&amp;"_"&amp;I237&amp;"_"&amp;K237,[1]挑战模式!$BJ:$BU,9-J237,FALSE)="","",IF(ISNUMBER(VLOOKUP(H237&amp;"_"&amp;I237&amp;"_"&amp;K237,[1]挑战模式!$BJ:$BU,9-J237,FALSE)),"Token_Diamond",VLOOKUP(VLOOKUP(H237&amp;"_"&amp;I237&amp;"_"&amp;K237,[1]挑战模式!$BJ:$BU,9-J237,FALSE),'[1]塔&amp;技能'!$A:$U,21,FALSE)))</f>
        <v>Token_Diamond</v>
      </c>
      <c r="H237">
        <v>4</v>
      </c>
      <c r="I237">
        <v>1</v>
      </c>
      <c r="J237">
        <v>1</v>
      </c>
      <c r="K237" t="s">
        <v>77</v>
      </c>
    </row>
    <row r="238" spans="2:11" x14ac:dyDescent="0.2">
      <c r="B238" s="6" t="str">
        <f t="shared" si="16"/>
        <v/>
      </c>
      <c r="C238" t="str">
        <f t="shared" si="15"/>
        <v/>
      </c>
      <c r="D238" t="str">
        <f>IF(VLOOKUP(H238&amp;"_"&amp;I238&amp;"_"&amp;K238,[1]挑战模式!$BJ:$BU,9-J238,FALSE)="","","DropItemOne")</f>
        <v/>
      </c>
      <c r="E238" t="str">
        <f>IF(VLOOKUP(H238&amp;"_"&amp;I238&amp;"_"&amp;K238,[1]挑战模式!$BJ:$BU,9-J238,FALSE)="","",IF(ISNUMBER(VLOOKUP(H238&amp;"_"&amp;I238&amp;"_"&amp;K238,[1]挑战模式!$BJ:$BU,9-J238,FALSE)),VLOOKUP(H238&amp;"_"&amp;I238&amp;"_"&amp;K238,[1]挑战模式!$BJ:$BU,9-J238,FALSE),1))</f>
        <v/>
      </c>
      <c r="F238" t="str">
        <f t="shared" si="17"/>
        <v/>
      </c>
      <c r="G238" t="str">
        <f>IF(VLOOKUP(H238&amp;"_"&amp;I238&amp;"_"&amp;K238,[1]挑战模式!$BJ:$BU,9-J238,FALSE)="","",IF(ISNUMBER(VLOOKUP(H238&amp;"_"&amp;I238&amp;"_"&amp;K238,[1]挑战模式!$BJ:$BU,9-J238,FALSE)),"Token_Diamond",VLOOKUP(VLOOKUP(H238&amp;"_"&amp;I238&amp;"_"&amp;K238,[1]挑战模式!$BJ:$BU,9-J238,FALSE),'[1]塔&amp;技能'!$A:$U,21,FALSE)))</f>
        <v/>
      </c>
      <c r="H238">
        <v>4</v>
      </c>
      <c r="I238">
        <v>1</v>
      </c>
      <c r="J238">
        <v>2</v>
      </c>
      <c r="K238" t="s">
        <v>77</v>
      </c>
    </row>
    <row r="239" spans="2:11" x14ac:dyDescent="0.2">
      <c r="B239" s="6" t="str">
        <f t="shared" si="16"/>
        <v>DropItemRule_First_Season4_Challenge2_Hard</v>
      </c>
      <c r="C239" t="str">
        <f t="shared" si="15"/>
        <v>DropAll</v>
      </c>
      <c r="D239" t="str">
        <f>IF(VLOOKUP(H239&amp;"_"&amp;I239&amp;"_"&amp;K239,[1]挑战模式!$BJ:$BU,9-J239,FALSE)="","","DropItemOne")</f>
        <v>DropItemOne</v>
      </c>
      <c r="E239">
        <f>IF(VLOOKUP(H239&amp;"_"&amp;I239&amp;"_"&amp;K239,[1]挑战模式!$BJ:$BU,9-J239,FALSE)="","",IF(ISNUMBER(VLOOKUP(H239&amp;"_"&amp;I239&amp;"_"&amp;K239,[1]挑战模式!$BJ:$BU,9-J239,FALSE)),VLOOKUP(H239&amp;"_"&amp;I239&amp;"_"&amp;K239,[1]挑战模式!$BJ:$BU,9-J239,FALSE),1))</f>
        <v>100</v>
      </c>
      <c r="F239">
        <f t="shared" si="17"/>
        <v>10000</v>
      </c>
      <c r="G239" t="str">
        <f>IF(VLOOKUP(H239&amp;"_"&amp;I239&amp;"_"&amp;K239,[1]挑战模式!$BJ:$BU,9-J239,FALSE)="","",IF(ISNUMBER(VLOOKUP(H239&amp;"_"&amp;I239&amp;"_"&amp;K239,[1]挑战模式!$BJ:$BU,9-J239,FALSE)),"Token_Diamond",VLOOKUP(VLOOKUP(H239&amp;"_"&amp;I239&amp;"_"&amp;K239,[1]挑战模式!$BJ:$BU,9-J239,FALSE),'[1]塔&amp;技能'!$A:$U,21,FALSE)))</f>
        <v>Token_Diamond</v>
      </c>
      <c r="H239">
        <v>4</v>
      </c>
      <c r="I239">
        <v>2</v>
      </c>
      <c r="J239">
        <v>1</v>
      </c>
      <c r="K239" t="s">
        <v>77</v>
      </c>
    </row>
    <row r="240" spans="2:11" x14ac:dyDescent="0.2">
      <c r="B240" s="6" t="str">
        <f t="shared" si="16"/>
        <v/>
      </c>
      <c r="C240" t="str">
        <f t="shared" si="15"/>
        <v/>
      </c>
      <c r="D240" t="str">
        <f>IF(VLOOKUP(H240&amp;"_"&amp;I240&amp;"_"&amp;K240,[1]挑战模式!$BJ:$BU,9-J240,FALSE)="","","DropItemOne")</f>
        <v/>
      </c>
      <c r="E240" t="str">
        <f>IF(VLOOKUP(H240&amp;"_"&amp;I240&amp;"_"&amp;K240,[1]挑战模式!$BJ:$BU,9-J240,FALSE)="","",IF(ISNUMBER(VLOOKUP(H240&amp;"_"&amp;I240&amp;"_"&amp;K240,[1]挑战模式!$BJ:$BU,9-J240,FALSE)),VLOOKUP(H240&amp;"_"&amp;I240&amp;"_"&amp;K240,[1]挑战模式!$BJ:$BU,9-J240,FALSE),1))</f>
        <v/>
      </c>
      <c r="F240" t="str">
        <f t="shared" si="17"/>
        <v/>
      </c>
      <c r="G240" t="str">
        <f>IF(VLOOKUP(H240&amp;"_"&amp;I240&amp;"_"&amp;K240,[1]挑战模式!$BJ:$BU,9-J240,FALSE)="","",IF(ISNUMBER(VLOOKUP(H240&amp;"_"&amp;I240&amp;"_"&amp;K240,[1]挑战模式!$BJ:$BU,9-J240,FALSE)),"Token_Diamond",VLOOKUP(VLOOKUP(H240&amp;"_"&amp;I240&amp;"_"&amp;K240,[1]挑战模式!$BJ:$BU,9-J240,FALSE),'[1]塔&amp;技能'!$A:$U,21,FALSE)))</f>
        <v/>
      </c>
      <c r="H240">
        <v>4</v>
      </c>
      <c r="I240">
        <v>2</v>
      </c>
      <c r="J240">
        <v>2</v>
      </c>
      <c r="K240" t="s">
        <v>77</v>
      </c>
    </row>
    <row r="241" spans="2:11" x14ac:dyDescent="0.2">
      <c r="B241" s="6" t="str">
        <f t="shared" si="16"/>
        <v>DropItemRule_First_Season4_Challenge3_Hard</v>
      </c>
      <c r="C241" t="str">
        <f t="shared" si="15"/>
        <v>DropAll</v>
      </c>
      <c r="D241" t="str">
        <f>IF(VLOOKUP(H241&amp;"_"&amp;I241&amp;"_"&amp;K241,[1]挑战模式!$BJ:$BU,9-J241,FALSE)="","","DropItemOne")</f>
        <v>DropItemOne</v>
      </c>
      <c r="E241">
        <f>IF(VLOOKUP(H241&amp;"_"&amp;I241&amp;"_"&amp;K241,[1]挑战模式!$BJ:$BU,9-J241,FALSE)="","",IF(ISNUMBER(VLOOKUP(H241&amp;"_"&amp;I241&amp;"_"&amp;K241,[1]挑战模式!$BJ:$BU,9-J241,FALSE)),VLOOKUP(H241&amp;"_"&amp;I241&amp;"_"&amp;K241,[1]挑战模式!$BJ:$BU,9-J241,FALSE),1))</f>
        <v>100</v>
      </c>
      <c r="F241">
        <f t="shared" si="17"/>
        <v>10000</v>
      </c>
      <c r="G241" t="str">
        <f>IF(VLOOKUP(H241&amp;"_"&amp;I241&amp;"_"&amp;K241,[1]挑战模式!$BJ:$BU,9-J241,FALSE)="","",IF(ISNUMBER(VLOOKUP(H241&amp;"_"&amp;I241&amp;"_"&amp;K241,[1]挑战模式!$BJ:$BU,9-J241,FALSE)),"Token_Diamond",VLOOKUP(VLOOKUP(H241&amp;"_"&amp;I241&amp;"_"&amp;K241,[1]挑战模式!$BJ:$BU,9-J241,FALSE),'[1]塔&amp;技能'!$A:$U,21,FALSE)))</f>
        <v>Token_Diamond</v>
      </c>
      <c r="H241">
        <v>4</v>
      </c>
      <c r="I241">
        <v>3</v>
      </c>
      <c r="J241">
        <v>1</v>
      </c>
      <c r="K241" t="s">
        <v>77</v>
      </c>
    </row>
    <row r="242" spans="2:11" x14ac:dyDescent="0.2">
      <c r="B242" s="6" t="str">
        <f t="shared" si="16"/>
        <v/>
      </c>
      <c r="C242" t="str">
        <f t="shared" si="15"/>
        <v/>
      </c>
      <c r="D242" t="str">
        <f>IF(VLOOKUP(H242&amp;"_"&amp;I242&amp;"_"&amp;K242,[1]挑战模式!$BJ:$BU,9-J242,FALSE)="","","DropItemOne")</f>
        <v/>
      </c>
      <c r="E242" t="str">
        <f>IF(VLOOKUP(H242&amp;"_"&amp;I242&amp;"_"&amp;K242,[1]挑战模式!$BJ:$BU,9-J242,FALSE)="","",IF(ISNUMBER(VLOOKUP(H242&amp;"_"&amp;I242&amp;"_"&amp;K242,[1]挑战模式!$BJ:$BU,9-J242,FALSE)),VLOOKUP(H242&amp;"_"&amp;I242&amp;"_"&amp;K242,[1]挑战模式!$BJ:$BU,9-J242,FALSE),1))</f>
        <v/>
      </c>
      <c r="F242" t="str">
        <f t="shared" si="17"/>
        <v/>
      </c>
      <c r="G242" t="str">
        <f>IF(VLOOKUP(H242&amp;"_"&amp;I242&amp;"_"&amp;K242,[1]挑战模式!$BJ:$BU,9-J242,FALSE)="","",IF(ISNUMBER(VLOOKUP(H242&amp;"_"&amp;I242&amp;"_"&amp;K242,[1]挑战模式!$BJ:$BU,9-J242,FALSE)),"Token_Diamond",VLOOKUP(VLOOKUP(H242&amp;"_"&amp;I242&amp;"_"&amp;K242,[1]挑战模式!$BJ:$BU,9-J242,FALSE),'[1]塔&amp;技能'!$A:$U,21,FALSE)))</f>
        <v/>
      </c>
      <c r="H242">
        <v>4</v>
      </c>
      <c r="I242">
        <v>3</v>
      </c>
      <c r="J242">
        <v>2</v>
      </c>
      <c r="K242" t="s">
        <v>77</v>
      </c>
    </row>
    <row r="243" spans="2:11" x14ac:dyDescent="0.2">
      <c r="B243" s="6" t="str">
        <f t="shared" si="16"/>
        <v>DropItemRule_First_Season4_Challenge4_Hard</v>
      </c>
      <c r="C243" t="str">
        <f t="shared" si="15"/>
        <v>DropAll</v>
      </c>
      <c r="D243" t="str">
        <f>IF(VLOOKUP(H243&amp;"_"&amp;I243&amp;"_"&amp;K243,[1]挑战模式!$BJ:$BU,9-J243,FALSE)="","","DropItemOne")</f>
        <v>DropItemOne</v>
      </c>
      <c r="E243">
        <f>IF(VLOOKUP(H243&amp;"_"&amp;I243&amp;"_"&amp;K243,[1]挑战模式!$BJ:$BU,9-J243,FALSE)="","",IF(ISNUMBER(VLOOKUP(H243&amp;"_"&amp;I243&amp;"_"&amp;K243,[1]挑战模式!$BJ:$BU,9-J243,FALSE)),VLOOKUP(H243&amp;"_"&amp;I243&amp;"_"&amp;K243,[1]挑战模式!$BJ:$BU,9-J243,FALSE),1))</f>
        <v>100</v>
      </c>
      <c r="F243">
        <f t="shared" si="17"/>
        <v>10000</v>
      </c>
      <c r="G243" t="str">
        <f>IF(VLOOKUP(H243&amp;"_"&amp;I243&amp;"_"&amp;K243,[1]挑战模式!$BJ:$BU,9-J243,FALSE)="","",IF(ISNUMBER(VLOOKUP(H243&amp;"_"&amp;I243&amp;"_"&amp;K243,[1]挑战模式!$BJ:$BU,9-J243,FALSE)),"Token_Diamond",VLOOKUP(VLOOKUP(H243&amp;"_"&amp;I243&amp;"_"&amp;K243,[1]挑战模式!$BJ:$BU,9-J243,FALSE),'[1]塔&amp;技能'!$A:$U,21,FALSE)))</f>
        <v>Token_Diamond</v>
      </c>
      <c r="H243">
        <v>4</v>
      </c>
      <c r="I243">
        <v>4</v>
      </c>
      <c r="J243">
        <v>1</v>
      </c>
      <c r="K243" t="s">
        <v>77</v>
      </c>
    </row>
    <row r="244" spans="2:11" x14ac:dyDescent="0.2">
      <c r="B244" s="6" t="str">
        <f t="shared" si="16"/>
        <v/>
      </c>
      <c r="C244" t="str">
        <f t="shared" si="15"/>
        <v/>
      </c>
      <c r="D244" t="str">
        <f>IF(VLOOKUP(H244&amp;"_"&amp;I244&amp;"_"&amp;K244,[1]挑战模式!$BJ:$BU,9-J244,FALSE)="","","DropItemOne")</f>
        <v/>
      </c>
      <c r="E244" t="str">
        <f>IF(VLOOKUP(H244&amp;"_"&amp;I244&amp;"_"&amp;K244,[1]挑战模式!$BJ:$BU,9-J244,FALSE)="","",IF(ISNUMBER(VLOOKUP(H244&amp;"_"&amp;I244&amp;"_"&amp;K244,[1]挑战模式!$BJ:$BU,9-J244,FALSE)),VLOOKUP(H244&amp;"_"&amp;I244&amp;"_"&amp;K244,[1]挑战模式!$BJ:$BU,9-J244,FALSE),1))</f>
        <v/>
      </c>
      <c r="F244" t="str">
        <f t="shared" si="17"/>
        <v/>
      </c>
      <c r="G244" t="str">
        <f>IF(VLOOKUP(H244&amp;"_"&amp;I244&amp;"_"&amp;K244,[1]挑战模式!$BJ:$BU,9-J244,FALSE)="","",IF(ISNUMBER(VLOOKUP(H244&amp;"_"&amp;I244&amp;"_"&amp;K244,[1]挑战模式!$BJ:$BU,9-J244,FALSE)),"Token_Diamond",VLOOKUP(VLOOKUP(H244&amp;"_"&amp;I244&amp;"_"&amp;K244,[1]挑战模式!$BJ:$BU,9-J244,FALSE),'[1]塔&amp;技能'!$A:$U,21,FALSE)))</f>
        <v/>
      </c>
      <c r="H244">
        <v>4</v>
      </c>
      <c r="I244">
        <v>4</v>
      </c>
      <c r="J244">
        <v>2</v>
      </c>
      <c r="K244" t="s">
        <v>77</v>
      </c>
    </row>
    <row r="245" spans="2:11" x14ac:dyDescent="0.2">
      <c r="B245" s="6" t="str">
        <f t="shared" si="16"/>
        <v>DropItemRule_First_Season4_Challenge5_Hard</v>
      </c>
      <c r="C245" t="str">
        <f t="shared" si="15"/>
        <v>DropAll</v>
      </c>
      <c r="D245" t="str">
        <f>IF(VLOOKUP(H245&amp;"_"&amp;I245&amp;"_"&amp;K245,[1]挑战模式!$BJ:$BU,9-J245,FALSE)="","","DropItemOne")</f>
        <v>DropItemOne</v>
      </c>
      <c r="E245">
        <f>IF(VLOOKUP(H245&amp;"_"&amp;I245&amp;"_"&amp;K245,[1]挑战模式!$BJ:$BU,9-J245,FALSE)="","",IF(ISNUMBER(VLOOKUP(H245&amp;"_"&amp;I245&amp;"_"&amp;K245,[1]挑战模式!$BJ:$BU,9-J245,FALSE)),VLOOKUP(H245&amp;"_"&amp;I245&amp;"_"&amp;K245,[1]挑战模式!$BJ:$BU,9-J245,FALSE),1))</f>
        <v>100</v>
      </c>
      <c r="F245">
        <f t="shared" si="17"/>
        <v>10000</v>
      </c>
      <c r="G245" t="str">
        <f>IF(VLOOKUP(H245&amp;"_"&amp;I245&amp;"_"&amp;K245,[1]挑战模式!$BJ:$BU,9-J245,FALSE)="","",IF(ISNUMBER(VLOOKUP(H245&amp;"_"&amp;I245&amp;"_"&amp;K245,[1]挑战模式!$BJ:$BU,9-J245,FALSE)),"Token_Diamond",VLOOKUP(VLOOKUP(H245&amp;"_"&amp;I245&amp;"_"&amp;K245,[1]挑战模式!$BJ:$BU,9-J245,FALSE),'[1]塔&amp;技能'!$A:$U,21,FALSE)))</f>
        <v>Token_Diamond</v>
      </c>
      <c r="H245">
        <v>4</v>
      </c>
      <c r="I245">
        <v>5</v>
      </c>
      <c r="J245">
        <v>1</v>
      </c>
      <c r="K245" t="s">
        <v>77</v>
      </c>
    </row>
    <row r="246" spans="2:11" x14ac:dyDescent="0.2">
      <c r="B246" s="6" t="str">
        <f t="shared" si="16"/>
        <v/>
      </c>
      <c r="C246" t="str">
        <f t="shared" si="15"/>
        <v/>
      </c>
      <c r="D246" t="str">
        <f>IF(VLOOKUP(H246&amp;"_"&amp;I246&amp;"_"&amp;K246,[1]挑战模式!$BJ:$BU,9-J246,FALSE)="","","DropItemOne")</f>
        <v/>
      </c>
      <c r="E246" t="str">
        <f>IF(VLOOKUP(H246&amp;"_"&amp;I246&amp;"_"&amp;K246,[1]挑战模式!$BJ:$BU,9-J246,FALSE)="","",IF(ISNUMBER(VLOOKUP(H246&amp;"_"&amp;I246&amp;"_"&amp;K246,[1]挑战模式!$BJ:$BU,9-J246,FALSE)),VLOOKUP(H246&amp;"_"&amp;I246&amp;"_"&amp;K246,[1]挑战模式!$BJ:$BU,9-J246,FALSE),1))</f>
        <v/>
      </c>
      <c r="F246" t="str">
        <f t="shared" si="17"/>
        <v/>
      </c>
      <c r="G246" t="str">
        <f>IF(VLOOKUP(H246&amp;"_"&amp;I246&amp;"_"&amp;K246,[1]挑战模式!$BJ:$BU,9-J246,FALSE)="","",IF(ISNUMBER(VLOOKUP(H246&amp;"_"&amp;I246&amp;"_"&amp;K246,[1]挑战模式!$BJ:$BU,9-J246,FALSE)),"Token_Diamond",VLOOKUP(VLOOKUP(H246&amp;"_"&amp;I246&amp;"_"&amp;K246,[1]挑战模式!$BJ:$BU,9-J246,FALSE),'[1]塔&amp;技能'!$A:$U,21,FALSE)))</f>
        <v/>
      </c>
      <c r="H246">
        <v>4</v>
      </c>
      <c r="I246">
        <v>5</v>
      </c>
      <c r="J246">
        <v>2</v>
      </c>
      <c r="K246" t="s">
        <v>77</v>
      </c>
    </row>
    <row r="247" spans="2:11" x14ac:dyDescent="0.2">
      <c r="B247" s="6" t="str">
        <f>IF(I247&lt;&gt;I246,"DropItemRule_First_Season"&amp;H247&amp;"_Challenge"&amp;I247&amp;"_"&amp;K247,"")</f>
        <v>DropItemRule_First_Season0_Challenge1_Hell</v>
      </c>
      <c r="C247" t="str">
        <f>IF(B247="","","DropAll")</f>
        <v>DropAll</v>
      </c>
      <c r="D247" t="str">
        <f>IF(VLOOKUP(H247&amp;"_"&amp;I247&amp;"_"&amp;K247,[1]挑战模式!$BJ:$BU,9-J247,FALSE)="","","DropItemOne")</f>
        <v>DropItemOne</v>
      </c>
      <c r="E247">
        <f>IF(VLOOKUP(H247&amp;"_"&amp;I247&amp;"_"&amp;K247,[1]挑战模式!$BJ:$BU,9-J247,FALSE)="","",IF(ISNUMBER(VLOOKUP(H247&amp;"_"&amp;I247&amp;"_"&amp;K247,[1]挑战模式!$BJ:$BU,9-J247,FALSE)),VLOOKUP(H247&amp;"_"&amp;I247&amp;"_"&amp;K247,[1]挑战模式!$BJ:$BU,9-J247,FALSE),1))</f>
        <v>50</v>
      </c>
      <c r="F247">
        <f>IF(E247="","",10000)</f>
        <v>10000</v>
      </c>
      <c r="G247" t="str">
        <f>IF(VLOOKUP(H247&amp;"_"&amp;I247&amp;"_"&amp;K247,[1]挑战模式!$BJ:$BU,9-J247,FALSE)="","",IF(ISNUMBER(VLOOKUP(H247&amp;"_"&amp;I247&amp;"_"&amp;K247,[1]挑战模式!$BJ:$BU,9-J247,FALSE)),"Token_Diamond",VLOOKUP(VLOOKUP(H247&amp;"_"&amp;I247&amp;"_"&amp;K247,[1]挑战模式!$BJ:$BU,9-J247,FALSE),'[1]塔&amp;技能'!$A:$U,21,FALSE)))</f>
        <v>Token_Diamond</v>
      </c>
      <c r="H247">
        <v>0</v>
      </c>
      <c r="I247">
        <v>1</v>
      </c>
      <c r="J247">
        <v>1</v>
      </c>
      <c r="K247" t="s">
        <v>78</v>
      </c>
    </row>
    <row r="248" spans="2:11" x14ac:dyDescent="0.2">
      <c r="B248" s="6" t="str">
        <f t="shared" ref="B248:B311" si="18">IF(I248&lt;&gt;I247,"DropItemRule_First_Season"&amp;H248&amp;"_Challenge"&amp;I248&amp;"_"&amp;K248,"")</f>
        <v/>
      </c>
      <c r="C248" t="str">
        <f t="shared" ref="C248:C266" si="19">IF(B248="","","DropAll")</f>
        <v/>
      </c>
      <c r="D248" t="str">
        <f>IF(VLOOKUP(H248&amp;"_"&amp;I248&amp;"_"&amp;K248,[1]挑战模式!$BJ:$BU,9-J248,FALSE)="","","DropItemOne")</f>
        <v/>
      </c>
      <c r="E248" t="str">
        <f>IF(VLOOKUP(H248&amp;"_"&amp;I248&amp;"_"&amp;K248,[1]挑战模式!$BJ:$BU,9-J248,FALSE)="","",IF(ISNUMBER(VLOOKUP(H248&amp;"_"&amp;I248&amp;"_"&amp;K248,[1]挑战模式!$BJ:$BU,9-J248,FALSE)),VLOOKUP(H248&amp;"_"&amp;I248&amp;"_"&amp;K248,[1]挑战模式!$BJ:$BU,9-J248,FALSE),1))</f>
        <v/>
      </c>
      <c r="F248" t="str">
        <f t="shared" ref="F248:F311" si="20">IF(E248="","",10000)</f>
        <v/>
      </c>
      <c r="G248" t="str">
        <f>IF(VLOOKUP(H248&amp;"_"&amp;I248&amp;"_"&amp;K248,[1]挑战模式!$BJ:$BU,9-J248,FALSE)="","",IF(ISNUMBER(VLOOKUP(H248&amp;"_"&amp;I248&amp;"_"&amp;K248,[1]挑战模式!$BJ:$BU,9-J248,FALSE)),"Token_Diamond",VLOOKUP(VLOOKUP(H248&amp;"_"&amp;I248&amp;"_"&amp;K248,[1]挑战模式!$BJ:$BU,9-J248,FALSE),'[1]塔&amp;技能'!$A:$U,21,FALSE)))</f>
        <v/>
      </c>
      <c r="H248">
        <v>0</v>
      </c>
      <c r="I248">
        <v>1</v>
      </c>
      <c r="J248">
        <v>2</v>
      </c>
      <c r="K248" t="s">
        <v>78</v>
      </c>
    </row>
    <row r="249" spans="2:11" x14ac:dyDescent="0.2">
      <c r="B249" s="6" t="str">
        <f t="shared" si="18"/>
        <v>DropItemRule_First_Season0_Challenge2_Hell</v>
      </c>
      <c r="C249" t="str">
        <f t="shared" si="19"/>
        <v>DropAll</v>
      </c>
      <c r="D249" t="str">
        <f>IF(VLOOKUP(H249&amp;"_"&amp;I249&amp;"_"&amp;K249,[1]挑战模式!$BJ:$BU,9-J249,FALSE)="","","DropItemOne")</f>
        <v>DropItemOne</v>
      </c>
      <c r="E249">
        <f>IF(VLOOKUP(H249&amp;"_"&amp;I249&amp;"_"&amp;K249,[1]挑战模式!$BJ:$BU,9-J249,FALSE)="","",IF(ISNUMBER(VLOOKUP(H249&amp;"_"&amp;I249&amp;"_"&amp;K249,[1]挑战模式!$BJ:$BU,9-J249,FALSE)),VLOOKUP(H249&amp;"_"&amp;I249&amp;"_"&amp;K249,[1]挑战模式!$BJ:$BU,9-J249,FALSE),1))</f>
        <v>50</v>
      </c>
      <c r="F249">
        <f t="shared" si="20"/>
        <v>10000</v>
      </c>
      <c r="G249" t="str">
        <f>IF(VLOOKUP(H249&amp;"_"&amp;I249&amp;"_"&amp;K249,[1]挑战模式!$BJ:$BU,9-J249,FALSE)="","",IF(ISNUMBER(VLOOKUP(H249&amp;"_"&amp;I249&amp;"_"&amp;K249,[1]挑战模式!$BJ:$BU,9-J249,FALSE)),"Token_Diamond",VLOOKUP(VLOOKUP(H249&amp;"_"&amp;I249&amp;"_"&amp;K249,[1]挑战模式!$BJ:$BU,9-J249,FALSE),'[1]塔&amp;技能'!$A:$U,21,FALSE)))</f>
        <v>Token_Diamond</v>
      </c>
      <c r="H249">
        <v>0</v>
      </c>
      <c r="I249">
        <v>2</v>
      </c>
      <c r="J249">
        <v>1</v>
      </c>
      <c r="K249" t="s">
        <v>78</v>
      </c>
    </row>
    <row r="250" spans="2:11" x14ac:dyDescent="0.2">
      <c r="B250" s="6" t="str">
        <f t="shared" si="18"/>
        <v/>
      </c>
      <c r="C250" t="str">
        <f t="shared" si="19"/>
        <v/>
      </c>
      <c r="D250" t="str">
        <f>IF(VLOOKUP(H250&amp;"_"&amp;I250&amp;"_"&amp;K250,[1]挑战模式!$BJ:$BU,9-J250,FALSE)="","","DropItemOne")</f>
        <v/>
      </c>
      <c r="E250" t="str">
        <f>IF(VLOOKUP(H250&amp;"_"&amp;I250&amp;"_"&amp;K250,[1]挑战模式!$BJ:$BU,9-J250,FALSE)="","",IF(ISNUMBER(VLOOKUP(H250&amp;"_"&amp;I250&amp;"_"&amp;K250,[1]挑战模式!$BJ:$BU,9-J250,FALSE)),VLOOKUP(H250&amp;"_"&amp;I250&amp;"_"&amp;K250,[1]挑战模式!$BJ:$BU,9-J250,FALSE),1))</f>
        <v/>
      </c>
      <c r="F250" t="str">
        <f t="shared" si="20"/>
        <v/>
      </c>
      <c r="G250" t="str">
        <f>IF(VLOOKUP(H250&amp;"_"&amp;I250&amp;"_"&amp;K250,[1]挑战模式!$BJ:$BU,9-J250,FALSE)="","",IF(ISNUMBER(VLOOKUP(H250&amp;"_"&amp;I250&amp;"_"&amp;K250,[1]挑战模式!$BJ:$BU,9-J250,FALSE)),"Token_Diamond",VLOOKUP(VLOOKUP(H250&amp;"_"&amp;I250&amp;"_"&amp;K250,[1]挑战模式!$BJ:$BU,9-J250,FALSE),'[1]塔&amp;技能'!$A:$U,21,FALSE)))</f>
        <v/>
      </c>
      <c r="H250">
        <v>0</v>
      </c>
      <c r="I250">
        <v>2</v>
      </c>
      <c r="J250">
        <v>2</v>
      </c>
      <c r="K250" t="s">
        <v>78</v>
      </c>
    </row>
    <row r="251" spans="2:11" x14ac:dyDescent="0.2">
      <c r="B251" s="6" t="str">
        <f t="shared" si="18"/>
        <v>DropItemRule_First_Season0_Challenge3_Hell</v>
      </c>
      <c r="C251" t="str">
        <f t="shared" si="19"/>
        <v>DropAll</v>
      </c>
      <c r="D251" t="str">
        <f>IF(VLOOKUP(H251&amp;"_"&amp;I251&amp;"_"&amp;K251,[1]挑战模式!$BJ:$BU,9-J251,FALSE)="","","DropItemOne")</f>
        <v>DropItemOne</v>
      </c>
      <c r="E251">
        <f>IF(VLOOKUP(H251&amp;"_"&amp;I251&amp;"_"&amp;K251,[1]挑战模式!$BJ:$BU,9-J251,FALSE)="","",IF(ISNUMBER(VLOOKUP(H251&amp;"_"&amp;I251&amp;"_"&amp;K251,[1]挑战模式!$BJ:$BU,9-J251,FALSE)),VLOOKUP(H251&amp;"_"&amp;I251&amp;"_"&amp;K251,[1]挑战模式!$BJ:$BU,9-J251,FALSE),1))</f>
        <v>50</v>
      </c>
      <c r="F251">
        <f t="shared" si="20"/>
        <v>10000</v>
      </c>
      <c r="G251" t="str">
        <f>IF(VLOOKUP(H251&amp;"_"&amp;I251&amp;"_"&amp;K251,[1]挑战模式!$BJ:$BU,9-J251,FALSE)="","",IF(ISNUMBER(VLOOKUP(H251&amp;"_"&amp;I251&amp;"_"&amp;K251,[1]挑战模式!$BJ:$BU,9-J251,FALSE)),"Token_Diamond",VLOOKUP(VLOOKUP(H251&amp;"_"&amp;I251&amp;"_"&amp;K251,[1]挑战模式!$BJ:$BU,9-J251,FALSE),'[1]塔&amp;技能'!$A:$U,21,FALSE)))</f>
        <v>Token_Diamond</v>
      </c>
      <c r="H251">
        <v>0</v>
      </c>
      <c r="I251">
        <v>3</v>
      </c>
      <c r="J251">
        <v>1</v>
      </c>
      <c r="K251" t="s">
        <v>78</v>
      </c>
    </row>
    <row r="252" spans="2:11" x14ac:dyDescent="0.2">
      <c r="B252" s="6" t="str">
        <f t="shared" si="18"/>
        <v/>
      </c>
      <c r="C252" t="str">
        <f t="shared" si="19"/>
        <v/>
      </c>
      <c r="D252" t="str">
        <f>IF(VLOOKUP(H252&amp;"_"&amp;I252&amp;"_"&amp;K252,[1]挑战模式!$BJ:$BU,9-J252,FALSE)="","","DropItemOne")</f>
        <v/>
      </c>
      <c r="E252" t="str">
        <f>IF(VLOOKUP(H252&amp;"_"&amp;I252&amp;"_"&amp;K252,[1]挑战模式!$BJ:$BU,9-J252,FALSE)="","",IF(ISNUMBER(VLOOKUP(H252&amp;"_"&amp;I252&amp;"_"&amp;K252,[1]挑战模式!$BJ:$BU,9-J252,FALSE)),VLOOKUP(H252&amp;"_"&amp;I252&amp;"_"&amp;K252,[1]挑战模式!$BJ:$BU,9-J252,FALSE),1))</f>
        <v/>
      </c>
      <c r="F252" t="str">
        <f t="shared" si="20"/>
        <v/>
      </c>
      <c r="G252" t="str">
        <f>IF(VLOOKUP(H252&amp;"_"&amp;I252&amp;"_"&amp;K252,[1]挑战模式!$BJ:$BU,9-J252,FALSE)="","",IF(ISNUMBER(VLOOKUP(H252&amp;"_"&amp;I252&amp;"_"&amp;K252,[1]挑战模式!$BJ:$BU,9-J252,FALSE)),"Token_Diamond",VLOOKUP(VLOOKUP(H252&amp;"_"&amp;I252&amp;"_"&amp;K252,[1]挑战模式!$BJ:$BU,9-J252,FALSE),'[1]塔&amp;技能'!$A:$U,21,FALSE)))</f>
        <v/>
      </c>
      <c r="H252">
        <v>0</v>
      </c>
      <c r="I252">
        <v>3</v>
      </c>
      <c r="J252">
        <v>2</v>
      </c>
      <c r="K252" t="s">
        <v>78</v>
      </c>
    </row>
    <row r="253" spans="2:11" x14ac:dyDescent="0.2">
      <c r="B253" s="6" t="str">
        <f t="shared" si="18"/>
        <v>DropItemRule_First_Season0_Challenge4_Hell</v>
      </c>
      <c r="C253" t="str">
        <f t="shared" si="19"/>
        <v>DropAll</v>
      </c>
      <c r="D253" t="str">
        <f>IF(VLOOKUP(H253&amp;"_"&amp;I253&amp;"_"&amp;K253,[1]挑战模式!$BJ:$BU,9-J253,FALSE)="","","DropItemOne")</f>
        <v>DropItemOne</v>
      </c>
      <c r="E253">
        <f>IF(VLOOKUP(H253&amp;"_"&amp;I253&amp;"_"&amp;K253,[1]挑战模式!$BJ:$BU,9-J253,FALSE)="","",IF(ISNUMBER(VLOOKUP(H253&amp;"_"&amp;I253&amp;"_"&amp;K253,[1]挑战模式!$BJ:$BU,9-J253,FALSE)),VLOOKUP(H253&amp;"_"&amp;I253&amp;"_"&amp;K253,[1]挑战模式!$BJ:$BU,9-J253,FALSE),1))</f>
        <v>50</v>
      </c>
      <c r="F253">
        <f t="shared" si="20"/>
        <v>10000</v>
      </c>
      <c r="G253" t="str">
        <f>IF(VLOOKUP(H253&amp;"_"&amp;I253&amp;"_"&amp;K253,[1]挑战模式!$BJ:$BU,9-J253,FALSE)="","",IF(ISNUMBER(VLOOKUP(H253&amp;"_"&amp;I253&amp;"_"&amp;K253,[1]挑战模式!$BJ:$BU,9-J253,FALSE)),"Token_Diamond",VLOOKUP(VLOOKUP(H253&amp;"_"&amp;I253&amp;"_"&amp;K253,[1]挑战模式!$BJ:$BU,9-J253,FALSE),'[1]塔&amp;技能'!$A:$U,21,FALSE)))</f>
        <v>Token_Diamond</v>
      </c>
      <c r="H253">
        <v>0</v>
      </c>
      <c r="I253">
        <v>4</v>
      </c>
      <c r="J253">
        <v>1</v>
      </c>
      <c r="K253" t="s">
        <v>78</v>
      </c>
    </row>
    <row r="254" spans="2:11" x14ac:dyDescent="0.2">
      <c r="B254" s="6" t="str">
        <f t="shared" si="18"/>
        <v/>
      </c>
      <c r="C254" t="str">
        <f t="shared" si="19"/>
        <v/>
      </c>
      <c r="D254" t="str">
        <f>IF(VLOOKUP(H254&amp;"_"&amp;I254&amp;"_"&amp;K254,[1]挑战模式!$BJ:$BU,9-J254,FALSE)="","","DropItemOne")</f>
        <v/>
      </c>
      <c r="E254" t="str">
        <f>IF(VLOOKUP(H254&amp;"_"&amp;I254&amp;"_"&amp;K254,[1]挑战模式!$BJ:$BU,9-J254,FALSE)="","",IF(ISNUMBER(VLOOKUP(H254&amp;"_"&amp;I254&amp;"_"&amp;K254,[1]挑战模式!$BJ:$BU,9-J254,FALSE)),VLOOKUP(H254&amp;"_"&amp;I254&amp;"_"&amp;K254,[1]挑战模式!$BJ:$BU,9-J254,FALSE),1))</f>
        <v/>
      </c>
      <c r="F254" t="str">
        <f t="shared" si="20"/>
        <v/>
      </c>
      <c r="G254" t="str">
        <f>IF(VLOOKUP(H254&amp;"_"&amp;I254&amp;"_"&amp;K254,[1]挑战模式!$BJ:$BU,9-J254,FALSE)="","",IF(ISNUMBER(VLOOKUP(H254&amp;"_"&amp;I254&amp;"_"&amp;K254,[1]挑战模式!$BJ:$BU,9-J254,FALSE)),"Token_Diamond",VLOOKUP(VLOOKUP(H254&amp;"_"&amp;I254&amp;"_"&amp;K254,[1]挑战模式!$BJ:$BU,9-J254,FALSE),'[1]塔&amp;技能'!$A:$U,21,FALSE)))</f>
        <v/>
      </c>
      <c r="H254">
        <v>0</v>
      </c>
      <c r="I254">
        <v>4</v>
      </c>
      <c r="J254">
        <v>2</v>
      </c>
      <c r="K254" t="s">
        <v>78</v>
      </c>
    </row>
    <row r="255" spans="2:11" x14ac:dyDescent="0.2">
      <c r="B255" s="6" t="str">
        <f t="shared" si="18"/>
        <v>DropItemRule_First_Season0_Challenge5_Hell</v>
      </c>
      <c r="C255" t="str">
        <f t="shared" si="19"/>
        <v>DropAll</v>
      </c>
      <c r="D255" t="str">
        <f>IF(VLOOKUP(H255&amp;"_"&amp;I255&amp;"_"&amp;K255,[1]挑战模式!$BJ:$BU,9-J255,FALSE)="","","DropItemOne")</f>
        <v>DropItemOne</v>
      </c>
      <c r="E255">
        <f>IF(VLOOKUP(H255&amp;"_"&amp;I255&amp;"_"&amp;K255,[1]挑战模式!$BJ:$BU,9-J255,FALSE)="","",IF(ISNUMBER(VLOOKUP(H255&amp;"_"&amp;I255&amp;"_"&amp;K255,[1]挑战模式!$BJ:$BU,9-J255,FALSE)),VLOOKUP(H255&amp;"_"&amp;I255&amp;"_"&amp;K255,[1]挑战模式!$BJ:$BU,9-J255,FALSE),1))</f>
        <v>50</v>
      </c>
      <c r="F255">
        <f t="shared" si="20"/>
        <v>10000</v>
      </c>
      <c r="G255" t="str">
        <f>IF(VLOOKUP(H255&amp;"_"&amp;I255&amp;"_"&amp;K255,[1]挑战模式!$BJ:$BU,9-J255,FALSE)="","",IF(ISNUMBER(VLOOKUP(H255&amp;"_"&amp;I255&amp;"_"&amp;K255,[1]挑战模式!$BJ:$BU,9-J255,FALSE)),"Token_Diamond",VLOOKUP(VLOOKUP(H255&amp;"_"&amp;I255&amp;"_"&amp;K255,[1]挑战模式!$BJ:$BU,9-J255,FALSE),'[1]塔&amp;技能'!$A:$U,21,FALSE)))</f>
        <v>Token_Diamond</v>
      </c>
      <c r="H255">
        <v>0</v>
      </c>
      <c r="I255">
        <v>5</v>
      </c>
      <c r="J255">
        <v>1</v>
      </c>
      <c r="K255" t="s">
        <v>78</v>
      </c>
    </row>
    <row r="256" spans="2:11" x14ac:dyDescent="0.2">
      <c r="B256" s="6" t="str">
        <f t="shared" si="18"/>
        <v/>
      </c>
      <c r="C256" t="str">
        <f t="shared" si="19"/>
        <v/>
      </c>
      <c r="D256" t="str">
        <f>IF(VLOOKUP(H256&amp;"_"&amp;I256&amp;"_"&amp;K256,[1]挑战模式!$BJ:$BU,9-J256,FALSE)="","","DropItemOne")</f>
        <v/>
      </c>
      <c r="E256" t="str">
        <f>IF(VLOOKUP(H256&amp;"_"&amp;I256&amp;"_"&amp;K256,[1]挑战模式!$BJ:$BU,9-J256,FALSE)="","",IF(ISNUMBER(VLOOKUP(H256&amp;"_"&amp;I256&amp;"_"&amp;K256,[1]挑战模式!$BJ:$BU,9-J256,FALSE)),VLOOKUP(H256&amp;"_"&amp;I256&amp;"_"&amp;K256,[1]挑战模式!$BJ:$BU,9-J256,FALSE),1))</f>
        <v/>
      </c>
      <c r="F256" t="str">
        <f t="shared" si="20"/>
        <v/>
      </c>
      <c r="G256" t="str">
        <f>IF(VLOOKUP(H256&amp;"_"&amp;I256&amp;"_"&amp;K256,[1]挑战模式!$BJ:$BU,9-J256,FALSE)="","",IF(ISNUMBER(VLOOKUP(H256&amp;"_"&amp;I256&amp;"_"&amp;K256,[1]挑战模式!$BJ:$BU,9-J256,FALSE)),"Token_Diamond",VLOOKUP(VLOOKUP(H256&amp;"_"&amp;I256&amp;"_"&amp;K256,[1]挑战模式!$BJ:$BU,9-J256,FALSE),'[1]塔&amp;技能'!$A:$U,21,FALSE)))</f>
        <v/>
      </c>
      <c r="H256">
        <v>0</v>
      </c>
      <c r="I256">
        <v>5</v>
      </c>
      <c r="J256">
        <v>2</v>
      </c>
      <c r="K256" t="s">
        <v>78</v>
      </c>
    </row>
    <row r="257" spans="2:11" x14ac:dyDescent="0.2">
      <c r="B257" s="6" t="str">
        <f t="shared" si="18"/>
        <v>DropItemRule_First_Season0_Challenge6_Hell</v>
      </c>
      <c r="C257" t="str">
        <f t="shared" si="19"/>
        <v>DropAll</v>
      </c>
      <c r="D257" t="str">
        <f>IF(VLOOKUP(H257&amp;"_"&amp;I257&amp;"_"&amp;K257,[1]挑战模式!$BJ:$BU,9-J257,FALSE)="","","DropItemOne")</f>
        <v>DropItemOne</v>
      </c>
      <c r="E257">
        <f>IF(VLOOKUP(H257&amp;"_"&amp;I257&amp;"_"&amp;K257,[1]挑战模式!$BJ:$BU,9-J257,FALSE)="","",IF(ISNUMBER(VLOOKUP(H257&amp;"_"&amp;I257&amp;"_"&amp;K257,[1]挑战模式!$BJ:$BU,9-J257,FALSE)),VLOOKUP(H257&amp;"_"&amp;I257&amp;"_"&amp;K257,[1]挑战模式!$BJ:$BU,9-J257,FALSE),1))</f>
        <v>50</v>
      </c>
      <c r="F257">
        <f t="shared" si="20"/>
        <v>10000</v>
      </c>
      <c r="G257" t="str">
        <f>IF(VLOOKUP(H257&amp;"_"&amp;I257&amp;"_"&amp;K257,[1]挑战模式!$BJ:$BU,9-J257,FALSE)="","",IF(ISNUMBER(VLOOKUP(H257&amp;"_"&amp;I257&amp;"_"&amp;K257,[1]挑战模式!$BJ:$BU,9-J257,FALSE)),"Token_Diamond",VLOOKUP(VLOOKUP(H257&amp;"_"&amp;I257&amp;"_"&amp;K257,[1]挑战模式!$BJ:$BU,9-J257,FALSE),'[1]塔&amp;技能'!$A:$U,21,FALSE)))</f>
        <v>Token_Diamond</v>
      </c>
      <c r="H257">
        <v>0</v>
      </c>
      <c r="I257">
        <v>6</v>
      </c>
      <c r="J257">
        <v>1</v>
      </c>
      <c r="K257" t="s">
        <v>78</v>
      </c>
    </row>
    <row r="258" spans="2:11" x14ac:dyDescent="0.2">
      <c r="B258" s="6" t="str">
        <f t="shared" si="18"/>
        <v/>
      </c>
      <c r="C258" t="str">
        <f t="shared" si="19"/>
        <v/>
      </c>
      <c r="D258" t="str">
        <f>IF(VLOOKUP(H258&amp;"_"&amp;I258&amp;"_"&amp;K258,[1]挑战模式!$BJ:$BU,9-J258,FALSE)="","","DropItemOne")</f>
        <v/>
      </c>
      <c r="E258" t="str">
        <f>IF(VLOOKUP(H258&amp;"_"&amp;I258&amp;"_"&amp;K258,[1]挑战模式!$BJ:$BU,9-J258,FALSE)="","",IF(ISNUMBER(VLOOKUP(H258&amp;"_"&amp;I258&amp;"_"&amp;K258,[1]挑战模式!$BJ:$BU,9-J258,FALSE)),VLOOKUP(H258&amp;"_"&amp;I258&amp;"_"&amp;K258,[1]挑战模式!$BJ:$BU,9-J258,FALSE),1))</f>
        <v/>
      </c>
      <c r="F258" t="str">
        <f t="shared" si="20"/>
        <v/>
      </c>
      <c r="G258" t="str">
        <f>IF(VLOOKUP(H258&amp;"_"&amp;I258&amp;"_"&amp;K258,[1]挑战模式!$BJ:$BU,9-J258,FALSE)="","",IF(ISNUMBER(VLOOKUP(H258&amp;"_"&amp;I258&amp;"_"&amp;K258,[1]挑战模式!$BJ:$BU,9-J258,FALSE)),"Token_Diamond",VLOOKUP(VLOOKUP(H258&amp;"_"&amp;I258&amp;"_"&amp;K258,[1]挑战模式!$BJ:$BU,9-J258,FALSE),'[1]塔&amp;技能'!$A:$U,21,FALSE)))</f>
        <v/>
      </c>
      <c r="H258">
        <v>0</v>
      </c>
      <c r="I258">
        <v>6</v>
      </c>
      <c r="J258">
        <v>2</v>
      </c>
      <c r="K258" t="s">
        <v>78</v>
      </c>
    </row>
    <row r="259" spans="2:11" x14ac:dyDescent="0.2">
      <c r="B259" s="6" t="str">
        <f t="shared" si="18"/>
        <v>DropItemRule_First_Season0_Challenge7_Hell</v>
      </c>
      <c r="C259" t="str">
        <f t="shared" si="19"/>
        <v>DropAll</v>
      </c>
      <c r="D259" t="str">
        <f>IF(VLOOKUP(H259&amp;"_"&amp;I259&amp;"_"&amp;K259,[1]挑战模式!$BJ:$BU,9-J259,FALSE)="","","DropItemOne")</f>
        <v>DropItemOne</v>
      </c>
      <c r="E259">
        <f>IF(VLOOKUP(H259&amp;"_"&amp;I259&amp;"_"&amp;K259,[1]挑战模式!$BJ:$BU,9-J259,FALSE)="","",IF(ISNUMBER(VLOOKUP(H259&amp;"_"&amp;I259&amp;"_"&amp;K259,[1]挑战模式!$BJ:$BU,9-J259,FALSE)),VLOOKUP(H259&amp;"_"&amp;I259&amp;"_"&amp;K259,[1]挑战模式!$BJ:$BU,9-J259,FALSE),1))</f>
        <v>50</v>
      </c>
      <c r="F259">
        <f t="shared" si="20"/>
        <v>10000</v>
      </c>
      <c r="G259" t="str">
        <f>IF(VLOOKUP(H259&amp;"_"&amp;I259&amp;"_"&amp;K259,[1]挑战模式!$BJ:$BU,9-J259,FALSE)="","",IF(ISNUMBER(VLOOKUP(H259&amp;"_"&amp;I259&amp;"_"&amp;K259,[1]挑战模式!$BJ:$BU,9-J259,FALSE)),"Token_Diamond",VLOOKUP(VLOOKUP(H259&amp;"_"&amp;I259&amp;"_"&amp;K259,[1]挑战模式!$BJ:$BU,9-J259,FALSE),'[1]塔&amp;技能'!$A:$U,21,FALSE)))</f>
        <v>Token_Diamond</v>
      </c>
      <c r="H259">
        <v>0</v>
      </c>
      <c r="I259">
        <v>7</v>
      </c>
      <c r="J259">
        <v>1</v>
      </c>
      <c r="K259" t="s">
        <v>78</v>
      </c>
    </row>
    <row r="260" spans="2:11" x14ac:dyDescent="0.2">
      <c r="B260" s="6" t="str">
        <f t="shared" si="18"/>
        <v/>
      </c>
      <c r="C260" t="str">
        <f t="shared" si="19"/>
        <v/>
      </c>
      <c r="D260" t="str">
        <f>IF(VLOOKUP(H260&amp;"_"&amp;I260&amp;"_"&amp;K260,[1]挑战模式!$BJ:$BU,9-J260,FALSE)="","","DropItemOne")</f>
        <v/>
      </c>
      <c r="E260" t="str">
        <f>IF(VLOOKUP(H260&amp;"_"&amp;I260&amp;"_"&amp;K260,[1]挑战模式!$BJ:$BU,9-J260,FALSE)="","",IF(ISNUMBER(VLOOKUP(H260&amp;"_"&amp;I260&amp;"_"&amp;K260,[1]挑战模式!$BJ:$BU,9-J260,FALSE)),VLOOKUP(H260&amp;"_"&amp;I260&amp;"_"&amp;K260,[1]挑战模式!$BJ:$BU,9-J260,FALSE),1))</f>
        <v/>
      </c>
      <c r="F260" t="str">
        <f t="shared" si="20"/>
        <v/>
      </c>
      <c r="G260" t="str">
        <f>IF(VLOOKUP(H260&amp;"_"&amp;I260&amp;"_"&amp;K260,[1]挑战模式!$BJ:$BU,9-J260,FALSE)="","",IF(ISNUMBER(VLOOKUP(H260&amp;"_"&amp;I260&amp;"_"&amp;K260,[1]挑战模式!$BJ:$BU,9-J260,FALSE)),"Token_Diamond",VLOOKUP(VLOOKUP(H260&amp;"_"&amp;I260&amp;"_"&amp;K260,[1]挑战模式!$BJ:$BU,9-J260,FALSE),'[1]塔&amp;技能'!$A:$U,21,FALSE)))</f>
        <v/>
      </c>
      <c r="H260">
        <v>0</v>
      </c>
      <c r="I260">
        <v>7</v>
      </c>
      <c r="J260">
        <v>2</v>
      </c>
      <c r="K260" t="s">
        <v>78</v>
      </c>
    </row>
    <row r="261" spans="2:11" x14ac:dyDescent="0.2">
      <c r="B261" s="6" t="str">
        <f t="shared" si="18"/>
        <v>DropItemRule_First_Season0_Challenge8_Hell</v>
      </c>
      <c r="C261" t="str">
        <f t="shared" si="19"/>
        <v>DropAll</v>
      </c>
      <c r="D261" t="str">
        <f>IF(VLOOKUP(H261&amp;"_"&amp;I261&amp;"_"&amp;K261,[1]挑战模式!$BJ:$BU,9-J261,FALSE)="","","DropItemOne")</f>
        <v>DropItemOne</v>
      </c>
      <c r="E261">
        <f>IF(VLOOKUP(H261&amp;"_"&amp;I261&amp;"_"&amp;K261,[1]挑战模式!$BJ:$BU,9-J261,FALSE)="","",IF(ISNUMBER(VLOOKUP(H261&amp;"_"&amp;I261&amp;"_"&amp;K261,[1]挑战模式!$BJ:$BU,9-J261,FALSE)),VLOOKUP(H261&amp;"_"&amp;I261&amp;"_"&amp;K261,[1]挑战模式!$BJ:$BU,9-J261,FALSE),1))</f>
        <v>50</v>
      </c>
      <c r="F261">
        <f t="shared" si="20"/>
        <v>10000</v>
      </c>
      <c r="G261" t="str">
        <f>IF(VLOOKUP(H261&amp;"_"&amp;I261&amp;"_"&amp;K261,[1]挑战模式!$BJ:$BU,9-J261,FALSE)="","",IF(ISNUMBER(VLOOKUP(H261&amp;"_"&amp;I261&amp;"_"&amp;K261,[1]挑战模式!$BJ:$BU,9-J261,FALSE)),"Token_Diamond",VLOOKUP(VLOOKUP(H261&amp;"_"&amp;I261&amp;"_"&amp;K261,[1]挑战模式!$BJ:$BU,9-J261,FALSE),'[1]塔&amp;技能'!$A:$U,21,FALSE)))</f>
        <v>Token_Diamond</v>
      </c>
      <c r="H261">
        <v>0</v>
      </c>
      <c r="I261">
        <v>8</v>
      </c>
      <c r="J261">
        <v>1</v>
      </c>
      <c r="K261" t="s">
        <v>78</v>
      </c>
    </row>
    <row r="262" spans="2:11" x14ac:dyDescent="0.2">
      <c r="B262" s="6" t="str">
        <f t="shared" si="18"/>
        <v/>
      </c>
      <c r="C262" t="str">
        <f t="shared" si="19"/>
        <v/>
      </c>
      <c r="D262" t="str">
        <f>IF(VLOOKUP(H262&amp;"_"&amp;I262&amp;"_"&amp;K262,[1]挑战模式!$BJ:$BU,9-J262,FALSE)="","","DropItemOne")</f>
        <v/>
      </c>
      <c r="E262" t="str">
        <f>IF(VLOOKUP(H262&amp;"_"&amp;I262&amp;"_"&amp;K262,[1]挑战模式!$BJ:$BU,9-J262,FALSE)="","",IF(ISNUMBER(VLOOKUP(H262&amp;"_"&amp;I262&amp;"_"&amp;K262,[1]挑战模式!$BJ:$BU,9-J262,FALSE)),VLOOKUP(H262&amp;"_"&amp;I262&amp;"_"&amp;K262,[1]挑战模式!$BJ:$BU,9-J262,FALSE),1))</f>
        <v/>
      </c>
      <c r="F262" t="str">
        <f t="shared" si="20"/>
        <v/>
      </c>
      <c r="G262" t="str">
        <f>IF(VLOOKUP(H262&amp;"_"&amp;I262&amp;"_"&amp;K262,[1]挑战模式!$BJ:$BU,9-J262,FALSE)="","",IF(ISNUMBER(VLOOKUP(H262&amp;"_"&amp;I262&amp;"_"&amp;K262,[1]挑战模式!$BJ:$BU,9-J262,FALSE)),"Token_Diamond",VLOOKUP(VLOOKUP(H262&amp;"_"&amp;I262&amp;"_"&amp;K262,[1]挑战模式!$BJ:$BU,9-J262,FALSE),'[1]塔&amp;技能'!$A:$U,21,FALSE)))</f>
        <v/>
      </c>
      <c r="H262">
        <v>0</v>
      </c>
      <c r="I262">
        <v>8</v>
      </c>
      <c r="J262">
        <v>2</v>
      </c>
      <c r="K262" t="s">
        <v>78</v>
      </c>
    </row>
    <row r="263" spans="2:11" x14ac:dyDescent="0.2">
      <c r="B263" s="6" t="str">
        <f t="shared" si="18"/>
        <v>DropItemRule_First_Season0_Challenge9_Hell</v>
      </c>
      <c r="C263" t="str">
        <f t="shared" si="19"/>
        <v>DropAll</v>
      </c>
      <c r="D263" t="str">
        <f>IF(VLOOKUP(H263&amp;"_"&amp;I263&amp;"_"&amp;K263,[1]挑战模式!$BJ:$BU,9-J263,FALSE)="","","DropItemOne")</f>
        <v>DropItemOne</v>
      </c>
      <c r="E263">
        <f>IF(VLOOKUP(H263&amp;"_"&amp;I263&amp;"_"&amp;K263,[1]挑战模式!$BJ:$BU,9-J263,FALSE)="","",IF(ISNUMBER(VLOOKUP(H263&amp;"_"&amp;I263&amp;"_"&amp;K263,[1]挑战模式!$BJ:$BU,9-J263,FALSE)),VLOOKUP(H263&amp;"_"&amp;I263&amp;"_"&amp;K263,[1]挑战模式!$BJ:$BU,9-J263,FALSE),1))</f>
        <v>50</v>
      </c>
      <c r="F263">
        <f t="shared" si="20"/>
        <v>10000</v>
      </c>
      <c r="G263" t="str">
        <f>IF(VLOOKUP(H263&amp;"_"&amp;I263&amp;"_"&amp;K263,[1]挑战模式!$BJ:$BU,9-J263,FALSE)="","",IF(ISNUMBER(VLOOKUP(H263&amp;"_"&amp;I263&amp;"_"&amp;K263,[1]挑战模式!$BJ:$BU,9-J263,FALSE)),"Token_Diamond",VLOOKUP(VLOOKUP(H263&amp;"_"&amp;I263&amp;"_"&amp;K263,[1]挑战模式!$BJ:$BU,9-J263,FALSE),'[1]塔&amp;技能'!$A:$U,21,FALSE)))</f>
        <v>Token_Diamond</v>
      </c>
      <c r="H263">
        <v>0</v>
      </c>
      <c r="I263">
        <v>9</v>
      </c>
      <c r="J263">
        <v>1</v>
      </c>
      <c r="K263" t="s">
        <v>78</v>
      </c>
    </row>
    <row r="264" spans="2:11" x14ac:dyDescent="0.2">
      <c r="B264" s="6" t="str">
        <f t="shared" si="18"/>
        <v/>
      </c>
      <c r="C264" t="str">
        <f t="shared" si="19"/>
        <v/>
      </c>
      <c r="D264" t="str">
        <f>IF(VLOOKUP(H264&amp;"_"&amp;I264&amp;"_"&amp;K264,[1]挑战模式!$BJ:$BU,9-J264,FALSE)="","","DropItemOne")</f>
        <v/>
      </c>
      <c r="E264" t="str">
        <f>IF(VLOOKUP(H264&amp;"_"&amp;I264&amp;"_"&amp;K264,[1]挑战模式!$BJ:$BU,9-J264,FALSE)="","",IF(ISNUMBER(VLOOKUP(H264&amp;"_"&amp;I264&amp;"_"&amp;K264,[1]挑战模式!$BJ:$BU,9-J264,FALSE)),VLOOKUP(H264&amp;"_"&amp;I264&amp;"_"&amp;K264,[1]挑战模式!$BJ:$BU,9-J264,FALSE),1))</f>
        <v/>
      </c>
      <c r="F264" t="str">
        <f t="shared" si="20"/>
        <v/>
      </c>
      <c r="G264" t="str">
        <f>IF(VLOOKUP(H264&amp;"_"&amp;I264&amp;"_"&amp;K264,[1]挑战模式!$BJ:$BU,9-J264,FALSE)="","",IF(ISNUMBER(VLOOKUP(H264&amp;"_"&amp;I264&amp;"_"&amp;K264,[1]挑战模式!$BJ:$BU,9-J264,FALSE)),"Token_Diamond",VLOOKUP(VLOOKUP(H264&amp;"_"&amp;I264&amp;"_"&amp;K264,[1]挑战模式!$BJ:$BU,9-J264,FALSE),'[1]塔&amp;技能'!$A:$U,21,FALSE)))</f>
        <v/>
      </c>
      <c r="H264">
        <v>0</v>
      </c>
      <c r="I264">
        <v>9</v>
      </c>
      <c r="J264">
        <v>2</v>
      </c>
      <c r="K264" t="s">
        <v>78</v>
      </c>
    </row>
    <row r="265" spans="2:11" x14ac:dyDescent="0.2">
      <c r="B265" s="6" t="str">
        <f t="shared" si="18"/>
        <v>DropItemRule_First_Season0_Challenge10_Hell</v>
      </c>
      <c r="C265" t="str">
        <f t="shared" si="19"/>
        <v>DropAll</v>
      </c>
      <c r="D265" t="str">
        <f>IF(VLOOKUP(H265&amp;"_"&amp;I265&amp;"_"&amp;K265,[1]挑战模式!$BJ:$BU,9-J265,FALSE)="","","DropItemOne")</f>
        <v>DropItemOne</v>
      </c>
      <c r="E265">
        <f>IF(VLOOKUP(H265&amp;"_"&amp;I265&amp;"_"&amp;K265,[1]挑战模式!$BJ:$BU,9-J265,FALSE)="","",IF(ISNUMBER(VLOOKUP(H265&amp;"_"&amp;I265&amp;"_"&amp;K265,[1]挑战模式!$BJ:$BU,9-J265,FALSE)),VLOOKUP(H265&amp;"_"&amp;I265&amp;"_"&amp;K265,[1]挑战模式!$BJ:$BU,9-J265,FALSE),1))</f>
        <v>50</v>
      </c>
      <c r="F265">
        <f t="shared" si="20"/>
        <v>10000</v>
      </c>
      <c r="G265" t="str">
        <f>IF(VLOOKUP(H265&amp;"_"&amp;I265&amp;"_"&amp;K265,[1]挑战模式!$BJ:$BU,9-J265,FALSE)="","",IF(ISNUMBER(VLOOKUP(H265&amp;"_"&amp;I265&amp;"_"&amp;K265,[1]挑战模式!$BJ:$BU,9-J265,FALSE)),"Token_Diamond",VLOOKUP(VLOOKUP(H265&amp;"_"&amp;I265&amp;"_"&amp;K265,[1]挑战模式!$BJ:$BU,9-J265,FALSE),'[1]塔&amp;技能'!$A:$U,21,FALSE)))</f>
        <v>Token_Diamond</v>
      </c>
      <c r="H265">
        <v>0</v>
      </c>
      <c r="I265">
        <v>10</v>
      </c>
      <c r="J265">
        <v>1</v>
      </c>
      <c r="K265" t="s">
        <v>78</v>
      </c>
    </row>
    <row r="266" spans="2:11" x14ac:dyDescent="0.2">
      <c r="B266" s="6" t="str">
        <f t="shared" si="18"/>
        <v/>
      </c>
      <c r="C266" t="str">
        <f t="shared" si="19"/>
        <v/>
      </c>
      <c r="D266" t="str">
        <f>IF(VLOOKUP(H266&amp;"_"&amp;I266&amp;"_"&amp;K266,[1]挑战模式!$BJ:$BU,9-J266,FALSE)="","","DropItemOne")</f>
        <v/>
      </c>
      <c r="E266" t="str">
        <f>IF(VLOOKUP(H266&amp;"_"&amp;I266&amp;"_"&amp;K266,[1]挑战模式!$BJ:$BU,9-J266,FALSE)="","",IF(ISNUMBER(VLOOKUP(H266&amp;"_"&amp;I266&amp;"_"&amp;K266,[1]挑战模式!$BJ:$BU,9-J266,FALSE)),VLOOKUP(H266&amp;"_"&amp;I266&amp;"_"&amp;K266,[1]挑战模式!$BJ:$BU,9-J266,FALSE),1))</f>
        <v/>
      </c>
      <c r="F266" t="str">
        <f t="shared" si="20"/>
        <v/>
      </c>
      <c r="G266" t="str">
        <f>IF(VLOOKUP(H266&amp;"_"&amp;I266&amp;"_"&amp;K266,[1]挑战模式!$BJ:$BU,9-J266,FALSE)="","",IF(ISNUMBER(VLOOKUP(H266&amp;"_"&amp;I266&amp;"_"&amp;K266,[1]挑战模式!$BJ:$BU,9-J266,FALSE)),"Token_Diamond",VLOOKUP(VLOOKUP(H266&amp;"_"&amp;I266&amp;"_"&amp;K266,[1]挑战模式!$BJ:$BU,9-J266,FALSE),'[1]塔&amp;技能'!$A:$U,21,FALSE)))</f>
        <v/>
      </c>
      <c r="H266">
        <v>0</v>
      </c>
      <c r="I266">
        <v>10</v>
      </c>
      <c r="J266">
        <v>2</v>
      </c>
      <c r="K266" t="s">
        <v>78</v>
      </c>
    </row>
    <row r="267" spans="2:11" x14ac:dyDescent="0.2">
      <c r="B267" s="6" t="str">
        <f t="shared" si="18"/>
        <v>DropItemRule_First_Season0_Challenge11_Hell</v>
      </c>
      <c r="C267" t="str">
        <f>IF(B267="","","DropAll")</f>
        <v>DropAll</v>
      </c>
      <c r="D267" t="str">
        <f>IF(VLOOKUP(H267&amp;"_"&amp;I267&amp;"_"&amp;K267,[1]挑战模式!$BJ:$BU,9-J267,FALSE)="","","DropItemOne")</f>
        <v>DropItemOne</v>
      </c>
      <c r="E267">
        <f>IF(VLOOKUP(H267&amp;"_"&amp;I267&amp;"_"&amp;K267,[1]挑战模式!$BJ:$BU,9-J267,FALSE)="","",IF(ISNUMBER(VLOOKUP(H267&amp;"_"&amp;I267&amp;"_"&amp;K267,[1]挑战模式!$BJ:$BU,9-J267,FALSE)),VLOOKUP(H267&amp;"_"&amp;I267&amp;"_"&amp;K267,[1]挑战模式!$BJ:$BU,9-J267,FALSE),1))</f>
        <v>50</v>
      </c>
      <c r="F267">
        <f t="shared" si="20"/>
        <v>10000</v>
      </c>
      <c r="G267" t="str">
        <f>IF(VLOOKUP(H267&amp;"_"&amp;I267&amp;"_"&amp;K267,[1]挑战模式!$BJ:$BU,9-J267,FALSE)="","",IF(ISNUMBER(VLOOKUP(H267&amp;"_"&amp;I267&amp;"_"&amp;K267,[1]挑战模式!$BJ:$BU,9-J267,FALSE)),"Token_Diamond",VLOOKUP(VLOOKUP(H267&amp;"_"&amp;I267&amp;"_"&amp;K267,[1]挑战模式!$BJ:$BU,9-J267,FALSE),'[1]塔&amp;技能'!$A:$U,21,FALSE)))</f>
        <v>Token_Diamond</v>
      </c>
      <c r="H267">
        <v>0</v>
      </c>
      <c r="I267">
        <v>11</v>
      </c>
      <c r="J267">
        <v>1</v>
      </c>
      <c r="K267" t="s">
        <v>78</v>
      </c>
    </row>
    <row r="268" spans="2:11" x14ac:dyDescent="0.2">
      <c r="B268" s="6" t="str">
        <f t="shared" si="18"/>
        <v/>
      </c>
      <c r="C268" t="str">
        <f t="shared" ref="C268:C326" si="21">IF(B268="","","DropAll")</f>
        <v/>
      </c>
      <c r="D268" t="str">
        <f>IF(VLOOKUP(H268&amp;"_"&amp;I268&amp;"_"&amp;K268,[1]挑战模式!$BJ:$BU,9-J268,FALSE)="","","DropItemOne")</f>
        <v/>
      </c>
      <c r="E268" t="str">
        <f>IF(VLOOKUP(H268&amp;"_"&amp;I268&amp;"_"&amp;K268,[1]挑战模式!$BJ:$BU,9-J268,FALSE)="","",IF(ISNUMBER(VLOOKUP(H268&amp;"_"&amp;I268&amp;"_"&amp;K268,[1]挑战模式!$BJ:$BU,9-J268,FALSE)),VLOOKUP(H268&amp;"_"&amp;I268&amp;"_"&amp;K268,[1]挑战模式!$BJ:$BU,9-J268,FALSE),1))</f>
        <v/>
      </c>
      <c r="F268" t="str">
        <f t="shared" si="20"/>
        <v/>
      </c>
      <c r="G268" t="str">
        <f>IF(VLOOKUP(H268&amp;"_"&amp;I268&amp;"_"&amp;K268,[1]挑战模式!$BJ:$BU,9-J268,FALSE)="","",IF(ISNUMBER(VLOOKUP(H268&amp;"_"&amp;I268&amp;"_"&amp;K268,[1]挑战模式!$BJ:$BU,9-J268,FALSE)),"Token_Diamond",VLOOKUP(VLOOKUP(H268&amp;"_"&amp;I268&amp;"_"&amp;K268,[1]挑战模式!$BJ:$BU,9-J268,FALSE),'[1]塔&amp;技能'!$A:$U,21,FALSE)))</f>
        <v/>
      </c>
      <c r="H268">
        <v>0</v>
      </c>
      <c r="I268">
        <v>11</v>
      </c>
      <c r="J268">
        <v>2</v>
      </c>
      <c r="K268" t="s">
        <v>78</v>
      </c>
    </row>
    <row r="269" spans="2:11" x14ac:dyDescent="0.2">
      <c r="B269" s="6" t="str">
        <f t="shared" si="18"/>
        <v>DropItemRule_First_Season0_Challenge12_Hell</v>
      </c>
      <c r="C269" t="str">
        <f t="shared" si="21"/>
        <v>DropAll</v>
      </c>
      <c r="D269" t="str">
        <f>IF(VLOOKUP(H269&amp;"_"&amp;I269&amp;"_"&amp;K269,[1]挑战模式!$BJ:$BU,9-J269,FALSE)="","","DropItemOne")</f>
        <v>DropItemOne</v>
      </c>
      <c r="E269">
        <f>IF(VLOOKUP(H269&amp;"_"&amp;I269&amp;"_"&amp;K269,[1]挑战模式!$BJ:$BU,9-J269,FALSE)="","",IF(ISNUMBER(VLOOKUP(H269&amp;"_"&amp;I269&amp;"_"&amp;K269,[1]挑战模式!$BJ:$BU,9-J269,FALSE)),VLOOKUP(H269&amp;"_"&amp;I269&amp;"_"&amp;K269,[1]挑战模式!$BJ:$BU,9-J269,FALSE),1))</f>
        <v>50</v>
      </c>
      <c r="F269">
        <f t="shared" si="20"/>
        <v>10000</v>
      </c>
      <c r="G269" t="str">
        <f>IF(VLOOKUP(H269&amp;"_"&amp;I269&amp;"_"&amp;K269,[1]挑战模式!$BJ:$BU,9-J269,FALSE)="","",IF(ISNUMBER(VLOOKUP(H269&amp;"_"&amp;I269&amp;"_"&amp;K269,[1]挑战模式!$BJ:$BU,9-J269,FALSE)),"Token_Diamond",VLOOKUP(VLOOKUP(H269&amp;"_"&amp;I269&amp;"_"&amp;K269,[1]挑战模式!$BJ:$BU,9-J269,FALSE),'[1]塔&amp;技能'!$A:$U,21,FALSE)))</f>
        <v>Token_Diamond</v>
      </c>
      <c r="H269">
        <v>0</v>
      </c>
      <c r="I269">
        <v>12</v>
      </c>
      <c r="J269">
        <v>1</v>
      </c>
      <c r="K269" t="s">
        <v>78</v>
      </c>
    </row>
    <row r="270" spans="2:11" x14ac:dyDescent="0.2">
      <c r="B270" s="6" t="str">
        <f t="shared" si="18"/>
        <v/>
      </c>
      <c r="C270" t="str">
        <f t="shared" si="21"/>
        <v/>
      </c>
      <c r="D270" t="str">
        <f>IF(VLOOKUP(H270&amp;"_"&amp;I270&amp;"_"&amp;K270,[1]挑战模式!$BJ:$BU,9-J270,FALSE)="","","DropItemOne")</f>
        <v/>
      </c>
      <c r="E270" t="str">
        <f>IF(VLOOKUP(H270&amp;"_"&amp;I270&amp;"_"&amp;K270,[1]挑战模式!$BJ:$BU,9-J270,FALSE)="","",IF(ISNUMBER(VLOOKUP(H270&amp;"_"&amp;I270&amp;"_"&amp;K270,[1]挑战模式!$BJ:$BU,9-J270,FALSE)),VLOOKUP(H270&amp;"_"&amp;I270&amp;"_"&amp;K270,[1]挑战模式!$BJ:$BU,9-J270,FALSE),1))</f>
        <v/>
      </c>
      <c r="F270" t="str">
        <f t="shared" si="20"/>
        <v/>
      </c>
      <c r="G270" t="str">
        <f>IF(VLOOKUP(H270&amp;"_"&amp;I270&amp;"_"&amp;K270,[1]挑战模式!$BJ:$BU,9-J270,FALSE)="","",IF(ISNUMBER(VLOOKUP(H270&amp;"_"&amp;I270&amp;"_"&amp;K270,[1]挑战模式!$BJ:$BU,9-J270,FALSE)),"Token_Diamond",VLOOKUP(VLOOKUP(H270&amp;"_"&amp;I270&amp;"_"&amp;K270,[1]挑战模式!$BJ:$BU,9-J270,FALSE),'[1]塔&amp;技能'!$A:$U,21,FALSE)))</f>
        <v/>
      </c>
      <c r="H270">
        <v>0</v>
      </c>
      <c r="I270">
        <v>12</v>
      </c>
      <c r="J270">
        <v>2</v>
      </c>
      <c r="K270" t="s">
        <v>78</v>
      </c>
    </row>
    <row r="271" spans="2:11" x14ac:dyDescent="0.2">
      <c r="B271" s="6" t="str">
        <f t="shared" si="18"/>
        <v>DropItemRule_First_Season0_Challenge13_Hell</v>
      </c>
      <c r="C271" t="str">
        <f t="shared" si="21"/>
        <v>DropAll</v>
      </c>
      <c r="D271" t="str">
        <f>IF(VLOOKUP(H271&amp;"_"&amp;I271&amp;"_"&amp;K271,[1]挑战模式!$BJ:$BU,9-J271,FALSE)="","","DropItemOne")</f>
        <v>DropItemOne</v>
      </c>
      <c r="E271">
        <f>IF(VLOOKUP(H271&amp;"_"&amp;I271&amp;"_"&amp;K271,[1]挑战模式!$BJ:$BU,9-J271,FALSE)="","",IF(ISNUMBER(VLOOKUP(H271&amp;"_"&amp;I271&amp;"_"&amp;K271,[1]挑战模式!$BJ:$BU,9-J271,FALSE)),VLOOKUP(H271&amp;"_"&amp;I271&amp;"_"&amp;K271,[1]挑战模式!$BJ:$BU,9-J271,FALSE),1))</f>
        <v>50</v>
      </c>
      <c r="F271">
        <f t="shared" si="20"/>
        <v>10000</v>
      </c>
      <c r="G271" t="str">
        <f>IF(VLOOKUP(H271&amp;"_"&amp;I271&amp;"_"&amp;K271,[1]挑战模式!$BJ:$BU,9-J271,FALSE)="","",IF(ISNUMBER(VLOOKUP(H271&amp;"_"&amp;I271&amp;"_"&amp;K271,[1]挑战模式!$BJ:$BU,9-J271,FALSE)),"Token_Diamond",VLOOKUP(VLOOKUP(H271&amp;"_"&amp;I271&amp;"_"&amp;K271,[1]挑战模式!$BJ:$BU,9-J271,FALSE),'[1]塔&amp;技能'!$A:$U,21,FALSE)))</f>
        <v>Token_Diamond</v>
      </c>
      <c r="H271">
        <v>0</v>
      </c>
      <c r="I271">
        <v>13</v>
      </c>
      <c r="J271">
        <v>1</v>
      </c>
      <c r="K271" t="s">
        <v>78</v>
      </c>
    </row>
    <row r="272" spans="2:11" x14ac:dyDescent="0.2">
      <c r="B272" s="6" t="str">
        <f t="shared" si="18"/>
        <v/>
      </c>
      <c r="C272" t="str">
        <f t="shared" si="21"/>
        <v/>
      </c>
      <c r="D272" t="str">
        <f>IF(VLOOKUP(H272&amp;"_"&amp;I272&amp;"_"&amp;K272,[1]挑战模式!$BJ:$BU,9-J272,FALSE)="","","DropItemOne")</f>
        <v/>
      </c>
      <c r="E272" t="str">
        <f>IF(VLOOKUP(H272&amp;"_"&amp;I272&amp;"_"&amp;K272,[1]挑战模式!$BJ:$BU,9-J272,FALSE)="","",IF(ISNUMBER(VLOOKUP(H272&amp;"_"&amp;I272&amp;"_"&amp;K272,[1]挑战模式!$BJ:$BU,9-J272,FALSE)),VLOOKUP(H272&amp;"_"&amp;I272&amp;"_"&amp;K272,[1]挑战模式!$BJ:$BU,9-J272,FALSE),1))</f>
        <v/>
      </c>
      <c r="F272" t="str">
        <f t="shared" si="20"/>
        <v/>
      </c>
      <c r="G272" t="str">
        <f>IF(VLOOKUP(H272&amp;"_"&amp;I272&amp;"_"&amp;K272,[1]挑战模式!$BJ:$BU,9-J272,FALSE)="","",IF(ISNUMBER(VLOOKUP(H272&amp;"_"&amp;I272&amp;"_"&amp;K272,[1]挑战模式!$BJ:$BU,9-J272,FALSE)),"Token_Diamond",VLOOKUP(VLOOKUP(H272&amp;"_"&amp;I272&amp;"_"&amp;K272,[1]挑战模式!$BJ:$BU,9-J272,FALSE),'[1]塔&amp;技能'!$A:$U,21,FALSE)))</f>
        <v/>
      </c>
      <c r="H272">
        <v>0</v>
      </c>
      <c r="I272">
        <v>13</v>
      </c>
      <c r="J272">
        <v>2</v>
      </c>
      <c r="K272" t="s">
        <v>78</v>
      </c>
    </row>
    <row r="273" spans="2:11" x14ac:dyDescent="0.2">
      <c r="B273" s="6" t="str">
        <f t="shared" si="18"/>
        <v>DropItemRule_First_Season0_Challenge14_Hell</v>
      </c>
      <c r="C273" t="str">
        <f t="shared" si="21"/>
        <v>DropAll</v>
      </c>
      <c r="D273" t="str">
        <f>IF(VLOOKUP(H273&amp;"_"&amp;I273&amp;"_"&amp;K273,[1]挑战模式!$BJ:$BU,9-J273,FALSE)="","","DropItemOne")</f>
        <v>DropItemOne</v>
      </c>
      <c r="E273">
        <f>IF(VLOOKUP(H273&amp;"_"&amp;I273&amp;"_"&amp;K273,[1]挑战模式!$BJ:$BU,9-J273,FALSE)="","",IF(ISNUMBER(VLOOKUP(H273&amp;"_"&amp;I273&amp;"_"&amp;K273,[1]挑战模式!$BJ:$BU,9-J273,FALSE)),VLOOKUP(H273&amp;"_"&amp;I273&amp;"_"&amp;K273,[1]挑战模式!$BJ:$BU,9-J273,FALSE),1))</f>
        <v>50</v>
      </c>
      <c r="F273">
        <f t="shared" si="20"/>
        <v>10000</v>
      </c>
      <c r="G273" t="str">
        <f>IF(VLOOKUP(H273&amp;"_"&amp;I273&amp;"_"&amp;K273,[1]挑战模式!$BJ:$BU,9-J273,FALSE)="","",IF(ISNUMBER(VLOOKUP(H273&amp;"_"&amp;I273&amp;"_"&amp;K273,[1]挑战模式!$BJ:$BU,9-J273,FALSE)),"Token_Diamond",VLOOKUP(VLOOKUP(H273&amp;"_"&amp;I273&amp;"_"&amp;K273,[1]挑战模式!$BJ:$BU,9-J273,FALSE),'[1]塔&amp;技能'!$A:$U,21,FALSE)))</f>
        <v>Token_Diamond</v>
      </c>
      <c r="H273">
        <v>0</v>
      </c>
      <c r="I273">
        <v>14</v>
      </c>
      <c r="J273">
        <v>1</v>
      </c>
      <c r="K273" t="s">
        <v>78</v>
      </c>
    </row>
    <row r="274" spans="2:11" x14ac:dyDescent="0.2">
      <c r="B274" s="6" t="str">
        <f t="shared" si="18"/>
        <v/>
      </c>
      <c r="C274" t="str">
        <f t="shared" si="21"/>
        <v/>
      </c>
      <c r="D274" t="str">
        <f>IF(VLOOKUP(H274&amp;"_"&amp;I274&amp;"_"&amp;K274,[1]挑战模式!$BJ:$BU,9-J274,FALSE)="","","DropItemOne")</f>
        <v/>
      </c>
      <c r="E274" t="str">
        <f>IF(VLOOKUP(H274&amp;"_"&amp;I274&amp;"_"&amp;K274,[1]挑战模式!$BJ:$BU,9-J274,FALSE)="","",IF(ISNUMBER(VLOOKUP(H274&amp;"_"&amp;I274&amp;"_"&amp;K274,[1]挑战模式!$BJ:$BU,9-J274,FALSE)),VLOOKUP(H274&amp;"_"&amp;I274&amp;"_"&amp;K274,[1]挑战模式!$BJ:$BU,9-J274,FALSE),1))</f>
        <v/>
      </c>
      <c r="F274" t="str">
        <f t="shared" si="20"/>
        <v/>
      </c>
      <c r="G274" t="str">
        <f>IF(VLOOKUP(H274&amp;"_"&amp;I274&amp;"_"&amp;K274,[1]挑战模式!$BJ:$BU,9-J274,FALSE)="","",IF(ISNUMBER(VLOOKUP(H274&amp;"_"&amp;I274&amp;"_"&amp;K274,[1]挑战模式!$BJ:$BU,9-J274,FALSE)),"Token_Diamond",VLOOKUP(VLOOKUP(H274&amp;"_"&amp;I274&amp;"_"&amp;K274,[1]挑战模式!$BJ:$BU,9-J274,FALSE),'[1]塔&amp;技能'!$A:$U,21,FALSE)))</f>
        <v/>
      </c>
      <c r="H274">
        <v>0</v>
      </c>
      <c r="I274">
        <v>14</v>
      </c>
      <c r="J274">
        <v>2</v>
      </c>
      <c r="K274" t="s">
        <v>78</v>
      </c>
    </row>
    <row r="275" spans="2:11" x14ac:dyDescent="0.2">
      <c r="B275" s="6" t="str">
        <f t="shared" si="18"/>
        <v>DropItemRule_First_Season0_Challenge15_Hell</v>
      </c>
      <c r="C275" t="str">
        <f t="shared" si="21"/>
        <v>DropAll</v>
      </c>
      <c r="D275" t="str">
        <f>IF(VLOOKUP(H275&amp;"_"&amp;I275&amp;"_"&amp;K275,[1]挑战模式!$BJ:$BU,9-J275,FALSE)="","","DropItemOne")</f>
        <v>DropItemOne</v>
      </c>
      <c r="E275">
        <f>IF(VLOOKUP(H275&amp;"_"&amp;I275&amp;"_"&amp;K275,[1]挑战模式!$BJ:$BU,9-J275,FALSE)="","",IF(ISNUMBER(VLOOKUP(H275&amp;"_"&amp;I275&amp;"_"&amp;K275,[1]挑战模式!$BJ:$BU,9-J275,FALSE)),VLOOKUP(H275&amp;"_"&amp;I275&amp;"_"&amp;K275,[1]挑战模式!$BJ:$BU,9-J275,FALSE),1))</f>
        <v>50</v>
      </c>
      <c r="F275">
        <f t="shared" si="20"/>
        <v>10000</v>
      </c>
      <c r="G275" t="str">
        <f>IF(VLOOKUP(H275&amp;"_"&amp;I275&amp;"_"&amp;K275,[1]挑战模式!$BJ:$BU,9-J275,FALSE)="","",IF(ISNUMBER(VLOOKUP(H275&amp;"_"&amp;I275&amp;"_"&amp;K275,[1]挑战模式!$BJ:$BU,9-J275,FALSE)),"Token_Diamond",VLOOKUP(VLOOKUP(H275&amp;"_"&amp;I275&amp;"_"&amp;K275,[1]挑战模式!$BJ:$BU,9-J275,FALSE),'[1]塔&amp;技能'!$A:$U,21,FALSE)))</f>
        <v>Token_Diamond</v>
      </c>
      <c r="H275">
        <v>0</v>
      </c>
      <c r="I275">
        <v>15</v>
      </c>
      <c r="J275">
        <v>1</v>
      </c>
      <c r="K275" t="s">
        <v>78</v>
      </c>
    </row>
    <row r="276" spans="2:11" x14ac:dyDescent="0.2">
      <c r="B276" s="6" t="str">
        <f t="shared" si="18"/>
        <v/>
      </c>
      <c r="C276" t="str">
        <f t="shared" si="21"/>
        <v/>
      </c>
      <c r="D276" t="str">
        <f>IF(VLOOKUP(H276&amp;"_"&amp;I276&amp;"_"&amp;K276,[1]挑战模式!$BJ:$BU,9-J276,FALSE)="","","DropItemOne")</f>
        <v/>
      </c>
      <c r="E276" t="str">
        <f>IF(VLOOKUP(H276&amp;"_"&amp;I276&amp;"_"&amp;K276,[1]挑战模式!$BJ:$BU,9-J276,FALSE)="","",IF(ISNUMBER(VLOOKUP(H276&amp;"_"&amp;I276&amp;"_"&amp;K276,[1]挑战模式!$BJ:$BU,9-J276,FALSE)),VLOOKUP(H276&amp;"_"&amp;I276&amp;"_"&amp;K276,[1]挑战模式!$BJ:$BU,9-J276,FALSE),1))</f>
        <v/>
      </c>
      <c r="F276" t="str">
        <f t="shared" si="20"/>
        <v/>
      </c>
      <c r="G276" t="str">
        <f>IF(VLOOKUP(H276&amp;"_"&amp;I276&amp;"_"&amp;K276,[1]挑战模式!$BJ:$BU,9-J276,FALSE)="","",IF(ISNUMBER(VLOOKUP(H276&amp;"_"&amp;I276&amp;"_"&amp;K276,[1]挑战模式!$BJ:$BU,9-J276,FALSE)),"Token_Diamond",VLOOKUP(VLOOKUP(H276&amp;"_"&amp;I276&amp;"_"&amp;K276,[1]挑战模式!$BJ:$BU,9-J276,FALSE),'[1]塔&amp;技能'!$A:$U,21,FALSE)))</f>
        <v/>
      </c>
      <c r="H276">
        <v>0</v>
      </c>
      <c r="I276">
        <v>15</v>
      </c>
      <c r="J276">
        <v>2</v>
      </c>
      <c r="K276" t="s">
        <v>78</v>
      </c>
    </row>
    <row r="277" spans="2:11" x14ac:dyDescent="0.2">
      <c r="B277" s="6" t="str">
        <f t="shared" si="18"/>
        <v>DropItemRule_First_Season0_Challenge16_Hell</v>
      </c>
      <c r="C277" t="str">
        <f t="shared" si="21"/>
        <v>DropAll</v>
      </c>
      <c r="D277" t="str">
        <f>IF(VLOOKUP(H277&amp;"_"&amp;I277&amp;"_"&amp;K277,[1]挑战模式!$BJ:$BU,9-J277,FALSE)="","","DropItemOne")</f>
        <v>DropItemOne</v>
      </c>
      <c r="E277">
        <f>IF(VLOOKUP(H277&amp;"_"&amp;I277&amp;"_"&amp;K277,[1]挑战模式!$BJ:$BU,9-J277,FALSE)="","",IF(ISNUMBER(VLOOKUP(H277&amp;"_"&amp;I277&amp;"_"&amp;K277,[1]挑战模式!$BJ:$BU,9-J277,FALSE)),VLOOKUP(H277&amp;"_"&amp;I277&amp;"_"&amp;K277,[1]挑战模式!$BJ:$BU,9-J277,FALSE),1))</f>
        <v>50</v>
      </c>
      <c r="F277">
        <f t="shared" si="20"/>
        <v>10000</v>
      </c>
      <c r="G277" t="str">
        <f>IF(VLOOKUP(H277&amp;"_"&amp;I277&amp;"_"&amp;K277,[1]挑战模式!$BJ:$BU,9-J277,FALSE)="","",IF(ISNUMBER(VLOOKUP(H277&amp;"_"&amp;I277&amp;"_"&amp;K277,[1]挑战模式!$BJ:$BU,9-J277,FALSE)),"Token_Diamond",VLOOKUP(VLOOKUP(H277&amp;"_"&amp;I277&amp;"_"&amp;K277,[1]挑战模式!$BJ:$BU,9-J277,FALSE),'[1]塔&amp;技能'!$A:$U,21,FALSE)))</f>
        <v>Token_Diamond</v>
      </c>
      <c r="H277">
        <v>0</v>
      </c>
      <c r="I277">
        <v>16</v>
      </c>
      <c r="J277">
        <v>1</v>
      </c>
      <c r="K277" t="s">
        <v>78</v>
      </c>
    </row>
    <row r="278" spans="2:11" x14ac:dyDescent="0.2">
      <c r="B278" s="6" t="str">
        <f t="shared" si="18"/>
        <v/>
      </c>
      <c r="C278" t="str">
        <f t="shared" si="21"/>
        <v/>
      </c>
      <c r="D278" t="str">
        <f>IF(VLOOKUP(H278&amp;"_"&amp;I278&amp;"_"&amp;K278,[1]挑战模式!$BJ:$BU,9-J278,FALSE)="","","DropItemOne")</f>
        <v/>
      </c>
      <c r="E278" t="str">
        <f>IF(VLOOKUP(H278&amp;"_"&amp;I278&amp;"_"&amp;K278,[1]挑战模式!$BJ:$BU,9-J278,FALSE)="","",IF(ISNUMBER(VLOOKUP(H278&amp;"_"&amp;I278&amp;"_"&amp;K278,[1]挑战模式!$BJ:$BU,9-J278,FALSE)),VLOOKUP(H278&amp;"_"&amp;I278&amp;"_"&amp;K278,[1]挑战模式!$BJ:$BU,9-J278,FALSE),1))</f>
        <v/>
      </c>
      <c r="F278" t="str">
        <f t="shared" si="20"/>
        <v/>
      </c>
      <c r="G278" t="str">
        <f>IF(VLOOKUP(H278&amp;"_"&amp;I278&amp;"_"&amp;K278,[1]挑战模式!$BJ:$BU,9-J278,FALSE)="","",IF(ISNUMBER(VLOOKUP(H278&amp;"_"&amp;I278&amp;"_"&amp;K278,[1]挑战模式!$BJ:$BU,9-J278,FALSE)),"Token_Diamond",VLOOKUP(VLOOKUP(H278&amp;"_"&amp;I278&amp;"_"&amp;K278,[1]挑战模式!$BJ:$BU,9-J278,FALSE),'[1]塔&amp;技能'!$A:$U,21,FALSE)))</f>
        <v/>
      </c>
      <c r="H278">
        <v>0</v>
      </c>
      <c r="I278">
        <v>16</v>
      </c>
      <c r="J278">
        <v>2</v>
      </c>
      <c r="K278" t="s">
        <v>78</v>
      </c>
    </row>
    <row r="279" spans="2:11" x14ac:dyDescent="0.2">
      <c r="B279" s="6" t="str">
        <f t="shared" si="18"/>
        <v>DropItemRule_First_Season0_Challenge17_Hell</v>
      </c>
      <c r="C279" t="str">
        <f t="shared" si="21"/>
        <v>DropAll</v>
      </c>
      <c r="D279" t="str">
        <f>IF(VLOOKUP(H279&amp;"_"&amp;I279&amp;"_"&amp;K279,[1]挑战模式!$BJ:$BU,9-J279,FALSE)="","","DropItemOne")</f>
        <v>DropItemOne</v>
      </c>
      <c r="E279">
        <f>IF(VLOOKUP(H279&amp;"_"&amp;I279&amp;"_"&amp;K279,[1]挑战模式!$BJ:$BU,9-J279,FALSE)="","",IF(ISNUMBER(VLOOKUP(H279&amp;"_"&amp;I279&amp;"_"&amp;K279,[1]挑战模式!$BJ:$BU,9-J279,FALSE)),VLOOKUP(H279&amp;"_"&amp;I279&amp;"_"&amp;K279,[1]挑战模式!$BJ:$BU,9-J279,FALSE),1))</f>
        <v>50</v>
      </c>
      <c r="F279">
        <f t="shared" si="20"/>
        <v>10000</v>
      </c>
      <c r="G279" t="str">
        <f>IF(VLOOKUP(H279&amp;"_"&amp;I279&amp;"_"&amp;K279,[1]挑战模式!$BJ:$BU,9-J279,FALSE)="","",IF(ISNUMBER(VLOOKUP(H279&amp;"_"&amp;I279&amp;"_"&amp;K279,[1]挑战模式!$BJ:$BU,9-J279,FALSE)),"Token_Diamond",VLOOKUP(VLOOKUP(H279&amp;"_"&amp;I279&amp;"_"&amp;K279,[1]挑战模式!$BJ:$BU,9-J279,FALSE),'[1]塔&amp;技能'!$A:$U,21,FALSE)))</f>
        <v>Token_Diamond</v>
      </c>
      <c r="H279">
        <v>0</v>
      </c>
      <c r="I279">
        <v>17</v>
      </c>
      <c r="J279">
        <v>1</v>
      </c>
      <c r="K279" t="s">
        <v>78</v>
      </c>
    </row>
    <row r="280" spans="2:11" x14ac:dyDescent="0.2">
      <c r="B280" s="6" t="str">
        <f t="shared" si="18"/>
        <v/>
      </c>
      <c r="C280" t="str">
        <f t="shared" si="21"/>
        <v/>
      </c>
      <c r="D280" t="str">
        <f>IF(VLOOKUP(H280&amp;"_"&amp;I280&amp;"_"&amp;K280,[1]挑战模式!$BJ:$BU,9-J280,FALSE)="","","DropItemOne")</f>
        <v/>
      </c>
      <c r="E280" t="str">
        <f>IF(VLOOKUP(H280&amp;"_"&amp;I280&amp;"_"&amp;K280,[1]挑战模式!$BJ:$BU,9-J280,FALSE)="","",IF(ISNUMBER(VLOOKUP(H280&amp;"_"&amp;I280&amp;"_"&amp;K280,[1]挑战模式!$BJ:$BU,9-J280,FALSE)),VLOOKUP(H280&amp;"_"&amp;I280&amp;"_"&amp;K280,[1]挑战模式!$BJ:$BU,9-J280,FALSE),1))</f>
        <v/>
      </c>
      <c r="F280" t="str">
        <f t="shared" si="20"/>
        <v/>
      </c>
      <c r="G280" t="str">
        <f>IF(VLOOKUP(H280&amp;"_"&amp;I280&amp;"_"&amp;K280,[1]挑战模式!$BJ:$BU,9-J280,FALSE)="","",IF(ISNUMBER(VLOOKUP(H280&amp;"_"&amp;I280&amp;"_"&amp;K280,[1]挑战模式!$BJ:$BU,9-J280,FALSE)),"Token_Diamond",VLOOKUP(VLOOKUP(H280&amp;"_"&amp;I280&amp;"_"&amp;K280,[1]挑战模式!$BJ:$BU,9-J280,FALSE),'[1]塔&amp;技能'!$A:$U,21,FALSE)))</f>
        <v/>
      </c>
      <c r="H280">
        <v>0</v>
      </c>
      <c r="I280">
        <v>17</v>
      </c>
      <c r="J280">
        <v>2</v>
      </c>
      <c r="K280" t="s">
        <v>78</v>
      </c>
    </row>
    <row r="281" spans="2:11" x14ac:dyDescent="0.2">
      <c r="B281" s="6" t="str">
        <f t="shared" si="18"/>
        <v>DropItemRule_First_Season0_Challenge18_Hell</v>
      </c>
      <c r="C281" t="str">
        <f t="shared" si="21"/>
        <v>DropAll</v>
      </c>
      <c r="D281" t="str">
        <f>IF(VLOOKUP(H281&amp;"_"&amp;I281&amp;"_"&amp;K281,[1]挑战模式!$BJ:$BU,9-J281,FALSE)="","","DropItemOne")</f>
        <v>DropItemOne</v>
      </c>
      <c r="E281">
        <f>IF(VLOOKUP(H281&amp;"_"&amp;I281&amp;"_"&amp;K281,[1]挑战模式!$BJ:$BU,9-J281,FALSE)="","",IF(ISNUMBER(VLOOKUP(H281&amp;"_"&amp;I281&amp;"_"&amp;K281,[1]挑战模式!$BJ:$BU,9-J281,FALSE)),VLOOKUP(H281&amp;"_"&amp;I281&amp;"_"&amp;K281,[1]挑战模式!$BJ:$BU,9-J281,FALSE),1))</f>
        <v>50</v>
      </c>
      <c r="F281">
        <f t="shared" si="20"/>
        <v>10000</v>
      </c>
      <c r="G281" t="str">
        <f>IF(VLOOKUP(H281&amp;"_"&amp;I281&amp;"_"&amp;K281,[1]挑战模式!$BJ:$BU,9-J281,FALSE)="","",IF(ISNUMBER(VLOOKUP(H281&amp;"_"&amp;I281&amp;"_"&amp;K281,[1]挑战模式!$BJ:$BU,9-J281,FALSE)),"Token_Diamond",VLOOKUP(VLOOKUP(H281&amp;"_"&amp;I281&amp;"_"&amp;K281,[1]挑战模式!$BJ:$BU,9-J281,FALSE),'[1]塔&amp;技能'!$A:$U,21,FALSE)))</f>
        <v>Token_Diamond</v>
      </c>
      <c r="H281">
        <v>0</v>
      </c>
      <c r="I281">
        <v>18</v>
      </c>
      <c r="J281">
        <v>1</v>
      </c>
      <c r="K281" t="s">
        <v>78</v>
      </c>
    </row>
    <row r="282" spans="2:11" x14ac:dyDescent="0.2">
      <c r="B282" s="6" t="str">
        <f t="shared" si="18"/>
        <v/>
      </c>
      <c r="C282" t="str">
        <f t="shared" si="21"/>
        <v/>
      </c>
      <c r="D282" t="str">
        <f>IF(VLOOKUP(H282&amp;"_"&amp;I282&amp;"_"&amp;K282,[1]挑战模式!$BJ:$BU,9-J282,FALSE)="","","DropItemOne")</f>
        <v/>
      </c>
      <c r="E282" t="str">
        <f>IF(VLOOKUP(H282&amp;"_"&amp;I282&amp;"_"&amp;K282,[1]挑战模式!$BJ:$BU,9-J282,FALSE)="","",IF(ISNUMBER(VLOOKUP(H282&amp;"_"&amp;I282&amp;"_"&amp;K282,[1]挑战模式!$BJ:$BU,9-J282,FALSE)),VLOOKUP(H282&amp;"_"&amp;I282&amp;"_"&amp;K282,[1]挑战模式!$BJ:$BU,9-J282,FALSE),1))</f>
        <v/>
      </c>
      <c r="F282" t="str">
        <f t="shared" si="20"/>
        <v/>
      </c>
      <c r="G282" t="str">
        <f>IF(VLOOKUP(H282&amp;"_"&amp;I282&amp;"_"&amp;K282,[1]挑战模式!$BJ:$BU,9-J282,FALSE)="","",IF(ISNUMBER(VLOOKUP(H282&amp;"_"&amp;I282&amp;"_"&amp;K282,[1]挑战模式!$BJ:$BU,9-J282,FALSE)),"Token_Diamond",VLOOKUP(VLOOKUP(H282&amp;"_"&amp;I282&amp;"_"&amp;K282,[1]挑战模式!$BJ:$BU,9-J282,FALSE),'[1]塔&amp;技能'!$A:$U,21,FALSE)))</f>
        <v/>
      </c>
      <c r="H282">
        <v>0</v>
      </c>
      <c r="I282">
        <v>18</v>
      </c>
      <c r="J282">
        <v>2</v>
      </c>
      <c r="K282" t="s">
        <v>78</v>
      </c>
    </row>
    <row r="283" spans="2:11" x14ac:dyDescent="0.2">
      <c r="B283" s="6" t="str">
        <f t="shared" si="18"/>
        <v>DropItemRule_First_Season0_Challenge19_Hell</v>
      </c>
      <c r="C283" t="str">
        <f t="shared" si="21"/>
        <v>DropAll</v>
      </c>
      <c r="D283" t="str">
        <f>IF(VLOOKUP(H283&amp;"_"&amp;I283&amp;"_"&amp;K283,[1]挑战模式!$BJ:$BU,9-J283,FALSE)="","","DropItemOne")</f>
        <v>DropItemOne</v>
      </c>
      <c r="E283">
        <f>IF(VLOOKUP(H283&amp;"_"&amp;I283&amp;"_"&amp;K283,[1]挑战模式!$BJ:$BU,9-J283,FALSE)="","",IF(ISNUMBER(VLOOKUP(H283&amp;"_"&amp;I283&amp;"_"&amp;K283,[1]挑战模式!$BJ:$BU,9-J283,FALSE)),VLOOKUP(H283&amp;"_"&amp;I283&amp;"_"&amp;K283,[1]挑战模式!$BJ:$BU,9-J283,FALSE),1))</f>
        <v>50</v>
      </c>
      <c r="F283">
        <f t="shared" si="20"/>
        <v>10000</v>
      </c>
      <c r="G283" t="str">
        <f>IF(VLOOKUP(H283&amp;"_"&amp;I283&amp;"_"&amp;K283,[1]挑战模式!$BJ:$BU,9-J283,FALSE)="","",IF(ISNUMBER(VLOOKUP(H283&amp;"_"&amp;I283&amp;"_"&amp;K283,[1]挑战模式!$BJ:$BU,9-J283,FALSE)),"Token_Diamond",VLOOKUP(VLOOKUP(H283&amp;"_"&amp;I283&amp;"_"&amp;K283,[1]挑战模式!$BJ:$BU,9-J283,FALSE),'[1]塔&amp;技能'!$A:$U,21,FALSE)))</f>
        <v>Token_Diamond</v>
      </c>
      <c r="H283">
        <v>0</v>
      </c>
      <c r="I283">
        <v>19</v>
      </c>
      <c r="J283">
        <v>1</v>
      </c>
      <c r="K283" t="s">
        <v>78</v>
      </c>
    </row>
    <row r="284" spans="2:11" x14ac:dyDescent="0.2">
      <c r="B284" s="6" t="str">
        <f t="shared" si="18"/>
        <v/>
      </c>
      <c r="C284" t="str">
        <f t="shared" si="21"/>
        <v/>
      </c>
      <c r="D284" t="str">
        <f>IF(VLOOKUP(H284&amp;"_"&amp;I284&amp;"_"&amp;K284,[1]挑战模式!$BJ:$BU,9-J284,FALSE)="","","DropItemOne")</f>
        <v/>
      </c>
      <c r="E284" t="str">
        <f>IF(VLOOKUP(H284&amp;"_"&amp;I284&amp;"_"&amp;K284,[1]挑战模式!$BJ:$BU,9-J284,FALSE)="","",IF(ISNUMBER(VLOOKUP(H284&amp;"_"&amp;I284&amp;"_"&amp;K284,[1]挑战模式!$BJ:$BU,9-J284,FALSE)),VLOOKUP(H284&amp;"_"&amp;I284&amp;"_"&amp;K284,[1]挑战模式!$BJ:$BU,9-J284,FALSE),1))</f>
        <v/>
      </c>
      <c r="F284" t="str">
        <f t="shared" si="20"/>
        <v/>
      </c>
      <c r="G284" t="str">
        <f>IF(VLOOKUP(H284&amp;"_"&amp;I284&amp;"_"&amp;K284,[1]挑战模式!$BJ:$BU,9-J284,FALSE)="","",IF(ISNUMBER(VLOOKUP(H284&amp;"_"&amp;I284&amp;"_"&amp;K284,[1]挑战模式!$BJ:$BU,9-J284,FALSE)),"Token_Diamond",VLOOKUP(VLOOKUP(H284&amp;"_"&amp;I284&amp;"_"&amp;K284,[1]挑战模式!$BJ:$BU,9-J284,FALSE),'[1]塔&amp;技能'!$A:$U,21,FALSE)))</f>
        <v/>
      </c>
      <c r="H284">
        <v>0</v>
      </c>
      <c r="I284">
        <v>19</v>
      </c>
      <c r="J284">
        <v>2</v>
      </c>
      <c r="K284" t="s">
        <v>78</v>
      </c>
    </row>
    <row r="285" spans="2:11" x14ac:dyDescent="0.2">
      <c r="B285" s="6" t="str">
        <f t="shared" si="18"/>
        <v>DropItemRule_First_Season0_Challenge20_Hell</v>
      </c>
      <c r="C285" t="str">
        <f t="shared" si="21"/>
        <v>DropAll</v>
      </c>
      <c r="D285" t="str">
        <f>IF(VLOOKUP(H285&amp;"_"&amp;I285&amp;"_"&amp;K285,[1]挑战模式!$BJ:$BU,9-J285,FALSE)="","","DropItemOne")</f>
        <v>DropItemOne</v>
      </c>
      <c r="E285">
        <f>IF(VLOOKUP(H285&amp;"_"&amp;I285&amp;"_"&amp;K285,[1]挑战模式!$BJ:$BU,9-J285,FALSE)="","",IF(ISNUMBER(VLOOKUP(H285&amp;"_"&amp;I285&amp;"_"&amp;K285,[1]挑战模式!$BJ:$BU,9-J285,FALSE)),VLOOKUP(H285&amp;"_"&amp;I285&amp;"_"&amp;K285,[1]挑战模式!$BJ:$BU,9-J285,FALSE),1))</f>
        <v>50</v>
      </c>
      <c r="F285">
        <f t="shared" si="20"/>
        <v>10000</v>
      </c>
      <c r="G285" t="str">
        <f>IF(VLOOKUP(H285&amp;"_"&amp;I285&amp;"_"&amp;K285,[1]挑战模式!$BJ:$BU,9-J285,FALSE)="","",IF(ISNUMBER(VLOOKUP(H285&amp;"_"&amp;I285&amp;"_"&amp;K285,[1]挑战模式!$BJ:$BU,9-J285,FALSE)),"Token_Diamond",VLOOKUP(VLOOKUP(H285&amp;"_"&amp;I285&amp;"_"&amp;K285,[1]挑战模式!$BJ:$BU,9-J285,FALSE),'[1]塔&amp;技能'!$A:$U,21,FALSE)))</f>
        <v>Token_Diamond</v>
      </c>
      <c r="H285">
        <v>0</v>
      </c>
      <c r="I285">
        <v>20</v>
      </c>
      <c r="J285">
        <v>1</v>
      </c>
      <c r="K285" t="s">
        <v>78</v>
      </c>
    </row>
    <row r="286" spans="2:11" x14ac:dyDescent="0.2">
      <c r="B286" s="6" t="str">
        <f t="shared" si="18"/>
        <v/>
      </c>
      <c r="C286" t="str">
        <f t="shared" si="21"/>
        <v/>
      </c>
      <c r="D286" t="str">
        <f>IF(VLOOKUP(H286&amp;"_"&amp;I286&amp;"_"&amp;K286,[1]挑战模式!$BJ:$BU,9-J286,FALSE)="","","DropItemOne")</f>
        <v/>
      </c>
      <c r="E286" t="str">
        <f>IF(VLOOKUP(H286&amp;"_"&amp;I286&amp;"_"&amp;K286,[1]挑战模式!$BJ:$BU,9-J286,FALSE)="","",IF(ISNUMBER(VLOOKUP(H286&amp;"_"&amp;I286&amp;"_"&amp;K286,[1]挑战模式!$BJ:$BU,9-J286,FALSE)),VLOOKUP(H286&amp;"_"&amp;I286&amp;"_"&amp;K286,[1]挑战模式!$BJ:$BU,9-J286,FALSE),1))</f>
        <v/>
      </c>
      <c r="F286" t="str">
        <f t="shared" si="20"/>
        <v/>
      </c>
      <c r="G286" t="str">
        <f>IF(VLOOKUP(H286&amp;"_"&amp;I286&amp;"_"&amp;K286,[1]挑战模式!$BJ:$BU,9-J286,FALSE)="","",IF(ISNUMBER(VLOOKUP(H286&amp;"_"&amp;I286&amp;"_"&amp;K286,[1]挑战模式!$BJ:$BU,9-J286,FALSE)),"Token_Diamond",VLOOKUP(VLOOKUP(H286&amp;"_"&amp;I286&amp;"_"&amp;K286,[1]挑战模式!$BJ:$BU,9-J286,FALSE),'[1]塔&amp;技能'!$A:$U,21,FALSE)))</f>
        <v/>
      </c>
      <c r="H286">
        <v>0</v>
      </c>
      <c r="I286">
        <v>20</v>
      </c>
      <c r="J286">
        <v>2</v>
      </c>
      <c r="K286" t="s">
        <v>78</v>
      </c>
    </row>
    <row r="287" spans="2:11" x14ac:dyDescent="0.2">
      <c r="B287" s="6" t="str">
        <f t="shared" si="18"/>
        <v>DropItemRule_First_Season1_Challenge1_Hell</v>
      </c>
      <c r="C287" t="str">
        <f t="shared" si="21"/>
        <v>DropAll</v>
      </c>
      <c r="D287" t="str">
        <f>IF(VLOOKUP(H287&amp;"_"&amp;I287&amp;"_"&amp;K287,[1]挑战模式!$BJ:$BU,9-J287,FALSE)="","","DropItemOne")</f>
        <v>DropItemOne</v>
      </c>
      <c r="E287">
        <f>IF(VLOOKUP(H287&amp;"_"&amp;I287&amp;"_"&amp;K287,[1]挑战模式!$BJ:$BU,9-J287,FALSE)="","",IF(ISNUMBER(VLOOKUP(H287&amp;"_"&amp;I287&amp;"_"&amp;K287,[1]挑战模式!$BJ:$BU,9-J287,FALSE)),VLOOKUP(H287&amp;"_"&amp;I287&amp;"_"&amp;K287,[1]挑战模式!$BJ:$BU,9-J287,FALSE),1))</f>
        <v>100</v>
      </c>
      <c r="F287">
        <f t="shared" si="20"/>
        <v>10000</v>
      </c>
      <c r="G287" t="str">
        <f>IF(VLOOKUP(H287&amp;"_"&amp;I287&amp;"_"&amp;K287,[1]挑战模式!$BJ:$BU,9-J287,FALSE)="","",IF(ISNUMBER(VLOOKUP(H287&amp;"_"&amp;I287&amp;"_"&amp;K287,[1]挑战模式!$BJ:$BU,9-J287,FALSE)),"Token_Diamond",VLOOKUP(VLOOKUP(H287&amp;"_"&amp;I287&amp;"_"&amp;K287,[1]挑战模式!$BJ:$BU,9-J287,FALSE),'[1]塔&amp;技能'!$A:$U,21,FALSE)))</f>
        <v>Token_Diamond</v>
      </c>
      <c r="H287">
        <v>1</v>
      </c>
      <c r="I287">
        <v>1</v>
      </c>
      <c r="J287">
        <v>1</v>
      </c>
      <c r="K287" t="s">
        <v>78</v>
      </c>
    </row>
    <row r="288" spans="2:11" x14ac:dyDescent="0.2">
      <c r="B288" s="6" t="str">
        <f t="shared" si="18"/>
        <v/>
      </c>
      <c r="C288" t="str">
        <f t="shared" si="21"/>
        <v/>
      </c>
      <c r="D288" t="str">
        <f>IF(VLOOKUP(H288&amp;"_"&amp;I288&amp;"_"&amp;K288,[1]挑战模式!$BJ:$BU,9-J288,FALSE)="","","DropItemOne")</f>
        <v/>
      </c>
      <c r="E288" t="str">
        <f>IF(VLOOKUP(H288&amp;"_"&amp;I288&amp;"_"&amp;K288,[1]挑战模式!$BJ:$BU,9-J288,FALSE)="","",IF(ISNUMBER(VLOOKUP(H288&amp;"_"&amp;I288&amp;"_"&amp;K288,[1]挑战模式!$BJ:$BU,9-J288,FALSE)),VLOOKUP(H288&amp;"_"&amp;I288&amp;"_"&amp;K288,[1]挑战模式!$BJ:$BU,9-J288,FALSE),1))</f>
        <v/>
      </c>
      <c r="F288" t="str">
        <f t="shared" si="20"/>
        <v/>
      </c>
      <c r="G288" t="str">
        <f>IF(VLOOKUP(H288&amp;"_"&amp;I288&amp;"_"&amp;K288,[1]挑战模式!$BJ:$BU,9-J288,FALSE)="","",IF(ISNUMBER(VLOOKUP(H288&amp;"_"&amp;I288&amp;"_"&amp;K288,[1]挑战模式!$BJ:$BU,9-J288,FALSE)),"Token_Diamond",VLOOKUP(VLOOKUP(H288&amp;"_"&amp;I288&amp;"_"&amp;K288,[1]挑战模式!$BJ:$BU,9-J288,FALSE),'[1]塔&amp;技能'!$A:$U,21,FALSE)))</f>
        <v/>
      </c>
      <c r="H288">
        <v>1</v>
      </c>
      <c r="I288">
        <v>1</v>
      </c>
      <c r="J288">
        <v>2</v>
      </c>
      <c r="K288" t="s">
        <v>78</v>
      </c>
    </row>
    <row r="289" spans="2:11" x14ac:dyDescent="0.2">
      <c r="B289" s="6" t="str">
        <f t="shared" si="18"/>
        <v>DropItemRule_First_Season1_Challenge2_Hell</v>
      </c>
      <c r="C289" t="str">
        <f t="shared" si="21"/>
        <v>DropAll</v>
      </c>
      <c r="D289" t="str">
        <f>IF(VLOOKUP(H289&amp;"_"&amp;I289&amp;"_"&amp;K289,[1]挑战模式!$BJ:$BU,9-J289,FALSE)="","","DropItemOne")</f>
        <v>DropItemOne</v>
      </c>
      <c r="E289">
        <f>IF(VLOOKUP(H289&amp;"_"&amp;I289&amp;"_"&amp;K289,[1]挑战模式!$BJ:$BU,9-J289,FALSE)="","",IF(ISNUMBER(VLOOKUP(H289&amp;"_"&amp;I289&amp;"_"&amp;K289,[1]挑战模式!$BJ:$BU,9-J289,FALSE)),VLOOKUP(H289&amp;"_"&amp;I289&amp;"_"&amp;K289,[1]挑战模式!$BJ:$BU,9-J289,FALSE),1))</f>
        <v>100</v>
      </c>
      <c r="F289">
        <f t="shared" si="20"/>
        <v>10000</v>
      </c>
      <c r="G289" t="str">
        <f>IF(VLOOKUP(H289&amp;"_"&amp;I289&amp;"_"&amp;K289,[1]挑战模式!$BJ:$BU,9-J289,FALSE)="","",IF(ISNUMBER(VLOOKUP(H289&amp;"_"&amp;I289&amp;"_"&amp;K289,[1]挑战模式!$BJ:$BU,9-J289,FALSE)),"Token_Diamond",VLOOKUP(VLOOKUP(H289&amp;"_"&amp;I289&amp;"_"&amp;K289,[1]挑战模式!$BJ:$BU,9-J289,FALSE),'[1]塔&amp;技能'!$A:$U,21,FALSE)))</f>
        <v>Token_Diamond</v>
      </c>
      <c r="H289">
        <v>1</v>
      </c>
      <c r="I289">
        <v>2</v>
      </c>
      <c r="J289">
        <v>1</v>
      </c>
      <c r="K289" t="s">
        <v>78</v>
      </c>
    </row>
    <row r="290" spans="2:11" x14ac:dyDescent="0.2">
      <c r="B290" s="6" t="str">
        <f t="shared" si="18"/>
        <v/>
      </c>
      <c r="C290" t="str">
        <f t="shared" si="21"/>
        <v/>
      </c>
      <c r="D290" t="str">
        <f>IF(VLOOKUP(H290&amp;"_"&amp;I290&amp;"_"&amp;K290,[1]挑战模式!$BJ:$BU,9-J290,FALSE)="","","DropItemOne")</f>
        <v/>
      </c>
      <c r="E290" t="str">
        <f>IF(VLOOKUP(H290&amp;"_"&amp;I290&amp;"_"&amp;K290,[1]挑战模式!$BJ:$BU,9-J290,FALSE)="","",IF(ISNUMBER(VLOOKUP(H290&amp;"_"&amp;I290&amp;"_"&amp;K290,[1]挑战模式!$BJ:$BU,9-J290,FALSE)),VLOOKUP(H290&amp;"_"&amp;I290&amp;"_"&amp;K290,[1]挑战模式!$BJ:$BU,9-J290,FALSE),1))</f>
        <v/>
      </c>
      <c r="F290" t="str">
        <f t="shared" si="20"/>
        <v/>
      </c>
      <c r="G290" t="str">
        <f>IF(VLOOKUP(H290&amp;"_"&amp;I290&amp;"_"&amp;K290,[1]挑战模式!$BJ:$BU,9-J290,FALSE)="","",IF(ISNUMBER(VLOOKUP(H290&amp;"_"&amp;I290&amp;"_"&amp;K290,[1]挑战模式!$BJ:$BU,9-J290,FALSE)),"Token_Diamond",VLOOKUP(VLOOKUP(H290&amp;"_"&amp;I290&amp;"_"&amp;K290,[1]挑战模式!$BJ:$BU,9-J290,FALSE),'[1]塔&amp;技能'!$A:$U,21,FALSE)))</f>
        <v/>
      </c>
      <c r="H290">
        <v>1</v>
      </c>
      <c r="I290">
        <v>2</v>
      </c>
      <c r="J290">
        <v>2</v>
      </c>
      <c r="K290" t="s">
        <v>78</v>
      </c>
    </row>
    <row r="291" spans="2:11" x14ac:dyDescent="0.2">
      <c r="B291" s="6" t="str">
        <f t="shared" si="18"/>
        <v>DropItemRule_First_Season1_Challenge3_Hell</v>
      </c>
      <c r="C291" t="str">
        <f t="shared" si="21"/>
        <v>DropAll</v>
      </c>
      <c r="D291" t="str">
        <f>IF(VLOOKUP(H291&amp;"_"&amp;I291&amp;"_"&amp;K291,[1]挑战模式!$BJ:$BU,9-J291,FALSE)="","","DropItemOne")</f>
        <v>DropItemOne</v>
      </c>
      <c r="E291">
        <f>IF(VLOOKUP(H291&amp;"_"&amp;I291&amp;"_"&amp;K291,[1]挑战模式!$BJ:$BU,9-J291,FALSE)="","",IF(ISNUMBER(VLOOKUP(H291&amp;"_"&amp;I291&amp;"_"&amp;K291,[1]挑战模式!$BJ:$BU,9-J291,FALSE)),VLOOKUP(H291&amp;"_"&amp;I291&amp;"_"&amp;K291,[1]挑战模式!$BJ:$BU,9-J291,FALSE),1))</f>
        <v>100</v>
      </c>
      <c r="F291">
        <f t="shared" si="20"/>
        <v>10000</v>
      </c>
      <c r="G291" t="str">
        <f>IF(VLOOKUP(H291&amp;"_"&amp;I291&amp;"_"&amp;K291,[1]挑战模式!$BJ:$BU,9-J291,FALSE)="","",IF(ISNUMBER(VLOOKUP(H291&amp;"_"&amp;I291&amp;"_"&amp;K291,[1]挑战模式!$BJ:$BU,9-J291,FALSE)),"Token_Diamond",VLOOKUP(VLOOKUP(H291&amp;"_"&amp;I291&amp;"_"&amp;K291,[1]挑战模式!$BJ:$BU,9-J291,FALSE),'[1]塔&amp;技能'!$A:$U,21,FALSE)))</f>
        <v>Token_Diamond</v>
      </c>
      <c r="H291">
        <v>1</v>
      </c>
      <c r="I291">
        <v>3</v>
      </c>
      <c r="J291">
        <v>1</v>
      </c>
      <c r="K291" t="s">
        <v>78</v>
      </c>
    </row>
    <row r="292" spans="2:11" x14ac:dyDescent="0.2">
      <c r="B292" s="6" t="str">
        <f t="shared" si="18"/>
        <v/>
      </c>
      <c r="C292" t="str">
        <f t="shared" si="21"/>
        <v/>
      </c>
      <c r="D292" t="str">
        <f>IF(VLOOKUP(H292&amp;"_"&amp;I292&amp;"_"&amp;K292,[1]挑战模式!$BJ:$BU,9-J292,FALSE)="","","DropItemOne")</f>
        <v/>
      </c>
      <c r="E292" t="str">
        <f>IF(VLOOKUP(H292&amp;"_"&amp;I292&amp;"_"&amp;K292,[1]挑战模式!$BJ:$BU,9-J292,FALSE)="","",IF(ISNUMBER(VLOOKUP(H292&amp;"_"&amp;I292&amp;"_"&amp;K292,[1]挑战模式!$BJ:$BU,9-J292,FALSE)),VLOOKUP(H292&amp;"_"&amp;I292&amp;"_"&amp;K292,[1]挑战模式!$BJ:$BU,9-J292,FALSE),1))</f>
        <v/>
      </c>
      <c r="F292" t="str">
        <f t="shared" si="20"/>
        <v/>
      </c>
      <c r="G292" t="str">
        <f>IF(VLOOKUP(H292&amp;"_"&amp;I292&amp;"_"&amp;K292,[1]挑战模式!$BJ:$BU,9-J292,FALSE)="","",IF(ISNUMBER(VLOOKUP(H292&amp;"_"&amp;I292&amp;"_"&amp;K292,[1]挑战模式!$BJ:$BU,9-J292,FALSE)),"Token_Diamond",VLOOKUP(VLOOKUP(H292&amp;"_"&amp;I292&amp;"_"&amp;K292,[1]挑战模式!$BJ:$BU,9-J292,FALSE),'[1]塔&amp;技能'!$A:$U,21,FALSE)))</f>
        <v/>
      </c>
      <c r="H292">
        <v>1</v>
      </c>
      <c r="I292">
        <v>3</v>
      </c>
      <c r="J292">
        <v>2</v>
      </c>
      <c r="K292" t="s">
        <v>78</v>
      </c>
    </row>
    <row r="293" spans="2:11" x14ac:dyDescent="0.2">
      <c r="B293" s="6" t="str">
        <f t="shared" si="18"/>
        <v>DropItemRule_First_Season1_Challenge4_Hell</v>
      </c>
      <c r="C293" t="str">
        <f t="shared" si="21"/>
        <v>DropAll</v>
      </c>
      <c r="D293" t="str">
        <f>IF(VLOOKUP(H293&amp;"_"&amp;I293&amp;"_"&amp;K293,[1]挑战模式!$BJ:$BU,9-J293,FALSE)="","","DropItemOne")</f>
        <v>DropItemOne</v>
      </c>
      <c r="E293">
        <f>IF(VLOOKUP(H293&amp;"_"&amp;I293&amp;"_"&amp;K293,[1]挑战模式!$BJ:$BU,9-J293,FALSE)="","",IF(ISNUMBER(VLOOKUP(H293&amp;"_"&amp;I293&amp;"_"&amp;K293,[1]挑战模式!$BJ:$BU,9-J293,FALSE)),VLOOKUP(H293&amp;"_"&amp;I293&amp;"_"&amp;K293,[1]挑战模式!$BJ:$BU,9-J293,FALSE),1))</f>
        <v>100</v>
      </c>
      <c r="F293">
        <f t="shared" si="20"/>
        <v>10000</v>
      </c>
      <c r="G293" t="str">
        <f>IF(VLOOKUP(H293&amp;"_"&amp;I293&amp;"_"&amp;K293,[1]挑战模式!$BJ:$BU,9-J293,FALSE)="","",IF(ISNUMBER(VLOOKUP(H293&amp;"_"&amp;I293&amp;"_"&amp;K293,[1]挑战模式!$BJ:$BU,9-J293,FALSE)),"Token_Diamond",VLOOKUP(VLOOKUP(H293&amp;"_"&amp;I293&amp;"_"&amp;K293,[1]挑战模式!$BJ:$BU,9-J293,FALSE),'[1]塔&amp;技能'!$A:$U,21,FALSE)))</f>
        <v>Token_Diamond</v>
      </c>
      <c r="H293">
        <v>1</v>
      </c>
      <c r="I293">
        <v>4</v>
      </c>
      <c r="J293">
        <v>1</v>
      </c>
      <c r="K293" t="s">
        <v>78</v>
      </c>
    </row>
    <row r="294" spans="2:11" x14ac:dyDescent="0.2">
      <c r="B294" s="6" t="str">
        <f t="shared" si="18"/>
        <v/>
      </c>
      <c r="C294" t="str">
        <f t="shared" si="21"/>
        <v/>
      </c>
      <c r="D294" t="str">
        <f>IF(VLOOKUP(H294&amp;"_"&amp;I294&amp;"_"&amp;K294,[1]挑战模式!$BJ:$BU,9-J294,FALSE)="","","DropItemOne")</f>
        <v/>
      </c>
      <c r="E294" t="str">
        <f>IF(VLOOKUP(H294&amp;"_"&amp;I294&amp;"_"&amp;K294,[1]挑战模式!$BJ:$BU,9-J294,FALSE)="","",IF(ISNUMBER(VLOOKUP(H294&amp;"_"&amp;I294&amp;"_"&amp;K294,[1]挑战模式!$BJ:$BU,9-J294,FALSE)),VLOOKUP(H294&amp;"_"&amp;I294&amp;"_"&amp;K294,[1]挑战模式!$BJ:$BU,9-J294,FALSE),1))</f>
        <v/>
      </c>
      <c r="F294" t="str">
        <f t="shared" si="20"/>
        <v/>
      </c>
      <c r="G294" t="str">
        <f>IF(VLOOKUP(H294&amp;"_"&amp;I294&amp;"_"&amp;K294,[1]挑战模式!$BJ:$BU,9-J294,FALSE)="","",IF(ISNUMBER(VLOOKUP(H294&amp;"_"&amp;I294&amp;"_"&amp;K294,[1]挑战模式!$BJ:$BU,9-J294,FALSE)),"Token_Diamond",VLOOKUP(VLOOKUP(H294&amp;"_"&amp;I294&amp;"_"&amp;K294,[1]挑战模式!$BJ:$BU,9-J294,FALSE),'[1]塔&amp;技能'!$A:$U,21,FALSE)))</f>
        <v/>
      </c>
      <c r="H294">
        <v>1</v>
      </c>
      <c r="I294">
        <v>4</v>
      </c>
      <c r="J294">
        <v>2</v>
      </c>
      <c r="K294" t="s">
        <v>78</v>
      </c>
    </row>
    <row r="295" spans="2:11" x14ac:dyDescent="0.2">
      <c r="B295" s="6" t="str">
        <f t="shared" si="18"/>
        <v>DropItemRule_First_Season1_Challenge5_Hell</v>
      </c>
      <c r="C295" t="str">
        <f t="shared" si="21"/>
        <v>DropAll</v>
      </c>
      <c r="D295" t="str">
        <f>IF(VLOOKUP(H295&amp;"_"&amp;I295&amp;"_"&amp;K295,[1]挑战模式!$BJ:$BU,9-J295,FALSE)="","","DropItemOne")</f>
        <v>DropItemOne</v>
      </c>
      <c r="E295">
        <f>IF(VLOOKUP(H295&amp;"_"&amp;I295&amp;"_"&amp;K295,[1]挑战模式!$BJ:$BU,9-J295,FALSE)="","",IF(ISNUMBER(VLOOKUP(H295&amp;"_"&amp;I295&amp;"_"&amp;K295,[1]挑战模式!$BJ:$BU,9-J295,FALSE)),VLOOKUP(H295&amp;"_"&amp;I295&amp;"_"&amp;K295,[1]挑战模式!$BJ:$BU,9-J295,FALSE),1))</f>
        <v>100</v>
      </c>
      <c r="F295">
        <f t="shared" si="20"/>
        <v>10000</v>
      </c>
      <c r="G295" t="str">
        <f>IF(VLOOKUP(H295&amp;"_"&amp;I295&amp;"_"&amp;K295,[1]挑战模式!$BJ:$BU,9-J295,FALSE)="","",IF(ISNUMBER(VLOOKUP(H295&amp;"_"&amp;I295&amp;"_"&amp;K295,[1]挑战模式!$BJ:$BU,9-J295,FALSE)),"Token_Diamond",VLOOKUP(VLOOKUP(H295&amp;"_"&amp;I295&amp;"_"&amp;K295,[1]挑战模式!$BJ:$BU,9-J295,FALSE),'[1]塔&amp;技能'!$A:$U,21,FALSE)))</f>
        <v>Token_Diamond</v>
      </c>
      <c r="H295">
        <v>1</v>
      </c>
      <c r="I295">
        <v>5</v>
      </c>
      <c r="J295">
        <v>1</v>
      </c>
      <c r="K295" t="s">
        <v>78</v>
      </c>
    </row>
    <row r="296" spans="2:11" x14ac:dyDescent="0.2">
      <c r="B296" s="6" t="str">
        <f t="shared" si="18"/>
        <v/>
      </c>
      <c r="C296" t="str">
        <f t="shared" si="21"/>
        <v/>
      </c>
      <c r="D296" t="str">
        <f>IF(VLOOKUP(H296&amp;"_"&amp;I296&amp;"_"&amp;K296,[1]挑战模式!$BJ:$BU,9-J296,FALSE)="","","DropItemOne")</f>
        <v/>
      </c>
      <c r="E296" t="str">
        <f>IF(VLOOKUP(H296&amp;"_"&amp;I296&amp;"_"&amp;K296,[1]挑战模式!$BJ:$BU,9-J296,FALSE)="","",IF(ISNUMBER(VLOOKUP(H296&amp;"_"&amp;I296&amp;"_"&amp;K296,[1]挑战模式!$BJ:$BU,9-J296,FALSE)),VLOOKUP(H296&amp;"_"&amp;I296&amp;"_"&amp;K296,[1]挑战模式!$BJ:$BU,9-J296,FALSE),1))</f>
        <v/>
      </c>
      <c r="F296" t="str">
        <f t="shared" si="20"/>
        <v/>
      </c>
      <c r="G296" t="str">
        <f>IF(VLOOKUP(H296&amp;"_"&amp;I296&amp;"_"&amp;K296,[1]挑战模式!$BJ:$BU,9-J296,FALSE)="","",IF(ISNUMBER(VLOOKUP(H296&amp;"_"&amp;I296&amp;"_"&amp;K296,[1]挑战模式!$BJ:$BU,9-J296,FALSE)),"Token_Diamond",VLOOKUP(VLOOKUP(H296&amp;"_"&amp;I296&amp;"_"&amp;K296,[1]挑战模式!$BJ:$BU,9-J296,FALSE),'[1]塔&amp;技能'!$A:$U,21,FALSE)))</f>
        <v/>
      </c>
      <c r="H296">
        <v>1</v>
      </c>
      <c r="I296">
        <v>5</v>
      </c>
      <c r="J296">
        <v>2</v>
      </c>
      <c r="K296" t="s">
        <v>78</v>
      </c>
    </row>
    <row r="297" spans="2:11" x14ac:dyDescent="0.2">
      <c r="B297" s="6" t="str">
        <f t="shared" si="18"/>
        <v>DropItemRule_First_Season2_Challenge1_Hell</v>
      </c>
      <c r="C297" t="str">
        <f t="shared" si="21"/>
        <v>DropAll</v>
      </c>
      <c r="D297" t="str">
        <f>IF(VLOOKUP(H297&amp;"_"&amp;I297&amp;"_"&amp;K297,[1]挑战模式!$BJ:$BU,9-J297,FALSE)="","","DropItemOne")</f>
        <v>DropItemOne</v>
      </c>
      <c r="E297">
        <f>IF(VLOOKUP(H297&amp;"_"&amp;I297&amp;"_"&amp;K297,[1]挑战模式!$BJ:$BU,9-J297,FALSE)="","",IF(ISNUMBER(VLOOKUP(H297&amp;"_"&amp;I297&amp;"_"&amp;K297,[1]挑战模式!$BJ:$BU,9-J297,FALSE)),VLOOKUP(H297&amp;"_"&amp;I297&amp;"_"&amp;K297,[1]挑战模式!$BJ:$BU,9-J297,FALSE),1))</f>
        <v>100</v>
      </c>
      <c r="F297">
        <f t="shared" si="20"/>
        <v>10000</v>
      </c>
      <c r="G297" t="str">
        <f>IF(VLOOKUP(H297&amp;"_"&amp;I297&amp;"_"&amp;K297,[1]挑战模式!$BJ:$BU,9-J297,FALSE)="","",IF(ISNUMBER(VLOOKUP(H297&amp;"_"&amp;I297&amp;"_"&amp;K297,[1]挑战模式!$BJ:$BU,9-J297,FALSE)),"Token_Diamond",VLOOKUP(VLOOKUP(H297&amp;"_"&amp;I297&amp;"_"&amp;K297,[1]挑战模式!$BJ:$BU,9-J297,FALSE),'[1]塔&amp;技能'!$A:$U,21,FALSE)))</f>
        <v>Token_Diamond</v>
      </c>
      <c r="H297">
        <v>2</v>
      </c>
      <c r="I297">
        <v>1</v>
      </c>
      <c r="J297">
        <v>1</v>
      </c>
      <c r="K297" t="s">
        <v>78</v>
      </c>
    </row>
    <row r="298" spans="2:11" x14ac:dyDescent="0.2">
      <c r="B298" s="6" t="str">
        <f t="shared" si="18"/>
        <v/>
      </c>
      <c r="C298" t="str">
        <f t="shared" si="21"/>
        <v/>
      </c>
      <c r="D298" t="str">
        <f>IF(VLOOKUP(H298&amp;"_"&amp;I298&amp;"_"&amp;K298,[1]挑战模式!$BJ:$BU,9-J298,FALSE)="","","DropItemOne")</f>
        <v/>
      </c>
      <c r="E298" t="str">
        <f>IF(VLOOKUP(H298&amp;"_"&amp;I298&amp;"_"&amp;K298,[1]挑战模式!$BJ:$BU,9-J298,FALSE)="","",IF(ISNUMBER(VLOOKUP(H298&amp;"_"&amp;I298&amp;"_"&amp;K298,[1]挑战模式!$BJ:$BU,9-J298,FALSE)),VLOOKUP(H298&amp;"_"&amp;I298&amp;"_"&amp;K298,[1]挑战模式!$BJ:$BU,9-J298,FALSE),1))</f>
        <v/>
      </c>
      <c r="F298" t="str">
        <f t="shared" si="20"/>
        <v/>
      </c>
      <c r="G298" t="str">
        <f>IF(VLOOKUP(H298&amp;"_"&amp;I298&amp;"_"&amp;K298,[1]挑战模式!$BJ:$BU,9-J298,FALSE)="","",IF(ISNUMBER(VLOOKUP(H298&amp;"_"&amp;I298&amp;"_"&amp;K298,[1]挑战模式!$BJ:$BU,9-J298,FALSE)),"Token_Diamond",VLOOKUP(VLOOKUP(H298&amp;"_"&amp;I298&amp;"_"&amp;K298,[1]挑战模式!$BJ:$BU,9-J298,FALSE),'[1]塔&amp;技能'!$A:$U,21,FALSE)))</f>
        <v/>
      </c>
      <c r="H298">
        <v>2</v>
      </c>
      <c r="I298">
        <v>1</v>
      </c>
      <c r="J298">
        <v>2</v>
      </c>
      <c r="K298" t="s">
        <v>78</v>
      </c>
    </row>
    <row r="299" spans="2:11" x14ac:dyDescent="0.2">
      <c r="B299" s="6" t="str">
        <f t="shared" si="18"/>
        <v>DropItemRule_First_Season2_Challenge2_Hell</v>
      </c>
      <c r="C299" t="str">
        <f t="shared" si="21"/>
        <v>DropAll</v>
      </c>
      <c r="D299" t="str">
        <f>IF(VLOOKUP(H299&amp;"_"&amp;I299&amp;"_"&amp;K299,[1]挑战模式!$BJ:$BU,9-J299,FALSE)="","","DropItemOne")</f>
        <v>DropItemOne</v>
      </c>
      <c r="E299">
        <f>IF(VLOOKUP(H299&amp;"_"&amp;I299&amp;"_"&amp;K299,[1]挑战模式!$BJ:$BU,9-J299,FALSE)="","",IF(ISNUMBER(VLOOKUP(H299&amp;"_"&amp;I299&amp;"_"&amp;K299,[1]挑战模式!$BJ:$BU,9-J299,FALSE)),VLOOKUP(H299&amp;"_"&amp;I299&amp;"_"&amp;K299,[1]挑战模式!$BJ:$BU,9-J299,FALSE),1))</f>
        <v>100</v>
      </c>
      <c r="F299">
        <f t="shared" si="20"/>
        <v>10000</v>
      </c>
      <c r="G299" t="str">
        <f>IF(VLOOKUP(H299&amp;"_"&amp;I299&amp;"_"&amp;K299,[1]挑战模式!$BJ:$BU,9-J299,FALSE)="","",IF(ISNUMBER(VLOOKUP(H299&amp;"_"&amp;I299&amp;"_"&amp;K299,[1]挑战模式!$BJ:$BU,9-J299,FALSE)),"Token_Diamond",VLOOKUP(VLOOKUP(H299&amp;"_"&amp;I299&amp;"_"&amp;K299,[1]挑战模式!$BJ:$BU,9-J299,FALSE),'[1]塔&amp;技能'!$A:$U,21,FALSE)))</f>
        <v>Token_Diamond</v>
      </c>
      <c r="H299">
        <v>2</v>
      </c>
      <c r="I299">
        <v>2</v>
      </c>
      <c r="J299">
        <v>1</v>
      </c>
      <c r="K299" t="s">
        <v>78</v>
      </c>
    </row>
    <row r="300" spans="2:11" x14ac:dyDescent="0.2">
      <c r="B300" s="6" t="str">
        <f t="shared" si="18"/>
        <v/>
      </c>
      <c r="C300" t="str">
        <f t="shared" si="21"/>
        <v/>
      </c>
      <c r="D300" t="str">
        <f>IF(VLOOKUP(H300&amp;"_"&amp;I300&amp;"_"&amp;K300,[1]挑战模式!$BJ:$BU,9-J300,FALSE)="","","DropItemOne")</f>
        <v/>
      </c>
      <c r="E300" t="str">
        <f>IF(VLOOKUP(H300&amp;"_"&amp;I300&amp;"_"&amp;K300,[1]挑战模式!$BJ:$BU,9-J300,FALSE)="","",IF(ISNUMBER(VLOOKUP(H300&amp;"_"&amp;I300&amp;"_"&amp;K300,[1]挑战模式!$BJ:$BU,9-J300,FALSE)),VLOOKUP(H300&amp;"_"&amp;I300&amp;"_"&amp;K300,[1]挑战模式!$BJ:$BU,9-J300,FALSE),1))</f>
        <v/>
      </c>
      <c r="F300" t="str">
        <f t="shared" si="20"/>
        <v/>
      </c>
      <c r="G300" t="str">
        <f>IF(VLOOKUP(H300&amp;"_"&amp;I300&amp;"_"&amp;K300,[1]挑战模式!$BJ:$BU,9-J300,FALSE)="","",IF(ISNUMBER(VLOOKUP(H300&amp;"_"&amp;I300&amp;"_"&amp;K300,[1]挑战模式!$BJ:$BU,9-J300,FALSE)),"Token_Diamond",VLOOKUP(VLOOKUP(H300&amp;"_"&amp;I300&amp;"_"&amp;K300,[1]挑战模式!$BJ:$BU,9-J300,FALSE),'[1]塔&amp;技能'!$A:$U,21,FALSE)))</f>
        <v/>
      </c>
      <c r="H300">
        <v>2</v>
      </c>
      <c r="I300">
        <v>2</v>
      </c>
      <c r="J300">
        <v>2</v>
      </c>
      <c r="K300" t="s">
        <v>78</v>
      </c>
    </row>
    <row r="301" spans="2:11" x14ac:dyDescent="0.2">
      <c r="B301" s="6" t="str">
        <f t="shared" si="18"/>
        <v>DropItemRule_First_Season2_Challenge3_Hell</v>
      </c>
      <c r="C301" t="str">
        <f t="shared" si="21"/>
        <v>DropAll</v>
      </c>
      <c r="D301" t="str">
        <f>IF(VLOOKUP(H301&amp;"_"&amp;I301&amp;"_"&amp;K301,[1]挑战模式!$BJ:$BU,9-J301,FALSE)="","","DropItemOne")</f>
        <v>DropItemOne</v>
      </c>
      <c r="E301">
        <f>IF(VLOOKUP(H301&amp;"_"&amp;I301&amp;"_"&amp;K301,[1]挑战模式!$BJ:$BU,9-J301,FALSE)="","",IF(ISNUMBER(VLOOKUP(H301&amp;"_"&amp;I301&amp;"_"&amp;K301,[1]挑战模式!$BJ:$BU,9-J301,FALSE)),VLOOKUP(H301&amp;"_"&amp;I301&amp;"_"&amp;K301,[1]挑战模式!$BJ:$BU,9-J301,FALSE),1))</f>
        <v>100</v>
      </c>
      <c r="F301">
        <f t="shared" si="20"/>
        <v>10000</v>
      </c>
      <c r="G301" t="str">
        <f>IF(VLOOKUP(H301&amp;"_"&amp;I301&amp;"_"&amp;K301,[1]挑战模式!$BJ:$BU,9-J301,FALSE)="","",IF(ISNUMBER(VLOOKUP(H301&amp;"_"&amp;I301&amp;"_"&amp;K301,[1]挑战模式!$BJ:$BU,9-J301,FALSE)),"Token_Diamond",VLOOKUP(VLOOKUP(H301&amp;"_"&amp;I301&amp;"_"&amp;K301,[1]挑战模式!$BJ:$BU,9-J301,FALSE),'[1]塔&amp;技能'!$A:$U,21,FALSE)))</f>
        <v>Token_Diamond</v>
      </c>
      <c r="H301">
        <v>2</v>
      </c>
      <c r="I301">
        <v>3</v>
      </c>
      <c r="J301">
        <v>1</v>
      </c>
      <c r="K301" t="s">
        <v>78</v>
      </c>
    </row>
    <row r="302" spans="2:11" x14ac:dyDescent="0.2">
      <c r="B302" s="6" t="str">
        <f t="shared" si="18"/>
        <v/>
      </c>
      <c r="C302" t="str">
        <f t="shared" si="21"/>
        <v/>
      </c>
      <c r="D302" t="str">
        <f>IF(VLOOKUP(H302&amp;"_"&amp;I302&amp;"_"&amp;K302,[1]挑战模式!$BJ:$BU,9-J302,FALSE)="","","DropItemOne")</f>
        <v/>
      </c>
      <c r="E302" t="str">
        <f>IF(VLOOKUP(H302&amp;"_"&amp;I302&amp;"_"&amp;K302,[1]挑战模式!$BJ:$BU,9-J302,FALSE)="","",IF(ISNUMBER(VLOOKUP(H302&amp;"_"&amp;I302&amp;"_"&amp;K302,[1]挑战模式!$BJ:$BU,9-J302,FALSE)),VLOOKUP(H302&amp;"_"&amp;I302&amp;"_"&amp;K302,[1]挑战模式!$BJ:$BU,9-J302,FALSE),1))</f>
        <v/>
      </c>
      <c r="F302" t="str">
        <f t="shared" si="20"/>
        <v/>
      </c>
      <c r="G302" t="str">
        <f>IF(VLOOKUP(H302&amp;"_"&amp;I302&amp;"_"&amp;K302,[1]挑战模式!$BJ:$BU,9-J302,FALSE)="","",IF(ISNUMBER(VLOOKUP(H302&amp;"_"&amp;I302&amp;"_"&amp;K302,[1]挑战模式!$BJ:$BU,9-J302,FALSE)),"Token_Diamond",VLOOKUP(VLOOKUP(H302&amp;"_"&amp;I302&amp;"_"&amp;K302,[1]挑战模式!$BJ:$BU,9-J302,FALSE),'[1]塔&amp;技能'!$A:$U,21,FALSE)))</f>
        <v/>
      </c>
      <c r="H302">
        <v>2</v>
      </c>
      <c r="I302">
        <v>3</v>
      </c>
      <c r="J302">
        <v>2</v>
      </c>
      <c r="K302" t="s">
        <v>78</v>
      </c>
    </row>
    <row r="303" spans="2:11" x14ac:dyDescent="0.2">
      <c r="B303" s="6" t="str">
        <f t="shared" si="18"/>
        <v>DropItemRule_First_Season2_Challenge4_Hell</v>
      </c>
      <c r="C303" t="str">
        <f t="shared" si="21"/>
        <v>DropAll</v>
      </c>
      <c r="D303" t="str">
        <f>IF(VLOOKUP(H303&amp;"_"&amp;I303&amp;"_"&amp;K303,[1]挑战模式!$BJ:$BU,9-J303,FALSE)="","","DropItemOne")</f>
        <v>DropItemOne</v>
      </c>
      <c r="E303">
        <f>IF(VLOOKUP(H303&amp;"_"&amp;I303&amp;"_"&amp;K303,[1]挑战模式!$BJ:$BU,9-J303,FALSE)="","",IF(ISNUMBER(VLOOKUP(H303&amp;"_"&amp;I303&amp;"_"&amp;K303,[1]挑战模式!$BJ:$BU,9-J303,FALSE)),VLOOKUP(H303&amp;"_"&amp;I303&amp;"_"&amp;K303,[1]挑战模式!$BJ:$BU,9-J303,FALSE),1))</f>
        <v>100</v>
      </c>
      <c r="F303">
        <f t="shared" si="20"/>
        <v>10000</v>
      </c>
      <c r="G303" t="str">
        <f>IF(VLOOKUP(H303&amp;"_"&amp;I303&amp;"_"&amp;K303,[1]挑战模式!$BJ:$BU,9-J303,FALSE)="","",IF(ISNUMBER(VLOOKUP(H303&amp;"_"&amp;I303&amp;"_"&amp;K303,[1]挑战模式!$BJ:$BU,9-J303,FALSE)),"Token_Diamond",VLOOKUP(VLOOKUP(H303&amp;"_"&amp;I303&amp;"_"&amp;K303,[1]挑战模式!$BJ:$BU,9-J303,FALSE),'[1]塔&amp;技能'!$A:$U,21,FALSE)))</f>
        <v>Token_Diamond</v>
      </c>
      <c r="H303">
        <v>2</v>
      </c>
      <c r="I303">
        <v>4</v>
      </c>
      <c r="J303">
        <v>1</v>
      </c>
      <c r="K303" t="s">
        <v>78</v>
      </c>
    </row>
    <row r="304" spans="2:11" x14ac:dyDescent="0.2">
      <c r="B304" s="6" t="str">
        <f t="shared" si="18"/>
        <v/>
      </c>
      <c r="C304" t="str">
        <f t="shared" si="21"/>
        <v/>
      </c>
      <c r="D304" t="str">
        <f>IF(VLOOKUP(H304&amp;"_"&amp;I304&amp;"_"&amp;K304,[1]挑战模式!$BJ:$BU,9-J304,FALSE)="","","DropItemOne")</f>
        <v/>
      </c>
      <c r="E304" t="str">
        <f>IF(VLOOKUP(H304&amp;"_"&amp;I304&amp;"_"&amp;K304,[1]挑战模式!$BJ:$BU,9-J304,FALSE)="","",IF(ISNUMBER(VLOOKUP(H304&amp;"_"&amp;I304&amp;"_"&amp;K304,[1]挑战模式!$BJ:$BU,9-J304,FALSE)),VLOOKUP(H304&amp;"_"&amp;I304&amp;"_"&amp;K304,[1]挑战模式!$BJ:$BU,9-J304,FALSE),1))</f>
        <v/>
      </c>
      <c r="F304" t="str">
        <f t="shared" si="20"/>
        <v/>
      </c>
      <c r="G304" t="str">
        <f>IF(VLOOKUP(H304&amp;"_"&amp;I304&amp;"_"&amp;K304,[1]挑战模式!$BJ:$BU,9-J304,FALSE)="","",IF(ISNUMBER(VLOOKUP(H304&amp;"_"&amp;I304&amp;"_"&amp;K304,[1]挑战模式!$BJ:$BU,9-J304,FALSE)),"Token_Diamond",VLOOKUP(VLOOKUP(H304&amp;"_"&amp;I304&amp;"_"&amp;K304,[1]挑战模式!$BJ:$BU,9-J304,FALSE),'[1]塔&amp;技能'!$A:$U,21,FALSE)))</f>
        <v/>
      </c>
      <c r="H304">
        <v>2</v>
      </c>
      <c r="I304">
        <v>4</v>
      </c>
      <c r="J304">
        <v>2</v>
      </c>
      <c r="K304" t="s">
        <v>78</v>
      </c>
    </row>
    <row r="305" spans="2:11" x14ac:dyDescent="0.2">
      <c r="B305" s="6" t="str">
        <f t="shared" si="18"/>
        <v>DropItemRule_First_Season2_Challenge5_Hell</v>
      </c>
      <c r="C305" t="str">
        <f t="shared" si="21"/>
        <v>DropAll</v>
      </c>
      <c r="D305" t="str">
        <f>IF(VLOOKUP(H305&amp;"_"&amp;I305&amp;"_"&amp;K305,[1]挑战模式!$BJ:$BU,9-J305,FALSE)="","","DropItemOne")</f>
        <v>DropItemOne</v>
      </c>
      <c r="E305">
        <f>IF(VLOOKUP(H305&amp;"_"&amp;I305&amp;"_"&amp;K305,[1]挑战模式!$BJ:$BU,9-J305,FALSE)="","",IF(ISNUMBER(VLOOKUP(H305&amp;"_"&amp;I305&amp;"_"&amp;K305,[1]挑战模式!$BJ:$BU,9-J305,FALSE)),VLOOKUP(H305&amp;"_"&amp;I305&amp;"_"&amp;K305,[1]挑战模式!$BJ:$BU,9-J305,FALSE),1))</f>
        <v>100</v>
      </c>
      <c r="F305">
        <f t="shared" si="20"/>
        <v>10000</v>
      </c>
      <c r="G305" t="str">
        <f>IF(VLOOKUP(H305&amp;"_"&amp;I305&amp;"_"&amp;K305,[1]挑战模式!$BJ:$BU,9-J305,FALSE)="","",IF(ISNUMBER(VLOOKUP(H305&amp;"_"&amp;I305&amp;"_"&amp;K305,[1]挑战模式!$BJ:$BU,9-J305,FALSE)),"Token_Diamond",VLOOKUP(VLOOKUP(H305&amp;"_"&amp;I305&amp;"_"&amp;K305,[1]挑战模式!$BJ:$BU,9-J305,FALSE),'[1]塔&amp;技能'!$A:$U,21,FALSE)))</f>
        <v>Token_Diamond</v>
      </c>
      <c r="H305">
        <v>2</v>
      </c>
      <c r="I305">
        <v>5</v>
      </c>
      <c r="J305">
        <v>1</v>
      </c>
      <c r="K305" t="s">
        <v>78</v>
      </c>
    </row>
    <row r="306" spans="2:11" x14ac:dyDescent="0.2">
      <c r="B306" s="6" t="str">
        <f t="shared" si="18"/>
        <v/>
      </c>
      <c r="C306" t="str">
        <f t="shared" si="21"/>
        <v/>
      </c>
      <c r="D306" t="str">
        <f>IF(VLOOKUP(H306&amp;"_"&amp;I306&amp;"_"&amp;K306,[1]挑战模式!$BJ:$BU,9-J306,FALSE)="","","DropItemOne")</f>
        <v/>
      </c>
      <c r="E306" t="str">
        <f>IF(VLOOKUP(H306&amp;"_"&amp;I306&amp;"_"&amp;K306,[1]挑战模式!$BJ:$BU,9-J306,FALSE)="","",IF(ISNUMBER(VLOOKUP(H306&amp;"_"&amp;I306&amp;"_"&amp;K306,[1]挑战模式!$BJ:$BU,9-J306,FALSE)),VLOOKUP(H306&amp;"_"&amp;I306&amp;"_"&amp;K306,[1]挑战模式!$BJ:$BU,9-J306,FALSE),1))</f>
        <v/>
      </c>
      <c r="F306" t="str">
        <f t="shared" si="20"/>
        <v/>
      </c>
      <c r="G306" t="str">
        <f>IF(VLOOKUP(H306&amp;"_"&amp;I306&amp;"_"&amp;K306,[1]挑战模式!$BJ:$BU,9-J306,FALSE)="","",IF(ISNUMBER(VLOOKUP(H306&amp;"_"&amp;I306&amp;"_"&amp;K306,[1]挑战模式!$BJ:$BU,9-J306,FALSE)),"Token_Diamond",VLOOKUP(VLOOKUP(H306&amp;"_"&amp;I306&amp;"_"&amp;K306,[1]挑战模式!$BJ:$BU,9-J306,FALSE),'[1]塔&amp;技能'!$A:$U,21,FALSE)))</f>
        <v/>
      </c>
      <c r="H306">
        <v>2</v>
      </c>
      <c r="I306">
        <v>5</v>
      </c>
      <c r="J306">
        <v>2</v>
      </c>
      <c r="K306" t="s">
        <v>78</v>
      </c>
    </row>
    <row r="307" spans="2:11" x14ac:dyDescent="0.2">
      <c r="B307" s="6" t="str">
        <f t="shared" si="18"/>
        <v>DropItemRule_First_Season3_Challenge1_Hell</v>
      </c>
      <c r="C307" t="str">
        <f t="shared" si="21"/>
        <v>DropAll</v>
      </c>
      <c r="D307" t="str">
        <f>IF(VLOOKUP(H307&amp;"_"&amp;I307&amp;"_"&amp;K307,[1]挑战模式!$BJ:$BU,9-J307,FALSE)="","","DropItemOne")</f>
        <v>DropItemOne</v>
      </c>
      <c r="E307">
        <f>IF(VLOOKUP(H307&amp;"_"&amp;I307&amp;"_"&amp;K307,[1]挑战模式!$BJ:$BU,9-J307,FALSE)="","",IF(ISNUMBER(VLOOKUP(H307&amp;"_"&amp;I307&amp;"_"&amp;K307,[1]挑战模式!$BJ:$BU,9-J307,FALSE)),VLOOKUP(H307&amp;"_"&amp;I307&amp;"_"&amp;K307,[1]挑战模式!$BJ:$BU,9-J307,FALSE),1))</f>
        <v>100</v>
      </c>
      <c r="F307">
        <f t="shared" si="20"/>
        <v>10000</v>
      </c>
      <c r="G307" t="str">
        <f>IF(VLOOKUP(H307&amp;"_"&amp;I307&amp;"_"&amp;K307,[1]挑战模式!$BJ:$BU,9-J307,FALSE)="","",IF(ISNUMBER(VLOOKUP(H307&amp;"_"&amp;I307&amp;"_"&amp;K307,[1]挑战模式!$BJ:$BU,9-J307,FALSE)),"Token_Diamond",VLOOKUP(VLOOKUP(H307&amp;"_"&amp;I307&amp;"_"&amp;K307,[1]挑战模式!$BJ:$BU,9-J307,FALSE),'[1]塔&amp;技能'!$A:$U,21,FALSE)))</f>
        <v>Token_Diamond</v>
      </c>
      <c r="H307">
        <v>3</v>
      </c>
      <c r="I307">
        <v>1</v>
      </c>
      <c r="J307">
        <v>1</v>
      </c>
      <c r="K307" t="s">
        <v>78</v>
      </c>
    </row>
    <row r="308" spans="2:11" x14ac:dyDescent="0.2">
      <c r="B308" s="6" t="str">
        <f t="shared" si="18"/>
        <v/>
      </c>
      <c r="C308" t="str">
        <f t="shared" si="21"/>
        <v/>
      </c>
      <c r="D308" t="str">
        <f>IF(VLOOKUP(H308&amp;"_"&amp;I308&amp;"_"&amp;K308,[1]挑战模式!$BJ:$BU,9-J308,FALSE)="","","DropItemOne")</f>
        <v/>
      </c>
      <c r="E308" t="str">
        <f>IF(VLOOKUP(H308&amp;"_"&amp;I308&amp;"_"&amp;K308,[1]挑战模式!$BJ:$BU,9-J308,FALSE)="","",IF(ISNUMBER(VLOOKUP(H308&amp;"_"&amp;I308&amp;"_"&amp;K308,[1]挑战模式!$BJ:$BU,9-J308,FALSE)),VLOOKUP(H308&amp;"_"&amp;I308&amp;"_"&amp;K308,[1]挑战模式!$BJ:$BU,9-J308,FALSE),1))</f>
        <v/>
      </c>
      <c r="F308" t="str">
        <f t="shared" si="20"/>
        <v/>
      </c>
      <c r="G308" t="str">
        <f>IF(VLOOKUP(H308&amp;"_"&amp;I308&amp;"_"&amp;K308,[1]挑战模式!$BJ:$BU,9-J308,FALSE)="","",IF(ISNUMBER(VLOOKUP(H308&amp;"_"&amp;I308&amp;"_"&amp;K308,[1]挑战模式!$BJ:$BU,9-J308,FALSE)),"Token_Diamond",VLOOKUP(VLOOKUP(H308&amp;"_"&amp;I308&amp;"_"&amp;K308,[1]挑战模式!$BJ:$BU,9-J308,FALSE),'[1]塔&amp;技能'!$A:$U,21,FALSE)))</f>
        <v/>
      </c>
      <c r="H308">
        <v>3</v>
      </c>
      <c r="I308">
        <v>1</v>
      </c>
      <c r="J308">
        <v>2</v>
      </c>
      <c r="K308" t="s">
        <v>78</v>
      </c>
    </row>
    <row r="309" spans="2:11" x14ac:dyDescent="0.2">
      <c r="B309" s="6" t="str">
        <f t="shared" si="18"/>
        <v>DropItemRule_First_Season3_Challenge2_Hell</v>
      </c>
      <c r="C309" t="str">
        <f t="shared" si="21"/>
        <v>DropAll</v>
      </c>
      <c r="D309" t="str">
        <f>IF(VLOOKUP(H309&amp;"_"&amp;I309&amp;"_"&amp;K309,[1]挑战模式!$BJ:$BU,9-J309,FALSE)="","","DropItemOne")</f>
        <v>DropItemOne</v>
      </c>
      <c r="E309">
        <f>IF(VLOOKUP(H309&amp;"_"&amp;I309&amp;"_"&amp;K309,[1]挑战模式!$BJ:$BU,9-J309,FALSE)="","",IF(ISNUMBER(VLOOKUP(H309&amp;"_"&amp;I309&amp;"_"&amp;K309,[1]挑战模式!$BJ:$BU,9-J309,FALSE)),VLOOKUP(H309&amp;"_"&amp;I309&amp;"_"&amp;K309,[1]挑战模式!$BJ:$BU,9-J309,FALSE),1))</f>
        <v>100</v>
      </c>
      <c r="F309">
        <f t="shared" si="20"/>
        <v>10000</v>
      </c>
      <c r="G309" t="str">
        <f>IF(VLOOKUP(H309&amp;"_"&amp;I309&amp;"_"&amp;K309,[1]挑战模式!$BJ:$BU,9-J309,FALSE)="","",IF(ISNUMBER(VLOOKUP(H309&amp;"_"&amp;I309&amp;"_"&amp;K309,[1]挑战模式!$BJ:$BU,9-J309,FALSE)),"Token_Diamond",VLOOKUP(VLOOKUP(H309&amp;"_"&amp;I309&amp;"_"&amp;K309,[1]挑战模式!$BJ:$BU,9-J309,FALSE),'[1]塔&amp;技能'!$A:$U,21,FALSE)))</f>
        <v>Token_Diamond</v>
      </c>
      <c r="H309">
        <v>3</v>
      </c>
      <c r="I309">
        <v>2</v>
      </c>
      <c r="J309">
        <v>1</v>
      </c>
      <c r="K309" t="s">
        <v>78</v>
      </c>
    </row>
    <row r="310" spans="2:11" x14ac:dyDescent="0.2">
      <c r="B310" s="6" t="str">
        <f t="shared" si="18"/>
        <v/>
      </c>
      <c r="C310" t="str">
        <f t="shared" si="21"/>
        <v/>
      </c>
      <c r="D310" t="str">
        <f>IF(VLOOKUP(H310&amp;"_"&amp;I310&amp;"_"&amp;K310,[1]挑战模式!$BJ:$BU,9-J310,FALSE)="","","DropItemOne")</f>
        <v/>
      </c>
      <c r="E310" t="str">
        <f>IF(VLOOKUP(H310&amp;"_"&amp;I310&amp;"_"&amp;K310,[1]挑战模式!$BJ:$BU,9-J310,FALSE)="","",IF(ISNUMBER(VLOOKUP(H310&amp;"_"&amp;I310&amp;"_"&amp;K310,[1]挑战模式!$BJ:$BU,9-J310,FALSE)),VLOOKUP(H310&amp;"_"&amp;I310&amp;"_"&amp;K310,[1]挑战模式!$BJ:$BU,9-J310,FALSE),1))</f>
        <v/>
      </c>
      <c r="F310" t="str">
        <f t="shared" si="20"/>
        <v/>
      </c>
      <c r="G310" t="str">
        <f>IF(VLOOKUP(H310&amp;"_"&amp;I310&amp;"_"&amp;K310,[1]挑战模式!$BJ:$BU,9-J310,FALSE)="","",IF(ISNUMBER(VLOOKUP(H310&amp;"_"&amp;I310&amp;"_"&amp;K310,[1]挑战模式!$BJ:$BU,9-J310,FALSE)),"Token_Diamond",VLOOKUP(VLOOKUP(H310&amp;"_"&amp;I310&amp;"_"&amp;K310,[1]挑战模式!$BJ:$BU,9-J310,FALSE),'[1]塔&amp;技能'!$A:$U,21,FALSE)))</f>
        <v/>
      </c>
      <c r="H310">
        <v>3</v>
      </c>
      <c r="I310">
        <v>2</v>
      </c>
      <c r="J310">
        <v>2</v>
      </c>
      <c r="K310" t="s">
        <v>78</v>
      </c>
    </row>
    <row r="311" spans="2:11" x14ac:dyDescent="0.2">
      <c r="B311" s="6" t="str">
        <f t="shared" si="18"/>
        <v>DropItemRule_First_Season3_Challenge3_Hell</v>
      </c>
      <c r="C311" t="str">
        <f t="shared" si="21"/>
        <v>DropAll</v>
      </c>
      <c r="D311" t="str">
        <f>IF(VLOOKUP(H311&amp;"_"&amp;I311&amp;"_"&amp;K311,[1]挑战模式!$BJ:$BU,9-J311,FALSE)="","","DropItemOne")</f>
        <v>DropItemOne</v>
      </c>
      <c r="E311">
        <f>IF(VLOOKUP(H311&amp;"_"&amp;I311&amp;"_"&amp;K311,[1]挑战模式!$BJ:$BU,9-J311,FALSE)="","",IF(ISNUMBER(VLOOKUP(H311&amp;"_"&amp;I311&amp;"_"&amp;K311,[1]挑战模式!$BJ:$BU,9-J311,FALSE)),VLOOKUP(H311&amp;"_"&amp;I311&amp;"_"&amp;K311,[1]挑战模式!$BJ:$BU,9-J311,FALSE),1))</f>
        <v>100</v>
      </c>
      <c r="F311">
        <f t="shared" si="20"/>
        <v>10000</v>
      </c>
      <c r="G311" t="str">
        <f>IF(VLOOKUP(H311&amp;"_"&amp;I311&amp;"_"&amp;K311,[1]挑战模式!$BJ:$BU,9-J311,FALSE)="","",IF(ISNUMBER(VLOOKUP(H311&amp;"_"&amp;I311&amp;"_"&amp;K311,[1]挑战模式!$BJ:$BU,9-J311,FALSE)),"Token_Diamond",VLOOKUP(VLOOKUP(H311&amp;"_"&amp;I311&amp;"_"&amp;K311,[1]挑战模式!$BJ:$BU,9-J311,FALSE),'[1]塔&amp;技能'!$A:$U,21,FALSE)))</f>
        <v>Token_Diamond</v>
      </c>
      <c r="H311">
        <v>3</v>
      </c>
      <c r="I311">
        <v>3</v>
      </c>
      <c r="J311">
        <v>1</v>
      </c>
      <c r="K311" t="s">
        <v>78</v>
      </c>
    </row>
    <row r="312" spans="2:11" x14ac:dyDescent="0.2">
      <c r="B312" s="6" t="str">
        <f t="shared" ref="B312:B326" si="22">IF(I312&lt;&gt;I311,"DropItemRule_First_Season"&amp;H312&amp;"_Challenge"&amp;I312&amp;"_"&amp;K312,"")</f>
        <v/>
      </c>
      <c r="C312" t="str">
        <f t="shared" si="21"/>
        <v/>
      </c>
      <c r="D312" t="str">
        <f>IF(VLOOKUP(H312&amp;"_"&amp;I312&amp;"_"&amp;K312,[1]挑战模式!$BJ:$BU,9-J312,FALSE)="","","DropItemOne")</f>
        <v/>
      </c>
      <c r="E312" t="str">
        <f>IF(VLOOKUP(H312&amp;"_"&amp;I312&amp;"_"&amp;K312,[1]挑战模式!$BJ:$BU,9-J312,FALSE)="","",IF(ISNUMBER(VLOOKUP(H312&amp;"_"&amp;I312&amp;"_"&amp;K312,[1]挑战模式!$BJ:$BU,9-J312,FALSE)),VLOOKUP(H312&amp;"_"&amp;I312&amp;"_"&amp;K312,[1]挑战模式!$BJ:$BU,9-J312,FALSE),1))</f>
        <v/>
      </c>
      <c r="F312" t="str">
        <f t="shared" ref="F312:F326" si="23">IF(E312="","",10000)</f>
        <v/>
      </c>
      <c r="G312" t="str">
        <f>IF(VLOOKUP(H312&amp;"_"&amp;I312&amp;"_"&amp;K312,[1]挑战模式!$BJ:$BU,9-J312,FALSE)="","",IF(ISNUMBER(VLOOKUP(H312&amp;"_"&amp;I312&amp;"_"&amp;K312,[1]挑战模式!$BJ:$BU,9-J312,FALSE)),"Token_Diamond",VLOOKUP(VLOOKUP(H312&amp;"_"&amp;I312&amp;"_"&amp;K312,[1]挑战模式!$BJ:$BU,9-J312,FALSE),'[1]塔&amp;技能'!$A:$U,21,FALSE)))</f>
        <v/>
      </c>
      <c r="H312">
        <v>3</v>
      </c>
      <c r="I312">
        <v>3</v>
      </c>
      <c r="J312">
        <v>2</v>
      </c>
      <c r="K312" t="s">
        <v>78</v>
      </c>
    </row>
    <row r="313" spans="2:11" x14ac:dyDescent="0.2">
      <c r="B313" s="6" t="str">
        <f t="shared" si="22"/>
        <v>DropItemRule_First_Season3_Challenge4_Hell</v>
      </c>
      <c r="C313" t="str">
        <f t="shared" si="21"/>
        <v>DropAll</v>
      </c>
      <c r="D313" t="str">
        <f>IF(VLOOKUP(H313&amp;"_"&amp;I313&amp;"_"&amp;K313,[1]挑战模式!$BJ:$BU,9-J313,FALSE)="","","DropItemOne")</f>
        <v>DropItemOne</v>
      </c>
      <c r="E313">
        <f>IF(VLOOKUP(H313&amp;"_"&amp;I313&amp;"_"&amp;K313,[1]挑战模式!$BJ:$BU,9-J313,FALSE)="","",IF(ISNUMBER(VLOOKUP(H313&amp;"_"&amp;I313&amp;"_"&amp;K313,[1]挑战模式!$BJ:$BU,9-J313,FALSE)),VLOOKUP(H313&amp;"_"&amp;I313&amp;"_"&amp;K313,[1]挑战模式!$BJ:$BU,9-J313,FALSE),1))</f>
        <v>100</v>
      </c>
      <c r="F313">
        <f t="shared" si="23"/>
        <v>10000</v>
      </c>
      <c r="G313" t="str">
        <f>IF(VLOOKUP(H313&amp;"_"&amp;I313&amp;"_"&amp;K313,[1]挑战模式!$BJ:$BU,9-J313,FALSE)="","",IF(ISNUMBER(VLOOKUP(H313&amp;"_"&amp;I313&amp;"_"&amp;K313,[1]挑战模式!$BJ:$BU,9-J313,FALSE)),"Token_Diamond",VLOOKUP(VLOOKUP(H313&amp;"_"&amp;I313&amp;"_"&amp;K313,[1]挑战模式!$BJ:$BU,9-J313,FALSE),'[1]塔&amp;技能'!$A:$U,21,FALSE)))</f>
        <v>Token_Diamond</v>
      </c>
      <c r="H313">
        <v>3</v>
      </c>
      <c r="I313">
        <v>4</v>
      </c>
      <c r="J313">
        <v>1</v>
      </c>
      <c r="K313" t="s">
        <v>78</v>
      </c>
    </row>
    <row r="314" spans="2:11" x14ac:dyDescent="0.2">
      <c r="B314" s="6" t="str">
        <f t="shared" si="22"/>
        <v/>
      </c>
      <c r="C314" t="str">
        <f t="shared" si="21"/>
        <v/>
      </c>
      <c r="D314" t="str">
        <f>IF(VLOOKUP(H314&amp;"_"&amp;I314&amp;"_"&amp;K314,[1]挑战模式!$BJ:$BU,9-J314,FALSE)="","","DropItemOne")</f>
        <v/>
      </c>
      <c r="E314" t="str">
        <f>IF(VLOOKUP(H314&amp;"_"&amp;I314&amp;"_"&amp;K314,[1]挑战模式!$BJ:$BU,9-J314,FALSE)="","",IF(ISNUMBER(VLOOKUP(H314&amp;"_"&amp;I314&amp;"_"&amp;K314,[1]挑战模式!$BJ:$BU,9-J314,FALSE)),VLOOKUP(H314&amp;"_"&amp;I314&amp;"_"&amp;K314,[1]挑战模式!$BJ:$BU,9-J314,FALSE),1))</f>
        <v/>
      </c>
      <c r="F314" t="str">
        <f t="shared" si="23"/>
        <v/>
      </c>
      <c r="G314" t="str">
        <f>IF(VLOOKUP(H314&amp;"_"&amp;I314&amp;"_"&amp;K314,[1]挑战模式!$BJ:$BU,9-J314,FALSE)="","",IF(ISNUMBER(VLOOKUP(H314&amp;"_"&amp;I314&amp;"_"&amp;K314,[1]挑战模式!$BJ:$BU,9-J314,FALSE)),"Token_Diamond",VLOOKUP(VLOOKUP(H314&amp;"_"&amp;I314&amp;"_"&amp;K314,[1]挑战模式!$BJ:$BU,9-J314,FALSE),'[1]塔&amp;技能'!$A:$U,21,FALSE)))</f>
        <v/>
      </c>
      <c r="H314">
        <v>3</v>
      </c>
      <c r="I314">
        <v>4</v>
      </c>
      <c r="J314">
        <v>2</v>
      </c>
      <c r="K314" t="s">
        <v>78</v>
      </c>
    </row>
    <row r="315" spans="2:11" x14ac:dyDescent="0.2">
      <c r="B315" s="6" t="str">
        <f t="shared" si="22"/>
        <v>DropItemRule_First_Season3_Challenge5_Hell</v>
      </c>
      <c r="C315" t="str">
        <f t="shared" si="21"/>
        <v>DropAll</v>
      </c>
      <c r="D315" t="str">
        <f>IF(VLOOKUP(H315&amp;"_"&amp;I315&amp;"_"&amp;K315,[1]挑战模式!$BJ:$BU,9-J315,FALSE)="","","DropItemOne")</f>
        <v>DropItemOne</v>
      </c>
      <c r="E315">
        <f>IF(VLOOKUP(H315&amp;"_"&amp;I315&amp;"_"&amp;K315,[1]挑战模式!$BJ:$BU,9-J315,FALSE)="","",IF(ISNUMBER(VLOOKUP(H315&amp;"_"&amp;I315&amp;"_"&amp;K315,[1]挑战模式!$BJ:$BU,9-J315,FALSE)),VLOOKUP(H315&amp;"_"&amp;I315&amp;"_"&amp;K315,[1]挑战模式!$BJ:$BU,9-J315,FALSE),1))</f>
        <v>100</v>
      </c>
      <c r="F315">
        <f t="shared" si="23"/>
        <v>10000</v>
      </c>
      <c r="G315" t="str">
        <f>IF(VLOOKUP(H315&amp;"_"&amp;I315&amp;"_"&amp;K315,[1]挑战模式!$BJ:$BU,9-J315,FALSE)="","",IF(ISNUMBER(VLOOKUP(H315&amp;"_"&amp;I315&amp;"_"&amp;K315,[1]挑战模式!$BJ:$BU,9-J315,FALSE)),"Token_Diamond",VLOOKUP(VLOOKUP(H315&amp;"_"&amp;I315&amp;"_"&amp;K315,[1]挑战模式!$BJ:$BU,9-J315,FALSE),'[1]塔&amp;技能'!$A:$U,21,FALSE)))</f>
        <v>Token_Diamond</v>
      </c>
      <c r="H315">
        <v>3</v>
      </c>
      <c r="I315">
        <v>5</v>
      </c>
      <c r="J315">
        <v>1</v>
      </c>
      <c r="K315" t="s">
        <v>78</v>
      </c>
    </row>
    <row r="316" spans="2:11" x14ac:dyDescent="0.2">
      <c r="B316" s="6" t="str">
        <f t="shared" si="22"/>
        <v/>
      </c>
      <c r="C316" t="str">
        <f t="shared" si="21"/>
        <v/>
      </c>
      <c r="D316" t="str">
        <f>IF(VLOOKUP(H316&amp;"_"&amp;I316&amp;"_"&amp;K316,[1]挑战模式!$BJ:$BU,9-J316,FALSE)="","","DropItemOne")</f>
        <v/>
      </c>
      <c r="E316" t="str">
        <f>IF(VLOOKUP(H316&amp;"_"&amp;I316&amp;"_"&amp;K316,[1]挑战模式!$BJ:$BU,9-J316,FALSE)="","",IF(ISNUMBER(VLOOKUP(H316&amp;"_"&amp;I316&amp;"_"&amp;K316,[1]挑战模式!$BJ:$BU,9-J316,FALSE)),VLOOKUP(H316&amp;"_"&amp;I316&amp;"_"&amp;K316,[1]挑战模式!$BJ:$BU,9-J316,FALSE),1))</f>
        <v/>
      </c>
      <c r="F316" t="str">
        <f t="shared" si="23"/>
        <v/>
      </c>
      <c r="G316" t="str">
        <f>IF(VLOOKUP(H316&amp;"_"&amp;I316&amp;"_"&amp;K316,[1]挑战模式!$BJ:$BU,9-J316,FALSE)="","",IF(ISNUMBER(VLOOKUP(H316&amp;"_"&amp;I316&amp;"_"&amp;K316,[1]挑战模式!$BJ:$BU,9-J316,FALSE)),"Token_Diamond",VLOOKUP(VLOOKUP(H316&amp;"_"&amp;I316&amp;"_"&amp;K316,[1]挑战模式!$BJ:$BU,9-J316,FALSE),'[1]塔&amp;技能'!$A:$U,21,FALSE)))</f>
        <v/>
      </c>
      <c r="H316">
        <v>3</v>
      </c>
      <c r="I316">
        <v>5</v>
      </c>
      <c r="J316">
        <v>2</v>
      </c>
      <c r="K316" t="s">
        <v>78</v>
      </c>
    </row>
    <row r="317" spans="2:11" x14ac:dyDescent="0.2">
      <c r="B317" s="6" t="str">
        <f t="shared" si="22"/>
        <v>DropItemRule_First_Season4_Challenge1_Hell</v>
      </c>
      <c r="C317" t="str">
        <f t="shared" si="21"/>
        <v>DropAll</v>
      </c>
      <c r="D317" t="str">
        <f>IF(VLOOKUP(H317&amp;"_"&amp;I317&amp;"_"&amp;K317,[1]挑战模式!$BJ:$BU,9-J317,FALSE)="","","DropItemOne")</f>
        <v>DropItemOne</v>
      </c>
      <c r="E317">
        <f>IF(VLOOKUP(H317&amp;"_"&amp;I317&amp;"_"&amp;K317,[1]挑战模式!$BJ:$BU,9-J317,FALSE)="","",IF(ISNUMBER(VLOOKUP(H317&amp;"_"&amp;I317&amp;"_"&amp;K317,[1]挑战模式!$BJ:$BU,9-J317,FALSE)),VLOOKUP(H317&amp;"_"&amp;I317&amp;"_"&amp;K317,[1]挑战模式!$BJ:$BU,9-J317,FALSE),1))</f>
        <v>100</v>
      </c>
      <c r="F317">
        <f t="shared" si="23"/>
        <v>10000</v>
      </c>
      <c r="G317" t="str">
        <f>IF(VLOOKUP(H317&amp;"_"&amp;I317&amp;"_"&amp;K317,[1]挑战模式!$BJ:$BU,9-J317,FALSE)="","",IF(ISNUMBER(VLOOKUP(H317&amp;"_"&amp;I317&amp;"_"&amp;K317,[1]挑战模式!$BJ:$BU,9-J317,FALSE)),"Token_Diamond",VLOOKUP(VLOOKUP(H317&amp;"_"&amp;I317&amp;"_"&amp;K317,[1]挑战模式!$BJ:$BU,9-J317,FALSE),'[1]塔&amp;技能'!$A:$U,21,FALSE)))</f>
        <v>Token_Diamond</v>
      </c>
      <c r="H317">
        <v>4</v>
      </c>
      <c r="I317">
        <v>1</v>
      </c>
      <c r="J317">
        <v>1</v>
      </c>
      <c r="K317" t="s">
        <v>78</v>
      </c>
    </row>
    <row r="318" spans="2:11" x14ac:dyDescent="0.2">
      <c r="B318" s="6" t="str">
        <f t="shared" si="22"/>
        <v/>
      </c>
      <c r="C318" t="str">
        <f t="shared" si="21"/>
        <v/>
      </c>
      <c r="D318" t="str">
        <f>IF(VLOOKUP(H318&amp;"_"&amp;I318&amp;"_"&amp;K318,[1]挑战模式!$BJ:$BU,9-J318,FALSE)="","","DropItemOne")</f>
        <v/>
      </c>
      <c r="E318" t="str">
        <f>IF(VLOOKUP(H318&amp;"_"&amp;I318&amp;"_"&amp;K318,[1]挑战模式!$BJ:$BU,9-J318,FALSE)="","",IF(ISNUMBER(VLOOKUP(H318&amp;"_"&amp;I318&amp;"_"&amp;K318,[1]挑战模式!$BJ:$BU,9-J318,FALSE)),VLOOKUP(H318&amp;"_"&amp;I318&amp;"_"&amp;K318,[1]挑战模式!$BJ:$BU,9-J318,FALSE),1))</f>
        <v/>
      </c>
      <c r="F318" t="str">
        <f t="shared" si="23"/>
        <v/>
      </c>
      <c r="G318" t="str">
        <f>IF(VLOOKUP(H318&amp;"_"&amp;I318&amp;"_"&amp;K318,[1]挑战模式!$BJ:$BU,9-J318,FALSE)="","",IF(ISNUMBER(VLOOKUP(H318&amp;"_"&amp;I318&amp;"_"&amp;K318,[1]挑战模式!$BJ:$BU,9-J318,FALSE)),"Token_Diamond",VLOOKUP(VLOOKUP(H318&amp;"_"&amp;I318&amp;"_"&amp;K318,[1]挑战模式!$BJ:$BU,9-J318,FALSE),'[1]塔&amp;技能'!$A:$U,21,FALSE)))</f>
        <v/>
      </c>
      <c r="H318">
        <v>4</v>
      </c>
      <c r="I318">
        <v>1</v>
      </c>
      <c r="J318">
        <v>2</v>
      </c>
      <c r="K318" t="s">
        <v>78</v>
      </c>
    </row>
    <row r="319" spans="2:11" x14ac:dyDescent="0.2">
      <c r="B319" s="6" t="str">
        <f t="shared" si="22"/>
        <v>DropItemRule_First_Season4_Challenge2_Hell</v>
      </c>
      <c r="C319" t="str">
        <f t="shared" si="21"/>
        <v>DropAll</v>
      </c>
      <c r="D319" t="str">
        <f>IF(VLOOKUP(H319&amp;"_"&amp;I319&amp;"_"&amp;K319,[1]挑战模式!$BJ:$BU,9-J319,FALSE)="","","DropItemOne")</f>
        <v>DropItemOne</v>
      </c>
      <c r="E319">
        <f>IF(VLOOKUP(H319&amp;"_"&amp;I319&amp;"_"&amp;K319,[1]挑战模式!$BJ:$BU,9-J319,FALSE)="","",IF(ISNUMBER(VLOOKUP(H319&amp;"_"&amp;I319&amp;"_"&amp;K319,[1]挑战模式!$BJ:$BU,9-J319,FALSE)),VLOOKUP(H319&amp;"_"&amp;I319&amp;"_"&amp;K319,[1]挑战模式!$BJ:$BU,9-J319,FALSE),1))</f>
        <v>100</v>
      </c>
      <c r="F319">
        <f t="shared" si="23"/>
        <v>10000</v>
      </c>
      <c r="G319" t="str">
        <f>IF(VLOOKUP(H319&amp;"_"&amp;I319&amp;"_"&amp;K319,[1]挑战模式!$BJ:$BU,9-J319,FALSE)="","",IF(ISNUMBER(VLOOKUP(H319&amp;"_"&amp;I319&amp;"_"&amp;K319,[1]挑战模式!$BJ:$BU,9-J319,FALSE)),"Token_Diamond",VLOOKUP(VLOOKUP(H319&amp;"_"&amp;I319&amp;"_"&amp;K319,[1]挑战模式!$BJ:$BU,9-J319,FALSE),'[1]塔&amp;技能'!$A:$U,21,FALSE)))</f>
        <v>Token_Diamond</v>
      </c>
      <c r="H319">
        <v>4</v>
      </c>
      <c r="I319">
        <v>2</v>
      </c>
      <c r="J319">
        <v>1</v>
      </c>
      <c r="K319" t="s">
        <v>78</v>
      </c>
    </row>
    <row r="320" spans="2:11" x14ac:dyDescent="0.2">
      <c r="B320" s="6" t="str">
        <f t="shared" si="22"/>
        <v/>
      </c>
      <c r="C320" t="str">
        <f t="shared" si="21"/>
        <v/>
      </c>
      <c r="D320" t="str">
        <f>IF(VLOOKUP(H320&amp;"_"&amp;I320&amp;"_"&amp;K320,[1]挑战模式!$BJ:$BU,9-J320,FALSE)="","","DropItemOne")</f>
        <v/>
      </c>
      <c r="E320" t="str">
        <f>IF(VLOOKUP(H320&amp;"_"&amp;I320&amp;"_"&amp;K320,[1]挑战模式!$BJ:$BU,9-J320,FALSE)="","",IF(ISNUMBER(VLOOKUP(H320&amp;"_"&amp;I320&amp;"_"&amp;K320,[1]挑战模式!$BJ:$BU,9-J320,FALSE)),VLOOKUP(H320&amp;"_"&amp;I320&amp;"_"&amp;K320,[1]挑战模式!$BJ:$BU,9-J320,FALSE),1))</f>
        <v/>
      </c>
      <c r="F320" t="str">
        <f t="shared" si="23"/>
        <v/>
      </c>
      <c r="G320" t="str">
        <f>IF(VLOOKUP(H320&amp;"_"&amp;I320&amp;"_"&amp;K320,[1]挑战模式!$BJ:$BU,9-J320,FALSE)="","",IF(ISNUMBER(VLOOKUP(H320&amp;"_"&amp;I320&amp;"_"&amp;K320,[1]挑战模式!$BJ:$BU,9-J320,FALSE)),"Token_Diamond",VLOOKUP(VLOOKUP(H320&amp;"_"&amp;I320&amp;"_"&amp;K320,[1]挑战模式!$BJ:$BU,9-J320,FALSE),'[1]塔&amp;技能'!$A:$U,21,FALSE)))</f>
        <v/>
      </c>
      <c r="H320">
        <v>4</v>
      </c>
      <c r="I320">
        <v>2</v>
      </c>
      <c r="J320">
        <v>2</v>
      </c>
      <c r="K320" t="s">
        <v>78</v>
      </c>
    </row>
    <row r="321" spans="2:11" x14ac:dyDescent="0.2">
      <c r="B321" s="6" t="str">
        <f t="shared" si="22"/>
        <v>DropItemRule_First_Season4_Challenge3_Hell</v>
      </c>
      <c r="C321" t="str">
        <f t="shared" si="21"/>
        <v>DropAll</v>
      </c>
      <c r="D321" t="str">
        <f>IF(VLOOKUP(H321&amp;"_"&amp;I321&amp;"_"&amp;K321,[1]挑战模式!$BJ:$BU,9-J321,FALSE)="","","DropItemOne")</f>
        <v>DropItemOne</v>
      </c>
      <c r="E321">
        <f>IF(VLOOKUP(H321&amp;"_"&amp;I321&amp;"_"&amp;K321,[1]挑战模式!$BJ:$BU,9-J321,FALSE)="","",IF(ISNUMBER(VLOOKUP(H321&amp;"_"&amp;I321&amp;"_"&amp;K321,[1]挑战模式!$BJ:$BU,9-J321,FALSE)),VLOOKUP(H321&amp;"_"&amp;I321&amp;"_"&amp;K321,[1]挑战模式!$BJ:$BU,9-J321,FALSE),1))</f>
        <v>100</v>
      </c>
      <c r="F321">
        <f t="shared" si="23"/>
        <v>10000</v>
      </c>
      <c r="G321" t="str">
        <f>IF(VLOOKUP(H321&amp;"_"&amp;I321&amp;"_"&amp;K321,[1]挑战模式!$BJ:$BU,9-J321,FALSE)="","",IF(ISNUMBER(VLOOKUP(H321&amp;"_"&amp;I321&amp;"_"&amp;K321,[1]挑战模式!$BJ:$BU,9-J321,FALSE)),"Token_Diamond",VLOOKUP(VLOOKUP(H321&amp;"_"&amp;I321&amp;"_"&amp;K321,[1]挑战模式!$BJ:$BU,9-J321,FALSE),'[1]塔&amp;技能'!$A:$U,21,FALSE)))</f>
        <v>Token_Diamond</v>
      </c>
      <c r="H321">
        <v>4</v>
      </c>
      <c r="I321">
        <v>3</v>
      </c>
      <c r="J321">
        <v>1</v>
      </c>
      <c r="K321" t="s">
        <v>78</v>
      </c>
    </row>
    <row r="322" spans="2:11" x14ac:dyDescent="0.2">
      <c r="B322" s="6" t="str">
        <f t="shared" si="22"/>
        <v/>
      </c>
      <c r="C322" t="str">
        <f t="shared" si="21"/>
        <v/>
      </c>
      <c r="D322" t="str">
        <f>IF(VLOOKUP(H322&amp;"_"&amp;I322&amp;"_"&amp;K322,[1]挑战模式!$BJ:$BU,9-J322,FALSE)="","","DropItemOne")</f>
        <v/>
      </c>
      <c r="E322" t="str">
        <f>IF(VLOOKUP(H322&amp;"_"&amp;I322&amp;"_"&amp;K322,[1]挑战模式!$BJ:$BU,9-J322,FALSE)="","",IF(ISNUMBER(VLOOKUP(H322&amp;"_"&amp;I322&amp;"_"&amp;K322,[1]挑战模式!$BJ:$BU,9-J322,FALSE)),VLOOKUP(H322&amp;"_"&amp;I322&amp;"_"&amp;K322,[1]挑战模式!$BJ:$BU,9-J322,FALSE),1))</f>
        <v/>
      </c>
      <c r="F322" t="str">
        <f t="shared" si="23"/>
        <v/>
      </c>
      <c r="G322" t="str">
        <f>IF(VLOOKUP(H322&amp;"_"&amp;I322&amp;"_"&amp;K322,[1]挑战模式!$BJ:$BU,9-J322,FALSE)="","",IF(ISNUMBER(VLOOKUP(H322&amp;"_"&amp;I322&amp;"_"&amp;K322,[1]挑战模式!$BJ:$BU,9-J322,FALSE)),"Token_Diamond",VLOOKUP(VLOOKUP(H322&amp;"_"&amp;I322&amp;"_"&amp;K322,[1]挑战模式!$BJ:$BU,9-J322,FALSE),'[1]塔&amp;技能'!$A:$U,21,FALSE)))</f>
        <v/>
      </c>
      <c r="H322">
        <v>4</v>
      </c>
      <c r="I322">
        <v>3</v>
      </c>
      <c r="J322">
        <v>2</v>
      </c>
      <c r="K322" t="s">
        <v>78</v>
      </c>
    </row>
    <row r="323" spans="2:11" x14ac:dyDescent="0.2">
      <c r="B323" s="6" t="str">
        <f t="shared" si="22"/>
        <v>DropItemRule_First_Season4_Challenge4_Hell</v>
      </c>
      <c r="C323" t="str">
        <f t="shared" si="21"/>
        <v>DropAll</v>
      </c>
      <c r="D323" t="str">
        <f>IF(VLOOKUP(H323&amp;"_"&amp;I323&amp;"_"&amp;K323,[1]挑战模式!$BJ:$BU,9-J323,FALSE)="","","DropItemOne")</f>
        <v>DropItemOne</v>
      </c>
      <c r="E323">
        <f>IF(VLOOKUP(H323&amp;"_"&amp;I323&amp;"_"&amp;K323,[1]挑战模式!$BJ:$BU,9-J323,FALSE)="","",IF(ISNUMBER(VLOOKUP(H323&amp;"_"&amp;I323&amp;"_"&amp;K323,[1]挑战模式!$BJ:$BU,9-J323,FALSE)),VLOOKUP(H323&amp;"_"&amp;I323&amp;"_"&amp;K323,[1]挑战模式!$BJ:$BU,9-J323,FALSE),1))</f>
        <v>100</v>
      </c>
      <c r="F323">
        <f t="shared" si="23"/>
        <v>10000</v>
      </c>
      <c r="G323" t="str">
        <f>IF(VLOOKUP(H323&amp;"_"&amp;I323&amp;"_"&amp;K323,[1]挑战模式!$BJ:$BU,9-J323,FALSE)="","",IF(ISNUMBER(VLOOKUP(H323&amp;"_"&amp;I323&amp;"_"&amp;K323,[1]挑战模式!$BJ:$BU,9-J323,FALSE)),"Token_Diamond",VLOOKUP(VLOOKUP(H323&amp;"_"&amp;I323&amp;"_"&amp;K323,[1]挑战模式!$BJ:$BU,9-J323,FALSE),'[1]塔&amp;技能'!$A:$U,21,FALSE)))</f>
        <v>Token_Diamond</v>
      </c>
      <c r="H323">
        <v>4</v>
      </c>
      <c r="I323">
        <v>4</v>
      </c>
      <c r="J323">
        <v>1</v>
      </c>
      <c r="K323" t="s">
        <v>78</v>
      </c>
    </row>
    <row r="324" spans="2:11" x14ac:dyDescent="0.2">
      <c r="B324" s="6" t="str">
        <f t="shared" si="22"/>
        <v/>
      </c>
      <c r="C324" t="str">
        <f t="shared" si="21"/>
        <v/>
      </c>
      <c r="D324" t="str">
        <f>IF(VLOOKUP(H324&amp;"_"&amp;I324&amp;"_"&amp;K324,[1]挑战模式!$BJ:$BU,9-J324,FALSE)="","","DropItemOne")</f>
        <v/>
      </c>
      <c r="E324" t="str">
        <f>IF(VLOOKUP(H324&amp;"_"&amp;I324&amp;"_"&amp;K324,[1]挑战模式!$BJ:$BU,9-J324,FALSE)="","",IF(ISNUMBER(VLOOKUP(H324&amp;"_"&amp;I324&amp;"_"&amp;K324,[1]挑战模式!$BJ:$BU,9-J324,FALSE)),VLOOKUP(H324&amp;"_"&amp;I324&amp;"_"&amp;K324,[1]挑战模式!$BJ:$BU,9-J324,FALSE),1))</f>
        <v/>
      </c>
      <c r="F324" t="str">
        <f t="shared" si="23"/>
        <v/>
      </c>
      <c r="G324" t="str">
        <f>IF(VLOOKUP(H324&amp;"_"&amp;I324&amp;"_"&amp;K324,[1]挑战模式!$BJ:$BU,9-J324,FALSE)="","",IF(ISNUMBER(VLOOKUP(H324&amp;"_"&amp;I324&amp;"_"&amp;K324,[1]挑战模式!$BJ:$BU,9-J324,FALSE)),"Token_Diamond",VLOOKUP(VLOOKUP(H324&amp;"_"&amp;I324&amp;"_"&amp;K324,[1]挑战模式!$BJ:$BU,9-J324,FALSE),'[1]塔&amp;技能'!$A:$U,21,FALSE)))</f>
        <v/>
      </c>
      <c r="H324">
        <v>4</v>
      </c>
      <c r="I324">
        <v>4</v>
      </c>
      <c r="J324">
        <v>2</v>
      </c>
      <c r="K324" t="s">
        <v>78</v>
      </c>
    </row>
    <row r="325" spans="2:11" x14ac:dyDescent="0.2">
      <c r="B325" s="6" t="str">
        <f t="shared" si="22"/>
        <v>DropItemRule_First_Season4_Challenge5_Hell</v>
      </c>
      <c r="C325" t="str">
        <f t="shared" si="21"/>
        <v>DropAll</v>
      </c>
      <c r="D325" t="str">
        <f>IF(VLOOKUP(H325&amp;"_"&amp;I325&amp;"_"&amp;K325,[1]挑战模式!$BJ:$BU,9-J325,FALSE)="","","DropItemOne")</f>
        <v>DropItemOne</v>
      </c>
      <c r="E325">
        <f>IF(VLOOKUP(H325&amp;"_"&amp;I325&amp;"_"&amp;K325,[1]挑战模式!$BJ:$BU,9-J325,FALSE)="","",IF(ISNUMBER(VLOOKUP(H325&amp;"_"&amp;I325&amp;"_"&amp;K325,[1]挑战模式!$BJ:$BU,9-J325,FALSE)),VLOOKUP(H325&amp;"_"&amp;I325&amp;"_"&amp;K325,[1]挑战模式!$BJ:$BU,9-J325,FALSE),1))</f>
        <v>100</v>
      </c>
      <c r="F325">
        <f t="shared" si="23"/>
        <v>10000</v>
      </c>
      <c r="G325" t="str">
        <f>IF(VLOOKUP(H325&amp;"_"&amp;I325&amp;"_"&amp;K325,[1]挑战模式!$BJ:$BU,9-J325,FALSE)="","",IF(ISNUMBER(VLOOKUP(H325&amp;"_"&amp;I325&amp;"_"&amp;K325,[1]挑战模式!$BJ:$BU,9-J325,FALSE)),"Token_Diamond",VLOOKUP(VLOOKUP(H325&amp;"_"&amp;I325&amp;"_"&amp;K325,[1]挑战模式!$BJ:$BU,9-J325,FALSE),'[1]塔&amp;技能'!$A:$U,21,FALSE)))</f>
        <v>Token_Diamond</v>
      </c>
      <c r="H325">
        <v>4</v>
      </c>
      <c r="I325">
        <v>5</v>
      </c>
      <c r="J325">
        <v>1</v>
      </c>
      <c r="K325" t="s">
        <v>78</v>
      </c>
    </row>
    <row r="326" spans="2:11" x14ac:dyDescent="0.2">
      <c r="B326" s="6" t="str">
        <f t="shared" si="22"/>
        <v/>
      </c>
      <c r="C326" t="str">
        <f t="shared" si="21"/>
        <v/>
      </c>
      <c r="D326" t="str">
        <f>IF(VLOOKUP(H326&amp;"_"&amp;I326&amp;"_"&amp;K326,[1]挑战模式!$BJ:$BU,9-J326,FALSE)="","","DropItemOne")</f>
        <v/>
      </c>
      <c r="E326" t="str">
        <f>IF(VLOOKUP(H326&amp;"_"&amp;I326&amp;"_"&amp;K326,[1]挑战模式!$BJ:$BU,9-J326,FALSE)="","",IF(ISNUMBER(VLOOKUP(H326&amp;"_"&amp;I326&amp;"_"&amp;K326,[1]挑战模式!$BJ:$BU,9-J326,FALSE)),VLOOKUP(H326&amp;"_"&amp;I326&amp;"_"&amp;K326,[1]挑战模式!$BJ:$BU,9-J326,FALSE),1))</f>
        <v/>
      </c>
      <c r="F326" t="str">
        <f t="shared" si="23"/>
        <v/>
      </c>
      <c r="G326" t="str">
        <f>IF(VLOOKUP(H326&amp;"_"&amp;I326&amp;"_"&amp;K326,[1]挑战模式!$BJ:$BU,9-J326,FALSE)="","",IF(ISNUMBER(VLOOKUP(H326&amp;"_"&amp;I326&amp;"_"&amp;K326,[1]挑战模式!$BJ:$BU,9-J326,FALSE)),"Token_Diamond",VLOOKUP(VLOOKUP(H326&amp;"_"&amp;I326&amp;"_"&amp;K326,[1]挑战模式!$BJ:$BU,9-J326,FALSE),'[1]塔&amp;技能'!$A:$U,21,FALSE)))</f>
        <v/>
      </c>
      <c r="H326">
        <v>4</v>
      </c>
      <c r="I326">
        <v>5</v>
      </c>
      <c r="J326">
        <v>2</v>
      </c>
      <c r="K326" t="s">
        <v>78</v>
      </c>
    </row>
    <row r="328" spans="2:11" x14ac:dyDescent="0.2">
      <c r="B328" s="6" t="str">
        <f>IF(I328&lt;&gt;I327,"DropItemRule_Common_Season"&amp;H328&amp;"_Challenge"&amp;I328&amp;"_"&amp;K328,"")</f>
        <v>DropItemRule_Common_Season0_Challenge1_Easy</v>
      </c>
      <c r="C328" t="str">
        <f>IF(B328="","","DropAll")</f>
        <v>DropAll</v>
      </c>
      <c r="D328" t="str">
        <f>IF(VLOOKUP(H328&amp;"_"&amp;I328&amp;"_"&amp;K328,[1]挑战模式!$BJ:$BU,10-J328,FALSE)="","","DropItemOne")</f>
        <v>DropItemOne</v>
      </c>
      <c r="E328">
        <f>IF(VLOOKUP(H328&amp;"_"&amp;I328&amp;"_"&amp;K328,[1]挑战模式!$BJ:$BU,10-J328,FALSE)="","",IF(ISNUMBER(VLOOKUP(H328&amp;"_"&amp;I328&amp;"_"&amp;K328,[1]挑战模式!$BJ:$BU,10-J328,FALSE)),VLOOKUP(H328&amp;"_"&amp;I328&amp;"_"&amp;K328,[1]挑战模式!$BJ:$BU,10-J328,FALSE),1))</f>
        <v>30</v>
      </c>
      <c r="F328">
        <f>IF(E328="","",10000)</f>
        <v>10000</v>
      </c>
      <c r="G328" t="str">
        <f>IF(VLOOKUP(H328&amp;"_"&amp;I328&amp;"_"&amp;K328,[1]挑战模式!$BJ:$BU,10-J328,FALSE)="","",IF(ISNUMBER(VLOOKUP(H328&amp;"_"&amp;I328&amp;"_"&amp;K328,[1]挑战模式!$BJ:$BU,10-J328,FALSE)),"Token_Diamond",VLOOKUP(VLOOKUP(H328&amp;"_"&amp;I328&amp;"_"&amp;K328,[1]挑战模式!$BJ:$BU,10-J328,FALSE),'[1]塔&amp;技能'!$A:$U,21,FALSE)))</f>
        <v>Token_Diamond</v>
      </c>
      <c r="H328">
        <v>0</v>
      </c>
      <c r="I328">
        <v>1</v>
      </c>
      <c r="J328">
        <v>1</v>
      </c>
      <c r="K328" t="s">
        <v>75</v>
      </c>
    </row>
    <row r="329" spans="2:11" x14ac:dyDescent="0.2">
      <c r="B329" s="6" t="str">
        <f t="shared" ref="B329:B367" si="24">IF(I329&lt;&gt;I328,"DropItemRule_Common_Season"&amp;H329&amp;"_Challenge"&amp;I329&amp;"_"&amp;K329,"")</f>
        <v>DropItemRule_Common_Season0_Challenge2_Easy</v>
      </c>
      <c r="C329" t="str">
        <f t="shared" ref="C329:C392" si="25">IF(B329="","","DropAll")</f>
        <v>DropAll</v>
      </c>
      <c r="D329" t="str">
        <f>IF(VLOOKUP(H329&amp;"_"&amp;I329&amp;"_"&amp;K329,[1]挑战模式!$BJ:$BU,10-J329,FALSE)="","","DropItemOne")</f>
        <v>DropItemOne</v>
      </c>
      <c r="E329">
        <f>IF(VLOOKUP(H329&amp;"_"&amp;I329&amp;"_"&amp;K329,[1]挑战模式!$BJ:$BU,10-J329,FALSE)="","",IF(ISNUMBER(VLOOKUP(H329&amp;"_"&amp;I329&amp;"_"&amp;K329,[1]挑战模式!$BJ:$BU,10-J329,FALSE)),VLOOKUP(H329&amp;"_"&amp;I329&amp;"_"&amp;K329,[1]挑战模式!$BJ:$BU,10-J329,FALSE),1))</f>
        <v>30</v>
      </c>
      <c r="F329">
        <f t="shared" ref="F329:F392" si="26">IF(E329="","",10000)</f>
        <v>10000</v>
      </c>
      <c r="G329" t="str">
        <f>IF(VLOOKUP(H329&amp;"_"&amp;I329&amp;"_"&amp;K329,[1]挑战模式!$BJ:$BU,10-J329,FALSE)="","",IF(ISNUMBER(VLOOKUP(H329&amp;"_"&amp;I329&amp;"_"&amp;K329,[1]挑战模式!$BJ:$BU,10-J329,FALSE)),"Token_Diamond",VLOOKUP(VLOOKUP(H329&amp;"_"&amp;I329&amp;"_"&amp;K329,[1]挑战模式!$BJ:$BU,10-J329,FALSE),'[1]塔&amp;技能'!$A:$U,21,FALSE)))</f>
        <v>Token_Diamond</v>
      </c>
      <c r="H329">
        <v>0</v>
      </c>
      <c r="I329">
        <v>2</v>
      </c>
      <c r="J329">
        <v>1</v>
      </c>
      <c r="K329" t="s">
        <v>75</v>
      </c>
    </row>
    <row r="330" spans="2:11" x14ac:dyDescent="0.2">
      <c r="B330" s="6" t="str">
        <f t="shared" si="24"/>
        <v>DropItemRule_Common_Season0_Challenge3_Easy</v>
      </c>
      <c r="C330" t="str">
        <f t="shared" si="25"/>
        <v>DropAll</v>
      </c>
      <c r="D330" t="str">
        <f>IF(VLOOKUP(H330&amp;"_"&amp;I330&amp;"_"&amp;K330,[1]挑战模式!$BJ:$BU,10-J330,FALSE)="","","DropItemOne")</f>
        <v>DropItemOne</v>
      </c>
      <c r="E330">
        <f>IF(VLOOKUP(H330&amp;"_"&amp;I330&amp;"_"&amp;K330,[1]挑战模式!$BJ:$BU,10-J330,FALSE)="","",IF(ISNUMBER(VLOOKUP(H330&amp;"_"&amp;I330&amp;"_"&amp;K330,[1]挑战模式!$BJ:$BU,10-J330,FALSE)),VLOOKUP(H330&amp;"_"&amp;I330&amp;"_"&amp;K330,[1]挑战模式!$BJ:$BU,10-J330,FALSE),1))</f>
        <v>30</v>
      </c>
      <c r="F330">
        <f t="shared" si="26"/>
        <v>10000</v>
      </c>
      <c r="G330" t="str">
        <f>IF(VLOOKUP(H330&amp;"_"&amp;I330&amp;"_"&amp;K330,[1]挑战模式!$BJ:$BU,10-J330,FALSE)="","",IF(ISNUMBER(VLOOKUP(H330&amp;"_"&amp;I330&amp;"_"&amp;K330,[1]挑战模式!$BJ:$BU,10-J330,FALSE)),"Token_Diamond",VLOOKUP(VLOOKUP(H330&amp;"_"&amp;I330&amp;"_"&amp;K330,[1]挑战模式!$BJ:$BU,10-J330,FALSE),'[1]塔&amp;技能'!$A:$U,21,FALSE)))</f>
        <v>Token_Diamond</v>
      </c>
      <c r="H330">
        <v>0</v>
      </c>
      <c r="I330">
        <v>3</v>
      </c>
      <c r="J330">
        <v>1</v>
      </c>
      <c r="K330" t="s">
        <v>75</v>
      </c>
    </row>
    <row r="331" spans="2:11" x14ac:dyDescent="0.2">
      <c r="B331" s="6" t="str">
        <f t="shared" si="24"/>
        <v>DropItemRule_Common_Season0_Challenge4_Easy</v>
      </c>
      <c r="C331" t="str">
        <f t="shared" si="25"/>
        <v>DropAll</v>
      </c>
      <c r="D331" t="str">
        <f>IF(VLOOKUP(H331&amp;"_"&amp;I331&amp;"_"&amp;K331,[1]挑战模式!$BJ:$BU,10-J331,FALSE)="","","DropItemOne")</f>
        <v>DropItemOne</v>
      </c>
      <c r="E331">
        <f>IF(VLOOKUP(H331&amp;"_"&amp;I331&amp;"_"&amp;K331,[1]挑战模式!$BJ:$BU,10-J331,FALSE)="","",IF(ISNUMBER(VLOOKUP(H331&amp;"_"&amp;I331&amp;"_"&amp;K331,[1]挑战模式!$BJ:$BU,10-J331,FALSE)),VLOOKUP(H331&amp;"_"&amp;I331&amp;"_"&amp;K331,[1]挑战模式!$BJ:$BU,10-J331,FALSE),1))</f>
        <v>30</v>
      </c>
      <c r="F331">
        <f t="shared" si="26"/>
        <v>10000</v>
      </c>
      <c r="G331" t="str">
        <f>IF(VLOOKUP(H331&amp;"_"&amp;I331&amp;"_"&amp;K331,[1]挑战模式!$BJ:$BU,10-J331,FALSE)="","",IF(ISNUMBER(VLOOKUP(H331&amp;"_"&amp;I331&amp;"_"&amp;K331,[1]挑战模式!$BJ:$BU,10-J331,FALSE)),"Token_Diamond",VLOOKUP(VLOOKUP(H331&amp;"_"&amp;I331&amp;"_"&amp;K331,[1]挑战模式!$BJ:$BU,10-J331,FALSE),'[1]塔&amp;技能'!$A:$U,21,FALSE)))</f>
        <v>Token_Diamond</v>
      </c>
      <c r="H331">
        <v>0</v>
      </c>
      <c r="I331">
        <v>4</v>
      </c>
      <c r="J331">
        <v>1</v>
      </c>
      <c r="K331" t="s">
        <v>75</v>
      </c>
    </row>
    <row r="332" spans="2:11" x14ac:dyDescent="0.2">
      <c r="B332" s="6" t="str">
        <f t="shared" si="24"/>
        <v>DropItemRule_Common_Season0_Challenge5_Easy</v>
      </c>
      <c r="C332" t="str">
        <f t="shared" si="25"/>
        <v>DropAll</v>
      </c>
      <c r="D332" t="str">
        <f>IF(VLOOKUP(H332&amp;"_"&amp;I332&amp;"_"&amp;K332,[1]挑战模式!$BJ:$BU,10-J332,FALSE)="","","DropItemOne")</f>
        <v>DropItemOne</v>
      </c>
      <c r="E332">
        <f>IF(VLOOKUP(H332&amp;"_"&amp;I332&amp;"_"&amp;K332,[1]挑战模式!$BJ:$BU,10-J332,FALSE)="","",IF(ISNUMBER(VLOOKUP(H332&amp;"_"&amp;I332&amp;"_"&amp;K332,[1]挑战模式!$BJ:$BU,10-J332,FALSE)),VLOOKUP(H332&amp;"_"&amp;I332&amp;"_"&amp;K332,[1]挑战模式!$BJ:$BU,10-J332,FALSE),1))</f>
        <v>30</v>
      </c>
      <c r="F332">
        <f t="shared" si="26"/>
        <v>10000</v>
      </c>
      <c r="G332" t="str">
        <f>IF(VLOOKUP(H332&amp;"_"&amp;I332&amp;"_"&amp;K332,[1]挑战模式!$BJ:$BU,10-J332,FALSE)="","",IF(ISNUMBER(VLOOKUP(H332&amp;"_"&amp;I332&amp;"_"&amp;K332,[1]挑战模式!$BJ:$BU,10-J332,FALSE)),"Token_Diamond",VLOOKUP(VLOOKUP(H332&amp;"_"&amp;I332&amp;"_"&amp;K332,[1]挑战模式!$BJ:$BU,10-J332,FALSE),'[1]塔&amp;技能'!$A:$U,21,FALSE)))</f>
        <v>Token_Diamond</v>
      </c>
      <c r="H332">
        <v>0</v>
      </c>
      <c r="I332">
        <v>5</v>
      </c>
      <c r="J332">
        <v>1</v>
      </c>
      <c r="K332" t="s">
        <v>75</v>
      </c>
    </row>
    <row r="333" spans="2:11" x14ac:dyDescent="0.2">
      <c r="B333" s="6" t="str">
        <f t="shared" si="24"/>
        <v>DropItemRule_Common_Season0_Challenge6_Easy</v>
      </c>
      <c r="C333" t="str">
        <f t="shared" si="25"/>
        <v>DropAll</v>
      </c>
      <c r="D333" t="str">
        <f>IF(VLOOKUP(H333&amp;"_"&amp;I333&amp;"_"&amp;K333,[1]挑战模式!$BJ:$BU,10-J333,FALSE)="","","DropItemOne")</f>
        <v>DropItemOne</v>
      </c>
      <c r="E333">
        <f>IF(VLOOKUP(H333&amp;"_"&amp;I333&amp;"_"&amp;K333,[1]挑战模式!$BJ:$BU,10-J333,FALSE)="","",IF(ISNUMBER(VLOOKUP(H333&amp;"_"&amp;I333&amp;"_"&amp;K333,[1]挑战模式!$BJ:$BU,10-J333,FALSE)),VLOOKUP(H333&amp;"_"&amp;I333&amp;"_"&amp;K333,[1]挑战模式!$BJ:$BU,10-J333,FALSE),1))</f>
        <v>30</v>
      </c>
      <c r="F333">
        <f t="shared" si="26"/>
        <v>10000</v>
      </c>
      <c r="G333" t="str">
        <f>IF(VLOOKUP(H333&amp;"_"&amp;I333&amp;"_"&amp;K333,[1]挑战模式!$BJ:$BU,10-J333,FALSE)="","",IF(ISNUMBER(VLOOKUP(H333&amp;"_"&amp;I333&amp;"_"&amp;K333,[1]挑战模式!$BJ:$BU,10-J333,FALSE)),"Token_Diamond",VLOOKUP(VLOOKUP(H333&amp;"_"&amp;I333&amp;"_"&amp;K333,[1]挑战模式!$BJ:$BU,10-J333,FALSE),'[1]塔&amp;技能'!$A:$U,21,FALSE)))</f>
        <v>Token_Diamond</v>
      </c>
      <c r="H333">
        <v>0</v>
      </c>
      <c r="I333">
        <v>6</v>
      </c>
      <c r="J333">
        <v>1</v>
      </c>
      <c r="K333" t="s">
        <v>75</v>
      </c>
    </row>
    <row r="334" spans="2:11" x14ac:dyDescent="0.2">
      <c r="B334" s="6" t="str">
        <f t="shared" si="24"/>
        <v>DropItemRule_Common_Season0_Challenge7_Easy</v>
      </c>
      <c r="C334" t="str">
        <f t="shared" si="25"/>
        <v>DropAll</v>
      </c>
      <c r="D334" t="str">
        <f>IF(VLOOKUP(H334&amp;"_"&amp;I334&amp;"_"&amp;K334,[1]挑战模式!$BJ:$BU,10-J334,FALSE)="","","DropItemOne")</f>
        <v>DropItemOne</v>
      </c>
      <c r="E334">
        <f>IF(VLOOKUP(H334&amp;"_"&amp;I334&amp;"_"&amp;K334,[1]挑战模式!$BJ:$BU,10-J334,FALSE)="","",IF(ISNUMBER(VLOOKUP(H334&amp;"_"&amp;I334&amp;"_"&amp;K334,[1]挑战模式!$BJ:$BU,10-J334,FALSE)),VLOOKUP(H334&amp;"_"&amp;I334&amp;"_"&amp;K334,[1]挑战模式!$BJ:$BU,10-J334,FALSE),1))</f>
        <v>30</v>
      </c>
      <c r="F334">
        <f t="shared" si="26"/>
        <v>10000</v>
      </c>
      <c r="G334" t="str">
        <f>IF(VLOOKUP(H334&amp;"_"&amp;I334&amp;"_"&amp;K334,[1]挑战模式!$BJ:$BU,10-J334,FALSE)="","",IF(ISNUMBER(VLOOKUP(H334&amp;"_"&amp;I334&amp;"_"&amp;K334,[1]挑战模式!$BJ:$BU,10-J334,FALSE)),"Token_Diamond",VLOOKUP(VLOOKUP(H334&amp;"_"&amp;I334&amp;"_"&amp;K334,[1]挑战模式!$BJ:$BU,10-J334,FALSE),'[1]塔&amp;技能'!$A:$U,21,FALSE)))</f>
        <v>Token_Diamond</v>
      </c>
      <c r="H334">
        <v>0</v>
      </c>
      <c r="I334">
        <v>7</v>
      </c>
      <c r="J334">
        <v>1</v>
      </c>
      <c r="K334" t="s">
        <v>75</v>
      </c>
    </row>
    <row r="335" spans="2:11" x14ac:dyDescent="0.2">
      <c r="B335" s="6" t="str">
        <f t="shared" si="24"/>
        <v>DropItemRule_Common_Season0_Challenge8_Easy</v>
      </c>
      <c r="C335" t="str">
        <f t="shared" si="25"/>
        <v>DropAll</v>
      </c>
      <c r="D335" t="str">
        <f>IF(VLOOKUP(H335&amp;"_"&amp;I335&amp;"_"&amp;K335,[1]挑战模式!$BJ:$BU,10-J335,FALSE)="","","DropItemOne")</f>
        <v>DropItemOne</v>
      </c>
      <c r="E335">
        <f>IF(VLOOKUP(H335&amp;"_"&amp;I335&amp;"_"&amp;K335,[1]挑战模式!$BJ:$BU,10-J335,FALSE)="","",IF(ISNUMBER(VLOOKUP(H335&amp;"_"&amp;I335&amp;"_"&amp;K335,[1]挑战模式!$BJ:$BU,10-J335,FALSE)),VLOOKUP(H335&amp;"_"&amp;I335&amp;"_"&amp;K335,[1]挑战模式!$BJ:$BU,10-J335,FALSE),1))</f>
        <v>30</v>
      </c>
      <c r="F335">
        <f t="shared" si="26"/>
        <v>10000</v>
      </c>
      <c r="G335" t="str">
        <f>IF(VLOOKUP(H335&amp;"_"&amp;I335&amp;"_"&amp;K335,[1]挑战模式!$BJ:$BU,10-J335,FALSE)="","",IF(ISNUMBER(VLOOKUP(H335&amp;"_"&amp;I335&amp;"_"&amp;K335,[1]挑战模式!$BJ:$BU,10-J335,FALSE)),"Token_Diamond",VLOOKUP(VLOOKUP(H335&amp;"_"&amp;I335&amp;"_"&amp;K335,[1]挑战模式!$BJ:$BU,10-J335,FALSE),'[1]塔&amp;技能'!$A:$U,21,FALSE)))</f>
        <v>Token_Diamond</v>
      </c>
      <c r="H335">
        <v>0</v>
      </c>
      <c r="I335">
        <v>8</v>
      </c>
      <c r="J335">
        <v>1</v>
      </c>
      <c r="K335" t="s">
        <v>75</v>
      </c>
    </row>
    <row r="336" spans="2:11" x14ac:dyDescent="0.2">
      <c r="B336" s="6" t="str">
        <f t="shared" si="24"/>
        <v>DropItemRule_Common_Season0_Challenge9_Easy</v>
      </c>
      <c r="C336" t="str">
        <f t="shared" si="25"/>
        <v>DropAll</v>
      </c>
      <c r="D336" t="str">
        <f>IF(VLOOKUP(H336&amp;"_"&amp;I336&amp;"_"&amp;K336,[1]挑战模式!$BJ:$BU,10-J336,FALSE)="","","DropItemOne")</f>
        <v>DropItemOne</v>
      </c>
      <c r="E336">
        <f>IF(VLOOKUP(H336&amp;"_"&amp;I336&amp;"_"&amp;K336,[1]挑战模式!$BJ:$BU,10-J336,FALSE)="","",IF(ISNUMBER(VLOOKUP(H336&amp;"_"&amp;I336&amp;"_"&amp;K336,[1]挑战模式!$BJ:$BU,10-J336,FALSE)),VLOOKUP(H336&amp;"_"&amp;I336&amp;"_"&amp;K336,[1]挑战模式!$BJ:$BU,10-J336,FALSE),1))</f>
        <v>30</v>
      </c>
      <c r="F336">
        <f t="shared" si="26"/>
        <v>10000</v>
      </c>
      <c r="G336" t="str">
        <f>IF(VLOOKUP(H336&amp;"_"&amp;I336&amp;"_"&amp;K336,[1]挑战模式!$BJ:$BU,10-J336,FALSE)="","",IF(ISNUMBER(VLOOKUP(H336&amp;"_"&amp;I336&amp;"_"&amp;K336,[1]挑战模式!$BJ:$BU,10-J336,FALSE)),"Token_Diamond",VLOOKUP(VLOOKUP(H336&amp;"_"&amp;I336&amp;"_"&amp;K336,[1]挑战模式!$BJ:$BU,10-J336,FALSE),'[1]塔&amp;技能'!$A:$U,21,FALSE)))</f>
        <v>Token_Diamond</v>
      </c>
      <c r="H336">
        <v>0</v>
      </c>
      <c r="I336">
        <v>9</v>
      </c>
      <c r="J336">
        <v>1</v>
      </c>
      <c r="K336" t="s">
        <v>75</v>
      </c>
    </row>
    <row r="337" spans="2:11" x14ac:dyDescent="0.2">
      <c r="B337" s="6" t="str">
        <f t="shared" si="24"/>
        <v>DropItemRule_Common_Season0_Challenge10_Easy</v>
      </c>
      <c r="C337" t="str">
        <f t="shared" si="25"/>
        <v>DropAll</v>
      </c>
      <c r="D337" t="str">
        <f>IF(VLOOKUP(H337&amp;"_"&amp;I337&amp;"_"&amp;K337,[1]挑战模式!$BJ:$BU,10-J337,FALSE)="","","DropItemOne")</f>
        <v>DropItemOne</v>
      </c>
      <c r="E337">
        <f>IF(VLOOKUP(H337&amp;"_"&amp;I337&amp;"_"&amp;K337,[1]挑战模式!$BJ:$BU,10-J337,FALSE)="","",IF(ISNUMBER(VLOOKUP(H337&amp;"_"&amp;I337&amp;"_"&amp;K337,[1]挑战模式!$BJ:$BU,10-J337,FALSE)),VLOOKUP(H337&amp;"_"&amp;I337&amp;"_"&amp;K337,[1]挑战模式!$BJ:$BU,10-J337,FALSE),1))</f>
        <v>30</v>
      </c>
      <c r="F337">
        <f t="shared" si="26"/>
        <v>10000</v>
      </c>
      <c r="G337" t="str">
        <f>IF(VLOOKUP(H337&amp;"_"&amp;I337&amp;"_"&amp;K337,[1]挑战模式!$BJ:$BU,10-J337,FALSE)="","",IF(ISNUMBER(VLOOKUP(H337&amp;"_"&amp;I337&amp;"_"&amp;K337,[1]挑战模式!$BJ:$BU,10-J337,FALSE)),"Token_Diamond",VLOOKUP(VLOOKUP(H337&amp;"_"&amp;I337&amp;"_"&amp;K337,[1]挑战模式!$BJ:$BU,10-J337,FALSE),'[1]塔&amp;技能'!$A:$U,21,FALSE)))</f>
        <v>Token_Diamond</v>
      </c>
      <c r="H337">
        <v>0</v>
      </c>
      <c r="I337">
        <v>10</v>
      </c>
      <c r="J337">
        <v>1</v>
      </c>
      <c r="K337" t="s">
        <v>75</v>
      </c>
    </row>
    <row r="338" spans="2:11" x14ac:dyDescent="0.2">
      <c r="B338" s="6" t="str">
        <f t="shared" si="24"/>
        <v>DropItemRule_Common_Season0_Challenge11_Easy</v>
      </c>
      <c r="C338" t="str">
        <f t="shared" si="25"/>
        <v>DropAll</v>
      </c>
      <c r="D338" t="str">
        <f>IF(VLOOKUP(H338&amp;"_"&amp;I338&amp;"_"&amp;K338,[1]挑战模式!$BJ:$BU,10-J338,FALSE)="","","DropItemOne")</f>
        <v>DropItemOne</v>
      </c>
      <c r="E338">
        <f>IF(VLOOKUP(H338&amp;"_"&amp;I338&amp;"_"&amp;K338,[1]挑战模式!$BJ:$BU,10-J338,FALSE)="","",IF(ISNUMBER(VLOOKUP(H338&amp;"_"&amp;I338&amp;"_"&amp;K338,[1]挑战模式!$BJ:$BU,10-J338,FALSE)),VLOOKUP(H338&amp;"_"&amp;I338&amp;"_"&amp;K338,[1]挑战模式!$BJ:$BU,10-J338,FALSE),1))</f>
        <v>30</v>
      </c>
      <c r="F338">
        <f t="shared" si="26"/>
        <v>10000</v>
      </c>
      <c r="G338" t="str">
        <f>IF(VLOOKUP(H338&amp;"_"&amp;I338&amp;"_"&amp;K338,[1]挑战模式!$BJ:$BU,10-J338,FALSE)="","",IF(ISNUMBER(VLOOKUP(H338&amp;"_"&amp;I338&amp;"_"&amp;K338,[1]挑战模式!$BJ:$BU,10-J338,FALSE)),"Token_Diamond",VLOOKUP(VLOOKUP(H338&amp;"_"&amp;I338&amp;"_"&amp;K338,[1]挑战模式!$BJ:$BU,10-J338,FALSE),'[1]塔&amp;技能'!$A:$U,21,FALSE)))</f>
        <v>Token_Diamond</v>
      </c>
      <c r="H338">
        <v>0</v>
      </c>
      <c r="I338">
        <v>11</v>
      </c>
      <c r="J338">
        <v>1</v>
      </c>
      <c r="K338" t="s">
        <v>75</v>
      </c>
    </row>
    <row r="339" spans="2:11" x14ac:dyDescent="0.2">
      <c r="B339" s="6" t="str">
        <f t="shared" si="24"/>
        <v>DropItemRule_Common_Season0_Challenge12_Easy</v>
      </c>
      <c r="C339" t="str">
        <f t="shared" si="25"/>
        <v>DropAll</v>
      </c>
      <c r="D339" t="str">
        <f>IF(VLOOKUP(H339&amp;"_"&amp;I339&amp;"_"&amp;K339,[1]挑战模式!$BJ:$BU,10-J339,FALSE)="","","DropItemOne")</f>
        <v>DropItemOne</v>
      </c>
      <c r="E339">
        <f>IF(VLOOKUP(H339&amp;"_"&amp;I339&amp;"_"&amp;K339,[1]挑战模式!$BJ:$BU,10-J339,FALSE)="","",IF(ISNUMBER(VLOOKUP(H339&amp;"_"&amp;I339&amp;"_"&amp;K339,[1]挑战模式!$BJ:$BU,10-J339,FALSE)),VLOOKUP(H339&amp;"_"&amp;I339&amp;"_"&amp;K339,[1]挑战模式!$BJ:$BU,10-J339,FALSE),1))</f>
        <v>30</v>
      </c>
      <c r="F339">
        <f t="shared" si="26"/>
        <v>10000</v>
      </c>
      <c r="G339" t="str">
        <f>IF(VLOOKUP(H339&amp;"_"&amp;I339&amp;"_"&amp;K339,[1]挑战模式!$BJ:$BU,10-J339,FALSE)="","",IF(ISNUMBER(VLOOKUP(H339&amp;"_"&amp;I339&amp;"_"&amp;K339,[1]挑战模式!$BJ:$BU,10-J339,FALSE)),"Token_Diamond",VLOOKUP(VLOOKUP(H339&amp;"_"&amp;I339&amp;"_"&amp;K339,[1]挑战模式!$BJ:$BU,10-J339,FALSE),'[1]塔&amp;技能'!$A:$U,21,FALSE)))</f>
        <v>Token_Diamond</v>
      </c>
      <c r="H339">
        <v>0</v>
      </c>
      <c r="I339">
        <v>12</v>
      </c>
      <c r="J339">
        <v>1</v>
      </c>
      <c r="K339" t="s">
        <v>75</v>
      </c>
    </row>
    <row r="340" spans="2:11" x14ac:dyDescent="0.2">
      <c r="B340" s="6" t="str">
        <f t="shared" si="24"/>
        <v>DropItemRule_Common_Season0_Challenge13_Easy</v>
      </c>
      <c r="C340" t="str">
        <f t="shared" si="25"/>
        <v>DropAll</v>
      </c>
      <c r="D340" t="str">
        <f>IF(VLOOKUP(H340&amp;"_"&amp;I340&amp;"_"&amp;K340,[1]挑战模式!$BJ:$BU,10-J340,FALSE)="","","DropItemOne")</f>
        <v>DropItemOne</v>
      </c>
      <c r="E340">
        <f>IF(VLOOKUP(H340&amp;"_"&amp;I340&amp;"_"&amp;K340,[1]挑战模式!$BJ:$BU,10-J340,FALSE)="","",IF(ISNUMBER(VLOOKUP(H340&amp;"_"&amp;I340&amp;"_"&amp;K340,[1]挑战模式!$BJ:$BU,10-J340,FALSE)),VLOOKUP(H340&amp;"_"&amp;I340&amp;"_"&amp;K340,[1]挑战模式!$BJ:$BU,10-J340,FALSE),1))</f>
        <v>30</v>
      </c>
      <c r="F340">
        <f t="shared" si="26"/>
        <v>10000</v>
      </c>
      <c r="G340" t="str">
        <f>IF(VLOOKUP(H340&amp;"_"&amp;I340&amp;"_"&amp;K340,[1]挑战模式!$BJ:$BU,10-J340,FALSE)="","",IF(ISNUMBER(VLOOKUP(H340&amp;"_"&amp;I340&amp;"_"&amp;K340,[1]挑战模式!$BJ:$BU,10-J340,FALSE)),"Token_Diamond",VLOOKUP(VLOOKUP(H340&amp;"_"&amp;I340&amp;"_"&amp;K340,[1]挑战模式!$BJ:$BU,10-J340,FALSE),'[1]塔&amp;技能'!$A:$U,21,FALSE)))</f>
        <v>Token_Diamond</v>
      </c>
      <c r="H340">
        <v>0</v>
      </c>
      <c r="I340">
        <v>13</v>
      </c>
      <c r="J340">
        <v>1</v>
      </c>
      <c r="K340" t="s">
        <v>75</v>
      </c>
    </row>
    <row r="341" spans="2:11" x14ac:dyDescent="0.2">
      <c r="B341" s="6" t="str">
        <f t="shared" si="24"/>
        <v>DropItemRule_Common_Season0_Challenge14_Easy</v>
      </c>
      <c r="C341" t="str">
        <f t="shared" si="25"/>
        <v>DropAll</v>
      </c>
      <c r="D341" t="str">
        <f>IF(VLOOKUP(H341&amp;"_"&amp;I341&amp;"_"&amp;K341,[1]挑战模式!$BJ:$BU,10-J341,FALSE)="","","DropItemOne")</f>
        <v>DropItemOne</v>
      </c>
      <c r="E341">
        <f>IF(VLOOKUP(H341&amp;"_"&amp;I341&amp;"_"&amp;K341,[1]挑战模式!$BJ:$BU,10-J341,FALSE)="","",IF(ISNUMBER(VLOOKUP(H341&amp;"_"&amp;I341&amp;"_"&amp;K341,[1]挑战模式!$BJ:$BU,10-J341,FALSE)),VLOOKUP(H341&amp;"_"&amp;I341&amp;"_"&amp;K341,[1]挑战模式!$BJ:$BU,10-J341,FALSE),1))</f>
        <v>30</v>
      </c>
      <c r="F341">
        <f t="shared" si="26"/>
        <v>10000</v>
      </c>
      <c r="G341" t="str">
        <f>IF(VLOOKUP(H341&amp;"_"&amp;I341&amp;"_"&amp;K341,[1]挑战模式!$BJ:$BU,10-J341,FALSE)="","",IF(ISNUMBER(VLOOKUP(H341&amp;"_"&amp;I341&amp;"_"&amp;K341,[1]挑战模式!$BJ:$BU,10-J341,FALSE)),"Token_Diamond",VLOOKUP(VLOOKUP(H341&amp;"_"&amp;I341&amp;"_"&amp;K341,[1]挑战模式!$BJ:$BU,10-J341,FALSE),'[1]塔&amp;技能'!$A:$U,21,FALSE)))</f>
        <v>Token_Diamond</v>
      </c>
      <c r="H341">
        <v>0</v>
      </c>
      <c r="I341">
        <v>14</v>
      </c>
      <c r="J341">
        <v>1</v>
      </c>
      <c r="K341" t="s">
        <v>75</v>
      </c>
    </row>
    <row r="342" spans="2:11" x14ac:dyDescent="0.2">
      <c r="B342" s="6" t="str">
        <f t="shared" si="24"/>
        <v>DropItemRule_Common_Season0_Challenge15_Easy</v>
      </c>
      <c r="C342" t="str">
        <f t="shared" si="25"/>
        <v>DropAll</v>
      </c>
      <c r="D342" t="str">
        <f>IF(VLOOKUP(H342&amp;"_"&amp;I342&amp;"_"&amp;K342,[1]挑战模式!$BJ:$BU,10-J342,FALSE)="","","DropItemOne")</f>
        <v>DropItemOne</v>
      </c>
      <c r="E342">
        <f>IF(VLOOKUP(H342&amp;"_"&amp;I342&amp;"_"&amp;K342,[1]挑战模式!$BJ:$BU,10-J342,FALSE)="","",IF(ISNUMBER(VLOOKUP(H342&amp;"_"&amp;I342&amp;"_"&amp;K342,[1]挑战模式!$BJ:$BU,10-J342,FALSE)),VLOOKUP(H342&amp;"_"&amp;I342&amp;"_"&amp;K342,[1]挑战模式!$BJ:$BU,10-J342,FALSE),1))</f>
        <v>30</v>
      </c>
      <c r="F342">
        <f t="shared" si="26"/>
        <v>10000</v>
      </c>
      <c r="G342" t="str">
        <f>IF(VLOOKUP(H342&amp;"_"&amp;I342&amp;"_"&amp;K342,[1]挑战模式!$BJ:$BU,10-J342,FALSE)="","",IF(ISNUMBER(VLOOKUP(H342&amp;"_"&amp;I342&amp;"_"&amp;K342,[1]挑战模式!$BJ:$BU,10-J342,FALSE)),"Token_Diamond",VLOOKUP(VLOOKUP(H342&amp;"_"&amp;I342&amp;"_"&amp;K342,[1]挑战模式!$BJ:$BU,10-J342,FALSE),'[1]塔&amp;技能'!$A:$U,21,FALSE)))</f>
        <v>Token_Diamond</v>
      </c>
      <c r="H342">
        <v>0</v>
      </c>
      <c r="I342">
        <v>15</v>
      </c>
      <c r="J342">
        <v>1</v>
      </c>
      <c r="K342" t="s">
        <v>75</v>
      </c>
    </row>
    <row r="343" spans="2:11" x14ac:dyDescent="0.2">
      <c r="B343" s="6" t="str">
        <f t="shared" si="24"/>
        <v>DropItemRule_Common_Season0_Challenge16_Easy</v>
      </c>
      <c r="C343" t="str">
        <f t="shared" si="25"/>
        <v>DropAll</v>
      </c>
      <c r="D343" t="str">
        <f>IF(VLOOKUP(H343&amp;"_"&amp;I343&amp;"_"&amp;K343,[1]挑战模式!$BJ:$BU,10-J343,FALSE)="","","DropItemOne")</f>
        <v>DropItemOne</v>
      </c>
      <c r="E343">
        <f>IF(VLOOKUP(H343&amp;"_"&amp;I343&amp;"_"&amp;K343,[1]挑战模式!$BJ:$BU,10-J343,FALSE)="","",IF(ISNUMBER(VLOOKUP(H343&amp;"_"&amp;I343&amp;"_"&amp;K343,[1]挑战模式!$BJ:$BU,10-J343,FALSE)),VLOOKUP(H343&amp;"_"&amp;I343&amp;"_"&amp;K343,[1]挑战模式!$BJ:$BU,10-J343,FALSE),1))</f>
        <v>30</v>
      </c>
      <c r="F343">
        <f t="shared" si="26"/>
        <v>10000</v>
      </c>
      <c r="G343" t="str">
        <f>IF(VLOOKUP(H343&amp;"_"&amp;I343&amp;"_"&amp;K343,[1]挑战模式!$BJ:$BU,10-J343,FALSE)="","",IF(ISNUMBER(VLOOKUP(H343&amp;"_"&amp;I343&amp;"_"&amp;K343,[1]挑战模式!$BJ:$BU,10-J343,FALSE)),"Token_Diamond",VLOOKUP(VLOOKUP(H343&amp;"_"&amp;I343&amp;"_"&amp;K343,[1]挑战模式!$BJ:$BU,10-J343,FALSE),'[1]塔&amp;技能'!$A:$U,21,FALSE)))</f>
        <v>Token_Diamond</v>
      </c>
      <c r="H343">
        <v>0</v>
      </c>
      <c r="I343">
        <v>16</v>
      </c>
      <c r="J343">
        <v>1</v>
      </c>
      <c r="K343" t="s">
        <v>75</v>
      </c>
    </row>
    <row r="344" spans="2:11" x14ac:dyDescent="0.2">
      <c r="B344" s="6" t="str">
        <f t="shared" si="24"/>
        <v>DropItemRule_Common_Season0_Challenge17_Easy</v>
      </c>
      <c r="C344" t="str">
        <f t="shared" si="25"/>
        <v>DropAll</v>
      </c>
      <c r="D344" t="str">
        <f>IF(VLOOKUP(H344&amp;"_"&amp;I344&amp;"_"&amp;K344,[1]挑战模式!$BJ:$BU,10-J344,FALSE)="","","DropItemOne")</f>
        <v>DropItemOne</v>
      </c>
      <c r="E344">
        <f>IF(VLOOKUP(H344&amp;"_"&amp;I344&amp;"_"&amp;K344,[1]挑战模式!$BJ:$BU,10-J344,FALSE)="","",IF(ISNUMBER(VLOOKUP(H344&amp;"_"&amp;I344&amp;"_"&amp;K344,[1]挑战模式!$BJ:$BU,10-J344,FALSE)),VLOOKUP(H344&amp;"_"&amp;I344&amp;"_"&amp;K344,[1]挑战模式!$BJ:$BU,10-J344,FALSE),1))</f>
        <v>30</v>
      </c>
      <c r="F344">
        <f t="shared" si="26"/>
        <v>10000</v>
      </c>
      <c r="G344" t="str">
        <f>IF(VLOOKUP(H344&amp;"_"&amp;I344&amp;"_"&amp;K344,[1]挑战模式!$BJ:$BU,10-J344,FALSE)="","",IF(ISNUMBER(VLOOKUP(H344&amp;"_"&amp;I344&amp;"_"&amp;K344,[1]挑战模式!$BJ:$BU,10-J344,FALSE)),"Token_Diamond",VLOOKUP(VLOOKUP(H344&amp;"_"&amp;I344&amp;"_"&amp;K344,[1]挑战模式!$BJ:$BU,10-J344,FALSE),'[1]塔&amp;技能'!$A:$U,21,FALSE)))</f>
        <v>Token_Diamond</v>
      </c>
      <c r="H344">
        <v>0</v>
      </c>
      <c r="I344">
        <v>17</v>
      </c>
      <c r="J344">
        <v>1</v>
      </c>
      <c r="K344" t="s">
        <v>75</v>
      </c>
    </row>
    <row r="345" spans="2:11" x14ac:dyDescent="0.2">
      <c r="B345" s="6" t="str">
        <f t="shared" si="24"/>
        <v>DropItemRule_Common_Season0_Challenge18_Easy</v>
      </c>
      <c r="C345" t="str">
        <f t="shared" si="25"/>
        <v>DropAll</v>
      </c>
      <c r="D345" t="str">
        <f>IF(VLOOKUP(H345&amp;"_"&amp;I345&amp;"_"&amp;K345,[1]挑战模式!$BJ:$BU,10-J345,FALSE)="","","DropItemOne")</f>
        <v>DropItemOne</v>
      </c>
      <c r="E345">
        <f>IF(VLOOKUP(H345&amp;"_"&amp;I345&amp;"_"&amp;K345,[1]挑战模式!$BJ:$BU,10-J345,FALSE)="","",IF(ISNUMBER(VLOOKUP(H345&amp;"_"&amp;I345&amp;"_"&amp;K345,[1]挑战模式!$BJ:$BU,10-J345,FALSE)),VLOOKUP(H345&amp;"_"&amp;I345&amp;"_"&amp;K345,[1]挑战模式!$BJ:$BU,10-J345,FALSE),1))</f>
        <v>30</v>
      </c>
      <c r="F345">
        <f t="shared" si="26"/>
        <v>10000</v>
      </c>
      <c r="G345" t="str">
        <f>IF(VLOOKUP(H345&amp;"_"&amp;I345&amp;"_"&amp;K345,[1]挑战模式!$BJ:$BU,10-J345,FALSE)="","",IF(ISNUMBER(VLOOKUP(H345&amp;"_"&amp;I345&amp;"_"&amp;K345,[1]挑战模式!$BJ:$BU,10-J345,FALSE)),"Token_Diamond",VLOOKUP(VLOOKUP(H345&amp;"_"&amp;I345&amp;"_"&amp;K345,[1]挑战模式!$BJ:$BU,10-J345,FALSE),'[1]塔&amp;技能'!$A:$U,21,FALSE)))</f>
        <v>Token_Diamond</v>
      </c>
      <c r="H345">
        <v>0</v>
      </c>
      <c r="I345">
        <v>18</v>
      </c>
      <c r="J345">
        <v>1</v>
      </c>
      <c r="K345" t="s">
        <v>75</v>
      </c>
    </row>
    <row r="346" spans="2:11" x14ac:dyDescent="0.2">
      <c r="B346" s="6" t="str">
        <f t="shared" si="24"/>
        <v>DropItemRule_Common_Season0_Challenge19_Easy</v>
      </c>
      <c r="C346" t="str">
        <f t="shared" si="25"/>
        <v>DropAll</v>
      </c>
      <c r="D346" t="str">
        <f>IF(VLOOKUP(H346&amp;"_"&amp;I346&amp;"_"&amp;K346,[1]挑战模式!$BJ:$BU,10-J346,FALSE)="","","DropItemOne")</f>
        <v>DropItemOne</v>
      </c>
      <c r="E346">
        <f>IF(VLOOKUP(H346&amp;"_"&amp;I346&amp;"_"&amp;K346,[1]挑战模式!$BJ:$BU,10-J346,FALSE)="","",IF(ISNUMBER(VLOOKUP(H346&amp;"_"&amp;I346&amp;"_"&amp;K346,[1]挑战模式!$BJ:$BU,10-J346,FALSE)),VLOOKUP(H346&amp;"_"&amp;I346&amp;"_"&amp;K346,[1]挑战模式!$BJ:$BU,10-J346,FALSE),1))</f>
        <v>30</v>
      </c>
      <c r="F346">
        <f t="shared" si="26"/>
        <v>10000</v>
      </c>
      <c r="G346" t="str">
        <f>IF(VLOOKUP(H346&amp;"_"&amp;I346&amp;"_"&amp;K346,[1]挑战模式!$BJ:$BU,10-J346,FALSE)="","",IF(ISNUMBER(VLOOKUP(H346&amp;"_"&amp;I346&amp;"_"&amp;K346,[1]挑战模式!$BJ:$BU,10-J346,FALSE)),"Token_Diamond",VLOOKUP(VLOOKUP(H346&amp;"_"&amp;I346&amp;"_"&amp;K346,[1]挑战模式!$BJ:$BU,10-J346,FALSE),'[1]塔&amp;技能'!$A:$U,21,FALSE)))</f>
        <v>Token_Diamond</v>
      </c>
      <c r="H346">
        <v>0</v>
      </c>
      <c r="I346">
        <v>19</v>
      </c>
      <c r="J346">
        <v>1</v>
      </c>
      <c r="K346" t="s">
        <v>75</v>
      </c>
    </row>
    <row r="347" spans="2:11" x14ac:dyDescent="0.2">
      <c r="B347" s="6" t="str">
        <f t="shared" si="24"/>
        <v>DropItemRule_Common_Season0_Challenge20_Easy</v>
      </c>
      <c r="C347" t="str">
        <f t="shared" si="25"/>
        <v>DropAll</v>
      </c>
      <c r="D347" t="str">
        <f>IF(VLOOKUP(H347&amp;"_"&amp;I347&amp;"_"&amp;K347,[1]挑战模式!$BJ:$BU,10-J347,FALSE)="","","DropItemOne")</f>
        <v>DropItemOne</v>
      </c>
      <c r="E347">
        <f>IF(VLOOKUP(H347&amp;"_"&amp;I347&amp;"_"&amp;K347,[1]挑战模式!$BJ:$BU,10-J347,FALSE)="","",IF(ISNUMBER(VLOOKUP(H347&amp;"_"&amp;I347&amp;"_"&amp;K347,[1]挑战模式!$BJ:$BU,10-J347,FALSE)),VLOOKUP(H347&amp;"_"&amp;I347&amp;"_"&amp;K347,[1]挑战模式!$BJ:$BU,10-J347,FALSE),1))</f>
        <v>30</v>
      </c>
      <c r="F347">
        <f t="shared" si="26"/>
        <v>10000</v>
      </c>
      <c r="G347" t="str">
        <f>IF(VLOOKUP(H347&amp;"_"&amp;I347&amp;"_"&amp;K347,[1]挑战模式!$BJ:$BU,10-J347,FALSE)="","",IF(ISNUMBER(VLOOKUP(H347&amp;"_"&amp;I347&amp;"_"&amp;K347,[1]挑战模式!$BJ:$BU,10-J347,FALSE)),"Token_Diamond",VLOOKUP(VLOOKUP(H347&amp;"_"&amp;I347&amp;"_"&amp;K347,[1]挑战模式!$BJ:$BU,10-J347,FALSE),'[1]塔&amp;技能'!$A:$U,21,FALSE)))</f>
        <v>Token_Diamond</v>
      </c>
      <c r="H347">
        <v>0</v>
      </c>
      <c r="I347">
        <v>20</v>
      </c>
      <c r="J347">
        <v>1</v>
      </c>
      <c r="K347" t="s">
        <v>75</v>
      </c>
    </row>
    <row r="348" spans="2:11" x14ac:dyDescent="0.2">
      <c r="B348" s="6" t="str">
        <f t="shared" si="24"/>
        <v>DropItemRule_Common_Season1_Challenge1_Easy</v>
      </c>
      <c r="C348" t="str">
        <f t="shared" si="25"/>
        <v>DropAll</v>
      </c>
      <c r="D348" t="str">
        <f>IF(VLOOKUP(H348&amp;"_"&amp;I348&amp;"_"&amp;K348,[1]挑战模式!$BJ:$BU,10-J348,FALSE)="","","DropItemOne")</f>
        <v>DropItemOne</v>
      </c>
      <c r="E348">
        <f>IF(VLOOKUP(H348&amp;"_"&amp;I348&amp;"_"&amp;K348,[1]挑战模式!$BJ:$BU,10-J348,FALSE)="","",IF(ISNUMBER(VLOOKUP(H348&amp;"_"&amp;I348&amp;"_"&amp;K348,[1]挑战模式!$BJ:$BU,10-J348,FALSE)),VLOOKUP(H348&amp;"_"&amp;I348&amp;"_"&amp;K348,[1]挑战模式!$BJ:$BU,10-J348,FALSE),1))</f>
        <v>30</v>
      </c>
      <c r="F348">
        <f t="shared" si="26"/>
        <v>10000</v>
      </c>
      <c r="G348" t="str">
        <f>IF(VLOOKUP(H348&amp;"_"&amp;I348&amp;"_"&amp;K348,[1]挑战模式!$BJ:$BU,10-J348,FALSE)="","",IF(ISNUMBER(VLOOKUP(H348&amp;"_"&amp;I348&amp;"_"&amp;K348,[1]挑战模式!$BJ:$BU,10-J348,FALSE)),"Token_Diamond",VLOOKUP(VLOOKUP(H348&amp;"_"&amp;I348&amp;"_"&amp;K348,[1]挑战模式!$BJ:$BU,10-J348,FALSE),'[1]塔&amp;技能'!$A:$U,21,FALSE)))</f>
        <v>Token_Diamond</v>
      </c>
      <c r="H348">
        <v>1</v>
      </c>
      <c r="I348">
        <v>1</v>
      </c>
      <c r="J348">
        <v>1</v>
      </c>
      <c r="K348" t="s">
        <v>75</v>
      </c>
    </row>
    <row r="349" spans="2:11" x14ac:dyDescent="0.2">
      <c r="B349" s="6" t="str">
        <f t="shared" si="24"/>
        <v>DropItemRule_Common_Season1_Challenge2_Easy</v>
      </c>
      <c r="C349" t="str">
        <f t="shared" si="25"/>
        <v>DropAll</v>
      </c>
      <c r="D349" t="str">
        <f>IF(VLOOKUP(H349&amp;"_"&amp;I349&amp;"_"&amp;K349,[1]挑战模式!$BJ:$BU,10-J349,FALSE)="","","DropItemOne")</f>
        <v>DropItemOne</v>
      </c>
      <c r="E349">
        <f>IF(VLOOKUP(H349&amp;"_"&amp;I349&amp;"_"&amp;K349,[1]挑战模式!$BJ:$BU,10-J349,FALSE)="","",IF(ISNUMBER(VLOOKUP(H349&amp;"_"&amp;I349&amp;"_"&amp;K349,[1]挑战模式!$BJ:$BU,10-J349,FALSE)),VLOOKUP(H349&amp;"_"&amp;I349&amp;"_"&amp;K349,[1]挑战模式!$BJ:$BU,10-J349,FALSE),1))</f>
        <v>30</v>
      </c>
      <c r="F349">
        <f t="shared" si="26"/>
        <v>10000</v>
      </c>
      <c r="G349" t="str">
        <f>IF(VLOOKUP(H349&amp;"_"&amp;I349&amp;"_"&amp;K349,[1]挑战模式!$BJ:$BU,10-J349,FALSE)="","",IF(ISNUMBER(VLOOKUP(H349&amp;"_"&amp;I349&amp;"_"&amp;K349,[1]挑战模式!$BJ:$BU,10-J349,FALSE)),"Token_Diamond",VLOOKUP(VLOOKUP(H349&amp;"_"&amp;I349&amp;"_"&amp;K349,[1]挑战模式!$BJ:$BU,10-J349,FALSE),'[1]塔&amp;技能'!$A:$U,21,FALSE)))</f>
        <v>Token_Diamond</v>
      </c>
      <c r="H349">
        <v>1</v>
      </c>
      <c r="I349">
        <v>2</v>
      </c>
      <c r="J349">
        <v>1</v>
      </c>
      <c r="K349" t="s">
        <v>75</v>
      </c>
    </row>
    <row r="350" spans="2:11" x14ac:dyDescent="0.2">
      <c r="B350" s="6" t="str">
        <f t="shared" si="24"/>
        <v>DropItemRule_Common_Season1_Challenge3_Easy</v>
      </c>
      <c r="C350" t="str">
        <f t="shared" si="25"/>
        <v>DropAll</v>
      </c>
      <c r="D350" t="str">
        <f>IF(VLOOKUP(H350&amp;"_"&amp;I350&amp;"_"&amp;K350,[1]挑战模式!$BJ:$BU,10-J350,FALSE)="","","DropItemOne")</f>
        <v>DropItemOne</v>
      </c>
      <c r="E350">
        <f>IF(VLOOKUP(H350&amp;"_"&amp;I350&amp;"_"&amp;K350,[1]挑战模式!$BJ:$BU,10-J350,FALSE)="","",IF(ISNUMBER(VLOOKUP(H350&amp;"_"&amp;I350&amp;"_"&amp;K350,[1]挑战模式!$BJ:$BU,10-J350,FALSE)),VLOOKUP(H350&amp;"_"&amp;I350&amp;"_"&amp;K350,[1]挑战模式!$BJ:$BU,10-J350,FALSE),1))</f>
        <v>30</v>
      </c>
      <c r="F350">
        <f t="shared" si="26"/>
        <v>10000</v>
      </c>
      <c r="G350" t="str">
        <f>IF(VLOOKUP(H350&amp;"_"&amp;I350&amp;"_"&amp;K350,[1]挑战模式!$BJ:$BU,10-J350,FALSE)="","",IF(ISNUMBER(VLOOKUP(H350&amp;"_"&amp;I350&amp;"_"&amp;K350,[1]挑战模式!$BJ:$BU,10-J350,FALSE)),"Token_Diamond",VLOOKUP(VLOOKUP(H350&amp;"_"&amp;I350&amp;"_"&amp;K350,[1]挑战模式!$BJ:$BU,10-J350,FALSE),'[1]塔&amp;技能'!$A:$U,21,FALSE)))</f>
        <v>Token_Diamond</v>
      </c>
      <c r="H350">
        <v>1</v>
      </c>
      <c r="I350">
        <v>3</v>
      </c>
      <c r="J350">
        <v>1</v>
      </c>
      <c r="K350" t="s">
        <v>75</v>
      </c>
    </row>
    <row r="351" spans="2:11" x14ac:dyDescent="0.2">
      <c r="B351" s="6" t="str">
        <f t="shared" si="24"/>
        <v>DropItemRule_Common_Season1_Challenge4_Easy</v>
      </c>
      <c r="C351" t="str">
        <f t="shared" si="25"/>
        <v>DropAll</v>
      </c>
      <c r="D351" t="str">
        <f>IF(VLOOKUP(H351&amp;"_"&amp;I351&amp;"_"&amp;K351,[1]挑战模式!$BJ:$BU,10-J351,FALSE)="","","DropItemOne")</f>
        <v>DropItemOne</v>
      </c>
      <c r="E351">
        <f>IF(VLOOKUP(H351&amp;"_"&amp;I351&amp;"_"&amp;K351,[1]挑战模式!$BJ:$BU,10-J351,FALSE)="","",IF(ISNUMBER(VLOOKUP(H351&amp;"_"&amp;I351&amp;"_"&amp;K351,[1]挑战模式!$BJ:$BU,10-J351,FALSE)),VLOOKUP(H351&amp;"_"&amp;I351&amp;"_"&amp;K351,[1]挑战模式!$BJ:$BU,10-J351,FALSE),1))</f>
        <v>30</v>
      </c>
      <c r="F351">
        <f t="shared" si="26"/>
        <v>10000</v>
      </c>
      <c r="G351" t="str">
        <f>IF(VLOOKUP(H351&amp;"_"&amp;I351&amp;"_"&amp;K351,[1]挑战模式!$BJ:$BU,10-J351,FALSE)="","",IF(ISNUMBER(VLOOKUP(H351&amp;"_"&amp;I351&amp;"_"&amp;K351,[1]挑战模式!$BJ:$BU,10-J351,FALSE)),"Token_Diamond",VLOOKUP(VLOOKUP(H351&amp;"_"&amp;I351&amp;"_"&amp;K351,[1]挑战模式!$BJ:$BU,10-J351,FALSE),'[1]塔&amp;技能'!$A:$U,21,FALSE)))</f>
        <v>Token_Diamond</v>
      </c>
      <c r="H351">
        <v>1</v>
      </c>
      <c r="I351">
        <v>4</v>
      </c>
      <c r="J351">
        <v>1</v>
      </c>
      <c r="K351" t="s">
        <v>75</v>
      </c>
    </row>
    <row r="352" spans="2:11" x14ac:dyDescent="0.2">
      <c r="B352" s="6" t="str">
        <f t="shared" si="24"/>
        <v>DropItemRule_Common_Season1_Challenge5_Easy</v>
      </c>
      <c r="C352" t="str">
        <f t="shared" si="25"/>
        <v>DropAll</v>
      </c>
      <c r="D352" t="str">
        <f>IF(VLOOKUP(H352&amp;"_"&amp;I352&amp;"_"&amp;K352,[1]挑战模式!$BJ:$BU,10-J352,FALSE)="","","DropItemOne")</f>
        <v>DropItemOne</v>
      </c>
      <c r="E352">
        <f>IF(VLOOKUP(H352&amp;"_"&amp;I352&amp;"_"&amp;K352,[1]挑战模式!$BJ:$BU,10-J352,FALSE)="","",IF(ISNUMBER(VLOOKUP(H352&amp;"_"&amp;I352&amp;"_"&amp;K352,[1]挑战模式!$BJ:$BU,10-J352,FALSE)),VLOOKUP(H352&amp;"_"&amp;I352&amp;"_"&amp;K352,[1]挑战模式!$BJ:$BU,10-J352,FALSE),1))</f>
        <v>30</v>
      </c>
      <c r="F352">
        <f t="shared" si="26"/>
        <v>10000</v>
      </c>
      <c r="G352" t="str">
        <f>IF(VLOOKUP(H352&amp;"_"&amp;I352&amp;"_"&amp;K352,[1]挑战模式!$BJ:$BU,10-J352,FALSE)="","",IF(ISNUMBER(VLOOKUP(H352&amp;"_"&amp;I352&amp;"_"&amp;K352,[1]挑战模式!$BJ:$BU,10-J352,FALSE)),"Token_Diamond",VLOOKUP(VLOOKUP(H352&amp;"_"&amp;I352&amp;"_"&amp;K352,[1]挑战模式!$BJ:$BU,10-J352,FALSE),'[1]塔&amp;技能'!$A:$U,21,FALSE)))</f>
        <v>Token_Diamond</v>
      </c>
      <c r="H352">
        <v>1</v>
      </c>
      <c r="I352">
        <v>5</v>
      </c>
      <c r="J352">
        <v>1</v>
      </c>
      <c r="K352" t="s">
        <v>75</v>
      </c>
    </row>
    <row r="353" spans="2:11" x14ac:dyDescent="0.2">
      <c r="B353" s="6" t="str">
        <f t="shared" si="24"/>
        <v>DropItemRule_Common_Season2_Challenge1_Easy</v>
      </c>
      <c r="C353" t="str">
        <f t="shared" si="25"/>
        <v>DropAll</v>
      </c>
      <c r="D353" t="str">
        <f>IF(VLOOKUP(H353&amp;"_"&amp;I353&amp;"_"&amp;K353,[1]挑战模式!$BJ:$BU,10-J353,FALSE)="","","DropItemOne")</f>
        <v>DropItemOne</v>
      </c>
      <c r="E353">
        <f>IF(VLOOKUP(H353&amp;"_"&amp;I353&amp;"_"&amp;K353,[1]挑战模式!$BJ:$BU,10-J353,FALSE)="","",IF(ISNUMBER(VLOOKUP(H353&amp;"_"&amp;I353&amp;"_"&amp;K353,[1]挑战模式!$BJ:$BU,10-J353,FALSE)),VLOOKUP(H353&amp;"_"&amp;I353&amp;"_"&amp;K353,[1]挑战模式!$BJ:$BU,10-J353,FALSE),1))</f>
        <v>30</v>
      </c>
      <c r="F353">
        <f t="shared" si="26"/>
        <v>10000</v>
      </c>
      <c r="G353" t="str">
        <f>IF(VLOOKUP(H353&amp;"_"&amp;I353&amp;"_"&amp;K353,[1]挑战模式!$BJ:$BU,10-J353,FALSE)="","",IF(ISNUMBER(VLOOKUP(H353&amp;"_"&amp;I353&amp;"_"&amp;K353,[1]挑战模式!$BJ:$BU,10-J353,FALSE)),"Token_Diamond",VLOOKUP(VLOOKUP(H353&amp;"_"&amp;I353&amp;"_"&amp;K353,[1]挑战模式!$BJ:$BU,10-J353,FALSE),'[1]塔&amp;技能'!$A:$U,21,FALSE)))</f>
        <v>Token_Diamond</v>
      </c>
      <c r="H353">
        <v>2</v>
      </c>
      <c r="I353">
        <v>1</v>
      </c>
      <c r="J353">
        <v>1</v>
      </c>
      <c r="K353" t="s">
        <v>75</v>
      </c>
    </row>
    <row r="354" spans="2:11" x14ac:dyDescent="0.2">
      <c r="B354" s="6" t="str">
        <f t="shared" si="24"/>
        <v>DropItemRule_Common_Season2_Challenge2_Easy</v>
      </c>
      <c r="C354" t="str">
        <f t="shared" si="25"/>
        <v>DropAll</v>
      </c>
      <c r="D354" t="str">
        <f>IF(VLOOKUP(H354&amp;"_"&amp;I354&amp;"_"&amp;K354,[1]挑战模式!$BJ:$BU,10-J354,FALSE)="","","DropItemOne")</f>
        <v>DropItemOne</v>
      </c>
      <c r="E354">
        <f>IF(VLOOKUP(H354&amp;"_"&amp;I354&amp;"_"&amp;K354,[1]挑战模式!$BJ:$BU,10-J354,FALSE)="","",IF(ISNUMBER(VLOOKUP(H354&amp;"_"&amp;I354&amp;"_"&amp;K354,[1]挑战模式!$BJ:$BU,10-J354,FALSE)),VLOOKUP(H354&amp;"_"&amp;I354&amp;"_"&amp;K354,[1]挑战模式!$BJ:$BU,10-J354,FALSE),1))</f>
        <v>30</v>
      </c>
      <c r="F354">
        <f t="shared" si="26"/>
        <v>10000</v>
      </c>
      <c r="G354" t="str">
        <f>IF(VLOOKUP(H354&amp;"_"&amp;I354&amp;"_"&amp;K354,[1]挑战模式!$BJ:$BU,10-J354,FALSE)="","",IF(ISNUMBER(VLOOKUP(H354&amp;"_"&amp;I354&amp;"_"&amp;K354,[1]挑战模式!$BJ:$BU,10-J354,FALSE)),"Token_Diamond",VLOOKUP(VLOOKUP(H354&amp;"_"&amp;I354&amp;"_"&amp;K354,[1]挑战模式!$BJ:$BU,10-J354,FALSE),'[1]塔&amp;技能'!$A:$U,21,FALSE)))</f>
        <v>Token_Diamond</v>
      </c>
      <c r="H354">
        <v>2</v>
      </c>
      <c r="I354">
        <v>2</v>
      </c>
      <c r="J354">
        <v>1</v>
      </c>
      <c r="K354" t="s">
        <v>75</v>
      </c>
    </row>
    <row r="355" spans="2:11" x14ac:dyDescent="0.2">
      <c r="B355" s="6" t="str">
        <f t="shared" si="24"/>
        <v>DropItemRule_Common_Season2_Challenge3_Easy</v>
      </c>
      <c r="C355" t="str">
        <f t="shared" si="25"/>
        <v>DropAll</v>
      </c>
      <c r="D355" t="str">
        <f>IF(VLOOKUP(H355&amp;"_"&amp;I355&amp;"_"&amp;K355,[1]挑战模式!$BJ:$BU,10-J355,FALSE)="","","DropItemOne")</f>
        <v>DropItemOne</v>
      </c>
      <c r="E355">
        <f>IF(VLOOKUP(H355&amp;"_"&amp;I355&amp;"_"&amp;K355,[1]挑战模式!$BJ:$BU,10-J355,FALSE)="","",IF(ISNUMBER(VLOOKUP(H355&amp;"_"&amp;I355&amp;"_"&amp;K355,[1]挑战模式!$BJ:$BU,10-J355,FALSE)),VLOOKUP(H355&amp;"_"&amp;I355&amp;"_"&amp;K355,[1]挑战模式!$BJ:$BU,10-J355,FALSE),1))</f>
        <v>30</v>
      </c>
      <c r="F355">
        <f t="shared" si="26"/>
        <v>10000</v>
      </c>
      <c r="G355" t="str">
        <f>IF(VLOOKUP(H355&amp;"_"&amp;I355&amp;"_"&amp;K355,[1]挑战模式!$BJ:$BU,10-J355,FALSE)="","",IF(ISNUMBER(VLOOKUP(H355&amp;"_"&amp;I355&amp;"_"&amp;K355,[1]挑战模式!$BJ:$BU,10-J355,FALSE)),"Token_Diamond",VLOOKUP(VLOOKUP(H355&amp;"_"&amp;I355&amp;"_"&amp;K355,[1]挑战模式!$BJ:$BU,10-J355,FALSE),'[1]塔&amp;技能'!$A:$U,21,FALSE)))</f>
        <v>Token_Diamond</v>
      </c>
      <c r="H355">
        <v>2</v>
      </c>
      <c r="I355">
        <v>3</v>
      </c>
      <c r="J355">
        <v>1</v>
      </c>
      <c r="K355" t="s">
        <v>75</v>
      </c>
    </row>
    <row r="356" spans="2:11" x14ac:dyDescent="0.2">
      <c r="B356" s="6" t="str">
        <f t="shared" si="24"/>
        <v>DropItemRule_Common_Season2_Challenge4_Easy</v>
      </c>
      <c r="C356" t="str">
        <f t="shared" si="25"/>
        <v>DropAll</v>
      </c>
      <c r="D356" t="str">
        <f>IF(VLOOKUP(H356&amp;"_"&amp;I356&amp;"_"&amp;K356,[1]挑战模式!$BJ:$BU,10-J356,FALSE)="","","DropItemOne")</f>
        <v>DropItemOne</v>
      </c>
      <c r="E356">
        <f>IF(VLOOKUP(H356&amp;"_"&amp;I356&amp;"_"&amp;K356,[1]挑战模式!$BJ:$BU,10-J356,FALSE)="","",IF(ISNUMBER(VLOOKUP(H356&amp;"_"&amp;I356&amp;"_"&amp;K356,[1]挑战模式!$BJ:$BU,10-J356,FALSE)),VLOOKUP(H356&amp;"_"&amp;I356&amp;"_"&amp;K356,[1]挑战模式!$BJ:$BU,10-J356,FALSE),1))</f>
        <v>30</v>
      </c>
      <c r="F356">
        <f t="shared" si="26"/>
        <v>10000</v>
      </c>
      <c r="G356" t="str">
        <f>IF(VLOOKUP(H356&amp;"_"&amp;I356&amp;"_"&amp;K356,[1]挑战模式!$BJ:$BU,10-J356,FALSE)="","",IF(ISNUMBER(VLOOKUP(H356&amp;"_"&amp;I356&amp;"_"&amp;K356,[1]挑战模式!$BJ:$BU,10-J356,FALSE)),"Token_Diamond",VLOOKUP(VLOOKUP(H356&amp;"_"&amp;I356&amp;"_"&amp;K356,[1]挑战模式!$BJ:$BU,10-J356,FALSE),'[1]塔&amp;技能'!$A:$U,21,FALSE)))</f>
        <v>Token_Diamond</v>
      </c>
      <c r="H356">
        <v>2</v>
      </c>
      <c r="I356">
        <v>4</v>
      </c>
      <c r="J356">
        <v>1</v>
      </c>
      <c r="K356" t="s">
        <v>75</v>
      </c>
    </row>
    <row r="357" spans="2:11" x14ac:dyDescent="0.2">
      <c r="B357" s="6" t="str">
        <f t="shared" si="24"/>
        <v>DropItemRule_Common_Season2_Challenge5_Easy</v>
      </c>
      <c r="C357" t="str">
        <f t="shared" si="25"/>
        <v>DropAll</v>
      </c>
      <c r="D357" t="str">
        <f>IF(VLOOKUP(H357&amp;"_"&amp;I357&amp;"_"&amp;K357,[1]挑战模式!$BJ:$BU,10-J357,FALSE)="","","DropItemOne")</f>
        <v>DropItemOne</v>
      </c>
      <c r="E357">
        <f>IF(VLOOKUP(H357&amp;"_"&amp;I357&amp;"_"&amp;K357,[1]挑战模式!$BJ:$BU,10-J357,FALSE)="","",IF(ISNUMBER(VLOOKUP(H357&amp;"_"&amp;I357&amp;"_"&amp;K357,[1]挑战模式!$BJ:$BU,10-J357,FALSE)),VLOOKUP(H357&amp;"_"&amp;I357&amp;"_"&amp;K357,[1]挑战模式!$BJ:$BU,10-J357,FALSE),1))</f>
        <v>30</v>
      </c>
      <c r="F357">
        <f t="shared" si="26"/>
        <v>10000</v>
      </c>
      <c r="G357" t="str">
        <f>IF(VLOOKUP(H357&amp;"_"&amp;I357&amp;"_"&amp;K357,[1]挑战模式!$BJ:$BU,10-J357,FALSE)="","",IF(ISNUMBER(VLOOKUP(H357&amp;"_"&amp;I357&amp;"_"&amp;K357,[1]挑战模式!$BJ:$BU,10-J357,FALSE)),"Token_Diamond",VLOOKUP(VLOOKUP(H357&amp;"_"&amp;I357&amp;"_"&amp;K357,[1]挑战模式!$BJ:$BU,10-J357,FALSE),'[1]塔&amp;技能'!$A:$U,21,FALSE)))</f>
        <v>Token_Diamond</v>
      </c>
      <c r="H357">
        <v>2</v>
      </c>
      <c r="I357">
        <v>5</v>
      </c>
      <c r="J357">
        <v>1</v>
      </c>
      <c r="K357" t="s">
        <v>75</v>
      </c>
    </row>
    <row r="358" spans="2:11" x14ac:dyDescent="0.2">
      <c r="B358" s="6" t="str">
        <f t="shared" si="24"/>
        <v>DropItemRule_Common_Season3_Challenge1_Easy</v>
      </c>
      <c r="C358" t="str">
        <f t="shared" si="25"/>
        <v>DropAll</v>
      </c>
      <c r="D358" t="str">
        <f>IF(VLOOKUP(H358&amp;"_"&amp;I358&amp;"_"&amp;K358,[1]挑战模式!$BJ:$BU,10-J358,FALSE)="","","DropItemOne")</f>
        <v>DropItemOne</v>
      </c>
      <c r="E358">
        <f>IF(VLOOKUP(H358&amp;"_"&amp;I358&amp;"_"&amp;K358,[1]挑战模式!$BJ:$BU,10-J358,FALSE)="","",IF(ISNUMBER(VLOOKUP(H358&amp;"_"&amp;I358&amp;"_"&amp;K358,[1]挑战模式!$BJ:$BU,10-J358,FALSE)),VLOOKUP(H358&amp;"_"&amp;I358&amp;"_"&amp;K358,[1]挑战模式!$BJ:$BU,10-J358,FALSE),1))</f>
        <v>30</v>
      </c>
      <c r="F358">
        <f t="shared" si="26"/>
        <v>10000</v>
      </c>
      <c r="G358" t="str">
        <f>IF(VLOOKUP(H358&amp;"_"&amp;I358&amp;"_"&amp;K358,[1]挑战模式!$BJ:$BU,10-J358,FALSE)="","",IF(ISNUMBER(VLOOKUP(H358&amp;"_"&amp;I358&amp;"_"&amp;K358,[1]挑战模式!$BJ:$BU,10-J358,FALSE)),"Token_Diamond",VLOOKUP(VLOOKUP(H358&amp;"_"&amp;I358&amp;"_"&amp;K358,[1]挑战模式!$BJ:$BU,10-J358,FALSE),'[1]塔&amp;技能'!$A:$U,21,FALSE)))</f>
        <v>Token_Diamond</v>
      </c>
      <c r="H358">
        <v>3</v>
      </c>
      <c r="I358">
        <v>1</v>
      </c>
      <c r="J358">
        <v>1</v>
      </c>
      <c r="K358" t="s">
        <v>75</v>
      </c>
    </row>
    <row r="359" spans="2:11" x14ac:dyDescent="0.2">
      <c r="B359" s="6" t="str">
        <f t="shared" si="24"/>
        <v>DropItemRule_Common_Season3_Challenge2_Easy</v>
      </c>
      <c r="C359" t="str">
        <f t="shared" si="25"/>
        <v>DropAll</v>
      </c>
      <c r="D359" t="str">
        <f>IF(VLOOKUP(H359&amp;"_"&amp;I359&amp;"_"&amp;K359,[1]挑战模式!$BJ:$BU,10-J359,FALSE)="","","DropItemOne")</f>
        <v>DropItemOne</v>
      </c>
      <c r="E359">
        <f>IF(VLOOKUP(H359&amp;"_"&amp;I359&amp;"_"&amp;K359,[1]挑战模式!$BJ:$BU,10-J359,FALSE)="","",IF(ISNUMBER(VLOOKUP(H359&amp;"_"&amp;I359&amp;"_"&amp;K359,[1]挑战模式!$BJ:$BU,10-J359,FALSE)),VLOOKUP(H359&amp;"_"&amp;I359&amp;"_"&amp;K359,[1]挑战模式!$BJ:$BU,10-J359,FALSE),1))</f>
        <v>30</v>
      </c>
      <c r="F359">
        <f t="shared" si="26"/>
        <v>10000</v>
      </c>
      <c r="G359" t="str">
        <f>IF(VLOOKUP(H359&amp;"_"&amp;I359&amp;"_"&amp;K359,[1]挑战模式!$BJ:$BU,10-J359,FALSE)="","",IF(ISNUMBER(VLOOKUP(H359&amp;"_"&amp;I359&amp;"_"&amp;K359,[1]挑战模式!$BJ:$BU,10-J359,FALSE)),"Token_Diamond",VLOOKUP(VLOOKUP(H359&amp;"_"&amp;I359&amp;"_"&amp;K359,[1]挑战模式!$BJ:$BU,10-J359,FALSE),'[1]塔&amp;技能'!$A:$U,21,FALSE)))</f>
        <v>Token_Diamond</v>
      </c>
      <c r="H359">
        <v>3</v>
      </c>
      <c r="I359">
        <v>2</v>
      </c>
      <c r="J359">
        <v>1</v>
      </c>
      <c r="K359" t="s">
        <v>75</v>
      </c>
    </row>
    <row r="360" spans="2:11" x14ac:dyDescent="0.2">
      <c r="B360" s="6" t="str">
        <f t="shared" si="24"/>
        <v>DropItemRule_Common_Season3_Challenge3_Easy</v>
      </c>
      <c r="C360" t="str">
        <f t="shared" si="25"/>
        <v>DropAll</v>
      </c>
      <c r="D360" t="str">
        <f>IF(VLOOKUP(H360&amp;"_"&amp;I360&amp;"_"&amp;K360,[1]挑战模式!$BJ:$BU,10-J360,FALSE)="","","DropItemOne")</f>
        <v>DropItemOne</v>
      </c>
      <c r="E360">
        <f>IF(VLOOKUP(H360&amp;"_"&amp;I360&amp;"_"&amp;K360,[1]挑战模式!$BJ:$BU,10-J360,FALSE)="","",IF(ISNUMBER(VLOOKUP(H360&amp;"_"&amp;I360&amp;"_"&amp;K360,[1]挑战模式!$BJ:$BU,10-J360,FALSE)),VLOOKUP(H360&amp;"_"&amp;I360&amp;"_"&amp;K360,[1]挑战模式!$BJ:$BU,10-J360,FALSE),1))</f>
        <v>30</v>
      </c>
      <c r="F360">
        <f t="shared" si="26"/>
        <v>10000</v>
      </c>
      <c r="G360" t="str">
        <f>IF(VLOOKUP(H360&amp;"_"&amp;I360&amp;"_"&amp;K360,[1]挑战模式!$BJ:$BU,10-J360,FALSE)="","",IF(ISNUMBER(VLOOKUP(H360&amp;"_"&amp;I360&amp;"_"&amp;K360,[1]挑战模式!$BJ:$BU,10-J360,FALSE)),"Token_Diamond",VLOOKUP(VLOOKUP(H360&amp;"_"&amp;I360&amp;"_"&amp;K360,[1]挑战模式!$BJ:$BU,10-J360,FALSE),'[1]塔&amp;技能'!$A:$U,21,FALSE)))</f>
        <v>Token_Diamond</v>
      </c>
      <c r="H360">
        <v>3</v>
      </c>
      <c r="I360">
        <v>3</v>
      </c>
      <c r="J360">
        <v>1</v>
      </c>
      <c r="K360" t="s">
        <v>75</v>
      </c>
    </row>
    <row r="361" spans="2:11" x14ac:dyDescent="0.2">
      <c r="B361" s="6" t="str">
        <f t="shared" si="24"/>
        <v>DropItemRule_Common_Season3_Challenge4_Easy</v>
      </c>
      <c r="C361" t="str">
        <f t="shared" si="25"/>
        <v>DropAll</v>
      </c>
      <c r="D361" t="str">
        <f>IF(VLOOKUP(H361&amp;"_"&amp;I361&amp;"_"&amp;K361,[1]挑战模式!$BJ:$BU,10-J361,FALSE)="","","DropItemOne")</f>
        <v>DropItemOne</v>
      </c>
      <c r="E361">
        <f>IF(VLOOKUP(H361&amp;"_"&amp;I361&amp;"_"&amp;K361,[1]挑战模式!$BJ:$BU,10-J361,FALSE)="","",IF(ISNUMBER(VLOOKUP(H361&amp;"_"&amp;I361&amp;"_"&amp;K361,[1]挑战模式!$BJ:$BU,10-J361,FALSE)),VLOOKUP(H361&amp;"_"&amp;I361&amp;"_"&amp;K361,[1]挑战模式!$BJ:$BU,10-J361,FALSE),1))</f>
        <v>30</v>
      </c>
      <c r="F361">
        <f t="shared" si="26"/>
        <v>10000</v>
      </c>
      <c r="G361" t="str">
        <f>IF(VLOOKUP(H361&amp;"_"&amp;I361&amp;"_"&amp;K361,[1]挑战模式!$BJ:$BU,10-J361,FALSE)="","",IF(ISNUMBER(VLOOKUP(H361&amp;"_"&amp;I361&amp;"_"&amp;K361,[1]挑战模式!$BJ:$BU,10-J361,FALSE)),"Token_Diamond",VLOOKUP(VLOOKUP(H361&amp;"_"&amp;I361&amp;"_"&amp;K361,[1]挑战模式!$BJ:$BU,10-J361,FALSE),'[1]塔&amp;技能'!$A:$U,21,FALSE)))</f>
        <v>Token_Diamond</v>
      </c>
      <c r="H361">
        <v>3</v>
      </c>
      <c r="I361">
        <v>4</v>
      </c>
      <c r="J361">
        <v>1</v>
      </c>
      <c r="K361" t="s">
        <v>75</v>
      </c>
    </row>
    <row r="362" spans="2:11" x14ac:dyDescent="0.2">
      <c r="B362" s="6" t="str">
        <f t="shared" si="24"/>
        <v>DropItemRule_Common_Season3_Challenge5_Easy</v>
      </c>
      <c r="C362" t="str">
        <f t="shared" si="25"/>
        <v>DropAll</v>
      </c>
      <c r="D362" t="str">
        <f>IF(VLOOKUP(H362&amp;"_"&amp;I362&amp;"_"&amp;K362,[1]挑战模式!$BJ:$BU,10-J362,FALSE)="","","DropItemOne")</f>
        <v>DropItemOne</v>
      </c>
      <c r="E362">
        <f>IF(VLOOKUP(H362&amp;"_"&amp;I362&amp;"_"&amp;K362,[1]挑战模式!$BJ:$BU,10-J362,FALSE)="","",IF(ISNUMBER(VLOOKUP(H362&amp;"_"&amp;I362&amp;"_"&amp;K362,[1]挑战模式!$BJ:$BU,10-J362,FALSE)),VLOOKUP(H362&amp;"_"&amp;I362&amp;"_"&amp;K362,[1]挑战模式!$BJ:$BU,10-J362,FALSE),1))</f>
        <v>30</v>
      </c>
      <c r="F362">
        <f t="shared" si="26"/>
        <v>10000</v>
      </c>
      <c r="G362" t="str">
        <f>IF(VLOOKUP(H362&amp;"_"&amp;I362&amp;"_"&amp;K362,[1]挑战模式!$BJ:$BU,10-J362,FALSE)="","",IF(ISNUMBER(VLOOKUP(H362&amp;"_"&amp;I362&amp;"_"&amp;K362,[1]挑战模式!$BJ:$BU,10-J362,FALSE)),"Token_Diamond",VLOOKUP(VLOOKUP(H362&amp;"_"&amp;I362&amp;"_"&amp;K362,[1]挑战模式!$BJ:$BU,10-J362,FALSE),'[1]塔&amp;技能'!$A:$U,21,FALSE)))</f>
        <v>Token_Diamond</v>
      </c>
      <c r="H362">
        <v>3</v>
      </c>
      <c r="I362">
        <v>5</v>
      </c>
      <c r="J362">
        <v>1</v>
      </c>
      <c r="K362" t="s">
        <v>75</v>
      </c>
    </row>
    <row r="363" spans="2:11" x14ac:dyDescent="0.2">
      <c r="B363" s="6" t="str">
        <f t="shared" si="24"/>
        <v>DropItemRule_Common_Season4_Challenge1_Easy</v>
      </c>
      <c r="C363" t="str">
        <f t="shared" si="25"/>
        <v>DropAll</v>
      </c>
      <c r="D363" t="str">
        <f>IF(VLOOKUP(H363&amp;"_"&amp;I363&amp;"_"&amp;K363,[1]挑战模式!$BJ:$BU,10-J363,FALSE)="","","DropItemOne")</f>
        <v>DropItemOne</v>
      </c>
      <c r="E363">
        <f>IF(VLOOKUP(H363&amp;"_"&amp;I363&amp;"_"&amp;K363,[1]挑战模式!$BJ:$BU,10-J363,FALSE)="","",IF(ISNUMBER(VLOOKUP(H363&amp;"_"&amp;I363&amp;"_"&amp;K363,[1]挑战模式!$BJ:$BU,10-J363,FALSE)),VLOOKUP(H363&amp;"_"&amp;I363&amp;"_"&amp;K363,[1]挑战模式!$BJ:$BU,10-J363,FALSE),1))</f>
        <v>30</v>
      </c>
      <c r="F363">
        <f t="shared" si="26"/>
        <v>10000</v>
      </c>
      <c r="G363" t="str">
        <f>IF(VLOOKUP(H363&amp;"_"&amp;I363&amp;"_"&amp;K363,[1]挑战模式!$BJ:$BU,10-J363,FALSE)="","",IF(ISNUMBER(VLOOKUP(H363&amp;"_"&amp;I363&amp;"_"&amp;K363,[1]挑战模式!$BJ:$BU,10-J363,FALSE)),"Token_Diamond",VLOOKUP(VLOOKUP(H363&amp;"_"&amp;I363&amp;"_"&amp;K363,[1]挑战模式!$BJ:$BU,10-J363,FALSE),'[1]塔&amp;技能'!$A:$U,21,FALSE)))</f>
        <v>Token_Diamond</v>
      </c>
      <c r="H363">
        <v>4</v>
      </c>
      <c r="I363">
        <v>1</v>
      </c>
      <c r="J363">
        <v>1</v>
      </c>
      <c r="K363" t="s">
        <v>75</v>
      </c>
    </row>
    <row r="364" spans="2:11" x14ac:dyDescent="0.2">
      <c r="B364" s="6" t="str">
        <f t="shared" si="24"/>
        <v>DropItemRule_Common_Season4_Challenge2_Easy</v>
      </c>
      <c r="C364" t="str">
        <f t="shared" si="25"/>
        <v>DropAll</v>
      </c>
      <c r="D364" t="str">
        <f>IF(VLOOKUP(H364&amp;"_"&amp;I364&amp;"_"&amp;K364,[1]挑战模式!$BJ:$BU,10-J364,FALSE)="","","DropItemOne")</f>
        <v>DropItemOne</v>
      </c>
      <c r="E364">
        <f>IF(VLOOKUP(H364&amp;"_"&amp;I364&amp;"_"&amp;K364,[1]挑战模式!$BJ:$BU,10-J364,FALSE)="","",IF(ISNUMBER(VLOOKUP(H364&amp;"_"&amp;I364&amp;"_"&amp;K364,[1]挑战模式!$BJ:$BU,10-J364,FALSE)),VLOOKUP(H364&amp;"_"&amp;I364&amp;"_"&amp;K364,[1]挑战模式!$BJ:$BU,10-J364,FALSE),1))</f>
        <v>30</v>
      </c>
      <c r="F364">
        <f t="shared" si="26"/>
        <v>10000</v>
      </c>
      <c r="G364" t="str">
        <f>IF(VLOOKUP(H364&amp;"_"&amp;I364&amp;"_"&amp;K364,[1]挑战模式!$BJ:$BU,10-J364,FALSE)="","",IF(ISNUMBER(VLOOKUP(H364&amp;"_"&amp;I364&amp;"_"&amp;K364,[1]挑战模式!$BJ:$BU,10-J364,FALSE)),"Token_Diamond",VLOOKUP(VLOOKUP(H364&amp;"_"&amp;I364&amp;"_"&amp;K364,[1]挑战模式!$BJ:$BU,10-J364,FALSE),'[1]塔&amp;技能'!$A:$U,21,FALSE)))</f>
        <v>Token_Diamond</v>
      </c>
      <c r="H364">
        <v>4</v>
      </c>
      <c r="I364">
        <v>2</v>
      </c>
      <c r="J364">
        <v>1</v>
      </c>
      <c r="K364" t="s">
        <v>75</v>
      </c>
    </row>
    <row r="365" spans="2:11" x14ac:dyDescent="0.2">
      <c r="B365" s="6" t="str">
        <f t="shared" si="24"/>
        <v>DropItemRule_Common_Season4_Challenge3_Easy</v>
      </c>
      <c r="C365" t="str">
        <f t="shared" si="25"/>
        <v>DropAll</v>
      </c>
      <c r="D365" t="str">
        <f>IF(VLOOKUP(H365&amp;"_"&amp;I365&amp;"_"&amp;K365,[1]挑战模式!$BJ:$BU,10-J365,FALSE)="","","DropItemOne")</f>
        <v>DropItemOne</v>
      </c>
      <c r="E365">
        <f>IF(VLOOKUP(H365&amp;"_"&amp;I365&amp;"_"&amp;K365,[1]挑战模式!$BJ:$BU,10-J365,FALSE)="","",IF(ISNUMBER(VLOOKUP(H365&amp;"_"&amp;I365&amp;"_"&amp;K365,[1]挑战模式!$BJ:$BU,10-J365,FALSE)),VLOOKUP(H365&amp;"_"&amp;I365&amp;"_"&amp;K365,[1]挑战模式!$BJ:$BU,10-J365,FALSE),1))</f>
        <v>30</v>
      </c>
      <c r="F365">
        <f t="shared" si="26"/>
        <v>10000</v>
      </c>
      <c r="G365" t="str">
        <f>IF(VLOOKUP(H365&amp;"_"&amp;I365&amp;"_"&amp;K365,[1]挑战模式!$BJ:$BU,10-J365,FALSE)="","",IF(ISNUMBER(VLOOKUP(H365&amp;"_"&amp;I365&amp;"_"&amp;K365,[1]挑战模式!$BJ:$BU,10-J365,FALSE)),"Token_Diamond",VLOOKUP(VLOOKUP(H365&amp;"_"&amp;I365&amp;"_"&amp;K365,[1]挑战模式!$BJ:$BU,10-J365,FALSE),'[1]塔&amp;技能'!$A:$U,21,FALSE)))</f>
        <v>Token_Diamond</v>
      </c>
      <c r="H365">
        <v>4</v>
      </c>
      <c r="I365">
        <v>3</v>
      </c>
      <c r="J365">
        <v>1</v>
      </c>
      <c r="K365" t="s">
        <v>75</v>
      </c>
    </row>
    <row r="366" spans="2:11" x14ac:dyDescent="0.2">
      <c r="B366" s="6" t="str">
        <f t="shared" si="24"/>
        <v>DropItemRule_Common_Season4_Challenge4_Easy</v>
      </c>
      <c r="C366" t="str">
        <f t="shared" si="25"/>
        <v>DropAll</v>
      </c>
      <c r="D366" t="str">
        <f>IF(VLOOKUP(H366&amp;"_"&amp;I366&amp;"_"&amp;K366,[1]挑战模式!$BJ:$BU,10-J366,FALSE)="","","DropItemOne")</f>
        <v>DropItemOne</v>
      </c>
      <c r="E366">
        <f>IF(VLOOKUP(H366&amp;"_"&amp;I366&amp;"_"&amp;K366,[1]挑战模式!$BJ:$BU,10-J366,FALSE)="","",IF(ISNUMBER(VLOOKUP(H366&amp;"_"&amp;I366&amp;"_"&amp;K366,[1]挑战模式!$BJ:$BU,10-J366,FALSE)),VLOOKUP(H366&amp;"_"&amp;I366&amp;"_"&amp;K366,[1]挑战模式!$BJ:$BU,10-J366,FALSE),1))</f>
        <v>30</v>
      </c>
      <c r="F366">
        <f t="shared" si="26"/>
        <v>10000</v>
      </c>
      <c r="G366" t="str">
        <f>IF(VLOOKUP(H366&amp;"_"&amp;I366&amp;"_"&amp;K366,[1]挑战模式!$BJ:$BU,10-J366,FALSE)="","",IF(ISNUMBER(VLOOKUP(H366&amp;"_"&amp;I366&amp;"_"&amp;K366,[1]挑战模式!$BJ:$BU,10-J366,FALSE)),"Token_Diamond",VLOOKUP(VLOOKUP(H366&amp;"_"&amp;I366&amp;"_"&amp;K366,[1]挑战模式!$BJ:$BU,10-J366,FALSE),'[1]塔&amp;技能'!$A:$U,21,FALSE)))</f>
        <v>Token_Diamond</v>
      </c>
      <c r="H366">
        <v>4</v>
      </c>
      <c r="I366">
        <v>4</v>
      </c>
      <c r="J366">
        <v>1</v>
      </c>
      <c r="K366" t="s">
        <v>75</v>
      </c>
    </row>
    <row r="367" spans="2:11" x14ac:dyDescent="0.2">
      <c r="B367" s="6" t="str">
        <f t="shared" si="24"/>
        <v>DropItemRule_Common_Season4_Challenge5_Easy</v>
      </c>
      <c r="C367" t="str">
        <f t="shared" si="25"/>
        <v>DropAll</v>
      </c>
      <c r="D367" t="str">
        <f>IF(VLOOKUP(H367&amp;"_"&amp;I367&amp;"_"&amp;K367,[1]挑战模式!$BJ:$BU,10-J367,FALSE)="","","DropItemOne")</f>
        <v>DropItemOne</v>
      </c>
      <c r="E367">
        <f>IF(VLOOKUP(H367&amp;"_"&amp;I367&amp;"_"&amp;K367,[1]挑战模式!$BJ:$BU,10-J367,FALSE)="","",IF(ISNUMBER(VLOOKUP(H367&amp;"_"&amp;I367&amp;"_"&amp;K367,[1]挑战模式!$BJ:$BU,10-J367,FALSE)),VLOOKUP(H367&amp;"_"&amp;I367&amp;"_"&amp;K367,[1]挑战模式!$BJ:$BU,10-J367,FALSE),1))</f>
        <v>30</v>
      </c>
      <c r="F367">
        <f t="shared" si="26"/>
        <v>10000</v>
      </c>
      <c r="G367" t="str">
        <f>IF(VLOOKUP(H367&amp;"_"&amp;I367&amp;"_"&amp;K367,[1]挑战模式!$BJ:$BU,10-J367,FALSE)="","",IF(ISNUMBER(VLOOKUP(H367&amp;"_"&amp;I367&amp;"_"&amp;K367,[1]挑战模式!$BJ:$BU,10-J367,FALSE)),"Token_Diamond",VLOOKUP(VLOOKUP(H367&amp;"_"&amp;I367&amp;"_"&amp;K367,[1]挑战模式!$BJ:$BU,10-J367,FALSE),'[1]塔&amp;技能'!$A:$U,21,FALSE)))</f>
        <v>Token_Diamond</v>
      </c>
      <c r="H367">
        <v>4</v>
      </c>
      <c r="I367">
        <v>5</v>
      </c>
      <c r="J367">
        <v>1</v>
      </c>
      <c r="K367" t="s">
        <v>75</v>
      </c>
    </row>
    <row r="368" spans="2:11" x14ac:dyDescent="0.2">
      <c r="B368" s="6" t="str">
        <f>IF(I368&lt;&gt;I367,"DropItemRule_Common_Season"&amp;H368&amp;"_Challenge"&amp;I368&amp;"_"&amp;K368,"")</f>
        <v>DropItemRule_Common_Season0_Challenge1_Normal</v>
      </c>
      <c r="C368" t="str">
        <f>IF(B368="","","DropAll")</f>
        <v>DropAll</v>
      </c>
      <c r="D368" t="str">
        <f>IF(VLOOKUP(H368&amp;"_"&amp;I368&amp;"_"&amp;K368,[1]挑战模式!$BJ:$BU,10-J368,FALSE)="","","DropItemOne")</f>
        <v>DropItemOne</v>
      </c>
      <c r="E368">
        <f>IF(VLOOKUP(H368&amp;"_"&amp;I368&amp;"_"&amp;K368,[1]挑战模式!$BJ:$BU,10-J368,FALSE)="","",IF(ISNUMBER(VLOOKUP(H368&amp;"_"&amp;I368&amp;"_"&amp;K368,[1]挑战模式!$BJ:$BU,10-J368,FALSE)),VLOOKUP(H368&amp;"_"&amp;I368&amp;"_"&amp;K368,[1]挑战模式!$BJ:$BU,10-J368,FALSE),1))</f>
        <v>15</v>
      </c>
      <c r="F368">
        <f>IF(E368="","",10000)</f>
        <v>10000</v>
      </c>
      <c r="G368" t="str">
        <f>IF(VLOOKUP(H368&amp;"_"&amp;I368&amp;"_"&amp;K368,[1]挑战模式!$BJ:$BU,10-J368,FALSE)="","",IF(ISNUMBER(VLOOKUP(H368&amp;"_"&amp;I368&amp;"_"&amp;K368,[1]挑战模式!$BJ:$BU,10-J368,FALSE)),"Token_Diamond",VLOOKUP(VLOOKUP(H368&amp;"_"&amp;I368&amp;"_"&amp;K368,[1]挑战模式!$BJ:$BU,10-J368,FALSE),'[1]塔&amp;技能'!$A:$U,21,FALSE)))</f>
        <v>Token_Diamond</v>
      </c>
      <c r="H368">
        <v>0</v>
      </c>
      <c r="I368">
        <v>1</v>
      </c>
      <c r="J368">
        <v>1</v>
      </c>
      <c r="K368" t="s">
        <v>76</v>
      </c>
    </row>
    <row r="369" spans="2:11" x14ac:dyDescent="0.2">
      <c r="B369" s="6" t="str">
        <f t="shared" ref="B369:B407" si="27">IF(I369&lt;&gt;I368,"DropItemRule_Common_Season"&amp;H369&amp;"_Challenge"&amp;I369&amp;"_"&amp;K369,"")</f>
        <v>DropItemRule_Common_Season0_Challenge2_Normal</v>
      </c>
      <c r="C369" t="str">
        <f t="shared" si="25"/>
        <v>DropAll</v>
      </c>
      <c r="D369" t="str">
        <f>IF(VLOOKUP(H369&amp;"_"&amp;I369&amp;"_"&amp;K369,[1]挑战模式!$BJ:$BU,10-J369,FALSE)="","","DropItemOne")</f>
        <v>DropItemOne</v>
      </c>
      <c r="E369">
        <f>IF(VLOOKUP(H369&amp;"_"&amp;I369&amp;"_"&amp;K369,[1]挑战模式!$BJ:$BU,10-J369,FALSE)="","",IF(ISNUMBER(VLOOKUP(H369&amp;"_"&amp;I369&amp;"_"&amp;K369,[1]挑战模式!$BJ:$BU,10-J369,FALSE)),VLOOKUP(H369&amp;"_"&amp;I369&amp;"_"&amp;K369,[1]挑战模式!$BJ:$BU,10-J369,FALSE),1))</f>
        <v>15</v>
      </c>
      <c r="F369">
        <f t="shared" si="26"/>
        <v>10000</v>
      </c>
      <c r="G369" t="str">
        <f>IF(VLOOKUP(H369&amp;"_"&amp;I369&amp;"_"&amp;K369,[1]挑战模式!$BJ:$BU,10-J369,FALSE)="","",IF(ISNUMBER(VLOOKUP(H369&amp;"_"&amp;I369&amp;"_"&amp;K369,[1]挑战模式!$BJ:$BU,10-J369,FALSE)),"Token_Diamond",VLOOKUP(VLOOKUP(H369&amp;"_"&amp;I369&amp;"_"&amp;K369,[1]挑战模式!$BJ:$BU,10-J369,FALSE),'[1]塔&amp;技能'!$A:$U,21,FALSE)))</f>
        <v>Token_Diamond</v>
      </c>
      <c r="H369">
        <v>0</v>
      </c>
      <c r="I369">
        <v>2</v>
      </c>
      <c r="J369">
        <v>1</v>
      </c>
      <c r="K369" t="s">
        <v>76</v>
      </c>
    </row>
    <row r="370" spans="2:11" x14ac:dyDescent="0.2">
      <c r="B370" s="6" t="str">
        <f t="shared" si="27"/>
        <v>DropItemRule_Common_Season0_Challenge3_Normal</v>
      </c>
      <c r="C370" t="str">
        <f t="shared" si="25"/>
        <v>DropAll</v>
      </c>
      <c r="D370" t="str">
        <f>IF(VLOOKUP(H370&amp;"_"&amp;I370&amp;"_"&amp;K370,[1]挑战模式!$BJ:$BU,10-J370,FALSE)="","","DropItemOne")</f>
        <v>DropItemOne</v>
      </c>
      <c r="E370">
        <f>IF(VLOOKUP(H370&amp;"_"&amp;I370&amp;"_"&amp;K370,[1]挑战模式!$BJ:$BU,10-J370,FALSE)="","",IF(ISNUMBER(VLOOKUP(H370&amp;"_"&amp;I370&amp;"_"&amp;K370,[1]挑战模式!$BJ:$BU,10-J370,FALSE)),VLOOKUP(H370&amp;"_"&amp;I370&amp;"_"&amp;K370,[1]挑战模式!$BJ:$BU,10-J370,FALSE),1))</f>
        <v>15</v>
      </c>
      <c r="F370">
        <f t="shared" si="26"/>
        <v>10000</v>
      </c>
      <c r="G370" t="str">
        <f>IF(VLOOKUP(H370&amp;"_"&amp;I370&amp;"_"&amp;K370,[1]挑战模式!$BJ:$BU,10-J370,FALSE)="","",IF(ISNUMBER(VLOOKUP(H370&amp;"_"&amp;I370&amp;"_"&amp;K370,[1]挑战模式!$BJ:$BU,10-J370,FALSE)),"Token_Diamond",VLOOKUP(VLOOKUP(H370&amp;"_"&amp;I370&amp;"_"&amp;K370,[1]挑战模式!$BJ:$BU,10-J370,FALSE),'[1]塔&amp;技能'!$A:$U,21,FALSE)))</f>
        <v>Token_Diamond</v>
      </c>
      <c r="H370">
        <v>0</v>
      </c>
      <c r="I370">
        <v>3</v>
      </c>
      <c r="J370">
        <v>1</v>
      </c>
      <c r="K370" t="s">
        <v>76</v>
      </c>
    </row>
    <row r="371" spans="2:11" x14ac:dyDescent="0.2">
      <c r="B371" s="6" t="str">
        <f t="shared" si="27"/>
        <v>DropItemRule_Common_Season0_Challenge4_Normal</v>
      </c>
      <c r="C371" t="str">
        <f t="shared" si="25"/>
        <v>DropAll</v>
      </c>
      <c r="D371" t="str">
        <f>IF(VLOOKUP(H371&amp;"_"&amp;I371&amp;"_"&amp;K371,[1]挑战模式!$BJ:$BU,10-J371,FALSE)="","","DropItemOne")</f>
        <v>DropItemOne</v>
      </c>
      <c r="E371">
        <f>IF(VLOOKUP(H371&amp;"_"&amp;I371&amp;"_"&amp;K371,[1]挑战模式!$BJ:$BU,10-J371,FALSE)="","",IF(ISNUMBER(VLOOKUP(H371&amp;"_"&amp;I371&amp;"_"&amp;K371,[1]挑战模式!$BJ:$BU,10-J371,FALSE)),VLOOKUP(H371&amp;"_"&amp;I371&amp;"_"&amp;K371,[1]挑战模式!$BJ:$BU,10-J371,FALSE),1))</f>
        <v>15</v>
      </c>
      <c r="F371">
        <f t="shared" si="26"/>
        <v>10000</v>
      </c>
      <c r="G371" t="str">
        <f>IF(VLOOKUP(H371&amp;"_"&amp;I371&amp;"_"&amp;K371,[1]挑战模式!$BJ:$BU,10-J371,FALSE)="","",IF(ISNUMBER(VLOOKUP(H371&amp;"_"&amp;I371&amp;"_"&amp;K371,[1]挑战模式!$BJ:$BU,10-J371,FALSE)),"Token_Diamond",VLOOKUP(VLOOKUP(H371&amp;"_"&amp;I371&amp;"_"&amp;K371,[1]挑战模式!$BJ:$BU,10-J371,FALSE),'[1]塔&amp;技能'!$A:$U,21,FALSE)))</f>
        <v>Token_Diamond</v>
      </c>
      <c r="H371">
        <v>0</v>
      </c>
      <c r="I371">
        <v>4</v>
      </c>
      <c r="J371">
        <v>1</v>
      </c>
      <c r="K371" t="s">
        <v>76</v>
      </c>
    </row>
    <row r="372" spans="2:11" x14ac:dyDescent="0.2">
      <c r="B372" s="6" t="str">
        <f t="shared" si="27"/>
        <v>DropItemRule_Common_Season0_Challenge5_Normal</v>
      </c>
      <c r="C372" t="str">
        <f t="shared" si="25"/>
        <v>DropAll</v>
      </c>
      <c r="D372" t="str">
        <f>IF(VLOOKUP(H372&amp;"_"&amp;I372&amp;"_"&amp;K372,[1]挑战模式!$BJ:$BU,10-J372,FALSE)="","","DropItemOne")</f>
        <v>DropItemOne</v>
      </c>
      <c r="E372">
        <f>IF(VLOOKUP(H372&amp;"_"&amp;I372&amp;"_"&amp;K372,[1]挑战模式!$BJ:$BU,10-J372,FALSE)="","",IF(ISNUMBER(VLOOKUP(H372&amp;"_"&amp;I372&amp;"_"&amp;K372,[1]挑战模式!$BJ:$BU,10-J372,FALSE)),VLOOKUP(H372&amp;"_"&amp;I372&amp;"_"&amp;K372,[1]挑战模式!$BJ:$BU,10-J372,FALSE),1))</f>
        <v>15</v>
      </c>
      <c r="F372">
        <f t="shared" si="26"/>
        <v>10000</v>
      </c>
      <c r="G372" t="str">
        <f>IF(VLOOKUP(H372&amp;"_"&amp;I372&amp;"_"&amp;K372,[1]挑战模式!$BJ:$BU,10-J372,FALSE)="","",IF(ISNUMBER(VLOOKUP(H372&amp;"_"&amp;I372&amp;"_"&amp;K372,[1]挑战模式!$BJ:$BU,10-J372,FALSE)),"Token_Diamond",VLOOKUP(VLOOKUP(H372&amp;"_"&amp;I372&amp;"_"&amp;K372,[1]挑战模式!$BJ:$BU,10-J372,FALSE),'[1]塔&amp;技能'!$A:$U,21,FALSE)))</f>
        <v>Token_Diamond</v>
      </c>
      <c r="H372">
        <v>0</v>
      </c>
      <c r="I372">
        <v>5</v>
      </c>
      <c r="J372">
        <v>1</v>
      </c>
      <c r="K372" t="s">
        <v>76</v>
      </c>
    </row>
    <row r="373" spans="2:11" x14ac:dyDescent="0.2">
      <c r="B373" s="6" t="str">
        <f t="shared" si="27"/>
        <v>DropItemRule_Common_Season0_Challenge6_Normal</v>
      </c>
      <c r="C373" t="str">
        <f t="shared" si="25"/>
        <v>DropAll</v>
      </c>
      <c r="D373" t="str">
        <f>IF(VLOOKUP(H373&amp;"_"&amp;I373&amp;"_"&amp;K373,[1]挑战模式!$BJ:$BU,10-J373,FALSE)="","","DropItemOne")</f>
        <v>DropItemOne</v>
      </c>
      <c r="E373">
        <f>IF(VLOOKUP(H373&amp;"_"&amp;I373&amp;"_"&amp;K373,[1]挑战模式!$BJ:$BU,10-J373,FALSE)="","",IF(ISNUMBER(VLOOKUP(H373&amp;"_"&amp;I373&amp;"_"&amp;K373,[1]挑战模式!$BJ:$BU,10-J373,FALSE)),VLOOKUP(H373&amp;"_"&amp;I373&amp;"_"&amp;K373,[1]挑战模式!$BJ:$BU,10-J373,FALSE),1))</f>
        <v>15</v>
      </c>
      <c r="F373">
        <f t="shared" si="26"/>
        <v>10000</v>
      </c>
      <c r="G373" t="str">
        <f>IF(VLOOKUP(H373&amp;"_"&amp;I373&amp;"_"&amp;K373,[1]挑战模式!$BJ:$BU,10-J373,FALSE)="","",IF(ISNUMBER(VLOOKUP(H373&amp;"_"&amp;I373&amp;"_"&amp;K373,[1]挑战模式!$BJ:$BU,10-J373,FALSE)),"Token_Diamond",VLOOKUP(VLOOKUP(H373&amp;"_"&amp;I373&amp;"_"&amp;K373,[1]挑战模式!$BJ:$BU,10-J373,FALSE),'[1]塔&amp;技能'!$A:$U,21,FALSE)))</f>
        <v>Token_Diamond</v>
      </c>
      <c r="H373">
        <v>0</v>
      </c>
      <c r="I373">
        <v>6</v>
      </c>
      <c r="J373">
        <v>1</v>
      </c>
      <c r="K373" t="s">
        <v>76</v>
      </c>
    </row>
    <row r="374" spans="2:11" x14ac:dyDescent="0.2">
      <c r="B374" s="6" t="str">
        <f t="shared" si="27"/>
        <v>DropItemRule_Common_Season0_Challenge7_Normal</v>
      </c>
      <c r="C374" t="str">
        <f t="shared" si="25"/>
        <v>DropAll</v>
      </c>
      <c r="D374" t="str">
        <f>IF(VLOOKUP(H374&amp;"_"&amp;I374&amp;"_"&amp;K374,[1]挑战模式!$BJ:$BU,10-J374,FALSE)="","","DropItemOne")</f>
        <v>DropItemOne</v>
      </c>
      <c r="E374">
        <f>IF(VLOOKUP(H374&amp;"_"&amp;I374&amp;"_"&amp;K374,[1]挑战模式!$BJ:$BU,10-J374,FALSE)="","",IF(ISNUMBER(VLOOKUP(H374&amp;"_"&amp;I374&amp;"_"&amp;K374,[1]挑战模式!$BJ:$BU,10-J374,FALSE)),VLOOKUP(H374&amp;"_"&amp;I374&amp;"_"&amp;K374,[1]挑战模式!$BJ:$BU,10-J374,FALSE),1))</f>
        <v>15</v>
      </c>
      <c r="F374">
        <f t="shared" si="26"/>
        <v>10000</v>
      </c>
      <c r="G374" t="str">
        <f>IF(VLOOKUP(H374&amp;"_"&amp;I374&amp;"_"&amp;K374,[1]挑战模式!$BJ:$BU,10-J374,FALSE)="","",IF(ISNUMBER(VLOOKUP(H374&amp;"_"&amp;I374&amp;"_"&amp;K374,[1]挑战模式!$BJ:$BU,10-J374,FALSE)),"Token_Diamond",VLOOKUP(VLOOKUP(H374&amp;"_"&amp;I374&amp;"_"&amp;K374,[1]挑战模式!$BJ:$BU,10-J374,FALSE),'[1]塔&amp;技能'!$A:$U,21,FALSE)))</f>
        <v>Token_Diamond</v>
      </c>
      <c r="H374">
        <v>0</v>
      </c>
      <c r="I374">
        <v>7</v>
      </c>
      <c r="J374">
        <v>1</v>
      </c>
      <c r="K374" t="s">
        <v>76</v>
      </c>
    </row>
    <row r="375" spans="2:11" x14ac:dyDescent="0.2">
      <c r="B375" s="6" t="str">
        <f t="shared" si="27"/>
        <v>DropItemRule_Common_Season0_Challenge8_Normal</v>
      </c>
      <c r="C375" t="str">
        <f t="shared" si="25"/>
        <v>DropAll</v>
      </c>
      <c r="D375" t="str">
        <f>IF(VLOOKUP(H375&amp;"_"&amp;I375&amp;"_"&amp;K375,[1]挑战模式!$BJ:$BU,10-J375,FALSE)="","","DropItemOne")</f>
        <v>DropItemOne</v>
      </c>
      <c r="E375">
        <f>IF(VLOOKUP(H375&amp;"_"&amp;I375&amp;"_"&amp;K375,[1]挑战模式!$BJ:$BU,10-J375,FALSE)="","",IF(ISNUMBER(VLOOKUP(H375&amp;"_"&amp;I375&amp;"_"&amp;K375,[1]挑战模式!$BJ:$BU,10-J375,FALSE)),VLOOKUP(H375&amp;"_"&amp;I375&amp;"_"&amp;K375,[1]挑战模式!$BJ:$BU,10-J375,FALSE),1))</f>
        <v>15</v>
      </c>
      <c r="F375">
        <f t="shared" si="26"/>
        <v>10000</v>
      </c>
      <c r="G375" t="str">
        <f>IF(VLOOKUP(H375&amp;"_"&amp;I375&amp;"_"&amp;K375,[1]挑战模式!$BJ:$BU,10-J375,FALSE)="","",IF(ISNUMBER(VLOOKUP(H375&amp;"_"&amp;I375&amp;"_"&amp;K375,[1]挑战模式!$BJ:$BU,10-J375,FALSE)),"Token_Diamond",VLOOKUP(VLOOKUP(H375&amp;"_"&amp;I375&amp;"_"&amp;K375,[1]挑战模式!$BJ:$BU,10-J375,FALSE),'[1]塔&amp;技能'!$A:$U,21,FALSE)))</f>
        <v>Token_Diamond</v>
      </c>
      <c r="H375">
        <v>0</v>
      </c>
      <c r="I375">
        <v>8</v>
      </c>
      <c r="J375">
        <v>1</v>
      </c>
      <c r="K375" t="s">
        <v>76</v>
      </c>
    </row>
    <row r="376" spans="2:11" x14ac:dyDescent="0.2">
      <c r="B376" s="6" t="str">
        <f t="shared" si="27"/>
        <v>DropItemRule_Common_Season0_Challenge9_Normal</v>
      </c>
      <c r="C376" t="str">
        <f t="shared" si="25"/>
        <v>DropAll</v>
      </c>
      <c r="D376" t="str">
        <f>IF(VLOOKUP(H376&amp;"_"&amp;I376&amp;"_"&amp;K376,[1]挑战模式!$BJ:$BU,10-J376,FALSE)="","","DropItemOne")</f>
        <v>DropItemOne</v>
      </c>
      <c r="E376">
        <f>IF(VLOOKUP(H376&amp;"_"&amp;I376&amp;"_"&amp;K376,[1]挑战模式!$BJ:$BU,10-J376,FALSE)="","",IF(ISNUMBER(VLOOKUP(H376&amp;"_"&amp;I376&amp;"_"&amp;K376,[1]挑战模式!$BJ:$BU,10-J376,FALSE)),VLOOKUP(H376&amp;"_"&amp;I376&amp;"_"&amp;K376,[1]挑战模式!$BJ:$BU,10-J376,FALSE),1))</f>
        <v>15</v>
      </c>
      <c r="F376">
        <f t="shared" si="26"/>
        <v>10000</v>
      </c>
      <c r="G376" t="str">
        <f>IF(VLOOKUP(H376&amp;"_"&amp;I376&amp;"_"&amp;K376,[1]挑战模式!$BJ:$BU,10-J376,FALSE)="","",IF(ISNUMBER(VLOOKUP(H376&amp;"_"&amp;I376&amp;"_"&amp;K376,[1]挑战模式!$BJ:$BU,10-J376,FALSE)),"Token_Diamond",VLOOKUP(VLOOKUP(H376&amp;"_"&amp;I376&amp;"_"&amp;K376,[1]挑战模式!$BJ:$BU,10-J376,FALSE),'[1]塔&amp;技能'!$A:$U,21,FALSE)))</f>
        <v>Token_Diamond</v>
      </c>
      <c r="H376">
        <v>0</v>
      </c>
      <c r="I376">
        <v>9</v>
      </c>
      <c r="J376">
        <v>1</v>
      </c>
      <c r="K376" t="s">
        <v>76</v>
      </c>
    </row>
    <row r="377" spans="2:11" x14ac:dyDescent="0.2">
      <c r="B377" s="6" t="str">
        <f t="shared" si="27"/>
        <v>DropItemRule_Common_Season0_Challenge10_Normal</v>
      </c>
      <c r="C377" t="str">
        <f t="shared" si="25"/>
        <v>DropAll</v>
      </c>
      <c r="D377" t="str">
        <f>IF(VLOOKUP(H377&amp;"_"&amp;I377&amp;"_"&amp;K377,[1]挑战模式!$BJ:$BU,10-J377,FALSE)="","","DropItemOne")</f>
        <v>DropItemOne</v>
      </c>
      <c r="E377">
        <f>IF(VLOOKUP(H377&amp;"_"&amp;I377&amp;"_"&amp;K377,[1]挑战模式!$BJ:$BU,10-J377,FALSE)="","",IF(ISNUMBER(VLOOKUP(H377&amp;"_"&amp;I377&amp;"_"&amp;K377,[1]挑战模式!$BJ:$BU,10-J377,FALSE)),VLOOKUP(H377&amp;"_"&amp;I377&amp;"_"&amp;K377,[1]挑战模式!$BJ:$BU,10-J377,FALSE),1))</f>
        <v>15</v>
      </c>
      <c r="F377">
        <f t="shared" si="26"/>
        <v>10000</v>
      </c>
      <c r="G377" t="str">
        <f>IF(VLOOKUP(H377&amp;"_"&amp;I377&amp;"_"&amp;K377,[1]挑战模式!$BJ:$BU,10-J377,FALSE)="","",IF(ISNUMBER(VLOOKUP(H377&amp;"_"&amp;I377&amp;"_"&amp;K377,[1]挑战模式!$BJ:$BU,10-J377,FALSE)),"Token_Diamond",VLOOKUP(VLOOKUP(H377&amp;"_"&amp;I377&amp;"_"&amp;K377,[1]挑战模式!$BJ:$BU,10-J377,FALSE),'[1]塔&amp;技能'!$A:$U,21,FALSE)))</f>
        <v>Token_Diamond</v>
      </c>
      <c r="H377">
        <v>0</v>
      </c>
      <c r="I377">
        <v>10</v>
      </c>
      <c r="J377">
        <v>1</v>
      </c>
      <c r="K377" t="s">
        <v>76</v>
      </c>
    </row>
    <row r="378" spans="2:11" x14ac:dyDescent="0.2">
      <c r="B378" s="6" t="str">
        <f t="shared" si="27"/>
        <v>DropItemRule_Common_Season0_Challenge11_Normal</v>
      </c>
      <c r="C378" t="str">
        <f t="shared" si="25"/>
        <v>DropAll</v>
      </c>
      <c r="D378" t="str">
        <f>IF(VLOOKUP(H378&amp;"_"&amp;I378&amp;"_"&amp;K378,[1]挑战模式!$BJ:$BU,10-J378,FALSE)="","","DropItemOne")</f>
        <v>DropItemOne</v>
      </c>
      <c r="E378">
        <f>IF(VLOOKUP(H378&amp;"_"&amp;I378&amp;"_"&amp;K378,[1]挑战模式!$BJ:$BU,10-J378,FALSE)="","",IF(ISNUMBER(VLOOKUP(H378&amp;"_"&amp;I378&amp;"_"&amp;K378,[1]挑战模式!$BJ:$BU,10-J378,FALSE)),VLOOKUP(H378&amp;"_"&amp;I378&amp;"_"&amp;K378,[1]挑战模式!$BJ:$BU,10-J378,FALSE),1))</f>
        <v>15</v>
      </c>
      <c r="F378">
        <f t="shared" si="26"/>
        <v>10000</v>
      </c>
      <c r="G378" t="str">
        <f>IF(VLOOKUP(H378&amp;"_"&amp;I378&amp;"_"&amp;K378,[1]挑战模式!$BJ:$BU,10-J378,FALSE)="","",IF(ISNUMBER(VLOOKUP(H378&amp;"_"&amp;I378&amp;"_"&amp;K378,[1]挑战模式!$BJ:$BU,10-J378,FALSE)),"Token_Diamond",VLOOKUP(VLOOKUP(H378&amp;"_"&amp;I378&amp;"_"&amp;K378,[1]挑战模式!$BJ:$BU,10-J378,FALSE),'[1]塔&amp;技能'!$A:$U,21,FALSE)))</f>
        <v>Token_Diamond</v>
      </c>
      <c r="H378">
        <v>0</v>
      </c>
      <c r="I378">
        <v>11</v>
      </c>
      <c r="J378">
        <v>1</v>
      </c>
      <c r="K378" t="s">
        <v>76</v>
      </c>
    </row>
    <row r="379" spans="2:11" x14ac:dyDescent="0.2">
      <c r="B379" s="6" t="str">
        <f t="shared" si="27"/>
        <v>DropItemRule_Common_Season0_Challenge12_Normal</v>
      </c>
      <c r="C379" t="str">
        <f t="shared" si="25"/>
        <v>DropAll</v>
      </c>
      <c r="D379" t="str">
        <f>IF(VLOOKUP(H379&amp;"_"&amp;I379&amp;"_"&amp;K379,[1]挑战模式!$BJ:$BU,10-J379,FALSE)="","","DropItemOne")</f>
        <v>DropItemOne</v>
      </c>
      <c r="E379">
        <f>IF(VLOOKUP(H379&amp;"_"&amp;I379&amp;"_"&amp;K379,[1]挑战模式!$BJ:$BU,10-J379,FALSE)="","",IF(ISNUMBER(VLOOKUP(H379&amp;"_"&amp;I379&amp;"_"&amp;K379,[1]挑战模式!$BJ:$BU,10-J379,FALSE)),VLOOKUP(H379&amp;"_"&amp;I379&amp;"_"&amp;K379,[1]挑战模式!$BJ:$BU,10-J379,FALSE),1))</f>
        <v>15</v>
      </c>
      <c r="F379">
        <f t="shared" si="26"/>
        <v>10000</v>
      </c>
      <c r="G379" t="str">
        <f>IF(VLOOKUP(H379&amp;"_"&amp;I379&amp;"_"&amp;K379,[1]挑战模式!$BJ:$BU,10-J379,FALSE)="","",IF(ISNUMBER(VLOOKUP(H379&amp;"_"&amp;I379&amp;"_"&amp;K379,[1]挑战模式!$BJ:$BU,10-J379,FALSE)),"Token_Diamond",VLOOKUP(VLOOKUP(H379&amp;"_"&amp;I379&amp;"_"&amp;K379,[1]挑战模式!$BJ:$BU,10-J379,FALSE),'[1]塔&amp;技能'!$A:$U,21,FALSE)))</f>
        <v>Token_Diamond</v>
      </c>
      <c r="H379">
        <v>0</v>
      </c>
      <c r="I379">
        <v>12</v>
      </c>
      <c r="J379">
        <v>1</v>
      </c>
      <c r="K379" t="s">
        <v>76</v>
      </c>
    </row>
    <row r="380" spans="2:11" x14ac:dyDescent="0.2">
      <c r="B380" s="6" t="str">
        <f t="shared" si="27"/>
        <v>DropItemRule_Common_Season0_Challenge13_Normal</v>
      </c>
      <c r="C380" t="str">
        <f t="shared" si="25"/>
        <v>DropAll</v>
      </c>
      <c r="D380" t="str">
        <f>IF(VLOOKUP(H380&amp;"_"&amp;I380&amp;"_"&amp;K380,[1]挑战模式!$BJ:$BU,10-J380,FALSE)="","","DropItemOne")</f>
        <v>DropItemOne</v>
      </c>
      <c r="E380">
        <f>IF(VLOOKUP(H380&amp;"_"&amp;I380&amp;"_"&amp;K380,[1]挑战模式!$BJ:$BU,10-J380,FALSE)="","",IF(ISNUMBER(VLOOKUP(H380&amp;"_"&amp;I380&amp;"_"&amp;K380,[1]挑战模式!$BJ:$BU,10-J380,FALSE)),VLOOKUP(H380&amp;"_"&amp;I380&amp;"_"&amp;K380,[1]挑战模式!$BJ:$BU,10-J380,FALSE),1))</f>
        <v>15</v>
      </c>
      <c r="F380">
        <f t="shared" si="26"/>
        <v>10000</v>
      </c>
      <c r="G380" t="str">
        <f>IF(VLOOKUP(H380&amp;"_"&amp;I380&amp;"_"&amp;K380,[1]挑战模式!$BJ:$BU,10-J380,FALSE)="","",IF(ISNUMBER(VLOOKUP(H380&amp;"_"&amp;I380&amp;"_"&amp;K380,[1]挑战模式!$BJ:$BU,10-J380,FALSE)),"Token_Diamond",VLOOKUP(VLOOKUP(H380&amp;"_"&amp;I380&amp;"_"&amp;K380,[1]挑战模式!$BJ:$BU,10-J380,FALSE),'[1]塔&amp;技能'!$A:$U,21,FALSE)))</f>
        <v>Token_Diamond</v>
      </c>
      <c r="H380">
        <v>0</v>
      </c>
      <c r="I380">
        <v>13</v>
      </c>
      <c r="J380">
        <v>1</v>
      </c>
      <c r="K380" t="s">
        <v>76</v>
      </c>
    </row>
    <row r="381" spans="2:11" x14ac:dyDescent="0.2">
      <c r="B381" s="6" t="str">
        <f t="shared" si="27"/>
        <v>DropItemRule_Common_Season0_Challenge14_Normal</v>
      </c>
      <c r="C381" t="str">
        <f t="shared" si="25"/>
        <v>DropAll</v>
      </c>
      <c r="D381" t="str">
        <f>IF(VLOOKUP(H381&amp;"_"&amp;I381&amp;"_"&amp;K381,[1]挑战模式!$BJ:$BU,10-J381,FALSE)="","","DropItemOne")</f>
        <v>DropItemOne</v>
      </c>
      <c r="E381">
        <f>IF(VLOOKUP(H381&amp;"_"&amp;I381&amp;"_"&amp;K381,[1]挑战模式!$BJ:$BU,10-J381,FALSE)="","",IF(ISNUMBER(VLOOKUP(H381&amp;"_"&amp;I381&amp;"_"&amp;K381,[1]挑战模式!$BJ:$BU,10-J381,FALSE)),VLOOKUP(H381&amp;"_"&amp;I381&amp;"_"&amp;K381,[1]挑战模式!$BJ:$BU,10-J381,FALSE),1))</f>
        <v>15</v>
      </c>
      <c r="F381">
        <f t="shared" si="26"/>
        <v>10000</v>
      </c>
      <c r="G381" t="str">
        <f>IF(VLOOKUP(H381&amp;"_"&amp;I381&amp;"_"&amp;K381,[1]挑战模式!$BJ:$BU,10-J381,FALSE)="","",IF(ISNUMBER(VLOOKUP(H381&amp;"_"&amp;I381&amp;"_"&amp;K381,[1]挑战模式!$BJ:$BU,10-J381,FALSE)),"Token_Diamond",VLOOKUP(VLOOKUP(H381&amp;"_"&amp;I381&amp;"_"&amp;K381,[1]挑战模式!$BJ:$BU,10-J381,FALSE),'[1]塔&amp;技能'!$A:$U,21,FALSE)))</f>
        <v>Token_Diamond</v>
      </c>
      <c r="H381">
        <v>0</v>
      </c>
      <c r="I381">
        <v>14</v>
      </c>
      <c r="J381">
        <v>1</v>
      </c>
      <c r="K381" t="s">
        <v>76</v>
      </c>
    </row>
    <row r="382" spans="2:11" x14ac:dyDescent="0.2">
      <c r="B382" s="6" t="str">
        <f t="shared" si="27"/>
        <v>DropItemRule_Common_Season0_Challenge15_Normal</v>
      </c>
      <c r="C382" t="str">
        <f t="shared" si="25"/>
        <v>DropAll</v>
      </c>
      <c r="D382" t="str">
        <f>IF(VLOOKUP(H382&amp;"_"&amp;I382&amp;"_"&amp;K382,[1]挑战模式!$BJ:$BU,10-J382,FALSE)="","","DropItemOne")</f>
        <v>DropItemOne</v>
      </c>
      <c r="E382">
        <f>IF(VLOOKUP(H382&amp;"_"&amp;I382&amp;"_"&amp;K382,[1]挑战模式!$BJ:$BU,10-J382,FALSE)="","",IF(ISNUMBER(VLOOKUP(H382&amp;"_"&amp;I382&amp;"_"&amp;K382,[1]挑战模式!$BJ:$BU,10-J382,FALSE)),VLOOKUP(H382&amp;"_"&amp;I382&amp;"_"&amp;K382,[1]挑战模式!$BJ:$BU,10-J382,FALSE),1))</f>
        <v>15</v>
      </c>
      <c r="F382">
        <f t="shared" si="26"/>
        <v>10000</v>
      </c>
      <c r="G382" t="str">
        <f>IF(VLOOKUP(H382&amp;"_"&amp;I382&amp;"_"&amp;K382,[1]挑战模式!$BJ:$BU,10-J382,FALSE)="","",IF(ISNUMBER(VLOOKUP(H382&amp;"_"&amp;I382&amp;"_"&amp;K382,[1]挑战模式!$BJ:$BU,10-J382,FALSE)),"Token_Diamond",VLOOKUP(VLOOKUP(H382&amp;"_"&amp;I382&amp;"_"&amp;K382,[1]挑战模式!$BJ:$BU,10-J382,FALSE),'[1]塔&amp;技能'!$A:$U,21,FALSE)))</f>
        <v>Token_Diamond</v>
      </c>
      <c r="H382">
        <v>0</v>
      </c>
      <c r="I382">
        <v>15</v>
      </c>
      <c r="J382">
        <v>1</v>
      </c>
      <c r="K382" t="s">
        <v>76</v>
      </c>
    </row>
    <row r="383" spans="2:11" x14ac:dyDescent="0.2">
      <c r="B383" s="6" t="str">
        <f t="shared" si="27"/>
        <v>DropItemRule_Common_Season0_Challenge16_Normal</v>
      </c>
      <c r="C383" t="str">
        <f t="shared" si="25"/>
        <v>DropAll</v>
      </c>
      <c r="D383" t="str">
        <f>IF(VLOOKUP(H383&amp;"_"&amp;I383&amp;"_"&amp;K383,[1]挑战模式!$BJ:$BU,10-J383,FALSE)="","","DropItemOne")</f>
        <v>DropItemOne</v>
      </c>
      <c r="E383">
        <f>IF(VLOOKUP(H383&amp;"_"&amp;I383&amp;"_"&amp;K383,[1]挑战模式!$BJ:$BU,10-J383,FALSE)="","",IF(ISNUMBER(VLOOKUP(H383&amp;"_"&amp;I383&amp;"_"&amp;K383,[1]挑战模式!$BJ:$BU,10-J383,FALSE)),VLOOKUP(H383&amp;"_"&amp;I383&amp;"_"&amp;K383,[1]挑战模式!$BJ:$BU,10-J383,FALSE),1))</f>
        <v>15</v>
      </c>
      <c r="F383">
        <f t="shared" si="26"/>
        <v>10000</v>
      </c>
      <c r="G383" t="str">
        <f>IF(VLOOKUP(H383&amp;"_"&amp;I383&amp;"_"&amp;K383,[1]挑战模式!$BJ:$BU,10-J383,FALSE)="","",IF(ISNUMBER(VLOOKUP(H383&amp;"_"&amp;I383&amp;"_"&amp;K383,[1]挑战模式!$BJ:$BU,10-J383,FALSE)),"Token_Diamond",VLOOKUP(VLOOKUP(H383&amp;"_"&amp;I383&amp;"_"&amp;K383,[1]挑战模式!$BJ:$BU,10-J383,FALSE),'[1]塔&amp;技能'!$A:$U,21,FALSE)))</f>
        <v>Token_Diamond</v>
      </c>
      <c r="H383">
        <v>0</v>
      </c>
      <c r="I383">
        <v>16</v>
      </c>
      <c r="J383">
        <v>1</v>
      </c>
      <c r="K383" t="s">
        <v>76</v>
      </c>
    </row>
    <row r="384" spans="2:11" x14ac:dyDescent="0.2">
      <c r="B384" s="6" t="str">
        <f t="shared" si="27"/>
        <v>DropItemRule_Common_Season0_Challenge17_Normal</v>
      </c>
      <c r="C384" t="str">
        <f t="shared" si="25"/>
        <v>DropAll</v>
      </c>
      <c r="D384" t="str">
        <f>IF(VLOOKUP(H384&amp;"_"&amp;I384&amp;"_"&amp;K384,[1]挑战模式!$BJ:$BU,10-J384,FALSE)="","","DropItemOne")</f>
        <v>DropItemOne</v>
      </c>
      <c r="E384">
        <f>IF(VLOOKUP(H384&amp;"_"&amp;I384&amp;"_"&amp;K384,[1]挑战模式!$BJ:$BU,10-J384,FALSE)="","",IF(ISNUMBER(VLOOKUP(H384&amp;"_"&amp;I384&amp;"_"&amp;K384,[1]挑战模式!$BJ:$BU,10-J384,FALSE)),VLOOKUP(H384&amp;"_"&amp;I384&amp;"_"&amp;K384,[1]挑战模式!$BJ:$BU,10-J384,FALSE),1))</f>
        <v>15</v>
      </c>
      <c r="F384">
        <f t="shared" si="26"/>
        <v>10000</v>
      </c>
      <c r="G384" t="str">
        <f>IF(VLOOKUP(H384&amp;"_"&amp;I384&amp;"_"&amp;K384,[1]挑战模式!$BJ:$BU,10-J384,FALSE)="","",IF(ISNUMBER(VLOOKUP(H384&amp;"_"&amp;I384&amp;"_"&amp;K384,[1]挑战模式!$BJ:$BU,10-J384,FALSE)),"Token_Diamond",VLOOKUP(VLOOKUP(H384&amp;"_"&amp;I384&amp;"_"&amp;K384,[1]挑战模式!$BJ:$BU,10-J384,FALSE),'[1]塔&amp;技能'!$A:$U,21,FALSE)))</f>
        <v>Token_Diamond</v>
      </c>
      <c r="H384">
        <v>0</v>
      </c>
      <c r="I384">
        <v>17</v>
      </c>
      <c r="J384">
        <v>1</v>
      </c>
      <c r="K384" t="s">
        <v>76</v>
      </c>
    </row>
    <row r="385" spans="2:11" x14ac:dyDescent="0.2">
      <c r="B385" s="6" t="str">
        <f t="shared" si="27"/>
        <v>DropItemRule_Common_Season0_Challenge18_Normal</v>
      </c>
      <c r="C385" t="str">
        <f t="shared" si="25"/>
        <v>DropAll</v>
      </c>
      <c r="D385" t="str">
        <f>IF(VLOOKUP(H385&amp;"_"&amp;I385&amp;"_"&amp;K385,[1]挑战模式!$BJ:$BU,10-J385,FALSE)="","","DropItemOne")</f>
        <v>DropItemOne</v>
      </c>
      <c r="E385">
        <f>IF(VLOOKUP(H385&amp;"_"&amp;I385&amp;"_"&amp;K385,[1]挑战模式!$BJ:$BU,10-J385,FALSE)="","",IF(ISNUMBER(VLOOKUP(H385&amp;"_"&amp;I385&amp;"_"&amp;K385,[1]挑战模式!$BJ:$BU,10-J385,FALSE)),VLOOKUP(H385&amp;"_"&amp;I385&amp;"_"&amp;K385,[1]挑战模式!$BJ:$BU,10-J385,FALSE),1))</f>
        <v>15</v>
      </c>
      <c r="F385">
        <f t="shared" si="26"/>
        <v>10000</v>
      </c>
      <c r="G385" t="str">
        <f>IF(VLOOKUP(H385&amp;"_"&amp;I385&amp;"_"&amp;K385,[1]挑战模式!$BJ:$BU,10-J385,FALSE)="","",IF(ISNUMBER(VLOOKUP(H385&amp;"_"&amp;I385&amp;"_"&amp;K385,[1]挑战模式!$BJ:$BU,10-J385,FALSE)),"Token_Diamond",VLOOKUP(VLOOKUP(H385&amp;"_"&amp;I385&amp;"_"&amp;K385,[1]挑战模式!$BJ:$BU,10-J385,FALSE),'[1]塔&amp;技能'!$A:$U,21,FALSE)))</f>
        <v>Token_Diamond</v>
      </c>
      <c r="H385">
        <v>0</v>
      </c>
      <c r="I385">
        <v>18</v>
      </c>
      <c r="J385">
        <v>1</v>
      </c>
      <c r="K385" t="s">
        <v>76</v>
      </c>
    </row>
    <row r="386" spans="2:11" x14ac:dyDescent="0.2">
      <c r="B386" s="6" t="str">
        <f t="shared" si="27"/>
        <v>DropItemRule_Common_Season0_Challenge19_Normal</v>
      </c>
      <c r="C386" t="str">
        <f t="shared" si="25"/>
        <v>DropAll</v>
      </c>
      <c r="D386" t="str">
        <f>IF(VLOOKUP(H386&amp;"_"&amp;I386&amp;"_"&amp;K386,[1]挑战模式!$BJ:$BU,10-J386,FALSE)="","","DropItemOne")</f>
        <v>DropItemOne</v>
      </c>
      <c r="E386">
        <f>IF(VLOOKUP(H386&amp;"_"&amp;I386&amp;"_"&amp;K386,[1]挑战模式!$BJ:$BU,10-J386,FALSE)="","",IF(ISNUMBER(VLOOKUP(H386&amp;"_"&amp;I386&amp;"_"&amp;K386,[1]挑战模式!$BJ:$BU,10-J386,FALSE)),VLOOKUP(H386&amp;"_"&amp;I386&amp;"_"&amp;K386,[1]挑战模式!$BJ:$BU,10-J386,FALSE),1))</f>
        <v>15</v>
      </c>
      <c r="F386">
        <f t="shared" si="26"/>
        <v>10000</v>
      </c>
      <c r="G386" t="str">
        <f>IF(VLOOKUP(H386&amp;"_"&amp;I386&amp;"_"&amp;K386,[1]挑战模式!$BJ:$BU,10-J386,FALSE)="","",IF(ISNUMBER(VLOOKUP(H386&amp;"_"&amp;I386&amp;"_"&amp;K386,[1]挑战模式!$BJ:$BU,10-J386,FALSE)),"Token_Diamond",VLOOKUP(VLOOKUP(H386&amp;"_"&amp;I386&amp;"_"&amp;K386,[1]挑战模式!$BJ:$BU,10-J386,FALSE),'[1]塔&amp;技能'!$A:$U,21,FALSE)))</f>
        <v>Token_Diamond</v>
      </c>
      <c r="H386">
        <v>0</v>
      </c>
      <c r="I386">
        <v>19</v>
      </c>
      <c r="J386">
        <v>1</v>
      </c>
      <c r="K386" t="s">
        <v>76</v>
      </c>
    </row>
    <row r="387" spans="2:11" x14ac:dyDescent="0.2">
      <c r="B387" s="6" t="str">
        <f t="shared" si="27"/>
        <v>DropItemRule_Common_Season0_Challenge20_Normal</v>
      </c>
      <c r="C387" t="str">
        <f t="shared" si="25"/>
        <v>DropAll</v>
      </c>
      <c r="D387" t="str">
        <f>IF(VLOOKUP(H387&amp;"_"&amp;I387&amp;"_"&amp;K387,[1]挑战模式!$BJ:$BU,10-J387,FALSE)="","","DropItemOne")</f>
        <v>DropItemOne</v>
      </c>
      <c r="E387">
        <f>IF(VLOOKUP(H387&amp;"_"&amp;I387&amp;"_"&amp;K387,[1]挑战模式!$BJ:$BU,10-J387,FALSE)="","",IF(ISNUMBER(VLOOKUP(H387&amp;"_"&amp;I387&amp;"_"&amp;K387,[1]挑战模式!$BJ:$BU,10-J387,FALSE)),VLOOKUP(H387&amp;"_"&amp;I387&amp;"_"&amp;K387,[1]挑战模式!$BJ:$BU,10-J387,FALSE),1))</f>
        <v>15</v>
      </c>
      <c r="F387">
        <f t="shared" si="26"/>
        <v>10000</v>
      </c>
      <c r="G387" t="str">
        <f>IF(VLOOKUP(H387&amp;"_"&amp;I387&amp;"_"&amp;K387,[1]挑战模式!$BJ:$BU,10-J387,FALSE)="","",IF(ISNUMBER(VLOOKUP(H387&amp;"_"&amp;I387&amp;"_"&amp;K387,[1]挑战模式!$BJ:$BU,10-J387,FALSE)),"Token_Diamond",VLOOKUP(VLOOKUP(H387&amp;"_"&amp;I387&amp;"_"&amp;K387,[1]挑战模式!$BJ:$BU,10-J387,FALSE),'[1]塔&amp;技能'!$A:$U,21,FALSE)))</f>
        <v>Token_Diamond</v>
      </c>
      <c r="H387">
        <v>0</v>
      </c>
      <c r="I387">
        <v>20</v>
      </c>
      <c r="J387">
        <v>1</v>
      </c>
      <c r="K387" t="s">
        <v>76</v>
      </c>
    </row>
    <row r="388" spans="2:11" x14ac:dyDescent="0.2">
      <c r="B388" s="6" t="str">
        <f t="shared" si="27"/>
        <v>DropItemRule_Common_Season1_Challenge1_Normal</v>
      </c>
      <c r="C388" t="str">
        <f t="shared" si="25"/>
        <v>DropAll</v>
      </c>
      <c r="D388" t="str">
        <f>IF(VLOOKUP(H388&amp;"_"&amp;I388&amp;"_"&amp;K388,[1]挑战模式!$BJ:$BU,10-J388,FALSE)="","","DropItemOne")</f>
        <v>DropItemOne</v>
      </c>
      <c r="E388">
        <f>IF(VLOOKUP(H388&amp;"_"&amp;I388&amp;"_"&amp;K388,[1]挑战模式!$BJ:$BU,10-J388,FALSE)="","",IF(ISNUMBER(VLOOKUP(H388&amp;"_"&amp;I388&amp;"_"&amp;K388,[1]挑战模式!$BJ:$BU,10-J388,FALSE)),VLOOKUP(H388&amp;"_"&amp;I388&amp;"_"&amp;K388,[1]挑战模式!$BJ:$BU,10-J388,FALSE),1))</f>
        <v>15</v>
      </c>
      <c r="F388">
        <f t="shared" si="26"/>
        <v>10000</v>
      </c>
      <c r="G388" t="str">
        <f>IF(VLOOKUP(H388&amp;"_"&amp;I388&amp;"_"&amp;K388,[1]挑战模式!$BJ:$BU,10-J388,FALSE)="","",IF(ISNUMBER(VLOOKUP(H388&amp;"_"&amp;I388&amp;"_"&amp;K388,[1]挑战模式!$BJ:$BU,10-J388,FALSE)),"Token_Diamond",VLOOKUP(VLOOKUP(H388&amp;"_"&amp;I388&amp;"_"&amp;K388,[1]挑战模式!$BJ:$BU,10-J388,FALSE),'[1]塔&amp;技能'!$A:$U,21,FALSE)))</f>
        <v>Token_Diamond</v>
      </c>
      <c r="H388">
        <v>1</v>
      </c>
      <c r="I388">
        <v>1</v>
      </c>
      <c r="J388">
        <v>1</v>
      </c>
      <c r="K388" t="s">
        <v>76</v>
      </c>
    </row>
    <row r="389" spans="2:11" x14ac:dyDescent="0.2">
      <c r="B389" s="6" t="str">
        <f t="shared" si="27"/>
        <v>DropItemRule_Common_Season1_Challenge2_Normal</v>
      </c>
      <c r="C389" t="str">
        <f t="shared" si="25"/>
        <v>DropAll</v>
      </c>
      <c r="D389" t="str">
        <f>IF(VLOOKUP(H389&amp;"_"&amp;I389&amp;"_"&amp;K389,[1]挑战模式!$BJ:$BU,10-J389,FALSE)="","","DropItemOne")</f>
        <v>DropItemOne</v>
      </c>
      <c r="E389">
        <f>IF(VLOOKUP(H389&amp;"_"&amp;I389&amp;"_"&amp;K389,[1]挑战模式!$BJ:$BU,10-J389,FALSE)="","",IF(ISNUMBER(VLOOKUP(H389&amp;"_"&amp;I389&amp;"_"&amp;K389,[1]挑战模式!$BJ:$BU,10-J389,FALSE)),VLOOKUP(H389&amp;"_"&amp;I389&amp;"_"&amp;K389,[1]挑战模式!$BJ:$BU,10-J389,FALSE),1))</f>
        <v>15</v>
      </c>
      <c r="F389">
        <f t="shared" si="26"/>
        <v>10000</v>
      </c>
      <c r="G389" t="str">
        <f>IF(VLOOKUP(H389&amp;"_"&amp;I389&amp;"_"&amp;K389,[1]挑战模式!$BJ:$BU,10-J389,FALSE)="","",IF(ISNUMBER(VLOOKUP(H389&amp;"_"&amp;I389&amp;"_"&amp;K389,[1]挑战模式!$BJ:$BU,10-J389,FALSE)),"Token_Diamond",VLOOKUP(VLOOKUP(H389&amp;"_"&amp;I389&amp;"_"&amp;K389,[1]挑战模式!$BJ:$BU,10-J389,FALSE),'[1]塔&amp;技能'!$A:$U,21,FALSE)))</f>
        <v>Token_Diamond</v>
      </c>
      <c r="H389">
        <v>1</v>
      </c>
      <c r="I389">
        <v>2</v>
      </c>
      <c r="J389">
        <v>1</v>
      </c>
      <c r="K389" t="s">
        <v>76</v>
      </c>
    </row>
    <row r="390" spans="2:11" x14ac:dyDescent="0.2">
      <c r="B390" s="6" t="str">
        <f t="shared" si="27"/>
        <v>DropItemRule_Common_Season1_Challenge3_Normal</v>
      </c>
      <c r="C390" t="str">
        <f t="shared" si="25"/>
        <v>DropAll</v>
      </c>
      <c r="D390" t="str">
        <f>IF(VLOOKUP(H390&amp;"_"&amp;I390&amp;"_"&amp;K390,[1]挑战模式!$BJ:$BU,10-J390,FALSE)="","","DropItemOne")</f>
        <v>DropItemOne</v>
      </c>
      <c r="E390">
        <f>IF(VLOOKUP(H390&amp;"_"&amp;I390&amp;"_"&amp;K390,[1]挑战模式!$BJ:$BU,10-J390,FALSE)="","",IF(ISNUMBER(VLOOKUP(H390&amp;"_"&amp;I390&amp;"_"&amp;K390,[1]挑战模式!$BJ:$BU,10-J390,FALSE)),VLOOKUP(H390&amp;"_"&amp;I390&amp;"_"&amp;K390,[1]挑战模式!$BJ:$BU,10-J390,FALSE),1))</f>
        <v>15</v>
      </c>
      <c r="F390">
        <f t="shared" si="26"/>
        <v>10000</v>
      </c>
      <c r="G390" t="str">
        <f>IF(VLOOKUP(H390&amp;"_"&amp;I390&amp;"_"&amp;K390,[1]挑战模式!$BJ:$BU,10-J390,FALSE)="","",IF(ISNUMBER(VLOOKUP(H390&amp;"_"&amp;I390&amp;"_"&amp;K390,[1]挑战模式!$BJ:$BU,10-J390,FALSE)),"Token_Diamond",VLOOKUP(VLOOKUP(H390&amp;"_"&amp;I390&amp;"_"&amp;K390,[1]挑战模式!$BJ:$BU,10-J390,FALSE),'[1]塔&amp;技能'!$A:$U,21,FALSE)))</f>
        <v>Token_Diamond</v>
      </c>
      <c r="H390">
        <v>1</v>
      </c>
      <c r="I390">
        <v>3</v>
      </c>
      <c r="J390">
        <v>1</v>
      </c>
      <c r="K390" t="s">
        <v>76</v>
      </c>
    </row>
    <row r="391" spans="2:11" x14ac:dyDescent="0.2">
      <c r="B391" s="6" t="str">
        <f t="shared" si="27"/>
        <v>DropItemRule_Common_Season1_Challenge4_Normal</v>
      </c>
      <c r="C391" t="str">
        <f t="shared" si="25"/>
        <v>DropAll</v>
      </c>
      <c r="D391" t="str">
        <f>IF(VLOOKUP(H391&amp;"_"&amp;I391&amp;"_"&amp;K391,[1]挑战模式!$BJ:$BU,10-J391,FALSE)="","","DropItemOne")</f>
        <v>DropItemOne</v>
      </c>
      <c r="E391">
        <f>IF(VLOOKUP(H391&amp;"_"&amp;I391&amp;"_"&amp;K391,[1]挑战模式!$BJ:$BU,10-J391,FALSE)="","",IF(ISNUMBER(VLOOKUP(H391&amp;"_"&amp;I391&amp;"_"&amp;K391,[1]挑战模式!$BJ:$BU,10-J391,FALSE)),VLOOKUP(H391&amp;"_"&amp;I391&amp;"_"&amp;K391,[1]挑战模式!$BJ:$BU,10-J391,FALSE),1))</f>
        <v>15</v>
      </c>
      <c r="F391">
        <f t="shared" si="26"/>
        <v>10000</v>
      </c>
      <c r="G391" t="str">
        <f>IF(VLOOKUP(H391&amp;"_"&amp;I391&amp;"_"&amp;K391,[1]挑战模式!$BJ:$BU,10-J391,FALSE)="","",IF(ISNUMBER(VLOOKUP(H391&amp;"_"&amp;I391&amp;"_"&amp;K391,[1]挑战模式!$BJ:$BU,10-J391,FALSE)),"Token_Diamond",VLOOKUP(VLOOKUP(H391&amp;"_"&amp;I391&amp;"_"&amp;K391,[1]挑战模式!$BJ:$BU,10-J391,FALSE),'[1]塔&amp;技能'!$A:$U,21,FALSE)))</f>
        <v>Token_Diamond</v>
      </c>
      <c r="H391">
        <v>1</v>
      </c>
      <c r="I391">
        <v>4</v>
      </c>
      <c r="J391">
        <v>1</v>
      </c>
      <c r="K391" t="s">
        <v>76</v>
      </c>
    </row>
    <row r="392" spans="2:11" x14ac:dyDescent="0.2">
      <c r="B392" s="6" t="str">
        <f t="shared" si="27"/>
        <v>DropItemRule_Common_Season1_Challenge5_Normal</v>
      </c>
      <c r="C392" t="str">
        <f t="shared" si="25"/>
        <v>DropAll</v>
      </c>
      <c r="D392" t="str">
        <f>IF(VLOOKUP(H392&amp;"_"&amp;I392&amp;"_"&amp;K392,[1]挑战模式!$BJ:$BU,10-J392,FALSE)="","","DropItemOne")</f>
        <v>DropItemOne</v>
      </c>
      <c r="E392">
        <f>IF(VLOOKUP(H392&amp;"_"&amp;I392&amp;"_"&amp;K392,[1]挑战模式!$BJ:$BU,10-J392,FALSE)="","",IF(ISNUMBER(VLOOKUP(H392&amp;"_"&amp;I392&amp;"_"&amp;K392,[1]挑战模式!$BJ:$BU,10-J392,FALSE)),VLOOKUP(H392&amp;"_"&amp;I392&amp;"_"&amp;K392,[1]挑战模式!$BJ:$BU,10-J392,FALSE),1))</f>
        <v>15</v>
      </c>
      <c r="F392">
        <f t="shared" si="26"/>
        <v>10000</v>
      </c>
      <c r="G392" t="str">
        <f>IF(VLOOKUP(H392&amp;"_"&amp;I392&amp;"_"&amp;K392,[1]挑战模式!$BJ:$BU,10-J392,FALSE)="","",IF(ISNUMBER(VLOOKUP(H392&amp;"_"&amp;I392&amp;"_"&amp;K392,[1]挑战模式!$BJ:$BU,10-J392,FALSE)),"Token_Diamond",VLOOKUP(VLOOKUP(H392&amp;"_"&amp;I392&amp;"_"&amp;K392,[1]挑战模式!$BJ:$BU,10-J392,FALSE),'[1]塔&amp;技能'!$A:$U,21,FALSE)))</f>
        <v>Token_Diamond</v>
      </c>
      <c r="H392">
        <v>1</v>
      </c>
      <c r="I392">
        <v>5</v>
      </c>
      <c r="J392">
        <v>1</v>
      </c>
      <c r="K392" t="s">
        <v>76</v>
      </c>
    </row>
    <row r="393" spans="2:11" x14ac:dyDescent="0.2">
      <c r="B393" s="6" t="str">
        <f t="shared" si="27"/>
        <v>DropItemRule_Common_Season2_Challenge1_Normal</v>
      </c>
      <c r="C393" t="str">
        <f t="shared" ref="C393:C407" si="28">IF(B393="","","DropAll")</f>
        <v>DropAll</v>
      </c>
      <c r="D393" t="str">
        <f>IF(VLOOKUP(H393&amp;"_"&amp;I393&amp;"_"&amp;K393,[1]挑战模式!$BJ:$BU,10-J393,FALSE)="","","DropItemOne")</f>
        <v>DropItemOne</v>
      </c>
      <c r="E393">
        <f>IF(VLOOKUP(H393&amp;"_"&amp;I393&amp;"_"&amp;K393,[1]挑战模式!$BJ:$BU,10-J393,FALSE)="","",IF(ISNUMBER(VLOOKUP(H393&amp;"_"&amp;I393&amp;"_"&amp;K393,[1]挑战模式!$BJ:$BU,10-J393,FALSE)),VLOOKUP(H393&amp;"_"&amp;I393&amp;"_"&amp;K393,[1]挑战模式!$BJ:$BU,10-J393,FALSE),1))</f>
        <v>15</v>
      </c>
      <c r="F393">
        <f t="shared" ref="F393:F407" si="29">IF(E393="","",10000)</f>
        <v>10000</v>
      </c>
      <c r="G393" t="str">
        <f>IF(VLOOKUP(H393&amp;"_"&amp;I393&amp;"_"&amp;K393,[1]挑战模式!$BJ:$BU,10-J393,FALSE)="","",IF(ISNUMBER(VLOOKUP(H393&amp;"_"&amp;I393&amp;"_"&amp;K393,[1]挑战模式!$BJ:$BU,10-J393,FALSE)),"Token_Diamond",VLOOKUP(VLOOKUP(H393&amp;"_"&amp;I393&amp;"_"&amp;K393,[1]挑战模式!$BJ:$BU,10-J393,FALSE),'[1]塔&amp;技能'!$A:$U,21,FALSE)))</f>
        <v>Token_Diamond</v>
      </c>
      <c r="H393">
        <v>2</v>
      </c>
      <c r="I393">
        <v>1</v>
      </c>
      <c r="J393">
        <v>1</v>
      </c>
      <c r="K393" t="s">
        <v>76</v>
      </c>
    </row>
    <row r="394" spans="2:11" x14ac:dyDescent="0.2">
      <c r="B394" s="6" t="str">
        <f t="shared" si="27"/>
        <v>DropItemRule_Common_Season2_Challenge2_Normal</v>
      </c>
      <c r="C394" t="str">
        <f t="shared" si="28"/>
        <v>DropAll</v>
      </c>
      <c r="D394" t="str">
        <f>IF(VLOOKUP(H394&amp;"_"&amp;I394&amp;"_"&amp;K394,[1]挑战模式!$BJ:$BU,10-J394,FALSE)="","","DropItemOne")</f>
        <v>DropItemOne</v>
      </c>
      <c r="E394">
        <f>IF(VLOOKUP(H394&amp;"_"&amp;I394&amp;"_"&amp;K394,[1]挑战模式!$BJ:$BU,10-J394,FALSE)="","",IF(ISNUMBER(VLOOKUP(H394&amp;"_"&amp;I394&amp;"_"&amp;K394,[1]挑战模式!$BJ:$BU,10-J394,FALSE)),VLOOKUP(H394&amp;"_"&amp;I394&amp;"_"&amp;K394,[1]挑战模式!$BJ:$BU,10-J394,FALSE),1))</f>
        <v>15</v>
      </c>
      <c r="F394">
        <f t="shared" si="29"/>
        <v>10000</v>
      </c>
      <c r="G394" t="str">
        <f>IF(VLOOKUP(H394&amp;"_"&amp;I394&amp;"_"&amp;K394,[1]挑战模式!$BJ:$BU,10-J394,FALSE)="","",IF(ISNUMBER(VLOOKUP(H394&amp;"_"&amp;I394&amp;"_"&amp;K394,[1]挑战模式!$BJ:$BU,10-J394,FALSE)),"Token_Diamond",VLOOKUP(VLOOKUP(H394&amp;"_"&amp;I394&amp;"_"&amp;K394,[1]挑战模式!$BJ:$BU,10-J394,FALSE),'[1]塔&amp;技能'!$A:$U,21,FALSE)))</f>
        <v>Token_Diamond</v>
      </c>
      <c r="H394">
        <v>2</v>
      </c>
      <c r="I394">
        <v>2</v>
      </c>
      <c r="J394">
        <v>1</v>
      </c>
      <c r="K394" t="s">
        <v>76</v>
      </c>
    </row>
    <row r="395" spans="2:11" x14ac:dyDescent="0.2">
      <c r="B395" s="6" t="str">
        <f t="shared" si="27"/>
        <v>DropItemRule_Common_Season2_Challenge3_Normal</v>
      </c>
      <c r="C395" t="str">
        <f t="shared" si="28"/>
        <v>DropAll</v>
      </c>
      <c r="D395" t="str">
        <f>IF(VLOOKUP(H395&amp;"_"&amp;I395&amp;"_"&amp;K395,[1]挑战模式!$BJ:$BU,10-J395,FALSE)="","","DropItemOne")</f>
        <v>DropItemOne</v>
      </c>
      <c r="E395">
        <f>IF(VLOOKUP(H395&amp;"_"&amp;I395&amp;"_"&amp;K395,[1]挑战模式!$BJ:$BU,10-J395,FALSE)="","",IF(ISNUMBER(VLOOKUP(H395&amp;"_"&amp;I395&amp;"_"&amp;K395,[1]挑战模式!$BJ:$BU,10-J395,FALSE)),VLOOKUP(H395&amp;"_"&amp;I395&amp;"_"&amp;K395,[1]挑战模式!$BJ:$BU,10-J395,FALSE),1))</f>
        <v>15</v>
      </c>
      <c r="F395">
        <f t="shared" si="29"/>
        <v>10000</v>
      </c>
      <c r="G395" t="str">
        <f>IF(VLOOKUP(H395&amp;"_"&amp;I395&amp;"_"&amp;K395,[1]挑战模式!$BJ:$BU,10-J395,FALSE)="","",IF(ISNUMBER(VLOOKUP(H395&amp;"_"&amp;I395&amp;"_"&amp;K395,[1]挑战模式!$BJ:$BU,10-J395,FALSE)),"Token_Diamond",VLOOKUP(VLOOKUP(H395&amp;"_"&amp;I395&amp;"_"&amp;K395,[1]挑战模式!$BJ:$BU,10-J395,FALSE),'[1]塔&amp;技能'!$A:$U,21,FALSE)))</f>
        <v>Token_Diamond</v>
      </c>
      <c r="H395">
        <v>2</v>
      </c>
      <c r="I395">
        <v>3</v>
      </c>
      <c r="J395">
        <v>1</v>
      </c>
      <c r="K395" t="s">
        <v>76</v>
      </c>
    </row>
    <row r="396" spans="2:11" x14ac:dyDescent="0.2">
      <c r="B396" s="6" t="str">
        <f t="shared" si="27"/>
        <v>DropItemRule_Common_Season2_Challenge4_Normal</v>
      </c>
      <c r="C396" t="str">
        <f t="shared" si="28"/>
        <v>DropAll</v>
      </c>
      <c r="D396" t="str">
        <f>IF(VLOOKUP(H396&amp;"_"&amp;I396&amp;"_"&amp;K396,[1]挑战模式!$BJ:$BU,10-J396,FALSE)="","","DropItemOne")</f>
        <v>DropItemOne</v>
      </c>
      <c r="E396">
        <f>IF(VLOOKUP(H396&amp;"_"&amp;I396&amp;"_"&amp;K396,[1]挑战模式!$BJ:$BU,10-J396,FALSE)="","",IF(ISNUMBER(VLOOKUP(H396&amp;"_"&amp;I396&amp;"_"&amp;K396,[1]挑战模式!$BJ:$BU,10-J396,FALSE)),VLOOKUP(H396&amp;"_"&amp;I396&amp;"_"&amp;K396,[1]挑战模式!$BJ:$BU,10-J396,FALSE),1))</f>
        <v>15</v>
      </c>
      <c r="F396">
        <f t="shared" si="29"/>
        <v>10000</v>
      </c>
      <c r="G396" t="str">
        <f>IF(VLOOKUP(H396&amp;"_"&amp;I396&amp;"_"&amp;K396,[1]挑战模式!$BJ:$BU,10-J396,FALSE)="","",IF(ISNUMBER(VLOOKUP(H396&amp;"_"&amp;I396&amp;"_"&amp;K396,[1]挑战模式!$BJ:$BU,10-J396,FALSE)),"Token_Diamond",VLOOKUP(VLOOKUP(H396&amp;"_"&amp;I396&amp;"_"&amp;K396,[1]挑战模式!$BJ:$BU,10-J396,FALSE),'[1]塔&amp;技能'!$A:$U,21,FALSE)))</f>
        <v>Token_Diamond</v>
      </c>
      <c r="H396">
        <v>2</v>
      </c>
      <c r="I396">
        <v>4</v>
      </c>
      <c r="J396">
        <v>1</v>
      </c>
      <c r="K396" t="s">
        <v>76</v>
      </c>
    </row>
    <row r="397" spans="2:11" x14ac:dyDescent="0.2">
      <c r="B397" s="6" t="str">
        <f t="shared" si="27"/>
        <v>DropItemRule_Common_Season2_Challenge5_Normal</v>
      </c>
      <c r="C397" t="str">
        <f t="shared" si="28"/>
        <v>DropAll</v>
      </c>
      <c r="D397" t="str">
        <f>IF(VLOOKUP(H397&amp;"_"&amp;I397&amp;"_"&amp;K397,[1]挑战模式!$BJ:$BU,10-J397,FALSE)="","","DropItemOne")</f>
        <v>DropItemOne</v>
      </c>
      <c r="E397">
        <f>IF(VLOOKUP(H397&amp;"_"&amp;I397&amp;"_"&amp;K397,[1]挑战模式!$BJ:$BU,10-J397,FALSE)="","",IF(ISNUMBER(VLOOKUP(H397&amp;"_"&amp;I397&amp;"_"&amp;K397,[1]挑战模式!$BJ:$BU,10-J397,FALSE)),VLOOKUP(H397&amp;"_"&amp;I397&amp;"_"&amp;K397,[1]挑战模式!$BJ:$BU,10-J397,FALSE),1))</f>
        <v>15</v>
      </c>
      <c r="F397">
        <f t="shared" si="29"/>
        <v>10000</v>
      </c>
      <c r="G397" t="str">
        <f>IF(VLOOKUP(H397&amp;"_"&amp;I397&amp;"_"&amp;K397,[1]挑战模式!$BJ:$BU,10-J397,FALSE)="","",IF(ISNUMBER(VLOOKUP(H397&amp;"_"&amp;I397&amp;"_"&amp;K397,[1]挑战模式!$BJ:$BU,10-J397,FALSE)),"Token_Diamond",VLOOKUP(VLOOKUP(H397&amp;"_"&amp;I397&amp;"_"&amp;K397,[1]挑战模式!$BJ:$BU,10-J397,FALSE),'[1]塔&amp;技能'!$A:$U,21,FALSE)))</f>
        <v>Token_Diamond</v>
      </c>
      <c r="H397">
        <v>2</v>
      </c>
      <c r="I397">
        <v>5</v>
      </c>
      <c r="J397">
        <v>1</v>
      </c>
      <c r="K397" t="s">
        <v>76</v>
      </c>
    </row>
    <row r="398" spans="2:11" x14ac:dyDescent="0.2">
      <c r="B398" s="6" t="str">
        <f t="shared" si="27"/>
        <v>DropItemRule_Common_Season3_Challenge1_Normal</v>
      </c>
      <c r="C398" t="str">
        <f t="shared" si="28"/>
        <v>DropAll</v>
      </c>
      <c r="D398" t="str">
        <f>IF(VLOOKUP(H398&amp;"_"&amp;I398&amp;"_"&amp;K398,[1]挑战模式!$BJ:$BU,10-J398,FALSE)="","","DropItemOne")</f>
        <v>DropItemOne</v>
      </c>
      <c r="E398">
        <f>IF(VLOOKUP(H398&amp;"_"&amp;I398&amp;"_"&amp;K398,[1]挑战模式!$BJ:$BU,10-J398,FALSE)="","",IF(ISNUMBER(VLOOKUP(H398&amp;"_"&amp;I398&amp;"_"&amp;K398,[1]挑战模式!$BJ:$BU,10-J398,FALSE)),VLOOKUP(H398&amp;"_"&amp;I398&amp;"_"&amp;K398,[1]挑战模式!$BJ:$BU,10-J398,FALSE),1))</f>
        <v>15</v>
      </c>
      <c r="F398">
        <f t="shared" si="29"/>
        <v>10000</v>
      </c>
      <c r="G398" t="str">
        <f>IF(VLOOKUP(H398&amp;"_"&amp;I398&amp;"_"&amp;K398,[1]挑战模式!$BJ:$BU,10-J398,FALSE)="","",IF(ISNUMBER(VLOOKUP(H398&amp;"_"&amp;I398&amp;"_"&amp;K398,[1]挑战模式!$BJ:$BU,10-J398,FALSE)),"Token_Diamond",VLOOKUP(VLOOKUP(H398&amp;"_"&amp;I398&amp;"_"&amp;K398,[1]挑战模式!$BJ:$BU,10-J398,FALSE),'[1]塔&amp;技能'!$A:$U,21,FALSE)))</f>
        <v>Token_Diamond</v>
      </c>
      <c r="H398">
        <v>3</v>
      </c>
      <c r="I398">
        <v>1</v>
      </c>
      <c r="J398">
        <v>1</v>
      </c>
      <c r="K398" t="s">
        <v>76</v>
      </c>
    </row>
    <row r="399" spans="2:11" x14ac:dyDescent="0.2">
      <c r="B399" s="6" t="str">
        <f t="shared" si="27"/>
        <v>DropItemRule_Common_Season3_Challenge2_Normal</v>
      </c>
      <c r="C399" t="str">
        <f t="shared" si="28"/>
        <v>DropAll</v>
      </c>
      <c r="D399" t="str">
        <f>IF(VLOOKUP(H399&amp;"_"&amp;I399&amp;"_"&amp;K399,[1]挑战模式!$BJ:$BU,10-J399,FALSE)="","","DropItemOne")</f>
        <v>DropItemOne</v>
      </c>
      <c r="E399">
        <f>IF(VLOOKUP(H399&amp;"_"&amp;I399&amp;"_"&amp;K399,[1]挑战模式!$BJ:$BU,10-J399,FALSE)="","",IF(ISNUMBER(VLOOKUP(H399&amp;"_"&amp;I399&amp;"_"&amp;K399,[1]挑战模式!$BJ:$BU,10-J399,FALSE)),VLOOKUP(H399&amp;"_"&amp;I399&amp;"_"&amp;K399,[1]挑战模式!$BJ:$BU,10-J399,FALSE),1))</f>
        <v>15</v>
      </c>
      <c r="F399">
        <f t="shared" si="29"/>
        <v>10000</v>
      </c>
      <c r="G399" t="str">
        <f>IF(VLOOKUP(H399&amp;"_"&amp;I399&amp;"_"&amp;K399,[1]挑战模式!$BJ:$BU,10-J399,FALSE)="","",IF(ISNUMBER(VLOOKUP(H399&amp;"_"&amp;I399&amp;"_"&amp;K399,[1]挑战模式!$BJ:$BU,10-J399,FALSE)),"Token_Diamond",VLOOKUP(VLOOKUP(H399&amp;"_"&amp;I399&amp;"_"&amp;K399,[1]挑战模式!$BJ:$BU,10-J399,FALSE),'[1]塔&amp;技能'!$A:$U,21,FALSE)))</f>
        <v>Token_Diamond</v>
      </c>
      <c r="H399">
        <v>3</v>
      </c>
      <c r="I399">
        <v>2</v>
      </c>
      <c r="J399">
        <v>1</v>
      </c>
      <c r="K399" t="s">
        <v>76</v>
      </c>
    </row>
    <row r="400" spans="2:11" x14ac:dyDescent="0.2">
      <c r="B400" s="6" t="str">
        <f t="shared" si="27"/>
        <v>DropItemRule_Common_Season3_Challenge3_Normal</v>
      </c>
      <c r="C400" t="str">
        <f t="shared" si="28"/>
        <v>DropAll</v>
      </c>
      <c r="D400" t="str">
        <f>IF(VLOOKUP(H400&amp;"_"&amp;I400&amp;"_"&amp;K400,[1]挑战模式!$BJ:$BU,10-J400,FALSE)="","","DropItemOne")</f>
        <v>DropItemOne</v>
      </c>
      <c r="E400">
        <f>IF(VLOOKUP(H400&amp;"_"&amp;I400&amp;"_"&amp;K400,[1]挑战模式!$BJ:$BU,10-J400,FALSE)="","",IF(ISNUMBER(VLOOKUP(H400&amp;"_"&amp;I400&amp;"_"&amp;K400,[1]挑战模式!$BJ:$BU,10-J400,FALSE)),VLOOKUP(H400&amp;"_"&amp;I400&amp;"_"&amp;K400,[1]挑战模式!$BJ:$BU,10-J400,FALSE),1))</f>
        <v>15</v>
      </c>
      <c r="F400">
        <f t="shared" si="29"/>
        <v>10000</v>
      </c>
      <c r="G400" t="str">
        <f>IF(VLOOKUP(H400&amp;"_"&amp;I400&amp;"_"&amp;K400,[1]挑战模式!$BJ:$BU,10-J400,FALSE)="","",IF(ISNUMBER(VLOOKUP(H400&amp;"_"&amp;I400&amp;"_"&amp;K400,[1]挑战模式!$BJ:$BU,10-J400,FALSE)),"Token_Diamond",VLOOKUP(VLOOKUP(H400&amp;"_"&amp;I400&amp;"_"&amp;K400,[1]挑战模式!$BJ:$BU,10-J400,FALSE),'[1]塔&amp;技能'!$A:$U,21,FALSE)))</f>
        <v>Token_Diamond</v>
      </c>
      <c r="H400">
        <v>3</v>
      </c>
      <c r="I400">
        <v>3</v>
      </c>
      <c r="J400">
        <v>1</v>
      </c>
      <c r="K400" t="s">
        <v>76</v>
      </c>
    </row>
    <row r="401" spans="2:11" x14ac:dyDescent="0.2">
      <c r="B401" s="6" t="str">
        <f t="shared" si="27"/>
        <v>DropItemRule_Common_Season3_Challenge4_Normal</v>
      </c>
      <c r="C401" t="str">
        <f t="shared" si="28"/>
        <v>DropAll</v>
      </c>
      <c r="D401" t="str">
        <f>IF(VLOOKUP(H401&amp;"_"&amp;I401&amp;"_"&amp;K401,[1]挑战模式!$BJ:$BU,10-J401,FALSE)="","","DropItemOne")</f>
        <v>DropItemOne</v>
      </c>
      <c r="E401">
        <f>IF(VLOOKUP(H401&amp;"_"&amp;I401&amp;"_"&amp;K401,[1]挑战模式!$BJ:$BU,10-J401,FALSE)="","",IF(ISNUMBER(VLOOKUP(H401&amp;"_"&amp;I401&amp;"_"&amp;K401,[1]挑战模式!$BJ:$BU,10-J401,FALSE)),VLOOKUP(H401&amp;"_"&amp;I401&amp;"_"&amp;K401,[1]挑战模式!$BJ:$BU,10-J401,FALSE),1))</f>
        <v>15</v>
      </c>
      <c r="F401">
        <f t="shared" si="29"/>
        <v>10000</v>
      </c>
      <c r="G401" t="str">
        <f>IF(VLOOKUP(H401&amp;"_"&amp;I401&amp;"_"&amp;K401,[1]挑战模式!$BJ:$BU,10-J401,FALSE)="","",IF(ISNUMBER(VLOOKUP(H401&amp;"_"&amp;I401&amp;"_"&amp;K401,[1]挑战模式!$BJ:$BU,10-J401,FALSE)),"Token_Diamond",VLOOKUP(VLOOKUP(H401&amp;"_"&amp;I401&amp;"_"&amp;K401,[1]挑战模式!$BJ:$BU,10-J401,FALSE),'[1]塔&amp;技能'!$A:$U,21,FALSE)))</f>
        <v>Token_Diamond</v>
      </c>
      <c r="H401">
        <v>3</v>
      </c>
      <c r="I401">
        <v>4</v>
      </c>
      <c r="J401">
        <v>1</v>
      </c>
      <c r="K401" t="s">
        <v>76</v>
      </c>
    </row>
    <row r="402" spans="2:11" x14ac:dyDescent="0.2">
      <c r="B402" s="6" t="str">
        <f t="shared" si="27"/>
        <v>DropItemRule_Common_Season3_Challenge5_Normal</v>
      </c>
      <c r="C402" t="str">
        <f t="shared" si="28"/>
        <v>DropAll</v>
      </c>
      <c r="D402" t="str">
        <f>IF(VLOOKUP(H402&amp;"_"&amp;I402&amp;"_"&amp;K402,[1]挑战模式!$BJ:$BU,10-J402,FALSE)="","","DropItemOne")</f>
        <v>DropItemOne</v>
      </c>
      <c r="E402">
        <f>IF(VLOOKUP(H402&amp;"_"&amp;I402&amp;"_"&amp;K402,[1]挑战模式!$BJ:$BU,10-J402,FALSE)="","",IF(ISNUMBER(VLOOKUP(H402&amp;"_"&amp;I402&amp;"_"&amp;K402,[1]挑战模式!$BJ:$BU,10-J402,FALSE)),VLOOKUP(H402&amp;"_"&amp;I402&amp;"_"&amp;K402,[1]挑战模式!$BJ:$BU,10-J402,FALSE),1))</f>
        <v>15</v>
      </c>
      <c r="F402">
        <f t="shared" si="29"/>
        <v>10000</v>
      </c>
      <c r="G402" t="str">
        <f>IF(VLOOKUP(H402&amp;"_"&amp;I402&amp;"_"&amp;K402,[1]挑战模式!$BJ:$BU,10-J402,FALSE)="","",IF(ISNUMBER(VLOOKUP(H402&amp;"_"&amp;I402&amp;"_"&amp;K402,[1]挑战模式!$BJ:$BU,10-J402,FALSE)),"Token_Diamond",VLOOKUP(VLOOKUP(H402&amp;"_"&amp;I402&amp;"_"&amp;K402,[1]挑战模式!$BJ:$BU,10-J402,FALSE),'[1]塔&amp;技能'!$A:$U,21,FALSE)))</f>
        <v>Token_Diamond</v>
      </c>
      <c r="H402">
        <v>3</v>
      </c>
      <c r="I402">
        <v>5</v>
      </c>
      <c r="J402">
        <v>1</v>
      </c>
      <c r="K402" t="s">
        <v>76</v>
      </c>
    </row>
    <row r="403" spans="2:11" x14ac:dyDescent="0.2">
      <c r="B403" s="6" t="str">
        <f t="shared" si="27"/>
        <v>DropItemRule_Common_Season4_Challenge1_Normal</v>
      </c>
      <c r="C403" t="str">
        <f t="shared" si="28"/>
        <v>DropAll</v>
      </c>
      <c r="D403" t="str">
        <f>IF(VLOOKUP(H403&amp;"_"&amp;I403&amp;"_"&amp;K403,[1]挑战模式!$BJ:$BU,10-J403,FALSE)="","","DropItemOne")</f>
        <v>DropItemOne</v>
      </c>
      <c r="E403">
        <f>IF(VLOOKUP(H403&amp;"_"&amp;I403&amp;"_"&amp;K403,[1]挑战模式!$BJ:$BU,10-J403,FALSE)="","",IF(ISNUMBER(VLOOKUP(H403&amp;"_"&amp;I403&amp;"_"&amp;K403,[1]挑战模式!$BJ:$BU,10-J403,FALSE)),VLOOKUP(H403&amp;"_"&amp;I403&amp;"_"&amp;K403,[1]挑战模式!$BJ:$BU,10-J403,FALSE),1))</f>
        <v>15</v>
      </c>
      <c r="F403">
        <f t="shared" si="29"/>
        <v>10000</v>
      </c>
      <c r="G403" t="str">
        <f>IF(VLOOKUP(H403&amp;"_"&amp;I403&amp;"_"&amp;K403,[1]挑战模式!$BJ:$BU,10-J403,FALSE)="","",IF(ISNUMBER(VLOOKUP(H403&amp;"_"&amp;I403&amp;"_"&amp;K403,[1]挑战模式!$BJ:$BU,10-J403,FALSE)),"Token_Diamond",VLOOKUP(VLOOKUP(H403&amp;"_"&amp;I403&amp;"_"&amp;K403,[1]挑战模式!$BJ:$BU,10-J403,FALSE),'[1]塔&amp;技能'!$A:$U,21,FALSE)))</f>
        <v>Token_Diamond</v>
      </c>
      <c r="H403">
        <v>4</v>
      </c>
      <c r="I403">
        <v>1</v>
      </c>
      <c r="J403">
        <v>1</v>
      </c>
      <c r="K403" t="s">
        <v>76</v>
      </c>
    </row>
    <row r="404" spans="2:11" x14ac:dyDescent="0.2">
      <c r="B404" s="6" t="str">
        <f t="shared" si="27"/>
        <v>DropItemRule_Common_Season4_Challenge2_Normal</v>
      </c>
      <c r="C404" t="str">
        <f t="shared" si="28"/>
        <v>DropAll</v>
      </c>
      <c r="D404" t="str">
        <f>IF(VLOOKUP(H404&amp;"_"&amp;I404&amp;"_"&amp;K404,[1]挑战模式!$BJ:$BU,10-J404,FALSE)="","","DropItemOne")</f>
        <v>DropItemOne</v>
      </c>
      <c r="E404">
        <f>IF(VLOOKUP(H404&amp;"_"&amp;I404&amp;"_"&amp;K404,[1]挑战模式!$BJ:$BU,10-J404,FALSE)="","",IF(ISNUMBER(VLOOKUP(H404&amp;"_"&amp;I404&amp;"_"&amp;K404,[1]挑战模式!$BJ:$BU,10-J404,FALSE)),VLOOKUP(H404&amp;"_"&amp;I404&amp;"_"&amp;K404,[1]挑战模式!$BJ:$BU,10-J404,FALSE),1))</f>
        <v>15</v>
      </c>
      <c r="F404">
        <f t="shared" si="29"/>
        <v>10000</v>
      </c>
      <c r="G404" t="str">
        <f>IF(VLOOKUP(H404&amp;"_"&amp;I404&amp;"_"&amp;K404,[1]挑战模式!$BJ:$BU,10-J404,FALSE)="","",IF(ISNUMBER(VLOOKUP(H404&amp;"_"&amp;I404&amp;"_"&amp;K404,[1]挑战模式!$BJ:$BU,10-J404,FALSE)),"Token_Diamond",VLOOKUP(VLOOKUP(H404&amp;"_"&amp;I404&amp;"_"&amp;K404,[1]挑战模式!$BJ:$BU,10-J404,FALSE),'[1]塔&amp;技能'!$A:$U,21,FALSE)))</f>
        <v>Token_Diamond</v>
      </c>
      <c r="H404">
        <v>4</v>
      </c>
      <c r="I404">
        <v>2</v>
      </c>
      <c r="J404">
        <v>1</v>
      </c>
      <c r="K404" t="s">
        <v>76</v>
      </c>
    </row>
    <row r="405" spans="2:11" x14ac:dyDescent="0.2">
      <c r="B405" s="6" t="str">
        <f t="shared" si="27"/>
        <v>DropItemRule_Common_Season4_Challenge3_Normal</v>
      </c>
      <c r="C405" t="str">
        <f t="shared" si="28"/>
        <v>DropAll</v>
      </c>
      <c r="D405" t="str">
        <f>IF(VLOOKUP(H405&amp;"_"&amp;I405&amp;"_"&amp;K405,[1]挑战模式!$BJ:$BU,10-J405,FALSE)="","","DropItemOne")</f>
        <v>DropItemOne</v>
      </c>
      <c r="E405">
        <f>IF(VLOOKUP(H405&amp;"_"&amp;I405&amp;"_"&amp;K405,[1]挑战模式!$BJ:$BU,10-J405,FALSE)="","",IF(ISNUMBER(VLOOKUP(H405&amp;"_"&amp;I405&amp;"_"&amp;K405,[1]挑战模式!$BJ:$BU,10-J405,FALSE)),VLOOKUP(H405&amp;"_"&amp;I405&amp;"_"&amp;K405,[1]挑战模式!$BJ:$BU,10-J405,FALSE),1))</f>
        <v>15</v>
      </c>
      <c r="F405">
        <f t="shared" si="29"/>
        <v>10000</v>
      </c>
      <c r="G405" t="str">
        <f>IF(VLOOKUP(H405&amp;"_"&amp;I405&amp;"_"&amp;K405,[1]挑战模式!$BJ:$BU,10-J405,FALSE)="","",IF(ISNUMBER(VLOOKUP(H405&amp;"_"&amp;I405&amp;"_"&amp;K405,[1]挑战模式!$BJ:$BU,10-J405,FALSE)),"Token_Diamond",VLOOKUP(VLOOKUP(H405&amp;"_"&amp;I405&amp;"_"&amp;K405,[1]挑战模式!$BJ:$BU,10-J405,FALSE),'[1]塔&amp;技能'!$A:$U,21,FALSE)))</f>
        <v>Token_Diamond</v>
      </c>
      <c r="H405">
        <v>4</v>
      </c>
      <c r="I405">
        <v>3</v>
      </c>
      <c r="J405">
        <v>1</v>
      </c>
      <c r="K405" t="s">
        <v>76</v>
      </c>
    </row>
    <row r="406" spans="2:11" x14ac:dyDescent="0.2">
      <c r="B406" s="6" t="str">
        <f t="shared" si="27"/>
        <v>DropItemRule_Common_Season4_Challenge4_Normal</v>
      </c>
      <c r="C406" t="str">
        <f t="shared" si="28"/>
        <v>DropAll</v>
      </c>
      <c r="D406" t="str">
        <f>IF(VLOOKUP(H406&amp;"_"&amp;I406&amp;"_"&amp;K406,[1]挑战模式!$BJ:$BU,10-J406,FALSE)="","","DropItemOne")</f>
        <v>DropItemOne</v>
      </c>
      <c r="E406">
        <f>IF(VLOOKUP(H406&amp;"_"&amp;I406&amp;"_"&amp;K406,[1]挑战模式!$BJ:$BU,10-J406,FALSE)="","",IF(ISNUMBER(VLOOKUP(H406&amp;"_"&amp;I406&amp;"_"&amp;K406,[1]挑战模式!$BJ:$BU,10-J406,FALSE)),VLOOKUP(H406&amp;"_"&amp;I406&amp;"_"&amp;K406,[1]挑战模式!$BJ:$BU,10-J406,FALSE),1))</f>
        <v>15</v>
      </c>
      <c r="F406">
        <f t="shared" si="29"/>
        <v>10000</v>
      </c>
      <c r="G406" t="str">
        <f>IF(VLOOKUP(H406&amp;"_"&amp;I406&amp;"_"&amp;K406,[1]挑战模式!$BJ:$BU,10-J406,FALSE)="","",IF(ISNUMBER(VLOOKUP(H406&amp;"_"&amp;I406&amp;"_"&amp;K406,[1]挑战模式!$BJ:$BU,10-J406,FALSE)),"Token_Diamond",VLOOKUP(VLOOKUP(H406&amp;"_"&amp;I406&amp;"_"&amp;K406,[1]挑战模式!$BJ:$BU,10-J406,FALSE),'[1]塔&amp;技能'!$A:$U,21,FALSE)))</f>
        <v>Token_Diamond</v>
      </c>
      <c r="H406">
        <v>4</v>
      </c>
      <c r="I406">
        <v>4</v>
      </c>
      <c r="J406">
        <v>1</v>
      </c>
      <c r="K406" t="s">
        <v>76</v>
      </c>
    </row>
    <row r="407" spans="2:11" x14ac:dyDescent="0.2">
      <c r="B407" s="6" t="str">
        <f t="shared" si="27"/>
        <v>DropItemRule_Common_Season4_Challenge5_Normal</v>
      </c>
      <c r="C407" t="str">
        <f t="shared" si="28"/>
        <v>DropAll</v>
      </c>
      <c r="D407" t="str">
        <f>IF(VLOOKUP(H407&amp;"_"&amp;I407&amp;"_"&amp;K407,[1]挑战模式!$BJ:$BU,10-J407,FALSE)="","","DropItemOne")</f>
        <v>DropItemOne</v>
      </c>
      <c r="E407">
        <f>IF(VLOOKUP(H407&amp;"_"&amp;I407&amp;"_"&amp;K407,[1]挑战模式!$BJ:$BU,10-J407,FALSE)="","",IF(ISNUMBER(VLOOKUP(H407&amp;"_"&amp;I407&amp;"_"&amp;K407,[1]挑战模式!$BJ:$BU,10-J407,FALSE)),VLOOKUP(H407&amp;"_"&amp;I407&amp;"_"&amp;K407,[1]挑战模式!$BJ:$BU,10-J407,FALSE),1))</f>
        <v>15</v>
      </c>
      <c r="F407">
        <f t="shared" si="29"/>
        <v>10000</v>
      </c>
      <c r="G407" t="str">
        <f>IF(VLOOKUP(H407&amp;"_"&amp;I407&amp;"_"&amp;K407,[1]挑战模式!$BJ:$BU,10-J407,FALSE)="","",IF(ISNUMBER(VLOOKUP(H407&amp;"_"&amp;I407&amp;"_"&amp;K407,[1]挑战模式!$BJ:$BU,10-J407,FALSE)),"Token_Diamond",VLOOKUP(VLOOKUP(H407&amp;"_"&amp;I407&amp;"_"&amp;K407,[1]挑战模式!$BJ:$BU,10-J407,FALSE),'[1]塔&amp;技能'!$A:$U,21,FALSE)))</f>
        <v>Token_Diamond</v>
      </c>
      <c r="H407">
        <v>4</v>
      </c>
      <c r="I407">
        <v>5</v>
      </c>
      <c r="J407">
        <v>1</v>
      </c>
      <c r="K407" t="s">
        <v>76</v>
      </c>
    </row>
    <row r="408" spans="2:11" x14ac:dyDescent="0.2">
      <c r="B408" s="6" t="str">
        <f>IF(I408&lt;&gt;I407,"DropItemRule_Common_Season"&amp;H408&amp;"_Challenge"&amp;I408&amp;"_"&amp;K408,"")</f>
        <v>DropItemRule_Common_Season0_Challenge1_Hard</v>
      </c>
      <c r="C408" t="str">
        <f>IF(B408="","","DropAll")</f>
        <v>DropAll</v>
      </c>
      <c r="D408" t="str">
        <f>IF(VLOOKUP(H408&amp;"_"&amp;I408&amp;"_"&amp;K408,[1]挑战模式!$BJ:$BU,10-J408,FALSE)="","","DropItemOne")</f>
        <v>DropItemOne</v>
      </c>
      <c r="E408">
        <f>IF(VLOOKUP(H408&amp;"_"&amp;I408&amp;"_"&amp;K408,[1]挑战模式!$BJ:$BU,10-J408,FALSE)="","",IF(ISNUMBER(VLOOKUP(H408&amp;"_"&amp;I408&amp;"_"&amp;K408,[1]挑战模式!$BJ:$BU,10-J408,FALSE)),VLOOKUP(H408&amp;"_"&amp;I408&amp;"_"&amp;K408,[1]挑战模式!$BJ:$BU,10-J408,FALSE),1))</f>
        <v>15</v>
      </c>
      <c r="F408">
        <f>IF(E408="","",10000)</f>
        <v>10000</v>
      </c>
      <c r="G408" t="str">
        <f>IF(VLOOKUP(H408&amp;"_"&amp;I408&amp;"_"&amp;K408,[1]挑战模式!$BJ:$BU,10-J408,FALSE)="","",IF(ISNUMBER(VLOOKUP(H408&amp;"_"&amp;I408&amp;"_"&amp;K408,[1]挑战模式!$BJ:$BU,10-J408,FALSE)),"Token_Diamond",VLOOKUP(VLOOKUP(H408&amp;"_"&amp;I408&amp;"_"&amp;K408,[1]挑战模式!$BJ:$BU,10-J408,FALSE),'[1]塔&amp;技能'!$A:$U,21,FALSE)))</f>
        <v>Token_Diamond</v>
      </c>
      <c r="H408">
        <v>0</v>
      </c>
      <c r="I408">
        <v>1</v>
      </c>
      <c r="J408">
        <v>1</v>
      </c>
      <c r="K408" t="s">
        <v>77</v>
      </c>
    </row>
    <row r="409" spans="2:11" x14ac:dyDescent="0.2">
      <c r="B409" s="6" t="str">
        <f t="shared" ref="B409:B447" si="30">IF(I409&lt;&gt;I408,"DropItemRule_Common_Season"&amp;H409&amp;"_Challenge"&amp;I409&amp;"_"&amp;K409,"")</f>
        <v>DropItemRule_Common_Season0_Challenge2_Hard</v>
      </c>
      <c r="C409" t="str">
        <f t="shared" ref="C409:C472" si="31">IF(B409="","","DropAll")</f>
        <v>DropAll</v>
      </c>
      <c r="D409" t="str">
        <f>IF(VLOOKUP(H409&amp;"_"&amp;I409&amp;"_"&amp;K409,[1]挑战模式!$BJ:$BU,10-J409,FALSE)="","","DropItemOne")</f>
        <v>DropItemOne</v>
      </c>
      <c r="E409">
        <f>IF(VLOOKUP(H409&amp;"_"&amp;I409&amp;"_"&amp;K409,[1]挑战模式!$BJ:$BU,10-J409,FALSE)="","",IF(ISNUMBER(VLOOKUP(H409&amp;"_"&amp;I409&amp;"_"&amp;K409,[1]挑战模式!$BJ:$BU,10-J409,FALSE)),VLOOKUP(H409&amp;"_"&amp;I409&amp;"_"&amp;K409,[1]挑战模式!$BJ:$BU,10-J409,FALSE),1))</f>
        <v>15</v>
      </c>
      <c r="F409">
        <f t="shared" ref="F409:F472" si="32">IF(E409="","",10000)</f>
        <v>10000</v>
      </c>
      <c r="G409" t="str">
        <f>IF(VLOOKUP(H409&amp;"_"&amp;I409&amp;"_"&amp;K409,[1]挑战模式!$BJ:$BU,10-J409,FALSE)="","",IF(ISNUMBER(VLOOKUP(H409&amp;"_"&amp;I409&amp;"_"&amp;K409,[1]挑战模式!$BJ:$BU,10-J409,FALSE)),"Token_Diamond",VLOOKUP(VLOOKUP(H409&amp;"_"&amp;I409&amp;"_"&amp;K409,[1]挑战模式!$BJ:$BU,10-J409,FALSE),'[1]塔&amp;技能'!$A:$U,21,FALSE)))</f>
        <v>Token_Diamond</v>
      </c>
      <c r="H409">
        <v>0</v>
      </c>
      <c r="I409">
        <v>2</v>
      </c>
      <c r="J409">
        <v>1</v>
      </c>
      <c r="K409" t="s">
        <v>77</v>
      </c>
    </row>
    <row r="410" spans="2:11" x14ac:dyDescent="0.2">
      <c r="B410" s="6" t="str">
        <f t="shared" si="30"/>
        <v>DropItemRule_Common_Season0_Challenge3_Hard</v>
      </c>
      <c r="C410" t="str">
        <f t="shared" si="31"/>
        <v>DropAll</v>
      </c>
      <c r="D410" t="str">
        <f>IF(VLOOKUP(H410&amp;"_"&amp;I410&amp;"_"&amp;K410,[1]挑战模式!$BJ:$BU,10-J410,FALSE)="","","DropItemOne")</f>
        <v>DropItemOne</v>
      </c>
      <c r="E410">
        <f>IF(VLOOKUP(H410&amp;"_"&amp;I410&amp;"_"&amp;K410,[1]挑战模式!$BJ:$BU,10-J410,FALSE)="","",IF(ISNUMBER(VLOOKUP(H410&amp;"_"&amp;I410&amp;"_"&amp;K410,[1]挑战模式!$BJ:$BU,10-J410,FALSE)),VLOOKUP(H410&amp;"_"&amp;I410&amp;"_"&amp;K410,[1]挑战模式!$BJ:$BU,10-J410,FALSE),1))</f>
        <v>15</v>
      </c>
      <c r="F410">
        <f t="shared" si="32"/>
        <v>10000</v>
      </c>
      <c r="G410" t="str">
        <f>IF(VLOOKUP(H410&amp;"_"&amp;I410&amp;"_"&amp;K410,[1]挑战模式!$BJ:$BU,10-J410,FALSE)="","",IF(ISNUMBER(VLOOKUP(H410&amp;"_"&amp;I410&amp;"_"&amp;K410,[1]挑战模式!$BJ:$BU,10-J410,FALSE)),"Token_Diamond",VLOOKUP(VLOOKUP(H410&amp;"_"&amp;I410&amp;"_"&amp;K410,[1]挑战模式!$BJ:$BU,10-J410,FALSE),'[1]塔&amp;技能'!$A:$U,21,FALSE)))</f>
        <v>Token_Diamond</v>
      </c>
      <c r="H410">
        <v>0</v>
      </c>
      <c r="I410">
        <v>3</v>
      </c>
      <c r="J410">
        <v>1</v>
      </c>
      <c r="K410" t="s">
        <v>77</v>
      </c>
    </row>
    <row r="411" spans="2:11" x14ac:dyDescent="0.2">
      <c r="B411" s="6" t="str">
        <f t="shared" si="30"/>
        <v>DropItemRule_Common_Season0_Challenge4_Hard</v>
      </c>
      <c r="C411" t="str">
        <f t="shared" si="31"/>
        <v>DropAll</v>
      </c>
      <c r="D411" t="str">
        <f>IF(VLOOKUP(H411&amp;"_"&amp;I411&amp;"_"&amp;K411,[1]挑战模式!$BJ:$BU,10-J411,FALSE)="","","DropItemOne")</f>
        <v>DropItemOne</v>
      </c>
      <c r="E411">
        <f>IF(VLOOKUP(H411&amp;"_"&amp;I411&amp;"_"&amp;K411,[1]挑战模式!$BJ:$BU,10-J411,FALSE)="","",IF(ISNUMBER(VLOOKUP(H411&amp;"_"&amp;I411&amp;"_"&amp;K411,[1]挑战模式!$BJ:$BU,10-J411,FALSE)),VLOOKUP(H411&amp;"_"&amp;I411&amp;"_"&amp;K411,[1]挑战模式!$BJ:$BU,10-J411,FALSE),1))</f>
        <v>15</v>
      </c>
      <c r="F411">
        <f t="shared" si="32"/>
        <v>10000</v>
      </c>
      <c r="G411" t="str">
        <f>IF(VLOOKUP(H411&amp;"_"&amp;I411&amp;"_"&amp;K411,[1]挑战模式!$BJ:$BU,10-J411,FALSE)="","",IF(ISNUMBER(VLOOKUP(H411&amp;"_"&amp;I411&amp;"_"&amp;K411,[1]挑战模式!$BJ:$BU,10-J411,FALSE)),"Token_Diamond",VLOOKUP(VLOOKUP(H411&amp;"_"&amp;I411&amp;"_"&amp;K411,[1]挑战模式!$BJ:$BU,10-J411,FALSE),'[1]塔&amp;技能'!$A:$U,21,FALSE)))</f>
        <v>Token_Diamond</v>
      </c>
      <c r="H411">
        <v>0</v>
      </c>
      <c r="I411">
        <v>4</v>
      </c>
      <c r="J411">
        <v>1</v>
      </c>
      <c r="K411" t="s">
        <v>77</v>
      </c>
    </row>
    <row r="412" spans="2:11" x14ac:dyDescent="0.2">
      <c r="B412" s="6" t="str">
        <f t="shared" si="30"/>
        <v>DropItemRule_Common_Season0_Challenge5_Hard</v>
      </c>
      <c r="C412" t="str">
        <f t="shared" si="31"/>
        <v>DropAll</v>
      </c>
      <c r="D412" t="str">
        <f>IF(VLOOKUP(H412&amp;"_"&amp;I412&amp;"_"&amp;K412,[1]挑战模式!$BJ:$BU,10-J412,FALSE)="","","DropItemOne")</f>
        <v>DropItemOne</v>
      </c>
      <c r="E412">
        <f>IF(VLOOKUP(H412&amp;"_"&amp;I412&amp;"_"&amp;K412,[1]挑战模式!$BJ:$BU,10-J412,FALSE)="","",IF(ISNUMBER(VLOOKUP(H412&amp;"_"&amp;I412&amp;"_"&amp;K412,[1]挑战模式!$BJ:$BU,10-J412,FALSE)),VLOOKUP(H412&amp;"_"&amp;I412&amp;"_"&amp;K412,[1]挑战模式!$BJ:$BU,10-J412,FALSE),1))</f>
        <v>15</v>
      </c>
      <c r="F412">
        <f t="shared" si="32"/>
        <v>10000</v>
      </c>
      <c r="G412" t="str">
        <f>IF(VLOOKUP(H412&amp;"_"&amp;I412&amp;"_"&amp;K412,[1]挑战模式!$BJ:$BU,10-J412,FALSE)="","",IF(ISNUMBER(VLOOKUP(H412&amp;"_"&amp;I412&amp;"_"&amp;K412,[1]挑战模式!$BJ:$BU,10-J412,FALSE)),"Token_Diamond",VLOOKUP(VLOOKUP(H412&amp;"_"&amp;I412&amp;"_"&amp;K412,[1]挑战模式!$BJ:$BU,10-J412,FALSE),'[1]塔&amp;技能'!$A:$U,21,FALSE)))</f>
        <v>Token_Diamond</v>
      </c>
      <c r="H412">
        <v>0</v>
      </c>
      <c r="I412">
        <v>5</v>
      </c>
      <c r="J412">
        <v>1</v>
      </c>
      <c r="K412" t="s">
        <v>77</v>
      </c>
    </row>
    <row r="413" spans="2:11" x14ac:dyDescent="0.2">
      <c r="B413" s="6" t="str">
        <f t="shared" si="30"/>
        <v>DropItemRule_Common_Season0_Challenge6_Hard</v>
      </c>
      <c r="C413" t="str">
        <f t="shared" si="31"/>
        <v>DropAll</v>
      </c>
      <c r="D413" t="str">
        <f>IF(VLOOKUP(H413&amp;"_"&amp;I413&amp;"_"&amp;K413,[1]挑战模式!$BJ:$BU,10-J413,FALSE)="","","DropItemOne")</f>
        <v>DropItemOne</v>
      </c>
      <c r="E413">
        <f>IF(VLOOKUP(H413&amp;"_"&amp;I413&amp;"_"&amp;K413,[1]挑战模式!$BJ:$BU,10-J413,FALSE)="","",IF(ISNUMBER(VLOOKUP(H413&amp;"_"&amp;I413&amp;"_"&amp;K413,[1]挑战模式!$BJ:$BU,10-J413,FALSE)),VLOOKUP(H413&amp;"_"&amp;I413&amp;"_"&amp;K413,[1]挑战模式!$BJ:$BU,10-J413,FALSE),1))</f>
        <v>15</v>
      </c>
      <c r="F413">
        <f t="shared" si="32"/>
        <v>10000</v>
      </c>
      <c r="G413" t="str">
        <f>IF(VLOOKUP(H413&amp;"_"&amp;I413&amp;"_"&amp;K413,[1]挑战模式!$BJ:$BU,10-J413,FALSE)="","",IF(ISNUMBER(VLOOKUP(H413&amp;"_"&amp;I413&amp;"_"&amp;K413,[1]挑战模式!$BJ:$BU,10-J413,FALSE)),"Token_Diamond",VLOOKUP(VLOOKUP(H413&amp;"_"&amp;I413&amp;"_"&amp;K413,[1]挑战模式!$BJ:$BU,10-J413,FALSE),'[1]塔&amp;技能'!$A:$U,21,FALSE)))</f>
        <v>Token_Diamond</v>
      </c>
      <c r="H413">
        <v>0</v>
      </c>
      <c r="I413">
        <v>6</v>
      </c>
      <c r="J413">
        <v>1</v>
      </c>
      <c r="K413" t="s">
        <v>77</v>
      </c>
    </row>
    <row r="414" spans="2:11" x14ac:dyDescent="0.2">
      <c r="B414" s="6" t="str">
        <f t="shared" si="30"/>
        <v>DropItemRule_Common_Season0_Challenge7_Hard</v>
      </c>
      <c r="C414" t="str">
        <f t="shared" si="31"/>
        <v>DropAll</v>
      </c>
      <c r="D414" t="str">
        <f>IF(VLOOKUP(H414&amp;"_"&amp;I414&amp;"_"&amp;K414,[1]挑战模式!$BJ:$BU,10-J414,FALSE)="","","DropItemOne")</f>
        <v>DropItemOne</v>
      </c>
      <c r="E414">
        <f>IF(VLOOKUP(H414&amp;"_"&amp;I414&amp;"_"&amp;K414,[1]挑战模式!$BJ:$BU,10-J414,FALSE)="","",IF(ISNUMBER(VLOOKUP(H414&amp;"_"&amp;I414&amp;"_"&amp;K414,[1]挑战模式!$BJ:$BU,10-J414,FALSE)),VLOOKUP(H414&amp;"_"&amp;I414&amp;"_"&amp;K414,[1]挑战模式!$BJ:$BU,10-J414,FALSE),1))</f>
        <v>15</v>
      </c>
      <c r="F414">
        <f t="shared" si="32"/>
        <v>10000</v>
      </c>
      <c r="G414" t="str">
        <f>IF(VLOOKUP(H414&amp;"_"&amp;I414&amp;"_"&amp;K414,[1]挑战模式!$BJ:$BU,10-J414,FALSE)="","",IF(ISNUMBER(VLOOKUP(H414&amp;"_"&amp;I414&amp;"_"&amp;K414,[1]挑战模式!$BJ:$BU,10-J414,FALSE)),"Token_Diamond",VLOOKUP(VLOOKUP(H414&amp;"_"&amp;I414&amp;"_"&amp;K414,[1]挑战模式!$BJ:$BU,10-J414,FALSE),'[1]塔&amp;技能'!$A:$U,21,FALSE)))</f>
        <v>Token_Diamond</v>
      </c>
      <c r="H414">
        <v>0</v>
      </c>
      <c r="I414">
        <v>7</v>
      </c>
      <c r="J414">
        <v>1</v>
      </c>
      <c r="K414" t="s">
        <v>77</v>
      </c>
    </row>
    <row r="415" spans="2:11" x14ac:dyDescent="0.2">
      <c r="B415" s="6" t="str">
        <f t="shared" si="30"/>
        <v>DropItemRule_Common_Season0_Challenge8_Hard</v>
      </c>
      <c r="C415" t="str">
        <f t="shared" si="31"/>
        <v>DropAll</v>
      </c>
      <c r="D415" t="str">
        <f>IF(VLOOKUP(H415&amp;"_"&amp;I415&amp;"_"&amp;K415,[1]挑战模式!$BJ:$BU,10-J415,FALSE)="","","DropItemOne")</f>
        <v>DropItemOne</v>
      </c>
      <c r="E415">
        <f>IF(VLOOKUP(H415&amp;"_"&amp;I415&amp;"_"&amp;K415,[1]挑战模式!$BJ:$BU,10-J415,FALSE)="","",IF(ISNUMBER(VLOOKUP(H415&amp;"_"&amp;I415&amp;"_"&amp;K415,[1]挑战模式!$BJ:$BU,10-J415,FALSE)),VLOOKUP(H415&amp;"_"&amp;I415&amp;"_"&amp;K415,[1]挑战模式!$BJ:$BU,10-J415,FALSE),1))</f>
        <v>15</v>
      </c>
      <c r="F415">
        <f t="shared" si="32"/>
        <v>10000</v>
      </c>
      <c r="G415" t="str">
        <f>IF(VLOOKUP(H415&amp;"_"&amp;I415&amp;"_"&amp;K415,[1]挑战模式!$BJ:$BU,10-J415,FALSE)="","",IF(ISNUMBER(VLOOKUP(H415&amp;"_"&amp;I415&amp;"_"&amp;K415,[1]挑战模式!$BJ:$BU,10-J415,FALSE)),"Token_Diamond",VLOOKUP(VLOOKUP(H415&amp;"_"&amp;I415&amp;"_"&amp;K415,[1]挑战模式!$BJ:$BU,10-J415,FALSE),'[1]塔&amp;技能'!$A:$U,21,FALSE)))</f>
        <v>Token_Diamond</v>
      </c>
      <c r="H415">
        <v>0</v>
      </c>
      <c r="I415">
        <v>8</v>
      </c>
      <c r="J415">
        <v>1</v>
      </c>
      <c r="K415" t="s">
        <v>77</v>
      </c>
    </row>
    <row r="416" spans="2:11" x14ac:dyDescent="0.2">
      <c r="B416" s="6" t="str">
        <f t="shared" si="30"/>
        <v>DropItemRule_Common_Season0_Challenge9_Hard</v>
      </c>
      <c r="C416" t="str">
        <f t="shared" si="31"/>
        <v>DropAll</v>
      </c>
      <c r="D416" t="str">
        <f>IF(VLOOKUP(H416&amp;"_"&amp;I416&amp;"_"&amp;K416,[1]挑战模式!$BJ:$BU,10-J416,FALSE)="","","DropItemOne")</f>
        <v>DropItemOne</v>
      </c>
      <c r="E416">
        <f>IF(VLOOKUP(H416&amp;"_"&amp;I416&amp;"_"&amp;K416,[1]挑战模式!$BJ:$BU,10-J416,FALSE)="","",IF(ISNUMBER(VLOOKUP(H416&amp;"_"&amp;I416&amp;"_"&amp;K416,[1]挑战模式!$BJ:$BU,10-J416,FALSE)),VLOOKUP(H416&amp;"_"&amp;I416&amp;"_"&amp;K416,[1]挑战模式!$BJ:$BU,10-J416,FALSE),1))</f>
        <v>15</v>
      </c>
      <c r="F416">
        <f t="shared" si="32"/>
        <v>10000</v>
      </c>
      <c r="G416" t="str">
        <f>IF(VLOOKUP(H416&amp;"_"&amp;I416&amp;"_"&amp;K416,[1]挑战模式!$BJ:$BU,10-J416,FALSE)="","",IF(ISNUMBER(VLOOKUP(H416&amp;"_"&amp;I416&amp;"_"&amp;K416,[1]挑战模式!$BJ:$BU,10-J416,FALSE)),"Token_Diamond",VLOOKUP(VLOOKUP(H416&amp;"_"&amp;I416&amp;"_"&amp;K416,[1]挑战模式!$BJ:$BU,10-J416,FALSE),'[1]塔&amp;技能'!$A:$U,21,FALSE)))</f>
        <v>Token_Diamond</v>
      </c>
      <c r="H416">
        <v>0</v>
      </c>
      <c r="I416">
        <v>9</v>
      </c>
      <c r="J416">
        <v>1</v>
      </c>
      <c r="K416" t="s">
        <v>77</v>
      </c>
    </row>
    <row r="417" spans="2:11" x14ac:dyDescent="0.2">
      <c r="B417" s="6" t="str">
        <f t="shared" si="30"/>
        <v>DropItemRule_Common_Season0_Challenge10_Hard</v>
      </c>
      <c r="C417" t="str">
        <f t="shared" si="31"/>
        <v>DropAll</v>
      </c>
      <c r="D417" t="str">
        <f>IF(VLOOKUP(H417&amp;"_"&amp;I417&amp;"_"&amp;K417,[1]挑战模式!$BJ:$BU,10-J417,FALSE)="","","DropItemOne")</f>
        <v>DropItemOne</v>
      </c>
      <c r="E417">
        <f>IF(VLOOKUP(H417&amp;"_"&amp;I417&amp;"_"&amp;K417,[1]挑战模式!$BJ:$BU,10-J417,FALSE)="","",IF(ISNUMBER(VLOOKUP(H417&amp;"_"&amp;I417&amp;"_"&amp;K417,[1]挑战模式!$BJ:$BU,10-J417,FALSE)),VLOOKUP(H417&amp;"_"&amp;I417&amp;"_"&amp;K417,[1]挑战模式!$BJ:$BU,10-J417,FALSE),1))</f>
        <v>15</v>
      </c>
      <c r="F417">
        <f t="shared" si="32"/>
        <v>10000</v>
      </c>
      <c r="G417" t="str">
        <f>IF(VLOOKUP(H417&amp;"_"&amp;I417&amp;"_"&amp;K417,[1]挑战模式!$BJ:$BU,10-J417,FALSE)="","",IF(ISNUMBER(VLOOKUP(H417&amp;"_"&amp;I417&amp;"_"&amp;K417,[1]挑战模式!$BJ:$BU,10-J417,FALSE)),"Token_Diamond",VLOOKUP(VLOOKUP(H417&amp;"_"&amp;I417&amp;"_"&amp;K417,[1]挑战模式!$BJ:$BU,10-J417,FALSE),'[1]塔&amp;技能'!$A:$U,21,FALSE)))</f>
        <v>Token_Diamond</v>
      </c>
      <c r="H417">
        <v>0</v>
      </c>
      <c r="I417">
        <v>10</v>
      </c>
      <c r="J417">
        <v>1</v>
      </c>
      <c r="K417" t="s">
        <v>77</v>
      </c>
    </row>
    <row r="418" spans="2:11" x14ac:dyDescent="0.2">
      <c r="B418" s="6" t="str">
        <f t="shared" si="30"/>
        <v>DropItemRule_Common_Season0_Challenge11_Hard</v>
      </c>
      <c r="C418" t="str">
        <f t="shared" si="31"/>
        <v>DropAll</v>
      </c>
      <c r="D418" t="str">
        <f>IF(VLOOKUP(H418&amp;"_"&amp;I418&amp;"_"&amp;K418,[1]挑战模式!$BJ:$BU,10-J418,FALSE)="","","DropItemOne")</f>
        <v>DropItemOne</v>
      </c>
      <c r="E418">
        <f>IF(VLOOKUP(H418&amp;"_"&amp;I418&amp;"_"&amp;K418,[1]挑战模式!$BJ:$BU,10-J418,FALSE)="","",IF(ISNUMBER(VLOOKUP(H418&amp;"_"&amp;I418&amp;"_"&amp;K418,[1]挑战模式!$BJ:$BU,10-J418,FALSE)),VLOOKUP(H418&amp;"_"&amp;I418&amp;"_"&amp;K418,[1]挑战模式!$BJ:$BU,10-J418,FALSE),1))</f>
        <v>15</v>
      </c>
      <c r="F418">
        <f t="shared" si="32"/>
        <v>10000</v>
      </c>
      <c r="G418" t="str">
        <f>IF(VLOOKUP(H418&amp;"_"&amp;I418&amp;"_"&amp;K418,[1]挑战模式!$BJ:$BU,10-J418,FALSE)="","",IF(ISNUMBER(VLOOKUP(H418&amp;"_"&amp;I418&amp;"_"&amp;K418,[1]挑战模式!$BJ:$BU,10-J418,FALSE)),"Token_Diamond",VLOOKUP(VLOOKUP(H418&amp;"_"&amp;I418&amp;"_"&amp;K418,[1]挑战模式!$BJ:$BU,10-J418,FALSE),'[1]塔&amp;技能'!$A:$U,21,FALSE)))</f>
        <v>Token_Diamond</v>
      </c>
      <c r="H418">
        <v>0</v>
      </c>
      <c r="I418">
        <v>11</v>
      </c>
      <c r="J418">
        <v>1</v>
      </c>
      <c r="K418" t="s">
        <v>77</v>
      </c>
    </row>
    <row r="419" spans="2:11" x14ac:dyDescent="0.2">
      <c r="B419" s="6" t="str">
        <f t="shared" si="30"/>
        <v>DropItemRule_Common_Season0_Challenge12_Hard</v>
      </c>
      <c r="C419" t="str">
        <f t="shared" si="31"/>
        <v>DropAll</v>
      </c>
      <c r="D419" t="str">
        <f>IF(VLOOKUP(H419&amp;"_"&amp;I419&amp;"_"&amp;K419,[1]挑战模式!$BJ:$BU,10-J419,FALSE)="","","DropItemOne")</f>
        <v>DropItemOne</v>
      </c>
      <c r="E419">
        <f>IF(VLOOKUP(H419&amp;"_"&amp;I419&amp;"_"&amp;K419,[1]挑战模式!$BJ:$BU,10-J419,FALSE)="","",IF(ISNUMBER(VLOOKUP(H419&amp;"_"&amp;I419&amp;"_"&amp;K419,[1]挑战模式!$BJ:$BU,10-J419,FALSE)),VLOOKUP(H419&amp;"_"&amp;I419&amp;"_"&amp;K419,[1]挑战模式!$BJ:$BU,10-J419,FALSE),1))</f>
        <v>15</v>
      </c>
      <c r="F419">
        <f t="shared" si="32"/>
        <v>10000</v>
      </c>
      <c r="G419" t="str">
        <f>IF(VLOOKUP(H419&amp;"_"&amp;I419&amp;"_"&amp;K419,[1]挑战模式!$BJ:$BU,10-J419,FALSE)="","",IF(ISNUMBER(VLOOKUP(H419&amp;"_"&amp;I419&amp;"_"&amp;K419,[1]挑战模式!$BJ:$BU,10-J419,FALSE)),"Token_Diamond",VLOOKUP(VLOOKUP(H419&amp;"_"&amp;I419&amp;"_"&amp;K419,[1]挑战模式!$BJ:$BU,10-J419,FALSE),'[1]塔&amp;技能'!$A:$U,21,FALSE)))</f>
        <v>Token_Diamond</v>
      </c>
      <c r="H419">
        <v>0</v>
      </c>
      <c r="I419">
        <v>12</v>
      </c>
      <c r="J419">
        <v>1</v>
      </c>
      <c r="K419" t="s">
        <v>77</v>
      </c>
    </row>
    <row r="420" spans="2:11" x14ac:dyDescent="0.2">
      <c r="B420" s="6" t="str">
        <f t="shared" si="30"/>
        <v>DropItemRule_Common_Season0_Challenge13_Hard</v>
      </c>
      <c r="C420" t="str">
        <f t="shared" si="31"/>
        <v>DropAll</v>
      </c>
      <c r="D420" t="str">
        <f>IF(VLOOKUP(H420&amp;"_"&amp;I420&amp;"_"&amp;K420,[1]挑战模式!$BJ:$BU,10-J420,FALSE)="","","DropItemOne")</f>
        <v>DropItemOne</v>
      </c>
      <c r="E420">
        <f>IF(VLOOKUP(H420&amp;"_"&amp;I420&amp;"_"&amp;K420,[1]挑战模式!$BJ:$BU,10-J420,FALSE)="","",IF(ISNUMBER(VLOOKUP(H420&amp;"_"&amp;I420&amp;"_"&amp;K420,[1]挑战模式!$BJ:$BU,10-J420,FALSE)),VLOOKUP(H420&amp;"_"&amp;I420&amp;"_"&amp;K420,[1]挑战模式!$BJ:$BU,10-J420,FALSE),1))</f>
        <v>15</v>
      </c>
      <c r="F420">
        <f t="shared" si="32"/>
        <v>10000</v>
      </c>
      <c r="G420" t="str">
        <f>IF(VLOOKUP(H420&amp;"_"&amp;I420&amp;"_"&amp;K420,[1]挑战模式!$BJ:$BU,10-J420,FALSE)="","",IF(ISNUMBER(VLOOKUP(H420&amp;"_"&amp;I420&amp;"_"&amp;K420,[1]挑战模式!$BJ:$BU,10-J420,FALSE)),"Token_Diamond",VLOOKUP(VLOOKUP(H420&amp;"_"&amp;I420&amp;"_"&amp;K420,[1]挑战模式!$BJ:$BU,10-J420,FALSE),'[1]塔&amp;技能'!$A:$U,21,FALSE)))</f>
        <v>Token_Diamond</v>
      </c>
      <c r="H420">
        <v>0</v>
      </c>
      <c r="I420">
        <v>13</v>
      </c>
      <c r="J420">
        <v>1</v>
      </c>
      <c r="K420" t="s">
        <v>77</v>
      </c>
    </row>
    <row r="421" spans="2:11" x14ac:dyDescent="0.2">
      <c r="B421" s="6" t="str">
        <f t="shared" si="30"/>
        <v>DropItemRule_Common_Season0_Challenge14_Hard</v>
      </c>
      <c r="C421" t="str">
        <f t="shared" si="31"/>
        <v>DropAll</v>
      </c>
      <c r="D421" t="str">
        <f>IF(VLOOKUP(H421&amp;"_"&amp;I421&amp;"_"&amp;K421,[1]挑战模式!$BJ:$BU,10-J421,FALSE)="","","DropItemOne")</f>
        <v>DropItemOne</v>
      </c>
      <c r="E421">
        <f>IF(VLOOKUP(H421&amp;"_"&amp;I421&amp;"_"&amp;K421,[1]挑战模式!$BJ:$BU,10-J421,FALSE)="","",IF(ISNUMBER(VLOOKUP(H421&amp;"_"&amp;I421&amp;"_"&amp;K421,[1]挑战模式!$BJ:$BU,10-J421,FALSE)),VLOOKUP(H421&amp;"_"&amp;I421&amp;"_"&amp;K421,[1]挑战模式!$BJ:$BU,10-J421,FALSE),1))</f>
        <v>15</v>
      </c>
      <c r="F421">
        <f t="shared" si="32"/>
        <v>10000</v>
      </c>
      <c r="G421" t="str">
        <f>IF(VLOOKUP(H421&amp;"_"&amp;I421&amp;"_"&amp;K421,[1]挑战模式!$BJ:$BU,10-J421,FALSE)="","",IF(ISNUMBER(VLOOKUP(H421&amp;"_"&amp;I421&amp;"_"&amp;K421,[1]挑战模式!$BJ:$BU,10-J421,FALSE)),"Token_Diamond",VLOOKUP(VLOOKUP(H421&amp;"_"&amp;I421&amp;"_"&amp;K421,[1]挑战模式!$BJ:$BU,10-J421,FALSE),'[1]塔&amp;技能'!$A:$U,21,FALSE)))</f>
        <v>Token_Diamond</v>
      </c>
      <c r="H421">
        <v>0</v>
      </c>
      <c r="I421">
        <v>14</v>
      </c>
      <c r="J421">
        <v>1</v>
      </c>
      <c r="K421" t="s">
        <v>77</v>
      </c>
    </row>
    <row r="422" spans="2:11" x14ac:dyDescent="0.2">
      <c r="B422" s="6" t="str">
        <f t="shared" si="30"/>
        <v>DropItemRule_Common_Season0_Challenge15_Hard</v>
      </c>
      <c r="C422" t="str">
        <f t="shared" si="31"/>
        <v>DropAll</v>
      </c>
      <c r="D422" t="str">
        <f>IF(VLOOKUP(H422&amp;"_"&amp;I422&amp;"_"&amp;K422,[1]挑战模式!$BJ:$BU,10-J422,FALSE)="","","DropItemOne")</f>
        <v>DropItemOne</v>
      </c>
      <c r="E422">
        <f>IF(VLOOKUP(H422&amp;"_"&amp;I422&amp;"_"&amp;K422,[1]挑战模式!$BJ:$BU,10-J422,FALSE)="","",IF(ISNUMBER(VLOOKUP(H422&amp;"_"&amp;I422&amp;"_"&amp;K422,[1]挑战模式!$BJ:$BU,10-J422,FALSE)),VLOOKUP(H422&amp;"_"&amp;I422&amp;"_"&amp;K422,[1]挑战模式!$BJ:$BU,10-J422,FALSE),1))</f>
        <v>15</v>
      </c>
      <c r="F422">
        <f t="shared" si="32"/>
        <v>10000</v>
      </c>
      <c r="G422" t="str">
        <f>IF(VLOOKUP(H422&amp;"_"&amp;I422&amp;"_"&amp;K422,[1]挑战模式!$BJ:$BU,10-J422,FALSE)="","",IF(ISNUMBER(VLOOKUP(H422&amp;"_"&amp;I422&amp;"_"&amp;K422,[1]挑战模式!$BJ:$BU,10-J422,FALSE)),"Token_Diamond",VLOOKUP(VLOOKUP(H422&amp;"_"&amp;I422&amp;"_"&amp;K422,[1]挑战模式!$BJ:$BU,10-J422,FALSE),'[1]塔&amp;技能'!$A:$U,21,FALSE)))</f>
        <v>Token_Diamond</v>
      </c>
      <c r="H422">
        <v>0</v>
      </c>
      <c r="I422">
        <v>15</v>
      </c>
      <c r="J422">
        <v>1</v>
      </c>
      <c r="K422" t="s">
        <v>77</v>
      </c>
    </row>
    <row r="423" spans="2:11" x14ac:dyDescent="0.2">
      <c r="B423" s="6" t="str">
        <f t="shared" si="30"/>
        <v>DropItemRule_Common_Season0_Challenge16_Hard</v>
      </c>
      <c r="C423" t="str">
        <f t="shared" si="31"/>
        <v>DropAll</v>
      </c>
      <c r="D423" t="str">
        <f>IF(VLOOKUP(H423&amp;"_"&amp;I423&amp;"_"&amp;K423,[1]挑战模式!$BJ:$BU,10-J423,FALSE)="","","DropItemOne")</f>
        <v>DropItemOne</v>
      </c>
      <c r="E423">
        <f>IF(VLOOKUP(H423&amp;"_"&amp;I423&amp;"_"&amp;K423,[1]挑战模式!$BJ:$BU,10-J423,FALSE)="","",IF(ISNUMBER(VLOOKUP(H423&amp;"_"&amp;I423&amp;"_"&amp;K423,[1]挑战模式!$BJ:$BU,10-J423,FALSE)),VLOOKUP(H423&amp;"_"&amp;I423&amp;"_"&amp;K423,[1]挑战模式!$BJ:$BU,10-J423,FALSE),1))</f>
        <v>15</v>
      </c>
      <c r="F423">
        <f t="shared" si="32"/>
        <v>10000</v>
      </c>
      <c r="G423" t="str">
        <f>IF(VLOOKUP(H423&amp;"_"&amp;I423&amp;"_"&amp;K423,[1]挑战模式!$BJ:$BU,10-J423,FALSE)="","",IF(ISNUMBER(VLOOKUP(H423&amp;"_"&amp;I423&amp;"_"&amp;K423,[1]挑战模式!$BJ:$BU,10-J423,FALSE)),"Token_Diamond",VLOOKUP(VLOOKUP(H423&amp;"_"&amp;I423&amp;"_"&amp;K423,[1]挑战模式!$BJ:$BU,10-J423,FALSE),'[1]塔&amp;技能'!$A:$U,21,FALSE)))</f>
        <v>Token_Diamond</v>
      </c>
      <c r="H423">
        <v>0</v>
      </c>
      <c r="I423">
        <v>16</v>
      </c>
      <c r="J423">
        <v>1</v>
      </c>
      <c r="K423" t="s">
        <v>77</v>
      </c>
    </row>
    <row r="424" spans="2:11" x14ac:dyDescent="0.2">
      <c r="B424" s="6" t="str">
        <f t="shared" si="30"/>
        <v>DropItemRule_Common_Season0_Challenge17_Hard</v>
      </c>
      <c r="C424" t="str">
        <f t="shared" si="31"/>
        <v>DropAll</v>
      </c>
      <c r="D424" t="str">
        <f>IF(VLOOKUP(H424&amp;"_"&amp;I424&amp;"_"&amp;K424,[1]挑战模式!$BJ:$BU,10-J424,FALSE)="","","DropItemOne")</f>
        <v>DropItemOne</v>
      </c>
      <c r="E424">
        <f>IF(VLOOKUP(H424&amp;"_"&amp;I424&amp;"_"&amp;K424,[1]挑战模式!$BJ:$BU,10-J424,FALSE)="","",IF(ISNUMBER(VLOOKUP(H424&amp;"_"&amp;I424&amp;"_"&amp;K424,[1]挑战模式!$BJ:$BU,10-J424,FALSE)),VLOOKUP(H424&amp;"_"&amp;I424&amp;"_"&amp;K424,[1]挑战模式!$BJ:$BU,10-J424,FALSE),1))</f>
        <v>15</v>
      </c>
      <c r="F424">
        <f t="shared" si="32"/>
        <v>10000</v>
      </c>
      <c r="G424" t="str">
        <f>IF(VLOOKUP(H424&amp;"_"&amp;I424&amp;"_"&amp;K424,[1]挑战模式!$BJ:$BU,10-J424,FALSE)="","",IF(ISNUMBER(VLOOKUP(H424&amp;"_"&amp;I424&amp;"_"&amp;K424,[1]挑战模式!$BJ:$BU,10-J424,FALSE)),"Token_Diamond",VLOOKUP(VLOOKUP(H424&amp;"_"&amp;I424&amp;"_"&amp;K424,[1]挑战模式!$BJ:$BU,10-J424,FALSE),'[1]塔&amp;技能'!$A:$U,21,FALSE)))</f>
        <v>Token_Diamond</v>
      </c>
      <c r="H424">
        <v>0</v>
      </c>
      <c r="I424">
        <v>17</v>
      </c>
      <c r="J424">
        <v>1</v>
      </c>
      <c r="K424" t="s">
        <v>77</v>
      </c>
    </row>
    <row r="425" spans="2:11" x14ac:dyDescent="0.2">
      <c r="B425" s="6" t="str">
        <f t="shared" si="30"/>
        <v>DropItemRule_Common_Season0_Challenge18_Hard</v>
      </c>
      <c r="C425" t="str">
        <f t="shared" si="31"/>
        <v>DropAll</v>
      </c>
      <c r="D425" t="str">
        <f>IF(VLOOKUP(H425&amp;"_"&amp;I425&amp;"_"&amp;K425,[1]挑战模式!$BJ:$BU,10-J425,FALSE)="","","DropItemOne")</f>
        <v>DropItemOne</v>
      </c>
      <c r="E425">
        <f>IF(VLOOKUP(H425&amp;"_"&amp;I425&amp;"_"&amp;K425,[1]挑战模式!$BJ:$BU,10-J425,FALSE)="","",IF(ISNUMBER(VLOOKUP(H425&amp;"_"&amp;I425&amp;"_"&amp;K425,[1]挑战模式!$BJ:$BU,10-J425,FALSE)),VLOOKUP(H425&amp;"_"&amp;I425&amp;"_"&amp;K425,[1]挑战模式!$BJ:$BU,10-J425,FALSE),1))</f>
        <v>15</v>
      </c>
      <c r="F425">
        <f t="shared" si="32"/>
        <v>10000</v>
      </c>
      <c r="G425" t="str">
        <f>IF(VLOOKUP(H425&amp;"_"&amp;I425&amp;"_"&amp;K425,[1]挑战模式!$BJ:$BU,10-J425,FALSE)="","",IF(ISNUMBER(VLOOKUP(H425&amp;"_"&amp;I425&amp;"_"&amp;K425,[1]挑战模式!$BJ:$BU,10-J425,FALSE)),"Token_Diamond",VLOOKUP(VLOOKUP(H425&amp;"_"&amp;I425&amp;"_"&amp;K425,[1]挑战模式!$BJ:$BU,10-J425,FALSE),'[1]塔&amp;技能'!$A:$U,21,FALSE)))</f>
        <v>Token_Diamond</v>
      </c>
      <c r="H425">
        <v>0</v>
      </c>
      <c r="I425">
        <v>18</v>
      </c>
      <c r="J425">
        <v>1</v>
      </c>
      <c r="K425" t="s">
        <v>77</v>
      </c>
    </row>
    <row r="426" spans="2:11" x14ac:dyDescent="0.2">
      <c r="B426" s="6" t="str">
        <f t="shared" si="30"/>
        <v>DropItemRule_Common_Season0_Challenge19_Hard</v>
      </c>
      <c r="C426" t="str">
        <f t="shared" si="31"/>
        <v>DropAll</v>
      </c>
      <c r="D426" t="str">
        <f>IF(VLOOKUP(H426&amp;"_"&amp;I426&amp;"_"&amp;K426,[1]挑战模式!$BJ:$BU,10-J426,FALSE)="","","DropItemOne")</f>
        <v>DropItemOne</v>
      </c>
      <c r="E426">
        <f>IF(VLOOKUP(H426&amp;"_"&amp;I426&amp;"_"&amp;K426,[1]挑战模式!$BJ:$BU,10-J426,FALSE)="","",IF(ISNUMBER(VLOOKUP(H426&amp;"_"&amp;I426&amp;"_"&amp;K426,[1]挑战模式!$BJ:$BU,10-J426,FALSE)),VLOOKUP(H426&amp;"_"&amp;I426&amp;"_"&amp;K426,[1]挑战模式!$BJ:$BU,10-J426,FALSE),1))</f>
        <v>15</v>
      </c>
      <c r="F426">
        <f t="shared" si="32"/>
        <v>10000</v>
      </c>
      <c r="G426" t="str">
        <f>IF(VLOOKUP(H426&amp;"_"&amp;I426&amp;"_"&amp;K426,[1]挑战模式!$BJ:$BU,10-J426,FALSE)="","",IF(ISNUMBER(VLOOKUP(H426&amp;"_"&amp;I426&amp;"_"&amp;K426,[1]挑战模式!$BJ:$BU,10-J426,FALSE)),"Token_Diamond",VLOOKUP(VLOOKUP(H426&amp;"_"&amp;I426&amp;"_"&amp;K426,[1]挑战模式!$BJ:$BU,10-J426,FALSE),'[1]塔&amp;技能'!$A:$U,21,FALSE)))</f>
        <v>Token_Diamond</v>
      </c>
      <c r="H426">
        <v>0</v>
      </c>
      <c r="I426">
        <v>19</v>
      </c>
      <c r="J426">
        <v>1</v>
      </c>
      <c r="K426" t="s">
        <v>77</v>
      </c>
    </row>
    <row r="427" spans="2:11" x14ac:dyDescent="0.2">
      <c r="B427" s="6" t="str">
        <f t="shared" si="30"/>
        <v>DropItemRule_Common_Season0_Challenge20_Hard</v>
      </c>
      <c r="C427" t="str">
        <f t="shared" si="31"/>
        <v>DropAll</v>
      </c>
      <c r="D427" t="str">
        <f>IF(VLOOKUP(H427&amp;"_"&amp;I427&amp;"_"&amp;K427,[1]挑战模式!$BJ:$BU,10-J427,FALSE)="","","DropItemOne")</f>
        <v>DropItemOne</v>
      </c>
      <c r="E427">
        <f>IF(VLOOKUP(H427&amp;"_"&amp;I427&amp;"_"&amp;K427,[1]挑战模式!$BJ:$BU,10-J427,FALSE)="","",IF(ISNUMBER(VLOOKUP(H427&amp;"_"&amp;I427&amp;"_"&amp;K427,[1]挑战模式!$BJ:$BU,10-J427,FALSE)),VLOOKUP(H427&amp;"_"&amp;I427&amp;"_"&amp;K427,[1]挑战模式!$BJ:$BU,10-J427,FALSE),1))</f>
        <v>15</v>
      </c>
      <c r="F427">
        <f t="shared" si="32"/>
        <v>10000</v>
      </c>
      <c r="G427" t="str">
        <f>IF(VLOOKUP(H427&amp;"_"&amp;I427&amp;"_"&amp;K427,[1]挑战模式!$BJ:$BU,10-J427,FALSE)="","",IF(ISNUMBER(VLOOKUP(H427&amp;"_"&amp;I427&amp;"_"&amp;K427,[1]挑战模式!$BJ:$BU,10-J427,FALSE)),"Token_Diamond",VLOOKUP(VLOOKUP(H427&amp;"_"&amp;I427&amp;"_"&amp;K427,[1]挑战模式!$BJ:$BU,10-J427,FALSE),'[1]塔&amp;技能'!$A:$U,21,FALSE)))</f>
        <v>Token_Diamond</v>
      </c>
      <c r="H427">
        <v>0</v>
      </c>
      <c r="I427">
        <v>20</v>
      </c>
      <c r="J427">
        <v>1</v>
      </c>
      <c r="K427" t="s">
        <v>77</v>
      </c>
    </row>
    <row r="428" spans="2:11" x14ac:dyDescent="0.2">
      <c r="B428" s="6" t="str">
        <f t="shared" si="30"/>
        <v>DropItemRule_Common_Season1_Challenge1_Hard</v>
      </c>
      <c r="C428" t="str">
        <f t="shared" si="31"/>
        <v>DropAll</v>
      </c>
      <c r="D428" t="str">
        <f>IF(VLOOKUP(H428&amp;"_"&amp;I428&amp;"_"&amp;K428,[1]挑战模式!$BJ:$BU,10-J428,FALSE)="","","DropItemOne")</f>
        <v>DropItemOne</v>
      </c>
      <c r="E428">
        <f>IF(VLOOKUP(H428&amp;"_"&amp;I428&amp;"_"&amp;K428,[1]挑战模式!$BJ:$BU,10-J428,FALSE)="","",IF(ISNUMBER(VLOOKUP(H428&amp;"_"&amp;I428&amp;"_"&amp;K428,[1]挑战模式!$BJ:$BU,10-J428,FALSE)),VLOOKUP(H428&amp;"_"&amp;I428&amp;"_"&amp;K428,[1]挑战模式!$BJ:$BU,10-J428,FALSE),1))</f>
        <v>15</v>
      </c>
      <c r="F428">
        <f t="shared" si="32"/>
        <v>10000</v>
      </c>
      <c r="G428" t="str">
        <f>IF(VLOOKUP(H428&amp;"_"&amp;I428&amp;"_"&amp;K428,[1]挑战模式!$BJ:$BU,10-J428,FALSE)="","",IF(ISNUMBER(VLOOKUP(H428&amp;"_"&amp;I428&amp;"_"&amp;K428,[1]挑战模式!$BJ:$BU,10-J428,FALSE)),"Token_Diamond",VLOOKUP(VLOOKUP(H428&amp;"_"&amp;I428&amp;"_"&amp;K428,[1]挑战模式!$BJ:$BU,10-J428,FALSE),'[1]塔&amp;技能'!$A:$U,21,FALSE)))</f>
        <v>Token_Diamond</v>
      </c>
      <c r="H428">
        <v>1</v>
      </c>
      <c r="I428">
        <v>1</v>
      </c>
      <c r="J428">
        <v>1</v>
      </c>
      <c r="K428" t="s">
        <v>77</v>
      </c>
    </row>
    <row r="429" spans="2:11" x14ac:dyDescent="0.2">
      <c r="B429" s="6" t="str">
        <f t="shared" si="30"/>
        <v>DropItemRule_Common_Season1_Challenge2_Hard</v>
      </c>
      <c r="C429" t="str">
        <f t="shared" si="31"/>
        <v>DropAll</v>
      </c>
      <c r="D429" t="str">
        <f>IF(VLOOKUP(H429&amp;"_"&amp;I429&amp;"_"&amp;K429,[1]挑战模式!$BJ:$BU,10-J429,FALSE)="","","DropItemOne")</f>
        <v>DropItemOne</v>
      </c>
      <c r="E429">
        <f>IF(VLOOKUP(H429&amp;"_"&amp;I429&amp;"_"&amp;K429,[1]挑战模式!$BJ:$BU,10-J429,FALSE)="","",IF(ISNUMBER(VLOOKUP(H429&amp;"_"&amp;I429&amp;"_"&amp;K429,[1]挑战模式!$BJ:$BU,10-J429,FALSE)),VLOOKUP(H429&amp;"_"&amp;I429&amp;"_"&amp;K429,[1]挑战模式!$BJ:$BU,10-J429,FALSE),1))</f>
        <v>15</v>
      </c>
      <c r="F429">
        <f t="shared" si="32"/>
        <v>10000</v>
      </c>
      <c r="G429" t="str">
        <f>IF(VLOOKUP(H429&amp;"_"&amp;I429&amp;"_"&amp;K429,[1]挑战模式!$BJ:$BU,10-J429,FALSE)="","",IF(ISNUMBER(VLOOKUP(H429&amp;"_"&amp;I429&amp;"_"&amp;K429,[1]挑战模式!$BJ:$BU,10-J429,FALSE)),"Token_Diamond",VLOOKUP(VLOOKUP(H429&amp;"_"&amp;I429&amp;"_"&amp;K429,[1]挑战模式!$BJ:$BU,10-J429,FALSE),'[1]塔&amp;技能'!$A:$U,21,FALSE)))</f>
        <v>Token_Diamond</v>
      </c>
      <c r="H429">
        <v>1</v>
      </c>
      <c r="I429">
        <v>2</v>
      </c>
      <c r="J429">
        <v>1</v>
      </c>
      <c r="K429" t="s">
        <v>77</v>
      </c>
    </row>
    <row r="430" spans="2:11" x14ac:dyDescent="0.2">
      <c r="B430" s="6" t="str">
        <f t="shared" si="30"/>
        <v>DropItemRule_Common_Season1_Challenge3_Hard</v>
      </c>
      <c r="C430" t="str">
        <f t="shared" si="31"/>
        <v>DropAll</v>
      </c>
      <c r="D430" t="str">
        <f>IF(VLOOKUP(H430&amp;"_"&amp;I430&amp;"_"&amp;K430,[1]挑战模式!$BJ:$BU,10-J430,FALSE)="","","DropItemOne")</f>
        <v>DropItemOne</v>
      </c>
      <c r="E430">
        <f>IF(VLOOKUP(H430&amp;"_"&amp;I430&amp;"_"&amp;K430,[1]挑战模式!$BJ:$BU,10-J430,FALSE)="","",IF(ISNUMBER(VLOOKUP(H430&amp;"_"&amp;I430&amp;"_"&amp;K430,[1]挑战模式!$BJ:$BU,10-J430,FALSE)),VLOOKUP(H430&amp;"_"&amp;I430&amp;"_"&amp;K430,[1]挑战模式!$BJ:$BU,10-J430,FALSE),1))</f>
        <v>15</v>
      </c>
      <c r="F430">
        <f t="shared" si="32"/>
        <v>10000</v>
      </c>
      <c r="G430" t="str">
        <f>IF(VLOOKUP(H430&amp;"_"&amp;I430&amp;"_"&amp;K430,[1]挑战模式!$BJ:$BU,10-J430,FALSE)="","",IF(ISNUMBER(VLOOKUP(H430&amp;"_"&amp;I430&amp;"_"&amp;K430,[1]挑战模式!$BJ:$BU,10-J430,FALSE)),"Token_Diamond",VLOOKUP(VLOOKUP(H430&amp;"_"&amp;I430&amp;"_"&amp;K430,[1]挑战模式!$BJ:$BU,10-J430,FALSE),'[1]塔&amp;技能'!$A:$U,21,FALSE)))</f>
        <v>Token_Diamond</v>
      </c>
      <c r="H430">
        <v>1</v>
      </c>
      <c r="I430">
        <v>3</v>
      </c>
      <c r="J430">
        <v>1</v>
      </c>
      <c r="K430" t="s">
        <v>77</v>
      </c>
    </row>
    <row r="431" spans="2:11" x14ac:dyDescent="0.2">
      <c r="B431" s="6" t="str">
        <f t="shared" si="30"/>
        <v>DropItemRule_Common_Season1_Challenge4_Hard</v>
      </c>
      <c r="C431" t="str">
        <f t="shared" si="31"/>
        <v>DropAll</v>
      </c>
      <c r="D431" t="str">
        <f>IF(VLOOKUP(H431&amp;"_"&amp;I431&amp;"_"&amp;K431,[1]挑战模式!$BJ:$BU,10-J431,FALSE)="","","DropItemOne")</f>
        <v>DropItemOne</v>
      </c>
      <c r="E431">
        <f>IF(VLOOKUP(H431&amp;"_"&amp;I431&amp;"_"&amp;K431,[1]挑战模式!$BJ:$BU,10-J431,FALSE)="","",IF(ISNUMBER(VLOOKUP(H431&amp;"_"&amp;I431&amp;"_"&amp;K431,[1]挑战模式!$BJ:$BU,10-J431,FALSE)),VLOOKUP(H431&amp;"_"&amp;I431&amp;"_"&amp;K431,[1]挑战模式!$BJ:$BU,10-J431,FALSE),1))</f>
        <v>15</v>
      </c>
      <c r="F431">
        <f t="shared" si="32"/>
        <v>10000</v>
      </c>
      <c r="G431" t="str">
        <f>IF(VLOOKUP(H431&amp;"_"&amp;I431&amp;"_"&amp;K431,[1]挑战模式!$BJ:$BU,10-J431,FALSE)="","",IF(ISNUMBER(VLOOKUP(H431&amp;"_"&amp;I431&amp;"_"&amp;K431,[1]挑战模式!$BJ:$BU,10-J431,FALSE)),"Token_Diamond",VLOOKUP(VLOOKUP(H431&amp;"_"&amp;I431&amp;"_"&amp;K431,[1]挑战模式!$BJ:$BU,10-J431,FALSE),'[1]塔&amp;技能'!$A:$U,21,FALSE)))</f>
        <v>Token_Diamond</v>
      </c>
      <c r="H431">
        <v>1</v>
      </c>
      <c r="I431">
        <v>4</v>
      </c>
      <c r="J431">
        <v>1</v>
      </c>
      <c r="K431" t="s">
        <v>77</v>
      </c>
    </row>
    <row r="432" spans="2:11" x14ac:dyDescent="0.2">
      <c r="B432" s="6" t="str">
        <f t="shared" si="30"/>
        <v>DropItemRule_Common_Season1_Challenge5_Hard</v>
      </c>
      <c r="C432" t="str">
        <f t="shared" si="31"/>
        <v>DropAll</v>
      </c>
      <c r="D432" t="str">
        <f>IF(VLOOKUP(H432&amp;"_"&amp;I432&amp;"_"&amp;K432,[1]挑战模式!$BJ:$BU,10-J432,FALSE)="","","DropItemOne")</f>
        <v>DropItemOne</v>
      </c>
      <c r="E432">
        <f>IF(VLOOKUP(H432&amp;"_"&amp;I432&amp;"_"&amp;K432,[1]挑战模式!$BJ:$BU,10-J432,FALSE)="","",IF(ISNUMBER(VLOOKUP(H432&amp;"_"&amp;I432&amp;"_"&amp;K432,[1]挑战模式!$BJ:$BU,10-J432,FALSE)),VLOOKUP(H432&amp;"_"&amp;I432&amp;"_"&amp;K432,[1]挑战模式!$BJ:$BU,10-J432,FALSE),1))</f>
        <v>15</v>
      </c>
      <c r="F432">
        <f t="shared" si="32"/>
        <v>10000</v>
      </c>
      <c r="G432" t="str">
        <f>IF(VLOOKUP(H432&amp;"_"&amp;I432&amp;"_"&amp;K432,[1]挑战模式!$BJ:$BU,10-J432,FALSE)="","",IF(ISNUMBER(VLOOKUP(H432&amp;"_"&amp;I432&amp;"_"&amp;K432,[1]挑战模式!$BJ:$BU,10-J432,FALSE)),"Token_Diamond",VLOOKUP(VLOOKUP(H432&amp;"_"&amp;I432&amp;"_"&amp;K432,[1]挑战模式!$BJ:$BU,10-J432,FALSE),'[1]塔&amp;技能'!$A:$U,21,FALSE)))</f>
        <v>Token_Diamond</v>
      </c>
      <c r="H432">
        <v>1</v>
      </c>
      <c r="I432">
        <v>5</v>
      </c>
      <c r="J432">
        <v>1</v>
      </c>
      <c r="K432" t="s">
        <v>77</v>
      </c>
    </row>
    <row r="433" spans="2:11" x14ac:dyDescent="0.2">
      <c r="B433" s="6" t="str">
        <f t="shared" si="30"/>
        <v>DropItemRule_Common_Season2_Challenge1_Hard</v>
      </c>
      <c r="C433" t="str">
        <f t="shared" si="31"/>
        <v>DropAll</v>
      </c>
      <c r="D433" t="str">
        <f>IF(VLOOKUP(H433&amp;"_"&amp;I433&amp;"_"&amp;K433,[1]挑战模式!$BJ:$BU,10-J433,FALSE)="","","DropItemOne")</f>
        <v>DropItemOne</v>
      </c>
      <c r="E433">
        <f>IF(VLOOKUP(H433&amp;"_"&amp;I433&amp;"_"&amp;K433,[1]挑战模式!$BJ:$BU,10-J433,FALSE)="","",IF(ISNUMBER(VLOOKUP(H433&amp;"_"&amp;I433&amp;"_"&amp;K433,[1]挑战模式!$BJ:$BU,10-J433,FALSE)),VLOOKUP(H433&amp;"_"&amp;I433&amp;"_"&amp;K433,[1]挑战模式!$BJ:$BU,10-J433,FALSE),1))</f>
        <v>15</v>
      </c>
      <c r="F433">
        <f t="shared" si="32"/>
        <v>10000</v>
      </c>
      <c r="G433" t="str">
        <f>IF(VLOOKUP(H433&amp;"_"&amp;I433&amp;"_"&amp;K433,[1]挑战模式!$BJ:$BU,10-J433,FALSE)="","",IF(ISNUMBER(VLOOKUP(H433&amp;"_"&amp;I433&amp;"_"&amp;K433,[1]挑战模式!$BJ:$BU,10-J433,FALSE)),"Token_Diamond",VLOOKUP(VLOOKUP(H433&amp;"_"&amp;I433&amp;"_"&amp;K433,[1]挑战模式!$BJ:$BU,10-J433,FALSE),'[1]塔&amp;技能'!$A:$U,21,FALSE)))</f>
        <v>Token_Diamond</v>
      </c>
      <c r="H433">
        <v>2</v>
      </c>
      <c r="I433">
        <v>1</v>
      </c>
      <c r="J433">
        <v>1</v>
      </c>
      <c r="K433" t="s">
        <v>77</v>
      </c>
    </row>
    <row r="434" spans="2:11" x14ac:dyDescent="0.2">
      <c r="B434" s="6" t="str">
        <f t="shared" si="30"/>
        <v>DropItemRule_Common_Season2_Challenge2_Hard</v>
      </c>
      <c r="C434" t="str">
        <f t="shared" si="31"/>
        <v>DropAll</v>
      </c>
      <c r="D434" t="str">
        <f>IF(VLOOKUP(H434&amp;"_"&amp;I434&amp;"_"&amp;K434,[1]挑战模式!$BJ:$BU,10-J434,FALSE)="","","DropItemOne")</f>
        <v>DropItemOne</v>
      </c>
      <c r="E434">
        <f>IF(VLOOKUP(H434&amp;"_"&amp;I434&amp;"_"&amp;K434,[1]挑战模式!$BJ:$BU,10-J434,FALSE)="","",IF(ISNUMBER(VLOOKUP(H434&amp;"_"&amp;I434&amp;"_"&amp;K434,[1]挑战模式!$BJ:$BU,10-J434,FALSE)),VLOOKUP(H434&amp;"_"&amp;I434&amp;"_"&amp;K434,[1]挑战模式!$BJ:$BU,10-J434,FALSE),1))</f>
        <v>15</v>
      </c>
      <c r="F434">
        <f t="shared" si="32"/>
        <v>10000</v>
      </c>
      <c r="G434" t="str">
        <f>IF(VLOOKUP(H434&amp;"_"&amp;I434&amp;"_"&amp;K434,[1]挑战模式!$BJ:$BU,10-J434,FALSE)="","",IF(ISNUMBER(VLOOKUP(H434&amp;"_"&amp;I434&amp;"_"&amp;K434,[1]挑战模式!$BJ:$BU,10-J434,FALSE)),"Token_Diamond",VLOOKUP(VLOOKUP(H434&amp;"_"&amp;I434&amp;"_"&amp;K434,[1]挑战模式!$BJ:$BU,10-J434,FALSE),'[1]塔&amp;技能'!$A:$U,21,FALSE)))</f>
        <v>Token_Diamond</v>
      </c>
      <c r="H434">
        <v>2</v>
      </c>
      <c r="I434">
        <v>2</v>
      </c>
      <c r="J434">
        <v>1</v>
      </c>
      <c r="K434" t="s">
        <v>77</v>
      </c>
    </row>
    <row r="435" spans="2:11" x14ac:dyDescent="0.2">
      <c r="B435" s="6" t="str">
        <f t="shared" si="30"/>
        <v>DropItemRule_Common_Season2_Challenge3_Hard</v>
      </c>
      <c r="C435" t="str">
        <f t="shared" si="31"/>
        <v>DropAll</v>
      </c>
      <c r="D435" t="str">
        <f>IF(VLOOKUP(H435&amp;"_"&amp;I435&amp;"_"&amp;K435,[1]挑战模式!$BJ:$BU,10-J435,FALSE)="","","DropItemOne")</f>
        <v>DropItemOne</v>
      </c>
      <c r="E435">
        <f>IF(VLOOKUP(H435&amp;"_"&amp;I435&amp;"_"&amp;K435,[1]挑战模式!$BJ:$BU,10-J435,FALSE)="","",IF(ISNUMBER(VLOOKUP(H435&amp;"_"&amp;I435&amp;"_"&amp;K435,[1]挑战模式!$BJ:$BU,10-J435,FALSE)),VLOOKUP(H435&amp;"_"&amp;I435&amp;"_"&amp;K435,[1]挑战模式!$BJ:$BU,10-J435,FALSE),1))</f>
        <v>15</v>
      </c>
      <c r="F435">
        <f t="shared" si="32"/>
        <v>10000</v>
      </c>
      <c r="G435" t="str">
        <f>IF(VLOOKUP(H435&amp;"_"&amp;I435&amp;"_"&amp;K435,[1]挑战模式!$BJ:$BU,10-J435,FALSE)="","",IF(ISNUMBER(VLOOKUP(H435&amp;"_"&amp;I435&amp;"_"&amp;K435,[1]挑战模式!$BJ:$BU,10-J435,FALSE)),"Token_Diamond",VLOOKUP(VLOOKUP(H435&amp;"_"&amp;I435&amp;"_"&amp;K435,[1]挑战模式!$BJ:$BU,10-J435,FALSE),'[1]塔&amp;技能'!$A:$U,21,FALSE)))</f>
        <v>Token_Diamond</v>
      </c>
      <c r="H435">
        <v>2</v>
      </c>
      <c r="I435">
        <v>3</v>
      </c>
      <c r="J435">
        <v>1</v>
      </c>
      <c r="K435" t="s">
        <v>77</v>
      </c>
    </row>
    <row r="436" spans="2:11" x14ac:dyDescent="0.2">
      <c r="B436" s="6" t="str">
        <f t="shared" si="30"/>
        <v>DropItemRule_Common_Season2_Challenge4_Hard</v>
      </c>
      <c r="C436" t="str">
        <f t="shared" si="31"/>
        <v>DropAll</v>
      </c>
      <c r="D436" t="str">
        <f>IF(VLOOKUP(H436&amp;"_"&amp;I436&amp;"_"&amp;K436,[1]挑战模式!$BJ:$BU,10-J436,FALSE)="","","DropItemOne")</f>
        <v>DropItemOne</v>
      </c>
      <c r="E436">
        <f>IF(VLOOKUP(H436&amp;"_"&amp;I436&amp;"_"&amp;K436,[1]挑战模式!$BJ:$BU,10-J436,FALSE)="","",IF(ISNUMBER(VLOOKUP(H436&amp;"_"&amp;I436&amp;"_"&amp;K436,[1]挑战模式!$BJ:$BU,10-J436,FALSE)),VLOOKUP(H436&amp;"_"&amp;I436&amp;"_"&amp;K436,[1]挑战模式!$BJ:$BU,10-J436,FALSE),1))</f>
        <v>15</v>
      </c>
      <c r="F436">
        <f t="shared" si="32"/>
        <v>10000</v>
      </c>
      <c r="G436" t="str">
        <f>IF(VLOOKUP(H436&amp;"_"&amp;I436&amp;"_"&amp;K436,[1]挑战模式!$BJ:$BU,10-J436,FALSE)="","",IF(ISNUMBER(VLOOKUP(H436&amp;"_"&amp;I436&amp;"_"&amp;K436,[1]挑战模式!$BJ:$BU,10-J436,FALSE)),"Token_Diamond",VLOOKUP(VLOOKUP(H436&amp;"_"&amp;I436&amp;"_"&amp;K436,[1]挑战模式!$BJ:$BU,10-J436,FALSE),'[1]塔&amp;技能'!$A:$U,21,FALSE)))</f>
        <v>Token_Diamond</v>
      </c>
      <c r="H436">
        <v>2</v>
      </c>
      <c r="I436">
        <v>4</v>
      </c>
      <c r="J436">
        <v>1</v>
      </c>
      <c r="K436" t="s">
        <v>77</v>
      </c>
    </row>
    <row r="437" spans="2:11" x14ac:dyDescent="0.2">
      <c r="B437" s="6" t="str">
        <f t="shared" si="30"/>
        <v>DropItemRule_Common_Season2_Challenge5_Hard</v>
      </c>
      <c r="C437" t="str">
        <f t="shared" si="31"/>
        <v>DropAll</v>
      </c>
      <c r="D437" t="str">
        <f>IF(VLOOKUP(H437&amp;"_"&amp;I437&amp;"_"&amp;K437,[1]挑战模式!$BJ:$BU,10-J437,FALSE)="","","DropItemOne")</f>
        <v>DropItemOne</v>
      </c>
      <c r="E437">
        <f>IF(VLOOKUP(H437&amp;"_"&amp;I437&amp;"_"&amp;K437,[1]挑战模式!$BJ:$BU,10-J437,FALSE)="","",IF(ISNUMBER(VLOOKUP(H437&amp;"_"&amp;I437&amp;"_"&amp;K437,[1]挑战模式!$BJ:$BU,10-J437,FALSE)),VLOOKUP(H437&amp;"_"&amp;I437&amp;"_"&amp;K437,[1]挑战模式!$BJ:$BU,10-J437,FALSE),1))</f>
        <v>15</v>
      </c>
      <c r="F437">
        <f t="shared" si="32"/>
        <v>10000</v>
      </c>
      <c r="G437" t="str">
        <f>IF(VLOOKUP(H437&amp;"_"&amp;I437&amp;"_"&amp;K437,[1]挑战模式!$BJ:$BU,10-J437,FALSE)="","",IF(ISNUMBER(VLOOKUP(H437&amp;"_"&amp;I437&amp;"_"&amp;K437,[1]挑战模式!$BJ:$BU,10-J437,FALSE)),"Token_Diamond",VLOOKUP(VLOOKUP(H437&amp;"_"&amp;I437&amp;"_"&amp;K437,[1]挑战模式!$BJ:$BU,10-J437,FALSE),'[1]塔&amp;技能'!$A:$U,21,FALSE)))</f>
        <v>Token_Diamond</v>
      </c>
      <c r="H437">
        <v>2</v>
      </c>
      <c r="I437">
        <v>5</v>
      </c>
      <c r="J437">
        <v>1</v>
      </c>
      <c r="K437" t="s">
        <v>77</v>
      </c>
    </row>
    <row r="438" spans="2:11" x14ac:dyDescent="0.2">
      <c r="B438" s="6" t="str">
        <f t="shared" si="30"/>
        <v>DropItemRule_Common_Season3_Challenge1_Hard</v>
      </c>
      <c r="C438" t="str">
        <f t="shared" si="31"/>
        <v>DropAll</v>
      </c>
      <c r="D438" t="str">
        <f>IF(VLOOKUP(H438&amp;"_"&amp;I438&amp;"_"&amp;K438,[1]挑战模式!$BJ:$BU,10-J438,FALSE)="","","DropItemOne")</f>
        <v>DropItemOne</v>
      </c>
      <c r="E438">
        <f>IF(VLOOKUP(H438&amp;"_"&amp;I438&amp;"_"&amp;K438,[1]挑战模式!$BJ:$BU,10-J438,FALSE)="","",IF(ISNUMBER(VLOOKUP(H438&amp;"_"&amp;I438&amp;"_"&amp;K438,[1]挑战模式!$BJ:$BU,10-J438,FALSE)),VLOOKUP(H438&amp;"_"&amp;I438&amp;"_"&amp;K438,[1]挑战模式!$BJ:$BU,10-J438,FALSE),1))</f>
        <v>15</v>
      </c>
      <c r="F438">
        <f t="shared" si="32"/>
        <v>10000</v>
      </c>
      <c r="G438" t="str">
        <f>IF(VLOOKUP(H438&amp;"_"&amp;I438&amp;"_"&amp;K438,[1]挑战模式!$BJ:$BU,10-J438,FALSE)="","",IF(ISNUMBER(VLOOKUP(H438&amp;"_"&amp;I438&amp;"_"&amp;K438,[1]挑战模式!$BJ:$BU,10-J438,FALSE)),"Token_Diamond",VLOOKUP(VLOOKUP(H438&amp;"_"&amp;I438&amp;"_"&amp;K438,[1]挑战模式!$BJ:$BU,10-J438,FALSE),'[1]塔&amp;技能'!$A:$U,21,FALSE)))</f>
        <v>Token_Diamond</v>
      </c>
      <c r="H438">
        <v>3</v>
      </c>
      <c r="I438">
        <v>1</v>
      </c>
      <c r="J438">
        <v>1</v>
      </c>
      <c r="K438" t="s">
        <v>77</v>
      </c>
    </row>
    <row r="439" spans="2:11" x14ac:dyDescent="0.2">
      <c r="B439" s="6" t="str">
        <f t="shared" si="30"/>
        <v>DropItemRule_Common_Season3_Challenge2_Hard</v>
      </c>
      <c r="C439" t="str">
        <f t="shared" si="31"/>
        <v>DropAll</v>
      </c>
      <c r="D439" t="str">
        <f>IF(VLOOKUP(H439&amp;"_"&amp;I439&amp;"_"&amp;K439,[1]挑战模式!$BJ:$BU,10-J439,FALSE)="","","DropItemOne")</f>
        <v>DropItemOne</v>
      </c>
      <c r="E439">
        <f>IF(VLOOKUP(H439&amp;"_"&amp;I439&amp;"_"&amp;K439,[1]挑战模式!$BJ:$BU,10-J439,FALSE)="","",IF(ISNUMBER(VLOOKUP(H439&amp;"_"&amp;I439&amp;"_"&amp;K439,[1]挑战模式!$BJ:$BU,10-J439,FALSE)),VLOOKUP(H439&amp;"_"&amp;I439&amp;"_"&amp;K439,[1]挑战模式!$BJ:$BU,10-J439,FALSE),1))</f>
        <v>15</v>
      </c>
      <c r="F439">
        <f t="shared" si="32"/>
        <v>10000</v>
      </c>
      <c r="G439" t="str">
        <f>IF(VLOOKUP(H439&amp;"_"&amp;I439&amp;"_"&amp;K439,[1]挑战模式!$BJ:$BU,10-J439,FALSE)="","",IF(ISNUMBER(VLOOKUP(H439&amp;"_"&amp;I439&amp;"_"&amp;K439,[1]挑战模式!$BJ:$BU,10-J439,FALSE)),"Token_Diamond",VLOOKUP(VLOOKUP(H439&amp;"_"&amp;I439&amp;"_"&amp;K439,[1]挑战模式!$BJ:$BU,10-J439,FALSE),'[1]塔&amp;技能'!$A:$U,21,FALSE)))</f>
        <v>Token_Diamond</v>
      </c>
      <c r="H439">
        <v>3</v>
      </c>
      <c r="I439">
        <v>2</v>
      </c>
      <c r="J439">
        <v>1</v>
      </c>
      <c r="K439" t="s">
        <v>77</v>
      </c>
    </row>
    <row r="440" spans="2:11" x14ac:dyDescent="0.2">
      <c r="B440" s="6" t="str">
        <f t="shared" si="30"/>
        <v>DropItemRule_Common_Season3_Challenge3_Hard</v>
      </c>
      <c r="C440" t="str">
        <f t="shared" si="31"/>
        <v>DropAll</v>
      </c>
      <c r="D440" t="str">
        <f>IF(VLOOKUP(H440&amp;"_"&amp;I440&amp;"_"&amp;K440,[1]挑战模式!$BJ:$BU,10-J440,FALSE)="","","DropItemOne")</f>
        <v>DropItemOne</v>
      </c>
      <c r="E440">
        <f>IF(VLOOKUP(H440&amp;"_"&amp;I440&amp;"_"&amp;K440,[1]挑战模式!$BJ:$BU,10-J440,FALSE)="","",IF(ISNUMBER(VLOOKUP(H440&amp;"_"&amp;I440&amp;"_"&amp;K440,[1]挑战模式!$BJ:$BU,10-J440,FALSE)),VLOOKUP(H440&amp;"_"&amp;I440&amp;"_"&amp;K440,[1]挑战模式!$BJ:$BU,10-J440,FALSE),1))</f>
        <v>15</v>
      </c>
      <c r="F440">
        <f t="shared" si="32"/>
        <v>10000</v>
      </c>
      <c r="G440" t="str">
        <f>IF(VLOOKUP(H440&amp;"_"&amp;I440&amp;"_"&amp;K440,[1]挑战模式!$BJ:$BU,10-J440,FALSE)="","",IF(ISNUMBER(VLOOKUP(H440&amp;"_"&amp;I440&amp;"_"&amp;K440,[1]挑战模式!$BJ:$BU,10-J440,FALSE)),"Token_Diamond",VLOOKUP(VLOOKUP(H440&amp;"_"&amp;I440&amp;"_"&amp;K440,[1]挑战模式!$BJ:$BU,10-J440,FALSE),'[1]塔&amp;技能'!$A:$U,21,FALSE)))</f>
        <v>Token_Diamond</v>
      </c>
      <c r="H440">
        <v>3</v>
      </c>
      <c r="I440">
        <v>3</v>
      </c>
      <c r="J440">
        <v>1</v>
      </c>
      <c r="K440" t="s">
        <v>77</v>
      </c>
    </row>
    <row r="441" spans="2:11" x14ac:dyDescent="0.2">
      <c r="B441" s="6" t="str">
        <f t="shared" si="30"/>
        <v>DropItemRule_Common_Season3_Challenge4_Hard</v>
      </c>
      <c r="C441" t="str">
        <f t="shared" si="31"/>
        <v>DropAll</v>
      </c>
      <c r="D441" t="str">
        <f>IF(VLOOKUP(H441&amp;"_"&amp;I441&amp;"_"&amp;K441,[1]挑战模式!$BJ:$BU,10-J441,FALSE)="","","DropItemOne")</f>
        <v>DropItemOne</v>
      </c>
      <c r="E441">
        <f>IF(VLOOKUP(H441&amp;"_"&amp;I441&amp;"_"&amp;K441,[1]挑战模式!$BJ:$BU,10-J441,FALSE)="","",IF(ISNUMBER(VLOOKUP(H441&amp;"_"&amp;I441&amp;"_"&amp;K441,[1]挑战模式!$BJ:$BU,10-J441,FALSE)),VLOOKUP(H441&amp;"_"&amp;I441&amp;"_"&amp;K441,[1]挑战模式!$BJ:$BU,10-J441,FALSE),1))</f>
        <v>15</v>
      </c>
      <c r="F441">
        <f t="shared" si="32"/>
        <v>10000</v>
      </c>
      <c r="G441" t="str">
        <f>IF(VLOOKUP(H441&amp;"_"&amp;I441&amp;"_"&amp;K441,[1]挑战模式!$BJ:$BU,10-J441,FALSE)="","",IF(ISNUMBER(VLOOKUP(H441&amp;"_"&amp;I441&amp;"_"&amp;K441,[1]挑战模式!$BJ:$BU,10-J441,FALSE)),"Token_Diamond",VLOOKUP(VLOOKUP(H441&amp;"_"&amp;I441&amp;"_"&amp;K441,[1]挑战模式!$BJ:$BU,10-J441,FALSE),'[1]塔&amp;技能'!$A:$U,21,FALSE)))</f>
        <v>Token_Diamond</v>
      </c>
      <c r="H441">
        <v>3</v>
      </c>
      <c r="I441">
        <v>4</v>
      </c>
      <c r="J441">
        <v>1</v>
      </c>
      <c r="K441" t="s">
        <v>77</v>
      </c>
    </row>
    <row r="442" spans="2:11" x14ac:dyDescent="0.2">
      <c r="B442" s="6" t="str">
        <f t="shared" si="30"/>
        <v>DropItemRule_Common_Season3_Challenge5_Hard</v>
      </c>
      <c r="C442" t="str">
        <f t="shared" si="31"/>
        <v>DropAll</v>
      </c>
      <c r="D442" t="str">
        <f>IF(VLOOKUP(H442&amp;"_"&amp;I442&amp;"_"&amp;K442,[1]挑战模式!$BJ:$BU,10-J442,FALSE)="","","DropItemOne")</f>
        <v>DropItemOne</v>
      </c>
      <c r="E442">
        <f>IF(VLOOKUP(H442&amp;"_"&amp;I442&amp;"_"&amp;K442,[1]挑战模式!$BJ:$BU,10-J442,FALSE)="","",IF(ISNUMBER(VLOOKUP(H442&amp;"_"&amp;I442&amp;"_"&amp;K442,[1]挑战模式!$BJ:$BU,10-J442,FALSE)),VLOOKUP(H442&amp;"_"&amp;I442&amp;"_"&amp;K442,[1]挑战模式!$BJ:$BU,10-J442,FALSE),1))</f>
        <v>15</v>
      </c>
      <c r="F442">
        <f t="shared" si="32"/>
        <v>10000</v>
      </c>
      <c r="G442" t="str">
        <f>IF(VLOOKUP(H442&amp;"_"&amp;I442&amp;"_"&amp;K442,[1]挑战模式!$BJ:$BU,10-J442,FALSE)="","",IF(ISNUMBER(VLOOKUP(H442&amp;"_"&amp;I442&amp;"_"&amp;K442,[1]挑战模式!$BJ:$BU,10-J442,FALSE)),"Token_Diamond",VLOOKUP(VLOOKUP(H442&amp;"_"&amp;I442&amp;"_"&amp;K442,[1]挑战模式!$BJ:$BU,10-J442,FALSE),'[1]塔&amp;技能'!$A:$U,21,FALSE)))</f>
        <v>Token_Diamond</v>
      </c>
      <c r="H442">
        <v>3</v>
      </c>
      <c r="I442">
        <v>5</v>
      </c>
      <c r="J442">
        <v>1</v>
      </c>
      <c r="K442" t="s">
        <v>77</v>
      </c>
    </row>
    <row r="443" spans="2:11" x14ac:dyDescent="0.2">
      <c r="B443" s="6" t="str">
        <f t="shared" si="30"/>
        <v>DropItemRule_Common_Season4_Challenge1_Hard</v>
      </c>
      <c r="C443" t="str">
        <f t="shared" si="31"/>
        <v>DropAll</v>
      </c>
      <c r="D443" t="str">
        <f>IF(VLOOKUP(H443&amp;"_"&amp;I443&amp;"_"&amp;K443,[1]挑战模式!$BJ:$BU,10-J443,FALSE)="","","DropItemOne")</f>
        <v>DropItemOne</v>
      </c>
      <c r="E443">
        <f>IF(VLOOKUP(H443&amp;"_"&amp;I443&amp;"_"&amp;K443,[1]挑战模式!$BJ:$BU,10-J443,FALSE)="","",IF(ISNUMBER(VLOOKUP(H443&amp;"_"&amp;I443&amp;"_"&amp;K443,[1]挑战模式!$BJ:$BU,10-J443,FALSE)),VLOOKUP(H443&amp;"_"&amp;I443&amp;"_"&amp;K443,[1]挑战模式!$BJ:$BU,10-J443,FALSE),1))</f>
        <v>15</v>
      </c>
      <c r="F443">
        <f t="shared" si="32"/>
        <v>10000</v>
      </c>
      <c r="G443" t="str">
        <f>IF(VLOOKUP(H443&amp;"_"&amp;I443&amp;"_"&amp;K443,[1]挑战模式!$BJ:$BU,10-J443,FALSE)="","",IF(ISNUMBER(VLOOKUP(H443&amp;"_"&amp;I443&amp;"_"&amp;K443,[1]挑战模式!$BJ:$BU,10-J443,FALSE)),"Token_Diamond",VLOOKUP(VLOOKUP(H443&amp;"_"&amp;I443&amp;"_"&amp;K443,[1]挑战模式!$BJ:$BU,10-J443,FALSE),'[1]塔&amp;技能'!$A:$U,21,FALSE)))</f>
        <v>Token_Diamond</v>
      </c>
      <c r="H443">
        <v>4</v>
      </c>
      <c r="I443">
        <v>1</v>
      </c>
      <c r="J443">
        <v>1</v>
      </c>
      <c r="K443" t="s">
        <v>77</v>
      </c>
    </row>
    <row r="444" spans="2:11" x14ac:dyDescent="0.2">
      <c r="B444" s="6" t="str">
        <f t="shared" si="30"/>
        <v>DropItemRule_Common_Season4_Challenge2_Hard</v>
      </c>
      <c r="C444" t="str">
        <f t="shared" si="31"/>
        <v>DropAll</v>
      </c>
      <c r="D444" t="str">
        <f>IF(VLOOKUP(H444&amp;"_"&amp;I444&amp;"_"&amp;K444,[1]挑战模式!$BJ:$BU,10-J444,FALSE)="","","DropItemOne")</f>
        <v>DropItemOne</v>
      </c>
      <c r="E444">
        <f>IF(VLOOKUP(H444&amp;"_"&amp;I444&amp;"_"&amp;K444,[1]挑战模式!$BJ:$BU,10-J444,FALSE)="","",IF(ISNUMBER(VLOOKUP(H444&amp;"_"&amp;I444&amp;"_"&amp;K444,[1]挑战模式!$BJ:$BU,10-J444,FALSE)),VLOOKUP(H444&amp;"_"&amp;I444&amp;"_"&amp;K444,[1]挑战模式!$BJ:$BU,10-J444,FALSE),1))</f>
        <v>15</v>
      </c>
      <c r="F444">
        <f t="shared" si="32"/>
        <v>10000</v>
      </c>
      <c r="G444" t="str">
        <f>IF(VLOOKUP(H444&amp;"_"&amp;I444&amp;"_"&amp;K444,[1]挑战模式!$BJ:$BU,10-J444,FALSE)="","",IF(ISNUMBER(VLOOKUP(H444&amp;"_"&amp;I444&amp;"_"&amp;K444,[1]挑战模式!$BJ:$BU,10-J444,FALSE)),"Token_Diamond",VLOOKUP(VLOOKUP(H444&amp;"_"&amp;I444&amp;"_"&amp;K444,[1]挑战模式!$BJ:$BU,10-J444,FALSE),'[1]塔&amp;技能'!$A:$U,21,FALSE)))</f>
        <v>Token_Diamond</v>
      </c>
      <c r="H444">
        <v>4</v>
      </c>
      <c r="I444">
        <v>2</v>
      </c>
      <c r="J444">
        <v>1</v>
      </c>
      <c r="K444" t="s">
        <v>77</v>
      </c>
    </row>
    <row r="445" spans="2:11" x14ac:dyDescent="0.2">
      <c r="B445" s="6" t="str">
        <f t="shared" si="30"/>
        <v>DropItemRule_Common_Season4_Challenge3_Hard</v>
      </c>
      <c r="C445" t="str">
        <f t="shared" si="31"/>
        <v>DropAll</v>
      </c>
      <c r="D445" t="str">
        <f>IF(VLOOKUP(H445&amp;"_"&amp;I445&amp;"_"&amp;K445,[1]挑战模式!$BJ:$BU,10-J445,FALSE)="","","DropItemOne")</f>
        <v>DropItemOne</v>
      </c>
      <c r="E445">
        <f>IF(VLOOKUP(H445&amp;"_"&amp;I445&amp;"_"&amp;K445,[1]挑战模式!$BJ:$BU,10-J445,FALSE)="","",IF(ISNUMBER(VLOOKUP(H445&amp;"_"&amp;I445&amp;"_"&amp;K445,[1]挑战模式!$BJ:$BU,10-J445,FALSE)),VLOOKUP(H445&amp;"_"&amp;I445&amp;"_"&amp;K445,[1]挑战模式!$BJ:$BU,10-J445,FALSE),1))</f>
        <v>15</v>
      </c>
      <c r="F445">
        <f t="shared" si="32"/>
        <v>10000</v>
      </c>
      <c r="G445" t="str">
        <f>IF(VLOOKUP(H445&amp;"_"&amp;I445&amp;"_"&amp;K445,[1]挑战模式!$BJ:$BU,10-J445,FALSE)="","",IF(ISNUMBER(VLOOKUP(H445&amp;"_"&amp;I445&amp;"_"&amp;K445,[1]挑战模式!$BJ:$BU,10-J445,FALSE)),"Token_Diamond",VLOOKUP(VLOOKUP(H445&amp;"_"&amp;I445&amp;"_"&amp;K445,[1]挑战模式!$BJ:$BU,10-J445,FALSE),'[1]塔&amp;技能'!$A:$U,21,FALSE)))</f>
        <v>Token_Diamond</v>
      </c>
      <c r="H445">
        <v>4</v>
      </c>
      <c r="I445">
        <v>3</v>
      </c>
      <c r="J445">
        <v>1</v>
      </c>
      <c r="K445" t="s">
        <v>77</v>
      </c>
    </row>
    <row r="446" spans="2:11" x14ac:dyDescent="0.2">
      <c r="B446" s="6" t="str">
        <f t="shared" si="30"/>
        <v>DropItemRule_Common_Season4_Challenge4_Hard</v>
      </c>
      <c r="C446" t="str">
        <f t="shared" si="31"/>
        <v>DropAll</v>
      </c>
      <c r="D446" t="str">
        <f>IF(VLOOKUP(H446&amp;"_"&amp;I446&amp;"_"&amp;K446,[1]挑战模式!$BJ:$BU,10-J446,FALSE)="","","DropItemOne")</f>
        <v>DropItemOne</v>
      </c>
      <c r="E446">
        <f>IF(VLOOKUP(H446&amp;"_"&amp;I446&amp;"_"&amp;K446,[1]挑战模式!$BJ:$BU,10-J446,FALSE)="","",IF(ISNUMBER(VLOOKUP(H446&amp;"_"&amp;I446&amp;"_"&amp;K446,[1]挑战模式!$BJ:$BU,10-J446,FALSE)),VLOOKUP(H446&amp;"_"&amp;I446&amp;"_"&amp;K446,[1]挑战模式!$BJ:$BU,10-J446,FALSE),1))</f>
        <v>15</v>
      </c>
      <c r="F446">
        <f t="shared" si="32"/>
        <v>10000</v>
      </c>
      <c r="G446" t="str">
        <f>IF(VLOOKUP(H446&amp;"_"&amp;I446&amp;"_"&amp;K446,[1]挑战模式!$BJ:$BU,10-J446,FALSE)="","",IF(ISNUMBER(VLOOKUP(H446&amp;"_"&amp;I446&amp;"_"&amp;K446,[1]挑战模式!$BJ:$BU,10-J446,FALSE)),"Token_Diamond",VLOOKUP(VLOOKUP(H446&amp;"_"&amp;I446&amp;"_"&amp;K446,[1]挑战模式!$BJ:$BU,10-J446,FALSE),'[1]塔&amp;技能'!$A:$U,21,FALSE)))</f>
        <v>Token_Diamond</v>
      </c>
      <c r="H446">
        <v>4</v>
      </c>
      <c r="I446">
        <v>4</v>
      </c>
      <c r="J446">
        <v>1</v>
      </c>
      <c r="K446" t="s">
        <v>77</v>
      </c>
    </row>
    <row r="447" spans="2:11" x14ac:dyDescent="0.2">
      <c r="B447" s="6" t="str">
        <f t="shared" si="30"/>
        <v>DropItemRule_Common_Season4_Challenge5_Hard</v>
      </c>
      <c r="C447" t="str">
        <f t="shared" si="31"/>
        <v>DropAll</v>
      </c>
      <c r="D447" t="str">
        <f>IF(VLOOKUP(H447&amp;"_"&amp;I447&amp;"_"&amp;K447,[1]挑战模式!$BJ:$BU,10-J447,FALSE)="","","DropItemOne")</f>
        <v>DropItemOne</v>
      </c>
      <c r="E447">
        <f>IF(VLOOKUP(H447&amp;"_"&amp;I447&amp;"_"&amp;K447,[1]挑战模式!$BJ:$BU,10-J447,FALSE)="","",IF(ISNUMBER(VLOOKUP(H447&amp;"_"&amp;I447&amp;"_"&amp;K447,[1]挑战模式!$BJ:$BU,10-J447,FALSE)),VLOOKUP(H447&amp;"_"&amp;I447&amp;"_"&amp;K447,[1]挑战模式!$BJ:$BU,10-J447,FALSE),1))</f>
        <v>15</v>
      </c>
      <c r="F447">
        <f t="shared" si="32"/>
        <v>10000</v>
      </c>
      <c r="G447" t="str">
        <f>IF(VLOOKUP(H447&amp;"_"&amp;I447&amp;"_"&amp;K447,[1]挑战模式!$BJ:$BU,10-J447,FALSE)="","",IF(ISNUMBER(VLOOKUP(H447&amp;"_"&amp;I447&amp;"_"&amp;K447,[1]挑战模式!$BJ:$BU,10-J447,FALSE)),"Token_Diamond",VLOOKUP(VLOOKUP(H447&amp;"_"&amp;I447&amp;"_"&amp;K447,[1]挑战模式!$BJ:$BU,10-J447,FALSE),'[1]塔&amp;技能'!$A:$U,21,FALSE)))</f>
        <v>Token_Diamond</v>
      </c>
      <c r="H447">
        <v>4</v>
      </c>
      <c r="I447">
        <v>5</v>
      </c>
      <c r="J447">
        <v>1</v>
      </c>
      <c r="K447" t="s">
        <v>77</v>
      </c>
    </row>
    <row r="448" spans="2:11" x14ac:dyDescent="0.2">
      <c r="B448" s="6" t="str">
        <f>IF(I448&lt;&gt;I447,"DropItemRule_Common_Season"&amp;H448&amp;"_Challenge"&amp;I448&amp;"_"&amp;K448,"")</f>
        <v>DropItemRule_Common_Season0_Challenge1_Hell</v>
      </c>
      <c r="C448" t="str">
        <f>IF(B448="","","DropAll")</f>
        <v>DropAll</v>
      </c>
      <c r="D448" t="str">
        <f>IF(VLOOKUP(H448&amp;"_"&amp;I448&amp;"_"&amp;K448,[1]挑战模式!$BJ:$BU,10-J448,FALSE)="","","DropItemOne")</f>
        <v>DropItemOne</v>
      </c>
      <c r="E448">
        <f>IF(VLOOKUP(H448&amp;"_"&amp;I448&amp;"_"&amp;K448,[1]挑战模式!$BJ:$BU,10-J448,FALSE)="","",IF(ISNUMBER(VLOOKUP(H448&amp;"_"&amp;I448&amp;"_"&amp;K448,[1]挑战模式!$BJ:$BU,10-J448,FALSE)),VLOOKUP(H448&amp;"_"&amp;I448&amp;"_"&amp;K448,[1]挑战模式!$BJ:$BU,10-J448,FALSE),1))</f>
        <v>15</v>
      </c>
      <c r="F448">
        <f>IF(E448="","",10000)</f>
        <v>10000</v>
      </c>
      <c r="G448" t="str">
        <f>IF(VLOOKUP(H448&amp;"_"&amp;I448&amp;"_"&amp;K448,[1]挑战模式!$BJ:$BU,10-J448,FALSE)="","",IF(ISNUMBER(VLOOKUP(H448&amp;"_"&amp;I448&amp;"_"&amp;K448,[1]挑战模式!$BJ:$BU,10-J448,FALSE)),"Token_Diamond",VLOOKUP(VLOOKUP(H448&amp;"_"&amp;I448&amp;"_"&amp;K448,[1]挑战模式!$BJ:$BU,10-J448,FALSE),'[1]塔&amp;技能'!$A:$U,21,FALSE)))</f>
        <v>Token_Diamond</v>
      </c>
      <c r="H448">
        <v>0</v>
      </c>
      <c r="I448">
        <v>1</v>
      </c>
      <c r="J448">
        <v>1</v>
      </c>
      <c r="K448" t="s">
        <v>78</v>
      </c>
    </row>
    <row r="449" spans="2:11" x14ac:dyDescent="0.2">
      <c r="B449" s="6" t="str">
        <f t="shared" ref="B449:B487" si="33">IF(I449&lt;&gt;I448,"DropItemRule_Common_Season"&amp;H449&amp;"_Challenge"&amp;I449&amp;"_"&amp;K449,"")</f>
        <v>DropItemRule_Common_Season0_Challenge2_Hell</v>
      </c>
      <c r="C449" t="str">
        <f t="shared" si="31"/>
        <v>DropAll</v>
      </c>
      <c r="D449" t="str">
        <f>IF(VLOOKUP(H449&amp;"_"&amp;I449&amp;"_"&amp;K449,[1]挑战模式!$BJ:$BU,10-J449,FALSE)="","","DropItemOne")</f>
        <v>DropItemOne</v>
      </c>
      <c r="E449">
        <f>IF(VLOOKUP(H449&amp;"_"&amp;I449&amp;"_"&amp;K449,[1]挑战模式!$BJ:$BU,10-J449,FALSE)="","",IF(ISNUMBER(VLOOKUP(H449&amp;"_"&amp;I449&amp;"_"&amp;K449,[1]挑战模式!$BJ:$BU,10-J449,FALSE)),VLOOKUP(H449&amp;"_"&amp;I449&amp;"_"&amp;K449,[1]挑战模式!$BJ:$BU,10-J449,FALSE),1))</f>
        <v>15</v>
      </c>
      <c r="F449">
        <f t="shared" si="32"/>
        <v>10000</v>
      </c>
      <c r="G449" t="str">
        <f>IF(VLOOKUP(H449&amp;"_"&amp;I449&amp;"_"&amp;K449,[1]挑战模式!$BJ:$BU,10-J449,FALSE)="","",IF(ISNUMBER(VLOOKUP(H449&amp;"_"&amp;I449&amp;"_"&amp;K449,[1]挑战模式!$BJ:$BU,10-J449,FALSE)),"Token_Diamond",VLOOKUP(VLOOKUP(H449&amp;"_"&amp;I449&amp;"_"&amp;K449,[1]挑战模式!$BJ:$BU,10-J449,FALSE),'[1]塔&amp;技能'!$A:$U,21,FALSE)))</f>
        <v>Token_Diamond</v>
      </c>
      <c r="H449">
        <v>0</v>
      </c>
      <c r="I449">
        <v>2</v>
      </c>
      <c r="J449">
        <v>1</v>
      </c>
      <c r="K449" t="s">
        <v>78</v>
      </c>
    </row>
    <row r="450" spans="2:11" x14ac:dyDescent="0.2">
      <c r="B450" s="6" t="str">
        <f t="shared" si="33"/>
        <v>DropItemRule_Common_Season0_Challenge3_Hell</v>
      </c>
      <c r="C450" t="str">
        <f t="shared" si="31"/>
        <v>DropAll</v>
      </c>
      <c r="D450" t="str">
        <f>IF(VLOOKUP(H450&amp;"_"&amp;I450&amp;"_"&amp;K450,[1]挑战模式!$BJ:$BU,10-J450,FALSE)="","","DropItemOne")</f>
        <v>DropItemOne</v>
      </c>
      <c r="E450">
        <f>IF(VLOOKUP(H450&amp;"_"&amp;I450&amp;"_"&amp;K450,[1]挑战模式!$BJ:$BU,10-J450,FALSE)="","",IF(ISNUMBER(VLOOKUP(H450&amp;"_"&amp;I450&amp;"_"&amp;K450,[1]挑战模式!$BJ:$BU,10-J450,FALSE)),VLOOKUP(H450&amp;"_"&amp;I450&amp;"_"&amp;K450,[1]挑战模式!$BJ:$BU,10-J450,FALSE),1))</f>
        <v>15</v>
      </c>
      <c r="F450">
        <f t="shared" si="32"/>
        <v>10000</v>
      </c>
      <c r="G450" t="str">
        <f>IF(VLOOKUP(H450&amp;"_"&amp;I450&amp;"_"&amp;K450,[1]挑战模式!$BJ:$BU,10-J450,FALSE)="","",IF(ISNUMBER(VLOOKUP(H450&amp;"_"&amp;I450&amp;"_"&amp;K450,[1]挑战模式!$BJ:$BU,10-J450,FALSE)),"Token_Diamond",VLOOKUP(VLOOKUP(H450&amp;"_"&amp;I450&amp;"_"&amp;K450,[1]挑战模式!$BJ:$BU,10-J450,FALSE),'[1]塔&amp;技能'!$A:$U,21,FALSE)))</f>
        <v>Token_Diamond</v>
      </c>
      <c r="H450">
        <v>0</v>
      </c>
      <c r="I450">
        <v>3</v>
      </c>
      <c r="J450">
        <v>1</v>
      </c>
      <c r="K450" t="s">
        <v>78</v>
      </c>
    </row>
    <row r="451" spans="2:11" x14ac:dyDescent="0.2">
      <c r="B451" s="6" t="str">
        <f t="shared" si="33"/>
        <v>DropItemRule_Common_Season0_Challenge4_Hell</v>
      </c>
      <c r="C451" t="str">
        <f t="shared" si="31"/>
        <v>DropAll</v>
      </c>
      <c r="D451" t="str">
        <f>IF(VLOOKUP(H451&amp;"_"&amp;I451&amp;"_"&amp;K451,[1]挑战模式!$BJ:$BU,10-J451,FALSE)="","","DropItemOne")</f>
        <v>DropItemOne</v>
      </c>
      <c r="E451">
        <f>IF(VLOOKUP(H451&amp;"_"&amp;I451&amp;"_"&amp;K451,[1]挑战模式!$BJ:$BU,10-J451,FALSE)="","",IF(ISNUMBER(VLOOKUP(H451&amp;"_"&amp;I451&amp;"_"&amp;K451,[1]挑战模式!$BJ:$BU,10-J451,FALSE)),VLOOKUP(H451&amp;"_"&amp;I451&amp;"_"&amp;K451,[1]挑战模式!$BJ:$BU,10-J451,FALSE),1))</f>
        <v>15</v>
      </c>
      <c r="F451">
        <f t="shared" si="32"/>
        <v>10000</v>
      </c>
      <c r="G451" t="str">
        <f>IF(VLOOKUP(H451&amp;"_"&amp;I451&amp;"_"&amp;K451,[1]挑战模式!$BJ:$BU,10-J451,FALSE)="","",IF(ISNUMBER(VLOOKUP(H451&amp;"_"&amp;I451&amp;"_"&amp;K451,[1]挑战模式!$BJ:$BU,10-J451,FALSE)),"Token_Diamond",VLOOKUP(VLOOKUP(H451&amp;"_"&amp;I451&amp;"_"&amp;K451,[1]挑战模式!$BJ:$BU,10-J451,FALSE),'[1]塔&amp;技能'!$A:$U,21,FALSE)))</f>
        <v>Token_Diamond</v>
      </c>
      <c r="H451">
        <v>0</v>
      </c>
      <c r="I451">
        <v>4</v>
      </c>
      <c r="J451">
        <v>1</v>
      </c>
      <c r="K451" t="s">
        <v>78</v>
      </c>
    </row>
    <row r="452" spans="2:11" x14ac:dyDescent="0.2">
      <c r="B452" s="6" t="str">
        <f t="shared" si="33"/>
        <v>DropItemRule_Common_Season0_Challenge5_Hell</v>
      </c>
      <c r="C452" t="str">
        <f t="shared" si="31"/>
        <v>DropAll</v>
      </c>
      <c r="D452" t="str">
        <f>IF(VLOOKUP(H452&amp;"_"&amp;I452&amp;"_"&amp;K452,[1]挑战模式!$BJ:$BU,10-J452,FALSE)="","","DropItemOne")</f>
        <v>DropItemOne</v>
      </c>
      <c r="E452">
        <f>IF(VLOOKUP(H452&amp;"_"&amp;I452&amp;"_"&amp;K452,[1]挑战模式!$BJ:$BU,10-J452,FALSE)="","",IF(ISNUMBER(VLOOKUP(H452&amp;"_"&amp;I452&amp;"_"&amp;K452,[1]挑战模式!$BJ:$BU,10-J452,FALSE)),VLOOKUP(H452&amp;"_"&amp;I452&amp;"_"&amp;K452,[1]挑战模式!$BJ:$BU,10-J452,FALSE),1))</f>
        <v>15</v>
      </c>
      <c r="F452">
        <f t="shared" si="32"/>
        <v>10000</v>
      </c>
      <c r="G452" t="str">
        <f>IF(VLOOKUP(H452&amp;"_"&amp;I452&amp;"_"&amp;K452,[1]挑战模式!$BJ:$BU,10-J452,FALSE)="","",IF(ISNUMBER(VLOOKUP(H452&amp;"_"&amp;I452&amp;"_"&amp;K452,[1]挑战模式!$BJ:$BU,10-J452,FALSE)),"Token_Diamond",VLOOKUP(VLOOKUP(H452&amp;"_"&amp;I452&amp;"_"&amp;K452,[1]挑战模式!$BJ:$BU,10-J452,FALSE),'[1]塔&amp;技能'!$A:$U,21,FALSE)))</f>
        <v>Token_Diamond</v>
      </c>
      <c r="H452">
        <v>0</v>
      </c>
      <c r="I452">
        <v>5</v>
      </c>
      <c r="J452">
        <v>1</v>
      </c>
      <c r="K452" t="s">
        <v>78</v>
      </c>
    </row>
    <row r="453" spans="2:11" x14ac:dyDescent="0.2">
      <c r="B453" s="6" t="str">
        <f t="shared" si="33"/>
        <v>DropItemRule_Common_Season0_Challenge6_Hell</v>
      </c>
      <c r="C453" t="str">
        <f t="shared" si="31"/>
        <v>DropAll</v>
      </c>
      <c r="D453" t="str">
        <f>IF(VLOOKUP(H453&amp;"_"&amp;I453&amp;"_"&amp;K453,[1]挑战模式!$BJ:$BU,10-J453,FALSE)="","","DropItemOne")</f>
        <v>DropItemOne</v>
      </c>
      <c r="E453">
        <f>IF(VLOOKUP(H453&amp;"_"&amp;I453&amp;"_"&amp;K453,[1]挑战模式!$BJ:$BU,10-J453,FALSE)="","",IF(ISNUMBER(VLOOKUP(H453&amp;"_"&amp;I453&amp;"_"&amp;K453,[1]挑战模式!$BJ:$BU,10-J453,FALSE)),VLOOKUP(H453&amp;"_"&amp;I453&amp;"_"&amp;K453,[1]挑战模式!$BJ:$BU,10-J453,FALSE),1))</f>
        <v>15</v>
      </c>
      <c r="F453">
        <f t="shared" si="32"/>
        <v>10000</v>
      </c>
      <c r="G453" t="str">
        <f>IF(VLOOKUP(H453&amp;"_"&amp;I453&amp;"_"&amp;K453,[1]挑战模式!$BJ:$BU,10-J453,FALSE)="","",IF(ISNUMBER(VLOOKUP(H453&amp;"_"&amp;I453&amp;"_"&amp;K453,[1]挑战模式!$BJ:$BU,10-J453,FALSE)),"Token_Diamond",VLOOKUP(VLOOKUP(H453&amp;"_"&amp;I453&amp;"_"&amp;K453,[1]挑战模式!$BJ:$BU,10-J453,FALSE),'[1]塔&amp;技能'!$A:$U,21,FALSE)))</f>
        <v>Token_Diamond</v>
      </c>
      <c r="H453">
        <v>0</v>
      </c>
      <c r="I453">
        <v>6</v>
      </c>
      <c r="J453">
        <v>1</v>
      </c>
      <c r="K453" t="s">
        <v>78</v>
      </c>
    </row>
    <row r="454" spans="2:11" x14ac:dyDescent="0.2">
      <c r="B454" s="6" t="str">
        <f t="shared" si="33"/>
        <v>DropItemRule_Common_Season0_Challenge7_Hell</v>
      </c>
      <c r="C454" t="str">
        <f t="shared" si="31"/>
        <v>DropAll</v>
      </c>
      <c r="D454" t="str">
        <f>IF(VLOOKUP(H454&amp;"_"&amp;I454&amp;"_"&amp;K454,[1]挑战模式!$BJ:$BU,10-J454,FALSE)="","","DropItemOne")</f>
        <v>DropItemOne</v>
      </c>
      <c r="E454">
        <f>IF(VLOOKUP(H454&amp;"_"&amp;I454&amp;"_"&amp;K454,[1]挑战模式!$BJ:$BU,10-J454,FALSE)="","",IF(ISNUMBER(VLOOKUP(H454&amp;"_"&amp;I454&amp;"_"&amp;K454,[1]挑战模式!$BJ:$BU,10-J454,FALSE)),VLOOKUP(H454&amp;"_"&amp;I454&amp;"_"&amp;K454,[1]挑战模式!$BJ:$BU,10-J454,FALSE),1))</f>
        <v>15</v>
      </c>
      <c r="F454">
        <f t="shared" si="32"/>
        <v>10000</v>
      </c>
      <c r="G454" t="str">
        <f>IF(VLOOKUP(H454&amp;"_"&amp;I454&amp;"_"&amp;K454,[1]挑战模式!$BJ:$BU,10-J454,FALSE)="","",IF(ISNUMBER(VLOOKUP(H454&amp;"_"&amp;I454&amp;"_"&amp;K454,[1]挑战模式!$BJ:$BU,10-J454,FALSE)),"Token_Diamond",VLOOKUP(VLOOKUP(H454&amp;"_"&amp;I454&amp;"_"&amp;K454,[1]挑战模式!$BJ:$BU,10-J454,FALSE),'[1]塔&amp;技能'!$A:$U,21,FALSE)))</f>
        <v>Token_Diamond</v>
      </c>
      <c r="H454">
        <v>0</v>
      </c>
      <c r="I454">
        <v>7</v>
      </c>
      <c r="J454">
        <v>1</v>
      </c>
      <c r="K454" t="s">
        <v>78</v>
      </c>
    </row>
    <row r="455" spans="2:11" x14ac:dyDescent="0.2">
      <c r="B455" s="6" t="str">
        <f t="shared" si="33"/>
        <v>DropItemRule_Common_Season0_Challenge8_Hell</v>
      </c>
      <c r="C455" t="str">
        <f t="shared" si="31"/>
        <v>DropAll</v>
      </c>
      <c r="D455" t="str">
        <f>IF(VLOOKUP(H455&amp;"_"&amp;I455&amp;"_"&amp;K455,[1]挑战模式!$BJ:$BU,10-J455,FALSE)="","","DropItemOne")</f>
        <v>DropItemOne</v>
      </c>
      <c r="E455">
        <f>IF(VLOOKUP(H455&amp;"_"&amp;I455&amp;"_"&amp;K455,[1]挑战模式!$BJ:$BU,10-J455,FALSE)="","",IF(ISNUMBER(VLOOKUP(H455&amp;"_"&amp;I455&amp;"_"&amp;K455,[1]挑战模式!$BJ:$BU,10-J455,FALSE)),VLOOKUP(H455&amp;"_"&amp;I455&amp;"_"&amp;K455,[1]挑战模式!$BJ:$BU,10-J455,FALSE),1))</f>
        <v>15</v>
      </c>
      <c r="F455">
        <f t="shared" si="32"/>
        <v>10000</v>
      </c>
      <c r="G455" t="str">
        <f>IF(VLOOKUP(H455&amp;"_"&amp;I455&amp;"_"&amp;K455,[1]挑战模式!$BJ:$BU,10-J455,FALSE)="","",IF(ISNUMBER(VLOOKUP(H455&amp;"_"&amp;I455&amp;"_"&amp;K455,[1]挑战模式!$BJ:$BU,10-J455,FALSE)),"Token_Diamond",VLOOKUP(VLOOKUP(H455&amp;"_"&amp;I455&amp;"_"&amp;K455,[1]挑战模式!$BJ:$BU,10-J455,FALSE),'[1]塔&amp;技能'!$A:$U,21,FALSE)))</f>
        <v>Token_Diamond</v>
      </c>
      <c r="H455">
        <v>0</v>
      </c>
      <c r="I455">
        <v>8</v>
      </c>
      <c r="J455">
        <v>1</v>
      </c>
      <c r="K455" t="s">
        <v>78</v>
      </c>
    </row>
    <row r="456" spans="2:11" x14ac:dyDescent="0.2">
      <c r="B456" s="6" t="str">
        <f t="shared" si="33"/>
        <v>DropItemRule_Common_Season0_Challenge9_Hell</v>
      </c>
      <c r="C456" t="str">
        <f t="shared" si="31"/>
        <v>DropAll</v>
      </c>
      <c r="D456" t="str">
        <f>IF(VLOOKUP(H456&amp;"_"&amp;I456&amp;"_"&amp;K456,[1]挑战模式!$BJ:$BU,10-J456,FALSE)="","","DropItemOne")</f>
        <v>DropItemOne</v>
      </c>
      <c r="E456">
        <f>IF(VLOOKUP(H456&amp;"_"&amp;I456&amp;"_"&amp;K456,[1]挑战模式!$BJ:$BU,10-J456,FALSE)="","",IF(ISNUMBER(VLOOKUP(H456&amp;"_"&amp;I456&amp;"_"&amp;K456,[1]挑战模式!$BJ:$BU,10-J456,FALSE)),VLOOKUP(H456&amp;"_"&amp;I456&amp;"_"&amp;K456,[1]挑战模式!$BJ:$BU,10-J456,FALSE),1))</f>
        <v>15</v>
      </c>
      <c r="F456">
        <f t="shared" si="32"/>
        <v>10000</v>
      </c>
      <c r="G456" t="str">
        <f>IF(VLOOKUP(H456&amp;"_"&amp;I456&amp;"_"&amp;K456,[1]挑战模式!$BJ:$BU,10-J456,FALSE)="","",IF(ISNUMBER(VLOOKUP(H456&amp;"_"&amp;I456&amp;"_"&amp;K456,[1]挑战模式!$BJ:$BU,10-J456,FALSE)),"Token_Diamond",VLOOKUP(VLOOKUP(H456&amp;"_"&amp;I456&amp;"_"&amp;K456,[1]挑战模式!$BJ:$BU,10-J456,FALSE),'[1]塔&amp;技能'!$A:$U,21,FALSE)))</f>
        <v>Token_Diamond</v>
      </c>
      <c r="H456">
        <v>0</v>
      </c>
      <c r="I456">
        <v>9</v>
      </c>
      <c r="J456">
        <v>1</v>
      </c>
      <c r="K456" t="s">
        <v>78</v>
      </c>
    </row>
    <row r="457" spans="2:11" x14ac:dyDescent="0.2">
      <c r="B457" s="6" t="str">
        <f t="shared" si="33"/>
        <v>DropItemRule_Common_Season0_Challenge10_Hell</v>
      </c>
      <c r="C457" t="str">
        <f t="shared" si="31"/>
        <v>DropAll</v>
      </c>
      <c r="D457" t="str">
        <f>IF(VLOOKUP(H457&amp;"_"&amp;I457&amp;"_"&amp;K457,[1]挑战模式!$BJ:$BU,10-J457,FALSE)="","","DropItemOne")</f>
        <v>DropItemOne</v>
      </c>
      <c r="E457">
        <f>IF(VLOOKUP(H457&amp;"_"&amp;I457&amp;"_"&amp;K457,[1]挑战模式!$BJ:$BU,10-J457,FALSE)="","",IF(ISNUMBER(VLOOKUP(H457&amp;"_"&amp;I457&amp;"_"&amp;K457,[1]挑战模式!$BJ:$BU,10-J457,FALSE)),VLOOKUP(H457&amp;"_"&amp;I457&amp;"_"&amp;K457,[1]挑战模式!$BJ:$BU,10-J457,FALSE),1))</f>
        <v>15</v>
      </c>
      <c r="F457">
        <f t="shared" si="32"/>
        <v>10000</v>
      </c>
      <c r="G457" t="str">
        <f>IF(VLOOKUP(H457&amp;"_"&amp;I457&amp;"_"&amp;K457,[1]挑战模式!$BJ:$BU,10-J457,FALSE)="","",IF(ISNUMBER(VLOOKUP(H457&amp;"_"&amp;I457&amp;"_"&amp;K457,[1]挑战模式!$BJ:$BU,10-J457,FALSE)),"Token_Diamond",VLOOKUP(VLOOKUP(H457&amp;"_"&amp;I457&amp;"_"&amp;K457,[1]挑战模式!$BJ:$BU,10-J457,FALSE),'[1]塔&amp;技能'!$A:$U,21,FALSE)))</f>
        <v>Token_Diamond</v>
      </c>
      <c r="H457">
        <v>0</v>
      </c>
      <c r="I457">
        <v>10</v>
      </c>
      <c r="J457">
        <v>1</v>
      </c>
      <c r="K457" t="s">
        <v>78</v>
      </c>
    </row>
    <row r="458" spans="2:11" x14ac:dyDescent="0.2">
      <c r="B458" s="6" t="str">
        <f t="shared" si="33"/>
        <v>DropItemRule_Common_Season0_Challenge11_Hell</v>
      </c>
      <c r="C458" t="str">
        <f t="shared" si="31"/>
        <v>DropAll</v>
      </c>
      <c r="D458" t="str">
        <f>IF(VLOOKUP(H458&amp;"_"&amp;I458&amp;"_"&amp;K458,[1]挑战模式!$BJ:$BU,10-J458,FALSE)="","","DropItemOne")</f>
        <v>DropItemOne</v>
      </c>
      <c r="E458">
        <f>IF(VLOOKUP(H458&amp;"_"&amp;I458&amp;"_"&amp;K458,[1]挑战模式!$BJ:$BU,10-J458,FALSE)="","",IF(ISNUMBER(VLOOKUP(H458&amp;"_"&amp;I458&amp;"_"&amp;K458,[1]挑战模式!$BJ:$BU,10-J458,FALSE)),VLOOKUP(H458&amp;"_"&amp;I458&amp;"_"&amp;K458,[1]挑战模式!$BJ:$BU,10-J458,FALSE),1))</f>
        <v>15</v>
      </c>
      <c r="F458">
        <f t="shared" si="32"/>
        <v>10000</v>
      </c>
      <c r="G458" t="str">
        <f>IF(VLOOKUP(H458&amp;"_"&amp;I458&amp;"_"&amp;K458,[1]挑战模式!$BJ:$BU,10-J458,FALSE)="","",IF(ISNUMBER(VLOOKUP(H458&amp;"_"&amp;I458&amp;"_"&amp;K458,[1]挑战模式!$BJ:$BU,10-J458,FALSE)),"Token_Diamond",VLOOKUP(VLOOKUP(H458&amp;"_"&amp;I458&amp;"_"&amp;K458,[1]挑战模式!$BJ:$BU,10-J458,FALSE),'[1]塔&amp;技能'!$A:$U,21,FALSE)))</f>
        <v>Token_Diamond</v>
      </c>
      <c r="H458">
        <v>0</v>
      </c>
      <c r="I458">
        <v>11</v>
      </c>
      <c r="J458">
        <v>1</v>
      </c>
      <c r="K458" t="s">
        <v>78</v>
      </c>
    </row>
    <row r="459" spans="2:11" x14ac:dyDescent="0.2">
      <c r="B459" s="6" t="str">
        <f t="shared" si="33"/>
        <v>DropItemRule_Common_Season0_Challenge12_Hell</v>
      </c>
      <c r="C459" t="str">
        <f t="shared" si="31"/>
        <v>DropAll</v>
      </c>
      <c r="D459" t="str">
        <f>IF(VLOOKUP(H459&amp;"_"&amp;I459&amp;"_"&amp;K459,[1]挑战模式!$BJ:$BU,10-J459,FALSE)="","","DropItemOne")</f>
        <v>DropItemOne</v>
      </c>
      <c r="E459">
        <f>IF(VLOOKUP(H459&amp;"_"&amp;I459&amp;"_"&amp;K459,[1]挑战模式!$BJ:$BU,10-J459,FALSE)="","",IF(ISNUMBER(VLOOKUP(H459&amp;"_"&amp;I459&amp;"_"&amp;K459,[1]挑战模式!$BJ:$BU,10-J459,FALSE)),VLOOKUP(H459&amp;"_"&amp;I459&amp;"_"&amp;K459,[1]挑战模式!$BJ:$BU,10-J459,FALSE),1))</f>
        <v>15</v>
      </c>
      <c r="F459">
        <f t="shared" si="32"/>
        <v>10000</v>
      </c>
      <c r="G459" t="str">
        <f>IF(VLOOKUP(H459&amp;"_"&amp;I459&amp;"_"&amp;K459,[1]挑战模式!$BJ:$BU,10-J459,FALSE)="","",IF(ISNUMBER(VLOOKUP(H459&amp;"_"&amp;I459&amp;"_"&amp;K459,[1]挑战模式!$BJ:$BU,10-J459,FALSE)),"Token_Diamond",VLOOKUP(VLOOKUP(H459&amp;"_"&amp;I459&amp;"_"&amp;K459,[1]挑战模式!$BJ:$BU,10-J459,FALSE),'[1]塔&amp;技能'!$A:$U,21,FALSE)))</f>
        <v>Token_Diamond</v>
      </c>
      <c r="H459">
        <v>0</v>
      </c>
      <c r="I459">
        <v>12</v>
      </c>
      <c r="J459">
        <v>1</v>
      </c>
      <c r="K459" t="s">
        <v>78</v>
      </c>
    </row>
    <row r="460" spans="2:11" x14ac:dyDescent="0.2">
      <c r="B460" s="6" t="str">
        <f t="shared" si="33"/>
        <v>DropItemRule_Common_Season0_Challenge13_Hell</v>
      </c>
      <c r="C460" t="str">
        <f t="shared" si="31"/>
        <v>DropAll</v>
      </c>
      <c r="D460" t="str">
        <f>IF(VLOOKUP(H460&amp;"_"&amp;I460&amp;"_"&amp;K460,[1]挑战模式!$BJ:$BU,10-J460,FALSE)="","","DropItemOne")</f>
        <v>DropItemOne</v>
      </c>
      <c r="E460">
        <f>IF(VLOOKUP(H460&amp;"_"&amp;I460&amp;"_"&amp;K460,[1]挑战模式!$BJ:$BU,10-J460,FALSE)="","",IF(ISNUMBER(VLOOKUP(H460&amp;"_"&amp;I460&amp;"_"&amp;K460,[1]挑战模式!$BJ:$BU,10-J460,FALSE)),VLOOKUP(H460&amp;"_"&amp;I460&amp;"_"&amp;K460,[1]挑战模式!$BJ:$BU,10-J460,FALSE),1))</f>
        <v>15</v>
      </c>
      <c r="F460">
        <f t="shared" si="32"/>
        <v>10000</v>
      </c>
      <c r="G460" t="str">
        <f>IF(VLOOKUP(H460&amp;"_"&amp;I460&amp;"_"&amp;K460,[1]挑战模式!$BJ:$BU,10-J460,FALSE)="","",IF(ISNUMBER(VLOOKUP(H460&amp;"_"&amp;I460&amp;"_"&amp;K460,[1]挑战模式!$BJ:$BU,10-J460,FALSE)),"Token_Diamond",VLOOKUP(VLOOKUP(H460&amp;"_"&amp;I460&amp;"_"&amp;K460,[1]挑战模式!$BJ:$BU,10-J460,FALSE),'[1]塔&amp;技能'!$A:$U,21,FALSE)))</f>
        <v>Token_Diamond</v>
      </c>
      <c r="H460">
        <v>0</v>
      </c>
      <c r="I460">
        <v>13</v>
      </c>
      <c r="J460">
        <v>1</v>
      </c>
      <c r="K460" t="s">
        <v>78</v>
      </c>
    </row>
    <row r="461" spans="2:11" x14ac:dyDescent="0.2">
      <c r="B461" s="6" t="str">
        <f t="shared" si="33"/>
        <v>DropItemRule_Common_Season0_Challenge14_Hell</v>
      </c>
      <c r="C461" t="str">
        <f t="shared" si="31"/>
        <v>DropAll</v>
      </c>
      <c r="D461" t="str">
        <f>IF(VLOOKUP(H461&amp;"_"&amp;I461&amp;"_"&amp;K461,[1]挑战模式!$BJ:$BU,10-J461,FALSE)="","","DropItemOne")</f>
        <v>DropItemOne</v>
      </c>
      <c r="E461">
        <f>IF(VLOOKUP(H461&amp;"_"&amp;I461&amp;"_"&amp;K461,[1]挑战模式!$BJ:$BU,10-J461,FALSE)="","",IF(ISNUMBER(VLOOKUP(H461&amp;"_"&amp;I461&amp;"_"&amp;K461,[1]挑战模式!$BJ:$BU,10-J461,FALSE)),VLOOKUP(H461&amp;"_"&amp;I461&amp;"_"&amp;K461,[1]挑战模式!$BJ:$BU,10-J461,FALSE),1))</f>
        <v>15</v>
      </c>
      <c r="F461">
        <f t="shared" si="32"/>
        <v>10000</v>
      </c>
      <c r="G461" t="str">
        <f>IF(VLOOKUP(H461&amp;"_"&amp;I461&amp;"_"&amp;K461,[1]挑战模式!$BJ:$BU,10-J461,FALSE)="","",IF(ISNUMBER(VLOOKUP(H461&amp;"_"&amp;I461&amp;"_"&amp;K461,[1]挑战模式!$BJ:$BU,10-J461,FALSE)),"Token_Diamond",VLOOKUP(VLOOKUP(H461&amp;"_"&amp;I461&amp;"_"&amp;K461,[1]挑战模式!$BJ:$BU,10-J461,FALSE),'[1]塔&amp;技能'!$A:$U,21,FALSE)))</f>
        <v>Token_Diamond</v>
      </c>
      <c r="H461">
        <v>0</v>
      </c>
      <c r="I461">
        <v>14</v>
      </c>
      <c r="J461">
        <v>1</v>
      </c>
      <c r="K461" t="s">
        <v>78</v>
      </c>
    </row>
    <row r="462" spans="2:11" x14ac:dyDescent="0.2">
      <c r="B462" s="6" t="str">
        <f t="shared" si="33"/>
        <v>DropItemRule_Common_Season0_Challenge15_Hell</v>
      </c>
      <c r="C462" t="str">
        <f t="shared" si="31"/>
        <v>DropAll</v>
      </c>
      <c r="D462" t="str">
        <f>IF(VLOOKUP(H462&amp;"_"&amp;I462&amp;"_"&amp;K462,[1]挑战模式!$BJ:$BU,10-J462,FALSE)="","","DropItemOne")</f>
        <v>DropItemOne</v>
      </c>
      <c r="E462">
        <f>IF(VLOOKUP(H462&amp;"_"&amp;I462&amp;"_"&amp;K462,[1]挑战模式!$BJ:$BU,10-J462,FALSE)="","",IF(ISNUMBER(VLOOKUP(H462&amp;"_"&amp;I462&amp;"_"&amp;K462,[1]挑战模式!$BJ:$BU,10-J462,FALSE)),VLOOKUP(H462&amp;"_"&amp;I462&amp;"_"&amp;K462,[1]挑战模式!$BJ:$BU,10-J462,FALSE),1))</f>
        <v>15</v>
      </c>
      <c r="F462">
        <f t="shared" si="32"/>
        <v>10000</v>
      </c>
      <c r="G462" t="str">
        <f>IF(VLOOKUP(H462&amp;"_"&amp;I462&amp;"_"&amp;K462,[1]挑战模式!$BJ:$BU,10-J462,FALSE)="","",IF(ISNUMBER(VLOOKUP(H462&amp;"_"&amp;I462&amp;"_"&amp;K462,[1]挑战模式!$BJ:$BU,10-J462,FALSE)),"Token_Diamond",VLOOKUP(VLOOKUP(H462&amp;"_"&amp;I462&amp;"_"&amp;K462,[1]挑战模式!$BJ:$BU,10-J462,FALSE),'[1]塔&amp;技能'!$A:$U,21,FALSE)))</f>
        <v>Token_Diamond</v>
      </c>
      <c r="H462">
        <v>0</v>
      </c>
      <c r="I462">
        <v>15</v>
      </c>
      <c r="J462">
        <v>1</v>
      </c>
      <c r="K462" t="s">
        <v>78</v>
      </c>
    </row>
    <row r="463" spans="2:11" x14ac:dyDescent="0.2">
      <c r="B463" s="6" t="str">
        <f t="shared" si="33"/>
        <v>DropItemRule_Common_Season0_Challenge16_Hell</v>
      </c>
      <c r="C463" t="str">
        <f t="shared" si="31"/>
        <v>DropAll</v>
      </c>
      <c r="D463" t="str">
        <f>IF(VLOOKUP(H463&amp;"_"&amp;I463&amp;"_"&amp;K463,[1]挑战模式!$BJ:$BU,10-J463,FALSE)="","","DropItemOne")</f>
        <v>DropItemOne</v>
      </c>
      <c r="E463">
        <f>IF(VLOOKUP(H463&amp;"_"&amp;I463&amp;"_"&amp;K463,[1]挑战模式!$BJ:$BU,10-J463,FALSE)="","",IF(ISNUMBER(VLOOKUP(H463&amp;"_"&amp;I463&amp;"_"&amp;K463,[1]挑战模式!$BJ:$BU,10-J463,FALSE)),VLOOKUP(H463&amp;"_"&amp;I463&amp;"_"&amp;K463,[1]挑战模式!$BJ:$BU,10-J463,FALSE),1))</f>
        <v>15</v>
      </c>
      <c r="F463">
        <f t="shared" si="32"/>
        <v>10000</v>
      </c>
      <c r="G463" t="str">
        <f>IF(VLOOKUP(H463&amp;"_"&amp;I463&amp;"_"&amp;K463,[1]挑战模式!$BJ:$BU,10-J463,FALSE)="","",IF(ISNUMBER(VLOOKUP(H463&amp;"_"&amp;I463&amp;"_"&amp;K463,[1]挑战模式!$BJ:$BU,10-J463,FALSE)),"Token_Diamond",VLOOKUP(VLOOKUP(H463&amp;"_"&amp;I463&amp;"_"&amp;K463,[1]挑战模式!$BJ:$BU,10-J463,FALSE),'[1]塔&amp;技能'!$A:$U,21,FALSE)))</f>
        <v>Token_Diamond</v>
      </c>
      <c r="H463">
        <v>0</v>
      </c>
      <c r="I463">
        <v>16</v>
      </c>
      <c r="J463">
        <v>1</v>
      </c>
      <c r="K463" t="s">
        <v>78</v>
      </c>
    </row>
    <row r="464" spans="2:11" x14ac:dyDescent="0.2">
      <c r="B464" s="6" t="str">
        <f t="shared" si="33"/>
        <v>DropItemRule_Common_Season0_Challenge17_Hell</v>
      </c>
      <c r="C464" t="str">
        <f t="shared" si="31"/>
        <v>DropAll</v>
      </c>
      <c r="D464" t="str">
        <f>IF(VLOOKUP(H464&amp;"_"&amp;I464&amp;"_"&amp;K464,[1]挑战模式!$BJ:$BU,10-J464,FALSE)="","","DropItemOne")</f>
        <v>DropItemOne</v>
      </c>
      <c r="E464">
        <f>IF(VLOOKUP(H464&amp;"_"&amp;I464&amp;"_"&amp;K464,[1]挑战模式!$BJ:$BU,10-J464,FALSE)="","",IF(ISNUMBER(VLOOKUP(H464&amp;"_"&amp;I464&amp;"_"&amp;K464,[1]挑战模式!$BJ:$BU,10-J464,FALSE)),VLOOKUP(H464&amp;"_"&amp;I464&amp;"_"&amp;K464,[1]挑战模式!$BJ:$BU,10-J464,FALSE),1))</f>
        <v>15</v>
      </c>
      <c r="F464">
        <f t="shared" si="32"/>
        <v>10000</v>
      </c>
      <c r="G464" t="str">
        <f>IF(VLOOKUP(H464&amp;"_"&amp;I464&amp;"_"&amp;K464,[1]挑战模式!$BJ:$BU,10-J464,FALSE)="","",IF(ISNUMBER(VLOOKUP(H464&amp;"_"&amp;I464&amp;"_"&amp;K464,[1]挑战模式!$BJ:$BU,10-J464,FALSE)),"Token_Diamond",VLOOKUP(VLOOKUP(H464&amp;"_"&amp;I464&amp;"_"&amp;K464,[1]挑战模式!$BJ:$BU,10-J464,FALSE),'[1]塔&amp;技能'!$A:$U,21,FALSE)))</f>
        <v>Token_Diamond</v>
      </c>
      <c r="H464">
        <v>0</v>
      </c>
      <c r="I464">
        <v>17</v>
      </c>
      <c r="J464">
        <v>1</v>
      </c>
      <c r="K464" t="s">
        <v>78</v>
      </c>
    </row>
    <row r="465" spans="2:11" x14ac:dyDescent="0.2">
      <c r="B465" s="6" t="str">
        <f t="shared" si="33"/>
        <v>DropItemRule_Common_Season0_Challenge18_Hell</v>
      </c>
      <c r="C465" t="str">
        <f t="shared" si="31"/>
        <v>DropAll</v>
      </c>
      <c r="D465" t="str">
        <f>IF(VLOOKUP(H465&amp;"_"&amp;I465&amp;"_"&amp;K465,[1]挑战模式!$BJ:$BU,10-J465,FALSE)="","","DropItemOne")</f>
        <v>DropItemOne</v>
      </c>
      <c r="E465">
        <f>IF(VLOOKUP(H465&amp;"_"&amp;I465&amp;"_"&amp;K465,[1]挑战模式!$BJ:$BU,10-J465,FALSE)="","",IF(ISNUMBER(VLOOKUP(H465&amp;"_"&amp;I465&amp;"_"&amp;K465,[1]挑战模式!$BJ:$BU,10-J465,FALSE)),VLOOKUP(H465&amp;"_"&amp;I465&amp;"_"&amp;K465,[1]挑战模式!$BJ:$BU,10-J465,FALSE),1))</f>
        <v>15</v>
      </c>
      <c r="F465">
        <f t="shared" si="32"/>
        <v>10000</v>
      </c>
      <c r="G465" t="str">
        <f>IF(VLOOKUP(H465&amp;"_"&amp;I465&amp;"_"&amp;K465,[1]挑战模式!$BJ:$BU,10-J465,FALSE)="","",IF(ISNUMBER(VLOOKUP(H465&amp;"_"&amp;I465&amp;"_"&amp;K465,[1]挑战模式!$BJ:$BU,10-J465,FALSE)),"Token_Diamond",VLOOKUP(VLOOKUP(H465&amp;"_"&amp;I465&amp;"_"&amp;K465,[1]挑战模式!$BJ:$BU,10-J465,FALSE),'[1]塔&amp;技能'!$A:$U,21,FALSE)))</f>
        <v>Token_Diamond</v>
      </c>
      <c r="H465">
        <v>0</v>
      </c>
      <c r="I465">
        <v>18</v>
      </c>
      <c r="J465">
        <v>1</v>
      </c>
      <c r="K465" t="s">
        <v>78</v>
      </c>
    </row>
    <row r="466" spans="2:11" x14ac:dyDescent="0.2">
      <c r="B466" s="6" t="str">
        <f t="shared" si="33"/>
        <v>DropItemRule_Common_Season0_Challenge19_Hell</v>
      </c>
      <c r="C466" t="str">
        <f t="shared" si="31"/>
        <v>DropAll</v>
      </c>
      <c r="D466" t="str">
        <f>IF(VLOOKUP(H466&amp;"_"&amp;I466&amp;"_"&amp;K466,[1]挑战模式!$BJ:$BU,10-J466,FALSE)="","","DropItemOne")</f>
        <v>DropItemOne</v>
      </c>
      <c r="E466">
        <f>IF(VLOOKUP(H466&amp;"_"&amp;I466&amp;"_"&amp;K466,[1]挑战模式!$BJ:$BU,10-J466,FALSE)="","",IF(ISNUMBER(VLOOKUP(H466&amp;"_"&amp;I466&amp;"_"&amp;K466,[1]挑战模式!$BJ:$BU,10-J466,FALSE)),VLOOKUP(H466&amp;"_"&amp;I466&amp;"_"&amp;K466,[1]挑战模式!$BJ:$BU,10-J466,FALSE),1))</f>
        <v>15</v>
      </c>
      <c r="F466">
        <f t="shared" si="32"/>
        <v>10000</v>
      </c>
      <c r="G466" t="str">
        <f>IF(VLOOKUP(H466&amp;"_"&amp;I466&amp;"_"&amp;K466,[1]挑战模式!$BJ:$BU,10-J466,FALSE)="","",IF(ISNUMBER(VLOOKUP(H466&amp;"_"&amp;I466&amp;"_"&amp;K466,[1]挑战模式!$BJ:$BU,10-J466,FALSE)),"Token_Diamond",VLOOKUP(VLOOKUP(H466&amp;"_"&amp;I466&amp;"_"&amp;K466,[1]挑战模式!$BJ:$BU,10-J466,FALSE),'[1]塔&amp;技能'!$A:$U,21,FALSE)))</f>
        <v>Token_Diamond</v>
      </c>
      <c r="H466">
        <v>0</v>
      </c>
      <c r="I466">
        <v>19</v>
      </c>
      <c r="J466">
        <v>1</v>
      </c>
      <c r="K466" t="s">
        <v>78</v>
      </c>
    </row>
    <row r="467" spans="2:11" x14ac:dyDescent="0.2">
      <c r="B467" s="6" t="str">
        <f t="shared" si="33"/>
        <v>DropItemRule_Common_Season0_Challenge20_Hell</v>
      </c>
      <c r="C467" t="str">
        <f t="shared" si="31"/>
        <v>DropAll</v>
      </c>
      <c r="D467" t="str">
        <f>IF(VLOOKUP(H467&amp;"_"&amp;I467&amp;"_"&amp;K467,[1]挑战模式!$BJ:$BU,10-J467,FALSE)="","","DropItemOne")</f>
        <v>DropItemOne</v>
      </c>
      <c r="E467">
        <f>IF(VLOOKUP(H467&amp;"_"&amp;I467&amp;"_"&amp;K467,[1]挑战模式!$BJ:$BU,10-J467,FALSE)="","",IF(ISNUMBER(VLOOKUP(H467&amp;"_"&amp;I467&amp;"_"&amp;K467,[1]挑战模式!$BJ:$BU,10-J467,FALSE)),VLOOKUP(H467&amp;"_"&amp;I467&amp;"_"&amp;K467,[1]挑战模式!$BJ:$BU,10-J467,FALSE),1))</f>
        <v>15</v>
      </c>
      <c r="F467">
        <f t="shared" si="32"/>
        <v>10000</v>
      </c>
      <c r="G467" t="str">
        <f>IF(VLOOKUP(H467&amp;"_"&amp;I467&amp;"_"&amp;K467,[1]挑战模式!$BJ:$BU,10-J467,FALSE)="","",IF(ISNUMBER(VLOOKUP(H467&amp;"_"&amp;I467&amp;"_"&amp;K467,[1]挑战模式!$BJ:$BU,10-J467,FALSE)),"Token_Diamond",VLOOKUP(VLOOKUP(H467&amp;"_"&amp;I467&amp;"_"&amp;K467,[1]挑战模式!$BJ:$BU,10-J467,FALSE),'[1]塔&amp;技能'!$A:$U,21,FALSE)))</f>
        <v>Token_Diamond</v>
      </c>
      <c r="H467">
        <v>0</v>
      </c>
      <c r="I467">
        <v>20</v>
      </c>
      <c r="J467">
        <v>1</v>
      </c>
      <c r="K467" t="s">
        <v>78</v>
      </c>
    </row>
    <row r="468" spans="2:11" x14ac:dyDescent="0.2">
      <c r="B468" s="6" t="str">
        <f t="shared" si="33"/>
        <v>DropItemRule_Common_Season1_Challenge1_Hell</v>
      </c>
      <c r="C468" t="str">
        <f t="shared" si="31"/>
        <v>DropAll</v>
      </c>
      <c r="D468" t="str">
        <f>IF(VLOOKUP(H468&amp;"_"&amp;I468&amp;"_"&amp;K468,[1]挑战模式!$BJ:$BU,10-J468,FALSE)="","","DropItemOne")</f>
        <v>DropItemOne</v>
      </c>
      <c r="E468">
        <f>IF(VLOOKUP(H468&amp;"_"&amp;I468&amp;"_"&amp;K468,[1]挑战模式!$BJ:$BU,10-J468,FALSE)="","",IF(ISNUMBER(VLOOKUP(H468&amp;"_"&amp;I468&amp;"_"&amp;K468,[1]挑战模式!$BJ:$BU,10-J468,FALSE)),VLOOKUP(H468&amp;"_"&amp;I468&amp;"_"&amp;K468,[1]挑战模式!$BJ:$BU,10-J468,FALSE),1))</f>
        <v>15</v>
      </c>
      <c r="F468">
        <f t="shared" si="32"/>
        <v>10000</v>
      </c>
      <c r="G468" t="str">
        <f>IF(VLOOKUP(H468&amp;"_"&amp;I468&amp;"_"&amp;K468,[1]挑战模式!$BJ:$BU,10-J468,FALSE)="","",IF(ISNUMBER(VLOOKUP(H468&amp;"_"&amp;I468&amp;"_"&amp;K468,[1]挑战模式!$BJ:$BU,10-J468,FALSE)),"Token_Diamond",VLOOKUP(VLOOKUP(H468&amp;"_"&amp;I468&amp;"_"&amp;K468,[1]挑战模式!$BJ:$BU,10-J468,FALSE),'[1]塔&amp;技能'!$A:$U,21,FALSE)))</f>
        <v>Token_Diamond</v>
      </c>
      <c r="H468">
        <v>1</v>
      </c>
      <c r="I468">
        <v>1</v>
      </c>
      <c r="J468">
        <v>1</v>
      </c>
      <c r="K468" t="s">
        <v>78</v>
      </c>
    </row>
    <row r="469" spans="2:11" x14ac:dyDescent="0.2">
      <c r="B469" s="6" t="str">
        <f t="shared" si="33"/>
        <v>DropItemRule_Common_Season1_Challenge2_Hell</v>
      </c>
      <c r="C469" t="str">
        <f t="shared" si="31"/>
        <v>DropAll</v>
      </c>
      <c r="D469" t="str">
        <f>IF(VLOOKUP(H469&amp;"_"&amp;I469&amp;"_"&amp;K469,[1]挑战模式!$BJ:$BU,10-J469,FALSE)="","","DropItemOne")</f>
        <v>DropItemOne</v>
      </c>
      <c r="E469">
        <f>IF(VLOOKUP(H469&amp;"_"&amp;I469&amp;"_"&amp;K469,[1]挑战模式!$BJ:$BU,10-J469,FALSE)="","",IF(ISNUMBER(VLOOKUP(H469&amp;"_"&amp;I469&amp;"_"&amp;K469,[1]挑战模式!$BJ:$BU,10-J469,FALSE)),VLOOKUP(H469&amp;"_"&amp;I469&amp;"_"&amp;K469,[1]挑战模式!$BJ:$BU,10-J469,FALSE),1))</f>
        <v>15</v>
      </c>
      <c r="F469">
        <f t="shared" si="32"/>
        <v>10000</v>
      </c>
      <c r="G469" t="str">
        <f>IF(VLOOKUP(H469&amp;"_"&amp;I469&amp;"_"&amp;K469,[1]挑战模式!$BJ:$BU,10-J469,FALSE)="","",IF(ISNUMBER(VLOOKUP(H469&amp;"_"&amp;I469&amp;"_"&amp;K469,[1]挑战模式!$BJ:$BU,10-J469,FALSE)),"Token_Diamond",VLOOKUP(VLOOKUP(H469&amp;"_"&amp;I469&amp;"_"&amp;K469,[1]挑战模式!$BJ:$BU,10-J469,FALSE),'[1]塔&amp;技能'!$A:$U,21,FALSE)))</f>
        <v>Token_Diamond</v>
      </c>
      <c r="H469">
        <v>1</v>
      </c>
      <c r="I469">
        <v>2</v>
      </c>
      <c r="J469">
        <v>1</v>
      </c>
      <c r="K469" t="s">
        <v>78</v>
      </c>
    </row>
    <row r="470" spans="2:11" x14ac:dyDescent="0.2">
      <c r="B470" s="6" t="str">
        <f t="shared" si="33"/>
        <v>DropItemRule_Common_Season1_Challenge3_Hell</v>
      </c>
      <c r="C470" t="str">
        <f t="shared" si="31"/>
        <v>DropAll</v>
      </c>
      <c r="D470" t="str">
        <f>IF(VLOOKUP(H470&amp;"_"&amp;I470&amp;"_"&amp;K470,[1]挑战模式!$BJ:$BU,10-J470,FALSE)="","","DropItemOne")</f>
        <v>DropItemOne</v>
      </c>
      <c r="E470">
        <f>IF(VLOOKUP(H470&amp;"_"&amp;I470&amp;"_"&amp;K470,[1]挑战模式!$BJ:$BU,10-J470,FALSE)="","",IF(ISNUMBER(VLOOKUP(H470&amp;"_"&amp;I470&amp;"_"&amp;K470,[1]挑战模式!$BJ:$BU,10-J470,FALSE)),VLOOKUP(H470&amp;"_"&amp;I470&amp;"_"&amp;K470,[1]挑战模式!$BJ:$BU,10-J470,FALSE),1))</f>
        <v>15</v>
      </c>
      <c r="F470">
        <f t="shared" si="32"/>
        <v>10000</v>
      </c>
      <c r="G470" t="str">
        <f>IF(VLOOKUP(H470&amp;"_"&amp;I470&amp;"_"&amp;K470,[1]挑战模式!$BJ:$BU,10-J470,FALSE)="","",IF(ISNUMBER(VLOOKUP(H470&amp;"_"&amp;I470&amp;"_"&amp;K470,[1]挑战模式!$BJ:$BU,10-J470,FALSE)),"Token_Diamond",VLOOKUP(VLOOKUP(H470&amp;"_"&amp;I470&amp;"_"&amp;K470,[1]挑战模式!$BJ:$BU,10-J470,FALSE),'[1]塔&amp;技能'!$A:$U,21,FALSE)))</f>
        <v>Token_Diamond</v>
      </c>
      <c r="H470">
        <v>1</v>
      </c>
      <c r="I470">
        <v>3</v>
      </c>
      <c r="J470">
        <v>1</v>
      </c>
      <c r="K470" t="s">
        <v>78</v>
      </c>
    </row>
    <row r="471" spans="2:11" x14ac:dyDescent="0.2">
      <c r="B471" s="6" t="str">
        <f t="shared" si="33"/>
        <v>DropItemRule_Common_Season1_Challenge4_Hell</v>
      </c>
      <c r="C471" t="str">
        <f t="shared" si="31"/>
        <v>DropAll</v>
      </c>
      <c r="D471" t="str">
        <f>IF(VLOOKUP(H471&amp;"_"&amp;I471&amp;"_"&amp;K471,[1]挑战模式!$BJ:$BU,10-J471,FALSE)="","","DropItemOne")</f>
        <v>DropItemOne</v>
      </c>
      <c r="E471">
        <f>IF(VLOOKUP(H471&amp;"_"&amp;I471&amp;"_"&amp;K471,[1]挑战模式!$BJ:$BU,10-J471,FALSE)="","",IF(ISNUMBER(VLOOKUP(H471&amp;"_"&amp;I471&amp;"_"&amp;K471,[1]挑战模式!$BJ:$BU,10-J471,FALSE)),VLOOKUP(H471&amp;"_"&amp;I471&amp;"_"&amp;K471,[1]挑战模式!$BJ:$BU,10-J471,FALSE),1))</f>
        <v>15</v>
      </c>
      <c r="F471">
        <f t="shared" si="32"/>
        <v>10000</v>
      </c>
      <c r="G471" t="str">
        <f>IF(VLOOKUP(H471&amp;"_"&amp;I471&amp;"_"&amp;K471,[1]挑战模式!$BJ:$BU,10-J471,FALSE)="","",IF(ISNUMBER(VLOOKUP(H471&amp;"_"&amp;I471&amp;"_"&amp;K471,[1]挑战模式!$BJ:$BU,10-J471,FALSE)),"Token_Diamond",VLOOKUP(VLOOKUP(H471&amp;"_"&amp;I471&amp;"_"&amp;K471,[1]挑战模式!$BJ:$BU,10-J471,FALSE),'[1]塔&amp;技能'!$A:$U,21,FALSE)))</f>
        <v>Token_Diamond</v>
      </c>
      <c r="H471">
        <v>1</v>
      </c>
      <c r="I471">
        <v>4</v>
      </c>
      <c r="J471">
        <v>1</v>
      </c>
      <c r="K471" t="s">
        <v>78</v>
      </c>
    </row>
    <row r="472" spans="2:11" x14ac:dyDescent="0.2">
      <c r="B472" s="6" t="str">
        <f t="shared" si="33"/>
        <v>DropItemRule_Common_Season1_Challenge5_Hell</v>
      </c>
      <c r="C472" t="str">
        <f t="shared" si="31"/>
        <v>DropAll</v>
      </c>
      <c r="D472" t="str">
        <f>IF(VLOOKUP(H472&amp;"_"&amp;I472&amp;"_"&amp;K472,[1]挑战模式!$BJ:$BU,10-J472,FALSE)="","","DropItemOne")</f>
        <v>DropItemOne</v>
      </c>
      <c r="E472">
        <f>IF(VLOOKUP(H472&amp;"_"&amp;I472&amp;"_"&amp;K472,[1]挑战模式!$BJ:$BU,10-J472,FALSE)="","",IF(ISNUMBER(VLOOKUP(H472&amp;"_"&amp;I472&amp;"_"&amp;K472,[1]挑战模式!$BJ:$BU,10-J472,FALSE)),VLOOKUP(H472&amp;"_"&amp;I472&amp;"_"&amp;K472,[1]挑战模式!$BJ:$BU,10-J472,FALSE),1))</f>
        <v>15</v>
      </c>
      <c r="F472">
        <f t="shared" si="32"/>
        <v>10000</v>
      </c>
      <c r="G472" t="str">
        <f>IF(VLOOKUP(H472&amp;"_"&amp;I472&amp;"_"&amp;K472,[1]挑战模式!$BJ:$BU,10-J472,FALSE)="","",IF(ISNUMBER(VLOOKUP(H472&amp;"_"&amp;I472&amp;"_"&amp;K472,[1]挑战模式!$BJ:$BU,10-J472,FALSE)),"Token_Diamond",VLOOKUP(VLOOKUP(H472&amp;"_"&amp;I472&amp;"_"&amp;K472,[1]挑战模式!$BJ:$BU,10-J472,FALSE),'[1]塔&amp;技能'!$A:$U,21,FALSE)))</f>
        <v>Token_Diamond</v>
      </c>
      <c r="H472">
        <v>1</v>
      </c>
      <c r="I472">
        <v>5</v>
      </c>
      <c r="J472">
        <v>1</v>
      </c>
      <c r="K472" t="s">
        <v>78</v>
      </c>
    </row>
    <row r="473" spans="2:11" x14ac:dyDescent="0.2">
      <c r="B473" s="6" t="str">
        <f t="shared" si="33"/>
        <v>DropItemRule_Common_Season2_Challenge1_Hell</v>
      </c>
      <c r="C473" t="str">
        <f t="shared" ref="C473:C487" si="34">IF(B473="","","DropAll")</f>
        <v>DropAll</v>
      </c>
      <c r="D473" t="str">
        <f>IF(VLOOKUP(H473&amp;"_"&amp;I473&amp;"_"&amp;K473,[1]挑战模式!$BJ:$BU,10-J473,FALSE)="","","DropItemOne")</f>
        <v>DropItemOne</v>
      </c>
      <c r="E473">
        <f>IF(VLOOKUP(H473&amp;"_"&amp;I473&amp;"_"&amp;K473,[1]挑战模式!$BJ:$BU,10-J473,FALSE)="","",IF(ISNUMBER(VLOOKUP(H473&amp;"_"&amp;I473&amp;"_"&amp;K473,[1]挑战模式!$BJ:$BU,10-J473,FALSE)),VLOOKUP(H473&amp;"_"&amp;I473&amp;"_"&amp;K473,[1]挑战模式!$BJ:$BU,10-J473,FALSE),1))</f>
        <v>15</v>
      </c>
      <c r="F473">
        <f t="shared" ref="F473:F487" si="35">IF(E473="","",10000)</f>
        <v>10000</v>
      </c>
      <c r="G473" t="str">
        <f>IF(VLOOKUP(H473&amp;"_"&amp;I473&amp;"_"&amp;K473,[1]挑战模式!$BJ:$BU,10-J473,FALSE)="","",IF(ISNUMBER(VLOOKUP(H473&amp;"_"&amp;I473&amp;"_"&amp;K473,[1]挑战模式!$BJ:$BU,10-J473,FALSE)),"Token_Diamond",VLOOKUP(VLOOKUP(H473&amp;"_"&amp;I473&amp;"_"&amp;K473,[1]挑战模式!$BJ:$BU,10-J473,FALSE),'[1]塔&amp;技能'!$A:$U,21,FALSE)))</f>
        <v>Token_Diamond</v>
      </c>
      <c r="H473">
        <v>2</v>
      </c>
      <c r="I473">
        <v>1</v>
      </c>
      <c r="J473">
        <v>1</v>
      </c>
      <c r="K473" t="s">
        <v>78</v>
      </c>
    </row>
    <row r="474" spans="2:11" x14ac:dyDescent="0.2">
      <c r="B474" s="6" t="str">
        <f t="shared" si="33"/>
        <v>DropItemRule_Common_Season2_Challenge2_Hell</v>
      </c>
      <c r="C474" t="str">
        <f t="shared" si="34"/>
        <v>DropAll</v>
      </c>
      <c r="D474" t="str">
        <f>IF(VLOOKUP(H474&amp;"_"&amp;I474&amp;"_"&amp;K474,[1]挑战模式!$BJ:$BU,10-J474,FALSE)="","","DropItemOne")</f>
        <v>DropItemOne</v>
      </c>
      <c r="E474">
        <f>IF(VLOOKUP(H474&amp;"_"&amp;I474&amp;"_"&amp;K474,[1]挑战模式!$BJ:$BU,10-J474,FALSE)="","",IF(ISNUMBER(VLOOKUP(H474&amp;"_"&amp;I474&amp;"_"&amp;K474,[1]挑战模式!$BJ:$BU,10-J474,FALSE)),VLOOKUP(H474&amp;"_"&amp;I474&amp;"_"&amp;K474,[1]挑战模式!$BJ:$BU,10-J474,FALSE),1))</f>
        <v>15</v>
      </c>
      <c r="F474">
        <f t="shared" si="35"/>
        <v>10000</v>
      </c>
      <c r="G474" t="str">
        <f>IF(VLOOKUP(H474&amp;"_"&amp;I474&amp;"_"&amp;K474,[1]挑战模式!$BJ:$BU,10-J474,FALSE)="","",IF(ISNUMBER(VLOOKUP(H474&amp;"_"&amp;I474&amp;"_"&amp;K474,[1]挑战模式!$BJ:$BU,10-J474,FALSE)),"Token_Diamond",VLOOKUP(VLOOKUP(H474&amp;"_"&amp;I474&amp;"_"&amp;K474,[1]挑战模式!$BJ:$BU,10-J474,FALSE),'[1]塔&amp;技能'!$A:$U,21,FALSE)))</f>
        <v>Token_Diamond</v>
      </c>
      <c r="H474">
        <v>2</v>
      </c>
      <c r="I474">
        <v>2</v>
      </c>
      <c r="J474">
        <v>1</v>
      </c>
      <c r="K474" t="s">
        <v>78</v>
      </c>
    </row>
    <row r="475" spans="2:11" x14ac:dyDescent="0.2">
      <c r="B475" s="6" t="str">
        <f t="shared" si="33"/>
        <v>DropItemRule_Common_Season2_Challenge3_Hell</v>
      </c>
      <c r="C475" t="str">
        <f t="shared" si="34"/>
        <v>DropAll</v>
      </c>
      <c r="D475" t="str">
        <f>IF(VLOOKUP(H475&amp;"_"&amp;I475&amp;"_"&amp;K475,[1]挑战模式!$BJ:$BU,10-J475,FALSE)="","","DropItemOne")</f>
        <v>DropItemOne</v>
      </c>
      <c r="E475">
        <f>IF(VLOOKUP(H475&amp;"_"&amp;I475&amp;"_"&amp;K475,[1]挑战模式!$BJ:$BU,10-J475,FALSE)="","",IF(ISNUMBER(VLOOKUP(H475&amp;"_"&amp;I475&amp;"_"&amp;K475,[1]挑战模式!$BJ:$BU,10-J475,FALSE)),VLOOKUP(H475&amp;"_"&amp;I475&amp;"_"&amp;K475,[1]挑战模式!$BJ:$BU,10-J475,FALSE),1))</f>
        <v>15</v>
      </c>
      <c r="F475">
        <f t="shared" si="35"/>
        <v>10000</v>
      </c>
      <c r="G475" t="str">
        <f>IF(VLOOKUP(H475&amp;"_"&amp;I475&amp;"_"&amp;K475,[1]挑战模式!$BJ:$BU,10-J475,FALSE)="","",IF(ISNUMBER(VLOOKUP(H475&amp;"_"&amp;I475&amp;"_"&amp;K475,[1]挑战模式!$BJ:$BU,10-J475,FALSE)),"Token_Diamond",VLOOKUP(VLOOKUP(H475&amp;"_"&amp;I475&amp;"_"&amp;K475,[1]挑战模式!$BJ:$BU,10-J475,FALSE),'[1]塔&amp;技能'!$A:$U,21,FALSE)))</f>
        <v>Token_Diamond</v>
      </c>
      <c r="H475">
        <v>2</v>
      </c>
      <c r="I475">
        <v>3</v>
      </c>
      <c r="J475">
        <v>1</v>
      </c>
      <c r="K475" t="s">
        <v>78</v>
      </c>
    </row>
    <row r="476" spans="2:11" x14ac:dyDescent="0.2">
      <c r="B476" s="6" t="str">
        <f t="shared" si="33"/>
        <v>DropItemRule_Common_Season2_Challenge4_Hell</v>
      </c>
      <c r="C476" t="str">
        <f t="shared" si="34"/>
        <v>DropAll</v>
      </c>
      <c r="D476" t="str">
        <f>IF(VLOOKUP(H476&amp;"_"&amp;I476&amp;"_"&amp;K476,[1]挑战模式!$BJ:$BU,10-J476,FALSE)="","","DropItemOne")</f>
        <v>DropItemOne</v>
      </c>
      <c r="E476">
        <f>IF(VLOOKUP(H476&amp;"_"&amp;I476&amp;"_"&amp;K476,[1]挑战模式!$BJ:$BU,10-J476,FALSE)="","",IF(ISNUMBER(VLOOKUP(H476&amp;"_"&amp;I476&amp;"_"&amp;K476,[1]挑战模式!$BJ:$BU,10-J476,FALSE)),VLOOKUP(H476&amp;"_"&amp;I476&amp;"_"&amp;K476,[1]挑战模式!$BJ:$BU,10-J476,FALSE),1))</f>
        <v>15</v>
      </c>
      <c r="F476">
        <f t="shared" si="35"/>
        <v>10000</v>
      </c>
      <c r="G476" t="str">
        <f>IF(VLOOKUP(H476&amp;"_"&amp;I476&amp;"_"&amp;K476,[1]挑战模式!$BJ:$BU,10-J476,FALSE)="","",IF(ISNUMBER(VLOOKUP(H476&amp;"_"&amp;I476&amp;"_"&amp;K476,[1]挑战模式!$BJ:$BU,10-J476,FALSE)),"Token_Diamond",VLOOKUP(VLOOKUP(H476&amp;"_"&amp;I476&amp;"_"&amp;K476,[1]挑战模式!$BJ:$BU,10-J476,FALSE),'[1]塔&amp;技能'!$A:$U,21,FALSE)))</f>
        <v>Token_Diamond</v>
      </c>
      <c r="H476">
        <v>2</v>
      </c>
      <c r="I476">
        <v>4</v>
      </c>
      <c r="J476">
        <v>1</v>
      </c>
      <c r="K476" t="s">
        <v>78</v>
      </c>
    </row>
    <row r="477" spans="2:11" x14ac:dyDescent="0.2">
      <c r="B477" s="6" t="str">
        <f t="shared" si="33"/>
        <v>DropItemRule_Common_Season2_Challenge5_Hell</v>
      </c>
      <c r="C477" t="str">
        <f t="shared" si="34"/>
        <v>DropAll</v>
      </c>
      <c r="D477" t="str">
        <f>IF(VLOOKUP(H477&amp;"_"&amp;I477&amp;"_"&amp;K477,[1]挑战模式!$BJ:$BU,10-J477,FALSE)="","","DropItemOne")</f>
        <v>DropItemOne</v>
      </c>
      <c r="E477">
        <f>IF(VLOOKUP(H477&amp;"_"&amp;I477&amp;"_"&amp;K477,[1]挑战模式!$BJ:$BU,10-J477,FALSE)="","",IF(ISNUMBER(VLOOKUP(H477&amp;"_"&amp;I477&amp;"_"&amp;K477,[1]挑战模式!$BJ:$BU,10-J477,FALSE)),VLOOKUP(H477&amp;"_"&amp;I477&amp;"_"&amp;K477,[1]挑战模式!$BJ:$BU,10-J477,FALSE),1))</f>
        <v>15</v>
      </c>
      <c r="F477">
        <f t="shared" si="35"/>
        <v>10000</v>
      </c>
      <c r="G477" t="str">
        <f>IF(VLOOKUP(H477&amp;"_"&amp;I477&amp;"_"&amp;K477,[1]挑战模式!$BJ:$BU,10-J477,FALSE)="","",IF(ISNUMBER(VLOOKUP(H477&amp;"_"&amp;I477&amp;"_"&amp;K477,[1]挑战模式!$BJ:$BU,10-J477,FALSE)),"Token_Diamond",VLOOKUP(VLOOKUP(H477&amp;"_"&amp;I477&amp;"_"&amp;K477,[1]挑战模式!$BJ:$BU,10-J477,FALSE),'[1]塔&amp;技能'!$A:$U,21,FALSE)))</f>
        <v>Token_Diamond</v>
      </c>
      <c r="H477">
        <v>2</v>
      </c>
      <c r="I477">
        <v>5</v>
      </c>
      <c r="J477">
        <v>1</v>
      </c>
      <c r="K477" t="s">
        <v>78</v>
      </c>
    </row>
    <row r="478" spans="2:11" x14ac:dyDescent="0.2">
      <c r="B478" s="6" t="str">
        <f t="shared" si="33"/>
        <v>DropItemRule_Common_Season3_Challenge1_Hell</v>
      </c>
      <c r="C478" t="str">
        <f t="shared" si="34"/>
        <v>DropAll</v>
      </c>
      <c r="D478" t="str">
        <f>IF(VLOOKUP(H478&amp;"_"&amp;I478&amp;"_"&amp;K478,[1]挑战模式!$BJ:$BU,10-J478,FALSE)="","","DropItemOne")</f>
        <v>DropItemOne</v>
      </c>
      <c r="E478">
        <f>IF(VLOOKUP(H478&amp;"_"&amp;I478&amp;"_"&amp;K478,[1]挑战模式!$BJ:$BU,10-J478,FALSE)="","",IF(ISNUMBER(VLOOKUP(H478&amp;"_"&amp;I478&amp;"_"&amp;K478,[1]挑战模式!$BJ:$BU,10-J478,FALSE)),VLOOKUP(H478&amp;"_"&amp;I478&amp;"_"&amp;K478,[1]挑战模式!$BJ:$BU,10-J478,FALSE),1))</f>
        <v>15</v>
      </c>
      <c r="F478">
        <f t="shared" si="35"/>
        <v>10000</v>
      </c>
      <c r="G478" t="str">
        <f>IF(VLOOKUP(H478&amp;"_"&amp;I478&amp;"_"&amp;K478,[1]挑战模式!$BJ:$BU,10-J478,FALSE)="","",IF(ISNUMBER(VLOOKUP(H478&amp;"_"&amp;I478&amp;"_"&amp;K478,[1]挑战模式!$BJ:$BU,10-J478,FALSE)),"Token_Diamond",VLOOKUP(VLOOKUP(H478&amp;"_"&amp;I478&amp;"_"&amp;K478,[1]挑战模式!$BJ:$BU,10-J478,FALSE),'[1]塔&amp;技能'!$A:$U,21,FALSE)))</f>
        <v>Token_Diamond</v>
      </c>
      <c r="H478">
        <v>3</v>
      </c>
      <c r="I478">
        <v>1</v>
      </c>
      <c r="J478">
        <v>1</v>
      </c>
      <c r="K478" t="s">
        <v>78</v>
      </c>
    </row>
    <row r="479" spans="2:11" x14ac:dyDescent="0.2">
      <c r="B479" s="6" t="str">
        <f t="shared" si="33"/>
        <v>DropItemRule_Common_Season3_Challenge2_Hell</v>
      </c>
      <c r="C479" t="str">
        <f t="shared" si="34"/>
        <v>DropAll</v>
      </c>
      <c r="D479" t="str">
        <f>IF(VLOOKUP(H479&amp;"_"&amp;I479&amp;"_"&amp;K479,[1]挑战模式!$BJ:$BU,10-J479,FALSE)="","","DropItemOne")</f>
        <v>DropItemOne</v>
      </c>
      <c r="E479">
        <f>IF(VLOOKUP(H479&amp;"_"&amp;I479&amp;"_"&amp;K479,[1]挑战模式!$BJ:$BU,10-J479,FALSE)="","",IF(ISNUMBER(VLOOKUP(H479&amp;"_"&amp;I479&amp;"_"&amp;K479,[1]挑战模式!$BJ:$BU,10-J479,FALSE)),VLOOKUP(H479&amp;"_"&amp;I479&amp;"_"&amp;K479,[1]挑战模式!$BJ:$BU,10-J479,FALSE),1))</f>
        <v>15</v>
      </c>
      <c r="F479">
        <f t="shared" si="35"/>
        <v>10000</v>
      </c>
      <c r="G479" t="str">
        <f>IF(VLOOKUP(H479&amp;"_"&amp;I479&amp;"_"&amp;K479,[1]挑战模式!$BJ:$BU,10-J479,FALSE)="","",IF(ISNUMBER(VLOOKUP(H479&amp;"_"&amp;I479&amp;"_"&amp;K479,[1]挑战模式!$BJ:$BU,10-J479,FALSE)),"Token_Diamond",VLOOKUP(VLOOKUP(H479&amp;"_"&amp;I479&amp;"_"&amp;K479,[1]挑战模式!$BJ:$BU,10-J479,FALSE),'[1]塔&amp;技能'!$A:$U,21,FALSE)))</f>
        <v>Token_Diamond</v>
      </c>
      <c r="H479">
        <v>3</v>
      </c>
      <c r="I479">
        <v>2</v>
      </c>
      <c r="J479">
        <v>1</v>
      </c>
      <c r="K479" t="s">
        <v>78</v>
      </c>
    </row>
    <row r="480" spans="2:11" x14ac:dyDescent="0.2">
      <c r="B480" s="6" t="str">
        <f t="shared" si="33"/>
        <v>DropItemRule_Common_Season3_Challenge3_Hell</v>
      </c>
      <c r="C480" t="str">
        <f t="shared" si="34"/>
        <v>DropAll</v>
      </c>
      <c r="D480" t="str">
        <f>IF(VLOOKUP(H480&amp;"_"&amp;I480&amp;"_"&amp;K480,[1]挑战模式!$BJ:$BU,10-J480,FALSE)="","","DropItemOne")</f>
        <v>DropItemOne</v>
      </c>
      <c r="E480">
        <f>IF(VLOOKUP(H480&amp;"_"&amp;I480&amp;"_"&amp;K480,[1]挑战模式!$BJ:$BU,10-J480,FALSE)="","",IF(ISNUMBER(VLOOKUP(H480&amp;"_"&amp;I480&amp;"_"&amp;K480,[1]挑战模式!$BJ:$BU,10-J480,FALSE)),VLOOKUP(H480&amp;"_"&amp;I480&amp;"_"&amp;K480,[1]挑战模式!$BJ:$BU,10-J480,FALSE),1))</f>
        <v>15</v>
      </c>
      <c r="F480">
        <f t="shared" si="35"/>
        <v>10000</v>
      </c>
      <c r="G480" t="str">
        <f>IF(VLOOKUP(H480&amp;"_"&amp;I480&amp;"_"&amp;K480,[1]挑战模式!$BJ:$BU,10-J480,FALSE)="","",IF(ISNUMBER(VLOOKUP(H480&amp;"_"&amp;I480&amp;"_"&amp;K480,[1]挑战模式!$BJ:$BU,10-J480,FALSE)),"Token_Diamond",VLOOKUP(VLOOKUP(H480&amp;"_"&amp;I480&amp;"_"&amp;K480,[1]挑战模式!$BJ:$BU,10-J480,FALSE),'[1]塔&amp;技能'!$A:$U,21,FALSE)))</f>
        <v>Token_Diamond</v>
      </c>
      <c r="H480">
        <v>3</v>
      </c>
      <c r="I480">
        <v>3</v>
      </c>
      <c r="J480">
        <v>1</v>
      </c>
      <c r="K480" t="s">
        <v>78</v>
      </c>
    </row>
    <row r="481" spans="2:11" x14ac:dyDescent="0.2">
      <c r="B481" s="6" t="str">
        <f t="shared" si="33"/>
        <v>DropItemRule_Common_Season3_Challenge4_Hell</v>
      </c>
      <c r="C481" t="str">
        <f t="shared" si="34"/>
        <v>DropAll</v>
      </c>
      <c r="D481" t="str">
        <f>IF(VLOOKUP(H481&amp;"_"&amp;I481&amp;"_"&amp;K481,[1]挑战模式!$BJ:$BU,10-J481,FALSE)="","","DropItemOne")</f>
        <v>DropItemOne</v>
      </c>
      <c r="E481">
        <f>IF(VLOOKUP(H481&amp;"_"&amp;I481&amp;"_"&amp;K481,[1]挑战模式!$BJ:$BU,10-J481,FALSE)="","",IF(ISNUMBER(VLOOKUP(H481&amp;"_"&amp;I481&amp;"_"&amp;K481,[1]挑战模式!$BJ:$BU,10-J481,FALSE)),VLOOKUP(H481&amp;"_"&amp;I481&amp;"_"&amp;K481,[1]挑战模式!$BJ:$BU,10-J481,FALSE),1))</f>
        <v>15</v>
      </c>
      <c r="F481">
        <f t="shared" si="35"/>
        <v>10000</v>
      </c>
      <c r="G481" t="str">
        <f>IF(VLOOKUP(H481&amp;"_"&amp;I481&amp;"_"&amp;K481,[1]挑战模式!$BJ:$BU,10-J481,FALSE)="","",IF(ISNUMBER(VLOOKUP(H481&amp;"_"&amp;I481&amp;"_"&amp;K481,[1]挑战模式!$BJ:$BU,10-J481,FALSE)),"Token_Diamond",VLOOKUP(VLOOKUP(H481&amp;"_"&amp;I481&amp;"_"&amp;K481,[1]挑战模式!$BJ:$BU,10-J481,FALSE),'[1]塔&amp;技能'!$A:$U,21,FALSE)))</f>
        <v>Token_Diamond</v>
      </c>
      <c r="H481">
        <v>3</v>
      </c>
      <c r="I481">
        <v>4</v>
      </c>
      <c r="J481">
        <v>1</v>
      </c>
      <c r="K481" t="s">
        <v>78</v>
      </c>
    </row>
    <row r="482" spans="2:11" x14ac:dyDescent="0.2">
      <c r="B482" s="6" t="str">
        <f t="shared" si="33"/>
        <v>DropItemRule_Common_Season3_Challenge5_Hell</v>
      </c>
      <c r="C482" t="str">
        <f t="shared" si="34"/>
        <v>DropAll</v>
      </c>
      <c r="D482" t="str">
        <f>IF(VLOOKUP(H482&amp;"_"&amp;I482&amp;"_"&amp;K482,[1]挑战模式!$BJ:$BU,10-J482,FALSE)="","","DropItemOne")</f>
        <v>DropItemOne</v>
      </c>
      <c r="E482">
        <f>IF(VLOOKUP(H482&amp;"_"&amp;I482&amp;"_"&amp;K482,[1]挑战模式!$BJ:$BU,10-J482,FALSE)="","",IF(ISNUMBER(VLOOKUP(H482&amp;"_"&amp;I482&amp;"_"&amp;K482,[1]挑战模式!$BJ:$BU,10-J482,FALSE)),VLOOKUP(H482&amp;"_"&amp;I482&amp;"_"&amp;K482,[1]挑战模式!$BJ:$BU,10-J482,FALSE),1))</f>
        <v>15</v>
      </c>
      <c r="F482">
        <f t="shared" si="35"/>
        <v>10000</v>
      </c>
      <c r="G482" t="str">
        <f>IF(VLOOKUP(H482&amp;"_"&amp;I482&amp;"_"&amp;K482,[1]挑战模式!$BJ:$BU,10-J482,FALSE)="","",IF(ISNUMBER(VLOOKUP(H482&amp;"_"&amp;I482&amp;"_"&amp;K482,[1]挑战模式!$BJ:$BU,10-J482,FALSE)),"Token_Diamond",VLOOKUP(VLOOKUP(H482&amp;"_"&amp;I482&amp;"_"&amp;K482,[1]挑战模式!$BJ:$BU,10-J482,FALSE),'[1]塔&amp;技能'!$A:$U,21,FALSE)))</f>
        <v>Token_Diamond</v>
      </c>
      <c r="H482">
        <v>3</v>
      </c>
      <c r="I482">
        <v>5</v>
      </c>
      <c r="J482">
        <v>1</v>
      </c>
      <c r="K482" t="s">
        <v>78</v>
      </c>
    </row>
    <row r="483" spans="2:11" x14ac:dyDescent="0.2">
      <c r="B483" s="6" t="str">
        <f t="shared" si="33"/>
        <v>DropItemRule_Common_Season4_Challenge1_Hell</v>
      </c>
      <c r="C483" t="str">
        <f t="shared" si="34"/>
        <v>DropAll</v>
      </c>
      <c r="D483" t="str">
        <f>IF(VLOOKUP(H483&amp;"_"&amp;I483&amp;"_"&amp;K483,[1]挑战模式!$BJ:$BU,10-J483,FALSE)="","","DropItemOne")</f>
        <v>DropItemOne</v>
      </c>
      <c r="E483">
        <f>IF(VLOOKUP(H483&amp;"_"&amp;I483&amp;"_"&amp;K483,[1]挑战模式!$BJ:$BU,10-J483,FALSE)="","",IF(ISNUMBER(VLOOKUP(H483&amp;"_"&amp;I483&amp;"_"&amp;K483,[1]挑战模式!$BJ:$BU,10-J483,FALSE)),VLOOKUP(H483&amp;"_"&amp;I483&amp;"_"&amp;K483,[1]挑战模式!$BJ:$BU,10-J483,FALSE),1))</f>
        <v>15</v>
      </c>
      <c r="F483">
        <f t="shared" si="35"/>
        <v>10000</v>
      </c>
      <c r="G483" t="str">
        <f>IF(VLOOKUP(H483&amp;"_"&amp;I483&amp;"_"&amp;K483,[1]挑战模式!$BJ:$BU,10-J483,FALSE)="","",IF(ISNUMBER(VLOOKUP(H483&amp;"_"&amp;I483&amp;"_"&amp;K483,[1]挑战模式!$BJ:$BU,10-J483,FALSE)),"Token_Diamond",VLOOKUP(VLOOKUP(H483&amp;"_"&amp;I483&amp;"_"&amp;K483,[1]挑战模式!$BJ:$BU,10-J483,FALSE),'[1]塔&amp;技能'!$A:$U,21,FALSE)))</f>
        <v>Token_Diamond</v>
      </c>
      <c r="H483">
        <v>4</v>
      </c>
      <c r="I483">
        <v>1</v>
      </c>
      <c r="J483">
        <v>1</v>
      </c>
      <c r="K483" t="s">
        <v>78</v>
      </c>
    </row>
    <row r="484" spans="2:11" x14ac:dyDescent="0.2">
      <c r="B484" s="6" t="str">
        <f t="shared" si="33"/>
        <v>DropItemRule_Common_Season4_Challenge2_Hell</v>
      </c>
      <c r="C484" t="str">
        <f t="shared" si="34"/>
        <v>DropAll</v>
      </c>
      <c r="D484" t="str">
        <f>IF(VLOOKUP(H484&amp;"_"&amp;I484&amp;"_"&amp;K484,[1]挑战模式!$BJ:$BU,10-J484,FALSE)="","","DropItemOne")</f>
        <v>DropItemOne</v>
      </c>
      <c r="E484">
        <f>IF(VLOOKUP(H484&amp;"_"&amp;I484&amp;"_"&amp;K484,[1]挑战模式!$BJ:$BU,10-J484,FALSE)="","",IF(ISNUMBER(VLOOKUP(H484&amp;"_"&amp;I484&amp;"_"&amp;K484,[1]挑战模式!$BJ:$BU,10-J484,FALSE)),VLOOKUP(H484&amp;"_"&amp;I484&amp;"_"&amp;K484,[1]挑战模式!$BJ:$BU,10-J484,FALSE),1))</f>
        <v>15</v>
      </c>
      <c r="F484">
        <f t="shared" si="35"/>
        <v>10000</v>
      </c>
      <c r="G484" t="str">
        <f>IF(VLOOKUP(H484&amp;"_"&amp;I484&amp;"_"&amp;K484,[1]挑战模式!$BJ:$BU,10-J484,FALSE)="","",IF(ISNUMBER(VLOOKUP(H484&amp;"_"&amp;I484&amp;"_"&amp;K484,[1]挑战模式!$BJ:$BU,10-J484,FALSE)),"Token_Diamond",VLOOKUP(VLOOKUP(H484&amp;"_"&amp;I484&amp;"_"&amp;K484,[1]挑战模式!$BJ:$BU,10-J484,FALSE),'[1]塔&amp;技能'!$A:$U,21,FALSE)))</f>
        <v>Token_Diamond</v>
      </c>
      <c r="H484">
        <v>4</v>
      </c>
      <c r="I484">
        <v>2</v>
      </c>
      <c r="J484">
        <v>1</v>
      </c>
      <c r="K484" t="s">
        <v>78</v>
      </c>
    </row>
    <row r="485" spans="2:11" x14ac:dyDescent="0.2">
      <c r="B485" s="6" t="str">
        <f t="shared" si="33"/>
        <v>DropItemRule_Common_Season4_Challenge3_Hell</v>
      </c>
      <c r="C485" t="str">
        <f t="shared" si="34"/>
        <v>DropAll</v>
      </c>
      <c r="D485" t="str">
        <f>IF(VLOOKUP(H485&amp;"_"&amp;I485&amp;"_"&amp;K485,[1]挑战模式!$BJ:$BU,10-J485,FALSE)="","","DropItemOne")</f>
        <v>DropItemOne</v>
      </c>
      <c r="E485">
        <f>IF(VLOOKUP(H485&amp;"_"&amp;I485&amp;"_"&amp;K485,[1]挑战模式!$BJ:$BU,10-J485,FALSE)="","",IF(ISNUMBER(VLOOKUP(H485&amp;"_"&amp;I485&amp;"_"&amp;K485,[1]挑战模式!$BJ:$BU,10-J485,FALSE)),VLOOKUP(H485&amp;"_"&amp;I485&amp;"_"&amp;K485,[1]挑战模式!$BJ:$BU,10-J485,FALSE),1))</f>
        <v>15</v>
      </c>
      <c r="F485">
        <f t="shared" si="35"/>
        <v>10000</v>
      </c>
      <c r="G485" t="str">
        <f>IF(VLOOKUP(H485&amp;"_"&amp;I485&amp;"_"&amp;K485,[1]挑战模式!$BJ:$BU,10-J485,FALSE)="","",IF(ISNUMBER(VLOOKUP(H485&amp;"_"&amp;I485&amp;"_"&amp;K485,[1]挑战模式!$BJ:$BU,10-J485,FALSE)),"Token_Diamond",VLOOKUP(VLOOKUP(H485&amp;"_"&amp;I485&amp;"_"&amp;K485,[1]挑战模式!$BJ:$BU,10-J485,FALSE),'[1]塔&amp;技能'!$A:$U,21,FALSE)))</f>
        <v>Token_Diamond</v>
      </c>
      <c r="H485">
        <v>4</v>
      </c>
      <c r="I485">
        <v>3</v>
      </c>
      <c r="J485">
        <v>1</v>
      </c>
      <c r="K485" t="s">
        <v>78</v>
      </c>
    </row>
    <row r="486" spans="2:11" x14ac:dyDescent="0.2">
      <c r="B486" s="6" t="str">
        <f t="shared" si="33"/>
        <v>DropItemRule_Common_Season4_Challenge4_Hell</v>
      </c>
      <c r="C486" t="str">
        <f t="shared" si="34"/>
        <v>DropAll</v>
      </c>
      <c r="D486" t="str">
        <f>IF(VLOOKUP(H486&amp;"_"&amp;I486&amp;"_"&amp;K486,[1]挑战模式!$BJ:$BU,10-J486,FALSE)="","","DropItemOne")</f>
        <v>DropItemOne</v>
      </c>
      <c r="E486">
        <f>IF(VLOOKUP(H486&amp;"_"&amp;I486&amp;"_"&amp;K486,[1]挑战模式!$BJ:$BU,10-J486,FALSE)="","",IF(ISNUMBER(VLOOKUP(H486&amp;"_"&amp;I486&amp;"_"&amp;K486,[1]挑战模式!$BJ:$BU,10-J486,FALSE)),VLOOKUP(H486&amp;"_"&amp;I486&amp;"_"&amp;K486,[1]挑战模式!$BJ:$BU,10-J486,FALSE),1))</f>
        <v>15</v>
      </c>
      <c r="F486">
        <f t="shared" si="35"/>
        <v>10000</v>
      </c>
      <c r="G486" t="str">
        <f>IF(VLOOKUP(H486&amp;"_"&amp;I486&amp;"_"&amp;K486,[1]挑战模式!$BJ:$BU,10-J486,FALSE)="","",IF(ISNUMBER(VLOOKUP(H486&amp;"_"&amp;I486&amp;"_"&amp;K486,[1]挑战模式!$BJ:$BU,10-J486,FALSE)),"Token_Diamond",VLOOKUP(VLOOKUP(H486&amp;"_"&amp;I486&amp;"_"&amp;K486,[1]挑战模式!$BJ:$BU,10-J486,FALSE),'[1]塔&amp;技能'!$A:$U,21,FALSE)))</f>
        <v>Token_Diamond</v>
      </c>
      <c r="H486">
        <v>4</v>
      </c>
      <c r="I486">
        <v>4</v>
      </c>
      <c r="J486">
        <v>1</v>
      </c>
      <c r="K486" t="s">
        <v>78</v>
      </c>
    </row>
    <row r="487" spans="2:11" x14ac:dyDescent="0.2">
      <c r="B487" s="6" t="str">
        <f t="shared" si="33"/>
        <v>DropItemRule_Common_Season4_Challenge5_Hell</v>
      </c>
      <c r="C487" t="str">
        <f t="shared" si="34"/>
        <v>DropAll</v>
      </c>
      <c r="D487" t="str">
        <f>IF(VLOOKUP(H487&amp;"_"&amp;I487&amp;"_"&amp;K487,[1]挑战模式!$BJ:$BU,10-J487,FALSE)="","","DropItemOne")</f>
        <v>DropItemOne</v>
      </c>
      <c r="E487">
        <f>IF(VLOOKUP(H487&amp;"_"&amp;I487&amp;"_"&amp;K487,[1]挑战模式!$BJ:$BU,10-J487,FALSE)="","",IF(ISNUMBER(VLOOKUP(H487&amp;"_"&amp;I487&amp;"_"&amp;K487,[1]挑战模式!$BJ:$BU,10-J487,FALSE)),VLOOKUP(H487&amp;"_"&amp;I487&amp;"_"&amp;K487,[1]挑战模式!$BJ:$BU,10-J487,FALSE),1))</f>
        <v>15</v>
      </c>
      <c r="F487">
        <f t="shared" si="35"/>
        <v>10000</v>
      </c>
      <c r="G487" t="str">
        <f>IF(VLOOKUP(H487&amp;"_"&amp;I487&amp;"_"&amp;K487,[1]挑战模式!$BJ:$BU,10-J487,FALSE)="","",IF(ISNUMBER(VLOOKUP(H487&amp;"_"&amp;I487&amp;"_"&amp;K487,[1]挑战模式!$BJ:$BU,10-J487,FALSE)),"Token_Diamond",VLOOKUP(VLOOKUP(H487&amp;"_"&amp;I487&amp;"_"&amp;K487,[1]挑战模式!$BJ:$BU,10-J487,FALSE),'[1]塔&amp;技能'!$A:$U,21,FALSE)))</f>
        <v>Token_Diamond</v>
      </c>
      <c r="H487">
        <v>4</v>
      </c>
      <c r="I487">
        <v>5</v>
      </c>
      <c r="J487">
        <v>1</v>
      </c>
      <c r="K487" t="s">
        <v>78</v>
      </c>
    </row>
  </sheetData>
  <mergeCells count="3">
    <mergeCell ref="D1:F1"/>
    <mergeCell ref="E2:G2"/>
    <mergeCell ref="D4:G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Rule</vt:lpstr>
      <vt:lpstr>挑战模式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2025-04-17T08:04:14Z</dcterms:modified>
</cp:coreProperties>
</file>