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D1DD53F4-6153-4BB2-B3CA-978DE5EDDF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5" i="1" l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D6" i="1"/>
  <c r="C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6" i="1"/>
  <c r="L17" i="1" l="1"/>
  <c r="L33" i="1"/>
  <c r="L49" i="1"/>
  <c r="L65" i="1"/>
  <c r="L81" i="1"/>
  <c r="L38" i="1"/>
  <c r="L15" i="1"/>
  <c r="L18" i="1"/>
  <c r="L34" i="1"/>
  <c r="L50" i="1"/>
  <c r="L66" i="1"/>
  <c r="L82" i="1"/>
  <c r="L53" i="1"/>
  <c r="L6" i="1"/>
  <c r="L61" i="1"/>
  <c r="L62" i="1"/>
  <c r="L19" i="1"/>
  <c r="L35" i="1"/>
  <c r="L51" i="1"/>
  <c r="L67" i="1"/>
  <c r="L83" i="1"/>
  <c r="L37" i="1"/>
  <c r="L70" i="1"/>
  <c r="L30" i="1"/>
  <c r="L20" i="1"/>
  <c r="L36" i="1"/>
  <c r="L52" i="1"/>
  <c r="L68" i="1"/>
  <c r="L84" i="1"/>
  <c r="L21" i="1"/>
  <c r="L85" i="1"/>
  <c r="L54" i="1"/>
  <c r="L45" i="1"/>
  <c r="L78" i="1"/>
  <c r="L47" i="1"/>
  <c r="L64" i="1"/>
  <c r="L69" i="1"/>
  <c r="L22" i="1"/>
  <c r="L31" i="1"/>
  <c r="L16" i="1"/>
  <c r="L7" i="1"/>
  <c r="L23" i="1"/>
  <c r="L39" i="1"/>
  <c r="L55" i="1"/>
  <c r="L71" i="1"/>
  <c r="L12" i="1"/>
  <c r="L29" i="1"/>
  <c r="L8" i="1"/>
  <c r="L24" i="1"/>
  <c r="L40" i="1"/>
  <c r="L56" i="1"/>
  <c r="L72" i="1"/>
  <c r="L13" i="1"/>
  <c r="L14" i="1"/>
  <c r="L63" i="1"/>
  <c r="L32" i="1"/>
  <c r="L9" i="1"/>
  <c r="L25" i="1"/>
  <c r="L41" i="1"/>
  <c r="L57" i="1"/>
  <c r="L73" i="1"/>
  <c r="L75" i="1"/>
  <c r="L28" i="1"/>
  <c r="L76" i="1"/>
  <c r="L77" i="1"/>
  <c r="L46" i="1"/>
  <c r="L79" i="1"/>
  <c r="L80" i="1"/>
  <c r="L10" i="1"/>
  <c r="L26" i="1"/>
  <c r="L42" i="1"/>
  <c r="L58" i="1"/>
  <c r="L74" i="1"/>
  <c r="L44" i="1"/>
  <c r="L48" i="1"/>
  <c r="L11" i="1"/>
  <c r="L27" i="1"/>
  <c r="L43" i="1"/>
  <c r="L59" i="1"/>
  <c r="L60" i="1"/>
</calcChain>
</file>

<file path=xl/sharedStrings.xml><?xml version="1.0" encoding="utf-8"?>
<sst xmlns="http://schemas.openxmlformats.org/spreadsheetml/2006/main" count="124" uniqueCount="44">
  <si>
    <t>##var</t>
  </si>
  <si>
    <t>name</t>
  </si>
  <si>
    <t>##type</t>
  </si>
  <si>
    <t>string</t>
  </si>
  <si>
    <t>##group</t>
  </si>
  <si>
    <t>##</t>
  </si>
  <si>
    <t>名字</t>
  </si>
  <si>
    <t>描述</t>
  </si>
  <si>
    <t>firstClearDropItem</t>
    <phoneticPr fontId="3" type="noConversion"/>
  </si>
  <si>
    <t>repeatClearDropItem</t>
    <phoneticPr fontId="3" type="noConversion"/>
  </si>
  <si>
    <t>string#ref=GamePlayBattleLevelCfgCategory</t>
    <phoneticPr fontId="3" type="noConversion"/>
  </si>
  <si>
    <t>index</t>
    <phoneticPr fontId="3" type="noConversion"/>
  </si>
  <si>
    <t>int</t>
    <phoneticPr fontId="3" type="noConversion"/>
  </si>
  <si>
    <t>关卡序号</t>
    <phoneticPr fontId="3" type="noConversion"/>
  </si>
  <si>
    <t>string#ref=DropRuleCfgCategory?</t>
    <phoneticPr fontId="3" type="noConversion"/>
  </si>
  <si>
    <t>(list#sep=;),string#ref=TowerDefense_MonsterCfgCategory</t>
    <phoneticPr fontId="3" type="noConversion"/>
  </si>
  <si>
    <t>关卡怪物</t>
    <phoneticPr fontId="3" type="noConversion"/>
  </si>
  <si>
    <t>重复掉落</t>
    <phoneticPr fontId="3" type="noConversion"/>
  </si>
  <si>
    <t>首通掉落</t>
    <phoneticPr fontId="3" type="noConversion"/>
  </si>
  <si>
    <t>battleCfgId_NoAR</t>
    <phoneticPr fontId="3" type="noConversion"/>
  </si>
  <si>
    <t>battleCfgId_AR</t>
    <phoneticPr fontId="3" type="noConversion"/>
  </si>
  <si>
    <t>monsterListShow</t>
    <phoneticPr fontId="3" type="noConversion"/>
  </si>
  <si>
    <t>firstRewardItemListShow</t>
    <phoneticPr fontId="3" type="noConversion"/>
  </si>
  <si>
    <t>repeatRewardItemListShow</t>
    <phoneticPr fontId="3" type="noConversion"/>
  </si>
  <si>
    <t>关卡索引(非AR)</t>
    <phoneticPr fontId="3" type="noConversion"/>
  </si>
  <si>
    <t>关卡索引(AR)</t>
    <phoneticPr fontId="3" type="noConversion"/>
  </si>
  <si>
    <t>首通前展示物品</t>
    <phoneticPr fontId="3" type="noConversion"/>
  </si>
  <si>
    <t>首通后展示物品</t>
    <phoneticPr fontId="3" type="noConversion"/>
  </si>
  <si>
    <t>seasonId</t>
  </si>
  <si>
    <t>int</t>
  </si>
  <si>
    <t>赛季</t>
  </si>
  <si>
    <t>(map#sep=;|),string#ref=ItemCfgCategory,int</t>
    <phoneticPr fontId="3" type="noConversion"/>
  </si>
  <si>
    <t>pveLevelDifficulty</t>
    <phoneticPr fontId="3" type="noConversion"/>
  </si>
  <si>
    <t>PVELevelDifficulty</t>
    <phoneticPr fontId="3" type="noConversion"/>
  </si>
  <si>
    <t>难度</t>
    <phoneticPr fontId="3" type="noConversion"/>
  </si>
  <si>
    <t>Easy</t>
  </si>
  <si>
    <t>Normal</t>
  </si>
  <si>
    <t>赛季</t>
    <phoneticPr fontId="3" type="noConversion"/>
  </si>
  <si>
    <t>关卡</t>
    <phoneticPr fontId="3" type="noConversion"/>
  </si>
  <si>
    <t>难度模式</t>
    <phoneticPr fontId="3" type="noConversion"/>
  </si>
  <si>
    <t>Hard</t>
    <phoneticPr fontId="3" type="noConversion"/>
  </si>
  <si>
    <t>Hell</t>
    <phoneticPr fontId="3" type="noConversion"/>
  </si>
  <si>
    <t>desc</t>
  </si>
  <si>
    <t>text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</si>
</sst>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2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vertical="center"/>
    </xf>
    <xf numFmtId="0" fontId="2" fillId="3" borderId="1" xfId="2" applyBorder="1" applyAlignment="1">
      <alignment vertical="center"/>
    </xf>
    <xf numFmtId="0" fontId="1" fillId="2" borderId="1" xfId="1" applyBorder="1" applyAlignment="1">
      <alignment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工具"/>
      <sheetName val="新塔"/>
    </sheetNames>
    <sheetDataSet>
      <sheetData sheetId="0">
        <row r="1">
          <cell r="A1" t="str">
            <v>塔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功能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LV1攻击比</v>
          </cell>
          <cell r="S1" t="str">
            <v>LV2攻击比</v>
          </cell>
          <cell r="T1" t="str">
            <v>LV3攻击比</v>
          </cell>
          <cell r="U1" t="str">
            <v>TowerId</v>
          </cell>
        </row>
        <row r="2">
          <cell r="A2" t="str">
            <v>地块</v>
          </cell>
          <cell r="B2">
            <v>1</v>
          </cell>
          <cell r="C2">
            <v>1.3</v>
          </cell>
          <cell r="D2">
            <v>15</v>
          </cell>
          <cell r="E2">
            <v>5.85</v>
          </cell>
          <cell r="F2" t="str">
            <v>作为障碍物</v>
          </cell>
          <cell r="M2" t="str">
            <v>每次购买数量</v>
          </cell>
          <cell r="N2">
            <v>6</v>
          </cell>
          <cell r="R2">
            <v>1</v>
          </cell>
          <cell r="S2">
            <v>2</v>
          </cell>
          <cell r="T2">
            <v>5.9999999999999991</v>
          </cell>
          <cell r="U2" t="str">
            <v>Tower_Box</v>
          </cell>
        </row>
        <row r="3">
          <cell r="A3" t="str">
            <v>强化地块</v>
          </cell>
          <cell r="B3">
            <v>3</v>
          </cell>
          <cell r="C3">
            <v>1</v>
          </cell>
          <cell r="D3">
            <v>160</v>
          </cell>
          <cell r="E3">
            <v>48</v>
          </cell>
          <cell r="F3" t="str">
            <v>给塔加攻击。</v>
          </cell>
          <cell r="M3" t="str">
            <v>每次购买数量/攻击加成%</v>
          </cell>
          <cell r="N3">
            <v>1</v>
          </cell>
          <cell r="O3">
            <v>50</v>
          </cell>
          <cell r="R3">
            <v>1</v>
          </cell>
          <cell r="S3">
            <v>2</v>
          </cell>
          <cell r="T3">
            <v>5.9999999999999991</v>
          </cell>
          <cell r="U3" t="str">
            <v>Tower_BoostBox</v>
          </cell>
        </row>
        <row r="4">
          <cell r="A4" t="str">
            <v>弩箭塔</v>
          </cell>
          <cell r="B4">
            <v>1</v>
          </cell>
          <cell r="C4">
            <v>1.3</v>
          </cell>
          <cell r="D4">
            <v>80</v>
          </cell>
          <cell r="E4">
            <v>31.2</v>
          </cell>
          <cell r="F4" t="str">
            <v>快速单体。周围有加农炮时增加攻击。2级增加暴击率。</v>
          </cell>
          <cell r="G4">
            <v>23</v>
          </cell>
          <cell r="H4">
            <v>41</v>
          </cell>
          <cell r="I4">
            <v>122</v>
          </cell>
          <cell r="J4">
            <v>0.75</v>
          </cell>
          <cell r="K4">
            <v>1</v>
          </cell>
          <cell r="L4">
            <v>11</v>
          </cell>
          <cell r="M4" t="str">
            <v>2、3级暴击率/暴击伤害</v>
          </cell>
          <cell r="N4">
            <v>0.15</v>
          </cell>
          <cell r="O4">
            <v>1</v>
          </cell>
          <cell r="R4">
            <v>1</v>
          </cell>
          <cell r="S4">
            <v>2</v>
          </cell>
          <cell r="T4">
            <v>5.9999999999999991</v>
          </cell>
          <cell r="U4" t="str">
            <v>Tower_XBow1</v>
          </cell>
        </row>
        <row r="5">
          <cell r="A5" t="str">
            <v>加农炮</v>
          </cell>
          <cell r="B5">
            <v>1</v>
          </cell>
          <cell r="C5">
            <v>1.3</v>
          </cell>
          <cell r="D5">
            <v>80</v>
          </cell>
          <cell r="E5">
            <v>31.2</v>
          </cell>
          <cell r="F5" t="str">
            <v>快速群体，周围有弩箭塔时增加攻击。2级增加暴击率。</v>
          </cell>
          <cell r="G5">
            <v>12</v>
          </cell>
          <cell r="H5">
            <v>20</v>
          </cell>
          <cell r="I5">
            <v>61</v>
          </cell>
          <cell r="J5">
            <v>0.75</v>
          </cell>
          <cell r="K5">
            <v>2</v>
          </cell>
          <cell r="L5">
            <v>11</v>
          </cell>
          <cell r="M5" t="str">
            <v>2、3级暴击率/暴击伤害</v>
          </cell>
          <cell r="N5">
            <v>0.15</v>
          </cell>
          <cell r="O5">
            <v>1</v>
          </cell>
          <cell r="R5">
            <v>1</v>
          </cell>
          <cell r="S5">
            <v>2</v>
          </cell>
          <cell r="T5">
            <v>5.9999999999999991</v>
          </cell>
          <cell r="U5" t="str">
            <v>Tower_Cannon1</v>
          </cell>
        </row>
        <row r="6">
          <cell r="A6" t="str">
            <v>火焰塔</v>
          </cell>
          <cell r="B6">
            <v>3</v>
          </cell>
          <cell r="C6">
            <v>1</v>
          </cell>
          <cell r="D6">
            <v>160</v>
          </cell>
          <cell r="E6">
            <v>48</v>
          </cell>
          <cell r="F6" t="str">
            <v>直线点燃。同时被点燃和中毒的敌人增伤。2级增加燃烧时间。</v>
          </cell>
          <cell r="G6">
            <v>18</v>
          </cell>
          <cell r="H6">
            <v>36</v>
          </cell>
          <cell r="I6">
            <v>108</v>
          </cell>
          <cell r="J6">
            <v>0.75</v>
          </cell>
          <cell r="K6">
            <v>2</v>
          </cell>
          <cell r="L6">
            <v>11</v>
          </cell>
          <cell r="M6" t="str">
            <v>燃烧时间/23级燃烧时间</v>
          </cell>
          <cell r="N6">
            <v>10</v>
          </cell>
          <cell r="O6">
            <v>20</v>
          </cell>
          <cell r="R6">
            <v>1</v>
          </cell>
          <cell r="S6">
            <v>2</v>
          </cell>
          <cell r="T6">
            <v>5.9999999999999991</v>
          </cell>
          <cell r="U6" t="str">
            <v>Tower_Flame1</v>
          </cell>
        </row>
        <row r="7">
          <cell r="A7" t="str">
            <v>毒雾塔</v>
          </cell>
          <cell r="B7">
            <v>2</v>
          </cell>
          <cell r="C7">
            <v>1.2</v>
          </cell>
          <cell r="D7">
            <v>120</v>
          </cell>
          <cell r="E7">
            <v>43.199999999999996</v>
          </cell>
          <cell r="F7" t="str">
            <v>圆形破甲。敌人护甲持续降低。2级增加减甲效果。3级加攻击。</v>
          </cell>
          <cell r="G7">
            <v>7</v>
          </cell>
          <cell r="H7">
            <v>11</v>
          </cell>
          <cell r="I7">
            <v>32</v>
          </cell>
          <cell r="J7">
            <v>0.75</v>
          </cell>
          <cell r="K7">
            <v>3</v>
          </cell>
          <cell r="L7">
            <v>8</v>
          </cell>
          <cell r="M7" t="str">
            <v>最高层耗时/1级伤害加深/23级伤害加深</v>
          </cell>
          <cell r="N7">
            <v>10</v>
          </cell>
          <cell r="O7">
            <v>0.5</v>
          </cell>
          <cell r="P7">
            <v>1</v>
          </cell>
          <cell r="R7">
            <v>1</v>
          </cell>
          <cell r="S7">
            <v>2</v>
          </cell>
          <cell r="T7">
            <v>5.9999999999999991</v>
          </cell>
          <cell r="U7" t="str">
            <v>Tower_AcidMist1</v>
          </cell>
        </row>
        <row r="8">
          <cell r="A8" t="str">
            <v>龙击炮</v>
          </cell>
          <cell r="B8">
            <v>2</v>
          </cell>
          <cell r="C8">
            <v>1.2</v>
          </cell>
          <cell r="D8">
            <v>120</v>
          </cell>
          <cell r="E8">
            <v>43.199999999999996</v>
          </cell>
          <cell r="F8" t="str">
            <v>慢速单体。对冰霜敌人造成高额伤害。2级加暴击。3级加攻击。</v>
          </cell>
          <cell r="G8">
            <v>119</v>
          </cell>
          <cell r="H8">
            <v>207</v>
          </cell>
          <cell r="I8">
            <v>620</v>
          </cell>
          <cell r="J8">
            <v>2.75</v>
          </cell>
          <cell r="K8">
            <v>1</v>
          </cell>
          <cell r="L8">
            <v>15</v>
          </cell>
          <cell r="M8" t="str">
            <v>23级暴击率/23级暴击伤害</v>
          </cell>
          <cell r="N8">
            <v>0.15</v>
          </cell>
          <cell r="O8">
            <v>1</v>
          </cell>
          <cell r="R8">
            <v>1</v>
          </cell>
          <cell r="S8">
            <v>2</v>
          </cell>
          <cell r="T8">
            <v>5.9999999999999991</v>
          </cell>
          <cell r="U8" t="str">
            <v>Tower_Draco1</v>
          </cell>
        </row>
        <row r="9">
          <cell r="A9" t="str">
            <v>雷电塔</v>
          </cell>
          <cell r="B9">
            <v>3</v>
          </cell>
          <cell r="C9">
            <v>1</v>
          </cell>
          <cell r="D9">
            <v>160</v>
          </cell>
          <cell r="E9">
            <v>48</v>
          </cell>
          <cell r="F9" t="str">
            <v>攻击单体。对“冰霜”状态敌人眩晕。2级加眩晕时长。3级加攻击。</v>
          </cell>
          <cell r="G9">
            <v>84</v>
          </cell>
          <cell r="H9">
            <v>168</v>
          </cell>
          <cell r="I9">
            <v>504</v>
          </cell>
          <cell r="J9">
            <v>1.75</v>
          </cell>
          <cell r="K9">
            <v>1</v>
          </cell>
          <cell r="L9">
            <v>8</v>
          </cell>
          <cell r="M9" t="str">
            <v>1级眩晕时长/23级眩晕时长</v>
          </cell>
          <cell r="N9">
            <v>0.5</v>
          </cell>
          <cell r="O9">
            <v>0.75</v>
          </cell>
          <cell r="R9">
            <v>1</v>
          </cell>
          <cell r="S9">
            <v>2</v>
          </cell>
          <cell r="T9">
            <v>5.9999999999999991</v>
          </cell>
          <cell r="U9" t="str">
            <v>Tower_Thunder1</v>
          </cell>
        </row>
        <row r="10">
          <cell r="A10" t="str">
            <v>冰魔塔</v>
          </cell>
          <cell r="B10">
            <v>1</v>
          </cell>
          <cell r="C10">
            <v>1.3</v>
          </cell>
          <cell r="D10">
            <v>80</v>
          </cell>
          <cell r="E10">
            <v>31.2</v>
          </cell>
          <cell r="F10" t="str">
            <v>群体减速。附加“冰霜”状态。2级增加减速效果。3级2个目标。</v>
          </cell>
          <cell r="G10">
            <v>23</v>
          </cell>
          <cell r="H10">
            <v>39</v>
          </cell>
          <cell r="I10">
            <v>59</v>
          </cell>
          <cell r="J10">
            <v>1.75</v>
          </cell>
          <cell r="K10">
            <v>2</v>
          </cell>
          <cell r="L10">
            <v>8</v>
          </cell>
          <cell r="M10" t="str">
            <v>减速时长/1级速度改变%/23级速度改变/3级目标</v>
          </cell>
          <cell r="N10">
            <v>5</v>
          </cell>
          <cell r="O10">
            <v>-20</v>
          </cell>
          <cell r="P10">
            <v>-40</v>
          </cell>
          <cell r="Q10">
            <v>2</v>
          </cell>
          <cell r="R10">
            <v>1</v>
          </cell>
          <cell r="S10">
            <v>2</v>
          </cell>
          <cell r="T10">
            <v>5.9999999999999991</v>
          </cell>
          <cell r="U10" t="str">
            <v>Tower_IceTower1</v>
          </cell>
        </row>
        <row r="11">
          <cell r="A11" t="str">
            <v>炼金塔</v>
          </cell>
          <cell r="B11">
            <v>2</v>
          </cell>
          <cell r="C11">
            <v>1.2</v>
          </cell>
          <cell r="D11">
            <v>120</v>
          </cell>
          <cell r="E11">
            <v>43.199999999999996</v>
          </cell>
          <cell r="F11" t="str">
            <v>随机产金币。“加速”状态下产出增加。2级3级加金币。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 t="str">
            <v>中级概率%/高级概率%/初始金币/升级倍率</v>
          </cell>
          <cell r="N11">
            <v>20</v>
          </cell>
          <cell r="O11">
            <v>10</v>
          </cell>
          <cell r="P11">
            <v>5</v>
          </cell>
          <cell r="Q11">
            <v>1.7320508075688772</v>
          </cell>
          <cell r="R11">
            <v>1</v>
          </cell>
          <cell r="S11">
            <v>2</v>
          </cell>
          <cell r="T11">
            <v>5.9999999999999991</v>
          </cell>
          <cell r="U11" t="str">
            <v>Tower_SpeedTower1</v>
          </cell>
        </row>
        <row r="12">
          <cell r="A12" t="str">
            <v>加速塔</v>
          </cell>
          <cell r="B12">
            <v>1</v>
          </cell>
          <cell r="C12">
            <v>1.3</v>
          </cell>
          <cell r="D12">
            <v>80</v>
          </cell>
          <cell r="E12">
            <v>31.2</v>
          </cell>
          <cell r="F12" t="str">
            <v>加速友军。附加“加速”状态。2级加速效果提升。3级赋予敌人减速效果。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5</v>
          </cell>
          <cell r="L12">
            <v>5</v>
          </cell>
          <cell r="M12" t="str">
            <v>1级减cd%/23级减cd%/3级敌人速度改变%</v>
          </cell>
          <cell r="N12">
            <v>-15</v>
          </cell>
          <cell r="O12">
            <v>-30</v>
          </cell>
          <cell r="P12">
            <v>-20</v>
          </cell>
          <cell r="R12">
            <v>1</v>
          </cell>
          <cell r="S12">
            <v>2</v>
          </cell>
          <cell r="T12">
            <v>5.9999999999999991</v>
          </cell>
          <cell r="U12" t="str">
            <v>Tower_MystOrb1</v>
          </cell>
        </row>
        <row r="13">
          <cell r="A13" t="str">
            <v>毒蝎塔</v>
          </cell>
          <cell r="B13">
            <v>2</v>
          </cell>
          <cell r="C13">
            <v>1.2</v>
          </cell>
          <cell r="D13">
            <v>120</v>
          </cell>
          <cell r="E13">
            <v>43.199999999999996</v>
          </cell>
          <cell r="F13" t="str">
            <v>单体中毒，同时被点燃和中毒的敌人增伤。2级增加毒时间。3级毒伤增加。</v>
          </cell>
          <cell r="G13">
            <v>38</v>
          </cell>
          <cell r="H13">
            <v>76</v>
          </cell>
          <cell r="I13">
            <v>227</v>
          </cell>
          <cell r="J13">
            <v>1.75</v>
          </cell>
          <cell r="K13">
            <v>1</v>
          </cell>
          <cell r="L13">
            <v>11</v>
          </cell>
          <cell r="M13" t="str">
            <v>1级毒系数/1级毒时间/2级毒时间/3级毒系数</v>
          </cell>
          <cell r="N13">
            <v>2.5000000000000001E-2</v>
          </cell>
          <cell r="O13">
            <v>10</v>
          </cell>
          <cell r="P13">
            <v>20</v>
          </cell>
          <cell r="Q13">
            <v>0.05</v>
          </cell>
          <cell r="R13">
            <v>1</v>
          </cell>
          <cell r="S13">
            <v>2</v>
          </cell>
          <cell r="T13">
            <v>5.9999999999999991</v>
          </cell>
          <cell r="U13" t="str">
            <v>Tower_Alchemy1</v>
          </cell>
        </row>
        <row r="14">
          <cell r="A14" t="str">
            <v>炸弹</v>
          </cell>
          <cell r="B14">
            <v>1</v>
          </cell>
          <cell r="C14">
            <v>1.3</v>
          </cell>
          <cell r="D14">
            <v>50</v>
          </cell>
          <cell r="E14">
            <v>19.5</v>
          </cell>
          <cell r="F14" t="str">
            <v>群体伤害。眩晕并永久降低最大生命值。2级增加范围。3级增加百分比伤害。</v>
          </cell>
          <cell r="G14">
            <v>780</v>
          </cell>
          <cell r="H14">
            <v>1560</v>
          </cell>
          <cell r="I14">
            <v>4680</v>
          </cell>
          <cell r="J14">
            <v>400</v>
          </cell>
          <cell r="K14">
            <v>10</v>
          </cell>
          <cell r="L14">
            <v>8</v>
          </cell>
          <cell r="M14" t="str">
            <v>12级百分比移除/2级范围/3级百分比移除/眩晕时长</v>
          </cell>
          <cell r="N14">
            <v>-10</v>
          </cell>
          <cell r="O14">
            <v>10</v>
          </cell>
          <cell r="P14">
            <v>-20</v>
          </cell>
          <cell r="Q14">
            <v>3</v>
          </cell>
          <cell r="R14">
            <v>1</v>
          </cell>
          <cell r="S14">
            <v>2</v>
          </cell>
          <cell r="T14">
            <v>5.9999999999999991</v>
          </cell>
          <cell r="U14" t="str">
            <v>Tower_Scorpio1</v>
          </cell>
        </row>
        <row r="15">
          <cell r="A15" t="str">
            <v>哥布林</v>
          </cell>
          <cell r="B15">
            <v>1</v>
          </cell>
          <cell r="C15">
            <v>1.3</v>
          </cell>
          <cell r="D15">
            <v>80</v>
          </cell>
          <cell r="E15">
            <v>31.2</v>
          </cell>
          <cell r="F15" t="str">
            <v>快速单体。对残血敌人加伤。2级增加残血判定。3级加攻击。</v>
          </cell>
          <cell r="G15">
            <v>55</v>
          </cell>
          <cell r="H15">
            <v>109</v>
          </cell>
          <cell r="I15">
            <v>328</v>
          </cell>
          <cell r="J15">
            <v>1.75</v>
          </cell>
          <cell r="K15">
            <v>1</v>
          </cell>
          <cell r="L15">
            <v>11</v>
          </cell>
          <cell r="M15" t="str">
            <v>1级残血判定/23级残血判定</v>
          </cell>
          <cell r="N15">
            <v>0.3</v>
          </cell>
          <cell r="O15">
            <v>0.5</v>
          </cell>
          <cell r="R15">
            <v>1</v>
          </cell>
          <cell r="S15">
            <v>2</v>
          </cell>
          <cell r="T15">
            <v>5.9999999999999991</v>
          </cell>
          <cell r="U15" t="str">
            <v>Tower_Crystal1</v>
          </cell>
        </row>
        <row r="16">
          <cell r="A16" t="str">
            <v>火箭塔</v>
          </cell>
          <cell r="B16">
            <v>2</v>
          </cell>
          <cell r="C16">
            <v>1.2</v>
          </cell>
          <cell r="D16">
            <v>120</v>
          </cell>
          <cell r="E16">
            <v>43.199999999999996</v>
          </cell>
          <cell r="F16" t="str">
            <v>慢速群体。对高血敌人加伤。2级增加高血判定。3级加攻击。</v>
          </cell>
          <cell r="G16">
            <v>40</v>
          </cell>
          <cell r="H16">
            <v>79</v>
          </cell>
          <cell r="I16">
            <v>238</v>
          </cell>
          <cell r="J16">
            <v>2.75</v>
          </cell>
          <cell r="K16">
            <v>3</v>
          </cell>
          <cell r="L16">
            <v>15</v>
          </cell>
          <cell r="M16" t="str">
            <v>1级高血判定/23级高血判定</v>
          </cell>
          <cell r="N16">
            <v>0.75</v>
          </cell>
          <cell r="O16">
            <v>0.5</v>
          </cell>
          <cell r="R16">
            <v>1</v>
          </cell>
          <cell r="S16">
            <v>2</v>
          </cell>
          <cell r="T16">
            <v>5.9999999999999991</v>
          </cell>
          <cell r="U16" t="str">
            <v>Tower_Goblin1</v>
          </cell>
        </row>
        <row r="17">
          <cell r="A17" t="str">
            <v>魔像</v>
          </cell>
          <cell r="B17">
            <v>3</v>
          </cell>
          <cell r="C17">
            <v>1</v>
          </cell>
          <cell r="D17">
            <v>160</v>
          </cell>
          <cell r="E17">
            <v>48</v>
          </cell>
          <cell r="F17" t="str">
            <v>扇形。对“腐蚀”敌人增伤并击退。2级加击退能力。3级加攻击。</v>
          </cell>
          <cell r="G17">
            <v>44</v>
          </cell>
          <cell r="H17">
            <v>88</v>
          </cell>
          <cell r="I17">
            <v>264</v>
          </cell>
          <cell r="J17">
            <v>2.75</v>
          </cell>
          <cell r="K17">
            <v>3</v>
          </cell>
          <cell r="L17">
            <v>8</v>
          </cell>
          <cell r="M17" t="str">
            <v>无buff时击退/1级腐蚀击退</v>
          </cell>
          <cell r="N17">
            <v>0</v>
          </cell>
          <cell r="O17">
            <v>0.28000000000000003</v>
          </cell>
          <cell r="R17">
            <v>1</v>
          </cell>
          <cell r="S17">
            <v>2</v>
          </cell>
          <cell r="T17">
            <v>5.9999999999999991</v>
          </cell>
          <cell r="U17" t="str">
            <v>Tower_Rocket1</v>
          </cell>
        </row>
        <row r="18">
          <cell r="A18" t="str">
            <v>水晶</v>
          </cell>
          <cell r="B18">
            <v>2</v>
          </cell>
          <cell r="C18">
            <v>1.2</v>
          </cell>
          <cell r="D18">
            <v>120</v>
          </cell>
          <cell r="E18">
            <v>43.199999999999996</v>
          </cell>
          <cell r="F18" t="str">
            <v>直线穿透。命中”腐蚀“敌人暂时增伤。2级射程提升。3级加攻击。</v>
          </cell>
          <cell r="G18">
            <v>25</v>
          </cell>
          <cell r="H18">
            <v>50</v>
          </cell>
          <cell r="I18">
            <v>151</v>
          </cell>
          <cell r="J18">
            <v>1.75</v>
          </cell>
          <cell r="K18">
            <v>3</v>
          </cell>
          <cell r="L18">
            <v>11</v>
          </cell>
          <cell r="M18" t="str">
            <v>最大层数/23级射程</v>
          </cell>
          <cell r="N18">
            <v>3</v>
          </cell>
          <cell r="O18">
            <v>10</v>
          </cell>
          <cell r="R18">
            <v>1</v>
          </cell>
          <cell r="S18">
            <v>2</v>
          </cell>
          <cell r="T18">
            <v>5.9999999999999991</v>
          </cell>
          <cell r="U18" t="str">
            <v>Tower_Bomb1</v>
          </cell>
        </row>
        <row r="19">
          <cell r="A19" t="str">
            <v>奥术天球</v>
          </cell>
          <cell r="B19">
            <v>3</v>
          </cell>
          <cell r="C19">
            <v>1</v>
          </cell>
          <cell r="D19">
            <v>160</v>
          </cell>
          <cell r="E19">
            <v>48</v>
          </cell>
          <cell r="F19" t="str">
            <v>随机发射1-4发。”加速“状态增加子弹。2级1-6发，3级加攻击。</v>
          </cell>
          <cell r="G19">
            <v>67</v>
          </cell>
          <cell r="H19">
            <v>130</v>
          </cell>
          <cell r="I19">
            <v>390</v>
          </cell>
          <cell r="J19">
            <v>2.75</v>
          </cell>
          <cell r="K19">
            <v>1</v>
          </cell>
          <cell r="L19">
            <v>11</v>
          </cell>
          <cell r="M19" t="str">
            <v>每发子弹概率%</v>
          </cell>
          <cell r="N19">
            <v>30</v>
          </cell>
          <cell r="R19">
            <v>1</v>
          </cell>
          <cell r="S19">
            <v>2</v>
          </cell>
          <cell r="T19">
            <v>5.9999999999999991</v>
          </cell>
          <cell r="U19" t="str">
            <v>Tower_Golem1</v>
          </cell>
        </row>
        <row r="21">
          <cell r="A21" t="str">
            <v>技能</v>
          </cell>
          <cell r="B21" t="str">
            <v>稀有度</v>
          </cell>
          <cell r="C21" t="str">
            <v>性价比</v>
          </cell>
          <cell r="D21" t="str">
            <v>补充价格</v>
          </cell>
          <cell r="E21" t="str">
            <v>dps</v>
          </cell>
          <cell r="F21" t="str">
            <v>功能</v>
          </cell>
          <cell r="G21" t="str">
            <v>攻击</v>
          </cell>
          <cell r="H21" t="str">
            <v>每秒回复</v>
          </cell>
          <cell r="I21" t="str">
            <v>回合回复</v>
          </cell>
          <cell r="J21" t="str">
            <v>技能cd</v>
          </cell>
          <cell r="K21" t="str">
            <v>目标数量</v>
          </cell>
          <cell r="L21" t="str">
            <v>初始值</v>
          </cell>
          <cell r="M21" t="str">
            <v>特殊参数</v>
          </cell>
          <cell r="N21" t="str">
            <v>参数1</v>
          </cell>
          <cell r="O21" t="str">
            <v>参数2</v>
          </cell>
          <cell r="P21" t="str">
            <v>参数3</v>
          </cell>
          <cell r="Q21" t="str">
            <v>参数4</v>
          </cell>
          <cell r="R21" t="str">
            <v>LV1攻击比</v>
          </cell>
          <cell r="S21" t="str">
            <v>LV2攻击比</v>
          </cell>
          <cell r="T21" t="str">
            <v>LV3攻击比</v>
          </cell>
          <cell r="U21" t="str">
            <v>TowerId</v>
          </cell>
        </row>
        <row r="22">
          <cell r="A22" t="str">
            <v>破甲弹</v>
          </cell>
          <cell r="B22">
            <v>1</v>
          </cell>
          <cell r="C22">
            <v>1.5</v>
          </cell>
          <cell r="D22">
            <v>50</v>
          </cell>
          <cell r="E22">
            <v>78.337500000000006</v>
          </cell>
          <cell r="F22" t="str">
            <v>伤害敌方并降低护甲，可破除隐身状态</v>
          </cell>
          <cell r="G22">
            <v>78</v>
          </cell>
          <cell r="H22">
            <v>0</v>
          </cell>
          <cell r="I22">
            <v>1</v>
          </cell>
          <cell r="J22">
            <v>0</v>
          </cell>
          <cell r="K22">
            <v>5</v>
          </cell>
          <cell r="L22">
            <v>3</v>
          </cell>
          <cell r="M22" t="str">
            <v>伤害减免%/持续时间</v>
          </cell>
          <cell r="N22">
            <v>-33.333333333333336</v>
          </cell>
          <cell r="O22">
            <v>5</v>
          </cell>
          <cell r="U22" t="str">
            <v>PlayerSkill_BreakArmor</v>
          </cell>
        </row>
        <row r="23">
          <cell r="A23" t="str">
            <v>冰霜漩涡</v>
          </cell>
          <cell r="B23">
            <v>2</v>
          </cell>
          <cell r="C23">
            <v>1.125</v>
          </cell>
          <cell r="D23">
            <v>70</v>
          </cell>
          <cell r="E23">
            <v>78.337500000000006</v>
          </cell>
          <cell r="F23" t="str">
            <v>冻结范围内的所有敌人</v>
          </cell>
          <cell r="G23">
            <v>78</v>
          </cell>
          <cell r="H23">
            <v>0</v>
          </cell>
          <cell r="I23">
            <v>0.5</v>
          </cell>
          <cell r="J23">
            <v>0</v>
          </cell>
          <cell r="K23">
            <v>7</v>
          </cell>
          <cell r="L23">
            <v>2</v>
          </cell>
          <cell r="M23" t="str">
            <v>冰冻时长s</v>
          </cell>
          <cell r="N23">
            <v>10</v>
          </cell>
          <cell r="U23" t="str">
            <v>PlayerSkill_IceBind</v>
          </cell>
        </row>
        <row r="24">
          <cell r="A24" t="str">
            <v>时空结界</v>
          </cell>
          <cell r="B24">
            <v>3</v>
          </cell>
          <cell r="C24">
            <v>1</v>
          </cell>
          <cell r="D24">
            <v>80</v>
          </cell>
          <cell r="E24">
            <v>78.337500000000006</v>
          </cell>
          <cell r="F24" t="str">
            <v>创造结界，敌人大幅减速，友军大幅加速</v>
          </cell>
          <cell r="G24">
            <v>78</v>
          </cell>
          <cell r="H24">
            <v>0</v>
          </cell>
          <cell r="I24">
            <v>0.34</v>
          </cell>
          <cell r="J24">
            <v>0</v>
          </cell>
          <cell r="K24">
            <v>11</v>
          </cell>
          <cell r="L24">
            <v>1</v>
          </cell>
          <cell r="M24" t="str">
            <v>友军cd改变%/敌人速度改变%/时间</v>
          </cell>
          <cell r="N24">
            <v>-16.666666666666668</v>
          </cell>
          <cell r="O24">
            <v>-16.666666666666668</v>
          </cell>
          <cell r="P24">
            <v>12</v>
          </cell>
          <cell r="U24" t="str">
            <v>PlayerSkill_TimeBarrier</v>
          </cell>
        </row>
        <row r="25">
          <cell r="A25" t="str">
            <v>净化药水</v>
          </cell>
          <cell r="B25">
            <v>1</v>
          </cell>
          <cell r="C25">
            <v>1.5</v>
          </cell>
          <cell r="D25">
            <v>50</v>
          </cell>
          <cell r="E25">
            <v>78.337500000000006</v>
          </cell>
          <cell r="F25" t="str">
            <v>从天上掉落圣水，驱散敌人隐身、护盾等各种加成效果，并造成持续伤害</v>
          </cell>
          <cell r="G25">
            <v>78</v>
          </cell>
          <cell r="H25">
            <v>0</v>
          </cell>
          <cell r="I25">
            <v>1</v>
          </cell>
          <cell r="J25">
            <v>0</v>
          </cell>
          <cell r="K25">
            <v>3</v>
          </cell>
          <cell r="L25">
            <v>1</v>
          </cell>
          <cell r="U25" t="str">
            <v>PlayerSkill_PurifyWater</v>
          </cell>
        </row>
        <row r="26">
          <cell r="A26" t="str">
            <v>强化子弹</v>
          </cell>
          <cell r="B26">
            <v>2</v>
          </cell>
          <cell r="C26">
            <v>1.125</v>
          </cell>
          <cell r="D26">
            <v>70</v>
          </cell>
          <cell r="E26">
            <v>78.337500000000006</v>
          </cell>
          <cell r="F26" t="str">
            <v>暂时大幅强化一名友军并使其无敌</v>
          </cell>
          <cell r="G26">
            <v>78</v>
          </cell>
          <cell r="H26">
            <v>0</v>
          </cell>
          <cell r="I26">
            <v>1</v>
          </cell>
          <cell r="J26">
            <v>0</v>
          </cell>
          <cell r="K26">
            <v>3</v>
          </cell>
          <cell r="L26">
            <v>1</v>
          </cell>
          <cell r="U26" t="str">
            <v>PlayerSkill_Enhance</v>
          </cell>
        </row>
        <row r="27">
          <cell r="A27" t="str">
            <v>雷电领域</v>
          </cell>
          <cell r="B27">
            <v>3</v>
          </cell>
          <cell r="C27">
            <v>1</v>
          </cell>
          <cell r="D27">
            <v>80</v>
          </cell>
          <cell r="E27">
            <v>78.337500000000006</v>
          </cell>
          <cell r="F27" t="str">
            <v>禁止范围内敌人使用任何技能，且造成持续伤害</v>
          </cell>
          <cell r="G27">
            <v>78</v>
          </cell>
          <cell r="H27">
            <v>0</v>
          </cell>
          <cell r="I27">
            <v>1</v>
          </cell>
          <cell r="J27">
            <v>0</v>
          </cell>
          <cell r="K27">
            <v>3</v>
          </cell>
          <cell r="L27">
            <v>1</v>
          </cell>
          <cell r="U27" t="str">
            <v>PlayerSkill_Silence</v>
          </cell>
        </row>
        <row r="28">
          <cell r="A28" t="str">
            <v>哥布林召唤</v>
          </cell>
          <cell r="B28">
            <v>1</v>
          </cell>
          <cell r="C28">
            <v>1.5</v>
          </cell>
          <cell r="D28">
            <v>50</v>
          </cell>
          <cell r="E28">
            <v>78.337500000000006</v>
          </cell>
          <cell r="F28" t="str">
            <v>召唤一个哥布林在一段时间内偷取敌人金钱</v>
          </cell>
          <cell r="G28">
            <v>78</v>
          </cell>
          <cell r="H28">
            <v>0</v>
          </cell>
          <cell r="I28">
            <v>1</v>
          </cell>
          <cell r="J28">
            <v>0</v>
          </cell>
          <cell r="K28">
            <v>3</v>
          </cell>
          <cell r="L28">
            <v>1</v>
          </cell>
          <cell r="U28" t="str">
            <v>PlayerSkill_GoblinSummon</v>
          </cell>
        </row>
        <row r="29">
          <cell r="A29" t="str">
            <v>地狱烈焰</v>
          </cell>
          <cell r="B29">
            <v>2</v>
          </cell>
          <cell r="C29">
            <v>1.125</v>
          </cell>
          <cell r="D29">
            <v>70</v>
          </cell>
          <cell r="E29">
            <v>78.337500000000006</v>
          </cell>
          <cell r="F29" t="str">
            <v>降下大范围火焰，并留下火焰灼烧经过的敌人</v>
          </cell>
          <cell r="G29">
            <v>78</v>
          </cell>
          <cell r="H29">
            <v>0</v>
          </cell>
          <cell r="I29">
            <v>1</v>
          </cell>
          <cell r="J29">
            <v>0</v>
          </cell>
          <cell r="K29">
            <v>3</v>
          </cell>
          <cell r="L29">
            <v>1</v>
          </cell>
          <cell r="U29" t="str">
            <v>PlayerSkill_Hellfire</v>
          </cell>
        </row>
        <row r="30">
          <cell r="A30" t="str">
            <v>黑洞</v>
          </cell>
          <cell r="B30">
            <v>3</v>
          </cell>
          <cell r="C30">
            <v>1</v>
          </cell>
          <cell r="D30">
            <v>80</v>
          </cell>
          <cell r="E30">
            <v>78.337500000000006</v>
          </cell>
          <cell r="F30" t="str">
            <v>持续吸引大片敌人，造成生命上限的百分比伤害</v>
          </cell>
          <cell r="G30">
            <v>78</v>
          </cell>
          <cell r="H30">
            <v>0</v>
          </cell>
          <cell r="I30">
            <v>1</v>
          </cell>
          <cell r="J30">
            <v>0</v>
          </cell>
          <cell r="K30">
            <v>3</v>
          </cell>
          <cell r="L30">
            <v>1</v>
          </cell>
          <cell r="U30" t="str">
            <v>PlayerSkill_Blackhole</v>
          </cell>
        </row>
        <row r="35">
          <cell r="A35" t="str">
            <v>模块</v>
          </cell>
          <cell r="B35" t="str">
            <v>战斗力占比</v>
          </cell>
        </row>
        <row r="36">
          <cell r="A36" t="str">
            <v>1级塔</v>
          </cell>
          <cell r="B36">
            <v>0.05</v>
          </cell>
        </row>
        <row r="37">
          <cell r="A37" t="str">
            <v>2级塔</v>
          </cell>
          <cell r="B37">
            <v>0.1</v>
          </cell>
        </row>
        <row r="38">
          <cell r="A38" t="str">
            <v>3级塔</v>
          </cell>
          <cell r="B38">
            <v>0.3</v>
          </cell>
        </row>
        <row r="39">
          <cell r="A39" t="str">
            <v>羁绊</v>
          </cell>
          <cell r="B39">
            <v>0.3</v>
          </cell>
        </row>
        <row r="40">
          <cell r="A40" t="str">
            <v>地形加成</v>
          </cell>
          <cell r="B40">
            <v>0.29999999999999993</v>
          </cell>
        </row>
        <row r="41">
          <cell r="A41" t="str">
            <v>技能</v>
          </cell>
          <cell r="B41">
            <v>0.1</v>
          </cell>
        </row>
      </sheetData>
      <sheetData sheetId="1">
        <row r="1">
          <cell r="B1" t="str">
            <v>模型</v>
          </cell>
          <cell r="C1" t="str">
            <v>模型id</v>
          </cell>
          <cell r="D1" t="str">
            <v>攻击力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  <cell r="J1" t="str">
            <v>死亡表现</v>
          </cell>
          <cell r="K1" t="str">
            <v>展示怪物id</v>
          </cell>
        </row>
        <row r="2">
          <cell r="B2" t="str">
            <v>蜜蜂1</v>
          </cell>
          <cell r="C2" t="str">
            <v>ResUnit_MiFeng1</v>
          </cell>
          <cell r="D2">
            <v>1</v>
          </cell>
          <cell r="E2">
            <v>1</v>
          </cell>
          <cell r="F2">
            <v>1</v>
          </cell>
          <cell r="G2">
            <v>2</v>
          </cell>
          <cell r="H2">
            <v>1.6</v>
          </cell>
          <cell r="I2" t="str">
            <v>Skill_MeleeAttack,BlockSkill</v>
          </cell>
          <cell r="J2" t="str">
            <v>DeathShow_1</v>
          </cell>
          <cell r="K2" t="str">
            <v>Monster_MiFeng1</v>
          </cell>
        </row>
        <row r="3">
          <cell r="B3" t="str">
            <v>蜜蜂2</v>
          </cell>
          <cell r="C3" t="str">
            <v>ResUnit_MiFeng2</v>
          </cell>
          <cell r="D3">
            <v>1</v>
          </cell>
          <cell r="E3">
            <v>4</v>
          </cell>
          <cell r="F3">
            <v>2</v>
          </cell>
          <cell r="G3">
            <v>2</v>
          </cell>
          <cell r="H3">
            <v>2</v>
          </cell>
          <cell r="I3" t="str">
            <v>Skill_Monster_MiFeng2,NormalAttack;Skill_MeleeAttack,BlockSkill</v>
          </cell>
          <cell r="J3" t="str">
            <v>DeathShow_1</v>
          </cell>
          <cell r="K3" t="str">
            <v>Monster_MiFeng2</v>
          </cell>
        </row>
        <row r="4">
          <cell r="B4" t="str">
            <v>蜜蜂3</v>
          </cell>
          <cell r="C4" t="str">
            <v>ResUnit_MiFeng3</v>
          </cell>
          <cell r="D4">
            <v>10</v>
          </cell>
          <cell r="E4">
            <v>32</v>
          </cell>
          <cell r="F4">
            <v>5</v>
          </cell>
          <cell r="G4">
            <v>0.8</v>
          </cell>
          <cell r="H4">
            <v>3</v>
          </cell>
          <cell r="I4" t="str">
            <v>Skill_Monster_MiFeng3,NormalAttack;Skill_MeleeAttack,BlockSkill</v>
          </cell>
          <cell r="J4" t="str">
            <v>DeathShow_1</v>
          </cell>
          <cell r="K4" t="str">
            <v>Monster_MiFeng3</v>
          </cell>
        </row>
        <row r="5">
          <cell r="B5" t="str">
            <v>蝙蝠1</v>
          </cell>
          <cell r="C5" t="str">
            <v>ResUnit_BianFu1</v>
          </cell>
          <cell r="D5">
            <v>1</v>
          </cell>
          <cell r="E5">
            <v>1</v>
          </cell>
          <cell r="F5">
            <v>1</v>
          </cell>
          <cell r="G5">
            <v>2</v>
          </cell>
          <cell r="H5">
            <v>1.6</v>
          </cell>
          <cell r="I5" t="str">
            <v>Skill_Monster_BianFu1,NormalAttack;Skill_MeleeAttack,BlockSkill</v>
          </cell>
          <cell r="J5" t="str">
            <v>DeathShow_1</v>
          </cell>
          <cell r="K5" t="str">
            <v>Monster_BianFu1</v>
          </cell>
        </row>
        <row r="6">
          <cell r="B6" t="str">
            <v>蝙蝠2</v>
          </cell>
          <cell r="C6" t="str">
            <v>ResUnit_BianFu2</v>
          </cell>
          <cell r="D6">
            <v>1</v>
          </cell>
          <cell r="E6">
            <v>4</v>
          </cell>
          <cell r="F6">
            <v>2</v>
          </cell>
          <cell r="G6">
            <v>2</v>
          </cell>
          <cell r="H6">
            <v>2</v>
          </cell>
          <cell r="I6" t="str">
            <v>Skill_Monster_BianFu2,NormalAttack;Skill_MeleeAttack,BlockSkill</v>
          </cell>
          <cell r="J6" t="str">
            <v>DeathShow_1</v>
          </cell>
          <cell r="K6" t="str">
            <v>Monster_BianFu2</v>
          </cell>
        </row>
        <row r="7">
          <cell r="B7" t="str">
            <v>蝙蝠3</v>
          </cell>
          <cell r="C7" t="str">
            <v>ResUnit_BianFu3</v>
          </cell>
          <cell r="D7">
            <v>10</v>
          </cell>
          <cell r="E7">
            <v>32</v>
          </cell>
          <cell r="F7">
            <v>5</v>
          </cell>
          <cell r="G7">
            <v>0.8</v>
          </cell>
          <cell r="H7">
            <v>3</v>
          </cell>
          <cell r="I7" t="str">
            <v>Skill_MeleeAttack,BlockSkill</v>
          </cell>
          <cell r="J7" t="str">
            <v>DeathShow_1</v>
          </cell>
          <cell r="K7" t="str">
            <v>Monster_BianFu3</v>
          </cell>
        </row>
        <row r="8">
          <cell r="B8" t="str">
            <v>蜘蛛1</v>
          </cell>
          <cell r="C8" t="str">
            <v>ResUnit_ZhiZhu1</v>
          </cell>
          <cell r="D8">
            <v>1</v>
          </cell>
          <cell r="E8">
            <v>1</v>
          </cell>
          <cell r="F8">
            <v>1</v>
          </cell>
          <cell r="G8">
            <v>4</v>
          </cell>
          <cell r="H8">
            <v>1.6</v>
          </cell>
          <cell r="I8" t="str">
            <v>Skill_MeleeAttack,BlockSkill</v>
          </cell>
          <cell r="J8" t="str">
            <v>DeathShow_1</v>
          </cell>
          <cell r="K8" t="str">
            <v>Monster_ZhiZhu1</v>
          </cell>
        </row>
        <row r="9">
          <cell r="B9" t="str">
            <v>蜘蛛2</v>
          </cell>
          <cell r="C9" t="str">
            <v>ResUnit_ZhiZhu2</v>
          </cell>
          <cell r="D9">
            <v>1</v>
          </cell>
          <cell r="E9">
            <v>4</v>
          </cell>
          <cell r="F9">
            <v>2</v>
          </cell>
          <cell r="G9">
            <v>4</v>
          </cell>
          <cell r="H9">
            <v>2</v>
          </cell>
          <cell r="I9" t="str">
            <v>Skill_Monster_ZhiZhu2,NormalAttack;Skill_MeleeAttack,BlockSkill</v>
          </cell>
          <cell r="J9" t="str">
            <v>DeathShow_1</v>
          </cell>
          <cell r="K9" t="str">
            <v>Monster_ZhiZhu2</v>
          </cell>
        </row>
        <row r="10">
          <cell r="B10" t="str">
            <v>蜘蛛3</v>
          </cell>
          <cell r="C10" t="str">
            <v>ResUnit_ZhiZhu3</v>
          </cell>
          <cell r="D10">
            <v>10</v>
          </cell>
          <cell r="E10">
            <v>32</v>
          </cell>
          <cell r="F10">
            <v>5</v>
          </cell>
          <cell r="G10">
            <v>2</v>
          </cell>
          <cell r="H10">
            <v>3</v>
          </cell>
          <cell r="I10" t="str">
            <v>Skill_MeleeAttack,BlockSkill</v>
          </cell>
          <cell r="J10" t="str">
            <v>DeathShow_1</v>
          </cell>
          <cell r="K10" t="str">
            <v>Monster_ZhiZhu3</v>
          </cell>
        </row>
        <row r="11">
          <cell r="B11" t="str">
            <v>种子1</v>
          </cell>
          <cell r="C11" t="str">
            <v>ResUnit_ZhongZi1</v>
          </cell>
          <cell r="D11">
            <v>1</v>
          </cell>
          <cell r="E11">
            <v>1</v>
          </cell>
          <cell r="F11">
            <v>1</v>
          </cell>
          <cell r="G11">
            <v>2</v>
          </cell>
          <cell r="H11">
            <v>1.6</v>
          </cell>
          <cell r="I11" t="str">
            <v>Skill_Monster_ZhongZi1,NormalAttack;Skill_MeleeAttack,BlockSkill</v>
          </cell>
          <cell r="J11" t="str">
            <v>DeathShow_1</v>
          </cell>
          <cell r="K11" t="str">
            <v>Monster_ZhongZi1</v>
          </cell>
        </row>
        <row r="12">
          <cell r="B12" t="str">
            <v>种子2</v>
          </cell>
          <cell r="C12" t="str">
            <v>ResUnit_ZhongZi2</v>
          </cell>
          <cell r="D12">
            <v>1</v>
          </cell>
          <cell r="E12">
            <v>4</v>
          </cell>
          <cell r="F12">
            <v>2</v>
          </cell>
          <cell r="G12">
            <v>2</v>
          </cell>
          <cell r="H12">
            <v>2</v>
          </cell>
          <cell r="I12" t="str">
            <v>Skill_Monster_ZhongZi2,NormalAttack;Skill_MeleeAttack,BlockSkill</v>
          </cell>
          <cell r="J12" t="str">
            <v>DeathShow_1</v>
          </cell>
          <cell r="K12" t="str">
            <v>Monster_ZhongZi2</v>
          </cell>
        </row>
        <row r="13">
          <cell r="B13" t="str">
            <v>种子3</v>
          </cell>
          <cell r="C13" t="str">
            <v>ResUnit_ZhongZi3</v>
          </cell>
          <cell r="D13">
            <v>10</v>
          </cell>
          <cell r="E13">
            <v>32</v>
          </cell>
          <cell r="F13">
            <v>5</v>
          </cell>
          <cell r="G13">
            <v>0.8</v>
          </cell>
          <cell r="H13">
            <v>3</v>
          </cell>
          <cell r="I13" t="str">
            <v>Skill_Monster_ZhongZi3,NormalAttack;Skill_MeleeAttack,BlockSkill</v>
          </cell>
          <cell r="J13" t="str">
            <v>DeathShow_1</v>
          </cell>
          <cell r="K13" t="str">
            <v>Monster_ZhongZi3</v>
          </cell>
        </row>
        <row r="14">
          <cell r="B14" t="str">
            <v>鬼1</v>
          </cell>
          <cell r="C14" t="str">
            <v>ResUnit_Gui1</v>
          </cell>
          <cell r="D14">
            <v>1</v>
          </cell>
          <cell r="E14">
            <v>1</v>
          </cell>
          <cell r="F14">
            <v>1</v>
          </cell>
          <cell r="G14">
            <v>2</v>
          </cell>
          <cell r="H14">
            <v>1.6</v>
          </cell>
          <cell r="I14" t="str">
            <v>Skill_Monster_Gui1,NormalAttack;Skill_MeleeAttack,BlockSkill</v>
          </cell>
          <cell r="J14" t="str">
            <v>DeathShow_1</v>
          </cell>
          <cell r="K14" t="str">
            <v>Monster_Gui1</v>
          </cell>
        </row>
        <row r="15">
          <cell r="B15" t="str">
            <v>鬼2</v>
          </cell>
          <cell r="C15" t="str">
            <v>ResUnit_Gui2</v>
          </cell>
          <cell r="D15">
            <v>1</v>
          </cell>
          <cell r="E15">
            <v>4</v>
          </cell>
          <cell r="F15">
            <v>2</v>
          </cell>
          <cell r="G15">
            <v>2</v>
          </cell>
          <cell r="H15">
            <v>2</v>
          </cell>
          <cell r="I15" t="str">
            <v>Skill_Monster_Gui2,NormalAttack;Skill_MeleeAttack,BlockSkill</v>
          </cell>
          <cell r="J15" t="str">
            <v>DeathShow_1</v>
          </cell>
          <cell r="K15" t="str">
            <v>Monster_Gui2</v>
          </cell>
        </row>
        <row r="16">
          <cell r="B16" t="str">
            <v>鬼3</v>
          </cell>
          <cell r="C16" t="str">
            <v>ResUnit_Gui3</v>
          </cell>
          <cell r="D16">
            <v>10</v>
          </cell>
          <cell r="E16">
            <v>32</v>
          </cell>
          <cell r="F16">
            <v>5</v>
          </cell>
          <cell r="G16">
            <v>2</v>
          </cell>
          <cell r="H16">
            <v>3</v>
          </cell>
          <cell r="I16" t="str">
            <v>Skill_Monster_Gui3,NormalAttack;Skill_MeleeAttack,BlockSkill</v>
          </cell>
          <cell r="J16" t="str">
            <v>DeathShow_1</v>
          </cell>
          <cell r="K16" t="str">
            <v>Monster_Gui3</v>
          </cell>
        </row>
        <row r="17">
          <cell r="B17" t="str">
            <v>蛋1</v>
          </cell>
          <cell r="C17" t="str">
            <v>ResUnit_Dan1</v>
          </cell>
          <cell r="D17">
            <v>1</v>
          </cell>
          <cell r="E17">
            <v>1</v>
          </cell>
          <cell r="F17">
            <v>1</v>
          </cell>
          <cell r="G17">
            <v>2</v>
          </cell>
          <cell r="H17">
            <v>1.6</v>
          </cell>
          <cell r="I17" t="str">
            <v>Skill_Monster_Dan1,NormalAttack;Skill_MeleeAttack,BlockSkill</v>
          </cell>
          <cell r="J17" t="str">
            <v>DeathShow_1</v>
          </cell>
          <cell r="K17" t="str">
            <v>Monster_Dan1</v>
          </cell>
        </row>
        <row r="18">
          <cell r="B18" t="str">
            <v>蛋2</v>
          </cell>
          <cell r="C18" t="str">
            <v>ResUnit_Dan2</v>
          </cell>
          <cell r="D18">
            <v>1</v>
          </cell>
          <cell r="E18">
            <v>4</v>
          </cell>
          <cell r="F18">
            <v>2</v>
          </cell>
          <cell r="G18">
            <v>2</v>
          </cell>
          <cell r="H18">
            <v>2</v>
          </cell>
          <cell r="I18" t="str">
            <v>Skill_Monster_Dan2,NormalAttack;Skill_MeleeAttack,BlockSkill</v>
          </cell>
          <cell r="J18" t="str">
            <v>DeathShow_1</v>
          </cell>
          <cell r="K18" t="str">
            <v>Monster_Dan2</v>
          </cell>
        </row>
        <row r="19">
          <cell r="B19" t="str">
            <v>蛋3</v>
          </cell>
          <cell r="C19" t="str">
            <v>ResUnit_Dan3</v>
          </cell>
          <cell r="D19">
            <v>10</v>
          </cell>
          <cell r="E19">
            <v>32</v>
          </cell>
          <cell r="F19">
            <v>5</v>
          </cell>
          <cell r="G19">
            <v>0.8</v>
          </cell>
          <cell r="H19">
            <v>3</v>
          </cell>
          <cell r="I19" t="str">
            <v>Skill_Monster_Dan3,InitiativeSkill;Skill_MeleeAttack,BlockSkill</v>
          </cell>
          <cell r="J19" t="str">
            <v>DeathShow_1</v>
          </cell>
          <cell r="K19" t="str">
            <v>Monster_Dan3</v>
          </cell>
        </row>
        <row r="20">
          <cell r="B20" t="str">
            <v>鸟1</v>
          </cell>
          <cell r="C20" t="str">
            <v>ResUnit_Niao1</v>
          </cell>
          <cell r="D20">
            <v>1</v>
          </cell>
          <cell r="E20">
            <v>1</v>
          </cell>
          <cell r="F20">
            <v>1</v>
          </cell>
          <cell r="G20">
            <v>2</v>
          </cell>
          <cell r="H20">
            <v>1.6</v>
          </cell>
          <cell r="I20" t="str">
            <v>Skill_Monster_Niao1,NormalAttack;Skill_MeleeAttack,BlockSkill</v>
          </cell>
          <cell r="J20" t="str">
            <v>DeathShow_1</v>
          </cell>
          <cell r="K20" t="str">
            <v>Monster_Niao1</v>
          </cell>
        </row>
        <row r="21">
          <cell r="B21" t="str">
            <v>鸟2</v>
          </cell>
          <cell r="C21" t="str">
            <v>ResUnit_Niao2</v>
          </cell>
          <cell r="D21">
            <v>1</v>
          </cell>
          <cell r="E21">
            <v>4</v>
          </cell>
          <cell r="F21">
            <v>2</v>
          </cell>
          <cell r="G21">
            <v>2</v>
          </cell>
          <cell r="H21">
            <v>2</v>
          </cell>
          <cell r="I21" t="str">
            <v>Skill_Monster_Niao2,NormalAttack;Skill_MeleeAttack,BlockSkill</v>
          </cell>
          <cell r="J21" t="str">
            <v>DeathShow_1</v>
          </cell>
          <cell r="K21" t="str">
            <v>Monster_Niao2</v>
          </cell>
        </row>
        <row r="22">
          <cell r="B22" t="str">
            <v>鸟3</v>
          </cell>
          <cell r="C22" t="str">
            <v>ResUnit_Niao3</v>
          </cell>
          <cell r="D22">
            <v>10</v>
          </cell>
          <cell r="E22">
            <v>32</v>
          </cell>
          <cell r="F22">
            <v>3</v>
          </cell>
          <cell r="G22">
            <v>0.8</v>
          </cell>
          <cell r="H22">
            <v>3</v>
          </cell>
          <cell r="I22" t="str">
            <v>Skill_Monster_Niao3,NormalAttack;Skill_MeleeAttack,BlockSkill</v>
          </cell>
          <cell r="J22" t="str">
            <v>DeathShow_1</v>
          </cell>
          <cell r="K22" t="str">
            <v>Monster_Niao3</v>
          </cell>
        </row>
        <row r="23">
          <cell r="B23" t="str">
            <v>龙1</v>
          </cell>
          <cell r="C23" t="str">
            <v>ResUnit_Rou1</v>
          </cell>
          <cell r="D23">
            <v>1</v>
          </cell>
          <cell r="E23">
            <v>1</v>
          </cell>
          <cell r="F23">
            <v>1</v>
          </cell>
          <cell r="G23">
            <v>2</v>
          </cell>
          <cell r="H23">
            <v>1.6</v>
          </cell>
          <cell r="I23" t="str">
            <v>Skill_Monster_Long1,NormalAttack;Skill_MeleeAttack,BlockSkill</v>
          </cell>
          <cell r="J23" t="str">
            <v>DeathShow_1</v>
          </cell>
          <cell r="K23" t="str">
            <v>Monster_Rou1</v>
          </cell>
        </row>
        <row r="24">
          <cell r="B24" t="str">
            <v>龙2</v>
          </cell>
          <cell r="C24" t="str">
            <v>ResUnit_Rou2</v>
          </cell>
          <cell r="D24">
            <v>1</v>
          </cell>
          <cell r="E24">
            <v>4</v>
          </cell>
          <cell r="F24">
            <v>2</v>
          </cell>
          <cell r="G24">
            <v>2</v>
          </cell>
          <cell r="H24">
            <v>2</v>
          </cell>
          <cell r="I24" t="str">
            <v>Skill_Monster_Long2,NormalAttack;Skill_MeleeAttack,BlockSkill</v>
          </cell>
          <cell r="J24" t="str">
            <v>DeathShow_1</v>
          </cell>
          <cell r="K24" t="str">
            <v>Monster_Rou2</v>
          </cell>
        </row>
        <row r="25">
          <cell r="B25" t="str">
            <v>龙3</v>
          </cell>
          <cell r="C25" t="str">
            <v>ResUnit_Rou3</v>
          </cell>
          <cell r="D25">
            <v>10</v>
          </cell>
          <cell r="E25">
            <v>32</v>
          </cell>
          <cell r="F25">
            <v>3</v>
          </cell>
          <cell r="G25">
            <v>0.8</v>
          </cell>
          <cell r="H25">
            <v>3</v>
          </cell>
          <cell r="I25" t="str">
            <v>Skill_Monster_Long3,InitiativeSkill;Skill_MeleeAttack,BlockSkill</v>
          </cell>
          <cell r="J25" t="str">
            <v>DeathShow_1</v>
          </cell>
          <cell r="K25" t="str">
            <v>Monster_Rou3</v>
          </cell>
        </row>
        <row r="26">
          <cell r="B26" t="str">
            <v>雪人1</v>
          </cell>
          <cell r="C26" t="str">
            <v>ResUnit_XueRen1</v>
          </cell>
          <cell r="D26">
            <v>1</v>
          </cell>
          <cell r="E26">
            <v>2</v>
          </cell>
          <cell r="F26">
            <v>1</v>
          </cell>
          <cell r="G26">
            <v>2</v>
          </cell>
          <cell r="H26">
            <v>1.6</v>
          </cell>
          <cell r="I26" t="str">
            <v>Skill_Monster_XueRen1,NormalAttack;Skill_MeleeAttack,BlockSkill</v>
          </cell>
          <cell r="J26" t="str">
            <v>DeathShow_1</v>
          </cell>
          <cell r="K26" t="str">
            <v>Monster_XueRen1</v>
          </cell>
        </row>
        <row r="27">
          <cell r="B27" t="str">
            <v>雪人2</v>
          </cell>
          <cell r="C27" t="str">
            <v>ResUnit_XueRen2</v>
          </cell>
          <cell r="D27">
            <v>1</v>
          </cell>
          <cell r="E27">
            <v>4</v>
          </cell>
          <cell r="F27">
            <v>2</v>
          </cell>
          <cell r="G27">
            <v>2</v>
          </cell>
          <cell r="H27">
            <v>2</v>
          </cell>
          <cell r="I27" t="str">
            <v>Skill_Monster_XueRen2,NormalAttack;Skill_MeleeAttack,BlockSkill</v>
          </cell>
          <cell r="J27" t="str">
            <v>DeathShow_1</v>
          </cell>
          <cell r="K27" t="str">
            <v>Monster_XueRen2</v>
          </cell>
        </row>
        <row r="28">
          <cell r="B28" t="str">
            <v>雪人3</v>
          </cell>
          <cell r="C28" t="str">
            <v>ResUnit_XueRen3</v>
          </cell>
          <cell r="D28">
            <v>10</v>
          </cell>
          <cell r="E28">
            <v>32</v>
          </cell>
          <cell r="F28">
            <v>3</v>
          </cell>
          <cell r="G28">
            <v>0.8</v>
          </cell>
          <cell r="H28">
            <v>3</v>
          </cell>
          <cell r="I28" t="str">
            <v>Skill_Monster_XueRen3,InitiativeSkill;Skill_MeleeAttack,BlockSkill</v>
          </cell>
          <cell r="J28" t="str">
            <v>DeathShow_1</v>
          </cell>
          <cell r="K28" t="str">
            <v>Monster_XueRen3</v>
          </cell>
        </row>
        <row r="29">
          <cell r="B29" t="str">
            <v>乌龟1</v>
          </cell>
          <cell r="C29" t="str">
            <v>ResUnit_WuGui1</v>
          </cell>
          <cell r="D29">
            <v>1</v>
          </cell>
          <cell r="E29">
            <v>1</v>
          </cell>
          <cell r="F29">
            <v>1</v>
          </cell>
          <cell r="G29">
            <v>2</v>
          </cell>
          <cell r="H29">
            <v>1.6</v>
          </cell>
          <cell r="I29" t="str">
            <v>Skill_Monster_WuGui1,NormalAttack;Skill_MeleeAttack,BlockSkill</v>
          </cell>
          <cell r="J29" t="str">
            <v>DeathShow_1</v>
          </cell>
          <cell r="K29" t="str">
            <v>Monster_WuGui1</v>
          </cell>
        </row>
        <row r="30">
          <cell r="B30" t="str">
            <v>乌龟2</v>
          </cell>
          <cell r="C30" t="str">
            <v>ResUnit_WuGui2</v>
          </cell>
          <cell r="D30">
            <v>1</v>
          </cell>
          <cell r="E30">
            <v>4</v>
          </cell>
          <cell r="F30">
            <v>2</v>
          </cell>
          <cell r="G30">
            <v>2</v>
          </cell>
          <cell r="H30">
            <v>2</v>
          </cell>
          <cell r="I30" t="str">
            <v>Skill_Monster_WuGui2,NormalAttack;Skill_MeleeAttack,BlockSkill</v>
          </cell>
          <cell r="J30" t="str">
            <v>DeathShow_1</v>
          </cell>
          <cell r="K30" t="str">
            <v>Monster_WuGui2</v>
          </cell>
        </row>
        <row r="31">
          <cell r="B31" t="str">
            <v>乌龟3</v>
          </cell>
          <cell r="C31" t="str">
            <v>ResUnit_WuGui3</v>
          </cell>
          <cell r="D31">
            <v>10</v>
          </cell>
          <cell r="E31">
            <v>32</v>
          </cell>
          <cell r="F31">
            <v>3</v>
          </cell>
          <cell r="G31">
            <v>0.8</v>
          </cell>
          <cell r="H31">
            <v>3</v>
          </cell>
          <cell r="I31" t="str">
            <v>Skill_Monster_WuGui3,NormalAttack;Skill_MeleeAttack,BlockSkill</v>
          </cell>
          <cell r="J31" t="str">
            <v>DeathShow_1</v>
          </cell>
          <cell r="K31" t="str">
            <v>Monster_WuGui3</v>
          </cell>
        </row>
        <row r="32">
          <cell r="B32" t="str">
            <v>骷髅1</v>
          </cell>
          <cell r="C32" t="str">
            <v>ResUnit_Skull1</v>
          </cell>
          <cell r="D32">
            <v>1</v>
          </cell>
          <cell r="E32">
            <v>1</v>
          </cell>
          <cell r="F32">
            <v>1</v>
          </cell>
          <cell r="G32">
            <v>2</v>
          </cell>
          <cell r="H32">
            <v>1.6</v>
          </cell>
          <cell r="I32" t="str">
            <v>Skill_Monster_Skull1,NormalAttack;Skill_MeleeAttack,BlockSkill</v>
          </cell>
          <cell r="J32" t="str">
            <v>DeathShow_1</v>
          </cell>
          <cell r="K32" t="str">
            <v>Monster_Skull1</v>
          </cell>
        </row>
        <row r="33">
          <cell r="B33" t="str">
            <v>骷髅2</v>
          </cell>
          <cell r="C33" t="str">
            <v>ResUnit_Skull2</v>
          </cell>
          <cell r="D33">
            <v>1</v>
          </cell>
          <cell r="E33">
            <v>4</v>
          </cell>
          <cell r="F33">
            <v>2</v>
          </cell>
          <cell r="G33">
            <v>2</v>
          </cell>
          <cell r="H33">
            <v>2</v>
          </cell>
          <cell r="I33" t="str">
            <v>Skill_Monster_Skull2,NormalAttack;Skill_MeleeAttack,BlockSkill</v>
          </cell>
          <cell r="J33" t="str">
            <v>DeathShow_1</v>
          </cell>
          <cell r="K33" t="str">
            <v>Monster_Skull2</v>
          </cell>
        </row>
        <row r="34">
          <cell r="B34" t="str">
            <v>骷髅3</v>
          </cell>
          <cell r="C34" t="str">
            <v>ResUnit_Skull3</v>
          </cell>
          <cell r="D34">
            <v>10</v>
          </cell>
          <cell r="E34">
            <v>32</v>
          </cell>
          <cell r="F34">
            <v>5</v>
          </cell>
          <cell r="G34">
            <v>0.8</v>
          </cell>
          <cell r="H34">
            <v>3</v>
          </cell>
          <cell r="I34" t="str">
            <v>Skill_Monster_Skull3,NormalAttack;Skill_MeleeAttack,BlockSkill</v>
          </cell>
          <cell r="J34" t="str">
            <v>DeathShow_1</v>
          </cell>
          <cell r="K34" t="str">
            <v>Monster_Skull3</v>
          </cell>
        </row>
        <row r="35">
          <cell r="B35" t="str">
            <v>恶灵1</v>
          </cell>
          <cell r="C35" t="str">
            <v>ResUnit_Spirit1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1.6</v>
          </cell>
          <cell r="I35" t="str">
            <v>Skill_Monster_Spirit1,NormalAttack;Skill_MeleeAttack,BlockSkill</v>
          </cell>
          <cell r="J35" t="str">
            <v>DeathShow_1</v>
          </cell>
          <cell r="K35" t="str">
            <v>Monster_Spirit1</v>
          </cell>
        </row>
        <row r="36">
          <cell r="B36" t="str">
            <v>恶灵2</v>
          </cell>
          <cell r="C36" t="str">
            <v>ResUnit_Spirit2</v>
          </cell>
          <cell r="D36">
            <v>1</v>
          </cell>
          <cell r="E36">
            <v>4</v>
          </cell>
          <cell r="F36">
            <v>2</v>
          </cell>
          <cell r="G36">
            <v>2</v>
          </cell>
          <cell r="H36">
            <v>2</v>
          </cell>
          <cell r="I36" t="str">
            <v>Skill_Monster_Spirit2,NormalAttack;Skill_MeleeAttack,BlockSkill</v>
          </cell>
          <cell r="J36" t="str">
            <v>DeathShow_1</v>
          </cell>
          <cell r="K36" t="str">
            <v>Monster_Spirit2</v>
          </cell>
        </row>
        <row r="37">
          <cell r="B37" t="str">
            <v>恶灵3</v>
          </cell>
          <cell r="C37" t="str">
            <v>ResUnit_Spirit3</v>
          </cell>
          <cell r="D37">
            <v>10</v>
          </cell>
          <cell r="E37">
            <v>32</v>
          </cell>
          <cell r="F37">
            <v>5</v>
          </cell>
          <cell r="G37">
            <v>0.8</v>
          </cell>
          <cell r="H37">
            <v>3</v>
          </cell>
          <cell r="I37" t="str">
            <v>Skill_MeleeAttack,BlockSkill</v>
          </cell>
          <cell r="J37" t="str">
            <v>DeathShow_1</v>
          </cell>
          <cell r="K37" t="str">
            <v>Monster_Spirit3</v>
          </cell>
        </row>
        <row r="38">
          <cell r="B38" t="str">
            <v>火精灵1</v>
          </cell>
          <cell r="C38" t="str">
            <v>ResUnit_FireSpirit1</v>
          </cell>
          <cell r="D38">
            <v>1</v>
          </cell>
          <cell r="E38">
            <v>1</v>
          </cell>
          <cell r="F38">
            <v>1</v>
          </cell>
          <cell r="G38">
            <v>2</v>
          </cell>
          <cell r="H38">
            <v>1.6</v>
          </cell>
          <cell r="I38" t="str">
            <v>Skill_Monster_FireSpirit1,NormalAttack;Skill_MeleeAttack,BlockSkill</v>
          </cell>
          <cell r="J38" t="str">
            <v>DeathShow_1</v>
          </cell>
          <cell r="K38" t="str">
            <v>Monster_FireSpirit1</v>
          </cell>
        </row>
        <row r="39">
          <cell r="B39" t="str">
            <v>火精灵2</v>
          </cell>
          <cell r="C39" t="str">
            <v>ResUnit_FireSpirit2</v>
          </cell>
          <cell r="D39">
            <v>1</v>
          </cell>
          <cell r="E39">
            <v>4</v>
          </cell>
          <cell r="F39">
            <v>2</v>
          </cell>
          <cell r="G39">
            <v>2</v>
          </cell>
          <cell r="H39">
            <v>2</v>
          </cell>
          <cell r="I39" t="str">
            <v>Skill_Monster_FireSpirit2,InitiativeSkill;Skill_MeleeAttack,BlockSkill</v>
          </cell>
          <cell r="J39" t="str">
            <v>DeathShow_1</v>
          </cell>
          <cell r="K39" t="str">
            <v>Monster_FireSpirit2</v>
          </cell>
        </row>
        <row r="40">
          <cell r="B40" t="str">
            <v>火精灵3</v>
          </cell>
          <cell r="C40" t="str">
            <v>ResUnit_FireSpirit3</v>
          </cell>
          <cell r="D40">
            <v>10</v>
          </cell>
          <cell r="E40">
            <v>32</v>
          </cell>
          <cell r="F40">
            <v>5</v>
          </cell>
          <cell r="G40">
            <v>0.8</v>
          </cell>
          <cell r="H40">
            <v>3</v>
          </cell>
          <cell r="I40" t="str">
            <v>Skill_Monster_FireSpirit3,InitiativeSkill;Skill_MeleeAttack,BlockSkill</v>
          </cell>
          <cell r="J40" t="str">
            <v>DeathShow_1</v>
          </cell>
          <cell r="K40" t="str">
            <v>Monster_FireSpirit3</v>
          </cell>
        </row>
        <row r="41">
          <cell r="B41" t="str">
            <v>石像1</v>
          </cell>
          <cell r="C41" t="str">
            <v>ResUnit_StoneGolem1</v>
          </cell>
          <cell r="D41">
            <v>1</v>
          </cell>
          <cell r="E41">
            <v>1</v>
          </cell>
          <cell r="F41">
            <v>1</v>
          </cell>
          <cell r="G41">
            <v>2</v>
          </cell>
          <cell r="H41">
            <v>1.6</v>
          </cell>
          <cell r="I41" t="str">
            <v>Skill_Monster_StoneGolem1,NormalAttack;Skill_MeleeAttack,BlockSkill</v>
          </cell>
          <cell r="J41" t="str">
            <v>DeathShow_1</v>
          </cell>
          <cell r="K41" t="str">
            <v>Monster_StoneGolem1</v>
          </cell>
        </row>
        <row r="42">
          <cell r="B42" t="str">
            <v>石像2</v>
          </cell>
          <cell r="C42" t="str">
            <v>ResUnit_StoneGolem2</v>
          </cell>
          <cell r="D42">
            <v>1</v>
          </cell>
          <cell r="E42">
            <v>4</v>
          </cell>
          <cell r="F42">
            <v>2</v>
          </cell>
          <cell r="G42">
            <v>2</v>
          </cell>
          <cell r="H42">
            <v>2</v>
          </cell>
          <cell r="I42" t="str">
            <v>Skill_Monster_StoneGolem2,NormalAttack;Skill_MeleeAttack,BlockSkill</v>
          </cell>
          <cell r="J42" t="str">
            <v>DeathShow_1</v>
          </cell>
          <cell r="K42" t="str">
            <v>Monster_StoneGolem2</v>
          </cell>
        </row>
        <row r="43">
          <cell r="B43" t="str">
            <v>石像3</v>
          </cell>
          <cell r="C43" t="str">
            <v>ResUnit_StoneGolem3</v>
          </cell>
          <cell r="D43">
            <v>10</v>
          </cell>
          <cell r="E43">
            <v>32</v>
          </cell>
          <cell r="F43">
            <v>5</v>
          </cell>
          <cell r="G43">
            <v>0.8</v>
          </cell>
          <cell r="H43">
            <v>3</v>
          </cell>
          <cell r="I43" t="str">
            <v>Skill_Monster_StoneGolem3,NormalAttack;Skill_MeleeAttack,BlockSkill</v>
          </cell>
          <cell r="J43" t="str">
            <v>DeathShow_1</v>
          </cell>
          <cell r="K43" t="str">
            <v>Monster_StoneGolem3</v>
          </cell>
        </row>
        <row r="44">
          <cell r="B44" t="str">
            <v>麻痹蝎1</v>
          </cell>
          <cell r="C44" t="str">
            <v>ResUnit_Scorpid1</v>
          </cell>
          <cell r="D44">
            <v>1</v>
          </cell>
          <cell r="E44">
            <v>1</v>
          </cell>
          <cell r="F44">
            <v>1</v>
          </cell>
          <cell r="G44">
            <v>2</v>
          </cell>
          <cell r="H44">
            <v>1.6</v>
          </cell>
          <cell r="I44" t="str">
            <v>Skill_Monster_Scorpid1,InitiativeSkill;Skill_MeleeAttack,BlockSkill</v>
          </cell>
          <cell r="J44" t="str">
            <v>DeathShow_1</v>
          </cell>
          <cell r="K44" t="str">
            <v>Monster_Scorpid1</v>
          </cell>
        </row>
        <row r="45">
          <cell r="B45" t="str">
            <v>麻痹蝎2</v>
          </cell>
          <cell r="C45" t="str">
            <v>ResUnit_Scorpid2</v>
          </cell>
          <cell r="D45">
            <v>1</v>
          </cell>
          <cell r="E45">
            <v>4</v>
          </cell>
          <cell r="F45">
            <v>2</v>
          </cell>
          <cell r="G45">
            <v>2</v>
          </cell>
          <cell r="H45">
            <v>2</v>
          </cell>
          <cell r="I45" t="str">
            <v>Skill_Monster_Scorpid2,InitiativeSkill;Skill_MeleeAttack,BlockSkill</v>
          </cell>
          <cell r="J45" t="str">
            <v>DeathShow_1</v>
          </cell>
          <cell r="K45" t="str">
            <v>Monster_Scorpid2</v>
          </cell>
        </row>
        <row r="46">
          <cell r="B46" t="str">
            <v>麻痹蝎3</v>
          </cell>
          <cell r="C46" t="str">
            <v>ResUnit_Scorpid3</v>
          </cell>
          <cell r="D46">
            <v>10</v>
          </cell>
          <cell r="E46">
            <v>32</v>
          </cell>
          <cell r="F46">
            <v>5</v>
          </cell>
          <cell r="G46">
            <v>0.8</v>
          </cell>
          <cell r="H46">
            <v>3</v>
          </cell>
          <cell r="I46" t="str">
            <v>Skill_MeleeAttack,BlockSkill</v>
          </cell>
          <cell r="J46" t="str">
            <v>DeathShow_1</v>
          </cell>
          <cell r="K46" t="str">
            <v>Monster_Scorpid3</v>
          </cell>
        </row>
        <row r="47">
          <cell r="B47" t="str">
            <v>小恶魔1</v>
          </cell>
          <cell r="C47" t="str">
            <v>ResUnit_Imp1</v>
          </cell>
          <cell r="D47">
            <v>1</v>
          </cell>
          <cell r="E47">
            <v>1</v>
          </cell>
          <cell r="F47">
            <v>1</v>
          </cell>
          <cell r="G47">
            <v>2</v>
          </cell>
          <cell r="H47">
            <v>1.6</v>
          </cell>
          <cell r="I47" t="str">
            <v>Skill_Monster_Imp1,NormalAttack;Skill_MeleeAttack,BlockSkill</v>
          </cell>
          <cell r="J47" t="str">
            <v>DeathShow_1</v>
          </cell>
          <cell r="K47" t="str">
            <v>Monster_Imp1</v>
          </cell>
        </row>
        <row r="48">
          <cell r="B48" t="str">
            <v>小恶魔2</v>
          </cell>
          <cell r="C48" t="str">
            <v>ResUnit_Imp2</v>
          </cell>
          <cell r="D48">
            <v>1</v>
          </cell>
          <cell r="E48">
            <v>4</v>
          </cell>
          <cell r="F48">
            <v>2</v>
          </cell>
          <cell r="G48">
            <v>2</v>
          </cell>
          <cell r="H48">
            <v>2</v>
          </cell>
          <cell r="I48" t="str">
            <v>Skill_Monster_Imp2,NormalAttack;Skill_MeleeAttack,BlockSkill</v>
          </cell>
          <cell r="J48" t="str">
            <v>DeathShow_1</v>
          </cell>
          <cell r="K48" t="str">
            <v>Monster_Imp2</v>
          </cell>
        </row>
        <row r="49">
          <cell r="B49" t="str">
            <v>小恶魔3</v>
          </cell>
          <cell r="C49" t="str">
            <v>ResUnit_Imp3</v>
          </cell>
          <cell r="D49">
            <v>10</v>
          </cell>
          <cell r="E49">
            <v>32</v>
          </cell>
          <cell r="F49">
            <v>5</v>
          </cell>
          <cell r="G49">
            <v>0.8</v>
          </cell>
          <cell r="H49">
            <v>3</v>
          </cell>
          <cell r="I49" t="str">
            <v>Skill_Monster_Imp3,NormalAttack;Skill_MeleeAttack,BlockSkill</v>
          </cell>
          <cell r="J49" t="str">
            <v>DeathShow_1</v>
          </cell>
          <cell r="K49" t="str">
            <v>Monster_Imp3</v>
          </cell>
        </row>
        <row r="50">
          <cell r="B50" t="str">
            <v>墓碑1</v>
          </cell>
          <cell r="C50" t="str">
            <v>ResUnit_Tombstone1</v>
          </cell>
          <cell r="D50">
            <v>1</v>
          </cell>
          <cell r="E50">
            <v>4</v>
          </cell>
          <cell r="F50">
            <v>2</v>
          </cell>
          <cell r="G50">
            <v>0</v>
          </cell>
          <cell r="H50">
            <v>1.6</v>
          </cell>
          <cell r="I50" t="str">
            <v>Skill_MeleeAttack,BlockSkill</v>
          </cell>
          <cell r="J50" t="str">
            <v>DeathShow_1</v>
          </cell>
          <cell r="K50" t="str">
            <v>Monster_Tombstone</v>
          </cell>
        </row>
        <row r="51">
          <cell r="B51" t="str">
            <v>召唤蜜蜂1</v>
          </cell>
          <cell r="C51" t="str">
            <v>ResUnit_Bee1</v>
          </cell>
          <cell r="D51">
            <v>1</v>
          </cell>
          <cell r="E51">
            <v>1</v>
          </cell>
          <cell r="F51">
            <v>1</v>
          </cell>
          <cell r="G51">
            <v>2</v>
          </cell>
          <cell r="H51">
            <v>1.6</v>
          </cell>
          <cell r="I51" t="str">
            <v>Skill_MeleeAttack,BlockSkill</v>
          </cell>
          <cell r="J51" t="str">
            <v>DeathShow_1</v>
          </cell>
          <cell r="K51" t="str">
            <v>Monster_Bee1</v>
          </cell>
        </row>
      </sheetData>
      <sheetData sheetId="2"/>
      <sheetData sheetId="3">
        <row r="1">
          <cell r="BJ1" t="str">
            <v>奖励索引</v>
          </cell>
          <cell r="BK1" t="str">
            <v>赛季</v>
          </cell>
          <cell r="BL1" t="str">
            <v>关卡</v>
          </cell>
          <cell r="BM1" t="str">
            <v>难度模式</v>
          </cell>
          <cell r="BN1" t="str">
            <v>怪物</v>
          </cell>
          <cell r="BO1" t="str">
            <v>初始</v>
          </cell>
          <cell r="BP1" t="str">
            <v>奖励塔</v>
          </cell>
          <cell r="BQ1" t="str">
            <v>首次奖励钻石</v>
          </cell>
          <cell r="BR1" t="str">
            <v>重复奖励钻石</v>
          </cell>
          <cell r="BS1" t="str">
            <v>展示怪物1</v>
          </cell>
          <cell r="BT1" t="str">
            <v>展示怪物2</v>
          </cell>
          <cell r="BU1" t="str">
            <v>展示怪物3</v>
          </cell>
        </row>
        <row r="2">
          <cell r="BJ2" t="str">
            <v>0_1_Easy</v>
          </cell>
          <cell r="BK2">
            <v>0</v>
          </cell>
          <cell r="BL2">
            <v>1</v>
          </cell>
          <cell r="BM2" t="str">
            <v>Easy</v>
          </cell>
          <cell r="BN2" t="str">
            <v xml:space="preserve">蜜蜂1   鬼1               </v>
          </cell>
          <cell r="BP2" t="str">
            <v>雷电塔</v>
          </cell>
          <cell r="BQ2">
            <v>100</v>
          </cell>
          <cell r="BR2">
            <v>30</v>
          </cell>
          <cell r="BS2" t="str">
            <v>蜜蜂1</v>
          </cell>
          <cell r="BT2" t="str">
            <v>鬼1</v>
          </cell>
        </row>
        <row r="3">
          <cell r="BJ3" t="str">
            <v>0_2_Easy</v>
          </cell>
          <cell r="BK3">
            <v>0</v>
          </cell>
          <cell r="BL3">
            <v>2</v>
          </cell>
          <cell r="BM3" t="str">
            <v>Easy</v>
          </cell>
          <cell r="BN3" t="str">
            <v xml:space="preserve">鬼1   种子1               </v>
          </cell>
          <cell r="BP3" t="str">
            <v>冰霜漩涡</v>
          </cell>
          <cell r="BQ3">
            <v>100</v>
          </cell>
          <cell r="BR3">
            <v>30</v>
          </cell>
          <cell r="BS3" t="str">
            <v>鬼1</v>
          </cell>
          <cell r="BT3" t="str">
            <v>种子1</v>
          </cell>
        </row>
        <row r="4">
          <cell r="BJ4" t="str">
            <v>0_3_Easy</v>
          </cell>
          <cell r="BK4">
            <v>0</v>
          </cell>
          <cell r="BL4">
            <v>3</v>
          </cell>
          <cell r="BM4" t="str">
            <v>Easy</v>
          </cell>
          <cell r="BN4" t="str">
            <v xml:space="preserve">鬼1   种子1   蝙蝠1   蜘蛛1         </v>
          </cell>
          <cell r="BP4" t="str">
            <v>火焰塔</v>
          </cell>
          <cell r="BQ4">
            <v>100</v>
          </cell>
          <cell r="BR4">
            <v>30</v>
          </cell>
          <cell r="BS4" t="str">
            <v>种子1</v>
          </cell>
          <cell r="BT4" t="str">
            <v>蝙蝠1</v>
          </cell>
          <cell r="BU4" t="str">
            <v>蜘蛛1</v>
          </cell>
        </row>
        <row r="5">
          <cell r="BJ5" t="str">
            <v>0_4_Easy</v>
          </cell>
          <cell r="BK5">
            <v>0</v>
          </cell>
          <cell r="BL5">
            <v>4</v>
          </cell>
          <cell r="BM5" t="str">
            <v>Easy</v>
          </cell>
          <cell r="BN5" t="str">
            <v xml:space="preserve">种子1   蝙蝠1   蜘蛛1   蛋1         </v>
          </cell>
          <cell r="BP5" t="str">
            <v>哥布林</v>
          </cell>
          <cell r="BQ5">
            <v>100</v>
          </cell>
          <cell r="BR5">
            <v>30</v>
          </cell>
          <cell r="BS5" t="str">
            <v>蝙蝠1</v>
          </cell>
          <cell r="BT5" t="str">
            <v>蜘蛛1</v>
          </cell>
          <cell r="BU5" t="str">
            <v>蛋1</v>
          </cell>
        </row>
        <row r="6">
          <cell r="BJ6" t="str">
            <v>0_5_Easy</v>
          </cell>
          <cell r="BK6">
            <v>0</v>
          </cell>
          <cell r="BL6">
            <v>5</v>
          </cell>
          <cell r="BM6" t="str">
            <v>Easy</v>
          </cell>
          <cell r="BN6" t="str">
            <v xml:space="preserve">蝙蝠1   蜘蛛1   蛋1   蜜蜂2         </v>
          </cell>
          <cell r="BP6" t="str">
            <v>毒蝎塔</v>
          </cell>
          <cell r="BQ6">
            <v>100</v>
          </cell>
          <cell r="BR6">
            <v>30</v>
          </cell>
          <cell r="BS6" t="str">
            <v>蜘蛛1</v>
          </cell>
          <cell r="BT6" t="str">
            <v>蛋1</v>
          </cell>
          <cell r="BU6" t="str">
            <v>蜜蜂2</v>
          </cell>
        </row>
        <row r="7">
          <cell r="BJ7" t="str">
            <v>0_6_Easy</v>
          </cell>
          <cell r="BK7">
            <v>0</v>
          </cell>
          <cell r="BL7">
            <v>6</v>
          </cell>
          <cell r="BM7" t="str">
            <v>Easy</v>
          </cell>
          <cell r="BN7" t="str">
            <v>种子1   蝙蝠1   蜘蛛1   蛋1      蜜蜂2   蜜蜂3</v>
          </cell>
          <cell r="BQ7">
            <v>150</v>
          </cell>
          <cell r="BR7">
            <v>30</v>
          </cell>
          <cell r="BS7" t="str">
            <v>蛋1</v>
          </cell>
          <cell r="BT7" t="str">
            <v>蜜蜂2</v>
          </cell>
          <cell r="BU7" t="str">
            <v>蜜蜂3</v>
          </cell>
        </row>
        <row r="8">
          <cell r="BJ8" t="str">
            <v>0_7_Easy</v>
          </cell>
          <cell r="BK8">
            <v>0</v>
          </cell>
          <cell r="BL8">
            <v>7</v>
          </cell>
          <cell r="BM8" t="str">
            <v>Easy</v>
          </cell>
          <cell r="BN8" t="str">
            <v xml:space="preserve">蜘蛛1   蛋1   蜜蜂2   恶灵1         </v>
          </cell>
          <cell r="BP8" t="str">
            <v>加速塔</v>
          </cell>
          <cell r="BQ8">
            <v>150</v>
          </cell>
          <cell r="BR8">
            <v>30</v>
          </cell>
          <cell r="BS8" t="str">
            <v>蛋1</v>
          </cell>
          <cell r="BT8" t="str">
            <v>蜜蜂2</v>
          </cell>
          <cell r="BU8" t="str">
            <v>恶灵1</v>
          </cell>
        </row>
        <row r="9">
          <cell r="BJ9" t="str">
            <v>0_8_Easy</v>
          </cell>
          <cell r="BK9">
            <v>0</v>
          </cell>
          <cell r="BL9">
            <v>8</v>
          </cell>
          <cell r="BM9" t="str">
            <v>Easy</v>
          </cell>
          <cell r="BN9" t="str">
            <v xml:space="preserve">蛋1   蜜蜂2   恶灵1   骷髅1         </v>
          </cell>
          <cell r="BQ9">
            <v>150</v>
          </cell>
          <cell r="BR9">
            <v>30</v>
          </cell>
          <cell r="BS9" t="str">
            <v>蜜蜂2</v>
          </cell>
          <cell r="BT9" t="str">
            <v>恶灵1</v>
          </cell>
          <cell r="BU9" t="str">
            <v>骷髅1</v>
          </cell>
        </row>
        <row r="10">
          <cell r="BJ10" t="str">
            <v>0_9_Easy</v>
          </cell>
          <cell r="BK10">
            <v>0</v>
          </cell>
          <cell r="BL10">
            <v>9</v>
          </cell>
          <cell r="BM10" t="str">
            <v>Easy</v>
          </cell>
          <cell r="BN10" t="str">
            <v xml:space="preserve">蜜蜂2   恶灵1   骷髅1   麻痹蝎1         </v>
          </cell>
          <cell r="BQ10">
            <v>150</v>
          </cell>
          <cell r="BR10">
            <v>30</v>
          </cell>
          <cell r="BS10" t="str">
            <v>恶灵1</v>
          </cell>
          <cell r="BT10" t="str">
            <v>骷髅1</v>
          </cell>
          <cell r="BU10" t="str">
            <v>麻痹蝎1</v>
          </cell>
        </row>
        <row r="11">
          <cell r="BJ11" t="str">
            <v>0_10_Easy</v>
          </cell>
          <cell r="BK11">
            <v>0</v>
          </cell>
          <cell r="BL11">
            <v>10</v>
          </cell>
          <cell r="BM11" t="str">
            <v>Easy</v>
          </cell>
          <cell r="BN11" t="str">
            <v xml:space="preserve">恶灵1   骷髅1   麻痹蝎1   蜘蛛2         </v>
          </cell>
          <cell r="BP11" t="str">
            <v>炸弹</v>
          </cell>
          <cell r="BQ11">
            <v>150</v>
          </cell>
          <cell r="BR11">
            <v>30</v>
          </cell>
          <cell r="BS11" t="str">
            <v>骷髅1</v>
          </cell>
          <cell r="BT11" t="str">
            <v>麻痹蝎1</v>
          </cell>
          <cell r="BU11" t="str">
            <v>蜘蛛2</v>
          </cell>
        </row>
        <row r="12">
          <cell r="BJ12" t="str">
            <v>0_11_Easy</v>
          </cell>
          <cell r="BK12">
            <v>0</v>
          </cell>
          <cell r="BL12">
            <v>11</v>
          </cell>
          <cell r="BM12" t="str">
            <v>Easy</v>
          </cell>
          <cell r="BN12" t="str">
            <v xml:space="preserve">骷髅1   麻痹蝎1   蜘蛛2   火精灵1         </v>
          </cell>
          <cell r="BQ12">
            <v>200</v>
          </cell>
          <cell r="BR12">
            <v>30</v>
          </cell>
          <cell r="BS12" t="str">
            <v>麻痹蝎1</v>
          </cell>
          <cell r="BT12" t="str">
            <v>蜘蛛2</v>
          </cell>
          <cell r="BU12" t="str">
            <v>火精灵1</v>
          </cell>
        </row>
        <row r="13">
          <cell r="BJ13" t="str">
            <v>0_12_Easy</v>
          </cell>
          <cell r="BK13">
            <v>0</v>
          </cell>
          <cell r="BL13">
            <v>12</v>
          </cell>
          <cell r="BM13" t="str">
            <v>Easy</v>
          </cell>
          <cell r="BN13" t="str">
            <v>骷髅1   麻痹蝎1   蜘蛛2   火精灵1      蝙蝠2   骷髅3</v>
          </cell>
          <cell r="BQ13">
            <v>200</v>
          </cell>
          <cell r="BR13">
            <v>30</v>
          </cell>
          <cell r="BS13" t="str">
            <v>火精灵1</v>
          </cell>
          <cell r="BT13" t="str">
            <v>蝙蝠2</v>
          </cell>
          <cell r="BU13" t="str">
            <v>骷髅3</v>
          </cell>
        </row>
        <row r="14">
          <cell r="BJ14" t="str">
            <v>0_13_Easy</v>
          </cell>
          <cell r="BK14">
            <v>0</v>
          </cell>
          <cell r="BL14">
            <v>13</v>
          </cell>
          <cell r="BM14" t="str">
            <v>Easy</v>
          </cell>
          <cell r="BN14" t="str">
            <v xml:space="preserve">蜘蛛2   火精灵1   蝙蝠2   蛋2         </v>
          </cell>
          <cell r="BP14" t="str">
            <v>水晶</v>
          </cell>
          <cell r="BQ14">
            <v>200</v>
          </cell>
          <cell r="BR14">
            <v>30</v>
          </cell>
          <cell r="BS14" t="str">
            <v>火精灵1</v>
          </cell>
          <cell r="BT14" t="str">
            <v>蝙蝠2</v>
          </cell>
          <cell r="BU14" t="str">
            <v>蛋2</v>
          </cell>
        </row>
        <row r="15">
          <cell r="BJ15" t="str">
            <v>0_14_Easy</v>
          </cell>
          <cell r="BK15">
            <v>0</v>
          </cell>
          <cell r="BL15">
            <v>14</v>
          </cell>
          <cell r="BM15" t="str">
            <v>Easy</v>
          </cell>
          <cell r="BN15" t="str">
            <v xml:space="preserve">火精灵1   蝙蝠2   蛋2   石像1         </v>
          </cell>
          <cell r="BQ15">
            <v>200</v>
          </cell>
          <cell r="BR15">
            <v>30</v>
          </cell>
          <cell r="BS15" t="str">
            <v>蝙蝠2</v>
          </cell>
          <cell r="BT15" t="str">
            <v>蛋2</v>
          </cell>
          <cell r="BU15" t="str">
            <v>石像1</v>
          </cell>
        </row>
        <row r="16">
          <cell r="BJ16" t="str">
            <v>0_15_Easy</v>
          </cell>
          <cell r="BK16">
            <v>0</v>
          </cell>
          <cell r="BL16">
            <v>15</v>
          </cell>
          <cell r="BM16" t="str">
            <v>Easy</v>
          </cell>
          <cell r="BN16" t="str">
            <v xml:space="preserve">蝙蝠2   蛋2   石像1   鬼2         </v>
          </cell>
          <cell r="BQ16">
            <v>200</v>
          </cell>
          <cell r="BR16">
            <v>30</v>
          </cell>
          <cell r="BS16" t="str">
            <v>蛋2</v>
          </cell>
          <cell r="BT16" t="str">
            <v>石像1</v>
          </cell>
          <cell r="BU16" t="str">
            <v>鬼2</v>
          </cell>
        </row>
        <row r="17">
          <cell r="BJ17" t="str">
            <v>0_16_Easy</v>
          </cell>
          <cell r="BK17">
            <v>0</v>
          </cell>
          <cell r="BL17">
            <v>16</v>
          </cell>
          <cell r="BM17" t="str">
            <v>Easy</v>
          </cell>
          <cell r="BN17" t="str">
            <v xml:space="preserve">蛋2   石像1   鬼2   麻痹蝎2         </v>
          </cell>
          <cell r="BP17" t="str">
            <v>炼金塔</v>
          </cell>
          <cell r="BQ17">
            <v>250</v>
          </cell>
          <cell r="BR17">
            <v>30</v>
          </cell>
          <cell r="BS17" t="str">
            <v>石像1</v>
          </cell>
          <cell r="BT17" t="str">
            <v>鬼2</v>
          </cell>
          <cell r="BU17" t="str">
            <v>麻痹蝎2</v>
          </cell>
        </row>
        <row r="18">
          <cell r="BJ18" t="str">
            <v>0_17_Easy</v>
          </cell>
          <cell r="BK18">
            <v>0</v>
          </cell>
          <cell r="BL18">
            <v>17</v>
          </cell>
          <cell r="BM18" t="str">
            <v>Easy</v>
          </cell>
          <cell r="BN18" t="str">
            <v xml:space="preserve">石像1   鬼2   麻痹蝎2   小恶魔1         </v>
          </cell>
          <cell r="BQ18">
            <v>250</v>
          </cell>
          <cell r="BR18">
            <v>30</v>
          </cell>
          <cell r="BS18" t="str">
            <v>鬼2</v>
          </cell>
          <cell r="BT18" t="str">
            <v>麻痹蝎2</v>
          </cell>
          <cell r="BU18" t="str">
            <v>小恶魔1</v>
          </cell>
        </row>
        <row r="19">
          <cell r="BJ19" t="str">
            <v>0_18_Easy</v>
          </cell>
          <cell r="BK19">
            <v>0</v>
          </cell>
          <cell r="BL19">
            <v>18</v>
          </cell>
          <cell r="BM19" t="str">
            <v>Easy</v>
          </cell>
          <cell r="BN19" t="str">
            <v xml:space="preserve">鬼2   麻痹蝎2   小恶魔1   石像2         </v>
          </cell>
          <cell r="BQ19">
            <v>250</v>
          </cell>
          <cell r="BR19">
            <v>30</v>
          </cell>
          <cell r="BS19" t="str">
            <v>麻痹蝎2</v>
          </cell>
          <cell r="BT19" t="str">
            <v>小恶魔1</v>
          </cell>
          <cell r="BU19" t="str">
            <v>石像2</v>
          </cell>
        </row>
        <row r="20">
          <cell r="BJ20" t="str">
            <v>0_19_Easy</v>
          </cell>
          <cell r="BK20">
            <v>0</v>
          </cell>
          <cell r="BL20">
            <v>19</v>
          </cell>
          <cell r="BM20" t="str">
            <v>Easy</v>
          </cell>
          <cell r="BN20" t="str">
            <v xml:space="preserve">麻痹蝎2   小恶魔1   石像2   恶灵2         </v>
          </cell>
          <cell r="BQ20">
            <v>250</v>
          </cell>
          <cell r="BR20">
            <v>30</v>
          </cell>
          <cell r="BS20" t="str">
            <v>小恶魔1</v>
          </cell>
          <cell r="BT20" t="str">
            <v>石像2</v>
          </cell>
          <cell r="BU20" t="str">
            <v>恶灵2</v>
          </cell>
        </row>
        <row r="21">
          <cell r="BJ21" t="str">
            <v>0_20_Easy</v>
          </cell>
          <cell r="BK21">
            <v>0</v>
          </cell>
          <cell r="BL21">
            <v>20</v>
          </cell>
          <cell r="BM21" t="str">
            <v>Easy</v>
          </cell>
          <cell r="BN21" t="str">
            <v>麻痹蝎2   小恶魔1   石像2   恶灵2      种子2   小恶魔3</v>
          </cell>
          <cell r="BP21" t="str">
            <v>时空结界</v>
          </cell>
          <cell r="BQ21">
            <v>250</v>
          </cell>
          <cell r="BR21">
            <v>30</v>
          </cell>
          <cell r="BS21" t="str">
            <v>恶灵2</v>
          </cell>
          <cell r="BT21" t="str">
            <v>种子2</v>
          </cell>
          <cell r="BU21" t="str">
            <v>小恶魔3</v>
          </cell>
        </row>
        <row r="22">
          <cell r="BJ22" t="str">
            <v>1_1_Easy</v>
          </cell>
          <cell r="BK22">
            <v>1</v>
          </cell>
          <cell r="BL22">
            <v>1</v>
          </cell>
          <cell r="BM22" t="str">
            <v>Easy</v>
          </cell>
          <cell r="BN22" t="str">
            <v xml:space="preserve">蜜蜂1   蝙蝠1   蜘蛛1   鸟1         </v>
          </cell>
          <cell r="BQ22">
            <v>200</v>
          </cell>
          <cell r="BR22">
            <v>30</v>
          </cell>
          <cell r="BS22" t="str">
            <v>蝙蝠1</v>
          </cell>
          <cell r="BT22" t="str">
            <v>蜘蛛1</v>
          </cell>
          <cell r="BU22" t="str">
            <v>鸟1</v>
          </cell>
        </row>
        <row r="23">
          <cell r="BJ23" t="str">
            <v>1_2_Easy</v>
          </cell>
          <cell r="BK23">
            <v>1</v>
          </cell>
          <cell r="BL23">
            <v>2</v>
          </cell>
          <cell r="BM23" t="str">
            <v>Easy</v>
          </cell>
          <cell r="BN23" t="str">
            <v xml:space="preserve">蝙蝠1   蜘蛛1   鸟1   石像1         </v>
          </cell>
          <cell r="BQ23">
            <v>250</v>
          </cell>
          <cell r="BR23">
            <v>30</v>
          </cell>
          <cell r="BS23" t="str">
            <v>蜘蛛1</v>
          </cell>
          <cell r="BT23" t="str">
            <v>鸟1</v>
          </cell>
          <cell r="BU23" t="str">
            <v>石像1</v>
          </cell>
        </row>
        <row r="24">
          <cell r="BJ24" t="str">
            <v>1_3_Easy</v>
          </cell>
          <cell r="BK24">
            <v>1</v>
          </cell>
          <cell r="BL24">
            <v>3</v>
          </cell>
          <cell r="BM24" t="str">
            <v>Easy</v>
          </cell>
          <cell r="BN24" t="str">
            <v xml:space="preserve">蜘蛛1   鸟1   石像1   小恶魔1         </v>
          </cell>
          <cell r="BQ24">
            <v>250</v>
          </cell>
          <cell r="BR24">
            <v>30</v>
          </cell>
          <cell r="BS24" t="str">
            <v>鸟1</v>
          </cell>
          <cell r="BT24" t="str">
            <v>石像1</v>
          </cell>
          <cell r="BU24" t="str">
            <v>小恶魔1</v>
          </cell>
        </row>
        <row r="25">
          <cell r="BJ25" t="str">
            <v>1_4_Easy</v>
          </cell>
          <cell r="BK25">
            <v>1</v>
          </cell>
          <cell r="BL25">
            <v>4</v>
          </cell>
          <cell r="BM25" t="str">
            <v>Easy</v>
          </cell>
          <cell r="BN25" t="str">
            <v xml:space="preserve">鸟1   石像1   小恶魔1   恶灵1         </v>
          </cell>
          <cell r="BQ25">
            <v>250</v>
          </cell>
          <cell r="BR25">
            <v>30</v>
          </cell>
          <cell r="BS25" t="str">
            <v>石像1</v>
          </cell>
          <cell r="BT25" t="str">
            <v>小恶魔1</v>
          </cell>
          <cell r="BU25" t="str">
            <v>恶灵1</v>
          </cell>
        </row>
        <row r="26">
          <cell r="BJ26" t="str">
            <v>1_5_Easy</v>
          </cell>
          <cell r="BK26">
            <v>1</v>
          </cell>
          <cell r="BL26">
            <v>5</v>
          </cell>
          <cell r="BM26" t="str">
            <v>Easy</v>
          </cell>
          <cell r="BN26" t="str">
            <v>鸟1   石像1   小恶魔1   恶灵2      鸟2   石像3</v>
          </cell>
          <cell r="BP26" t="str">
            <v>龙击炮</v>
          </cell>
          <cell r="BQ26">
            <v>300</v>
          </cell>
          <cell r="BR26">
            <v>30</v>
          </cell>
          <cell r="BS26" t="str">
            <v>恶灵2</v>
          </cell>
          <cell r="BT26" t="str">
            <v>鸟2</v>
          </cell>
          <cell r="BU26" t="str">
            <v>石像3</v>
          </cell>
        </row>
        <row r="27">
          <cell r="BJ27" t="str">
            <v>2_1_Easy</v>
          </cell>
          <cell r="BK27">
            <v>2</v>
          </cell>
          <cell r="BL27">
            <v>1</v>
          </cell>
          <cell r="BM27" t="str">
            <v>Easy</v>
          </cell>
          <cell r="BN27" t="str">
            <v xml:space="preserve">种子1   蜜蜂1   龙1   麻痹蝎1         </v>
          </cell>
          <cell r="BQ27">
            <v>200</v>
          </cell>
          <cell r="BR27">
            <v>30</v>
          </cell>
          <cell r="BS27" t="str">
            <v>蜜蜂1</v>
          </cell>
          <cell r="BT27" t="str">
            <v>龙1</v>
          </cell>
          <cell r="BU27" t="str">
            <v>麻痹蝎1</v>
          </cell>
        </row>
        <row r="28">
          <cell r="BJ28" t="str">
            <v>2_2_Easy</v>
          </cell>
          <cell r="BK28">
            <v>2</v>
          </cell>
          <cell r="BL28">
            <v>2</v>
          </cell>
          <cell r="BM28" t="str">
            <v>Easy</v>
          </cell>
          <cell r="BN28" t="str">
            <v xml:space="preserve">蜜蜂1   龙1   麻痹蝎1   蛋2         </v>
          </cell>
          <cell r="BQ28">
            <v>250</v>
          </cell>
          <cell r="BR28">
            <v>30</v>
          </cell>
          <cell r="BS28" t="str">
            <v>龙1</v>
          </cell>
          <cell r="BT28" t="str">
            <v>麻痹蝎1</v>
          </cell>
          <cell r="BU28" t="str">
            <v>蛋2</v>
          </cell>
        </row>
        <row r="29">
          <cell r="BJ29" t="str">
            <v>2_3_Easy</v>
          </cell>
          <cell r="BK29">
            <v>2</v>
          </cell>
          <cell r="BL29">
            <v>3</v>
          </cell>
          <cell r="BM29" t="str">
            <v>Easy</v>
          </cell>
          <cell r="BN29" t="str">
            <v xml:space="preserve">龙1   麻痹蝎1   蛋2   石像2         </v>
          </cell>
          <cell r="BQ29">
            <v>250</v>
          </cell>
          <cell r="BR29">
            <v>30</v>
          </cell>
          <cell r="BS29" t="str">
            <v>麻痹蝎1</v>
          </cell>
          <cell r="BT29" t="str">
            <v>蛋2</v>
          </cell>
          <cell r="BU29" t="str">
            <v>石像2</v>
          </cell>
        </row>
        <row r="30">
          <cell r="BJ30" t="str">
            <v>2_4_Easy</v>
          </cell>
          <cell r="BK30">
            <v>2</v>
          </cell>
          <cell r="BL30">
            <v>4</v>
          </cell>
          <cell r="BM30" t="str">
            <v>Easy</v>
          </cell>
          <cell r="BN30" t="str">
            <v xml:space="preserve">麻痹蝎1   蛋2   石像2   鬼2         </v>
          </cell>
          <cell r="BQ30">
            <v>250</v>
          </cell>
          <cell r="BR30">
            <v>30</v>
          </cell>
          <cell r="BS30" t="str">
            <v>蛋2</v>
          </cell>
          <cell r="BT30" t="str">
            <v>石像2</v>
          </cell>
          <cell r="BU30" t="str">
            <v>鬼2</v>
          </cell>
        </row>
        <row r="31">
          <cell r="BJ31" t="str">
            <v>2_5_Easy</v>
          </cell>
          <cell r="BK31">
            <v>2</v>
          </cell>
          <cell r="BL31">
            <v>5</v>
          </cell>
          <cell r="BM31" t="str">
            <v>Easy</v>
          </cell>
          <cell r="BN31" t="str">
            <v>麻痹蝎1   蛋2   石像2   小恶魔2      火精灵2   龙3</v>
          </cell>
          <cell r="BP31" t="str">
            <v>魔像</v>
          </cell>
          <cell r="BQ31">
            <v>300</v>
          </cell>
          <cell r="BR31">
            <v>30</v>
          </cell>
          <cell r="BS31" t="str">
            <v>小恶魔2</v>
          </cell>
          <cell r="BT31" t="str">
            <v>火精灵2</v>
          </cell>
          <cell r="BU31" t="str">
            <v>龙3</v>
          </cell>
        </row>
        <row r="32">
          <cell r="BJ32" t="str">
            <v>3_1_Easy</v>
          </cell>
          <cell r="BK32">
            <v>3</v>
          </cell>
          <cell r="BL32">
            <v>1</v>
          </cell>
          <cell r="BM32" t="str">
            <v>Easy</v>
          </cell>
          <cell r="BN32" t="str">
            <v xml:space="preserve">蜜蜂1   蝙蝠1   蜘蛛1   雪人1         </v>
          </cell>
          <cell r="BQ32">
            <v>200</v>
          </cell>
          <cell r="BR32">
            <v>30</v>
          </cell>
          <cell r="BS32" t="str">
            <v>蝙蝠1</v>
          </cell>
          <cell r="BT32" t="str">
            <v>蜘蛛1</v>
          </cell>
          <cell r="BU32" t="str">
            <v>雪人1</v>
          </cell>
        </row>
        <row r="33">
          <cell r="BJ33" t="str">
            <v>3_2_Easy</v>
          </cell>
          <cell r="BK33">
            <v>3</v>
          </cell>
          <cell r="BL33">
            <v>2</v>
          </cell>
          <cell r="BM33" t="str">
            <v>Easy</v>
          </cell>
          <cell r="BN33" t="str">
            <v xml:space="preserve">蝙蝠1   蜘蛛1   雪人1   蜘蛛2         </v>
          </cell>
          <cell r="BQ33">
            <v>250</v>
          </cell>
          <cell r="BR33">
            <v>30</v>
          </cell>
          <cell r="BS33" t="str">
            <v>蜘蛛1</v>
          </cell>
          <cell r="BT33" t="str">
            <v>雪人1</v>
          </cell>
          <cell r="BU33" t="str">
            <v>蜘蛛2</v>
          </cell>
        </row>
        <row r="34">
          <cell r="BJ34" t="str">
            <v>3_3_Easy</v>
          </cell>
          <cell r="BK34">
            <v>3</v>
          </cell>
          <cell r="BL34">
            <v>3</v>
          </cell>
          <cell r="BM34" t="str">
            <v>Easy</v>
          </cell>
          <cell r="BN34" t="str">
            <v xml:space="preserve">蜘蛛1   雪人1   蜘蛛2   骷髅2         </v>
          </cell>
          <cell r="BQ34">
            <v>250</v>
          </cell>
          <cell r="BR34">
            <v>30</v>
          </cell>
          <cell r="BS34" t="str">
            <v>雪人1</v>
          </cell>
          <cell r="BT34" t="str">
            <v>蜘蛛2</v>
          </cell>
          <cell r="BU34" t="str">
            <v>骷髅2</v>
          </cell>
        </row>
        <row r="35">
          <cell r="BJ35" t="str">
            <v>3_4_Easy</v>
          </cell>
          <cell r="BK35">
            <v>3</v>
          </cell>
          <cell r="BL35">
            <v>4</v>
          </cell>
          <cell r="BM35" t="str">
            <v>Easy</v>
          </cell>
          <cell r="BN35" t="str">
            <v xml:space="preserve">雪人1   蜘蛛2   骷髅2   恶灵1         </v>
          </cell>
          <cell r="BQ35">
            <v>250</v>
          </cell>
          <cell r="BR35">
            <v>30</v>
          </cell>
          <cell r="BS35" t="str">
            <v>蜘蛛2</v>
          </cell>
          <cell r="BT35" t="str">
            <v>骷髅2</v>
          </cell>
          <cell r="BU35" t="str">
            <v>恶灵1</v>
          </cell>
        </row>
        <row r="36">
          <cell r="BJ36" t="str">
            <v>3_5_Easy</v>
          </cell>
          <cell r="BK36">
            <v>3</v>
          </cell>
          <cell r="BL36">
            <v>5</v>
          </cell>
          <cell r="BM36" t="str">
            <v>Easy</v>
          </cell>
          <cell r="BN36" t="str">
            <v>雪人1   蜘蛛2   骷髅2   恶灵2      雪人2   雪人3</v>
          </cell>
          <cell r="BP36" t="str">
            <v>奥术天球</v>
          </cell>
          <cell r="BQ36">
            <v>300</v>
          </cell>
          <cell r="BR36">
            <v>30</v>
          </cell>
          <cell r="BS36" t="str">
            <v>恶灵2</v>
          </cell>
          <cell r="BT36" t="str">
            <v>雪人2</v>
          </cell>
          <cell r="BU36" t="str">
            <v>雪人3</v>
          </cell>
        </row>
        <row r="37">
          <cell r="BJ37" t="str">
            <v>4_1_Easy</v>
          </cell>
          <cell r="BK37">
            <v>4</v>
          </cell>
          <cell r="BL37">
            <v>1</v>
          </cell>
          <cell r="BM37" t="str">
            <v>Easy</v>
          </cell>
          <cell r="BN37" t="str">
            <v xml:space="preserve">蝙蝠1   火精灵1   鬼1   乌龟1         </v>
          </cell>
          <cell r="BQ37">
            <v>200</v>
          </cell>
          <cell r="BR37">
            <v>30</v>
          </cell>
          <cell r="BS37" t="str">
            <v>火精灵1</v>
          </cell>
          <cell r="BT37" t="str">
            <v>鬼1</v>
          </cell>
          <cell r="BU37" t="str">
            <v>乌龟1</v>
          </cell>
        </row>
        <row r="38">
          <cell r="BJ38" t="str">
            <v>4_2_Easy</v>
          </cell>
          <cell r="BK38">
            <v>4</v>
          </cell>
          <cell r="BL38">
            <v>2</v>
          </cell>
          <cell r="BM38" t="str">
            <v>Easy</v>
          </cell>
          <cell r="BN38" t="str">
            <v xml:space="preserve">火精灵1   鬼1   乌龟1   蜜蜂2         </v>
          </cell>
          <cell r="BQ38">
            <v>250</v>
          </cell>
          <cell r="BR38">
            <v>30</v>
          </cell>
          <cell r="BS38" t="str">
            <v>鬼1</v>
          </cell>
          <cell r="BT38" t="str">
            <v>乌龟1</v>
          </cell>
          <cell r="BU38" t="str">
            <v>蜜蜂2</v>
          </cell>
        </row>
        <row r="39">
          <cell r="BJ39" t="str">
            <v>4_3_Easy</v>
          </cell>
          <cell r="BK39">
            <v>4</v>
          </cell>
          <cell r="BL39">
            <v>3</v>
          </cell>
          <cell r="BM39" t="str">
            <v>Easy</v>
          </cell>
          <cell r="BN39" t="str">
            <v xml:space="preserve">鬼1   乌龟1   蜜蜂2   乌龟2         </v>
          </cell>
          <cell r="BQ39">
            <v>250</v>
          </cell>
          <cell r="BR39">
            <v>30</v>
          </cell>
          <cell r="BS39" t="str">
            <v>乌龟1</v>
          </cell>
          <cell r="BT39" t="str">
            <v>蜜蜂2</v>
          </cell>
          <cell r="BU39" t="str">
            <v>乌龟2</v>
          </cell>
        </row>
        <row r="40">
          <cell r="BJ40" t="str">
            <v>4_4_Easy</v>
          </cell>
          <cell r="BK40">
            <v>4</v>
          </cell>
          <cell r="BL40">
            <v>4</v>
          </cell>
          <cell r="BM40" t="str">
            <v>Easy</v>
          </cell>
          <cell r="BN40" t="str">
            <v xml:space="preserve">乌龟1   蜜蜂2   乌龟2   鬼2         </v>
          </cell>
          <cell r="BQ40">
            <v>250</v>
          </cell>
          <cell r="BR40">
            <v>30</v>
          </cell>
          <cell r="BS40" t="str">
            <v>蜜蜂2</v>
          </cell>
          <cell r="BT40" t="str">
            <v>乌龟2</v>
          </cell>
          <cell r="BU40" t="str">
            <v>鬼2</v>
          </cell>
        </row>
        <row r="41">
          <cell r="BJ41" t="str">
            <v>4_5_Easy</v>
          </cell>
          <cell r="BK41">
            <v>4</v>
          </cell>
          <cell r="BL41">
            <v>5</v>
          </cell>
          <cell r="BM41" t="str">
            <v>Easy</v>
          </cell>
          <cell r="BN41" t="str">
            <v>乌龟1   蜜蜂2   乌龟2   小恶魔2      种子2   乌龟3</v>
          </cell>
          <cell r="BP41" t="str">
            <v>火箭塔</v>
          </cell>
          <cell r="BQ41">
            <v>300</v>
          </cell>
          <cell r="BR41">
            <v>30</v>
          </cell>
          <cell r="BS41" t="str">
            <v>小恶魔2</v>
          </cell>
          <cell r="BT41" t="str">
            <v>种子2</v>
          </cell>
          <cell r="BU41" t="str">
            <v>乌龟3</v>
          </cell>
        </row>
        <row r="42">
          <cell r="BJ42" t="str">
            <v>0_1_Normal</v>
          </cell>
          <cell r="BK42">
            <v>0</v>
          </cell>
          <cell r="BL42">
            <v>1</v>
          </cell>
          <cell r="BM42" t="str">
            <v>Normal</v>
          </cell>
          <cell r="BN42" t="str">
            <v xml:space="preserve">蜜蜂1   鬼1               </v>
          </cell>
          <cell r="BQ42">
            <v>50</v>
          </cell>
          <cell r="BR42">
            <v>15</v>
          </cell>
          <cell r="BS42" t="str">
            <v>蜜蜂1</v>
          </cell>
          <cell r="BT42" t="str">
            <v>鬼1</v>
          </cell>
        </row>
        <row r="43">
          <cell r="BJ43" t="str">
            <v>0_2_Normal</v>
          </cell>
          <cell r="BK43">
            <v>0</v>
          </cell>
          <cell r="BL43">
            <v>2</v>
          </cell>
          <cell r="BM43" t="str">
            <v>Normal</v>
          </cell>
          <cell r="BN43" t="str">
            <v xml:space="preserve">鬼1   种子1               </v>
          </cell>
          <cell r="BQ43">
            <v>50</v>
          </cell>
          <cell r="BR43">
            <v>15</v>
          </cell>
          <cell r="BS43" t="str">
            <v>鬼1</v>
          </cell>
          <cell r="BT43" t="str">
            <v>种子1</v>
          </cell>
        </row>
        <row r="44">
          <cell r="BJ44" t="str">
            <v>0_3_Normal</v>
          </cell>
          <cell r="BK44">
            <v>0</v>
          </cell>
          <cell r="BL44">
            <v>3</v>
          </cell>
          <cell r="BM44" t="str">
            <v>Normal</v>
          </cell>
          <cell r="BN44" t="str">
            <v xml:space="preserve">鬼1   种子1   蝙蝠1   蜘蛛1         </v>
          </cell>
          <cell r="BQ44">
            <v>50</v>
          </cell>
          <cell r="BR44">
            <v>15</v>
          </cell>
          <cell r="BS44" t="str">
            <v>种子1</v>
          </cell>
          <cell r="BT44" t="str">
            <v>蝙蝠1</v>
          </cell>
          <cell r="BU44" t="str">
            <v>蜘蛛1</v>
          </cell>
        </row>
        <row r="45">
          <cell r="BJ45" t="str">
            <v>0_4_Normal</v>
          </cell>
          <cell r="BK45">
            <v>0</v>
          </cell>
          <cell r="BL45">
            <v>4</v>
          </cell>
          <cell r="BM45" t="str">
            <v>Normal</v>
          </cell>
          <cell r="BN45" t="str">
            <v xml:space="preserve">种子1   蝙蝠1   蜘蛛1   蛋1         </v>
          </cell>
          <cell r="BQ45">
            <v>50</v>
          </cell>
          <cell r="BR45">
            <v>15</v>
          </cell>
          <cell r="BS45" t="str">
            <v>蝙蝠1</v>
          </cell>
          <cell r="BT45" t="str">
            <v>蜘蛛1</v>
          </cell>
          <cell r="BU45" t="str">
            <v>蛋1</v>
          </cell>
        </row>
        <row r="46">
          <cell r="BJ46" t="str">
            <v>0_5_Normal</v>
          </cell>
          <cell r="BK46">
            <v>0</v>
          </cell>
          <cell r="BL46">
            <v>5</v>
          </cell>
          <cell r="BM46" t="str">
            <v>Normal</v>
          </cell>
          <cell r="BN46" t="str">
            <v xml:space="preserve">蝙蝠1   蜘蛛1   蛋1   蜜蜂2         </v>
          </cell>
          <cell r="BQ46">
            <v>50</v>
          </cell>
          <cell r="BR46">
            <v>15</v>
          </cell>
          <cell r="BS46" t="str">
            <v>蜘蛛1</v>
          </cell>
          <cell r="BT46" t="str">
            <v>蛋1</v>
          </cell>
          <cell r="BU46" t="str">
            <v>蜜蜂2</v>
          </cell>
        </row>
        <row r="47">
          <cell r="BJ47" t="str">
            <v>0_6_Normal</v>
          </cell>
          <cell r="BK47">
            <v>0</v>
          </cell>
          <cell r="BL47">
            <v>6</v>
          </cell>
          <cell r="BM47" t="str">
            <v>Normal</v>
          </cell>
          <cell r="BN47" t="str">
            <v>种子1   蝙蝠1   蜘蛛1   蛋1      蜜蜂2   蜜蜂3</v>
          </cell>
          <cell r="BQ47">
            <v>50</v>
          </cell>
          <cell r="BR47">
            <v>15</v>
          </cell>
          <cell r="BS47" t="str">
            <v>蛋1</v>
          </cell>
          <cell r="BT47" t="str">
            <v>蜜蜂2</v>
          </cell>
          <cell r="BU47" t="str">
            <v>蜜蜂3</v>
          </cell>
        </row>
        <row r="48">
          <cell r="BJ48" t="str">
            <v>0_7_Normal</v>
          </cell>
          <cell r="BK48">
            <v>0</v>
          </cell>
          <cell r="BL48">
            <v>7</v>
          </cell>
          <cell r="BM48" t="str">
            <v>Normal</v>
          </cell>
          <cell r="BN48" t="str">
            <v xml:space="preserve">蜘蛛1   蛋1   蜜蜂2   恶灵1         </v>
          </cell>
          <cell r="BQ48">
            <v>50</v>
          </cell>
          <cell r="BR48">
            <v>15</v>
          </cell>
          <cell r="BS48" t="str">
            <v>蛋1</v>
          </cell>
          <cell r="BT48" t="str">
            <v>蜜蜂2</v>
          </cell>
          <cell r="BU48" t="str">
            <v>恶灵1</v>
          </cell>
        </row>
        <row r="49">
          <cell r="BJ49" t="str">
            <v>0_8_Normal</v>
          </cell>
          <cell r="BK49">
            <v>0</v>
          </cell>
          <cell r="BL49">
            <v>8</v>
          </cell>
          <cell r="BM49" t="str">
            <v>Normal</v>
          </cell>
          <cell r="BN49" t="str">
            <v xml:space="preserve">蛋1   蜜蜂2   恶灵1   骷髅1         </v>
          </cell>
          <cell r="BQ49">
            <v>50</v>
          </cell>
          <cell r="BR49">
            <v>15</v>
          </cell>
          <cell r="BS49" t="str">
            <v>蜜蜂2</v>
          </cell>
          <cell r="BT49" t="str">
            <v>恶灵1</v>
          </cell>
          <cell r="BU49" t="str">
            <v>骷髅1</v>
          </cell>
        </row>
        <row r="50">
          <cell r="BJ50" t="str">
            <v>0_9_Normal</v>
          </cell>
          <cell r="BK50">
            <v>0</v>
          </cell>
          <cell r="BL50">
            <v>9</v>
          </cell>
          <cell r="BM50" t="str">
            <v>Normal</v>
          </cell>
          <cell r="BN50" t="str">
            <v xml:space="preserve">蜜蜂2   恶灵1   骷髅1   麻痹蝎1         </v>
          </cell>
          <cell r="BQ50">
            <v>50</v>
          </cell>
          <cell r="BR50">
            <v>15</v>
          </cell>
          <cell r="BS50" t="str">
            <v>恶灵1</v>
          </cell>
          <cell r="BT50" t="str">
            <v>骷髅1</v>
          </cell>
          <cell r="BU50" t="str">
            <v>麻痹蝎1</v>
          </cell>
        </row>
        <row r="51">
          <cell r="BJ51" t="str">
            <v>0_10_Normal</v>
          </cell>
          <cell r="BK51">
            <v>0</v>
          </cell>
          <cell r="BL51">
            <v>10</v>
          </cell>
          <cell r="BM51" t="str">
            <v>Normal</v>
          </cell>
          <cell r="BN51" t="str">
            <v xml:space="preserve">恶灵1   骷髅1   麻痹蝎1   蜘蛛2         </v>
          </cell>
          <cell r="BQ51">
            <v>50</v>
          </cell>
          <cell r="BR51">
            <v>15</v>
          </cell>
          <cell r="BS51" t="str">
            <v>骷髅1</v>
          </cell>
          <cell r="BT51" t="str">
            <v>麻痹蝎1</v>
          </cell>
          <cell r="BU51" t="str">
            <v>蜘蛛2</v>
          </cell>
        </row>
        <row r="52">
          <cell r="BJ52" t="str">
            <v>0_11_Normal</v>
          </cell>
          <cell r="BK52">
            <v>0</v>
          </cell>
          <cell r="BL52">
            <v>11</v>
          </cell>
          <cell r="BM52" t="str">
            <v>Normal</v>
          </cell>
          <cell r="BN52" t="str">
            <v xml:space="preserve">骷髅1   麻痹蝎1   蜘蛛2   火精灵1         </v>
          </cell>
          <cell r="BQ52">
            <v>50</v>
          </cell>
          <cell r="BR52">
            <v>15</v>
          </cell>
          <cell r="BS52" t="str">
            <v>麻痹蝎1</v>
          </cell>
          <cell r="BT52" t="str">
            <v>蜘蛛2</v>
          </cell>
          <cell r="BU52" t="str">
            <v>火精灵1</v>
          </cell>
        </row>
        <row r="53">
          <cell r="BJ53" t="str">
            <v>0_12_Normal</v>
          </cell>
          <cell r="BK53">
            <v>0</v>
          </cell>
          <cell r="BL53">
            <v>12</v>
          </cell>
          <cell r="BM53" t="str">
            <v>Normal</v>
          </cell>
          <cell r="BN53" t="str">
            <v>骷髅1   麻痹蝎1   蜘蛛2   火精灵1      蝙蝠2   骷髅3</v>
          </cell>
          <cell r="BQ53">
            <v>50</v>
          </cell>
          <cell r="BR53">
            <v>15</v>
          </cell>
          <cell r="BS53" t="str">
            <v>火精灵1</v>
          </cell>
          <cell r="BT53" t="str">
            <v>蝙蝠2</v>
          </cell>
          <cell r="BU53" t="str">
            <v>骷髅3</v>
          </cell>
        </row>
        <row r="54">
          <cell r="BJ54" t="str">
            <v>0_13_Normal</v>
          </cell>
          <cell r="BK54">
            <v>0</v>
          </cell>
          <cell r="BL54">
            <v>13</v>
          </cell>
          <cell r="BM54" t="str">
            <v>Normal</v>
          </cell>
          <cell r="BN54" t="str">
            <v xml:space="preserve">蜘蛛2   火精灵1   蝙蝠2   蛋2         </v>
          </cell>
          <cell r="BQ54">
            <v>50</v>
          </cell>
          <cell r="BR54">
            <v>15</v>
          </cell>
          <cell r="BS54" t="str">
            <v>火精灵1</v>
          </cell>
          <cell r="BT54" t="str">
            <v>蝙蝠2</v>
          </cell>
          <cell r="BU54" t="str">
            <v>蛋2</v>
          </cell>
        </row>
        <row r="55">
          <cell r="BJ55" t="str">
            <v>0_14_Normal</v>
          </cell>
          <cell r="BK55">
            <v>0</v>
          </cell>
          <cell r="BL55">
            <v>14</v>
          </cell>
          <cell r="BM55" t="str">
            <v>Normal</v>
          </cell>
          <cell r="BN55" t="str">
            <v xml:space="preserve">火精灵1   蝙蝠2   蛋2   石像1         </v>
          </cell>
          <cell r="BQ55">
            <v>50</v>
          </cell>
          <cell r="BR55">
            <v>15</v>
          </cell>
          <cell r="BS55" t="str">
            <v>蝙蝠2</v>
          </cell>
          <cell r="BT55" t="str">
            <v>蛋2</v>
          </cell>
          <cell r="BU55" t="str">
            <v>石像1</v>
          </cell>
        </row>
        <row r="56">
          <cell r="BJ56" t="str">
            <v>0_15_Normal</v>
          </cell>
          <cell r="BK56">
            <v>0</v>
          </cell>
          <cell r="BL56">
            <v>15</v>
          </cell>
          <cell r="BM56" t="str">
            <v>Normal</v>
          </cell>
          <cell r="BN56" t="str">
            <v xml:space="preserve">蝙蝠2   蛋2   石像1   鬼2         </v>
          </cell>
          <cell r="BQ56">
            <v>50</v>
          </cell>
          <cell r="BR56">
            <v>15</v>
          </cell>
          <cell r="BS56" t="str">
            <v>蛋2</v>
          </cell>
          <cell r="BT56" t="str">
            <v>石像1</v>
          </cell>
          <cell r="BU56" t="str">
            <v>鬼2</v>
          </cell>
        </row>
        <row r="57">
          <cell r="BJ57" t="str">
            <v>0_16_Normal</v>
          </cell>
          <cell r="BK57">
            <v>0</v>
          </cell>
          <cell r="BL57">
            <v>16</v>
          </cell>
          <cell r="BM57" t="str">
            <v>Normal</v>
          </cell>
          <cell r="BN57" t="str">
            <v xml:space="preserve">蛋2   石像1   鬼2   麻痹蝎2         </v>
          </cell>
          <cell r="BQ57">
            <v>50</v>
          </cell>
          <cell r="BR57">
            <v>15</v>
          </cell>
          <cell r="BS57" t="str">
            <v>石像1</v>
          </cell>
          <cell r="BT57" t="str">
            <v>鬼2</v>
          </cell>
          <cell r="BU57" t="str">
            <v>麻痹蝎2</v>
          </cell>
        </row>
        <row r="58">
          <cell r="BJ58" t="str">
            <v>0_17_Normal</v>
          </cell>
          <cell r="BK58">
            <v>0</v>
          </cell>
          <cell r="BL58">
            <v>17</v>
          </cell>
          <cell r="BM58" t="str">
            <v>Normal</v>
          </cell>
          <cell r="BN58" t="str">
            <v xml:space="preserve">石像1   鬼2   麻痹蝎2   小恶魔1         </v>
          </cell>
          <cell r="BQ58">
            <v>50</v>
          </cell>
          <cell r="BR58">
            <v>15</v>
          </cell>
          <cell r="BS58" t="str">
            <v>鬼2</v>
          </cell>
          <cell r="BT58" t="str">
            <v>麻痹蝎2</v>
          </cell>
          <cell r="BU58" t="str">
            <v>小恶魔1</v>
          </cell>
        </row>
        <row r="59">
          <cell r="BJ59" t="str">
            <v>0_18_Normal</v>
          </cell>
          <cell r="BK59">
            <v>0</v>
          </cell>
          <cell r="BL59">
            <v>18</v>
          </cell>
          <cell r="BM59" t="str">
            <v>Normal</v>
          </cell>
          <cell r="BN59" t="str">
            <v xml:space="preserve">鬼2   麻痹蝎2   小恶魔1   石像2         </v>
          </cell>
          <cell r="BQ59">
            <v>50</v>
          </cell>
          <cell r="BR59">
            <v>15</v>
          </cell>
          <cell r="BS59" t="str">
            <v>麻痹蝎2</v>
          </cell>
          <cell r="BT59" t="str">
            <v>小恶魔1</v>
          </cell>
          <cell r="BU59" t="str">
            <v>石像2</v>
          </cell>
        </row>
        <row r="60">
          <cell r="BJ60" t="str">
            <v>0_19_Normal</v>
          </cell>
          <cell r="BK60">
            <v>0</v>
          </cell>
          <cell r="BL60">
            <v>19</v>
          </cell>
          <cell r="BM60" t="str">
            <v>Normal</v>
          </cell>
          <cell r="BN60" t="str">
            <v xml:space="preserve">麻痹蝎2   小恶魔1   石像2   恶灵2         </v>
          </cell>
          <cell r="BQ60">
            <v>50</v>
          </cell>
          <cell r="BR60">
            <v>15</v>
          </cell>
          <cell r="BS60" t="str">
            <v>小恶魔1</v>
          </cell>
          <cell r="BT60" t="str">
            <v>石像2</v>
          </cell>
          <cell r="BU60" t="str">
            <v>恶灵2</v>
          </cell>
        </row>
        <row r="61">
          <cell r="BJ61" t="str">
            <v>0_20_Normal</v>
          </cell>
          <cell r="BK61">
            <v>0</v>
          </cell>
          <cell r="BL61">
            <v>20</v>
          </cell>
          <cell r="BM61" t="str">
            <v>Normal</v>
          </cell>
          <cell r="BN61" t="str">
            <v>麻痹蝎2   小恶魔1   石像2   恶灵2      种子2   小恶魔3</v>
          </cell>
          <cell r="BQ61">
            <v>50</v>
          </cell>
          <cell r="BR61">
            <v>15</v>
          </cell>
          <cell r="BS61" t="str">
            <v>恶灵2</v>
          </cell>
          <cell r="BT61" t="str">
            <v>种子2</v>
          </cell>
          <cell r="BU61" t="str">
            <v>小恶魔3</v>
          </cell>
        </row>
        <row r="62">
          <cell r="BJ62" t="str">
            <v>1_1_Normal</v>
          </cell>
          <cell r="BK62">
            <v>1</v>
          </cell>
          <cell r="BL62">
            <v>1</v>
          </cell>
          <cell r="BM62" t="str">
            <v>Normal</v>
          </cell>
          <cell r="BN62" t="str">
            <v xml:space="preserve">蜜蜂1   蝙蝠1   蜘蛛1   鸟1         </v>
          </cell>
          <cell r="BQ62">
            <v>100</v>
          </cell>
          <cell r="BR62">
            <v>15</v>
          </cell>
          <cell r="BS62" t="str">
            <v>蝙蝠1</v>
          </cell>
          <cell r="BT62" t="str">
            <v>蜘蛛1</v>
          </cell>
          <cell r="BU62" t="str">
            <v>鸟1</v>
          </cell>
        </row>
        <row r="63">
          <cell r="BJ63" t="str">
            <v>1_2_Normal</v>
          </cell>
          <cell r="BK63">
            <v>1</v>
          </cell>
          <cell r="BL63">
            <v>2</v>
          </cell>
          <cell r="BM63" t="str">
            <v>Normal</v>
          </cell>
          <cell r="BN63" t="str">
            <v xml:space="preserve">蝙蝠1   蜘蛛1   鸟1   石像1         </v>
          </cell>
          <cell r="BQ63">
            <v>100</v>
          </cell>
          <cell r="BR63">
            <v>15</v>
          </cell>
          <cell r="BS63" t="str">
            <v>蜘蛛1</v>
          </cell>
          <cell r="BT63" t="str">
            <v>鸟1</v>
          </cell>
          <cell r="BU63" t="str">
            <v>石像1</v>
          </cell>
        </row>
        <row r="64">
          <cell r="BJ64" t="str">
            <v>1_3_Normal</v>
          </cell>
          <cell r="BK64">
            <v>1</v>
          </cell>
          <cell r="BL64">
            <v>3</v>
          </cell>
          <cell r="BM64" t="str">
            <v>Normal</v>
          </cell>
          <cell r="BN64" t="str">
            <v xml:space="preserve">蜘蛛1   鸟1   石像1   小恶魔1         </v>
          </cell>
          <cell r="BQ64">
            <v>100</v>
          </cell>
          <cell r="BR64">
            <v>15</v>
          </cell>
          <cell r="BS64" t="str">
            <v>鸟1</v>
          </cell>
          <cell r="BT64" t="str">
            <v>石像1</v>
          </cell>
          <cell r="BU64" t="str">
            <v>小恶魔1</v>
          </cell>
        </row>
        <row r="65">
          <cell r="BJ65" t="str">
            <v>1_4_Normal</v>
          </cell>
          <cell r="BK65">
            <v>1</v>
          </cell>
          <cell r="BL65">
            <v>4</v>
          </cell>
          <cell r="BM65" t="str">
            <v>Normal</v>
          </cell>
          <cell r="BN65" t="str">
            <v xml:space="preserve">鸟1   石像1   小恶魔1   恶灵1         </v>
          </cell>
          <cell r="BQ65">
            <v>100</v>
          </cell>
          <cell r="BR65">
            <v>15</v>
          </cell>
          <cell r="BS65" t="str">
            <v>石像1</v>
          </cell>
          <cell r="BT65" t="str">
            <v>小恶魔1</v>
          </cell>
          <cell r="BU65" t="str">
            <v>恶灵1</v>
          </cell>
        </row>
        <row r="66">
          <cell r="BJ66" t="str">
            <v>1_5_Normal</v>
          </cell>
          <cell r="BK66">
            <v>1</v>
          </cell>
          <cell r="BL66">
            <v>5</v>
          </cell>
          <cell r="BM66" t="str">
            <v>Normal</v>
          </cell>
          <cell r="BN66" t="str">
            <v>鸟1   石像1   小恶魔1   恶灵2      鸟2   石像3</v>
          </cell>
          <cell r="BQ66">
            <v>100</v>
          </cell>
          <cell r="BR66">
            <v>15</v>
          </cell>
          <cell r="BS66" t="str">
            <v>恶灵2</v>
          </cell>
          <cell r="BT66" t="str">
            <v>鸟2</v>
          </cell>
          <cell r="BU66" t="str">
            <v>石像3</v>
          </cell>
        </row>
        <row r="67">
          <cell r="BJ67" t="str">
            <v>2_1_Normal</v>
          </cell>
          <cell r="BK67">
            <v>2</v>
          </cell>
          <cell r="BL67">
            <v>1</v>
          </cell>
          <cell r="BM67" t="str">
            <v>Normal</v>
          </cell>
          <cell r="BN67" t="str">
            <v xml:space="preserve">种子1   蜜蜂1   龙1   麻痹蝎1         </v>
          </cell>
          <cell r="BQ67">
            <v>100</v>
          </cell>
          <cell r="BR67">
            <v>15</v>
          </cell>
          <cell r="BS67" t="str">
            <v>蜜蜂1</v>
          </cell>
          <cell r="BT67" t="str">
            <v>龙1</v>
          </cell>
          <cell r="BU67" t="str">
            <v>麻痹蝎1</v>
          </cell>
        </row>
        <row r="68">
          <cell r="BJ68" t="str">
            <v>2_2_Normal</v>
          </cell>
          <cell r="BK68">
            <v>2</v>
          </cell>
          <cell r="BL68">
            <v>2</v>
          </cell>
          <cell r="BM68" t="str">
            <v>Normal</v>
          </cell>
          <cell r="BN68" t="str">
            <v xml:space="preserve">蜜蜂1   龙1   麻痹蝎1   蛋2         </v>
          </cell>
          <cell r="BQ68">
            <v>100</v>
          </cell>
          <cell r="BR68">
            <v>15</v>
          </cell>
          <cell r="BS68" t="str">
            <v>龙1</v>
          </cell>
          <cell r="BT68" t="str">
            <v>麻痹蝎1</v>
          </cell>
          <cell r="BU68" t="str">
            <v>蛋2</v>
          </cell>
        </row>
        <row r="69">
          <cell r="BJ69" t="str">
            <v>2_3_Normal</v>
          </cell>
          <cell r="BK69">
            <v>2</v>
          </cell>
          <cell r="BL69">
            <v>3</v>
          </cell>
          <cell r="BM69" t="str">
            <v>Normal</v>
          </cell>
          <cell r="BN69" t="str">
            <v xml:space="preserve">龙1   麻痹蝎1   蛋2   石像2         </v>
          </cell>
          <cell r="BQ69">
            <v>100</v>
          </cell>
          <cell r="BR69">
            <v>15</v>
          </cell>
          <cell r="BS69" t="str">
            <v>麻痹蝎1</v>
          </cell>
          <cell r="BT69" t="str">
            <v>蛋2</v>
          </cell>
          <cell r="BU69" t="str">
            <v>石像2</v>
          </cell>
        </row>
        <row r="70">
          <cell r="BJ70" t="str">
            <v>2_4_Normal</v>
          </cell>
          <cell r="BK70">
            <v>2</v>
          </cell>
          <cell r="BL70">
            <v>4</v>
          </cell>
          <cell r="BM70" t="str">
            <v>Normal</v>
          </cell>
          <cell r="BN70" t="str">
            <v xml:space="preserve">麻痹蝎1   蛋2   石像2   鬼2         </v>
          </cell>
          <cell r="BQ70">
            <v>100</v>
          </cell>
          <cell r="BR70">
            <v>15</v>
          </cell>
          <cell r="BS70" t="str">
            <v>蛋2</v>
          </cell>
          <cell r="BT70" t="str">
            <v>石像2</v>
          </cell>
          <cell r="BU70" t="str">
            <v>鬼2</v>
          </cell>
        </row>
        <row r="71">
          <cell r="BJ71" t="str">
            <v>2_5_Normal</v>
          </cell>
          <cell r="BK71">
            <v>2</v>
          </cell>
          <cell r="BL71">
            <v>5</v>
          </cell>
          <cell r="BM71" t="str">
            <v>Normal</v>
          </cell>
          <cell r="BN71" t="str">
            <v>麻痹蝎1   蛋2   石像2   小恶魔2      火精灵2   龙3</v>
          </cell>
          <cell r="BQ71">
            <v>100</v>
          </cell>
          <cell r="BR71">
            <v>15</v>
          </cell>
          <cell r="BS71" t="str">
            <v>小恶魔2</v>
          </cell>
          <cell r="BT71" t="str">
            <v>火精灵2</v>
          </cell>
          <cell r="BU71" t="str">
            <v>龙3</v>
          </cell>
        </row>
        <row r="72">
          <cell r="BJ72" t="str">
            <v>3_1_Normal</v>
          </cell>
          <cell r="BK72">
            <v>3</v>
          </cell>
          <cell r="BL72">
            <v>1</v>
          </cell>
          <cell r="BM72" t="str">
            <v>Normal</v>
          </cell>
          <cell r="BN72" t="str">
            <v xml:space="preserve">蜜蜂1   蝙蝠1   蜘蛛1   雪人1         </v>
          </cell>
          <cell r="BQ72">
            <v>100</v>
          </cell>
          <cell r="BR72">
            <v>15</v>
          </cell>
          <cell r="BS72" t="str">
            <v>蝙蝠1</v>
          </cell>
          <cell r="BT72" t="str">
            <v>蜘蛛1</v>
          </cell>
          <cell r="BU72" t="str">
            <v>雪人1</v>
          </cell>
        </row>
        <row r="73">
          <cell r="BJ73" t="str">
            <v>3_2_Normal</v>
          </cell>
          <cell r="BK73">
            <v>3</v>
          </cell>
          <cell r="BL73">
            <v>2</v>
          </cell>
          <cell r="BM73" t="str">
            <v>Normal</v>
          </cell>
          <cell r="BN73" t="str">
            <v xml:space="preserve">蝙蝠1   蜘蛛1   雪人1   蜘蛛2         </v>
          </cell>
          <cell r="BQ73">
            <v>100</v>
          </cell>
          <cell r="BR73">
            <v>15</v>
          </cell>
          <cell r="BS73" t="str">
            <v>蜘蛛1</v>
          </cell>
          <cell r="BT73" t="str">
            <v>雪人1</v>
          </cell>
          <cell r="BU73" t="str">
            <v>蜘蛛2</v>
          </cell>
        </row>
        <row r="74">
          <cell r="BJ74" t="str">
            <v>3_3_Normal</v>
          </cell>
          <cell r="BK74">
            <v>3</v>
          </cell>
          <cell r="BL74">
            <v>3</v>
          </cell>
          <cell r="BM74" t="str">
            <v>Normal</v>
          </cell>
          <cell r="BN74" t="str">
            <v xml:space="preserve">蜘蛛1   雪人1   蜘蛛2   骷髅2         </v>
          </cell>
          <cell r="BQ74">
            <v>100</v>
          </cell>
          <cell r="BR74">
            <v>15</v>
          </cell>
          <cell r="BS74" t="str">
            <v>雪人1</v>
          </cell>
          <cell r="BT74" t="str">
            <v>蜘蛛2</v>
          </cell>
          <cell r="BU74" t="str">
            <v>骷髅2</v>
          </cell>
        </row>
        <row r="75">
          <cell r="BJ75" t="str">
            <v>3_4_Normal</v>
          </cell>
          <cell r="BK75">
            <v>3</v>
          </cell>
          <cell r="BL75">
            <v>4</v>
          </cell>
          <cell r="BM75" t="str">
            <v>Normal</v>
          </cell>
          <cell r="BN75" t="str">
            <v xml:space="preserve">雪人1   蜘蛛2   骷髅2   恶灵1         </v>
          </cell>
          <cell r="BQ75">
            <v>100</v>
          </cell>
          <cell r="BR75">
            <v>15</v>
          </cell>
          <cell r="BS75" t="str">
            <v>蜘蛛2</v>
          </cell>
          <cell r="BT75" t="str">
            <v>骷髅2</v>
          </cell>
          <cell r="BU75" t="str">
            <v>恶灵1</v>
          </cell>
        </row>
        <row r="76">
          <cell r="BJ76" t="str">
            <v>3_5_Normal</v>
          </cell>
          <cell r="BK76">
            <v>3</v>
          </cell>
          <cell r="BL76">
            <v>5</v>
          </cell>
          <cell r="BM76" t="str">
            <v>Normal</v>
          </cell>
          <cell r="BN76" t="str">
            <v>雪人1   蜘蛛2   骷髅2   恶灵2      雪人2   雪人3</v>
          </cell>
          <cell r="BQ76">
            <v>100</v>
          </cell>
          <cell r="BR76">
            <v>15</v>
          </cell>
          <cell r="BS76" t="str">
            <v>恶灵2</v>
          </cell>
          <cell r="BT76" t="str">
            <v>雪人2</v>
          </cell>
          <cell r="BU76" t="str">
            <v>雪人3</v>
          </cell>
        </row>
        <row r="77">
          <cell r="BJ77" t="str">
            <v>4_1_Normal</v>
          </cell>
          <cell r="BK77">
            <v>4</v>
          </cell>
          <cell r="BL77">
            <v>1</v>
          </cell>
          <cell r="BM77" t="str">
            <v>Normal</v>
          </cell>
          <cell r="BN77" t="str">
            <v xml:space="preserve">蝙蝠1   火精灵1   鬼1   乌龟1         </v>
          </cell>
          <cell r="BQ77">
            <v>100</v>
          </cell>
          <cell r="BR77">
            <v>15</v>
          </cell>
          <cell r="BS77" t="str">
            <v>火精灵1</v>
          </cell>
          <cell r="BT77" t="str">
            <v>鬼1</v>
          </cell>
          <cell r="BU77" t="str">
            <v>乌龟1</v>
          </cell>
        </row>
        <row r="78">
          <cell r="BJ78" t="str">
            <v>4_2_Normal</v>
          </cell>
          <cell r="BK78">
            <v>4</v>
          </cell>
          <cell r="BL78">
            <v>2</v>
          </cell>
          <cell r="BM78" t="str">
            <v>Normal</v>
          </cell>
          <cell r="BN78" t="str">
            <v xml:space="preserve">火精灵1   鬼1   乌龟1   蜜蜂2         </v>
          </cell>
          <cell r="BQ78">
            <v>100</v>
          </cell>
          <cell r="BR78">
            <v>15</v>
          </cell>
          <cell r="BS78" t="str">
            <v>鬼1</v>
          </cell>
          <cell r="BT78" t="str">
            <v>乌龟1</v>
          </cell>
          <cell r="BU78" t="str">
            <v>蜜蜂2</v>
          </cell>
        </row>
        <row r="79">
          <cell r="BJ79" t="str">
            <v>4_3_Normal</v>
          </cell>
          <cell r="BK79">
            <v>4</v>
          </cell>
          <cell r="BL79">
            <v>3</v>
          </cell>
          <cell r="BM79" t="str">
            <v>Normal</v>
          </cell>
          <cell r="BN79" t="str">
            <v xml:space="preserve">鬼1   乌龟1   蜜蜂2   乌龟2         </v>
          </cell>
          <cell r="BQ79">
            <v>100</v>
          </cell>
          <cell r="BR79">
            <v>15</v>
          </cell>
          <cell r="BS79" t="str">
            <v>乌龟1</v>
          </cell>
          <cell r="BT79" t="str">
            <v>蜜蜂2</v>
          </cell>
          <cell r="BU79" t="str">
            <v>乌龟2</v>
          </cell>
        </row>
        <row r="80">
          <cell r="BJ80" t="str">
            <v>4_4_Normal</v>
          </cell>
          <cell r="BK80">
            <v>4</v>
          </cell>
          <cell r="BL80">
            <v>4</v>
          </cell>
          <cell r="BM80" t="str">
            <v>Normal</v>
          </cell>
          <cell r="BN80" t="str">
            <v xml:space="preserve">乌龟1   蜜蜂2   乌龟2   鬼2         </v>
          </cell>
          <cell r="BQ80">
            <v>100</v>
          </cell>
          <cell r="BR80">
            <v>15</v>
          </cell>
          <cell r="BS80" t="str">
            <v>蜜蜂2</v>
          </cell>
          <cell r="BT80" t="str">
            <v>乌龟2</v>
          </cell>
          <cell r="BU80" t="str">
            <v>鬼2</v>
          </cell>
        </row>
        <row r="81">
          <cell r="BJ81" t="str">
            <v>4_5_Normal</v>
          </cell>
          <cell r="BK81">
            <v>4</v>
          </cell>
          <cell r="BL81">
            <v>5</v>
          </cell>
          <cell r="BM81" t="str">
            <v>Normal</v>
          </cell>
          <cell r="BN81" t="str">
            <v>乌龟1   蜜蜂2   乌龟2   小恶魔2      种子2   乌龟3</v>
          </cell>
          <cell r="BQ81">
            <v>100</v>
          </cell>
          <cell r="BR81">
            <v>15</v>
          </cell>
          <cell r="BS81" t="str">
            <v>小恶魔2</v>
          </cell>
          <cell r="BT81" t="str">
            <v>种子2</v>
          </cell>
          <cell r="BU81" t="str">
            <v>乌龟3</v>
          </cell>
        </row>
        <row r="82">
          <cell r="BJ82" t="str">
            <v>0_1_Hard</v>
          </cell>
          <cell r="BK82">
            <v>0</v>
          </cell>
          <cell r="BL82">
            <v>1</v>
          </cell>
          <cell r="BM82" t="str">
            <v>Hard</v>
          </cell>
          <cell r="BN82" t="str">
            <v xml:space="preserve">蜜蜂1   鬼1               </v>
          </cell>
          <cell r="BQ82">
            <v>50</v>
          </cell>
          <cell r="BR82">
            <v>15</v>
          </cell>
          <cell r="BS82" t="str">
            <v>蜜蜂1</v>
          </cell>
          <cell r="BT82" t="str">
            <v>鬼1</v>
          </cell>
        </row>
        <row r="83">
          <cell r="BJ83" t="str">
            <v>0_2_Hard</v>
          </cell>
          <cell r="BK83">
            <v>0</v>
          </cell>
          <cell r="BL83">
            <v>2</v>
          </cell>
          <cell r="BM83" t="str">
            <v>Hard</v>
          </cell>
          <cell r="BN83" t="str">
            <v xml:space="preserve">鬼1   种子1               </v>
          </cell>
          <cell r="BQ83">
            <v>50</v>
          </cell>
          <cell r="BR83">
            <v>15</v>
          </cell>
          <cell r="BS83" t="str">
            <v>鬼1</v>
          </cell>
          <cell r="BT83" t="str">
            <v>种子1</v>
          </cell>
        </row>
        <row r="84">
          <cell r="BJ84" t="str">
            <v>0_3_Hard</v>
          </cell>
          <cell r="BK84">
            <v>0</v>
          </cell>
          <cell r="BL84">
            <v>3</v>
          </cell>
          <cell r="BM84" t="str">
            <v>Hard</v>
          </cell>
          <cell r="BN84" t="str">
            <v xml:space="preserve">鬼1   种子1   蝙蝠1   蜘蛛1         </v>
          </cell>
          <cell r="BQ84">
            <v>50</v>
          </cell>
          <cell r="BR84">
            <v>15</v>
          </cell>
          <cell r="BS84" t="str">
            <v>种子1</v>
          </cell>
          <cell r="BT84" t="str">
            <v>蝙蝠1</v>
          </cell>
          <cell r="BU84" t="str">
            <v>蜘蛛1</v>
          </cell>
        </row>
        <row r="85">
          <cell r="BJ85" t="str">
            <v>0_4_Hard</v>
          </cell>
          <cell r="BK85">
            <v>0</v>
          </cell>
          <cell r="BL85">
            <v>4</v>
          </cell>
          <cell r="BM85" t="str">
            <v>Hard</v>
          </cell>
          <cell r="BN85" t="str">
            <v xml:space="preserve">种子1   蝙蝠1   蜘蛛1   蛋1         </v>
          </cell>
          <cell r="BQ85">
            <v>50</v>
          </cell>
          <cell r="BR85">
            <v>15</v>
          </cell>
          <cell r="BS85" t="str">
            <v>蝙蝠1</v>
          </cell>
          <cell r="BT85" t="str">
            <v>蜘蛛1</v>
          </cell>
          <cell r="BU85" t="str">
            <v>蛋1</v>
          </cell>
        </row>
        <row r="86">
          <cell r="BJ86" t="str">
            <v>0_5_Hard</v>
          </cell>
          <cell r="BK86">
            <v>0</v>
          </cell>
          <cell r="BL86">
            <v>5</v>
          </cell>
          <cell r="BM86" t="str">
            <v>Hard</v>
          </cell>
          <cell r="BN86" t="str">
            <v xml:space="preserve">蝙蝠1   蜘蛛1   蛋1   蜜蜂2         </v>
          </cell>
          <cell r="BQ86">
            <v>50</v>
          </cell>
          <cell r="BR86">
            <v>15</v>
          </cell>
          <cell r="BS86" t="str">
            <v>蜘蛛1</v>
          </cell>
          <cell r="BT86" t="str">
            <v>蛋1</v>
          </cell>
          <cell r="BU86" t="str">
            <v>蜜蜂2</v>
          </cell>
        </row>
        <row r="87">
          <cell r="BJ87" t="str">
            <v>0_6_Hard</v>
          </cell>
          <cell r="BK87">
            <v>0</v>
          </cell>
          <cell r="BL87">
            <v>6</v>
          </cell>
          <cell r="BM87" t="str">
            <v>Hard</v>
          </cell>
          <cell r="BN87" t="str">
            <v>种子1   蝙蝠1   蜘蛛1   蛋1      蜜蜂2   蜜蜂3</v>
          </cell>
          <cell r="BQ87">
            <v>50</v>
          </cell>
          <cell r="BR87">
            <v>15</v>
          </cell>
          <cell r="BS87" t="str">
            <v>蛋1</v>
          </cell>
          <cell r="BT87" t="str">
            <v>蜜蜂2</v>
          </cell>
          <cell r="BU87" t="str">
            <v>蜜蜂3</v>
          </cell>
        </row>
        <row r="88">
          <cell r="BJ88" t="str">
            <v>0_7_Hard</v>
          </cell>
          <cell r="BK88">
            <v>0</v>
          </cell>
          <cell r="BL88">
            <v>7</v>
          </cell>
          <cell r="BM88" t="str">
            <v>Hard</v>
          </cell>
          <cell r="BN88" t="str">
            <v xml:space="preserve">蜘蛛1   蛋1   蜜蜂2   恶灵1         </v>
          </cell>
          <cell r="BQ88">
            <v>50</v>
          </cell>
          <cell r="BR88">
            <v>15</v>
          </cell>
          <cell r="BS88" t="str">
            <v>蛋1</v>
          </cell>
          <cell r="BT88" t="str">
            <v>蜜蜂2</v>
          </cell>
          <cell r="BU88" t="str">
            <v>恶灵1</v>
          </cell>
        </row>
        <row r="89">
          <cell r="BJ89" t="str">
            <v>0_8_Hard</v>
          </cell>
          <cell r="BK89">
            <v>0</v>
          </cell>
          <cell r="BL89">
            <v>8</v>
          </cell>
          <cell r="BM89" t="str">
            <v>Hard</v>
          </cell>
          <cell r="BN89" t="str">
            <v xml:space="preserve">蛋1   蜜蜂2   恶灵1   骷髅1         </v>
          </cell>
          <cell r="BQ89">
            <v>50</v>
          </cell>
          <cell r="BR89">
            <v>15</v>
          </cell>
          <cell r="BS89" t="str">
            <v>蜜蜂2</v>
          </cell>
          <cell r="BT89" t="str">
            <v>恶灵1</v>
          </cell>
          <cell r="BU89" t="str">
            <v>骷髅1</v>
          </cell>
        </row>
        <row r="90">
          <cell r="BJ90" t="str">
            <v>0_9_Hard</v>
          </cell>
          <cell r="BK90">
            <v>0</v>
          </cell>
          <cell r="BL90">
            <v>9</v>
          </cell>
          <cell r="BM90" t="str">
            <v>Hard</v>
          </cell>
          <cell r="BN90" t="str">
            <v xml:space="preserve">蜜蜂2   恶灵1   骷髅1   麻痹蝎1         </v>
          </cell>
          <cell r="BQ90">
            <v>50</v>
          </cell>
          <cell r="BR90">
            <v>15</v>
          </cell>
          <cell r="BS90" t="str">
            <v>恶灵1</v>
          </cell>
          <cell r="BT90" t="str">
            <v>骷髅1</v>
          </cell>
          <cell r="BU90" t="str">
            <v>麻痹蝎1</v>
          </cell>
        </row>
        <row r="91">
          <cell r="BJ91" t="str">
            <v>0_10_Hard</v>
          </cell>
          <cell r="BK91">
            <v>0</v>
          </cell>
          <cell r="BL91">
            <v>10</v>
          </cell>
          <cell r="BM91" t="str">
            <v>Hard</v>
          </cell>
          <cell r="BN91" t="str">
            <v xml:space="preserve">恶灵1   骷髅1   麻痹蝎1   蜘蛛2         </v>
          </cell>
          <cell r="BQ91">
            <v>50</v>
          </cell>
          <cell r="BR91">
            <v>15</v>
          </cell>
          <cell r="BS91" t="str">
            <v>骷髅1</v>
          </cell>
          <cell r="BT91" t="str">
            <v>麻痹蝎1</v>
          </cell>
          <cell r="BU91" t="str">
            <v>蜘蛛2</v>
          </cell>
        </row>
        <row r="92">
          <cell r="BJ92" t="str">
            <v>0_11_Hard</v>
          </cell>
          <cell r="BK92">
            <v>0</v>
          </cell>
          <cell r="BL92">
            <v>11</v>
          </cell>
          <cell r="BM92" t="str">
            <v>Hard</v>
          </cell>
          <cell r="BN92" t="str">
            <v xml:space="preserve">骷髅1   麻痹蝎1   蜘蛛2   火精灵1         </v>
          </cell>
          <cell r="BQ92">
            <v>50</v>
          </cell>
          <cell r="BR92">
            <v>15</v>
          </cell>
          <cell r="BS92" t="str">
            <v>麻痹蝎1</v>
          </cell>
          <cell r="BT92" t="str">
            <v>蜘蛛2</v>
          </cell>
          <cell r="BU92" t="str">
            <v>火精灵1</v>
          </cell>
        </row>
        <row r="93">
          <cell r="BJ93" t="str">
            <v>0_12_Hard</v>
          </cell>
          <cell r="BK93">
            <v>0</v>
          </cell>
          <cell r="BL93">
            <v>12</v>
          </cell>
          <cell r="BM93" t="str">
            <v>Hard</v>
          </cell>
          <cell r="BN93" t="str">
            <v>骷髅1   麻痹蝎1   蜘蛛2   火精灵1      蝙蝠2   骷髅3</v>
          </cell>
          <cell r="BQ93">
            <v>50</v>
          </cell>
          <cell r="BR93">
            <v>15</v>
          </cell>
          <cell r="BS93" t="str">
            <v>火精灵1</v>
          </cell>
          <cell r="BT93" t="str">
            <v>蝙蝠2</v>
          </cell>
          <cell r="BU93" t="str">
            <v>骷髅3</v>
          </cell>
        </row>
        <row r="94">
          <cell r="BJ94" t="str">
            <v>0_13_Hard</v>
          </cell>
          <cell r="BK94">
            <v>0</v>
          </cell>
          <cell r="BL94">
            <v>13</v>
          </cell>
          <cell r="BM94" t="str">
            <v>Hard</v>
          </cell>
          <cell r="BN94" t="str">
            <v xml:space="preserve">蜘蛛2   火精灵1   蝙蝠2   蛋2         </v>
          </cell>
          <cell r="BQ94">
            <v>50</v>
          </cell>
          <cell r="BR94">
            <v>15</v>
          </cell>
          <cell r="BS94" t="str">
            <v>火精灵1</v>
          </cell>
          <cell r="BT94" t="str">
            <v>蝙蝠2</v>
          </cell>
          <cell r="BU94" t="str">
            <v>蛋2</v>
          </cell>
        </row>
        <row r="95">
          <cell r="BJ95" t="str">
            <v>0_14_Hard</v>
          </cell>
          <cell r="BK95">
            <v>0</v>
          </cell>
          <cell r="BL95">
            <v>14</v>
          </cell>
          <cell r="BM95" t="str">
            <v>Hard</v>
          </cell>
          <cell r="BN95" t="str">
            <v xml:space="preserve">火精灵1   蝙蝠2   蛋2   石像1         </v>
          </cell>
          <cell r="BQ95">
            <v>50</v>
          </cell>
          <cell r="BR95">
            <v>15</v>
          </cell>
          <cell r="BS95" t="str">
            <v>蝙蝠2</v>
          </cell>
          <cell r="BT95" t="str">
            <v>蛋2</v>
          </cell>
          <cell r="BU95" t="str">
            <v>石像1</v>
          </cell>
        </row>
        <row r="96">
          <cell r="BJ96" t="str">
            <v>0_15_Hard</v>
          </cell>
          <cell r="BK96">
            <v>0</v>
          </cell>
          <cell r="BL96">
            <v>15</v>
          </cell>
          <cell r="BM96" t="str">
            <v>Hard</v>
          </cell>
          <cell r="BN96" t="str">
            <v xml:space="preserve">蝙蝠2   蛋2   石像1   鬼2         </v>
          </cell>
          <cell r="BQ96">
            <v>50</v>
          </cell>
          <cell r="BR96">
            <v>15</v>
          </cell>
          <cell r="BS96" t="str">
            <v>蛋2</v>
          </cell>
          <cell r="BT96" t="str">
            <v>石像1</v>
          </cell>
          <cell r="BU96" t="str">
            <v>鬼2</v>
          </cell>
        </row>
        <row r="97">
          <cell r="BJ97" t="str">
            <v>0_16_Hard</v>
          </cell>
          <cell r="BK97">
            <v>0</v>
          </cell>
          <cell r="BL97">
            <v>16</v>
          </cell>
          <cell r="BM97" t="str">
            <v>Hard</v>
          </cell>
          <cell r="BN97" t="str">
            <v xml:space="preserve">蛋2   石像1   鬼2   麻痹蝎2         </v>
          </cell>
          <cell r="BQ97">
            <v>50</v>
          </cell>
          <cell r="BR97">
            <v>15</v>
          </cell>
          <cell r="BS97" t="str">
            <v>石像1</v>
          </cell>
          <cell r="BT97" t="str">
            <v>鬼2</v>
          </cell>
          <cell r="BU97" t="str">
            <v>麻痹蝎2</v>
          </cell>
        </row>
        <row r="98">
          <cell r="BJ98" t="str">
            <v>0_17_Hard</v>
          </cell>
          <cell r="BK98">
            <v>0</v>
          </cell>
          <cell r="BL98">
            <v>17</v>
          </cell>
          <cell r="BM98" t="str">
            <v>Hard</v>
          </cell>
          <cell r="BN98" t="str">
            <v xml:space="preserve">石像1   鬼2   麻痹蝎2   小恶魔1         </v>
          </cell>
          <cell r="BQ98">
            <v>50</v>
          </cell>
          <cell r="BR98">
            <v>15</v>
          </cell>
          <cell r="BS98" t="str">
            <v>鬼2</v>
          </cell>
          <cell r="BT98" t="str">
            <v>麻痹蝎2</v>
          </cell>
          <cell r="BU98" t="str">
            <v>小恶魔1</v>
          </cell>
        </row>
        <row r="99">
          <cell r="BJ99" t="str">
            <v>0_18_Hard</v>
          </cell>
          <cell r="BK99">
            <v>0</v>
          </cell>
          <cell r="BL99">
            <v>18</v>
          </cell>
          <cell r="BM99" t="str">
            <v>Hard</v>
          </cell>
          <cell r="BN99" t="str">
            <v xml:space="preserve">鬼2   麻痹蝎2   小恶魔1   石像2         </v>
          </cell>
          <cell r="BQ99">
            <v>50</v>
          </cell>
          <cell r="BR99">
            <v>15</v>
          </cell>
          <cell r="BS99" t="str">
            <v>麻痹蝎2</v>
          </cell>
          <cell r="BT99" t="str">
            <v>小恶魔1</v>
          </cell>
          <cell r="BU99" t="str">
            <v>石像2</v>
          </cell>
        </row>
        <row r="100">
          <cell r="BJ100" t="str">
            <v>0_19_Hard</v>
          </cell>
          <cell r="BK100">
            <v>0</v>
          </cell>
          <cell r="BL100">
            <v>19</v>
          </cell>
          <cell r="BM100" t="str">
            <v>Hard</v>
          </cell>
          <cell r="BN100" t="str">
            <v xml:space="preserve">麻痹蝎2   小恶魔1   石像2   恶灵2         </v>
          </cell>
          <cell r="BQ100">
            <v>50</v>
          </cell>
          <cell r="BR100">
            <v>15</v>
          </cell>
          <cell r="BS100" t="str">
            <v>小恶魔1</v>
          </cell>
          <cell r="BT100" t="str">
            <v>石像2</v>
          </cell>
          <cell r="BU100" t="str">
            <v>恶灵2</v>
          </cell>
        </row>
        <row r="101">
          <cell r="BJ101" t="str">
            <v>0_20_Hard</v>
          </cell>
          <cell r="BK101">
            <v>0</v>
          </cell>
          <cell r="BL101">
            <v>20</v>
          </cell>
          <cell r="BM101" t="str">
            <v>Hard</v>
          </cell>
          <cell r="BN101" t="str">
            <v>麻痹蝎2   小恶魔1   石像2   恶灵2      种子2   小恶魔3</v>
          </cell>
          <cell r="BQ101">
            <v>50</v>
          </cell>
          <cell r="BR101">
            <v>15</v>
          </cell>
          <cell r="BS101" t="str">
            <v>恶灵2</v>
          </cell>
          <cell r="BT101" t="str">
            <v>种子2</v>
          </cell>
          <cell r="BU101" t="str">
            <v>小恶魔3</v>
          </cell>
        </row>
        <row r="102">
          <cell r="BJ102" t="str">
            <v>1_1_Hard</v>
          </cell>
          <cell r="BK102">
            <v>1</v>
          </cell>
          <cell r="BL102">
            <v>1</v>
          </cell>
          <cell r="BM102" t="str">
            <v>Hard</v>
          </cell>
          <cell r="BN102" t="str">
            <v xml:space="preserve">蜜蜂1   蝙蝠1   蜘蛛1   鸟1         </v>
          </cell>
          <cell r="BQ102">
            <v>100</v>
          </cell>
          <cell r="BR102">
            <v>15</v>
          </cell>
          <cell r="BS102" t="str">
            <v>蝙蝠1</v>
          </cell>
          <cell r="BT102" t="str">
            <v>蜘蛛1</v>
          </cell>
          <cell r="BU102" t="str">
            <v>鸟1</v>
          </cell>
        </row>
        <row r="103">
          <cell r="BJ103" t="str">
            <v>1_2_Hard</v>
          </cell>
          <cell r="BK103">
            <v>1</v>
          </cell>
          <cell r="BL103">
            <v>2</v>
          </cell>
          <cell r="BM103" t="str">
            <v>Hard</v>
          </cell>
          <cell r="BN103" t="str">
            <v xml:space="preserve">蝙蝠1   蜘蛛1   鸟1   石像1         </v>
          </cell>
          <cell r="BQ103">
            <v>100</v>
          </cell>
          <cell r="BR103">
            <v>15</v>
          </cell>
          <cell r="BS103" t="str">
            <v>蜘蛛1</v>
          </cell>
          <cell r="BT103" t="str">
            <v>鸟1</v>
          </cell>
          <cell r="BU103" t="str">
            <v>石像1</v>
          </cell>
        </row>
        <row r="104">
          <cell r="BJ104" t="str">
            <v>1_3_Hard</v>
          </cell>
          <cell r="BK104">
            <v>1</v>
          </cell>
          <cell r="BL104">
            <v>3</v>
          </cell>
          <cell r="BM104" t="str">
            <v>Hard</v>
          </cell>
          <cell r="BN104" t="str">
            <v xml:space="preserve">蜘蛛1   鸟1   石像1   小恶魔1         </v>
          </cell>
          <cell r="BQ104">
            <v>100</v>
          </cell>
          <cell r="BR104">
            <v>15</v>
          </cell>
          <cell r="BS104" t="str">
            <v>鸟1</v>
          </cell>
          <cell r="BT104" t="str">
            <v>石像1</v>
          </cell>
          <cell r="BU104" t="str">
            <v>小恶魔1</v>
          </cell>
        </row>
        <row r="105">
          <cell r="BJ105" t="str">
            <v>1_4_Hard</v>
          </cell>
          <cell r="BK105">
            <v>1</v>
          </cell>
          <cell r="BL105">
            <v>4</v>
          </cell>
          <cell r="BM105" t="str">
            <v>Hard</v>
          </cell>
          <cell r="BN105" t="str">
            <v xml:space="preserve">鸟1   石像1   小恶魔1   恶灵1         </v>
          </cell>
          <cell r="BQ105">
            <v>100</v>
          </cell>
          <cell r="BR105">
            <v>15</v>
          </cell>
          <cell r="BS105" t="str">
            <v>石像1</v>
          </cell>
          <cell r="BT105" t="str">
            <v>小恶魔1</v>
          </cell>
          <cell r="BU105" t="str">
            <v>恶灵1</v>
          </cell>
        </row>
        <row r="106">
          <cell r="BJ106" t="str">
            <v>1_5_Hard</v>
          </cell>
          <cell r="BK106">
            <v>1</v>
          </cell>
          <cell r="BL106">
            <v>5</v>
          </cell>
          <cell r="BM106" t="str">
            <v>Hard</v>
          </cell>
          <cell r="BN106" t="str">
            <v>鸟1   石像1   小恶魔1   恶灵2      鸟2   石像3</v>
          </cell>
          <cell r="BQ106">
            <v>100</v>
          </cell>
          <cell r="BR106">
            <v>15</v>
          </cell>
          <cell r="BS106" t="str">
            <v>恶灵2</v>
          </cell>
          <cell r="BT106" t="str">
            <v>鸟2</v>
          </cell>
          <cell r="BU106" t="str">
            <v>石像3</v>
          </cell>
        </row>
        <row r="107">
          <cell r="BJ107" t="str">
            <v>2_1_Hard</v>
          </cell>
          <cell r="BK107">
            <v>2</v>
          </cell>
          <cell r="BL107">
            <v>1</v>
          </cell>
          <cell r="BM107" t="str">
            <v>Hard</v>
          </cell>
          <cell r="BN107" t="str">
            <v xml:space="preserve">种子1   蜜蜂1   龙1   麻痹蝎1         </v>
          </cell>
          <cell r="BQ107">
            <v>100</v>
          </cell>
          <cell r="BR107">
            <v>15</v>
          </cell>
          <cell r="BS107" t="str">
            <v>蜜蜂1</v>
          </cell>
          <cell r="BT107" t="str">
            <v>龙1</v>
          </cell>
          <cell r="BU107" t="str">
            <v>麻痹蝎1</v>
          </cell>
        </row>
        <row r="108">
          <cell r="BJ108" t="str">
            <v>2_2_Hard</v>
          </cell>
          <cell r="BK108">
            <v>2</v>
          </cell>
          <cell r="BL108">
            <v>2</v>
          </cell>
          <cell r="BM108" t="str">
            <v>Hard</v>
          </cell>
          <cell r="BN108" t="str">
            <v xml:space="preserve">蜜蜂1   龙1   麻痹蝎1   蛋2         </v>
          </cell>
          <cell r="BQ108">
            <v>100</v>
          </cell>
          <cell r="BR108">
            <v>15</v>
          </cell>
          <cell r="BS108" t="str">
            <v>龙1</v>
          </cell>
          <cell r="BT108" t="str">
            <v>麻痹蝎1</v>
          </cell>
          <cell r="BU108" t="str">
            <v>蛋2</v>
          </cell>
        </row>
        <row r="109">
          <cell r="BJ109" t="str">
            <v>2_3_Hard</v>
          </cell>
          <cell r="BK109">
            <v>2</v>
          </cell>
          <cell r="BL109">
            <v>3</v>
          </cell>
          <cell r="BM109" t="str">
            <v>Hard</v>
          </cell>
          <cell r="BN109" t="str">
            <v xml:space="preserve">龙1   麻痹蝎1   蛋2   石像2         </v>
          </cell>
          <cell r="BQ109">
            <v>100</v>
          </cell>
          <cell r="BR109">
            <v>15</v>
          </cell>
          <cell r="BS109" t="str">
            <v>麻痹蝎1</v>
          </cell>
          <cell r="BT109" t="str">
            <v>蛋2</v>
          </cell>
          <cell r="BU109" t="str">
            <v>石像2</v>
          </cell>
        </row>
        <row r="110">
          <cell r="BJ110" t="str">
            <v>2_4_Hard</v>
          </cell>
          <cell r="BK110">
            <v>2</v>
          </cell>
          <cell r="BL110">
            <v>4</v>
          </cell>
          <cell r="BM110" t="str">
            <v>Hard</v>
          </cell>
          <cell r="BN110" t="str">
            <v xml:space="preserve">麻痹蝎1   蛋2   石像2   鬼2         </v>
          </cell>
          <cell r="BQ110">
            <v>100</v>
          </cell>
          <cell r="BR110">
            <v>15</v>
          </cell>
          <cell r="BS110" t="str">
            <v>蛋2</v>
          </cell>
          <cell r="BT110" t="str">
            <v>石像2</v>
          </cell>
          <cell r="BU110" t="str">
            <v>鬼2</v>
          </cell>
        </row>
        <row r="111">
          <cell r="BJ111" t="str">
            <v>2_5_Hard</v>
          </cell>
          <cell r="BK111">
            <v>2</v>
          </cell>
          <cell r="BL111">
            <v>5</v>
          </cell>
          <cell r="BM111" t="str">
            <v>Hard</v>
          </cell>
          <cell r="BN111" t="str">
            <v>麻痹蝎1   蛋2   石像2   小恶魔2      火精灵2   龙3</v>
          </cell>
          <cell r="BQ111">
            <v>100</v>
          </cell>
          <cell r="BR111">
            <v>15</v>
          </cell>
          <cell r="BS111" t="str">
            <v>小恶魔2</v>
          </cell>
          <cell r="BT111" t="str">
            <v>火精灵2</v>
          </cell>
          <cell r="BU111" t="str">
            <v>龙3</v>
          </cell>
        </row>
        <row r="112">
          <cell r="BJ112" t="str">
            <v>3_1_Hard</v>
          </cell>
          <cell r="BK112">
            <v>3</v>
          </cell>
          <cell r="BL112">
            <v>1</v>
          </cell>
          <cell r="BM112" t="str">
            <v>Hard</v>
          </cell>
          <cell r="BN112" t="str">
            <v xml:space="preserve">蜜蜂1   蝙蝠1   蜘蛛1   雪人1         </v>
          </cell>
          <cell r="BQ112">
            <v>100</v>
          </cell>
          <cell r="BR112">
            <v>15</v>
          </cell>
          <cell r="BS112" t="str">
            <v>蝙蝠1</v>
          </cell>
          <cell r="BT112" t="str">
            <v>蜘蛛1</v>
          </cell>
          <cell r="BU112" t="str">
            <v>雪人1</v>
          </cell>
        </row>
        <row r="113">
          <cell r="BJ113" t="str">
            <v>3_2_Hard</v>
          </cell>
          <cell r="BK113">
            <v>3</v>
          </cell>
          <cell r="BL113">
            <v>2</v>
          </cell>
          <cell r="BM113" t="str">
            <v>Hard</v>
          </cell>
          <cell r="BN113" t="str">
            <v xml:space="preserve">蝙蝠1   蜘蛛1   雪人1   蜘蛛2         </v>
          </cell>
          <cell r="BQ113">
            <v>100</v>
          </cell>
          <cell r="BR113">
            <v>15</v>
          </cell>
          <cell r="BS113" t="str">
            <v>蜘蛛1</v>
          </cell>
          <cell r="BT113" t="str">
            <v>雪人1</v>
          </cell>
          <cell r="BU113" t="str">
            <v>蜘蛛2</v>
          </cell>
        </row>
        <row r="114">
          <cell r="BJ114" t="str">
            <v>3_3_Hard</v>
          </cell>
          <cell r="BK114">
            <v>3</v>
          </cell>
          <cell r="BL114">
            <v>3</v>
          </cell>
          <cell r="BM114" t="str">
            <v>Hard</v>
          </cell>
          <cell r="BN114" t="str">
            <v xml:space="preserve">蜘蛛1   雪人1   蜘蛛2   骷髅2         </v>
          </cell>
          <cell r="BQ114">
            <v>100</v>
          </cell>
          <cell r="BR114">
            <v>15</v>
          </cell>
          <cell r="BS114" t="str">
            <v>雪人1</v>
          </cell>
          <cell r="BT114" t="str">
            <v>蜘蛛2</v>
          </cell>
          <cell r="BU114" t="str">
            <v>骷髅2</v>
          </cell>
        </row>
        <row r="115">
          <cell r="BJ115" t="str">
            <v>3_4_Hard</v>
          </cell>
          <cell r="BK115">
            <v>3</v>
          </cell>
          <cell r="BL115">
            <v>4</v>
          </cell>
          <cell r="BM115" t="str">
            <v>Hard</v>
          </cell>
          <cell r="BN115" t="str">
            <v xml:space="preserve">雪人1   蜘蛛2   骷髅2   恶灵1         </v>
          </cell>
          <cell r="BQ115">
            <v>100</v>
          </cell>
          <cell r="BR115">
            <v>15</v>
          </cell>
          <cell r="BS115" t="str">
            <v>蜘蛛2</v>
          </cell>
          <cell r="BT115" t="str">
            <v>骷髅2</v>
          </cell>
          <cell r="BU115" t="str">
            <v>恶灵1</v>
          </cell>
        </row>
        <row r="116">
          <cell r="BJ116" t="str">
            <v>3_5_Hard</v>
          </cell>
          <cell r="BK116">
            <v>3</v>
          </cell>
          <cell r="BL116">
            <v>5</v>
          </cell>
          <cell r="BM116" t="str">
            <v>Hard</v>
          </cell>
          <cell r="BN116" t="str">
            <v>雪人1   蜘蛛2   骷髅2   恶灵2      雪人2   雪人3</v>
          </cell>
          <cell r="BQ116">
            <v>100</v>
          </cell>
          <cell r="BR116">
            <v>15</v>
          </cell>
          <cell r="BS116" t="str">
            <v>恶灵2</v>
          </cell>
          <cell r="BT116" t="str">
            <v>雪人2</v>
          </cell>
          <cell r="BU116" t="str">
            <v>雪人3</v>
          </cell>
        </row>
        <row r="117">
          <cell r="BJ117" t="str">
            <v>4_1_Hard</v>
          </cell>
          <cell r="BK117">
            <v>4</v>
          </cell>
          <cell r="BL117">
            <v>1</v>
          </cell>
          <cell r="BM117" t="str">
            <v>Hard</v>
          </cell>
          <cell r="BN117" t="str">
            <v xml:space="preserve">蝙蝠1   火精灵1   鬼1   乌龟1         </v>
          </cell>
          <cell r="BQ117">
            <v>100</v>
          </cell>
          <cell r="BR117">
            <v>15</v>
          </cell>
          <cell r="BS117" t="str">
            <v>火精灵1</v>
          </cell>
          <cell r="BT117" t="str">
            <v>鬼1</v>
          </cell>
          <cell r="BU117" t="str">
            <v>乌龟1</v>
          </cell>
        </row>
        <row r="118">
          <cell r="BJ118" t="str">
            <v>4_2_Hard</v>
          </cell>
          <cell r="BK118">
            <v>4</v>
          </cell>
          <cell r="BL118">
            <v>2</v>
          </cell>
          <cell r="BM118" t="str">
            <v>Hard</v>
          </cell>
          <cell r="BN118" t="str">
            <v xml:space="preserve">火精灵1   鬼1   乌龟1   蜜蜂2         </v>
          </cell>
          <cell r="BQ118">
            <v>100</v>
          </cell>
          <cell r="BR118">
            <v>15</v>
          </cell>
          <cell r="BS118" t="str">
            <v>鬼1</v>
          </cell>
          <cell r="BT118" t="str">
            <v>乌龟1</v>
          </cell>
          <cell r="BU118" t="str">
            <v>蜜蜂2</v>
          </cell>
        </row>
        <row r="119">
          <cell r="BJ119" t="str">
            <v>4_3_Hard</v>
          </cell>
          <cell r="BK119">
            <v>4</v>
          </cell>
          <cell r="BL119">
            <v>3</v>
          </cell>
          <cell r="BM119" t="str">
            <v>Hard</v>
          </cell>
          <cell r="BN119" t="str">
            <v xml:space="preserve">鬼1   乌龟1   蜜蜂2   乌龟2         </v>
          </cell>
          <cell r="BQ119">
            <v>100</v>
          </cell>
          <cell r="BR119">
            <v>15</v>
          </cell>
          <cell r="BS119" t="str">
            <v>乌龟1</v>
          </cell>
          <cell r="BT119" t="str">
            <v>蜜蜂2</v>
          </cell>
          <cell r="BU119" t="str">
            <v>乌龟2</v>
          </cell>
        </row>
        <row r="120">
          <cell r="BJ120" t="str">
            <v>4_4_Hard</v>
          </cell>
          <cell r="BK120">
            <v>4</v>
          </cell>
          <cell r="BL120">
            <v>4</v>
          </cell>
          <cell r="BM120" t="str">
            <v>Hard</v>
          </cell>
          <cell r="BN120" t="str">
            <v xml:space="preserve">乌龟1   蜜蜂2   乌龟2   鬼2         </v>
          </cell>
          <cell r="BQ120">
            <v>100</v>
          </cell>
          <cell r="BR120">
            <v>15</v>
          </cell>
          <cell r="BS120" t="str">
            <v>蜜蜂2</v>
          </cell>
          <cell r="BT120" t="str">
            <v>乌龟2</v>
          </cell>
          <cell r="BU120" t="str">
            <v>鬼2</v>
          </cell>
        </row>
        <row r="121">
          <cell r="BJ121" t="str">
            <v>4_5_Hard</v>
          </cell>
          <cell r="BK121">
            <v>4</v>
          </cell>
          <cell r="BL121">
            <v>5</v>
          </cell>
          <cell r="BM121" t="str">
            <v>Hard</v>
          </cell>
          <cell r="BN121" t="str">
            <v>乌龟1   蜜蜂2   乌龟2   小恶魔2      种子2   乌龟3</v>
          </cell>
          <cell r="BQ121">
            <v>100</v>
          </cell>
          <cell r="BR121">
            <v>15</v>
          </cell>
          <cell r="BS121" t="str">
            <v>小恶魔2</v>
          </cell>
          <cell r="BT121" t="str">
            <v>种子2</v>
          </cell>
          <cell r="BU121" t="str">
            <v>乌龟3</v>
          </cell>
        </row>
        <row r="122">
          <cell r="BJ122" t="str">
            <v>0_1_Hell</v>
          </cell>
          <cell r="BK122">
            <v>0</v>
          </cell>
          <cell r="BL122">
            <v>1</v>
          </cell>
          <cell r="BM122" t="str">
            <v>Hell</v>
          </cell>
          <cell r="BN122" t="str">
            <v xml:space="preserve">蜜蜂1   鬼1               </v>
          </cell>
          <cell r="BQ122">
            <v>50</v>
          </cell>
          <cell r="BR122">
            <v>15</v>
          </cell>
          <cell r="BS122" t="str">
            <v>蜜蜂1</v>
          </cell>
          <cell r="BT122" t="str">
            <v>鬼1</v>
          </cell>
        </row>
        <row r="123">
          <cell r="BJ123" t="str">
            <v>0_2_Hell</v>
          </cell>
          <cell r="BK123">
            <v>0</v>
          </cell>
          <cell r="BL123">
            <v>2</v>
          </cell>
          <cell r="BM123" t="str">
            <v>Hell</v>
          </cell>
          <cell r="BN123" t="str">
            <v xml:space="preserve">鬼1   种子1               </v>
          </cell>
          <cell r="BQ123">
            <v>50</v>
          </cell>
          <cell r="BR123">
            <v>15</v>
          </cell>
          <cell r="BS123" t="str">
            <v>鬼1</v>
          </cell>
          <cell r="BT123" t="str">
            <v>种子1</v>
          </cell>
        </row>
        <row r="124">
          <cell r="BJ124" t="str">
            <v>0_3_Hell</v>
          </cell>
          <cell r="BK124">
            <v>0</v>
          </cell>
          <cell r="BL124">
            <v>3</v>
          </cell>
          <cell r="BM124" t="str">
            <v>Hell</v>
          </cell>
          <cell r="BN124" t="str">
            <v xml:space="preserve">鬼1   种子1   蝙蝠1   蜘蛛1         </v>
          </cell>
          <cell r="BQ124">
            <v>50</v>
          </cell>
          <cell r="BR124">
            <v>15</v>
          </cell>
          <cell r="BS124" t="str">
            <v>种子1</v>
          </cell>
          <cell r="BT124" t="str">
            <v>蝙蝠1</v>
          </cell>
          <cell r="BU124" t="str">
            <v>蜘蛛1</v>
          </cell>
        </row>
        <row r="125">
          <cell r="BJ125" t="str">
            <v>0_4_Hell</v>
          </cell>
          <cell r="BK125">
            <v>0</v>
          </cell>
          <cell r="BL125">
            <v>4</v>
          </cell>
          <cell r="BM125" t="str">
            <v>Hell</v>
          </cell>
          <cell r="BN125" t="str">
            <v xml:space="preserve">种子1   蝙蝠1   蜘蛛1   蛋1         </v>
          </cell>
          <cell r="BQ125">
            <v>50</v>
          </cell>
          <cell r="BR125">
            <v>15</v>
          </cell>
          <cell r="BS125" t="str">
            <v>蝙蝠1</v>
          </cell>
          <cell r="BT125" t="str">
            <v>蜘蛛1</v>
          </cell>
          <cell r="BU125" t="str">
            <v>蛋1</v>
          </cell>
        </row>
        <row r="126">
          <cell r="BJ126" t="str">
            <v>0_5_Hell</v>
          </cell>
          <cell r="BK126">
            <v>0</v>
          </cell>
          <cell r="BL126">
            <v>5</v>
          </cell>
          <cell r="BM126" t="str">
            <v>Hell</v>
          </cell>
          <cell r="BN126" t="str">
            <v xml:space="preserve">蝙蝠1   蜘蛛1   蛋1   蜜蜂2         </v>
          </cell>
          <cell r="BQ126">
            <v>50</v>
          </cell>
          <cell r="BR126">
            <v>15</v>
          </cell>
          <cell r="BS126" t="str">
            <v>蜘蛛1</v>
          </cell>
          <cell r="BT126" t="str">
            <v>蛋1</v>
          </cell>
          <cell r="BU126" t="str">
            <v>蜜蜂2</v>
          </cell>
        </row>
        <row r="127">
          <cell r="BJ127" t="str">
            <v>0_6_Hell</v>
          </cell>
          <cell r="BK127">
            <v>0</v>
          </cell>
          <cell r="BL127">
            <v>6</v>
          </cell>
          <cell r="BM127" t="str">
            <v>Hell</v>
          </cell>
          <cell r="BN127" t="str">
            <v>种子1   蝙蝠1   蜘蛛1   蛋1      蜜蜂2   蜜蜂3</v>
          </cell>
          <cell r="BQ127">
            <v>50</v>
          </cell>
          <cell r="BR127">
            <v>15</v>
          </cell>
          <cell r="BS127" t="str">
            <v>蛋1</v>
          </cell>
          <cell r="BT127" t="str">
            <v>蜜蜂2</v>
          </cell>
          <cell r="BU127" t="str">
            <v>蜜蜂3</v>
          </cell>
        </row>
        <row r="128">
          <cell r="BJ128" t="str">
            <v>0_7_Hell</v>
          </cell>
          <cell r="BK128">
            <v>0</v>
          </cell>
          <cell r="BL128">
            <v>7</v>
          </cell>
          <cell r="BM128" t="str">
            <v>Hell</v>
          </cell>
          <cell r="BN128" t="str">
            <v xml:space="preserve">蜘蛛1   蛋1   蜜蜂2   恶灵1         </v>
          </cell>
          <cell r="BQ128">
            <v>50</v>
          </cell>
          <cell r="BR128">
            <v>15</v>
          </cell>
          <cell r="BS128" t="str">
            <v>蛋1</v>
          </cell>
          <cell r="BT128" t="str">
            <v>蜜蜂2</v>
          </cell>
          <cell r="BU128" t="str">
            <v>恶灵1</v>
          </cell>
        </row>
        <row r="129">
          <cell r="BJ129" t="str">
            <v>0_8_Hell</v>
          </cell>
          <cell r="BK129">
            <v>0</v>
          </cell>
          <cell r="BL129">
            <v>8</v>
          </cell>
          <cell r="BM129" t="str">
            <v>Hell</v>
          </cell>
          <cell r="BN129" t="str">
            <v xml:space="preserve">蛋1   蜜蜂2   恶灵1   骷髅1         </v>
          </cell>
          <cell r="BQ129">
            <v>50</v>
          </cell>
          <cell r="BR129">
            <v>15</v>
          </cell>
          <cell r="BS129" t="str">
            <v>蜜蜂2</v>
          </cell>
          <cell r="BT129" t="str">
            <v>恶灵1</v>
          </cell>
          <cell r="BU129" t="str">
            <v>骷髅1</v>
          </cell>
        </row>
        <row r="130">
          <cell r="BJ130" t="str">
            <v>0_9_Hell</v>
          </cell>
          <cell r="BK130">
            <v>0</v>
          </cell>
          <cell r="BL130">
            <v>9</v>
          </cell>
          <cell r="BM130" t="str">
            <v>Hell</v>
          </cell>
          <cell r="BN130" t="str">
            <v xml:space="preserve">蜜蜂2   恶灵1   骷髅1   麻痹蝎1         </v>
          </cell>
          <cell r="BQ130">
            <v>50</v>
          </cell>
          <cell r="BR130">
            <v>15</v>
          </cell>
          <cell r="BS130" t="str">
            <v>恶灵1</v>
          </cell>
          <cell r="BT130" t="str">
            <v>骷髅1</v>
          </cell>
          <cell r="BU130" t="str">
            <v>麻痹蝎1</v>
          </cell>
        </row>
        <row r="131">
          <cell r="BJ131" t="str">
            <v>0_10_Hell</v>
          </cell>
          <cell r="BK131">
            <v>0</v>
          </cell>
          <cell r="BL131">
            <v>10</v>
          </cell>
          <cell r="BM131" t="str">
            <v>Hell</v>
          </cell>
          <cell r="BN131" t="str">
            <v xml:space="preserve">恶灵1   骷髅1   麻痹蝎1   蜘蛛2         </v>
          </cell>
          <cell r="BQ131">
            <v>50</v>
          </cell>
          <cell r="BR131">
            <v>15</v>
          </cell>
          <cell r="BS131" t="str">
            <v>骷髅1</v>
          </cell>
          <cell r="BT131" t="str">
            <v>麻痹蝎1</v>
          </cell>
          <cell r="BU131" t="str">
            <v>蜘蛛2</v>
          </cell>
        </row>
        <row r="132">
          <cell r="BJ132" t="str">
            <v>0_11_Hell</v>
          </cell>
          <cell r="BK132">
            <v>0</v>
          </cell>
          <cell r="BL132">
            <v>11</v>
          </cell>
          <cell r="BM132" t="str">
            <v>Hell</v>
          </cell>
          <cell r="BN132" t="str">
            <v xml:space="preserve">骷髅1   麻痹蝎1   蜘蛛2   火精灵1         </v>
          </cell>
          <cell r="BQ132">
            <v>50</v>
          </cell>
          <cell r="BR132">
            <v>15</v>
          </cell>
          <cell r="BS132" t="str">
            <v>麻痹蝎1</v>
          </cell>
          <cell r="BT132" t="str">
            <v>蜘蛛2</v>
          </cell>
          <cell r="BU132" t="str">
            <v>火精灵1</v>
          </cell>
        </row>
        <row r="133">
          <cell r="BJ133" t="str">
            <v>0_12_Hell</v>
          </cell>
          <cell r="BK133">
            <v>0</v>
          </cell>
          <cell r="BL133">
            <v>12</v>
          </cell>
          <cell r="BM133" t="str">
            <v>Hell</v>
          </cell>
          <cell r="BN133" t="str">
            <v>骷髅1   麻痹蝎1   蜘蛛2   火精灵1      蝙蝠2   骷髅3</v>
          </cell>
          <cell r="BQ133">
            <v>50</v>
          </cell>
          <cell r="BR133">
            <v>15</v>
          </cell>
          <cell r="BS133" t="str">
            <v>火精灵1</v>
          </cell>
          <cell r="BT133" t="str">
            <v>蝙蝠2</v>
          </cell>
          <cell r="BU133" t="str">
            <v>骷髅3</v>
          </cell>
        </row>
        <row r="134">
          <cell r="BJ134" t="str">
            <v>0_13_Hell</v>
          </cell>
          <cell r="BK134">
            <v>0</v>
          </cell>
          <cell r="BL134">
            <v>13</v>
          </cell>
          <cell r="BM134" t="str">
            <v>Hell</v>
          </cell>
          <cell r="BN134" t="str">
            <v xml:space="preserve">蜘蛛2   火精灵1   蝙蝠2   蛋2         </v>
          </cell>
          <cell r="BQ134">
            <v>50</v>
          </cell>
          <cell r="BR134">
            <v>15</v>
          </cell>
          <cell r="BS134" t="str">
            <v>火精灵1</v>
          </cell>
          <cell r="BT134" t="str">
            <v>蝙蝠2</v>
          </cell>
          <cell r="BU134" t="str">
            <v>蛋2</v>
          </cell>
        </row>
        <row r="135">
          <cell r="BJ135" t="str">
            <v>0_14_Hell</v>
          </cell>
          <cell r="BK135">
            <v>0</v>
          </cell>
          <cell r="BL135">
            <v>14</v>
          </cell>
          <cell r="BM135" t="str">
            <v>Hell</v>
          </cell>
          <cell r="BN135" t="str">
            <v xml:space="preserve">火精灵1   蝙蝠2   蛋2   石像1         </v>
          </cell>
          <cell r="BQ135">
            <v>50</v>
          </cell>
          <cell r="BR135">
            <v>15</v>
          </cell>
          <cell r="BS135" t="str">
            <v>蝙蝠2</v>
          </cell>
          <cell r="BT135" t="str">
            <v>蛋2</v>
          </cell>
          <cell r="BU135" t="str">
            <v>石像1</v>
          </cell>
        </row>
        <row r="136">
          <cell r="BJ136" t="str">
            <v>0_15_Hell</v>
          </cell>
          <cell r="BK136">
            <v>0</v>
          </cell>
          <cell r="BL136">
            <v>15</v>
          </cell>
          <cell r="BM136" t="str">
            <v>Hell</v>
          </cell>
          <cell r="BN136" t="str">
            <v xml:space="preserve">蝙蝠2   蛋2   石像1   鬼2         </v>
          </cell>
          <cell r="BQ136">
            <v>50</v>
          </cell>
          <cell r="BR136">
            <v>15</v>
          </cell>
          <cell r="BS136" t="str">
            <v>蛋2</v>
          </cell>
          <cell r="BT136" t="str">
            <v>石像1</v>
          </cell>
          <cell r="BU136" t="str">
            <v>鬼2</v>
          </cell>
        </row>
        <row r="137">
          <cell r="BJ137" t="str">
            <v>0_16_Hell</v>
          </cell>
          <cell r="BK137">
            <v>0</v>
          </cell>
          <cell r="BL137">
            <v>16</v>
          </cell>
          <cell r="BM137" t="str">
            <v>Hell</v>
          </cell>
          <cell r="BN137" t="str">
            <v xml:space="preserve">蛋2   石像1   鬼2   麻痹蝎2         </v>
          </cell>
          <cell r="BQ137">
            <v>50</v>
          </cell>
          <cell r="BR137">
            <v>15</v>
          </cell>
          <cell r="BS137" t="str">
            <v>石像1</v>
          </cell>
          <cell r="BT137" t="str">
            <v>鬼2</v>
          </cell>
          <cell r="BU137" t="str">
            <v>麻痹蝎2</v>
          </cell>
        </row>
        <row r="138">
          <cell r="BJ138" t="str">
            <v>0_17_Hell</v>
          </cell>
          <cell r="BK138">
            <v>0</v>
          </cell>
          <cell r="BL138">
            <v>17</v>
          </cell>
          <cell r="BM138" t="str">
            <v>Hell</v>
          </cell>
          <cell r="BN138" t="str">
            <v xml:space="preserve">石像1   鬼2   麻痹蝎2   小恶魔1         </v>
          </cell>
          <cell r="BQ138">
            <v>50</v>
          </cell>
          <cell r="BR138">
            <v>15</v>
          </cell>
          <cell r="BS138" t="str">
            <v>鬼2</v>
          </cell>
          <cell r="BT138" t="str">
            <v>麻痹蝎2</v>
          </cell>
          <cell r="BU138" t="str">
            <v>小恶魔1</v>
          </cell>
        </row>
        <row r="139">
          <cell r="BJ139" t="str">
            <v>0_18_Hell</v>
          </cell>
          <cell r="BK139">
            <v>0</v>
          </cell>
          <cell r="BL139">
            <v>18</v>
          </cell>
          <cell r="BM139" t="str">
            <v>Hell</v>
          </cell>
          <cell r="BN139" t="str">
            <v xml:space="preserve">鬼2   麻痹蝎2   小恶魔1   石像2         </v>
          </cell>
          <cell r="BQ139">
            <v>50</v>
          </cell>
          <cell r="BR139">
            <v>15</v>
          </cell>
          <cell r="BS139" t="str">
            <v>麻痹蝎2</v>
          </cell>
          <cell r="BT139" t="str">
            <v>小恶魔1</v>
          </cell>
          <cell r="BU139" t="str">
            <v>石像2</v>
          </cell>
        </row>
        <row r="140">
          <cell r="BJ140" t="str">
            <v>0_19_Hell</v>
          </cell>
          <cell r="BK140">
            <v>0</v>
          </cell>
          <cell r="BL140">
            <v>19</v>
          </cell>
          <cell r="BM140" t="str">
            <v>Hell</v>
          </cell>
          <cell r="BN140" t="str">
            <v xml:space="preserve">麻痹蝎2   小恶魔1   石像2   恶灵2         </v>
          </cell>
          <cell r="BQ140">
            <v>50</v>
          </cell>
          <cell r="BR140">
            <v>15</v>
          </cell>
          <cell r="BS140" t="str">
            <v>小恶魔1</v>
          </cell>
          <cell r="BT140" t="str">
            <v>石像2</v>
          </cell>
          <cell r="BU140" t="str">
            <v>恶灵2</v>
          </cell>
        </row>
        <row r="141">
          <cell r="BJ141" t="str">
            <v>0_20_Hell</v>
          </cell>
          <cell r="BK141">
            <v>0</v>
          </cell>
          <cell r="BL141">
            <v>20</v>
          </cell>
          <cell r="BM141" t="str">
            <v>Hell</v>
          </cell>
          <cell r="BN141" t="str">
            <v>麻痹蝎2   小恶魔1   石像2   恶灵2      种子2   小恶魔3</v>
          </cell>
          <cell r="BQ141">
            <v>50</v>
          </cell>
          <cell r="BR141">
            <v>15</v>
          </cell>
          <cell r="BS141" t="str">
            <v>恶灵2</v>
          </cell>
          <cell r="BT141" t="str">
            <v>种子2</v>
          </cell>
          <cell r="BU141" t="str">
            <v>小恶魔3</v>
          </cell>
        </row>
        <row r="142">
          <cell r="BJ142" t="str">
            <v>1_1_Hell</v>
          </cell>
          <cell r="BK142">
            <v>1</v>
          </cell>
          <cell r="BL142">
            <v>1</v>
          </cell>
          <cell r="BM142" t="str">
            <v>Hell</v>
          </cell>
          <cell r="BN142" t="str">
            <v xml:space="preserve">蜜蜂1   蝙蝠1   蜘蛛1   鸟1         </v>
          </cell>
          <cell r="BQ142">
            <v>100</v>
          </cell>
          <cell r="BR142">
            <v>15</v>
          </cell>
          <cell r="BS142" t="str">
            <v>蝙蝠1</v>
          </cell>
          <cell r="BT142" t="str">
            <v>蜘蛛1</v>
          </cell>
          <cell r="BU142" t="str">
            <v>鸟1</v>
          </cell>
        </row>
        <row r="143">
          <cell r="BJ143" t="str">
            <v>1_2_Hell</v>
          </cell>
          <cell r="BK143">
            <v>1</v>
          </cell>
          <cell r="BL143">
            <v>2</v>
          </cell>
          <cell r="BM143" t="str">
            <v>Hell</v>
          </cell>
          <cell r="BN143" t="str">
            <v xml:space="preserve">蝙蝠1   蜘蛛1   鸟1   石像1         </v>
          </cell>
          <cell r="BQ143">
            <v>100</v>
          </cell>
          <cell r="BR143">
            <v>15</v>
          </cell>
          <cell r="BS143" t="str">
            <v>蜘蛛1</v>
          </cell>
          <cell r="BT143" t="str">
            <v>鸟1</v>
          </cell>
          <cell r="BU143" t="str">
            <v>石像1</v>
          </cell>
        </row>
        <row r="144">
          <cell r="BJ144" t="str">
            <v>1_3_Hell</v>
          </cell>
          <cell r="BK144">
            <v>1</v>
          </cell>
          <cell r="BL144">
            <v>3</v>
          </cell>
          <cell r="BM144" t="str">
            <v>Hell</v>
          </cell>
          <cell r="BN144" t="str">
            <v xml:space="preserve">蜘蛛1   鸟1   石像1   小恶魔1         </v>
          </cell>
          <cell r="BQ144">
            <v>100</v>
          </cell>
          <cell r="BR144">
            <v>15</v>
          </cell>
          <cell r="BS144" t="str">
            <v>鸟1</v>
          </cell>
          <cell r="BT144" t="str">
            <v>石像1</v>
          </cell>
          <cell r="BU144" t="str">
            <v>小恶魔1</v>
          </cell>
        </row>
        <row r="145">
          <cell r="BJ145" t="str">
            <v>1_4_Hell</v>
          </cell>
          <cell r="BK145">
            <v>1</v>
          </cell>
          <cell r="BL145">
            <v>4</v>
          </cell>
          <cell r="BM145" t="str">
            <v>Hell</v>
          </cell>
          <cell r="BN145" t="str">
            <v xml:space="preserve">鸟1   石像1   小恶魔1   恶灵1         </v>
          </cell>
          <cell r="BQ145">
            <v>100</v>
          </cell>
          <cell r="BR145">
            <v>15</v>
          </cell>
          <cell r="BS145" t="str">
            <v>石像1</v>
          </cell>
          <cell r="BT145" t="str">
            <v>小恶魔1</v>
          </cell>
          <cell r="BU145" t="str">
            <v>恶灵1</v>
          </cell>
        </row>
        <row r="146">
          <cell r="BJ146" t="str">
            <v>1_5_Hell</v>
          </cell>
          <cell r="BK146">
            <v>1</v>
          </cell>
          <cell r="BL146">
            <v>5</v>
          </cell>
          <cell r="BM146" t="str">
            <v>Hell</v>
          </cell>
          <cell r="BN146" t="str">
            <v>鸟1   石像1   小恶魔1   恶灵2      鸟2   石像3</v>
          </cell>
          <cell r="BQ146">
            <v>100</v>
          </cell>
          <cell r="BR146">
            <v>15</v>
          </cell>
          <cell r="BS146" t="str">
            <v>恶灵2</v>
          </cell>
          <cell r="BT146" t="str">
            <v>鸟2</v>
          </cell>
          <cell r="BU146" t="str">
            <v>石像3</v>
          </cell>
        </row>
        <row r="147">
          <cell r="BJ147" t="str">
            <v>2_1_Hell</v>
          </cell>
          <cell r="BK147">
            <v>2</v>
          </cell>
          <cell r="BL147">
            <v>1</v>
          </cell>
          <cell r="BM147" t="str">
            <v>Hell</v>
          </cell>
          <cell r="BN147" t="str">
            <v xml:space="preserve">种子1   蜜蜂1   龙1   麻痹蝎1         </v>
          </cell>
          <cell r="BQ147">
            <v>100</v>
          </cell>
          <cell r="BR147">
            <v>15</v>
          </cell>
          <cell r="BS147" t="str">
            <v>蜜蜂1</v>
          </cell>
          <cell r="BT147" t="str">
            <v>龙1</v>
          </cell>
          <cell r="BU147" t="str">
            <v>麻痹蝎1</v>
          </cell>
        </row>
        <row r="148">
          <cell r="BJ148" t="str">
            <v>2_2_Hell</v>
          </cell>
          <cell r="BK148">
            <v>2</v>
          </cell>
          <cell r="BL148">
            <v>2</v>
          </cell>
          <cell r="BM148" t="str">
            <v>Hell</v>
          </cell>
          <cell r="BN148" t="str">
            <v xml:space="preserve">蜜蜂1   龙1   麻痹蝎1   蛋2         </v>
          </cell>
          <cell r="BQ148">
            <v>100</v>
          </cell>
          <cell r="BR148">
            <v>15</v>
          </cell>
          <cell r="BS148" t="str">
            <v>龙1</v>
          </cell>
          <cell r="BT148" t="str">
            <v>麻痹蝎1</v>
          </cell>
          <cell r="BU148" t="str">
            <v>蛋2</v>
          </cell>
        </row>
        <row r="149">
          <cell r="BJ149" t="str">
            <v>2_3_Hell</v>
          </cell>
          <cell r="BK149">
            <v>2</v>
          </cell>
          <cell r="BL149">
            <v>3</v>
          </cell>
          <cell r="BM149" t="str">
            <v>Hell</v>
          </cell>
          <cell r="BN149" t="str">
            <v xml:space="preserve">龙1   麻痹蝎1   蛋2   石像2         </v>
          </cell>
          <cell r="BQ149">
            <v>100</v>
          </cell>
          <cell r="BR149">
            <v>15</v>
          </cell>
          <cell r="BS149" t="str">
            <v>麻痹蝎1</v>
          </cell>
          <cell r="BT149" t="str">
            <v>蛋2</v>
          </cell>
          <cell r="BU149" t="str">
            <v>石像2</v>
          </cell>
        </row>
        <row r="150">
          <cell r="BJ150" t="str">
            <v>2_4_Hell</v>
          </cell>
          <cell r="BK150">
            <v>2</v>
          </cell>
          <cell r="BL150">
            <v>4</v>
          </cell>
          <cell r="BM150" t="str">
            <v>Hell</v>
          </cell>
          <cell r="BN150" t="str">
            <v xml:space="preserve">麻痹蝎1   蛋2   石像2   鬼2         </v>
          </cell>
          <cell r="BQ150">
            <v>100</v>
          </cell>
          <cell r="BR150">
            <v>15</v>
          </cell>
          <cell r="BS150" t="str">
            <v>蛋2</v>
          </cell>
          <cell r="BT150" t="str">
            <v>石像2</v>
          </cell>
          <cell r="BU150" t="str">
            <v>鬼2</v>
          </cell>
        </row>
        <row r="151">
          <cell r="BJ151" t="str">
            <v>2_5_Hell</v>
          </cell>
          <cell r="BK151">
            <v>2</v>
          </cell>
          <cell r="BL151">
            <v>5</v>
          </cell>
          <cell r="BM151" t="str">
            <v>Hell</v>
          </cell>
          <cell r="BN151" t="str">
            <v>麻痹蝎1   蛋2   石像2   小恶魔2      火精灵2   龙3</v>
          </cell>
          <cell r="BQ151">
            <v>100</v>
          </cell>
          <cell r="BR151">
            <v>15</v>
          </cell>
          <cell r="BS151" t="str">
            <v>小恶魔2</v>
          </cell>
          <cell r="BT151" t="str">
            <v>火精灵2</v>
          </cell>
          <cell r="BU151" t="str">
            <v>龙3</v>
          </cell>
        </row>
        <row r="152">
          <cell r="BJ152" t="str">
            <v>3_1_Hell</v>
          </cell>
          <cell r="BK152">
            <v>3</v>
          </cell>
          <cell r="BL152">
            <v>1</v>
          </cell>
          <cell r="BM152" t="str">
            <v>Hell</v>
          </cell>
          <cell r="BN152" t="str">
            <v xml:space="preserve">蜜蜂1   蝙蝠1   蜘蛛1   雪人1         </v>
          </cell>
          <cell r="BQ152">
            <v>100</v>
          </cell>
          <cell r="BR152">
            <v>15</v>
          </cell>
          <cell r="BS152" t="str">
            <v>蝙蝠1</v>
          </cell>
          <cell r="BT152" t="str">
            <v>蜘蛛1</v>
          </cell>
          <cell r="BU152" t="str">
            <v>雪人1</v>
          </cell>
        </row>
        <row r="153">
          <cell r="BJ153" t="str">
            <v>3_2_Hell</v>
          </cell>
          <cell r="BK153">
            <v>3</v>
          </cell>
          <cell r="BL153">
            <v>2</v>
          </cell>
          <cell r="BM153" t="str">
            <v>Hell</v>
          </cell>
          <cell r="BN153" t="str">
            <v xml:space="preserve">蝙蝠1   蜘蛛1   雪人1   蜘蛛2         </v>
          </cell>
          <cell r="BQ153">
            <v>100</v>
          </cell>
          <cell r="BR153">
            <v>15</v>
          </cell>
          <cell r="BS153" t="str">
            <v>蜘蛛1</v>
          </cell>
          <cell r="BT153" t="str">
            <v>雪人1</v>
          </cell>
          <cell r="BU153" t="str">
            <v>蜘蛛2</v>
          </cell>
        </row>
        <row r="154">
          <cell r="BJ154" t="str">
            <v>3_3_Hell</v>
          </cell>
          <cell r="BK154">
            <v>3</v>
          </cell>
          <cell r="BL154">
            <v>3</v>
          </cell>
          <cell r="BM154" t="str">
            <v>Hell</v>
          </cell>
          <cell r="BN154" t="str">
            <v xml:space="preserve">蜘蛛1   雪人1   蜘蛛2   骷髅2         </v>
          </cell>
          <cell r="BQ154">
            <v>100</v>
          </cell>
          <cell r="BR154">
            <v>15</v>
          </cell>
          <cell r="BS154" t="str">
            <v>雪人1</v>
          </cell>
          <cell r="BT154" t="str">
            <v>蜘蛛2</v>
          </cell>
          <cell r="BU154" t="str">
            <v>骷髅2</v>
          </cell>
        </row>
        <row r="155">
          <cell r="BJ155" t="str">
            <v>3_4_Hell</v>
          </cell>
          <cell r="BK155">
            <v>3</v>
          </cell>
          <cell r="BL155">
            <v>4</v>
          </cell>
          <cell r="BM155" t="str">
            <v>Hell</v>
          </cell>
          <cell r="BN155" t="str">
            <v xml:space="preserve">雪人1   蜘蛛2   骷髅2   恶灵1         </v>
          </cell>
          <cell r="BQ155">
            <v>100</v>
          </cell>
          <cell r="BR155">
            <v>15</v>
          </cell>
          <cell r="BS155" t="str">
            <v>蜘蛛2</v>
          </cell>
          <cell r="BT155" t="str">
            <v>骷髅2</v>
          </cell>
          <cell r="BU155" t="str">
            <v>恶灵1</v>
          </cell>
        </row>
        <row r="156">
          <cell r="BJ156" t="str">
            <v>3_5_Hell</v>
          </cell>
          <cell r="BK156">
            <v>3</v>
          </cell>
          <cell r="BL156">
            <v>5</v>
          </cell>
          <cell r="BM156" t="str">
            <v>Hell</v>
          </cell>
          <cell r="BN156" t="str">
            <v>雪人1   蜘蛛2   骷髅2   恶灵2      雪人2   雪人3</v>
          </cell>
          <cell r="BQ156">
            <v>100</v>
          </cell>
          <cell r="BR156">
            <v>15</v>
          </cell>
          <cell r="BS156" t="str">
            <v>恶灵2</v>
          </cell>
          <cell r="BT156" t="str">
            <v>雪人2</v>
          </cell>
          <cell r="BU156" t="str">
            <v>雪人3</v>
          </cell>
        </row>
        <row r="157">
          <cell r="BJ157" t="str">
            <v>4_1_Hell</v>
          </cell>
          <cell r="BK157">
            <v>4</v>
          </cell>
          <cell r="BL157">
            <v>1</v>
          </cell>
          <cell r="BM157" t="str">
            <v>Hell</v>
          </cell>
          <cell r="BN157" t="str">
            <v xml:space="preserve">蝙蝠1   火精灵1   鬼1   乌龟1         </v>
          </cell>
          <cell r="BQ157">
            <v>100</v>
          </cell>
          <cell r="BR157">
            <v>15</v>
          </cell>
          <cell r="BS157" t="str">
            <v>火精灵1</v>
          </cell>
          <cell r="BT157" t="str">
            <v>鬼1</v>
          </cell>
          <cell r="BU157" t="str">
            <v>乌龟1</v>
          </cell>
        </row>
        <row r="158">
          <cell r="BJ158" t="str">
            <v>4_2_Hell</v>
          </cell>
          <cell r="BK158">
            <v>4</v>
          </cell>
          <cell r="BL158">
            <v>2</v>
          </cell>
          <cell r="BM158" t="str">
            <v>Hell</v>
          </cell>
          <cell r="BN158" t="str">
            <v xml:space="preserve">火精灵1   鬼1   乌龟1   蜜蜂2         </v>
          </cell>
          <cell r="BQ158">
            <v>100</v>
          </cell>
          <cell r="BR158">
            <v>15</v>
          </cell>
          <cell r="BS158" t="str">
            <v>鬼1</v>
          </cell>
          <cell r="BT158" t="str">
            <v>乌龟1</v>
          </cell>
          <cell r="BU158" t="str">
            <v>蜜蜂2</v>
          </cell>
        </row>
        <row r="159">
          <cell r="BJ159" t="str">
            <v>4_3_Hell</v>
          </cell>
          <cell r="BK159">
            <v>4</v>
          </cell>
          <cell r="BL159">
            <v>3</v>
          </cell>
          <cell r="BM159" t="str">
            <v>Hell</v>
          </cell>
          <cell r="BN159" t="str">
            <v xml:space="preserve">鬼1   乌龟1   蜜蜂2   乌龟2         </v>
          </cell>
          <cell r="BQ159">
            <v>100</v>
          </cell>
          <cell r="BR159">
            <v>15</v>
          </cell>
          <cell r="BS159" t="str">
            <v>乌龟1</v>
          </cell>
          <cell r="BT159" t="str">
            <v>蜜蜂2</v>
          </cell>
          <cell r="BU159" t="str">
            <v>乌龟2</v>
          </cell>
        </row>
        <row r="160">
          <cell r="BJ160" t="str">
            <v>4_4_Hell</v>
          </cell>
          <cell r="BK160">
            <v>4</v>
          </cell>
          <cell r="BL160">
            <v>4</v>
          </cell>
          <cell r="BM160" t="str">
            <v>Hell</v>
          </cell>
          <cell r="BN160" t="str">
            <v xml:space="preserve">乌龟1   蜜蜂2   乌龟2   鬼2         </v>
          </cell>
          <cell r="BQ160">
            <v>100</v>
          </cell>
          <cell r="BR160">
            <v>15</v>
          </cell>
          <cell r="BS160" t="str">
            <v>蜜蜂2</v>
          </cell>
          <cell r="BT160" t="str">
            <v>乌龟2</v>
          </cell>
          <cell r="BU160" t="str">
            <v>鬼2</v>
          </cell>
        </row>
        <row r="161">
          <cell r="BJ161" t="str">
            <v>4_5_Hell</v>
          </cell>
          <cell r="BK161">
            <v>4</v>
          </cell>
          <cell r="BL161">
            <v>5</v>
          </cell>
          <cell r="BM161" t="str">
            <v>Hell</v>
          </cell>
          <cell r="BN161" t="str">
            <v>乌龟1   蜜蜂2   乌龟2   小恶魔2      种子2   乌龟3</v>
          </cell>
          <cell r="BQ161">
            <v>100</v>
          </cell>
          <cell r="BR161">
            <v>15</v>
          </cell>
          <cell r="BS161" t="str">
            <v>小恶魔2</v>
          </cell>
          <cell r="BT161" t="str">
            <v>种子2</v>
          </cell>
          <cell r="BU161" t="str">
            <v>乌龟3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tabSelected="1" zoomScale="55" zoomScaleNormal="5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M8" sqref="M8"/>
    </sheetView>
  </sheetViews>
  <sheetFormatPr defaultColWidth="9" defaultRowHeight="14.25" x14ac:dyDescent="0.2"/>
  <cols>
    <col min="1" max="2" width="6.375" style="2" customWidth="1"/>
    <col min="3" max="3" width="49.625" style="2" bestFit="1" customWidth="1"/>
    <col min="4" max="4" width="50.75" style="2" bestFit="1" customWidth="1"/>
    <col min="5" max="5" width="6.75" style="2" customWidth="1"/>
    <col min="6" max="6" width="39.25" style="2" bestFit="1" customWidth="1"/>
    <col min="7" max="7" width="15.875" style="2" customWidth="1"/>
    <col min="8" max="8" width="5.625" style="2" customWidth="1"/>
    <col min="9" max="9" width="9" style="2" customWidth="1"/>
    <col min="10" max="10" width="40.125" style="2" customWidth="1"/>
    <col min="11" max="11" width="46.875" style="2" customWidth="1"/>
    <col min="12" max="12" width="45.125" style="2" customWidth="1"/>
    <col min="13" max="13" width="33.125" style="2" customWidth="1"/>
    <col min="14" max="14" width="36.375" style="2" customWidth="1"/>
    <col min="15" max="16384" width="9" style="2"/>
  </cols>
  <sheetData>
    <row r="1" spans="1:17" x14ac:dyDescent="0.2">
      <c r="A1" s="1" t="s">
        <v>0</v>
      </c>
      <c r="B1" s="1" t="s">
        <v>28</v>
      </c>
      <c r="C1" s="1" t="s">
        <v>19</v>
      </c>
      <c r="D1" s="1" t="s">
        <v>20</v>
      </c>
      <c r="E1" s="1" t="s">
        <v>1</v>
      </c>
      <c r="F1" s="8" t="s">
        <v>42</v>
      </c>
      <c r="G1" s="9"/>
      <c r="H1" s="1" t="s">
        <v>11</v>
      </c>
      <c r="I1" s="1" t="s">
        <v>32</v>
      </c>
      <c r="J1" s="1" t="s">
        <v>8</v>
      </c>
      <c r="K1" s="1" t="s">
        <v>9</v>
      </c>
      <c r="L1" s="1" t="s">
        <v>21</v>
      </c>
      <c r="M1" s="1" t="s">
        <v>22</v>
      </c>
      <c r="N1" s="1" t="s">
        <v>23</v>
      </c>
    </row>
    <row r="2" spans="1:17" x14ac:dyDescent="0.2">
      <c r="A2" s="1" t="s">
        <v>0</v>
      </c>
      <c r="B2" s="1"/>
      <c r="C2" s="1"/>
      <c r="D2" s="1"/>
      <c r="E2" s="1"/>
      <c r="F2" s="8"/>
      <c r="G2" s="9"/>
      <c r="H2" s="1"/>
      <c r="I2" s="1"/>
      <c r="J2" s="1"/>
      <c r="K2" s="1"/>
      <c r="L2" s="1"/>
      <c r="M2" s="1"/>
      <c r="N2" s="1"/>
    </row>
    <row r="3" spans="1:17" x14ac:dyDescent="0.2">
      <c r="A3" s="3" t="s">
        <v>2</v>
      </c>
      <c r="B3" s="3" t="s">
        <v>29</v>
      </c>
      <c r="C3" s="3" t="s">
        <v>10</v>
      </c>
      <c r="D3" s="3" t="s">
        <v>10</v>
      </c>
      <c r="E3" s="3" t="s">
        <v>3</v>
      </c>
      <c r="F3" s="10" t="s">
        <v>43</v>
      </c>
      <c r="G3" s="11"/>
      <c r="H3" s="3" t="s">
        <v>12</v>
      </c>
      <c r="I3" s="3" t="s">
        <v>33</v>
      </c>
      <c r="J3" s="3" t="s">
        <v>14</v>
      </c>
      <c r="K3" s="3" t="s">
        <v>14</v>
      </c>
      <c r="L3" s="3" t="s">
        <v>15</v>
      </c>
      <c r="M3" s="3" t="s">
        <v>31</v>
      </c>
      <c r="N3" s="3" t="s">
        <v>31</v>
      </c>
    </row>
    <row r="4" spans="1:17" x14ac:dyDescent="0.2">
      <c r="A4" s="3" t="s">
        <v>4</v>
      </c>
      <c r="B4" s="3"/>
      <c r="C4" s="3"/>
      <c r="D4" s="3"/>
      <c r="E4" s="3"/>
      <c r="F4" s="6"/>
      <c r="G4" s="6"/>
      <c r="H4" s="3"/>
      <c r="I4" s="3"/>
      <c r="J4" s="3"/>
      <c r="K4" s="3"/>
      <c r="L4" s="3"/>
      <c r="M4" s="3"/>
      <c r="N4" s="3"/>
    </row>
    <row r="5" spans="1:17" x14ac:dyDescent="0.2">
      <c r="A5" s="1" t="s">
        <v>5</v>
      </c>
      <c r="B5" s="1" t="s">
        <v>30</v>
      </c>
      <c r="C5" s="1" t="s">
        <v>24</v>
      </c>
      <c r="D5" s="1" t="s">
        <v>25</v>
      </c>
      <c r="E5" s="1" t="s">
        <v>6</v>
      </c>
      <c r="F5" s="7" t="s">
        <v>7</v>
      </c>
      <c r="G5" s="7"/>
      <c r="H5" s="1" t="s">
        <v>13</v>
      </c>
      <c r="I5" s="1" t="s">
        <v>34</v>
      </c>
      <c r="J5" s="1" t="s">
        <v>18</v>
      </c>
      <c r="K5" s="1" t="s">
        <v>17</v>
      </c>
      <c r="L5" s="1" t="s">
        <v>16</v>
      </c>
      <c r="M5" s="1" t="s">
        <v>26</v>
      </c>
      <c r="N5" s="1" t="s">
        <v>27</v>
      </c>
      <c r="O5" s="1" t="s">
        <v>37</v>
      </c>
      <c r="P5" s="1" t="s">
        <v>38</v>
      </c>
      <c r="Q5" s="1" t="s">
        <v>39</v>
      </c>
    </row>
    <row r="6" spans="1:17" s="4" customFormat="1" x14ac:dyDescent="0.2">
      <c r="B6" s="4">
        <v>-1</v>
      </c>
      <c r="C6" s="4" t="str">
        <f>"GamePlayBattleLevel_Season"&amp;O6&amp;"_Challenge"&amp;P6&amp;"_"&amp;Q6&amp;"_NoAR"</f>
        <v>GamePlayBattleLevel_Season0_Challenge1_Easy_NoAR</v>
      </c>
      <c r="D6" s="4" t="str">
        <f>"GamePlayBattleLevel_Season"&amp;O6&amp;"_Challenge"&amp;P6&amp;"_"&amp;Q6&amp;"_AR"</f>
        <v>GamePlayBattleLevel_Season0_Challenge1_Easy_AR</v>
      </c>
      <c r="F6" s="4" t="str">
        <f>"Text_Key_Desc_Season"&amp;O6&amp;"_Challenge"&amp;P6&amp;"_"&amp;Q6</f>
        <v>Text_Key_Desc_Season0_Challenge1_Easy</v>
      </c>
      <c r="H6" s="4">
        <v>1</v>
      </c>
      <c r="I6" s="4" t="str">
        <f>Q6</f>
        <v>Easy</v>
      </c>
      <c r="J6" s="4" t="str">
        <f>"DropItemRule_First_Season"&amp;O6&amp;"_Challenge"&amp;P6&amp;"_"&amp;Q6</f>
        <v>DropItemRule_First_Season0_Challenge1_Easy</v>
      </c>
      <c r="K6" s="4" t="str">
        <f>"DropItemRule_Common_Season"&amp;O6&amp;"_Challenge"&amp;P6&amp;"_"&amp;Q6</f>
        <v>DropItemRule_Common_Season0_Challenge1_Easy</v>
      </c>
      <c r="L6" s="2" t="str">
        <f>IF(VLOOKUP(O6&amp;"_"&amp;P6&amp;"_"&amp;Q6,[1]挑战模式!$BJ:$BU,9+1,FALSE)="","",VLOOKUP(VLOOKUP(O6&amp;"_"&amp;P6&amp;"_"&amp;Q6,[1]挑战模式!$BJ:$BU,9+1,FALSE),[1]怪物!$B:$K,10,FALSE))&amp;IF(VLOOKUP(O6&amp;"_"&amp;P6&amp;"_"&amp;Q6,[1]挑战模式!$BJ:$BU,9+2,FALSE)="","",";"&amp;VLOOKUP(VLOOKUP(O6&amp;"_"&amp;P6&amp;"_"&amp;Q6,[1]挑战模式!$BJ:$BU,9+2,FALSE),[1]怪物!$B:$K,10,FALSE))&amp;IF(VLOOKUP(O6&amp;"_"&amp;P6&amp;"_"&amp;Q6,[1]挑战模式!$BJ:$BU,9+3,FALSE)="","",";"&amp;VLOOKUP(VLOOKUP(O6&amp;"_"&amp;P6&amp;"_"&amp;Q6,[1]挑战模式!$BJ:$BU,9+3,FALSE),[1]怪物!$B:$K,10,FALSE))</f>
        <v>Monster_MiFeng1;Monster_Gui1</v>
      </c>
      <c r="M6" s="5" t="str">
        <f>"Token_Diamond;"&amp;VLOOKUP(O6&amp;"_"&amp;P6&amp;"_"&amp;Q6,[1]挑战模式!$BJ:$BU,8,FALSE)&amp;IF(VLOOKUP(O6&amp;"_"&amp;P6&amp;"_"&amp;Q6,[1]挑战模式!$BJ:$BU,7,FALSE)="","","|"&amp;VLOOKUP(VLOOKUP(O6&amp;"_"&amp;P6&amp;"_"&amp;Q6,[1]挑战模式!$BJ:$BU,7,FALSE),'[1]塔&amp;技能'!$A:$U,21,FALSE)&amp;";1")</f>
        <v>Token_Diamond;100|Tower_Thunder1;1</v>
      </c>
      <c r="N6" s="2" t="str">
        <f>"Token_Diamond;"&amp;VLOOKUP(O6&amp;"_"&amp;P6&amp;"_"&amp;Q6,[1]挑战模式!$BJ:$BU,9,FALSE)&amp;IF(VLOOKUP(O6&amp;"_"&amp;P6&amp;"_"&amp;Q6,[1]挑战模式!$BJ:$BU,7,FALSE)="","","|"&amp;VLOOKUP(VLOOKUP(O6&amp;"_"&amp;P6&amp;"_"&amp;Q6,[1]挑战模式!$BJ:$BU,7,FALSE),'[1]塔&amp;技能'!$A:$U,21,FALSE)&amp;";1")</f>
        <v>Token_Diamond;30|Tower_Thunder1;1</v>
      </c>
      <c r="O6" s="4">
        <v>0</v>
      </c>
      <c r="P6" s="4">
        <v>1</v>
      </c>
      <c r="Q6" s="4" t="s">
        <v>35</v>
      </c>
    </row>
    <row r="7" spans="1:17" s="4" customFormat="1" x14ac:dyDescent="0.2">
      <c r="B7" s="4">
        <v>-1</v>
      </c>
      <c r="C7" s="4" t="str">
        <f t="shared" ref="C7:C70" si="0">"GamePlayBattleLevel_Season"&amp;O7&amp;"_Challenge"&amp;P7&amp;"_"&amp;Q7&amp;"_NoAR"</f>
        <v>GamePlayBattleLevel_Season0_Challenge2_Easy_NoAR</v>
      </c>
      <c r="D7" s="4" t="str">
        <f t="shared" ref="D7:D70" si="1">"GamePlayBattleLevel_Season"&amp;O7&amp;"_Challenge"&amp;P7&amp;"_"&amp;Q7&amp;"_AR"</f>
        <v>GamePlayBattleLevel_Season0_Challenge2_Easy_AR</v>
      </c>
      <c r="F7" s="4" t="str">
        <f t="shared" ref="F7:F70" si="2">"Text_Key_Desc_Season"&amp;O7&amp;"_Challenge"&amp;P7&amp;"_"&amp;Q7</f>
        <v>Text_Key_Desc_Season0_Challenge2_Easy</v>
      </c>
      <c r="H7" s="4">
        <v>2</v>
      </c>
      <c r="I7" s="4" t="str">
        <f t="shared" ref="I7:I45" si="3">Q7</f>
        <v>Easy</v>
      </c>
      <c r="J7" s="4" t="str">
        <f t="shared" ref="J7:J70" si="4">"DropItemRule_First_Season"&amp;O7&amp;"_Challenge"&amp;P7&amp;"_"&amp;Q7</f>
        <v>DropItemRule_First_Season0_Challenge2_Easy</v>
      </c>
      <c r="K7" s="4" t="str">
        <f t="shared" ref="K7:K70" si="5">"DropItemRule_Common_Season"&amp;O7&amp;"_Challenge"&amp;P7&amp;"_"&amp;Q7</f>
        <v>DropItemRule_Common_Season0_Challenge2_Easy</v>
      </c>
      <c r="L7" s="2" t="str">
        <f>IF(VLOOKUP(O7&amp;"_"&amp;P7&amp;"_"&amp;Q7,[1]挑战模式!$BJ:$BU,9+1,FALSE)="","",VLOOKUP(VLOOKUP(O7&amp;"_"&amp;P7&amp;"_"&amp;Q7,[1]挑战模式!$BJ:$BU,9+1,FALSE),[1]怪物!$B:$K,10,FALSE))&amp;IF(VLOOKUP(O7&amp;"_"&amp;P7&amp;"_"&amp;Q7,[1]挑战模式!$BJ:$BU,9+2,FALSE)="","",";"&amp;VLOOKUP(VLOOKUP(O7&amp;"_"&amp;P7&amp;"_"&amp;Q7,[1]挑战模式!$BJ:$BU,9+2,FALSE),[1]怪物!$B:$K,10,FALSE))&amp;IF(VLOOKUP(O7&amp;"_"&amp;P7&amp;"_"&amp;Q7,[1]挑战模式!$BJ:$BU,9+3,FALSE)="","",";"&amp;VLOOKUP(VLOOKUP(O7&amp;"_"&amp;P7&amp;"_"&amp;Q7,[1]挑战模式!$BJ:$BU,9+3,FALSE),[1]怪物!$B:$K,10,FALSE))</f>
        <v>Monster_Gui1;Monster_ZhongZi1</v>
      </c>
      <c r="M7" s="5" t="str">
        <f>"Token_Diamond;"&amp;VLOOKUP(O7&amp;"_"&amp;P7&amp;"_"&amp;Q7,[1]挑战模式!$BJ:$BU,8,FALSE)&amp;IF(VLOOKUP(O7&amp;"_"&amp;P7&amp;"_"&amp;Q7,[1]挑战模式!$BJ:$BU,7,FALSE)="","","|"&amp;VLOOKUP(VLOOKUP(O7&amp;"_"&amp;P7&amp;"_"&amp;Q7,[1]挑战模式!$BJ:$BU,7,FALSE),'[1]塔&amp;技能'!$A:$U,21,FALSE)&amp;";1")</f>
        <v>Token_Diamond;100|PlayerSkill_IceBind;1</v>
      </c>
      <c r="N7" s="2" t="str">
        <f>"Token_Diamond;"&amp;VLOOKUP(O7&amp;"_"&amp;P7&amp;"_"&amp;Q7,[1]挑战模式!$BJ:$BU,9,FALSE)&amp;IF(VLOOKUP(O7&amp;"_"&amp;P7&amp;"_"&amp;Q7,[1]挑战模式!$BJ:$BU,7,FALSE)="","","|"&amp;VLOOKUP(VLOOKUP(O7&amp;"_"&amp;P7&amp;"_"&amp;Q7,[1]挑战模式!$BJ:$BU,7,FALSE),'[1]塔&amp;技能'!$A:$U,21,FALSE)&amp;";1")</f>
        <v>Token_Diamond;30|PlayerSkill_IceBind;1</v>
      </c>
      <c r="O7" s="4">
        <v>0</v>
      </c>
      <c r="P7" s="4">
        <v>2</v>
      </c>
      <c r="Q7" s="4" t="s">
        <v>35</v>
      </c>
    </row>
    <row r="8" spans="1:17" s="4" customFormat="1" x14ac:dyDescent="0.2">
      <c r="B8" s="4">
        <v>-1</v>
      </c>
      <c r="C8" s="4" t="str">
        <f t="shared" si="0"/>
        <v>GamePlayBattleLevel_Season0_Challenge3_Easy_NoAR</v>
      </c>
      <c r="D8" s="4" t="str">
        <f t="shared" si="1"/>
        <v>GamePlayBattleLevel_Season0_Challenge3_Easy_AR</v>
      </c>
      <c r="F8" s="4" t="str">
        <f t="shared" si="2"/>
        <v>Text_Key_Desc_Season0_Challenge3_Easy</v>
      </c>
      <c r="H8" s="4">
        <v>3</v>
      </c>
      <c r="I8" s="4" t="str">
        <f t="shared" si="3"/>
        <v>Easy</v>
      </c>
      <c r="J8" s="4" t="str">
        <f t="shared" si="4"/>
        <v>DropItemRule_First_Season0_Challenge3_Easy</v>
      </c>
      <c r="K8" s="4" t="str">
        <f t="shared" si="5"/>
        <v>DropItemRule_Common_Season0_Challenge3_Easy</v>
      </c>
      <c r="L8" s="2" t="str">
        <f>IF(VLOOKUP(O8&amp;"_"&amp;P8&amp;"_"&amp;Q8,[1]挑战模式!$BJ:$BU,9+1,FALSE)="","",VLOOKUP(VLOOKUP(O8&amp;"_"&amp;P8&amp;"_"&amp;Q8,[1]挑战模式!$BJ:$BU,9+1,FALSE),[1]怪物!$B:$K,10,FALSE))&amp;IF(VLOOKUP(O8&amp;"_"&amp;P8&amp;"_"&amp;Q8,[1]挑战模式!$BJ:$BU,9+2,FALSE)="","",";"&amp;VLOOKUP(VLOOKUP(O8&amp;"_"&amp;P8&amp;"_"&amp;Q8,[1]挑战模式!$BJ:$BU,9+2,FALSE),[1]怪物!$B:$K,10,FALSE))&amp;IF(VLOOKUP(O8&amp;"_"&amp;P8&amp;"_"&amp;Q8,[1]挑战模式!$BJ:$BU,9+3,FALSE)="","",";"&amp;VLOOKUP(VLOOKUP(O8&amp;"_"&amp;P8&amp;"_"&amp;Q8,[1]挑战模式!$BJ:$BU,9+3,FALSE),[1]怪物!$B:$K,10,FALSE))</f>
        <v>Monster_ZhongZi1;Monster_BianFu1;Monster_ZhiZhu1</v>
      </c>
      <c r="M8" s="5" t="str">
        <f>"Token_Diamond;"&amp;VLOOKUP(O8&amp;"_"&amp;P8&amp;"_"&amp;Q8,[1]挑战模式!$BJ:$BU,8,FALSE)&amp;IF(VLOOKUP(O8&amp;"_"&amp;P8&amp;"_"&amp;Q8,[1]挑战模式!$BJ:$BU,7,FALSE)="","","|"&amp;VLOOKUP(VLOOKUP(O8&amp;"_"&amp;P8&amp;"_"&amp;Q8,[1]挑战模式!$BJ:$BU,7,FALSE),'[1]塔&amp;技能'!$A:$U,21,FALSE)&amp;";1")</f>
        <v>Token_Diamond;100|Tower_Flame1;1</v>
      </c>
      <c r="N8" s="2" t="str">
        <f>"Token_Diamond;"&amp;VLOOKUP(O8&amp;"_"&amp;P8&amp;"_"&amp;Q8,[1]挑战模式!$BJ:$BU,9,FALSE)&amp;IF(VLOOKUP(O8&amp;"_"&amp;P8&amp;"_"&amp;Q8,[1]挑战模式!$BJ:$BU,7,FALSE)="","","|"&amp;VLOOKUP(VLOOKUP(O8&amp;"_"&amp;P8&amp;"_"&amp;Q8,[1]挑战模式!$BJ:$BU,7,FALSE),'[1]塔&amp;技能'!$A:$U,21,FALSE)&amp;";1")</f>
        <v>Token_Diamond;30|Tower_Flame1;1</v>
      </c>
      <c r="O8" s="4">
        <v>0</v>
      </c>
      <c r="P8" s="4">
        <v>3</v>
      </c>
      <c r="Q8" s="4" t="s">
        <v>35</v>
      </c>
    </row>
    <row r="9" spans="1:17" s="4" customFormat="1" x14ac:dyDescent="0.2">
      <c r="B9" s="4">
        <v>-1</v>
      </c>
      <c r="C9" s="4" t="str">
        <f t="shared" si="0"/>
        <v>GamePlayBattleLevel_Season0_Challenge4_Easy_NoAR</v>
      </c>
      <c r="D9" s="4" t="str">
        <f t="shared" si="1"/>
        <v>GamePlayBattleLevel_Season0_Challenge4_Easy_AR</v>
      </c>
      <c r="F9" s="4" t="str">
        <f t="shared" si="2"/>
        <v>Text_Key_Desc_Season0_Challenge4_Easy</v>
      </c>
      <c r="H9" s="4">
        <v>4</v>
      </c>
      <c r="I9" s="4" t="str">
        <f t="shared" si="3"/>
        <v>Easy</v>
      </c>
      <c r="J9" s="4" t="str">
        <f t="shared" si="4"/>
        <v>DropItemRule_First_Season0_Challenge4_Easy</v>
      </c>
      <c r="K9" s="4" t="str">
        <f t="shared" si="5"/>
        <v>DropItemRule_Common_Season0_Challenge4_Easy</v>
      </c>
      <c r="L9" s="2" t="str">
        <f>IF(VLOOKUP(O9&amp;"_"&amp;P9&amp;"_"&amp;Q9,[1]挑战模式!$BJ:$BU,9+1,FALSE)="","",VLOOKUP(VLOOKUP(O9&amp;"_"&amp;P9&amp;"_"&amp;Q9,[1]挑战模式!$BJ:$BU,9+1,FALSE),[1]怪物!$B:$K,10,FALSE))&amp;IF(VLOOKUP(O9&amp;"_"&amp;P9&amp;"_"&amp;Q9,[1]挑战模式!$BJ:$BU,9+2,FALSE)="","",";"&amp;VLOOKUP(VLOOKUP(O9&amp;"_"&amp;P9&amp;"_"&amp;Q9,[1]挑战模式!$BJ:$BU,9+2,FALSE),[1]怪物!$B:$K,10,FALSE))&amp;IF(VLOOKUP(O9&amp;"_"&amp;P9&amp;"_"&amp;Q9,[1]挑战模式!$BJ:$BU,9+3,FALSE)="","",";"&amp;VLOOKUP(VLOOKUP(O9&amp;"_"&amp;P9&amp;"_"&amp;Q9,[1]挑战模式!$BJ:$BU,9+3,FALSE),[1]怪物!$B:$K,10,FALSE))</f>
        <v>Monster_BianFu1;Monster_ZhiZhu1;Monster_Dan1</v>
      </c>
      <c r="M9" s="5" t="str">
        <f>"Token_Diamond;"&amp;VLOOKUP(O9&amp;"_"&amp;P9&amp;"_"&amp;Q9,[1]挑战模式!$BJ:$BU,8,FALSE)&amp;IF(VLOOKUP(O9&amp;"_"&amp;P9&amp;"_"&amp;Q9,[1]挑战模式!$BJ:$BU,7,FALSE)="","","|"&amp;VLOOKUP(VLOOKUP(O9&amp;"_"&amp;P9&amp;"_"&amp;Q9,[1]挑战模式!$BJ:$BU,7,FALSE),'[1]塔&amp;技能'!$A:$U,21,FALSE)&amp;";1")</f>
        <v>Token_Diamond;100|Tower_Crystal1;1</v>
      </c>
      <c r="N9" s="2" t="str">
        <f>"Token_Diamond;"&amp;VLOOKUP(O9&amp;"_"&amp;P9&amp;"_"&amp;Q9,[1]挑战模式!$BJ:$BU,9,FALSE)&amp;IF(VLOOKUP(O9&amp;"_"&amp;P9&amp;"_"&amp;Q9,[1]挑战模式!$BJ:$BU,7,FALSE)="","","|"&amp;VLOOKUP(VLOOKUP(O9&amp;"_"&amp;P9&amp;"_"&amp;Q9,[1]挑战模式!$BJ:$BU,7,FALSE),'[1]塔&amp;技能'!$A:$U,21,FALSE)&amp;";1")</f>
        <v>Token_Diamond;30|Tower_Crystal1;1</v>
      </c>
      <c r="O9" s="4">
        <v>0</v>
      </c>
      <c r="P9" s="4">
        <v>4</v>
      </c>
      <c r="Q9" s="4" t="s">
        <v>35</v>
      </c>
    </row>
    <row r="10" spans="1:17" s="4" customFormat="1" x14ac:dyDescent="0.2">
      <c r="B10" s="4">
        <v>-1</v>
      </c>
      <c r="C10" s="4" t="str">
        <f t="shared" si="0"/>
        <v>GamePlayBattleLevel_Season0_Challenge5_Easy_NoAR</v>
      </c>
      <c r="D10" s="4" t="str">
        <f t="shared" si="1"/>
        <v>GamePlayBattleLevel_Season0_Challenge5_Easy_AR</v>
      </c>
      <c r="F10" s="4" t="str">
        <f t="shared" si="2"/>
        <v>Text_Key_Desc_Season0_Challenge5_Easy</v>
      </c>
      <c r="H10" s="4">
        <v>5</v>
      </c>
      <c r="I10" s="4" t="str">
        <f t="shared" si="3"/>
        <v>Easy</v>
      </c>
      <c r="J10" s="4" t="str">
        <f t="shared" si="4"/>
        <v>DropItemRule_First_Season0_Challenge5_Easy</v>
      </c>
      <c r="K10" s="4" t="str">
        <f t="shared" si="5"/>
        <v>DropItemRule_Common_Season0_Challenge5_Easy</v>
      </c>
      <c r="L10" s="2" t="str">
        <f>IF(VLOOKUP(O10&amp;"_"&amp;P10&amp;"_"&amp;Q10,[1]挑战模式!$BJ:$BU,9+1,FALSE)="","",VLOOKUP(VLOOKUP(O10&amp;"_"&amp;P10&amp;"_"&amp;Q10,[1]挑战模式!$BJ:$BU,9+1,FALSE),[1]怪物!$B:$K,10,FALSE))&amp;IF(VLOOKUP(O10&amp;"_"&amp;P10&amp;"_"&amp;Q10,[1]挑战模式!$BJ:$BU,9+2,FALSE)="","",";"&amp;VLOOKUP(VLOOKUP(O10&amp;"_"&amp;P10&amp;"_"&amp;Q10,[1]挑战模式!$BJ:$BU,9+2,FALSE),[1]怪物!$B:$K,10,FALSE))&amp;IF(VLOOKUP(O10&amp;"_"&amp;P10&amp;"_"&amp;Q10,[1]挑战模式!$BJ:$BU,9+3,FALSE)="","",";"&amp;VLOOKUP(VLOOKUP(O10&amp;"_"&amp;P10&amp;"_"&amp;Q10,[1]挑战模式!$BJ:$BU,9+3,FALSE),[1]怪物!$B:$K,10,FALSE))</f>
        <v>Monster_ZhiZhu1;Monster_Dan1;Monster_MiFeng2</v>
      </c>
      <c r="M10" s="5" t="str">
        <f>"Token_Diamond;"&amp;VLOOKUP(O10&amp;"_"&amp;P10&amp;"_"&amp;Q10,[1]挑战模式!$BJ:$BU,8,FALSE)&amp;IF(VLOOKUP(O10&amp;"_"&amp;P10&amp;"_"&amp;Q10,[1]挑战模式!$BJ:$BU,7,FALSE)="","","|"&amp;VLOOKUP(VLOOKUP(O10&amp;"_"&amp;P10&amp;"_"&amp;Q10,[1]挑战模式!$BJ:$BU,7,FALSE),'[1]塔&amp;技能'!$A:$U,21,FALSE)&amp;";1")</f>
        <v>Token_Diamond;100|Tower_Alchemy1;1</v>
      </c>
      <c r="N10" s="2" t="str">
        <f>"Token_Diamond;"&amp;VLOOKUP(O10&amp;"_"&amp;P10&amp;"_"&amp;Q10,[1]挑战模式!$BJ:$BU,9,FALSE)&amp;IF(VLOOKUP(O10&amp;"_"&amp;P10&amp;"_"&amp;Q10,[1]挑战模式!$BJ:$BU,7,FALSE)="","","|"&amp;VLOOKUP(VLOOKUP(O10&amp;"_"&amp;P10&amp;"_"&amp;Q10,[1]挑战模式!$BJ:$BU,7,FALSE),'[1]塔&amp;技能'!$A:$U,21,FALSE)&amp;";1")</f>
        <v>Token_Diamond;30|Tower_Alchemy1;1</v>
      </c>
      <c r="O10" s="4">
        <v>0</v>
      </c>
      <c r="P10" s="4">
        <v>5</v>
      </c>
      <c r="Q10" s="4" t="s">
        <v>35</v>
      </c>
    </row>
    <row r="11" spans="1:17" s="4" customFormat="1" x14ac:dyDescent="0.2">
      <c r="B11" s="4">
        <v>-1</v>
      </c>
      <c r="C11" s="4" t="str">
        <f t="shared" si="0"/>
        <v>GamePlayBattleLevel_Season0_Challenge6_Easy_NoAR</v>
      </c>
      <c r="D11" s="4" t="str">
        <f t="shared" si="1"/>
        <v>GamePlayBattleLevel_Season0_Challenge6_Easy_AR</v>
      </c>
      <c r="F11" s="4" t="str">
        <f t="shared" si="2"/>
        <v>Text_Key_Desc_Season0_Challenge6_Easy</v>
      </c>
      <c r="H11" s="4">
        <v>6</v>
      </c>
      <c r="I11" s="4" t="str">
        <f t="shared" si="3"/>
        <v>Easy</v>
      </c>
      <c r="J11" s="4" t="str">
        <f t="shared" si="4"/>
        <v>DropItemRule_First_Season0_Challenge6_Easy</v>
      </c>
      <c r="K11" s="4" t="str">
        <f t="shared" si="5"/>
        <v>DropItemRule_Common_Season0_Challenge6_Easy</v>
      </c>
      <c r="L11" s="2" t="str">
        <f>IF(VLOOKUP(O11&amp;"_"&amp;P11&amp;"_"&amp;Q11,[1]挑战模式!$BJ:$BU,9+1,FALSE)="","",VLOOKUP(VLOOKUP(O11&amp;"_"&amp;P11&amp;"_"&amp;Q11,[1]挑战模式!$BJ:$BU,9+1,FALSE),[1]怪物!$B:$K,10,FALSE))&amp;IF(VLOOKUP(O11&amp;"_"&amp;P11&amp;"_"&amp;Q11,[1]挑战模式!$BJ:$BU,9+2,FALSE)="","",";"&amp;VLOOKUP(VLOOKUP(O11&amp;"_"&amp;P11&amp;"_"&amp;Q11,[1]挑战模式!$BJ:$BU,9+2,FALSE),[1]怪物!$B:$K,10,FALSE))&amp;IF(VLOOKUP(O11&amp;"_"&amp;P11&amp;"_"&amp;Q11,[1]挑战模式!$BJ:$BU,9+3,FALSE)="","",";"&amp;VLOOKUP(VLOOKUP(O11&amp;"_"&amp;P11&amp;"_"&amp;Q11,[1]挑战模式!$BJ:$BU,9+3,FALSE),[1]怪物!$B:$K,10,FALSE))</f>
        <v>Monster_Dan1;Monster_MiFeng2;Monster_MiFeng3</v>
      </c>
      <c r="M11" s="5" t="str">
        <f>"Token_Diamond;"&amp;VLOOKUP(O11&amp;"_"&amp;P11&amp;"_"&amp;Q11,[1]挑战模式!$BJ:$BU,8,FALSE)&amp;IF(VLOOKUP(O11&amp;"_"&amp;P11&amp;"_"&amp;Q11,[1]挑战模式!$BJ:$BU,7,FALSE)="","","|"&amp;VLOOKUP(VLOOKUP(O11&amp;"_"&amp;P11&amp;"_"&amp;Q11,[1]挑战模式!$BJ:$BU,7,FALSE),'[1]塔&amp;技能'!$A:$U,21,FALSE)&amp;";1")</f>
        <v>Token_Diamond;150</v>
      </c>
      <c r="N11" s="2" t="str">
        <f>"Token_Diamond;"&amp;VLOOKUP(O11&amp;"_"&amp;P11&amp;"_"&amp;Q11,[1]挑战模式!$BJ:$BU,9,FALSE)&amp;IF(VLOOKUP(O11&amp;"_"&amp;P11&amp;"_"&amp;Q11,[1]挑战模式!$BJ:$BU,7,FALSE)="","","|"&amp;VLOOKUP(VLOOKUP(O11&amp;"_"&amp;P11&amp;"_"&amp;Q11,[1]挑战模式!$BJ:$BU,7,FALSE),'[1]塔&amp;技能'!$A:$U,21,FALSE)&amp;";1")</f>
        <v>Token_Diamond;30</v>
      </c>
      <c r="O11" s="4">
        <v>0</v>
      </c>
      <c r="P11" s="4">
        <v>6</v>
      </c>
      <c r="Q11" s="4" t="s">
        <v>35</v>
      </c>
    </row>
    <row r="12" spans="1:17" s="4" customFormat="1" x14ac:dyDescent="0.2">
      <c r="B12" s="4">
        <v>-1</v>
      </c>
      <c r="C12" s="4" t="str">
        <f t="shared" si="0"/>
        <v>GamePlayBattleLevel_Season0_Challenge7_Easy_NoAR</v>
      </c>
      <c r="D12" s="4" t="str">
        <f t="shared" si="1"/>
        <v>GamePlayBattleLevel_Season0_Challenge7_Easy_AR</v>
      </c>
      <c r="F12" s="4" t="str">
        <f t="shared" si="2"/>
        <v>Text_Key_Desc_Season0_Challenge7_Easy</v>
      </c>
      <c r="H12" s="4">
        <v>7</v>
      </c>
      <c r="I12" s="4" t="str">
        <f t="shared" si="3"/>
        <v>Easy</v>
      </c>
      <c r="J12" s="4" t="str">
        <f t="shared" si="4"/>
        <v>DropItemRule_First_Season0_Challenge7_Easy</v>
      </c>
      <c r="K12" s="4" t="str">
        <f t="shared" si="5"/>
        <v>DropItemRule_Common_Season0_Challenge7_Easy</v>
      </c>
      <c r="L12" s="2" t="str">
        <f>IF(VLOOKUP(O12&amp;"_"&amp;P12&amp;"_"&amp;Q12,[1]挑战模式!$BJ:$BU,9+1,FALSE)="","",VLOOKUP(VLOOKUP(O12&amp;"_"&amp;P12&amp;"_"&amp;Q12,[1]挑战模式!$BJ:$BU,9+1,FALSE),[1]怪物!$B:$K,10,FALSE))&amp;IF(VLOOKUP(O12&amp;"_"&amp;P12&amp;"_"&amp;Q12,[1]挑战模式!$BJ:$BU,9+2,FALSE)="","",";"&amp;VLOOKUP(VLOOKUP(O12&amp;"_"&amp;P12&amp;"_"&amp;Q12,[1]挑战模式!$BJ:$BU,9+2,FALSE),[1]怪物!$B:$K,10,FALSE))&amp;IF(VLOOKUP(O12&amp;"_"&amp;P12&amp;"_"&amp;Q12,[1]挑战模式!$BJ:$BU,9+3,FALSE)="","",";"&amp;VLOOKUP(VLOOKUP(O12&amp;"_"&amp;P12&amp;"_"&amp;Q12,[1]挑战模式!$BJ:$BU,9+3,FALSE),[1]怪物!$B:$K,10,FALSE))</f>
        <v>Monster_Dan1;Monster_MiFeng2;Monster_Spirit1</v>
      </c>
      <c r="M12" s="5" t="str">
        <f>"Token_Diamond;"&amp;VLOOKUP(O12&amp;"_"&amp;P12&amp;"_"&amp;Q12,[1]挑战模式!$BJ:$BU,8,FALSE)&amp;IF(VLOOKUP(O12&amp;"_"&amp;P12&amp;"_"&amp;Q12,[1]挑战模式!$BJ:$BU,7,FALSE)="","","|"&amp;VLOOKUP(VLOOKUP(O12&amp;"_"&amp;P12&amp;"_"&amp;Q12,[1]挑战模式!$BJ:$BU,7,FALSE),'[1]塔&amp;技能'!$A:$U,21,FALSE)&amp;";1")</f>
        <v>Token_Diamond;150|Tower_MystOrb1;1</v>
      </c>
      <c r="N12" s="2" t="str">
        <f>"Token_Diamond;"&amp;VLOOKUP(O12&amp;"_"&amp;P12&amp;"_"&amp;Q12,[1]挑战模式!$BJ:$BU,9,FALSE)&amp;IF(VLOOKUP(O12&amp;"_"&amp;P12&amp;"_"&amp;Q12,[1]挑战模式!$BJ:$BU,7,FALSE)="","","|"&amp;VLOOKUP(VLOOKUP(O12&amp;"_"&amp;P12&amp;"_"&amp;Q12,[1]挑战模式!$BJ:$BU,7,FALSE),'[1]塔&amp;技能'!$A:$U,21,FALSE)&amp;";1")</f>
        <v>Token_Diamond;30|Tower_MystOrb1;1</v>
      </c>
      <c r="O12" s="4">
        <v>0</v>
      </c>
      <c r="P12" s="4">
        <v>7</v>
      </c>
      <c r="Q12" s="4" t="s">
        <v>35</v>
      </c>
    </row>
    <row r="13" spans="1:17" x14ac:dyDescent="0.2">
      <c r="B13" s="4">
        <v>-1</v>
      </c>
      <c r="C13" s="4" t="str">
        <f t="shared" si="0"/>
        <v>GamePlayBattleLevel_Season0_Challenge8_Easy_NoAR</v>
      </c>
      <c r="D13" s="4" t="str">
        <f t="shared" si="1"/>
        <v>GamePlayBattleLevel_Season0_Challenge8_Easy_AR</v>
      </c>
      <c r="F13" s="4" t="str">
        <f t="shared" si="2"/>
        <v>Text_Key_Desc_Season0_Challenge8_Easy</v>
      </c>
      <c r="G13" s="4"/>
      <c r="H13" s="4">
        <v>8</v>
      </c>
      <c r="I13" s="4" t="str">
        <f t="shared" si="3"/>
        <v>Easy</v>
      </c>
      <c r="J13" s="4" t="str">
        <f t="shared" si="4"/>
        <v>DropItemRule_First_Season0_Challenge8_Easy</v>
      </c>
      <c r="K13" s="4" t="str">
        <f t="shared" si="5"/>
        <v>DropItemRule_Common_Season0_Challenge8_Easy</v>
      </c>
      <c r="L13" s="2" t="str">
        <f>IF(VLOOKUP(O13&amp;"_"&amp;P13&amp;"_"&amp;Q13,[1]挑战模式!$BJ:$BU,9+1,FALSE)="","",VLOOKUP(VLOOKUP(O13&amp;"_"&amp;P13&amp;"_"&amp;Q13,[1]挑战模式!$BJ:$BU,9+1,FALSE),[1]怪物!$B:$K,10,FALSE))&amp;IF(VLOOKUP(O13&amp;"_"&amp;P13&amp;"_"&amp;Q13,[1]挑战模式!$BJ:$BU,9+2,FALSE)="","",";"&amp;VLOOKUP(VLOOKUP(O13&amp;"_"&amp;P13&amp;"_"&amp;Q13,[1]挑战模式!$BJ:$BU,9+2,FALSE),[1]怪物!$B:$K,10,FALSE))&amp;IF(VLOOKUP(O13&amp;"_"&amp;P13&amp;"_"&amp;Q13,[1]挑战模式!$BJ:$BU,9+3,FALSE)="","",";"&amp;VLOOKUP(VLOOKUP(O13&amp;"_"&amp;P13&amp;"_"&amp;Q13,[1]挑战模式!$BJ:$BU,9+3,FALSE),[1]怪物!$B:$K,10,FALSE))</f>
        <v>Monster_MiFeng2;Monster_Spirit1;Monster_Skull1</v>
      </c>
      <c r="M13" s="5" t="str">
        <f>"Token_Diamond;"&amp;VLOOKUP(O13&amp;"_"&amp;P13&amp;"_"&amp;Q13,[1]挑战模式!$BJ:$BU,8,FALSE)&amp;IF(VLOOKUP(O13&amp;"_"&amp;P13&amp;"_"&amp;Q13,[1]挑战模式!$BJ:$BU,7,FALSE)="","","|"&amp;VLOOKUP(VLOOKUP(O13&amp;"_"&amp;P13&amp;"_"&amp;Q13,[1]挑战模式!$BJ:$BU,7,FALSE),'[1]塔&amp;技能'!$A:$U,21,FALSE)&amp;";1")</f>
        <v>Token_Diamond;150</v>
      </c>
      <c r="N13" s="2" t="str">
        <f>"Token_Diamond;"&amp;VLOOKUP(O13&amp;"_"&amp;P13&amp;"_"&amp;Q13,[1]挑战模式!$BJ:$BU,9,FALSE)&amp;IF(VLOOKUP(O13&amp;"_"&amp;P13&amp;"_"&amp;Q13,[1]挑战模式!$BJ:$BU,7,FALSE)="","","|"&amp;VLOOKUP(VLOOKUP(O13&amp;"_"&amp;P13&amp;"_"&amp;Q13,[1]挑战模式!$BJ:$BU,7,FALSE),'[1]塔&amp;技能'!$A:$U,21,FALSE)&amp;";1")</f>
        <v>Token_Diamond;30</v>
      </c>
      <c r="O13" s="4">
        <v>0</v>
      </c>
      <c r="P13" s="4">
        <v>8</v>
      </c>
      <c r="Q13" s="4" t="s">
        <v>35</v>
      </c>
    </row>
    <row r="14" spans="1:17" x14ac:dyDescent="0.2">
      <c r="B14" s="4">
        <v>-1</v>
      </c>
      <c r="C14" s="4" t="str">
        <f t="shared" si="0"/>
        <v>GamePlayBattleLevel_Season0_Challenge9_Easy_NoAR</v>
      </c>
      <c r="D14" s="4" t="str">
        <f t="shared" si="1"/>
        <v>GamePlayBattleLevel_Season0_Challenge9_Easy_AR</v>
      </c>
      <c r="F14" s="4" t="str">
        <f t="shared" si="2"/>
        <v>Text_Key_Desc_Season0_Challenge9_Easy</v>
      </c>
      <c r="G14" s="4"/>
      <c r="H14" s="4">
        <v>9</v>
      </c>
      <c r="I14" s="4" t="str">
        <f t="shared" si="3"/>
        <v>Easy</v>
      </c>
      <c r="J14" s="4" t="str">
        <f t="shared" si="4"/>
        <v>DropItemRule_First_Season0_Challenge9_Easy</v>
      </c>
      <c r="K14" s="4" t="str">
        <f t="shared" si="5"/>
        <v>DropItemRule_Common_Season0_Challenge9_Easy</v>
      </c>
      <c r="L14" s="2" t="str">
        <f>IF(VLOOKUP(O14&amp;"_"&amp;P14&amp;"_"&amp;Q14,[1]挑战模式!$BJ:$BU,9+1,FALSE)="","",VLOOKUP(VLOOKUP(O14&amp;"_"&amp;P14&amp;"_"&amp;Q14,[1]挑战模式!$BJ:$BU,9+1,FALSE),[1]怪物!$B:$K,10,FALSE))&amp;IF(VLOOKUP(O14&amp;"_"&amp;P14&amp;"_"&amp;Q14,[1]挑战模式!$BJ:$BU,9+2,FALSE)="","",";"&amp;VLOOKUP(VLOOKUP(O14&amp;"_"&amp;P14&amp;"_"&amp;Q14,[1]挑战模式!$BJ:$BU,9+2,FALSE),[1]怪物!$B:$K,10,FALSE))&amp;IF(VLOOKUP(O14&amp;"_"&amp;P14&amp;"_"&amp;Q14,[1]挑战模式!$BJ:$BU,9+3,FALSE)="","",";"&amp;VLOOKUP(VLOOKUP(O14&amp;"_"&amp;P14&amp;"_"&amp;Q14,[1]挑战模式!$BJ:$BU,9+3,FALSE),[1]怪物!$B:$K,10,FALSE))</f>
        <v>Monster_Spirit1;Monster_Skull1;Monster_Scorpid1</v>
      </c>
      <c r="M14" s="5" t="str">
        <f>"Token_Diamond;"&amp;VLOOKUP(O14&amp;"_"&amp;P14&amp;"_"&amp;Q14,[1]挑战模式!$BJ:$BU,8,FALSE)&amp;IF(VLOOKUP(O14&amp;"_"&amp;P14&amp;"_"&amp;Q14,[1]挑战模式!$BJ:$BU,7,FALSE)="","","|"&amp;VLOOKUP(VLOOKUP(O14&amp;"_"&amp;P14&amp;"_"&amp;Q14,[1]挑战模式!$BJ:$BU,7,FALSE),'[1]塔&amp;技能'!$A:$U,21,FALSE)&amp;";1")</f>
        <v>Token_Diamond;150</v>
      </c>
      <c r="N14" s="2" t="str">
        <f>"Token_Diamond;"&amp;VLOOKUP(O14&amp;"_"&amp;P14&amp;"_"&amp;Q14,[1]挑战模式!$BJ:$BU,9,FALSE)&amp;IF(VLOOKUP(O14&amp;"_"&amp;P14&amp;"_"&amp;Q14,[1]挑战模式!$BJ:$BU,7,FALSE)="","","|"&amp;VLOOKUP(VLOOKUP(O14&amp;"_"&amp;P14&amp;"_"&amp;Q14,[1]挑战模式!$BJ:$BU,7,FALSE),'[1]塔&amp;技能'!$A:$U,21,FALSE)&amp;";1")</f>
        <v>Token_Diamond;30</v>
      </c>
      <c r="O14" s="4">
        <v>0</v>
      </c>
      <c r="P14" s="4">
        <v>9</v>
      </c>
      <c r="Q14" s="4" t="s">
        <v>35</v>
      </c>
    </row>
    <row r="15" spans="1:17" x14ac:dyDescent="0.2">
      <c r="B15" s="4">
        <v>-1</v>
      </c>
      <c r="C15" s="4" t="str">
        <f t="shared" si="0"/>
        <v>GamePlayBattleLevel_Season0_Challenge10_Easy_NoAR</v>
      </c>
      <c r="D15" s="4" t="str">
        <f t="shared" si="1"/>
        <v>GamePlayBattleLevel_Season0_Challenge10_Easy_AR</v>
      </c>
      <c r="F15" s="4" t="str">
        <f t="shared" si="2"/>
        <v>Text_Key_Desc_Season0_Challenge10_Easy</v>
      </c>
      <c r="G15" s="4"/>
      <c r="H15" s="4">
        <v>10</v>
      </c>
      <c r="I15" s="4" t="str">
        <f t="shared" si="3"/>
        <v>Easy</v>
      </c>
      <c r="J15" s="4" t="str">
        <f t="shared" si="4"/>
        <v>DropItemRule_First_Season0_Challenge10_Easy</v>
      </c>
      <c r="K15" s="4" t="str">
        <f t="shared" si="5"/>
        <v>DropItemRule_Common_Season0_Challenge10_Easy</v>
      </c>
      <c r="L15" s="2" t="str">
        <f>IF(VLOOKUP(O15&amp;"_"&amp;P15&amp;"_"&amp;Q15,[1]挑战模式!$BJ:$BU,9+1,FALSE)="","",VLOOKUP(VLOOKUP(O15&amp;"_"&amp;P15&amp;"_"&amp;Q15,[1]挑战模式!$BJ:$BU,9+1,FALSE),[1]怪物!$B:$K,10,FALSE))&amp;IF(VLOOKUP(O15&amp;"_"&amp;P15&amp;"_"&amp;Q15,[1]挑战模式!$BJ:$BU,9+2,FALSE)="","",";"&amp;VLOOKUP(VLOOKUP(O15&amp;"_"&amp;P15&amp;"_"&amp;Q15,[1]挑战模式!$BJ:$BU,9+2,FALSE),[1]怪物!$B:$K,10,FALSE))&amp;IF(VLOOKUP(O15&amp;"_"&amp;P15&amp;"_"&amp;Q15,[1]挑战模式!$BJ:$BU,9+3,FALSE)="","",";"&amp;VLOOKUP(VLOOKUP(O15&amp;"_"&amp;P15&amp;"_"&amp;Q15,[1]挑战模式!$BJ:$BU,9+3,FALSE),[1]怪物!$B:$K,10,FALSE))</f>
        <v>Monster_Skull1;Monster_Scorpid1;Monster_ZhiZhu2</v>
      </c>
      <c r="M15" s="5" t="str">
        <f>"Token_Diamond;"&amp;VLOOKUP(O15&amp;"_"&amp;P15&amp;"_"&amp;Q15,[1]挑战模式!$BJ:$BU,8,FALSE)&amp;IF(VLOOKUP(O15&amp;"_"&amp;P15&amp;"_"&amp;Q15,[1]挑战模式!$BJ:$BU,7,FALSE)="","","|"&amp;VLOOKUP(VLOOKUP(O15&amp;"_"&amp;P15&amp;"_"&amp;Q15,[1]挑战模式!$BJ:$BU,7,FALSE),'[1]塔&amp;技能'!$A:$U,21,FALSE)&amp;";1")</f>
        <v>Token_Diamond;150|Tower_Scorpio1;1</v>
      </c>
      <c r="N15" s="2" t="str">
        <f>"Token_Diamond;"&amp;VLOOKUP(O15&amp;"_"&amp;P15&amp;"_"&amp;Q15,[1]挑战模式!$BJ:$BU,9,FALSE)&amp;IF(VLOOKUP(O15&amp;"_"&amp;P15&amp;"_"&amp;Q15,[1]挑战模式!$BJ:$BU,7,FALSE)="","","|"&amp;VLOOKUP(VLOOKUP(O15&amp;"_"&amp;P15&amp;"_"&amp;Q15,[1]挑战模式!$BJ:$BU,7,FALSE),'[1]塔&amp;技能'!$A:$U,21,FALSE)&amp;";1")</f>
        <v>Token_Diamond;30|Tower_Scorpio1;1</v>
      </c>
      <c r="O15" s="4">
        <v>0</v>
      </c>
      <c r="P15" s="4">
        <v>10</v>
      </c>
      <c r="Q15" s="4" t="s">
        <v>35</v>
      </c>
    </row>
    <row r="16" spans="1:17" s="4" customFormat="1" x14ac:dyDescent="0.2">
      <c r="A16" s="2"/>
      <c r="B16" s="4">
        <v>-1</v>
      </c>
      <c r="C16" s="4" t="str">
        <f t="shared" si="0"/>
        <v>GamePlayBattleLevel_Season0_Challenge11_Easy_NoAR</v>
      </c>
      <c r="D16" s="4" t="str">
        <f t="shared" si="1"/>
        <v>GamePlayBattleLevel_Season0_Challenge11_Easy_AR</v>
      </c>
      <c r="E16" s="2"/>
      <c r="F16" s="4" t="str">
        <f t="shared" si="2"/>
        <v>Text_Key_Desc_Season0_Challenge11_Easy</v>
      </c>
      <c r="H16" s="4">
        <v>11</v>
      </c>
      <c r="I16" s="4" t="str">
        <f t="shared" si="3"/>
        <v>Easy</v>
      </c>
      <c r="J16" s="4" t="str">
        <f t="shared" si="4"/>
        <v>DropItemRule_First_Season0_Challenge11_Easy</v>
      </c>
      <c r="K16" s="4" t="str">
        <f t="shared" si="5"/>
        <v>DropItemRule_Common_Season0_Challenge11_Easy</v>
      </c>
      <c r="L16" s="2" t="str">
        <f>IF(VLOOKUP(O16&amp;"_"&amp;P16&amp;"_"&amp;Q16,[1]挑战模式!$BJ:$BU,9+1,FALSE)="","",VLOOKUP(VLOOKUP(O16&amp;"_"&amp;P16&amp;"_"&amp;Q16,[1]挑战模式!$BJ:$BU,9+1,FALSE),[1]怪物!$B:$K,10,FALSE))&amp;IF(VLOOKUP(O16&amp;"_"&amp;P16&amp;"_"&amp;Q16,[1]挑战模式!$BJ:$BU,9+2,FALSE)="","",";"&amp;VLOOKUP(VLOOKUP(O16&amp;"_"&amp;P16&amp;"_"&amp;Q16,[1]挑战模式!$BJ:$BU,9+2,FALSE),[1]怪物!$B:$K,10,FALSE))&amp;IF(VLOOKUP(O16&amp;"_"&amp;P16&amp;"_"&amp;Q16,[1]挑战模式!$BJ:$BU,9+3,FALSE)="","",";"&amp;VLOOKUP(VLOOKUP(O16&amp;"_"&amp;P16&amp;"_"&amp;Q16,[1]挑战模式!$BJ:$BU,9+3,FALSE),[1]怪物!$B:$K,10,FALSE))</f>
        <v>Monster_Scorpid1;Monster_ZhiZhu2;Monster_FireSpirit1</v>
      </c>
      <c r="M16" s="5" t="str">
        <f>"Token_Diamond;"&amp;VLOOKUP(O16&amp;"_"&amp;P16&amp;"_"&amp;Q16,[1]挑战模式!$BJ:$BU,8,FALSE)&amp;IF(VLOOKUP(O16&amp;"_"&amp;P16&amp;"_"&amp;Q16,[1]挑战模式!$BJ:$BU,7,FALSE)="","","|"&amp;VLOOKUP(VLOOKUP(O16&amp;"_"&amp;P16&amp;"_"&amp;Q16,[1]挑战模式!$BJ:$BU,7,FALSE),'[1]塔&amp;技能'!$A:$U,21,FALSE)&amp;";1")</f>
        <v>Token_Diamond;200</v>
      </c>
      <c r="N16" s="2" t="str">
        <f>"Token_Diamond;"&amp;VLOOKUP(O16&amp;"_"&amp;P16&amp;"_"&amp;Q16,[1]挑战模式!$BJ:$BU,9,FALSE)&amp;IF(VLOOKUP(O16&amp;"_"&amp;P16&amp;"_"&amp;Q16,[1]挑战模式!$BJ:$BU,7,FALSE)="","","|"&amp;VLOOKUP(VLOOKUP(O16&amp;"_"&amp;P16&amp;"_"&amp;Q16,[1]挑战模式!$BJ:$BU,7,FALSE),'[1]塔&amp;技能'!$A:$U,21,FALSE)&amp;";1")</f>
        <v>Token_Diamond;30</v>
      </c>
      <c r="O16" s="4">
        <v>0</v>
      </c>
      <c r="P16" s="4">
        <v>11</v>
      </c>
      <c r="Q16" s="4" t="s">
        <v>35</v>
      </c>
    </row>
    <row r="17" spans="1:17" s="4" customFormat="1" x14ac:dyDescent="0.2">
      <c r="A17" s="2"/>
      <c r="B17" s="4">
        <v>-1</v>
      </c>
      <c r="C17" s="4" t="str">
        <f t="shared" si="0"/>
        <v>GamePlayBattleLevel_Season0_Challenge12_Easy_NoAR</v>
      </c>
      <c r="D17" s="4" t="str">
        <f t="shared" si="1"/>
        <v>GamePlayBattleLevel_Season0_Challenge12_Easy_AR</v>
      </c>
      <c r="E17" s="2"/>
      <c r="F17" s="4" t="str">
        <f t="shared" si="2"/>
        <v>Text_Key_Desc_Season0_Challenge12_Easy</v>
      </c>
      <c r="H17" s="4">
        <v>12</v>
      </c>
      <c r="I17" s="4" t="str">
        <f t="shared" si="3"/>
        <v>Easy</v>
      </c>
      <c r="J17" s="4" t="str">
        <f t="shared" si="4"/>
        <v>DropItemRule_First_Season0_Challenge12_Easy</v>
      </c>
      <c r="K17" s="4" t="str">
        <f t="shared" si="5"/>
        <v>DropItemRule_Common_Season0_Challenge12_Easy</v>
      </c>
      <c r="L17" s="2" t="str">
        <f>IF(VLOOKUP(O17&amp;"_"&amp;P17&amp;"_"&amp;Q17,[1]挑战模式!$BJ:$BU,9+1,FALSE)="","",VLOOKUP(VLOOKUP(O17&amp;"_"&amp;P17&amp;"_"&amp;Q17,[1]挑战模式!$BJ:$BU,9+1,FALSE),[1]怪物!$B:$K,10,FALSE))&amp;IF(VLOOKUP(O17&amp;"_"&amp;P17&amp;"_"&amp;Q17,[1]挑战模式!$BJ:$BU,9+2,FALSE)="","",";"&amp;VLOOKUP(VLOOKUP(O17&amp;"_"&amp;P17&amp;"_"&amp;Q17,[1]挑战模式!$BJ:$BU,9+2,FALSE),[1]怪物!$B:$K,10,FALSE))&amp;IF(VLOOKUP(O17&amp;"_"&amp;P17&amp;"_"&amp;Q17,[1]挑战模式!$BJ:$BU,9+3,FALSE)="","",";"&amp;VLOOKUP(VLOOKUP(O17&amp;"_"&amp;P17&amp;"_"&amp;Q17,[1]挑战模式!$BJ:$BU,9+3,FALSE),[1]怪物!$B:$K,10,FALSE))</f>
        <v>Monster_FireSpirit1;Monster_BianFu2;Monster_Skull3</v>
      </c>
      <c r="M17" s="5" t="str">
        <f>"Token_Diamond;"&amp;VLOOKUP(O17&amp;"_"&amp;P17&amp;"_"&amp;Q17,[1]挑战模式!$BJ:$BU,8,FALSE)&amp;IF(VLOOKUP(O17&amp;"_"&amp;P17&amp;"_"&amp;Q17,[1]挑战模式!$BJ:$BU,7,FALSE)="","","|"&amp;VLOOKUP(VLOOKUP(O17&amp;"_"&amp;P17&amp;"_"&amp;Q17,[1]挑战模式!$BJ:$BU,7,FALSE),'[1]塔&amp;技能'!$A:$U,21,FALSE)&amp;";1")</f>
        <v>Token_Diamond;200</v>
      </c>
      <c r="N17" s="2" t="str">
        <f>"Token_Diamond;"&amp;VLOOKUP(O17&amp;"_"&amp;P17&amp;"_"&amp;Q17,[1]挑战模式!$BJ:$BU,9,FALSE)&amp;IF(VLOOKUP(O17&amp;"_"&amp;P17&amp;"_"&amp;Q17,[1]挑战模式!$BJ:$BU,7,FALSE)="","","|"&amp;VLOOKUP(VLOOKUP(O17&amp;"_"&amp;P17&amp;"_"&amp;Q17,[1]挑战模式!$BJ:$BU,7,FALSE),'[1]塔&amp;技能'!$A:$U,21,FALSE)&amp;";1")</f>
        <v>Token_Diamond;30</v>
      </c>
      <c r="O17" s="4">
        <v>0</v>
      </c>
      <c r="P17" s="4">
        <v>12</v>
      </c>
      <c r="Q17" s="4" t="s">
        <v>35</v>
      </c>
    </row>
    <row r="18" spans="1:17" s="4" customFormat="1" x14ac:dyDescent="0.2">
      <c r="A18" s="2"/>
      <c r="B18" s="4">
        <v>-1</v>
      </c>
      <c r="C18" s="4" t="str">
        <f t="shared" si="0"/>
        <v>GamePlayBattleLevel_Season0_Challenge13_Easy_NoAR</v>
      </c>
      <c r="D18" s="4" t="str">
        <f t="shared" si="1"/>
        <v>GamePlayBattleLevel_Season0_Challenge13_Easy_AR</v>
      </c>
      <c r="E18" s="2"/>
      <c r="F18" s="4" t="str">
        <f t="shared" si="2"/>
        <v>Text_Key_Desc_Season0_Challenge13_Easy</v>
      </c>
      <c r="H18" s="4">
        <v>13</v>
      </c>
      <c r="I18" s="4" t="str">
        <f t="shared" si="3"/>
        <v>Easy</v>
      </c>
      <c r="J18" s="4" t="str">
        <f t="shared" si="4"/>
        <v>DropItemRule_First_Season0_Challenge13_Easy</v>
      </c>
      <c r="K18" s="4" t="str">
        <f t="shared" si="5"/>
        <v>DropItemRule_Common_Season0_Challenge13_Easy</v>
      </c>
      <c r="L18" s="2" t="str">
        <f>IF(VLOOKUP(O18&amp;"_"&amp;P18&amp;"_"&amp;Q18,[1]挑战模式!$BJ:$BU,9+1,FALSE)="","",VLOOKUP(VLOOKUP(O18&amp;"_"&amp;P18&amp;"_"&amp;Q18,[1]挑战模式!$BJ:$BU,9+1,FALSE),[1]怪物!$B:$K,10,FALSE))&amp;IF(VLOOKUP(O18&amp;"_"&amp;P18&amp;"_"&amp;Q18,[1]挑战模式!$BJ:$BU,9+2,FALSE)="","",";"&amp;VLOOKUP(VLOOKUP(O18&amp;"_"&amp;P18&amp;"_"&amp;Q18,[1]挑战模式!$BJ:$BU,9+2,FALSE),[1]怪物!$B:$K,10,FALSE))&amp;IF(VLOOKUP(O18&amp;"_"&amp;P18&amp;"_"&amp;Q18,[1]挑战模式!$BJ:$BU,9+3,FALSE)="","",";"&amp;VLOOKUP(VLOOKUP(O18&amp;"_"&amp;P18&amp;"_"&amp;Q18,[1]挑战模式!$BJ:$BU,9+3,FALSE),[1]怪物!$B:$K,10,FALSE))</f>
        <v>Monster_FireSpirit1;Monster_BianFu2;Monster_Dan2</v>
      </c>
      <c r="M18" s="5" t="str">
        <f>"Token_Diamond;"&amp;VLOOKUP(O18&amp;"_"&amp;P18&amp;"_"&amp;Q18,[1]挑战模式!$BJ:$BU,8,FALSE)&amp;IF(VLOOKUP(O18&amp;"_"&amp;P18&amp;"_"&amp;Q18,[1]挑战模式!$BJ:$BU,7,FALSE)="","","|"&amp;VLOOKUP(VLOOKUP(O18&amp;"_"&amp;P18&amp;"_"&amp;Q18,[1]挑战模式!$BJ:$BU,7,FALSE),'[1]塔&amp;技能'!$A:$U,21,FALSE)&amp;";1")</f>
        <v>Token_Diamond;200|Tower_Bomb1;1</v>
      </c>
      <c r="N18" s="2" t="str">
        <f>"Token_Diamond;"&amp;VLOOKUP(O18&amp;"_"&amp;P18&amp;"_"&amp;Q18,[1]挑战模式!$BJ:$BU,9,FALSE)&amp;IF(VLOOKUP(O18&amp;"_"&amp;P18&amp;"_"&amp;Q18,[1]挑战模式!$BJ:$BU,7,FALSE)="","","|"&amp;VLOOKUP(VLOOKUP(O18&amp;"_"&amp;P18&amp;"_"&amp;Q18,[1]挑战模式!$BJ:$BU,7,FALSE),'[1]塔&amp;技能'!$A:$U,21,FALSE)&amp;";1")</f>
        <v>Token_Diamond;30|Tower_Bomb1;1</v>
      </c>
      <c r="O18" s="4">
        <v>0</v>
      </c>
      <c r="P18" s="4">
        <v>13</v>
      </c>
      <c r="Q18" s="4" t="s">
        <v>35</v>
      </c>
    </row>
    <row r="19" spans="1:17" s="4" customFormat="1" x14ac:dyDescent="0.2">
      <c r="A19" s="2"/>
      <c r="B19" s="4">
        <v>-1</v>
      </c>
      <c r="C19" s="4" t="str">
        <f t="shared" si="0"/>
        <v>GamePlayBattleLevel_Season0_Challenge14_Easy_NoAR</v>
      </c>
      <c r="D19" s="4" t="str">
        <f t="shared" si="1"/>
        <v>GamePlayBattleLevel_Season0_Challenge14_Easy_AR</v>
      </c>
      <c r="E19" s="2"/>
      <c r="F19" s="4" t="str">
        <f t="shared" si="2"/>
        <v>Text_Key_Desc_Season0_Challenge14_Easy</v>
      </c>
      <c r="H19" s="4">
        <v>14</v>
      </c>
      <c r="I19" s="4" t="str">
        <f t="shared" si="3"/>
        <v>Easy</v>
      </c>
      <c r="J19" s="4" t="str">
        <f t="shared" si="4"/>
        <v>DropItemRule_First_Season0_Challenge14_Easy</v>
      </c>
      <c r="K19" s="4" t="str">
        <f t="shared" si="5"/>
        <v>DropItemRule_Common_Season0_Challenge14_Easy</v>
      </c>
      <c r="L19" s="2" t="str">
        <f>IF(VLOOKUP(O19&amp;"_"&amp;P19&amp;"_"&amp;Q19,[1]挑战模式!$BJ:$BU,9+1,FALSE)="","",VLOOKUP(VLOOKUP(O19&amp;"_"&amp;P19&amp;"_"&amp;Q19,[1]挑战模式!$BJ:$BU,9+1,FALSE),[1]怪物!$B:$K,10,FALSE))&amp;IF(VLOOKUP(O19&amp;"_"&amp;P19&amp;"_"&amp;Q19,[1]挑战模式!$BJ:$BU,9+2,FALSE)="","",";"&amp;VLOOKUP(VLOOKUP(O19&amp;"_"&amp;P19&amp;"_"&amp;Q19,[1]挑战模式!$BJ:$BU,9+2,FALSE),[1]怪物!$B:$K,10,FALSE))&amp;IF(VLOOKUP(O19&amp;"_"&amp;P19&amp;"_"&amp;Q19,[1]挑战模式!$BJ:$BU,9+3,FALSE)="","",";"&amp;VLOOKUP(VLOOKUP(O19&amp;"_"&amp;P19&amp;"_"&amp;Q19,[1]挑战模式!$BJ:$BU,9+3,FALSE),[1]怪物!$B:$K,10,FALSE))</f>
        <v>Monster_BianFu2;Monster_Dan2;Monster_StoneGolem1</v>
      </c>
      <c r="M19" s="5" t="str">
        <f>"Token_Diamond;"&amp;VLOOKUP(O19&amp;"_"&amp;P19&amp;"_"&amp;Q19,[1]挑战模式!$BJ:$BU,8,FALSE)&amp;IF(VLOOKUP(O19&amp;"_"&amp;P19&amp;"_"&amp;Q19,[1]挑战模式!$BJ:$BU,7,FALSE)="","","|"&amp;VLOOKUP(VLOOKUP(O19&amp;"_"&amp;P19&amp;"_"&amp;Q19,[1]挑战模式!$BJ:$BU,7,FALSE),'[1]塔&amp;技能'!$A:$U,21,FALSE)&amp;";1")</f>
        <v>Token_Diamond;200</v>
      </c>
      <c r="N19" s="2" t="str">
        <f>"Token_Diamond;"&amp;VLOOKUP(O19&amp;"_"&amp;P19&amp;"_"&amp;Q19,[1]挑战模式!$BJ:$BU,9,FALSE)&amp;IF(VLOOKUP(O19&amp;"_"&amp;P19&amp;"_"&amp;Q19,[1]挑战模式!$BJ:$BU,7,FALSE)="","","|"&amp;VLOOKUP(VLOOKUP(O19&amp;"_"&amp;P19&amp;"_"&amp;Q19,[1]挑战模式!$BJ:$BU,7,FALSE),'[1]塔&amp;技能'!$A:$U,21,FALSE)&amp;";1")</f>
        <v>Token_Diamond;30</v>
      </c>
      <c r="O19" s="4">
        <v>0</v>
      </c>
      <c r="P19" s="4">
        <v>14</v>
      </c>
      <c r="Q19" s="4" t="s">
        <v>35</v>
      </c>
    </row>
    <row r="20" spans="1:17" s="4" customFormat="1" x14ac:dyDescent="0.2">
      <c r="A20" s="2"/>
      <c r="B20" s="4">
        <v>-1</v>
      </c>
      <c r="C20" s="4" t="str">
        <f t="shared" si="0"/>
        <v>GamePlayBattleLevel_Season0_Challenge15_Easy_NoAR</v>
      </c>
      <c r="D20" s="4" t="str">
        <f t="shared" si="1"/>
        <v>GamePlayBattleLevel_Season0_Challenge15_Easy_AR</v>
      </c>
      <c r="E20" s="2"/>
      <c r="F20" s="4" t="str">
        <f t="shared" si="2"/>
        <v>Text_Key_Desc_Season0_Challenge15_Easy</v>
      </c>
      <c r="H20" s="4">
        <v>15</v>
      </c>
      <c r="I20" s="4" t="str">
        <f t="shared" si="3"/>
        <v>Easy</v>
      </c>
      <c r="J20" s="4" t="str">
        <f t="shared" si="4"/>
        <v>DropItemRule_First_Season0_Challenge15_Easy</v>
      </c>
      <c r="K20" s="4" t="str">
        <f t="shared" si="5"/>
        <v>DropItemRule_Common_Season0_Challenge15_Easy</v>
      </c>
      <c r="L20" s="2" t="str">
        <f>IF(VLOOKUP(O20&amp;"_"&amp;P20&amp;"_"&amp;Q20,[1]挑战模式!$BJ:$BU,9+1,FALSE)="","",VLOOKUP(VLOOKUP(O20&amp;"_"&amp;P20&amp;"_"&amp;Q20,[1]挑战模式!$BJ:$BU,9+1,FALSE),[1]怪物!$B:$K,10,FALSE))&amp;IF(VLOOKUP(O20&amp;"_"&amp;P20&amp;"_"&amp;Q20,[1]挑战模式!$BJ:$BU,9+2,FALSE)="","",";"&amp;VLOOKUP(VLOOKUP(O20&amp;"_"&amp;P20&amp;"_"&amp;Q20,[1]挑战模式!$BJ:$BU,9+2,FALSE),[1]怪物!$B:$K,10,FALSE))&amp;IF(VLOOKUP(O20&amp;"_"&amp;P20&amp;"_"&amp;Q20,[1]挑战模式!$BJ:$BU,9+3,FALSE)="","",";"&amp;VLOOKUP(VLOOKUP(O20&amp;"_"&amp;P20&amp;"_"&amp;Q20,[1]挑战模式!$BJ:$BU,9+3,FALSE),[1]怪物!$B:$K,10,FALSE))</f>
        <v>Monster_Dan2;Monster_StoneGolem1;Monster_Gui2</v>
      </c>
      <c r="M20" s="5" t="str">
        <f>"Token_Diamond;"&amp;VLOOKUP(O20&amp;"_"&amp;P20&amp;"_"&amp;Q20,[1]挑战模式!$BJ:$BU,8,FALSE)&amp;IF(VLOOKUP(O20&amp;"_"&amp;P20&amp;"_"&amp;Q20,[1]挑战模式!$BJ:$BU,7,FALSE)="","","|"&amp;VLOOKUP(VLOOKUP(O20&amp;"_"&amp;P20&amp;"_"&amp;Q20,[1]挑战模式!$BJ:$BU,7,FALSE),'[1]塔&amp;技能'!$A:$U,21,FALSE)&amp;";1")</f>
        <v>Token_Diamond;200</v>
      </c>
      <c r="N20" s="2" t="str">
        <f>"Token_Diamond;"&amp;VLOOKUP(O20&amp;"_"&amp;P20&amp;"_"&amp;Q20,[1]挑战模式!$BJ:$BU,9,FALSE)&amp;IF(VLOOKUP(O20&amp;"_"&amp;P20&amp;"_"&amp;Q20,[1]挑战模式!$BJ:$BU,7,FALSE)="","","|"&amp;VLOOKUP(VLOOKUP(O20&amp;"_"&amp;P20&amp;"_"&amp;Q20,[1]挑战模式!$BJ:$BU,7,FALSE),'[1]塔&amp;技能'!$A:$U,21,FALSE)&amp;";1")</f>
        <v>Token_Diamond;30</v>
      </c>
      <c r="O20" s="4">
        <v>0</v>
      </c>
      <c r="P20" s="4">
        <v>15</v>
      </c>
      <c r="Q20" s="4" t="s">
        <v>35</v>
      </c>
    </row>
    <row r="21" spans="1:17" s="4" customFormat="1" x14ac:dyDescent="0.2">
      <c r="A21" s="2"/>
      <c r="B21" s="4">
        <v>-1</v>
      </c>
      <c r="C21" s="4" t="str">
        <f t="shared" si="0"/>
        <v>GamePlayBattleLevel_Season0_Challenge16_Easy_NoAR</v>
      </c>
      <c r="D21" s="4" t="str">
        <f t="shared" si="1"/>
        <v>GamePlayBattleLevel_Season0_Challenge16_Easy_AR</v>
      </c>
      <c r="E21" s="2"/>
      <c r="F21" s="4" t="str">
        <f t="shared" si="2"/>
        <v>Text_Key_Desc_Season0_Challenge16_Easy</v>
      </c>
      <c r="H21" s="4">
        <v>16</v>
      </c>
      <c r="I21" s="4" t="str">
        <f t="shared" si="3"/>
        <v>Easy</v>
      </c>
      <c r="J21" s="4" t="str">
        <f t="shared" si="4"/>
        <v>DropItemRule_First_Season0_Challenge16_Easy</v>
      </c>
      <c r="K21" s="4" t="str">
        <f t="shared" si="5"/>
        <v>DropItemRule_Common_Season0_Challenge16_Easy</v>
      </c>
      <c r="L21" s="2" t="str">
        <f>IF(VLOOKUP(O21&amp;"_"&amp;P21&amp;"_"&amp;Q21,[1]挑战模式!$BJ:$BU,9+1,FALSE)="","",VLOOKUP(VLOOKUP(O21&amp;"_"&amp;P21&amp;"_"&amp;Q21,[1]挑战模式!$BJ:$BU,9+1,FALSE),[1]怪物!$B:$K,10,FALSE))&amp;IF(VLOOKUP(O21&amp;"_"&amp;P21&amp;"_"&amp;Q21,[1]挑战模式!$BJ:$BU,9+2,FALSE)="","",";"&amp;VLOOKUP(VLOOKUP(O21&amp;"_"&amp;P21&amp;"_"&amp;Q21,[1]挑战模式!$BJ:$BU,9+2,FALSE),[1]怪物!$B:$K,10,FALSE))&amp;IF(VLOOKUP(O21&amp;"_"&amp;P21&amp;"_"&amp;Q21,[1]挑战模式!$BJ:$BU,9+3,FALSE)="","",";"&amp;VLOOKUP(VLOOKUP(O21&amp;"_"&amp;P21&amp;"_"&amp;Q21,[1]挑战模式!$BJ:$BU,9+3,FALSE),[1]怪物!$B:$K,10,FALSE))</f>
        <v>Monster_StoneGolem1;Monster_Gui2;Monster_Scorpid2</v>
      </c>
      <c r="M21" s="5" t="str">
        <f>"Token_Diamond;"&amp;VLOOKUP(O21&amp;"_"&amp;P21&amp;"_"&amp;Q21,[1]挑战模式!$BJ:$BU,8,FALSE)&amp;IF(VLOOKUP(O21&amp;"_"&amp;P21&amp;"_"&amp;Q21,[1]挑战模式!$BJ:$BU,7,FALSE)="","","|"&amp;VLOOKUP(VLOOKUP(O21&amp;"_"&amp;P21&amp;"_"&amp;Q21,[1]挑战模式!$BJ:$BU,7,FALSE),'[1]塔&amp;技能'!$A:$U,21,FALSE)&amp;";1")</f>
        <v>Token_Diamond;250|Tower_SpeedTower1;1</v>
      </c>
      <c r="N21" s="2" t="str">
        <f>"Token_Diamond;"&amp;VLOOKUP(O21&amp;"_"&amp;P21&amp;"_"&amp;Q21,[1]挑战模式!$BJ:$BU,9,FALSE)&amp;IF(VLOOKUP(O21&amp;"_"&amp;P21&amp;"_"&amp;Q21,[1]挑战模式!$BJ:$BU,7,FALSE)="","","|"&amp;VLOOKUP(VLOOKUP(O21&amp;"_"&amp;P21&amp;"_"&amp;Q21,[1]挑战模式!$BJ:$BU,7,FALSE),'[1]塔&amp;技能'!$A:$U,21,FALSE)&amp;";1")</f>
        <v>Token_Diamond;30|Tower_SpeedTower1;1</v>
      </c>
      <c r="O21" s="4">
        <v>0</v>
      </c>
      <c r="P21" s="4">
        <v>16</v>
      </c>
      <c r="Q21" s="4" t="s">
        <v>35</v>
      </c>
    </row>
    <row r="22" spans="1:17" s="4" customFormat="1" x14ac:dyDescent="0.2">
      <c r="A22" s="2"/>
      <c r="B22" s="4">
        <v>-1</v>
      </c>
      <c r="C22" s="4" t="str">
        <f t="shared" si="0"/>
        <v>GamePlayBattleLevel_Season0_Challenge17_Easy_NoAR</v>
      </c>
      <c r="D22" s="4" t="str">
        <f t="shared" si="1"/>
        <v>GamePlayBattleLevel_Season0_Challenge17_Easy_AR</v>
      </c>
      <c r="E22" s="2"/>
      <c r="F22" s="4" t="str">
        <f t="shared" si="2"/>
        <v>Text_Key_Desc_Season0_Challenge17_Easy</v>
      </c>
      <c r="H22" s="4">
        <v>17</v>
      </c>
      <c r="I22" s="4" t="str">
        <f t="shared" si="3"/>
        <v>Easy</v>
      </c>
      <c r="J22" s="4" t="str">
        <f t="shared" si="4"/>
        <v>DropItemRule_First_Season0_Challenge17_Easy</v>
      </c>
      <c r="K22" s="4" t="str">
        <f t="shared" si="5"/>
        <v>DropItemRule_Common_Season0_Challenge17_Easy</v>
      </c>
      <c r="L22" s="2" t="str">
        <f>IF(VLOOKUP(O22&amp;"_"&amp;P22&amp;"_"&amp;Q22,[1]挑战模式!$BJ:$BU,9+1,FALSE)="","",VLOOKUP(VLOOKUP(O22&amp;"_"&amp;P22&amp;"_"&amp;Q22,[1]挑战模式!$BJ:$BU,9+1,FALSE),[1]怪物!$B:$K,10,FALSE))&amp;IF(VLOOKUP(O22&amp;"_"&amp;P22&amp;"_"&amp;Q22,[1]挑战模式!$BJ:$BU,9+2,FALSE)="","",";"&amp;VLOOKUP(VLOOKUP(O22&amp;"_"&amp;P22&amp;"_"&amp;Q22,[1]挑战模式!$BJ:$BU,9+2,FALSE),[1]怪物!$B:$K,10,FALSE))&amp;IF(VLOOKUP(O22&amp;"_"&amp;P22&amp;"_"&amp;Q22,[1]挑战模式!$BJ:$BU,9+3,FALSE)="","",";"&amp;VLOOKUP(VLOOKUP(O22&amp;"_"&amp;P22&amp;"_"&amp;Q22,[1]挑战模式!$BJ:$BU,9+3,FALSE),[1]怪物!$B:$K,10,FALSE))</f>
        <v>Monster_Gui2;Monster_Scorpid2;Monster_Imp1</v>
      </c>
      <c r="M22" s="5" t="str">
        <f>"Token_Diamond;"&amp;VLOOKUP(O22&amp;"_"&amp;P22&amp;"_"&amp;Q22,[1]挑战模式!$BJ:$BU,8,FALSE)&amp;IF(VLOOKUP(O22&amp;"_"&amp;P22&amp;"_"&amp;Q22,[1]挑战模式!$BJ:$BU,7,FALSE)="","","|"&amp;VLOOKUP(VLOOKUP(O22&amp;"_"&amp;P22&amp;"_"&amp;Q22,[1]挑战模式!$BJ:$BU,7,FALSE),'[1]塔&amp;技能'!$A:$U,21,FALSE)&amp;";1")</f>
        <v>Token_Diamond;250</v>
      </c>
      <c r="N22" s="2" t="str">
        <f>"Token_Diamond;"&amp;VLOOKUP(O22&amp;"_"&amp;P22&amp;"_"&amp;Q22,[1]挑战模式!$BJ:$BU,9,FALSE)&amp;IF(VLOOKUP(O22&amp;"_"&amp;P22&amp;"_"&amp;Q22,[1]挑战模式!$BJ:$BU,7,FALSE)="","","|"&amp;VLOOKUP(VLOOKUP(O22&amp;"_"&amp;P22&amp;"_"&amp;Q22,[1]挑战模式!$BJ:$BU,7,FALSE),'[1]塔&amp;技能'!$A:$U,21,FALSE)&amp;";1")</f>
        <v>Token_Diamond;30</v>
      </c>
      <c r="O22" s="4">
        <v>0</v>
      </c>
      <c r="P22" s="4">
        <v>17</v>
      </c>
      <c r="Q22" s="4" t="s">
        <v>35</v>
      </c>
    </row>
    <row r="23" spans="1:17" s="4" customFormat="1" x14ac:dyDescent="0.2">
      <c r="A23" s="2"/>
      <c r="B23" s="4">
        <v>-1</v>
      </c>
      <c r="C23" s="4" t="str">
        <f t="shared" si="0"/>
        <v>GamePlayBattleLevel_Season0_Challenge18_Easy_NoAR</v>
      </c>
      <c r="D23" s="4" t="str">
        <f t="shared" si="1"/>
        <v>GamePlayBattleLevel_Season0_Challenge18_Easy_AR</v>
      </c>
      <c r="E23" s="2"/>
      <c r="F23" s="4" t="str">
        <f t="shared" si="2"/>
        <v>Text_Key_Desc_Season0_Challenge18_Easy</v>
      </c>
      <c r="H23" s="4">
        <v>18</v>
      </c>
      <c r="I23" s="4" t="str">
        <f t="shared" si="3"/>
        <v>Easy</v>
      </c>
      <c r="J23" s="4" t="str">
        <f t="shared" si="4"/>
        <v>DropItemRule_First_Season0_Challenge18_Easy</v>
      </c>
      <c r="K23" s="4" t="str">
        <f t="shared" si="5"/>
        <v>DropItemRule_Common_Season0_Challenge18_Easy</v>
      </c>
      <c r="L23" s="2" t="str">
        <f>IF(VLOOKUP(O23&amp;"_"&amp;P23&amp;"_"&amp;Q23,[1]挑战模式!$BJ:$BU,9+1,FALSE)="","",VLOOKUP(VLOOKUP(O23&amp;"_"&amp;P23&amp;"_"&amp;Q23,[1]挑战模式!$BJ:$BU,9+1,FALSE),[1]怪物!$B:$K,10,FALSE))&amp;IF(VLOOKUP(O23&amp;"_"&amp;P23&amp;"_"&amp;Q23,[1]挑战模式!$BJ:$BU,9+2,FALSE)="","",";"&amp;VLOOKUP(VLOOKUP(O23&amp;"_"&amp;P23&amp;"_"&amp;Q23,[1]挑战模式!$BJ:$BU,9+2,FALSE),[1]怪物!$B:$K,10,FALSE))&amp;IF(VLOOKUP(O23&amp;"_"&amp;P23&amp;"_"&amp;Q23,[1]挑战模式!$BJ:$BU,9+3,FALSE)="","",";"&amp;VLOOKUP(VLOOKUP(O23&amp;"_"&amp;P23&amp;"_"&amp;Q23,[1]挑战模式!$BJ:$BU,9+3,FALSE),[1]怪物!$B:$K,10,FALSE))</f>
        <v>Monster_Scorpid2;Monster_Imp1;Monster_StoneGolem2</v>
      </c>
      <c r="M23" s="5" t="str">
        <f>"Token_Diamond;"&amp;VLOOKUP(O23&amp;"_"&amp;P23&amp;"_"&amp;Q23,[1]挑战模式!$BJ:$BU,8,FALSE)&amp;IF(VLOOKUP(O23&amp;"_"&amp;P23&amp;"_"&amp;Q23,[1]挑战模式!$BJ:$BU,7,FALSE)="","","|"&amp;VLOOKUP(VLOOKUP(O23&amp;"_"&amp;P23&amp;"_"&amp;Q23,[1]挑战模式!$BJ:$BU,7,FALSE),'[1]塔&amp;技能'!$A:$U,21,FALSE)&amp;";1")</f>
        <v>Token_Diamond;250</v>
      </c>
      <c r="N23" s="2" t="str">
        <f>"Token_Diamond;"&amp;VLOOKUP(O23&amp;"_"&amp;P23&amp;"_"&amp;Q23,[1]挑战模式!$BJ:$BU,9,FALSE)&amp;IF(VLOOKUP(O23&amp;"_"&amp;P23&amp;"_"&amp;Q23,[1]挑战模式!$BJ:$BU,7,FALSE)="","","|"&amp;VLOOKUP(VLOOKUP(O23&amp;"_"&amp;P23&amp;"_"&amp;Q23,[1]挑战模式!$BJ:$BU,7,FALSE),'[1]塔&amp;技能'!$A:$U,21,FALSE)&amp;";1")</f>
        <v>Token_Diamond;30</v>
      </c>
      <c r="O23" s="4">
        <v>0</v>
      </c>
      <c r="P23" s="4">
        <v>18</v>
      </c>
      <c r="Q23" s="4" t="s">
        <v>35</v>
      </c>
    </row>
    <row r="24" spans="1:17" s="4" customFormat="1" x14ac:dyDescent="0.2">
      <c r="A24" s="2"/>
      <c r="B24" s="4">
        <v>-1</v>
      </c>
      <c r="C24" s="4" t="str">
        <f t="shared" si="0"/>
        <v>GamePlayBattleLevel_Season0_Challenge19_Easy_NoAR</v>
      </c>
      <c r="D24" s="4" t="str">
        <f t="shared" si="1"/>
        <v>GamePlayBattleLevel_Season0_Challenge19_Easy_AR</v>
      </c>
      <c r="E24" s="2"/>
      <c r="F24" s="4" t="str">
        <f t="shared" si="2"/>
        <v>Text_Key_Desc_Season0_Challenge19_Easy</v>
      </c>
      <c r="H24" s="4">
        <v>19</v>
      </c>
      <c r="I24" s="4" t="str">
        <f t="shared" si="3"/>
        <v>Easy</v>
      </c>
      <c r="J24" s="4" t="str">
        <f t="shared" si="4"/>
        <v>DropItemRule_First_Season0_Challenge19_Easy</v>
      </c>
      <c r="K24" s="4" t="str">
        <f t="shared" si="5"/>
        <v>DropItemRule_Common_Season0_Challenge19_Easy</v>
      </c>
      <c r="L24" s="2" t="str">
        <f>IF(VLOOKUP(O24&amp;"_"&amp;P24&amp;"_"&amp;Q24,[1]挑战模式!$BJ:$BU,9+1,FALSE)="","",VLOOKUP(VLOOKUP(O24&amp;"_"&amp;P24&amp;"_"&amp;Q24,[1]挑战模式!$BJ:$BU,9+1,FALSE),[1]怪物!$B:$K,10,FALSE))&amp;IF(VLOOKUP(O24&amp;"_"&amp;P24&amp;"_"&amp;Q24,[1]挑战模式!$BJ:$BU,9+2,FALSE)="","",";"&amp;VLOOKUP(VLOOKUP(O24&amp;"_"&amp;P24&amp;"_"&amp;Q24,[1]挑战模式!$BJ:$BU,9+2,FALSE),[1]怪物!$B:$K,10,FALSE))&amp;IF(VLOOKUP(O24&amp;"_"&amp;P24&amp;"_"&amp;Q24,[1]挑战模式!$BJ:$BU,9+3,FALSE)="","",";"&amp;VLOOKUP(VLOOKUP(O24&amp;"_"&amp;P24&amp;"_"&amp;Q24,[1]挑战模式!$BJ:$BU,9+3,FALSE),[1]怪物!$B:$K,10,FALSE))</f>
        <v>Monster_Imp1;Monster_StoneGolem2;Monster_Spirit2</v>
      </c>
      <c r="M24" s="5" t="str">
        <f>"Token_Diamond;"&amp;VLOOKUP(O24&amp;"_"&amp;P24&amp;"_"&amp;Q24,[1]挑战模式!$BJ:$BU,8,FALSE)&amp;IF(VLOOKUP(O24&amp;"_"&amp;P24&amp;"_"&amp;Q24,[1]挑战模式!$BJ:$BU,7,FALSE)="","","|"&amp;VLOOKUP(VLOOKUP(O24&amp;"_"&amp;P24&amp;"_"&amp;Q24,[1]挑战模式!$BJ:$BU,7,FALSE),'[1]塔&amp;技能'!$A:$U,21,FALSE)&amp;";1")</f>
        <v>Token_Diamond;250</v>
      </c>
      <c r="N24" s="2" t="str">
        <f>"Token_Diamond;"&amp;VLOOKUP(O24&amp;"_"&amp;P24&amp;"_"&amp;Q24,[1]挑战模式!$BJ:$BU,9,FALSE)&amp;IF(VLOOKUP(O24&amp;"_"&amp;P24&amp;"_"&amp;Q24,[1]挑战模式!$BJ:$BU,7,FALSE)="","","|"&amp;VLOOKUP(VLOOKUP(O24&amp;"_"&amp;P24&amp;"_"&amp;Q24,[1]挑战模式!$BJ:$BU,7,FALSE),'[1]塔&amp;技能'!$A:$U,21,FALSE)&amp;";1")</f>
        <v>Token_Diamond;30</v>
      </c>
      <c r="O24" s="4">
        <v>0</v>
      </c>
      <c r="P24" s="4">
        <v>19</v>
      </c>
      <c r="Q24" s="4" t="s">
        <v>35</v>
      </c>
    </row>
    <row r="25" spans="1:17" s="4" customFormat="1" x14ac:dyDescent="0.2">
      <c r="A25" s="2"/>
      <c r="B25" s="4">
        <v>-1</v>
      </c>
      <c r="C25" s="4" t="str">
        <f t="shared" si="0"/>
        <v>GamePlayBattleLevel_Season0_Challenge20_Easy_NoAR</v>
      </c>
      <c r="D25" s="4" t="str">
        <f t="shared" si="1"/>
        <v>GamePlayBattleLevel_Season0_Challenge20_Easy_AR</v>
      </c>
      <c r="E25" s="2"/>
      <c r="F25" s="4" t="str">
        <f t="shared" si="2"/>
        <v>Text_Key_Desc_Season0_Challenge20_Easy</v>
      </c>
      <c r="H25" s="4">
        <v>20</v>
      </c>
      <c r="I25" s="4" t="str">
        <f t="shared" si="3"/>
        <v>Easy</v>
      </c>
      <c r="J25" s="4" t="str">
        <f t="shared" si="4"/>
        <v>DropItemRule_First_Season0_Challenge20_Easy</v>
      </c>
      <c r="K25" s="4" t="str">
        <f t="shared" si="5"/>
        <v>DropItemRule_Common_Season0_Challenge20_Easy</v>
      </c>
      <c r="L25" s="2" t="str">
        <f>IF(VLOOKUP(O25&amp;"_"&amp;P25&amp;"_"&amp;Q25,[1]挑战模式!$BJ:$BU,9+1,FALSE)="","",VLOOKUP(VLOOKUP(O25&amp;"_"&amp;P25&amp;"_"&amp;Q25,[1]挑战模式!$BJ:$BU,9+1,FALSE),[1]怪物!$B:$K,10,FALSE))&amp;IF(VLOOKUP(O25&amp;"_"&amp;P25&amp;"_"&amp;Q25,[1]挑战模式!$BJ:$BU,9+2,FALSE)="","",";"&amp;VLOOKUP(VLOOKUP(O25&amp;"_"&amp;P25&amp;"_"&amp;Q25,[1]挑战模式!$BJ:$BU,9+2,FALSE),[1]怪物!$B:$K,10,FALSE))&amp;IF(VLOOKUP(O25&amp;"_"&amp;P25&amp;"_"&amp;Q25,[1]挑战模式!$BJ:$BU,9+3,FALSE)="","",";"&amp;VLOOKUP(VLOOKUP(O25&amp;"_"&amp;P25&amp;"_"&amp;Q25,[1]挑战模式!$BJ:$BU,9+3,FALSE),[1]怪物!$B:$K,10,FALSE))</f>
        <v>Monster_Spirit2;Monster_ZhongZi2;Monster_Imp3</v>
      </c>
      <c r="M25" s="5" t="str">
        <f>"Token_Diamond;"&amp;VLOOKUP(O25&amp;"_"&amp;P25&amp;"_"&amp;Q25,[1]挑战模式!$BJ:$BU,8,FALSE)&amp;IF(VLOOKUP(O25&amp;"_"&amp;P25&amp;"_"&amp;Q25,[1]挑战模式!$BJ:$BU,7,FALSE)="","","|"&amp;VLOOKUP(VLOOKUP(O25&amp;"_"&amp;P25&amp;"_"&amp;Q25,[1]挑战模式!$BJ:$BU,7,FALSE),'[1]塔&amp;技能'!$A:$U,21,FALSE)&amp;";1")</f>
        <v>Token_Diamond;250|PlayerSkill_TimeBarrier;1</v>
      </c>
      <c r="N25" s="2" t="str">
        <f>"Token_Diamond;"&amp;VLOOKUP(O25&amp;"_"&amp;P25&amp;"_"&amp;Q25,[1]挑战模式!$BJ:$BU,9,FALSE)&amp;IF(VLOOKUP(O25&amp;"_"&amp;P25&amp;"_"&amp;Q25,[1]挑战模式!$BJ:$BU,7,FALSE)="","","|"&amp;VLOOKUP(VLOOKUP(O25&amp;"_"&amp;P25&amp;"_"&amp;Q25,[1]挑战模式!$BJ:$BU,7,FALSE),'[1]塔&amp;技能'!$A:$U,21,FALSE)&amp;";1")</f>
        <v>Token_Diamond;30|PlayerSkill_TimeBarrier;1</v>
      </c>
      <c r="O25" s="4">
        <v>0</v>
      </c>
      <c r="P25" s="4">
        <v>20</v>
      </c>
      <c r="Q25" s="4" t="s">
        <v>35</v>
      </c>
    </row>
    <row r="26" spans="1:17" s="4" customFormat="1" x14ac:dyDescent="0.2">
      <c r="B26" s="4">
        <v>-1</v>
      </c>
      <c r="C26" s="4" t="str">
        <f t="shared" si="0"/>
        <v>GamePlayBattleLevel_Season0_Challenge1_Normal_NoAR</v>
      </c>
      <c r="D26" s="4" t="str">
        <f t="shared" si="1"/>
        <v>GamePlayBattleLevel_Season0_Challenge1_Normal_AR</v>
      </c>
      <c r="F26" s="4" t="str">
        <f t="shared" si="2"/>
        <v>Text_Key_Desc_Season0_Challenge1_Normal</v>
      </c>
      <c r="H26" s="4">
        <v>1</v>
      </c>
      <c r="I26" s="4" t="str">
        <f t="shared" si="3"/>
        <v>Normal</v>
      </c>
      <c r="J26" s="4" t="str">
        <f t="shared" si="4"/>
        <v>DropItemRule_First_Season0_Challenge1_Normal</v>
      </c>
      <c r="K26" s="4" t="str">
        <f t="shared" si="5"/>
        <v>DropItemRule_Common_Season0_Challenge1_Normal</v>
      </c>
      <c r="L26" s="2" t="str">
        <f>IF(VLOOKUP(O26&amp;"_"&amp;P26&amp;"_"&amp;Q26,[1]挑战模式!$BJ:$BU,9+1,FALSE)="","",VLOOKUP(VLOOKUP(O26&amp;"_"&amp;P26&amp;"_"&amp;Q26,[1]挑战模式!$BJ:$BU,9+1,FALSE),[1]怪物!$B:$K,10,FALSE))&amp;IF(VLOOKUP(O26&amp;"_"&amp;P26&amp;"_"&amp;Q26,[1]挑战模式!$BJ:$BU,9+2,FALSE)="","",";"&amp;VLOOKUP(VLOOKUP(O26&amp;"_"&amp;P26&amp;"_"&amp;Q26,[1]挑战模式!$BJ:$BU,9+2,FALSE),[1]怪物!$B:$K,10,FALSE))&amp;IF(VLOOKUP(O26&amp;"_"&amp;P26&amp;"_"&amp;Q26,[1]挑战模式!$BJ:$BU,9+3,FALSE)="","",";"&amp;VLOOKUP(VLOOKUP(O26&amp;"_"&amp;P26&amp;"_"&amp;Q26,[1]挑战模式!$BJ:$BU,9+3,FALSE),[1]怪物!$B:$K,10,FALSE))</f>
        <v>Monster_MiFeng1;Monster_Gui1</v>
      </c>
      <c r="M26" s="5" t="str">
        <f>"Token_Diamond;"&amp;VLOOKUP(O26&amp;"_"&amp;P26&amp;"_"&amp;Q26,[1]挑战模式!$BJ:$BU,8,FALSE)&amp;IF(VLOOKUP(O26&amp;"_"&amp;P26&amp;"_"&amp;Q26,[1]挑战模式!$BJ:$BU,7,FALSE)="","","|"&amp;VLOOKUP(VLOOKUP(O26&amp;"_"&amp;P26&amp;"_"&amp;Q26,[1]挑战模式!$BJ:$BU,7,FALSE),'[1]塔&amp;技能'!$A:$U,21,FALSE)&amp;";1")</f>
        <v>Token_Diamond;50</v>
      </c>
      <c r="N26" s="2" t="str">
        <f>"Token_Diamond;"&amp;VLOOKUP(O26&amp;"_"&amp;P26&amp;"_"&amp;Q26,[1]挑战模式!$BJ:$BU,9,FALSE)&amp;IF(VLOOKUP(O26&amp;"_"&amp;P26&amp;"_"&amp;Q26,[1]挑战模式!$BJ:$BU,7,FALSE)="","","|"&amp;VLOOKUP(VLOOKUP(O26&amp;"_"&amp;P26&amp;"_"&amp;Q26,[1]挑战模式!$BJ:$BU,7,FALSE),'[1]塔&amp;技能'!$A:$U,21,FALSE)&amp;";1")</f>
        <v>Token_Diamond;15</v>
      </c>
      <c r="O26" s="4">
        <v>0</v>
      </c>
      <c r="P26" s="4">
        <v>1</v>
      </c>
      <c r="Q26" s="4" t="s">
        <v>36</v>
      </c>
    </row>
    <row r="27" spans="1:17" s="4" customFormat="1" x14ac:dyDescent="0.2">
      <c r="B27" s="4">
        <v>-1</v>
      </c>
      <c r="C27" s="4" t="str">
        <f t="shared" si="0"/>
        <v>GamePlayBattleLevel_Season0_Challenge2_Normal_NoAR</v>
      </c>
      <c r="D27" s="4" t="str">
        <f t="shared" si="1"/>
        <v>GamePlayBattleLevel_Season0_Challenge2_Normal_AR</v>
      </c>
      <c r="F27" s="4" t="str">
        <f t="shared" si="2"/>
        <v>Text_Key_Desc_Season0_Challenge2_Normal</v>
      </c>
      <c r="H27" s="4">
        <v>2</v>
      </c>
      <c r="I27" s="4" t="str">
        <f t="shared" si="3"/>
        <v>Normal</v>
      </c>
      <c r="J27" s="4" t="str">
        <f t="shared" si="4"/>
        <v>DropItemRule_First_Season0_Challenge2_Normal</v>
      </c>
      <c r="K27" s="4" t="str">
        <f t="shared" si="5"/>
        <v>DropItemRule_Common_Season0_Challenge2_Normal</v>
      </c>
      <c r="L27" s="2" t="str">
        <f>IF(VLOOKUP(O27&amp;"_"&amp;P27&amp;"_"&amp;Q27,[1]挑战模式!$BJ:$BU,9+1,FALSE)="","",VLOOKUP(VLOOKUP(O27&amp;"_"&amp;P27&amp;"_"&amp;Q27,[1]挑战模式!$BJ:$BU,9+1,FALSE),[1]怪物!$B:$K,10,FALSE))&amp;IF(VLOOKUP(O27&amp;"_"&amp;P27&amp;"_"&amp;Q27,[1]挑战模式!$BJ:$BU,9+2,FALSE)="","",";"&amp;VLOOKUP(VLOOKUP(O27&amp;"_"&amp;P27&amp;"_"&amp;Q27,[1]挑战模式!$BJ:$BU,9+2,FALSE),[1]怪物!$B:$K,10,FALSE))&amp;IF(VLOOKUP(O27&amp;"_"&amp;P27&amp;"_"&amp;Q27,[1]挑战模式!$BJ:$BU,9+3,FALSE)="","",";"&amp;VLOOKUP(VLOOKUP(O27&amp;"_"&amp;P27&amp;"_"&amp;Q27,[1]挑战模式!$BJ:$BU,9+3,FALSE),[1]怪物!$B:$K,10,FALSE))</f>
        <v>Monster_Gui1;Monster_ZhongZi1</v>
      </c>
      <c r="M27" s="5" t="str">
        <f>"Token_Diamond;"&amp;VLOOKUP(O27&amp;"_"&amp;P27&amp;"_"&amp;Q27,[1]挑战模式!$BJ:$BU,8,FALSE)&amp;IF(VLOOKUP(O27&amp;"_"&amp;P27&amp;"_"&amp;Q27,[1]挑战模式!$BJ:$BU,7,FALSE)="","","|"&amp;VLOOKUP(VLOOKUP(O27&amp;"_"&amp;P27&amp;"_"&amp;Q27,[1]挑战模式!$BJ:$BU,7,FALSE),'[1]塔&amp;技能'!$A:$U,21,FALSE)&amp;";1")</f>
        <v>Token_Diamond;50</v>
      </c>
      <c r="N27" s="2" t="str">
        <f>"Token_Diamond;"&amp;VLOOKUP(O27&amp;"_"&amp;P27&amp;"_"&amp;Q27,[1]挑战模式!$BJ:$BU,9,FALSE)&amp;IF(VLOOKUP(O27&amp;"_"&amp;P27&amp;"_"&amp;Q27,[1]挑战模式!$BJ:$BU,7,FALSE)="","","|"&amp;VLOOKUP(VLOOKUP(O27&amp;"_"&amp;P27&amp;"_"&amp;Q27,[1]挑战模式!$BJ:$BU,7,FALSE),'[1]塔&amp;技能'!$A:$U,21,FALSE)&amp;";1")</f>
        <v>Token_Diamond;15</v>
      </c>
      <c r="O27" s="4">
        <v>0</v>
      </c>
      <c r="P27" s="4">
        <v>2</v>
      </c>
      <c r="Q27" s="4" t="s">
        <v>36</v>
      </c>
    </row>
    <row r="28" spans="1:17" s="4" customFormat="1" x14ac:dyDescent="0.2">
      <c r="B28" s="4">
        <v>-1</v>
      </c>
      <c r="C28" s="4" t="str">
        <f t="shared" si="0"/>
        <v>GamePlayBattleLevel_Season0_Challenge3_Normal_NoAR</v>
      </c>
      <c r="D28" s="4" t="str">
        <f t="shared" si="1"/>
        <v>GamePlayBattleLevel_Season0_Challenge3_Normal_AR</v>
      </c>
      <c r="F28" s="4" t="str">
        <f t="shared" si="2"/>
        <v>Text_Key_Desc_Season0_Challenge3_Normal</v>
      </c>
      <c r="H28" s="4">
        <v>3</v>
      </c>
      <c r="I28" s="4" t="str">
        <f t="shared" si="3"/>
        <v>Normal</v>
      </c>
      <c r="J28" s="4" t="str">
        <f t="shared" si="4"/>
        <v>DropItemRule_First_Season0_Challenge3_Normal</v>
      </c>
      <c r="K28" s="4" t="str">
        <f t="shared" si="5"/>
        <v>DropItemRule_Common_Season0_Challenge3_Normal</v>
      </c>
      <c r="L28" s="2" t="str">
        <f>IF(VLOOKUP(O28&amp;"_"&amp;P28&amp;"_"&amp;Q28,[1]挑战模式!$BJ:$BU,9+1,FALSE)="","",VLOOKUP(VLOOKUP(O28&amp;"_"&amp;P28&amp;"_"&amp;Q28,[1]挑战模式!$BJ:$BU,9+1,FALSE),[1]怪物!$B:$K,10,FALSE))&amp;IF(VLOOKUP(O28&amp;"_"&amp;P28&amp;"_"&amp;Q28,[1]挑战模式!$BJ:$BU,9+2,FALSE)="","",";"&amp;VLOOKUP(VLOOKUP(O28&amp;"_"&amp;P28&amp;"_"&amp;Q28,[1]挑战模式!$BJ:$BU,9+2,FALSE),[1]怪物!$B:$K,10,FALSE))&amp;IF(VLOOKUP(O28&amp;"_"&amp;P28&amp;"_"&amp;Q28,[1]挑战模式!$BJ:$BU,9+3,FALSE)="","",";"&amp;VLOOKUP(VLOOKUP(O28&amp;"_"&amp;P28&amp;"_"&amp;Q28,[1]挑战模式!$BJ:$BU,9+3,FALSE),[1]怪物!$B:$K,10,FALSE))</f>
        <v>Monster_ZhongZi1;Monster_BianFu1;Monster_ZhiZhu1</v>
      </c>
      <c r="M28" s="5" t="str">
        <f>"Token_Diamond;"&amp;VLOOKUP(O28&amp;"_"&amp;P28&amp;"_"&amp;Q28,[1]挑战模式!$BJ:$BU,8,FALSE)&amp;IF(VLOOKUP(O28&amp;"_"&amp;P28&amp;"_"&amp;Q28,[1]挑战模式!$BJ:$BU,7,FALSE)="","","|"&amp;VLOOKUP(VLOOKUP(O28&amp;"_"&amp;P28&amp;"_"&amp;Q28,[1]挑战模式!$BJ:$BU,7,FALSE),'[1]塔&amp;技能'!$A:$U,21,FALSE)&amp;";1")</f>
        <v>Token_Diamond;50</v>
      </c>
      <c r="N28" s="2" t="str">
        <f>"Token_Diamond;"&amp;VLOOKUP(O28&amp;"_"&amp;P28&amp;"_"&amp;Q28,[1]挑战模式!$BJ:$BU,9,FALSE)&amp;IF(VLOOKUP(O28&amp;"_"&amp;P28&amp;"_"&amp;Q28,[1]挑战模式!$BJ:$BU,7,FALSE)="","","|"&amp;VLOOKUP(VLOOKUP(O28&amp;"_"&amp;P28&amp;"_"&amp;Q28,[1]挑战模式!$BJ:$BU,7,FALSE),'[1]塔&amp;技能'!$A:$U,21,FALSE)&amp;";1")</f>
        <v>Token_Diamond;15</v>
      </c>
      <c r="O28" s="4">
        <v>0</v>
      </c>
      <c r="P28" s="4">
        <v>3</v>
      </c>
      <c r="Q28" s="4" t="s">
        <v>36</v>
      </c>
    </row>
    <row r="29" spans="1:17" s="4" customFormat="1" x14ac:dyDescent="0.2">
      <c r="B29" s="4">
        <v>-1</v>
      </c>
      <c r="C29" s="4" t="str">
        <f t="shared" si="0"/>
        <v>GamePlayBattleLevel_Season0_Challenge4_Normal_NoAR</v>
      </c>
      <c r="D29" s="4" t="str">
        <f t="shared" si="1"/>
        <v>GamePlayBattleLevel_Season0_Challenge4_Normal_AR</v>
      </c>
      <c r="F29" s="4" t="str">
        <f t="shared" si="2"/>
        <v>Text_Key_Desc_Season0_Challenge4_Normal</v>
      </c>
      <c r="H29" s="4">
        <v>4</v>
      </c>
      <c r="I29" s="4" t="str">
        <f t="shared" si="3"/>
        <v>Normal</v>
      </c>
      <c r="J29" s="4" t="str">
        <f t="shared" si="4"/>
        <v>DropItemRule_First_Season0_Challenge4_Normal</v>
      </c>
      <c r="K29" s="4" t="str">
        <f t="shared" si="5"/>
        <v>DropItemRule_Common_Season0_Challenge4_Normal</v>
      </c>
      <c r="L29" s="2" t="str">
        <f>IF(VLOOKUP(O29&amp;"_"&amp;P29&amp;"_"&amp;Q29,[1]挑战模式!$BJ:$BU,9+1,FALSE)="","",VLOOKUP(VLOOKUP(O29&amp;"_"&amp;P29&amp;"_"&amp;Q29,[1]挑战模式!$BJ:$BU,9+1,FALSE),[1]怪物!$B:$K,10,FALSE))&amp;IF(VLOOKUP(O29&amp;"_"&amp;P29&amp;"_"&amp;Q29,[1]挑战模式!$BJ:$BU,9+2,FALSE)="","",";"&amp;VLOOKUP(VLOOKUP(O29&amp;"_"&amp;P29&amp;"_"&amp;Q29,[1]挑战模式!$BJ:$BU,9+2,FALSE),[1]怪物!$B:$K,10,FALSE))&amp;IF(VLOOKUP(O29&amp;"_"&amp;P29&amp;"_"&amp;Q29,[1]挑战模式!$BJ:$BU,9+3,FALSE)="","",";"&amp;VLOOKUP(VLOOKUP(O29&amp;"_"&amp;P29&amp;"_"&amp;Q29,[1]挑战模式!$BJ:$BU,9+3,FALSE),[1]怪物!$B:$K,10,FALSE))</f>
        <v>Monster_BianFu1;Monster_ZhiZhu1;Monster_Dan1</v>
      </c>
      <c r="M29" s="5" t="str">
        <f>"Token_Diamond;"&amp;VLOOKUP(O29&amp;"_"&amp;P29&amp;"_"&amp;Q29,[1]挑战模式!$BJ:$BU,8,FALSE)&amp;IF(VLOOKUP(O29&amp;"_"&amp;P29&amp;"_"&amp;Q29,[1]挑战模式!$BJ:$BU,7,FALSE)="","","|"&amp;VLOOKUP(VLOOKUP(O29&amp;"_"&amp;P29&amp;"_"&amp;Q29,[1]挑战模式!$BJ:$BU,7,FALSE),'[1]塔&amp;技能'!$A:$U,21,FALSE)&amp;";1")</f>
        <v>Token_Diamond;50</v>
      </c>
      <c r="N29" s="2" t="str">
        <f>"Token_Diamond;"&amp;VLOOKUP(O29&amp;"_"&amp;P29&amp;"_"&amp;Q29,[1]挑战模式!$BJ:$BU,9,FALSE)&amp;IF(VLOOKUP(O29&amp;"_"&amp;P29&amp;"_"&amp;Q29,[1]挑战模式!$BJ:$BU,7,FALSE)="","","|"&amp;VLOOKUP(VLOOKUP(O29&amp;"_"&amp;P29&amp;"_"&amp;Q29,[1]挑战模式!$BJ:$BU,7,FALSE),'[1]塔&amp;技能'!$A:$U,21,FALSE)&amp;";1")</f>
        <v>Token_Diamond;15</v>
      </c>
      <c r="O29" s="4">
        <v>0</v>
      </c>
      <c r="P29" s="4">
        <v>4</v>
      </c>
      <c r="Q29" s="4" t="s">
        <v>36</v>
      </c>
    </row>
    <row r="30" spans="1:17" s="4" customFormat="1" x14ac:dyDescent="0.2">
      <c r="B30" s="4">
        <v>-1</v>
      </c>
      <c r="C30" s="4" t="str">
        <f t="shared" si="0"/>
        <v>GamePlayBattleLevel_Season0_Challenge5_Normal_NoAR</v>
      </c>
      <c r="D30" s="4" t="str">
        <f t="shared" si="1"/>
        <v>GamePlayBattleLevel_Season0_Challenge5_Normal_AR</v>
      </c>
      <c r="F30" s="4" t="str">
        <f t="shared" si="2"/>
        <v>Text_Key_Desc_Season0_Challenge5_Normal</v>
      </c>
      <c r="H30" s="4">
        <v>5</v>
      </c>
      <c r="I30" s="4" t="str">
        <f t="shared" si="3"/>
        <v>Normal</v>
      </c>
      <c r="J30" s="4" t="str">
        <f t="shared" si="4"/>
        <v>DropItemRule_First_Season0_Challenge5_Normal</v>
      </c>
      <c r="K30" s="4" t="str">
        <f t="shared" si="5"/>
        <v>DropItemRule_Common_Season0_Challenge5_Normal</v>
      </c>
      <c r="L30" s="2" t="str">
        <f>IF(VLOOKUP(O30&amp;"_"&amp;P30&amp;"_"&amp;Q30,[1]挑战模式!$BJ:$BU,9+1,FALSE)="","",VLOOKUP(VLOOKUP(O30&amp;"_"&amp;P30&amp;"_"&amp;Q30,[1]挑战模式!$BJ:$BU,9+1,FALSE),[1]怪物!$B:$K,10,FALSE))&amp;IF(VLOOKUP(O30&amp;"_"&amp;P30&amp;"_"&amp;Q30,[1]挑战模式!$BJ:$BU,9+2,FALSE)="","",";"&amp;VLOOKUP(VLOOKUP(O30&amp;"_"&amp;P30&amp;"_"&amp;Q30,[1]挑战模式!$BJ:$BU,9+2,FALSE),[1]怪物!$B:$K,10,FALSE))&amp;IF(VLOOKUP(O30&amp;"_"&amp;P30&amp;"_"&amp;Q30,[1]挑战模式!$BJ:$BU,9+3,FALSE)="","",";"&amp;VLOOKUP(VLOOKUP(O30&amp;"_"&amp;P30&amp;"_"&amp;Q30,[1]挑战模式!$BJ:$BU,9+3,FALSE),[1]怪物!$B:$K,10,FALSE))</f>
        <v>Monster_ZhiZhu1;Monster_Dan1;Monster_MiFeng2</v>
      </c>
      <c r="M30" s="5" t="str">
        <f>"Token_Diamond;"&amp;VLOOKUP(O30&amp;"_"&amp;P30&amp;"_"&amp;Q30,[1]挑战模式!$BJ:$BU,8,FALSE)&amp;IF(VLOOKUP(O30&amp;"_"&amp;P30&amp;"_"&amp;Q30,[1]挑战模式!$BJ:$BU,7,FALSE)="","","|"&amp;VLOOKUP(VLOOKUP(O30&amp;"_"&amp;P30&amp;"_"&amp;Q30,[1]挑战模式!$BJ:$BU,7,FALSE),'[1]塔&amp;技能'!$A:$U,21,FALSE)&amp;";1")</f>
        <v>Token_Diamond;50</v>
      </c>
      <c r="N30" s="2" t="str">
        <f>"Token_Diamond;"&amp;VLOOKUP(O30&amp;"_"&amp;P30&amp;"_"&amp;Q30,[1]挑战模式!$BJ:$BU,9,FALSE)&amp;IF(VLOOKUP(O30&amp;"_"&amp;P30&amp;"_"&amp;Q30,[1]挑战模式!$BJ:$BU,7,FALSE)="","","|"&amp;VLOOKUP(VLOOKUP(O30&amp;"_"&amp;P30&amp;"_"&amp;Q30,[1]挑战模式!$BJ:$BU,7,FALSE),'[1]塔&amp;技能'!$A:$U,21,FALSE)&amp;";1")</f>
        <v>Token_Diamond;15</v>
      </c>
      <c r="O30" s="4">
        <v>0</v>
      </c>
      <c r="P30" s="4">
        <v>5</v>
      </c>
      <c r="Q30" s="4" t="s">
        <v>36</v>
      </c>
    </row>
    <row r="31" spans="1:17" s="4" customFormat="1" x14ac:dyDescent="0.2">
      <c r="B31" s="4">
        <v>-1</v>
      </c>
      <c r="C31" s="4" t="str">
        <f t="shared" si="0"/>
        <v>GamePlayBattleLevel_Season0_Challenge6_Normal_NoAR</v>
      </c>
      <c r="D31" s="4" t="str">
        <f t="shared" si="1"/>
        <v>GamePlayBattleLevel_Season0_Challenge6_Normal_AR</v>
      </c>
      <c r="F31" s="4" t="str">
        <f t="shared" si="2"/>
        <v>Text_Key_Desc_Season0_Challenge6_Normal</v>
      </c>
      <c r="H31" s="4">
        <v>6</v>
      </c>
      <c r="I31" s="4" t="str">
        <f t="shared" si="3"/>
        <v>Normal</v>
      </c>
      <c r="J31" s="4" t="str">
        <f t="shared" si="4"/>
        <v>DropItemRule_First_Season0_Challenge6_Normal</v>
      </c>
      <c r="K31" s="4" t="str">
        <f t="shared" si="5"/>
        <v>DropItemRule_Common_Season0_Challenge6_Normal</v>
      </c>
      <c r="L31" s="2" t="str">
        <f>IF(VLOOKUP(O31&amp;"_"&amp;P31&amp;"_"&amp;Q31,[1]挑战模式!$BJ:$BU,9+1,FALSE)="","",VLOOKUP(VLOOKUP(O31&amp;"_"&amp;P31&amp;"_"&amp;Q31,[1]挑战模式!$BJ:$BU,9+1,FALSE),[1]怪物!$B:$K,10,FALSE))&amp;IF(VLOOKUP(O31&amp;"_"&amp;P31&amp;"_"&amp;Q31,[1]挑战模式!$BJ:$BU,9+2,FALSE)="","",";"&amp;VLOOKUP(VLOOKUP(O31&amp;"_"&amp;P31&amp;"_"&amp;Q31,[1]挑战模式!$BJ:$BU,9+2,FALSE),[1]怪物!$B:$K,10,FALSE))&amp;IF(VLOOKUP(O31&amp;"_"&amp;P31&amp;"_"&amp;Q31,[1]挑战模式!$BJ:$BU,9+3,FALSE)="","",";"&amp;VLOOKUP(VLOOKUP(O31&amp;"_"&amp;P31&amp;"_"&amp;Q31,[1]挑战模式!$BJ:$BU,9+3,FALSE),[1]怪物!$B:$K,10,FALSE))</f>
        <v>Monster_Dan1;Monster_MiFeng2;Monster_MiFeng3</v>
      </c>
      <c r="M31" s="5" t="str">
        <f>"Token_Diamond;"&amp;VLOOKUP(O31&amp;"_"&amp;P31&amp;"_"&amp;Q31,[1]挑战模式!$BJ:$BU,8,FALSE)&amp;IF(VLOOKUP(O31&amp;"_"&amp;P31&amp;"_"&amp;Q31,[1]挑战模式!$BJ:$BU,7,FALSE)="","","|"&amp;VLOOKUP(VLOOKUP(O31&amp;"_"&amp;P31&amp;"_"&amp;Q31,[1]挑战模式!$BJ:$BU,7,FALSE),'[1]塔&amp;技能'!$A:$U,21,FALSE)&amp;";1")</f>
        <v>Token_Diamond;50</v>
      </c>
      <c r="N31" s="2" t="str">
        <f>"Token_Diamond;"&amp;VLOOKUP(O31&amp;"_"&amp;P31&amp;"_"&amp;Q31,[1]挑战模式!$BJ:$BU,9,FALSE)&amp;IF(VLOOKUP(O31&amp;"_"&amp;P31&amp;"_"&amp;Q31,[1]挑战模式!$BJ:$BU,7,FALSE)="","","|"&amp;VLOOKUP(VLOOKUP(O31&amp;"_"&amp;P31&amp;"_"&amp;Q31,[1]挑战模式!$BJ:$BU,7,FALSE),'[1]塔&amp;技能'!$A:$U,21,FALSE)&amp;";1")</f>
        <v>Token_Diamond;15</v>
      </c>
      <c r="O31" s="4">
        <v>0</v>
      </c>
      <c r="P31" s="4">
        <v>6</v>
      </c>
      <c r="Q31" s="4" t="s">
        <v>36</v>
      </c>
    </row>
    <row r="32" spans="1:17" s="4" customFormat="1" x14ac:dyDescent="0.2">
      <c r="B32" s="4">
        <v>-1</v>
      </c>
      <c r="C32" s="4" t="str">
        <f t="shared" si="0"/>
        <v>GamePlayBattleLevel_Season0_Challenge7_Normal_NoAR</v>
      </c>
      <c r="D32" s="4" t="str">
        <f t="shared" si="1"/>
        <v>GamePlayBattleLevel_Season0_Challenge7_Normal_AR</v>
      </c>
      <c r="F32" s="4" t="str">
        <f t="shared" si="2"/>
        <v>Text_Key_Desc_Season0_Challenge7_Normal</v>
      </c>
      <c r="H32" s="4">
        <v>7</v>
      </c>
      <c r="I32" s="4" t="str">
        <f t="shared" si="3"/>
        <v>Normal</v>
      </c>
      <c r="J32" s="4" t="str">
        <f t="shared" si="4"/>
        <v>DropItemRule_First_Season0_Challenge7_Normal</v>
      </c>
      <c r="K32" s="4" t="str">
        <f t="shared" si="5"/>
        <v>DropItemRule_Common_Season0_Challenge7_Normal</v>
      </c>
      <c r="L32" s="2" t="str">
        <f>IF(VLOOKUP(O32&amp;"_"&amp;P32&amp;"_"&amp;Q32,[1]挑战模式!$BJ:$BU,9+1,FALSE)="","",VLOOKUP(VLOOKUP(O32&amp;"_"&amp;P32&amp;"_"&amp;Q32,[1]挑战模式!$BJ:$BU,9+1,FALSE),[1]怪物!$B:$K,10,FALSE))&amp;IF(VLOOKUP(O32&amp;"_"&amp;P32&amp;"_"&amp;Q32,[1]挑战模式!$BJ:$BU,9+2,FALSE)="","",";"&amp;VLOOKUP(VLOOKUP(O32&amp;"_"&amp;P32&amp;"_"&amp;Q32,[1]挑战模式!$BJ:$BU,9+2,FALSE),[1]怪物!$B:$K,10,FALSE))&amp;IF(VLOOKUP(O32&amp;"_"&amp;P32&amp;"_"&amp;Q32,[1]挑战模式!$BJ:$BU,9+3,FALSE)="","",";"&amp;VLOOKUP(VLOOKUP(O32&amp;"_"&amp;P32&amp;"_"&amp;Q32,[1]挑战模式!$BJ:$BU,9+3,FALSE),[1]怪物!$B:$K,10,FALSE))</f>
        <v>Monster_Dan1;Monster_MiFeng2;Monster_Spirit1</v>
      </c>
      <c r="M32" s="5" t="str">
        <f>"Token_Diamond;"&amp;VLOOKUP(O32&amp;"_"&amp;P32&amp;"_"&amp;Q32,[1]挑战模式!$BJ:$BU,8,FALSE)&amp;IF(VLOOKUP(O32&amp;"_"&amp;P32&amp;"_"&amp;Q32,[1]挑战模式!$BJ:$BU,7,FALSE)="","","|"&amp;VLOOKUP(VLOOKUP(O32&amp;"_"&amp;P32&amp;"_"&amp;Q32,[1]挑战模式!$BJ:$BU,7,FALSE),'[1]塔&amp;技能'!$A:$U,21,FALSE)&amp;";1")</f>
        <v>Token_Diamond;50</v>
      </c>
      <c r="N32" s="2" t="str">
        <f>"Token_Diamond;"&amp;VLOOKUP(O32&amp;"_"&amp;P32&amp;"_"&amp;Q32,[1]挑战模式!$BJ:$BU,9,FALSE)&amp;IF(VLOOKUP(O32&amp;"_"&amp;P32&amp;"_"&amp;Q32,[1]挑战模式!$BJ:$BU,7,FALSE)="","","|"&amp;VLOOKUP(VLOOKUP(O32&amp;"_"&amp;P32&amp;"_"&amp;Q32,[1]挑战模式!$BJ:$BU,7,FALSE),'[1]塔&amp;技能'!$A:$U,21,FALSE)&amp;";1")</f>
        <v>Token_Diamond;15</v>
      </c>
      <c r="O32" s="4">
        <v>0</v>
      </c>
      <c r="P32" s="4">
        <v>7</v>
      </c>
      <c r="Q32" s="4" t="s">
        <v>36</v>
      </c>
    </row>
    <row r="33" spans="1:17" x14ac:dyDescent="0.2">
      <c r="B33" s="4">
        <v>-1</v>
      </c>
      <c r="C33" s="4" t="str">
        <f t="shared" si="0"/>
        <v>GamePlayBattleLevel_Season0_Challenge8_Normal_NoAR</v>
      </c>
      <c r="D33" s="4" t="str">
        <f t="shared" si="1"/>
        <v>GamePlayBattleLevel_Season0_Challenge8_Normal_AR</v>
      </c>
      <c r="F33" s="4" t="str">
        <f t="shared" si="2"/>
        <v>Text_Key_Desc_Season0_Challenge8_Normal</v>
      </c>
      <c r="G33" s="4"/>
      <c r="H33" s="4">
        <v>8</v>
      </c>
      <c r="I33" s="4" t="str">
        <f t="shared" si="3"/>
        <v>Normal</v>
      </c>
      <c r="J33" s="4" t="str">
        <f t="shared" si="4"/>
        <v>DropItemRule_First_Season0_Challenge8_Normal</v>
      </c>
      <c r="K33" s="4" t="str">
        <f t="shared" si="5"/>
        <v>DropItemRule_Common_Season0_Challenge8_Normal</v>
      </c>
      <c r="L33" s="2" t="str">
        <f>IF(VLOOKUP(O33&amp;"_"&amp;P33&amp;"_"&amp;Q33,[1]挑战模式!$BJ:$BU,9+1,FALSE)="","",VLOOKUP(VLOOKUP(O33&amp;"_"&amp;P33&amp;"_"&amp;Q33,[1]挑战模式!$BJ:$BU,9+1,FALSE),[1]怪物!$B:$K,10,FALSE))&amp;IF(VLOOKUP(O33&amp;"_"&amp;P33&amp;"_"&amp;Q33,[1]挑战模式!$BJ:$BU,9+2,FALSE)="","",";"&amp;VLOOKUP(VLOOKUP(O33&amp;"_"&amp;P33&amp;"_"&amp;Q33,[1]挑战模式!$BJ:$BU,9+2,FALSE),[1]怪物!$B:$K,10,FALSE))&amp;IF(VLOOKUP(O33&amp;"_"&amp;P33&amp;"_"&amp;Q33,[1]挑战模式!$BJ:$BU,9+3,FALSE)="","",";"&amp;VLOOKUP(VLOOKUP(O33&amp;"_"&amp;P33&amp;"_"&amp;Q33,[1]挑战模式!$BJ:$BU,9+3,FALSE),[1]怪物!$B:$K,10,FALSE))</f>
        <v>Monster_MiFeng2;Monster_Spirit1;Monster_Skull1</v>
      </c>
      <c r="M33" s="5" t="str">
        <f>"Token_Diamond;"&amp;VLOOKUP(O33&amp;"_"&amp;P33&amp;"_"&amp;Q33,[1]挑战模式!$BJ:$BU,8,FALSE)&amp;IF(VLOOKUP(O33&amp;"_"&amp;P33&amp;"_"&amp;Q33,[1]挑战模式!$BJ:$BU,7,FALSE)="","","|"&amp;VLOOKUP(VLOOKUP(O33&amp;"_"&amp;P33&amp;"_"&amp;Q33,[1]挑战模式!$BJ:$BU,7,FALSE),'[1]塔&amp;技能'!$A:$U,21,FALSE)&amp;";1")</f>
        <v>Token_Diamond;50</v>
      </c>
      <c r="N33" s="2" t="str">
        <f>"Token_Diamond;"&amp;VLOOKUP(O33&amp;"_"&amp;P33&amp;"_"&amp;Q33,[1]挑战模式!$BJ:$BU,9,FALSE)&amp;IF(VLOOKUP(O33&amp;"_"&amp;P33&amp;"_"&amp;Q33,[1]挑战模式!$BJ:$BU,7,FALSE)="","","|"&amp;VLOOKUP(VLOOKUP(O33&amp;"_"&amp;P33&amp;"_"&amp;Q33,[1]挑战模式!$BJ:$BU,7,FALSE),'[1]塔&amp;技能'!$A:$U,21,FALSE)&amp;";1")</f>
        <v>Token_Diamond;15</v>
      </c>
      <c r="O33" s="4">
        <v>0</v>
      </c>
      <c r="P33" s="4">
        <v>8</v>
      </c>
      <c r="Q33" s="4" t="s">
        <v>36</v>
      </c>
    </row>
    <row r="34" spans="1:17" x14ac:dyDescent="0.2">
      <c r="B34" s="4">
        <v>-1</v>
      </c>
      <c r="C34" s="4" t="str">
        <f t="shared" si="0"/>
        <v>GamePlayBattleLevel_Season0_Challenge9_Normal_NoAR</v>
      </c>
      <c r="D34" s="4" t="str">
        <f t="shared" si="1"/>
        <v>GamePlayBattleLevel_Season0_Challenge9_Normal_AR</v>
      </c>
      <c r="F34" s="4" t="str">
        <f t="shared" si="2"/>
        <v>Text_Key_Desc_Season0_Challenge9_Normal</v>
      </c>
      <c r="G34" s="4"/>
      <c r="H34" s="4">
        <v>9</v>
      </c>
      <c r="I34" s="4" t="str">
        <f t="shared" si="3"/>
        <v>Normal</v>
      </c>
      <c r="J34" s="4" t="str">
        <f t="shared" si="4"/>
        <v>DropItemRule_First_Season0_Challenge9_Normal</v>
      </c>
      <c r="K34" s="4" t="str">
        <f t="shared" si="5"/>
        <v>DropItemRule_Common_Season0_Challenge9_Normal</v>
      </c>
      <c r="L34" s="2" t="str">
        <f>IF(VLOOKUP(O34&amp;"_"&amp;P34&amp;"_"&amp;Q34,[1]挑战模式!$BJ:$BU,9+1,FALSE)="","",VLOOKUP(VLOOKUP(O34&amp;"_"&amp;P34&amp;"_"&amp;Q34,[1]挑战模式!$BJ:$BU,9+1,FALSE),[1]怪物!$B:$K,10,FALSE))&amp;IF(VLOOKUP(O34&amp;"_"&amp;P34&amp;"_"&amp;Q34,[1]挑战模式!$BJ:$BU,9+2,FALSE)="","",";"&amp;VLOOKUP(VLOOKUP(O34&amp;"_"&amp;P34&amp;"_"&amp;Q34,[1]挑战模式!$BJ:$BU,9+2,FALSE),[1]怪物!$B:$K,10,FALSE))&amp;IF(VLOOKUP(O34&amp;"_"&amp;P34&amp;"_"&amp;Q34,[1]挑战模式!$BJ:$BU,9+3,FALSE)="","",";"&amp;VLOOKUP(VLOOKUP(O34&amp;"_"&amp;P34&amp;"_"&amp;Q34,[1]挑战模式!$BJ:$BU,9+3,FALSE),[1]怪物!$B:$K,10,FALSE))</f>
        <v>Monster_Spirit1;Monster_Skull1;Monster_Scorpid1</v>
      </c>
      <c r="M34" s="5" t="str">
        <f>"Token_Diamond;"&amp;VLOOKUP(O34&amp;"_"&amp;P34&amp;"_"&amp;Q34,[1]挑战模式!$BJ:$BU,8,FALSE)&amp;IF(VLOOKUP(O34&amp;"_"&amp;P34&amp;"_"&amp;Q34,[1]挑战模式!$BJ:$BU,7,FALSE)="","","|"&amp;VLOOKUP(VLOOKUP(O34&amp;"_"&amp;P34&amp;"_"&amp;Q34,[1]挑战模式!$BJ:$BU,7,FALSE),'[1]塔&amp;技能'!$A:$U,21,FALSE)&amp;";1")</f>
        <v>Token_Diamond;50</v>
      </c>
      <c r="N34" s="2" t="str">
        <f>"Token_Diamond;"&amp;VLOOKUP(O34&amp;"_"&amp;P34&amp;"_"&amp;Q34,[1]挑战模式!$BJ:$BU,9,FALSE)&amp;IF(VLOOKUP(O34&amp;"_"&amp;P34&amp;"_"&amp;Q34,[1]挑战模式!$BJ:$BU,7,FALSE)="","","|"&amp;VLOOKUP(VLOOKUP(O34&amp;"_"&amp;P34&amp;"_"&amp;Q34,[1]挑战模式!$BJ:$BU,7,FALSE),'[1]塔&amp;技能'!$A:$U,21,FALSE)&amp;";1")</f>
        <v>Token_Diamond;15</v>
      </c>
      <c r="O34" s="4">
        <v>0</v>
      </c>
      <c r="P34" s="4">
        <v>9</v>
      </c>
      <c r="Q34" s="4" t="s">
        <v>36</v>
      </c>
    </row>
    <row r="35" spans="1:17" x14ac:dyDescent="0.2">
      <c r="B35" s="4">
        <v>-1</v>
      </c>
      <c r="C35" s="4" t="str">
        <f t="shared" si="0"/>
        <v>GamePlayBattleLevel_Season0_Challenge10_Normal_NoAR</v>
      </c>
      <c r="D35" s="4" t="str">
        <f t="shared" si="1"/>
        <v>GamePlayBattleLevel_Season0_Challenge10_Normal_AR</v>
      </c>
      <c r="F35" s="4" t="str">
        <f t="shared" si="2"/>
        <v>Text_Key_Desc_Season0_Challenge10_Normal</v>
      </c>
      <c r="G35" s="4"/>
      <c r="H35" s="4">
        <v>10</v>
      </c>
      <c r="I35" s="4" t="str">
        <f t="shared" si="3"/>
        <v>Normal</v>
      </c>
      <c r="J35" s="4" t="str">
        <f t="shared" si="4"/>
        <v>DropItemRule_First_Season0_Challenge10_Normal</v>
      </c>
      <c r="K35" s="4" t="str">
        <f t="shared" si="5"/>
        <v>DropItemRule_Common_Season0_Challenge10_Normal</v>
      </c>
      <c r="L35" s="2" t="str">
        <f>IF(VLOOKUP(O35&amp;"_"&amp;P35&amp;"_"&amp;Q35,[1]挑战模式!$BJ:$BU,9+1,FALSE)="","",VLOOKUP(VLOOKUP(O35&amp;"_"&amp;P35&amp;"_"&amp;Q35,[1]挑战模式!$BJ:$BU,9+1,FALSE),[1]怪物!$B:$K,10,FALSE))&amp;IF(VLOOKUP(O35&amp;"_"&amp;P35&amp;"_"&amp;Q35,[1]挑战模式!$BJ:$BU,9+2,FALSE)="","",";"&amp;VLOOKUP(VLOOKUP(O35&amp;"_"&amp;P35&amp;"_"&amp;Q35,[1]挑战模式!$BJ:$BU,9+2,FALSE),[1]怪物!$B:$K,10,FALSE))&amp;IF(VLOOKUP(O35&amp;"_"&amp;P35&amp;"_"&amp;Q35,[1]挑战模式!$BJ:$BU,9+3,FALSE)="","",";"&amp;VLOOKUP(VLOOKUP(O35&amp;"_"&amp;P35&amp;"_"&amp;Q35,[1]挑战模式!$BJ:$BU,9+3,FALSE),[1]怪物!$B:$K,10,FALSE))</f>
        <v>Monster_Skull1;Monster_Scorpid1;Monster_ZhiZhu2</v>
      </c>
      <c r="M35" s="5" t="str">
        <f>"Token_Diamond;"&amp;VLOOKUP(O35&amp;"_"&amp;P35&amp;"_"&amp;Q35,[1]挑战模式!$BJ:$BU,8,FALSE)&amp;IF(VLOOKUP(O35&amp;"_"&amp;P35&amp;"_"&amp;Q35,[1]挑战模式!$BJ:$BU,7,FALSE)="","","|"&amp;VLOOKUP(VLOOKUP(O35&amp;"_"&amp;P35&amp;"_"&amp;Q35,[1]挑战模式!$BJ:$BU,7,FALSE),'[1]塔&amp;技能'!$A:$U,21,FALSE)&amp;";1")</f>
        <v>Token_Diamond;50</v>
      </c>
      <c r="N35" s="2" t="str">
        <f>"Token_Diamond;"&amp;VLOOKUP(O35&amp;"_"&amp;P35&amp;"_"&amp;Q35,[1]挑战模式!$BJ:$BU,9,FALSE)&amp;IF(VLOOKUP(O35&amp;"_"&amp;P35&amp;"_"&amp;Q35,[1]挑战模式!$BJ:$BU,7,FALSE)="","","|"&amp;VLOOKUP(VLOOKUP(O35&amp;"_"&amp;P35&amp;"_"&amp;Q35,[1]挑战模式!$BJ:$BU,7,FALSE),'[1]塔&amp;技能'!$A:$U,21,FALSE)&amp;";1")</f>
        <v>Token_Diamond;15</v>
      </c>
      <c r="O35" s="4">
        <v>0</v>
      </c>
      <c r="P35" s="4">
        <v>10</v>
      </c>
      <c r="Q35" s="4" t="s">
        <v>36</v>
      </c>
    </row>
    <row r="36" spans="1:17" s="4" customFormat="1" x14ac:dyDescent="0.2">
      <c r="A36" s="2"/>
      <c r="B36" s="4">
        <v>-1</v>
      </c>
      <c r="C36" s="4" t="str">
        <f t="shared" si="0"/>
        <v>GamePlayBattleLevel_Season0_Challenge11_Normal_NoAR</v>
      </c>
      <c r="D36" s="4" t="str">
        <f t="shared" si="1"/>
        <v>GamePlayBattleLevel_Season0_Challenge11_Normal_AR</v>
      </c>
      <c r="E36" s="2"/>
      <c r="F36" s="4" t="str">
        <f t="shared" si="2"/>
        <v>Text_Key_Desc_Season0_Challenge11_Normal</v>
      </c>
      <c r="H36" s="4">
        <v>11</v>
      </c>
      <c r="I36" s="4" t="str">
        <f t="shared" si="3"/>
        <v>Normal</v>
      </c>
      <c r="J36" s="4" t="str">
        <f t="shared" si="4"/>
        <v>DropItemRule_First_Season0_Challenge11_Normal</v>
      </c>
      <c r="K36" s="4" t="str">
        <f t="shared" si="5"/>
        <v>DropItemRule_Common_Season0_Challenge11_Normal</v>
      </c>
      <c r="L36" s="2" t="str">
        <f>IF(VLOOKUP(O36&amp;"_"&amp;P36&amp;"_"&amp;Q36,[1]挑战模式!$BJ:$BU,9+1,FALSE)="","",VLOOKUP(VLOOKUP(O36&amp;"_"&amp;P36&amp;"_"&amp;Q36,[1]挑战模式!$BJ:$BU,9+1,FALSE),[1]怪物!$B:$K,10,FALSE))&amp;IF(VLOOKUP(O36&amp;"_"&amp;P36&amp;"_"&amp;Q36,[1]挑战模式!$BJ:$BU,9+2,FALSE)="","",";"&amp;VLOOKUP(VLOOKUP(O36&amp;"_"&amp;P36&amp;"_"&amp;Q36,[1]挑战模式!$BJ:$BU,9+2,FALSE),[1]怪物!$B:$K,10,FALSE))&amp;IF(VLOOKUP(O36&amp;"_"&amp;P36&amp;"_"&amp;Q36,[1]挑战模式!$BJ:$BU,9+3,FALSE)="","",";"&amp;VLOOKUP(VLOOKUP(O36&amp;"_"&amp;P36&amp;"_"&amp;Q36,[1]挑战模式!$BJ:$BU,9+3,FALSE),[1]怪物!$B:$K,10,FALSE))</f>
        <v>Monster_Scorpid1;Monster_ZhiZhu2;Monster_FireSpirit1</v>
      </c>
      <c r="M36" s="5" t="str">
        <f>"Token_Diamond;"&amp;VLOOKUP(O36&amp;"_"&amp;P36&amp;"_"&amp;Q36,[1]挑战模式!$BJ:$BU,8,FALSE)&amp;IF(VLOOKUP(O36&amp;"_"&amp;P36&amp;"_"&amp;Q36,[1]挑战模式!$BJ:$BU,7,FALSE)="","","|"&amp;VLOOKUP(VLOOKUP(O36&amp;"_"&amp;P36&amp;"_"&amp;Q36,[1]挑战模式!$BJ:$BU,7,FALSE),'[1]塔&amp;技能'!$A:$U,21,FALSE)&amp;";1")</f>
        <v>Token_Diamond;50</v>
      </c>
      <c r="N36" s="2" t="str">
        <f>"Token_Diamond;"&amp;VLOOKUP(O36&amp;"_"&amp;P36&amp;"_"&amp;Q36,[1]挑战模式!$BJ:$BU,9,FALSE)&amp;IF(VLOOKUP(O36&amp;"_"&amp;P36&amp;"_"&amp;Q36,[1]挑战模式!$BJ:$BU,7,FALSE)="","","|"&amp;VLOOKUP(VLOOKUP(O36&amp;"_"&amp;P36&amp;"_"&amp;Q36,[1]挑战模式!$BJ:$BU,7,FALSE),'[1]塔&amp;技能'!$A:$U,21,FALSE)&amp;";1")</f>
        <v>Token_Diamond;15</v>
      </c>
      <c r="O36" s="4">
        <v>0</v>
      </c>
      <c r="P36" s="4">
        <v>11</v>
      </c>
      <c r="Q36" s="4" t="s">
        <v>36</v>
      </c>
    </row>
    <row r="37" spans="1:17" s="4" customFormat="1" x14ac:dyDescent="0.2">
      <c r="A37" s="2"/>
      <c r="B37" s="4">
        <v>-1</v>
      </c>
      <c r="C37" s="4" t="str">
        <f t="shared" si="0"/>
        <v>GamePlayBattleLevel_Season0_Challenge12_Normal_NoAR</v>
      </c>
      <c r="D37" s="4" t="str">
        <f t="shared" si="1"/>
        <v>GamePlayBattleLevel_Season0_Challenge12_Normal_AR</v>
      </c>
      <c r="E37" s="2"/>
      <c r="F37" s="4" t="str">
        <f t="shared" si="2"/>
        <v>Text_Key_Desc_Season0_Challenge12_Normal</v>
      </c>
      <c r="H37" s="4">
        <v>12</v>
      </c>
      <c r="I37" s="4" t="str">
        <f t="shared" si="3"/>
        <v>Normal</v>
      </c>
      <c r="J37" s="4" t="str">
        <f t="shared" si="4"/>
        <v>DropItemRule_First_Season0_Challenge12_Normal</v>
      </c>
      <c r="K37" s="4" t="str">
        <f t="shared" si="5"/>
        <v>DropItemRule_Common_Season0_Challenge12_Normal</v>
      </c>
      <c r="L37" s="2" t="str">
        <f>IF(VLOOKUP(O37&amp;"_"&amp;P37&amp;"_"&amp;Q37,[1]挑战模式!$BJ:$BU,9+1,FALSE)="","",VLOOKUP(VLOOKUP(O37&amp;"_"&amp;P37&amp;"_"&amp;Q37,[1]挑战模式!$BJ:$BU,9+1,FALSE),[1]怪物!$B:$K,10,FALSE))&amp;IF(VLOOKUP(O37&amp;"_"&amp;P37&amp;"_"&amp;Q37,[1]挑战模式!$BJ:$BU,9+2,FALSE)="","",";"&amp;VLOOKUP(VLOOKUP(O37&amp;"_"&amp;P37&amp;"_"&amp;Q37,[1]挑战模式!$BJ:$BU,9+2,FALSE),[1]怪物!$B:$K,10,FALSE))&amp;IF(VLOOKUP(O37&amp;"_"&amp;P37&amp;"_"&amp;Q37,[1]挑战模式!$BJ:$BU,9+3,FALSE)="","",";"&amp;VLOOKUP(VLOOKUP(O37&amp;"_"&amp;P37&amp;"_"&amp;Q37,[1]挑战模式!$BJ:$BU,9+3,FALSE),[1]怪物!$B:$K,10,FALSE))</f>
        <v>Monster_FireSpirit1;Monster_BianFu2;Monster_Skull3</v>
      </c>
      <c r="M37" s="5" t="str">
        <f>"Token_Diamond;"&amp;VLOOKUP(O37&amp;"_"&amp;P37&amp;"_"&amp;Q37,[1]挑战模式!$BJ:$BU,8,FALSE)&amp;IF(VLOOKUP(O37&amp;"_"&amp;P37&amp;"_"&amp;Q37,[1]挑战模式!$BJ:$BU,7,FALSE)="","","|"&amp;VLOOKUP(VLOOKUP(O37&amp;"_"&amp;P37&amp;"_"&amp;Q37,[1]挑战模式!$BJ:$BU,7,FALSE),'[1]塔&amp;技能'!$A:$U,21,FALSE)&amp;";1")</f>
        <v>Token_Diamond;50</v>
      </c>
      <c r="N37" s="2" t="str">
        <f>"Token_Diamond;"&amp;VLOOKUP(O37&amp;"_"&amp;P37&amp;"_"&amp;Q37,[1]挑战模式!$BJ:$BU,9,FALSE)&amp;IF(VLOOKUP(O37&amp;"_"&amp;P37&amp;"_"&amp;Q37,[1]挑战模式!$BJ:$BU,7,FALSE)="","","|"&amp;VLOOKUP(VLOOKUP(O37&amp;"_"&amp;P37&amp;"_"&amp;Q37,[1]挑战模式!$BJ:$BU,7,FALSE),'[1]塔&amp;技能'!$A:$U,21,FALSE)&amp;";1")</f>
        <v>Token_Diamond;15</v>
      </c>
      <c r="O37" s="4">
        <v>0</v>
      </c>
      <c r="P37" s="4">
        <v>12</v>
      </c>
      <c r="Q37" s="4" t="s">
        <v>36</v>
      </c>
    </row>
    <row r="38" spans="1:17" s="4" customFormat="1" x14ac:dyDescent="0.2">
      <c r="A38" s="2"/>
      <c r="B38" s="4">
        <v>-1</v>
      </c>
      <c r="C38" s="4" t="str">
        <f t="shared" si="0"/>
        <v>GamePlayBattleLevel_Season0_Challenge13_Normal_NoAR</v>
      </c>
      <c r="D38" s="4" t="str">
        <f t="shared" si="1"/>
        <v>GamePlayBattleLevel_Season0_Challenge13_Normal_AR</v>
      </c>
      <c r="E38" s="2"/>
      <c r="F38" s="4" t="str">
        <f t="shared" si="2"/>
        <v>Text_Key_Desc_Season0_Challenge13_Normal</v>
      </c>
      <c r="H38" s="4">
        <v>13</v>
      </c>
      <c r="I38" s="4" t="str">
        <f t="shared" si="3"/>
        <v>Normal</v>
      </c>
      <c r="J38" s="4" t="str">
        <f t="shared" si="4"/>
        <v>DropItemRule_First_Season0_Challenge13_Normal</v>
      </c>
      <c r="K38" s="4" t="str">
        <f t="shared" si="5"/>
        <v>DropItemRule_Common_Season0_Challenge13_Normal</v>
      </c>
      <c r="L38" s="2" t="str">
        <f>IF(VLOOKUP(O38&amp;"_"&amp;P38&amp;"_"&amp;Q38,[1]挑战模式!$BJ:$BU,9+1,FALSE)="","",VLOOKUP(VLOOKUP(O38&amp;"_"&amp;P38&amp;"_"&amp;Q38,[1]挑战模式!$BJ:$BU,9+1,FALSE),[1]怪物!$B:$K,10,FALSE))&amp;IF(VLOOKUP(O38&amp;"_"&amp;P38&amp;"_"&amp;Q38,[1]挑战模式!$BJ:$BU,9+2,FALSE)="","",";"&amp;VLOOKUP(VLOOKUP(O38&amp;"_"&amp;P38&amp;"_"&amp;Q38,[1]挑战模式!$BJ:$BU,9+2,FALSE),[1]怪物!$B:$K,10,FALSE))&amp;IF(VLOOKUP(O38&amp;"_"&amp;P38&amp;"_"&amp;Q38,[1]挑战模式!$BJ:$BU,9+3,FALSE)="","",";"&amp;VLOOKUP(VLOOKUP(O38&amp;"_"&amp;P38&amp;"_"&amp;Q38,[1]挑战模式!$BJ:$BU,9+3,FALSE),[1]怪物!$B:$K,10,FALSE))</f>
        <v>Monster_FireSpirit1;Monster_BianFu2;Monster_Dan2</v>
      </c>
      <c r="M38" s="5" t="str">
        <f>"Token_Diamond;"&amp;VLOOKUP(O38&amp;"_"&amp;P38&amp;"_"&amp;Q38,[1]挑战模式!$BJ:$BU,8,FALSE)&amp;IF(VLOOKUP(O38&amp;"_"&amp;P38&amp;"_"&amp;Q38,[1]挑战模式!$BJ:$BU,7,FALSE)="","","|"&amp;VLOOKUP(VLOOKUP(O38&amp;"_"&amp;P38&amp;"_"&amp;Q38,[1]挑战模式!$BJ:$BU,7,FALSE),'[1]塔&amp;技能'!$A:$U,21,FALSE)&amp;";1")</f>
        <v>Token_Diamond;50</v>
      </c>
      <c r="N38" s="2" t="str">
        <f>"Token_Diamond;"&amp;VLOOKUP(O38&amp;"_"&amp;P38&amp;"_"&amp;Q38,[1]挑战模式!$BJ:$BU,9,FALSE)&amp;IF(VLOOKUP(O38&amp;"_"&amp;P38&amp;"_"&amp;Q38,[1]挑战模式!$BJ:$BU,7,FALSE)="","","|"&amp;VLOOKUP(VLOOKUP(O38&amp;"_"&amp;P38&amp;"_"&amp;Q38,[1]挑战模式!$BJ:$BU,7,FALSE),'[1]塔&amp;技能'!$A:$U,21,FALSE)&amp;";1")</f>
        <v>Token_Diamond;15</v>
      </c>
      <c r="O38" s="4">
        <v>0</v>
      </c>
      <c r="P38" s="4">
        <v>13</v>
      </c>
      <c r="Q38" s="4" t="s">
        <v>36</v>
      </c>
    </row>
    <row r="39" spans="1:17" s="4" customFormat="1" x14ac:dyDescent="0.2">
      <c r="A39" s="2"/>
      <c r="B39" s="4">
        <v>-1</v>
      </c>
      <c r="C39" s="4" t="str">
        <f t="shared" si="0"/>
        <v>GamePlayBattleLevel_Season0_Challenge14_Normal_NoAR</v>
      </c>
      <c r="D39" s="4" t="str">
        <f t="shared" si="1"/>
        <v>GamePlayBattleLevel_Season0_Challenge14_Normal_AR</v>
      </c>
      <c r="E39" s="2"/>
      <c r="F39" s="4" t="str">
        <f t="shared" si="2"/>
        <v>Text_Key_Desc_Season0_Challenge14_Normal</v>
      </c>
      <c r="H39" s="4">
        <v>14</v>
      </c>
      <c r="I39" s="4" t="str">
        <f t="shared" si="3"/>
        <v>Normal</v>
      </c>
      <c r="J39" s="4" t="str">
        <f t="shared" si="4"/>
        <v>DropItemRule_First_Season0_Challenge14_Normal</v>
      </c>
      <c r="K39" s="4" t="str">
        <f t="shared" si="5"/>
        <v>DropItemRule_Common_Season0_Challenge14_Normal</v>
      </c>
      <c r="L39" s="2" t="str">
        <f>IF(VLOOKUP(O39&amp;"_"&amp;P39&amp;"_"&amp;Q39,[1]挑战模式!$BJ:$BU,9+1,FALSE)="","",VLOOKUP(VLOOKUP(O39&amp;"_"&amp;P39&amp;"_"&amp;Q39,[1]挑战模式!$BJ:$BU,9+1,FALSE),[1]怪物!$B:$K,10,FALSE))&amp;IF(VLOOKUP(O39&amp;"_"&amp;P39&amp;"_"&amp;Q39,[1]挑战模式!$BJ:$BU,9+2,FALSE)="","",";"&amp;VLOOKUP(VLOOKUP(O39&amp;"_"&amp;P39&amp;"_"&amp;Q39,[1]挑战模式!$BJ:$BU,9+2,FALSE),[1]怪物!$B:$K,10,FALSE))&amp;IF(VLOOKUP(O39&amp;"_"&amp;P39&amp;"_"&amp;Q39,[1]挑战模式!$BJ:$BU,9+3,FALSE)="","",";"&amp;VLOOKUP(VLOOKUP(O39&amp;"_"&amp;P39&amp;"_"&amp;Q39,[1]挑战模式!$BJ:$BU,9+3,FALSE),[1]怪物!$B:$K,10,FALSE))</f>
        <v>Monster_BianFu2;Monster_Dan2;Monster_StoneGolem1</v>
      </c>
      <c r="M39" s="5" t="str">
        <f>"Token_Diamond;"&amp;VLOOKUP(O39&amp;"_"&amp;P39&amp;"_"&amp;Q39,[1]挑战模式!$BJ:$BU,8,FALSE)&amp;IF(VLOOKUP(O39&amp;"_"&amp;P39&amp;"_"&amp;Q39,[1]挑战模式!$BJ:$BU,7,FALSE)="","","|"&amp;VLOOKUP(VLOOKUP(O39&amp;"_"&amp;P39&amp;"_"&amp;Q39,[1]挑战模式!$BJ:$BU,7,FALSE),'[1]塔&amp;技能'!$A:$U,21,FALSE)&amp;";1")</f>
        <v>Token_Diamond;50</v>
      </c>
      <c r="N39" s="2" t="str">
        <f>"Token_Diamond;"&amp;VLOOKUP(O39&amp;"_"&amp;P39&amp;"_"&amp;Q39,[1]挑战模式!$BJ:$BU,9,FALSE)&amp;IF(VLOOKUP(O39&amp;"_"&amp;P39&amp;"_"&amp;Q39,[1]挑战模式!$BJ:$BU,7,FALSE)="","","|"&amp;VLOOKUP(VLOOKUP(O39&amp;"_"&amp;P39&amp;"_"&amp;Q39,[1]挑战模式!$BJ:$BU,7,FALSE),'[1]塔&amp;技能'!$A:$U,21,FALSE)&amp;";1")</f>
        <v>Token_Diamond;15</v>
      </c>
      <c r="O39" s="4">
        <v>0</v>
      </c>
      <c r="P39" s="4">
        <v>14</v>
      </c>
      <c r="Q39" s="4" t="s">
        <v>36</v>
      </c>
    </row>
    <row r="40" spans="1:17" s="4" customFormat="1" x14ac:dyDescent="0.2">
      <c r="A40" s="2"/>
      <c r="B40" s="4">
        <v>-1</v>
      </c>
      <c r="C40" s="4" t="str">
        <f t="shared" si="0"/>
        <v>GamePlayBattleLevel_Season0_Challenge15_Normal_NoAR</v>
      </c>
      <c r="D40" s="4" t="str">
        <f t="shared" si="1"/>
        <v>GamePlayBattleLevel_Season0_Challenge15_Normal_AR</v>
      </c>
      <c r="E40" s="2"/>
      <c r="F40" s="4" t="str">
        <f t="shared" si="2"/>
        <v>Text_Key_Desc_Season0_Challenge15_Normal</v>
      </c>
      <c r="H40" s="4">
        <v>15</v>
      </c>
      <c r="I40" s="4" t="str">
        <f t="shared" si="3"/>
        <v>Normal</v>
      </c>
      <c r="J40" s="4" t="str">
        <f t="shared" si="4"/>
        <v>DropItemRule_First_Season0_Challenge15_Normal</v>
      </c>
      <c r="K40" s="4" t="str">
        <f t="shared" si="5"/>
        <v>DropItemRule_Common_Season0_Challenge15_Normal</v>
      </c>
      <c r="L40" s="2" t="str">
        <f>IF(VLOOKUP(O40&amp;"_"&amp;P40&amp;"_"&amp;Q40,[1]挑战模式!$BJ:$BU,9+1,FALSE)="","",VLOOKUP(VLOOKUP(O40&amp;"_"&amp;P40&amp;"_"&amp;Q40,[1]挑战模式!$BJ:$BU,9+1,FALSE),[1]怪物!$B:$K,10,FALSE))&amp;IF(VLOOKUP(O40&amp;"_"&amp;P40&amp;"_"&amp;Q40,[1]挑战模式!$BJ:$BU,9+2,FALSE)="","",";"&amp;VLOOKUP(VLOOKUP(O40&amp;"_"&amp;P40&amp;"_"&amp;Q40,[1]挑战模式!$BJ:$BU,9+2,FALSE),[1]怪物!$B:$K,10,FALSE))&amp;IF(VLOOKUP(O40&amp;"_"&amp;P40&amp;"_"&amp;Q40,[1]挑战模式!$BJ:$BU,9+3,FALSE)="","",";"&amp;VLOOKUP(VLOOKUP(O40&amp;"_"&amp;P40&amp;"_"&amp;Q40,[1]挑战模式!$BJ:$BU,9+3,FALSE),[1]怪物!$B:$K,10,FALSE))</f>
        <v>Monster_Dan2;Monster_StoneGolem1;Monster_Gui2</v>
      </c>
      <c r="M40" s="5" t="str">
        <f>"Token_Diamond;"&amp;VLOOKUP(O40&amp;"_"&amp;P40&amp;"_"&amp;Q40,[1]挑战模式!$BJ:$BU,8,FALSE)&amp;IF(VLOOKUP(O40&amp;"_"&amp;P40&amp;"_"&amp;Q40,[1]挑战模式!$BJ:$BU,7,FALSE)="","","|"&amp;VLOOKUP(VLOOKUP(O40&amp;"_"&amp;P40&amp;"_"&amp;Q40,[1]挑战模式!$BJ:$BU,7,FALSE),'[1]塔&amp;技能'!$A:$U,21,FALSE)&amp;";1")</f>
        <v>Token_Diamond;50</v>
      </c>
      <c r="N40" s="2" t="str">
        <f>"Token_Diamond;"&amp;VLOOKUP(O40&amp;"_"&amp;P40&amp;"_"&amp;Q40,[1]挑战模式!$BJ:$BU,9,FALSE)&amp;IF(VLOOKUP(O40&amp;"_"&amp;P40&amp;"_"&amp;Q40,[1]挑战模式!$BJ:$BU,7,FALSE)="","","|"&amp;VLOOKUP(VLOOKUP(O40&amp;"_"&amp;P40&amp;"_"&amp;Q40,[1]挑战模式!$BJ:$BU,7,FALSE),'[1]塔&amp;技能'!$A:$U,21,FALSE)&amp;";1")</f>
        <v>Token_Diamond;15</v>
      </c>
      <c r="O40" s="4">
        <v>0</v>
      </c>
      <c r="P40" s="4">
        <v>15</v>
      </c>
      <c r="Q40" s="4" t="s">
        <v>36</v>
      </c>
    </row>
    <row r="41" spans="1:17" s="4" customFormat="1" x14ac:dyDescent="0.2">
      <c r="A41" s="2"/>
      <c r="B41" s="4">
        <v>-1</v>
      </c>
      <c r="C41" s="4" t="str">
        <f t="shared" si="0"/>
        <v>GamePlayBattleLevel_Season0_Challenge16_Normal_NoAR</v>
      </c>
      <c r="D41" s="4" t="str">
        <f t="shared" si="1"/>
        <v>GamePlayBattleLevel_Season0_Challenge16_Normal_AR</v>
      </c>
      <c r="E41" s="2"/>
      <c r="F41" s="4" t="str">
        <f t="shared" si="2"/>
        <v>Text_Key_Desc_Season0_Challenge16_Normal</v>
      </c>
      <c r="H41" s="4">
        <v>16</v>
      </c>
      <c r="I41" s="4" t="str">
        <f t="shared" si="3"/>
        <v>Normal</v>
      </c>
      <c r="J41" s="4" t="str">
        <f t="shared" si="4"/>
        <v>DropItemRule_First_Season0_Challenge16_Normal</v>
      </c>
      <c r="K41" s="4" t="str">
        <f t="shared" si="5"/>
        <v>DropItemRule_Common_Season0_Challenge16_Normal</v>
      </c>
      <c r="L41" s="2" t="str">
        <f>IF(VLOOKUP(O41&amp;"_"&amp;P41&amp;"_"&amp;Q41,[1]挑战模式!$BJ:$BU,9+1,FALSE)="","",VLOOKUP(VLOOKUP(O41&amp;"_"&amp;P41&amp;"_"&amp;Q41,[1]挑战模式!$BJ:$BU,9+1,FALSE),[1]怪物!$B:$K,10,FALSE))&amp;IF(VLOOKUP(O41&amp;"_"&amp;P41&amp;"_"&amp;Q41,[1]挑战模式!$BJ:$BU,9+2,FALSE)="","",";"&amp;VLOOKUP(VLOOKUP(O41&amp;"_"&amp;P41&amp;"_"&amp;Q41,[1]挑战模式!$BJ:$BU,9+2,FALSE),[1]怪物!$B:$K,10,FALSE))&amp;IF(VLOOKUP(O41&amp;"_"&amp;P41&amp;"_"&amp;Q41,[1]挑战模式!$BJ:$BU,9+3,FALSE)="","",";"&amp;VLOOKUP(VLOOKUP(O41&amp;"_"&amp;P41&amp;"_"&amp;Q41,[1]挑战模式!$BJ:$BU,9+3,FALSE),[1]怪物!$B:$K,10,FALSE))</f>
        <v>Monster_StoneGolem1;Monster_Gui2;Monster_Scorpid2</v>
      </c>
      <c r="M41" s="5" t="str">
        <f>"Token_Diamond;"&amp;VLOOKUP(O41&amp;"_"&amp;P41&amp;"_"&amp;Q41,[1]挑战模式!$BJ:$BU,8,FALSE)&amp;IF(VLOOKUP(O41&amp;"_"&amp;P41&amp;"_"&amp;Q41,[1]挑战模式!$BJ:$BU,7,FALSE)="","","|"&amp;VLOOKUP(VLOOKUP(O41&amp;"_"&amp;P41&amp;"_"&amp;Q41,[1]挑战模式!$BJ:$BU,7,FALSE),'[1]塔&amp;技能'!$A:$U,21,FALSE)&amp;";1")</f>
        <v>Token_Diamond;50</v>
      </c>
      <c r="N41" s="2" t="str">
        <f>"Token_Diamond;"&amp;VLOOKUP(O41&amp;"_"&amp;P41&amp;"_"&amp;Q41,[1]挑战模式!$BJ:$BU,9,FALSE)&amp;IF(VLOOKUP(O41&amp;"_"&amp;P41&amp;"_"&amp;Q41,[1]挑战模式!$BJ:$BU,7,FALSE)="","","|"&amp;VLOOKUP(VLOOKUP(O41&amp;"_"&amp;P41&amp;"_"&amp;Q41,[1]挑战模式!$BJ:$BU,7,FALSE),'[1]塔&amp;技能'!$A:$U,21,FALSE)&amp;";1")</f>
        <v>Token_Diamond;15</v>
      </c>
      <c r="O41" s="4">
        <v>0</v>
      </c>
      <c r="P41" s="4">
        <v>16</v>
      </c>
      <c r="Q41" s="4" t="s">
        <v>36</v>
      </c>
    </row>
    <row r="42" spans="1:17" s="4" customFormat="1" x14ac:dyDescent="0.2">
      <c r="A42" s="2"/>
      <c r="B42" s="4">
        <v>-1</v>
      </c>
      <c r="C42" s="4" t="str">
        <f t="shared" si="0"/>
        <v>GamePlayBattleLevel_Season0_Challenge17_Normal_NoAR</v>
      </c>
      <c r="D42" s="4" t="str">
        <f t="shared" si="1"/>
        <v>GamePlayBattleLevel_Season0_Challenge17_Normal_AR</v>
      </c>
      <c r="E42" s="2"/>
      <c r="F42" s="4" t="str">
        <f t="shared" si="2"/>
        <v>Text_Key_Desc_Season0_Challenge17_Normal</v>
      </c>
      <c r="H42" s="4">
        <v>17</v>
      </c>
      <c r="I42" s="4" t="str">
        <f t="shared" si="3"/>
        <v>Normal</v>
      </c>
      <c r="J42" s="4" t="str">
        <f t="shared" si="4"/>
        <v>DropItemRule_First_Season0_Challenge17_Normal</v>
      </c>
      <c r="K42" s="4" t="str">
        <f t="shared" si="5"/>
        <v>DropItemRule_Common_Season0_Challenge17_Normal</v>
      </c>
      <c r="L42" s="2" t="str">
        <f>IF(VLOOKUP(O42&amp;"_"&amp;P42&amp;"_"&amp;Q42,[1]挑战模式!$BJ:$BU,9+1,FALSE)="","",VLOOKUP(VLOOKUP(O42&amp;"_"&amp;P42&amp;"_"&amp;Q42,[1]挑战模式!$BJ:$BU,9+1,FALSE),[1]怪物!$B:$K,10,FALSE))&amp;IF(VLOOKUP(O42&amp;"_"&amp;P42&amp;"_"&amp;Q42,[1]挑战模式!$BJ:$BU,9+2,FALSE)="","",";"&amp;VLOOKUP(VLOOKUP(O42&amp;"_"&amp;P42&amp;"_"&amp;Q42,[1]挑战模式!$BJ:$BU,9+2,FALSE),[1]怪物!$B:$K,10,FALSE))&amp;IF(VLOOKUP(O42&amp;"_"&amp;P42&amp;"_"&amp;Q42,[1]挑战模式!$BJ:$BU,9+3,FALSE)="","",";"&amp;VLOOKUP(VLOOKUP(O42&amp;"_"&amp;P42&amp;"_"&amp;Q42,[1]挑战模式!$BJ:$BU,9+3,FALSE),[1]怪物!$B:$K,10,FALSE))</f>
        <v>Monster_Gui2;Monster_Scorpid2;Monster_Imp1</v>
      </c>
      <c r="M42" s="5" t="str">
        <f>"Token_Diamond;"&amp;VLOOKUP(O42&amp;"_"&amp;P42&amp;"_"&amp;Q42,[1]挑战模式!$BJ:$BU,8,FALSE)&amp;IF(VLOOKUP(O42&amp;"_"&amp;P42&amp;"_"&amp;Q42,[1]挑战模式!$BJ:$BU,7,FALSE)="","","|"&amp;VLOOKUP(VLOOKUP(O42&amp;"_"&amp;P42&amp;"_"&amp;Q42,[1]挑战模式!$BJ:$BU,7,FALSE),'[1]塔&amp;技能'!$A:$U,21,FALSE)&amp;";1")</f>
        <v>Token_Diamond;50</v>
      </c>
      <c r="N42" s="2" t="str">
        <f>"Token_Diamond;"&amp;VLOOKUP(O42&amp;"_"&amp;P42&amp;"_"&amp;Q42,[1]挑战模式!$BJ:$BU,9,FALSE)&amp;IF(VLOOKUP(O42&amp;"_"&amp;P42&amp;"_"&amp;Q42,[1]挑战模式!$BJ:$BU,7,FALSE)="","","|"&amp;VLOOKUP(VLOOKUP(O42&amp;"_"&amp;P42&amp;"_"&amp;Q42,[1]挑战模式!$BJ:$BU,7,FALSE),'[1]塔&amp;技能'!$A:$U,21,FALSE)&amp;";1")</f>
        <v>Token_Diamond;15</v>
      </c>
      <c r="O42" s="4">
        <v>0</v>
      </c>
      <c r="P42" s="4">
        <v>17</v>
      </c>
      <c r="Q42" s="4" t="s">
        <v>36</v>
      </c>
    </row>
    <row r="43" spans="1:17" s="4" customFormat="1" x14ac:dyDescent="0.2">
      <c r="A43" s="2"/>
      <c r="B43" s="4">
        <v>-1</v>
      </c>
      <c r="C43" s="4" t="str">
        <f t="shared" si="0"/>
        <v>GamePlayBattleLevel_Season0_Challenge18_Normal_NoAR</v>
      </c>
      <c r="D43" s="4" t="str">
        <f t="shared" si="1"/>
        <v>GamePlayBattleLevel_Season0_Challenge18_Normal_AR</v>
      </c>
      <c r="E43" s="2"/>
      <c r="F43" s="4" t="str">
        <f t="shared" si="2"/>
        <v>Text_Key_Desc_Season0_Challenge18_Normal</v>
      </c>
      <c r="H43" s="4">
        <v>18</v>
      </c>
      <c r="I43" s="4" t="str">
        <f t="shared" si="3"/>
        <v>Normal</v>
      </c>
      <c r="J43" s="4" t="str">
        <f t="shared" si="4"/>
        <v>DropItemRule_First_Season0_Challenge18_Normal</v>
      </c>
      <c r="K43" s="4" t="str">
        <f t="shared" si="5"/>
        <v>DropItemRule_Common_Season0_Challenge18_Normal</v>
      </c>
      <c r="L43" s="2" t="str">
        <f>IF(VLOOKUP(O43&amp;"_"&amp;P43&amp;"_"&amp;Q43,[1]挑战模式!$BJ:$BU,9+1,FALSE)="","",VLOOKUP(VLOOKUP(O43&amp;"_"&amp;P43&amp;"_"&amp;Q43,[1]挑战模式!$BJ:$BU,9+1,FALSE),[1]怪物!$B:$K,10,FALSE))&amp;IF(VLOOKUP(O43&amp;"_"&amp;P43&amp;"_"&amp;Q43,[1]挑战模式!$BJ:$BU,9+2,FALSE)="","",";"&amp;VLOOKUP(VLOOKUP(O43&amp;"_"&amp;P43&amp;"_"&amp;Q43,[1]挑战模式!$BJ:$BU,9+2,FALSE),[1]怪物!$B:$K,10,FALSE))&amp;IF(VLOOKUP(O43&amp;"_"&amp;P43&amp;"_"&amp;Q43,[1]挑战模式!$BJ:$BU,9+3,FALSE)="","",";"&amp;VLOOKUP(VLOOKUP(O43&amp;"_"&amp;P43&amp;"_"&amp;Q43,[1]挑战模式!$BJ:$BU,9+3,FALSE),[1]怪物!$B:$K,10,FALSE))</f>
        <v>Monster_Scorpid2;Monster_Imp1;Monster_StoneGolem2</v>
      </c>
      <c r="M43" s="5" t="str">
        <f>"Token_Diamond;"&amp;VLOOKUP(O43&amp;"_"&amp;P43&amp;"_"&amp;Q43,[1]挑战模式!$BJ:$BU,8,FALSE)&amp;IF(VLOOKUP(O43&amp;"_"&amp;P43&amp;"_"&amp;Q43,[1]挑战模式!$BJ:$BU,7,FALSE)="","","|"&amp;VLOOKUP(VLOOKUP(O43&amp;"_"&amp;P43&amp;"_"&amp;Q43,[1]挑战模式!$BJ:$BU,7,FALSE),'[1]塔&amp;技能'!$A:$U,21,FALSE)&amp;";1")</f>
        <v>Token_Diamond;50</v>
      </c>
      <c r="N43" s="2" t="str">
        <f>"Token_Diamond;"&amp;VLOOKUP(O43&amp;"_"&amp;P43&amp;"_"&amp;Q43,[1]挑战模式!$BJ:$BU,9,FALSE)&amp;IF(VLOOKUP(O43&amp;"_"&amp;P43&amp;"_"&amp;Q43,[1]挑战模式!$BJ:$BU,7,FALSE)="","","|"&amp;VLOOKUP(VLOOKUP(O43&amp;"_"&amp;P43&amp;"_"&amp;Q43,[1]挑战模式!$BJ:$BU,7,FALSE),'[1]塔&amp;技能'!$A:$U,21,FALSE)&amp;";1")</f>
        <v>Token_Diamond;15</v>
      </c>
      <c r="O43" s="4">
        <v>0</v>
      </c>
      <c r="P43" s="4">
        <v>18</v>
      </c>
      <c r="Q43" s="4" t="s">
        <v>36</v>
      </c>
    </row>
    <row r="44" spans="1:17" s="4" customFormat="1" x14ac:dyDescent="0.2">
      <c r="A44" s="2"/>
      <c r="B44" s="4">
        <v>-1</v>
      </c>
      <c r="C44" s="4" t="str">
        <f t="shared" si="0"/>
        <v>GamePlayBattleLevel_Season0_Challenge19_Normal_NoAR</v>
      </c>
      <c r="D44" s="4" t="str">
        <f t="shared" si="1"/>
        <v>GamePlayBattleLevel_Season0_Challenge19_Normal_AR</v>
      </c>
      <c r="E44" s="2"/>
      <c r="F44" s="4" t="str">
        <f t="shared" si="2"/>
        <v>Text_Key_Desc_Season0_Challenge19_Normal</v>
      </c>
      <c r="H44" s="4">
        <v>19</v>
      </c>
      <c r="I44" s="4" t="str">
        <f t="shared" si="3"/>
        <v>Normal</v>
      </c>
      <c r="J44" s="4" t="str">
        <f t="shared" si="4"/>
        <v>DropItemRule_First_Season0_Challenge19_Normal</v>
      </c>
      <c r="K44" s="4" t="str">
        <f t="shared" si="5"/>
        <v>DropItemRule_Common_Season0_Challenge19_Normal</v>
      </c>
      <c r="L44" s="2" t="str">
        <f>IF(VLOOKUP(O44&amp;"_"&amp;P44&amp;"_"&amp;Q44,[1]挑战模式!$BJ:$BU,9+1,FALSE)="","",VLOOKUP(VLOOKUP(O44&amp;"_"&amp;P44&amp;"_"&amp;Q44,[1]挑战模式!$BJ:$BU,9+1,FALSE),[1]怪物!$B:$K,10,FALSE))&amp;IF(VLOOKUP(O44&amp;"_"&amp;P44&amp;"_"&amp;Q44,[1]挑战模式!$BJ:$BU,9+2,FALSE)="","",";"&amp;VLOOKUP(VLOOKUP(O44&amp;"_"&amp;P44&amp;"_"&amp;Q44,[1]挑战模式!$BJ:$BU,9+2,FALSE),[1]怪物!$B:$K,10,FALSE))&amp;IF(VLOOKUP(O44&amp;"_"&amp;P44&amp;"_"&amp;Q44,[1]挑战模式!$BJ:$BU,9+3,FALSE)="","",";"&amp;VLOOKUP(VLOOKUP(O44&amp;"_"&amp;P44&amp;"_"&amp;Q44,[1]挑战模式!$BJ:$BU,9+3,FALSE),[1]怪物!$B:$K,10,FALSE))</f>
        <v>Monster_Imp1;Monster_StoneGolem2;Monster_Spirit2</v>
      </c>
      <c r="M44" s="5" t="str">
        <f>"Token_Diamond;"&amp;VLOOKUP(O44&amp;"_"&amp;P44&amp;"_"&amp;Q44,[1]挑战模式!$BJ:$BU,8,FALSE)&amp;IF(VLOOKUP(O44&amp;"_"&amp;P44&amp;"_"&amp;Q44,[1]挑战模式!$BJ:$BU,7,FALSE)="","","|"&amp;VLOOKUP(VLOOKUP(O44&amp;"_"&amp;P44&amp;"_"&amp;Q44,[1]挑战模式!$BJ:$BU,7,FALSE),'[1]塔&amp;技能'!$A:$U,21,FALSE)&amp;";1")</f>
        <v>Token_Diamond;50</v>
      </c>
      <c r="N44" s="2" t="str">
        <f>"Token_Diamond;"&amp;VLOOKUP(O44&amp;"_"&amp;P44&amp;"_"&amp;Q44,[1]挑战模式!$BJ:$BU,9,FALSE)&amp;IF(VLOOKUP(O44&amp;"_"&amp;P44&amp;"_"&amp;Q44,[1]挑战模式!$BJ:$BU,7,FALSE)="","","|"&amp;VLOOKUP(VLOOKUP(O44&amp;"_"&amp;P44&amp;"_"&amp;Q44,[1]挑战模式!$BJ:$BU,7,FALSE),'[1]塔&amp;技能'!$A:$U,21,FALSE)&amp;";1")</f>
        <v>Token_Diamond;15</v>
      </c>
      <c r="O44" s="4">
        <v>0</v>
      </c>
      <c r="P44" s="4">
        <v>19</v>
      </c>
      <c r="Q44" s="4" t="s">
        <v>36</v>
      </c>
    </row>
    <row r="45" spans="1:17" s="4" customFormat="1" x14ac:dyDescent="0.2">
      <c r="A45" s="2"/>
      <c r="B45" s="4">
        <v>-1</v>
      </c>
      <c r="C45" s="4" t="str">
        <f t="shared" si="0"/>
        <v>GamePlayBattleLevel_Season0_Challenge20_Normal_NoAR</v>
      </c>
      <c r="D45" s="4" t="str">
        <f t="shared" si="1"/>
        <v>GamePlayBattleLevel_Season0_Challenge20_Normal_AR</v>
      </c>
      <c r="E45" s="2"/>
      <c r="F45" s="4" t="str">
        <f t="shared" si="2"/>
        <v>Text_Key_Desc_Season0_Challenge20_Normal</v>
      </c>
      <c r="H45" s="4">
        <v>20</v>
      </c>
      <c r="I45" s="4" t="str">
        <f t="shared" si="3"/>
        <v>Normal</v>
      </c>
      <c r="J45" s="4" t="str">
        <f t="shared" si="4"/>
        <v>DropItemRule_First_Season0_Challenge20_Normal</v>
      </c>
      <c r="K45" s="4" t="str">
        <f t="shared" si="5"/>
        <v>DropItemRule_Common_Season0_Challenge20_Normal</v>
      </c>
      <c r="L45" s="2" t="str">
        <f>IF(VLOOKUP(O45&amp;"_"&amp;P45&amp;"_"&amp;Q45,[1]挑战模式!$BJ:$BU,9+1,FALSE)="","",VLOOKUP(VLOOKUP(O45&amp;"_"&amp;P45&amp;"_"&amp;Q45,[1]挑战模式!$BJ:$BU,9+1,FALSE),[1]怪物!$B:$K,10,FALSE))&amp;IF(VLOOKUP(O45&amp;"_"&amp;P45&amp;"_"&amp;Q45,[1]挑战模式!$BJ:$BU,9+2,FALSE)="","",";"&amp;VLOOKUP(VLOOKUP(O45&amp;"_"&amp;P45&amp;"_"&amp;Q45,[1]挑战模式!$BJ:$BU,9+2,FALSE),[1]怪物!$B:$K,10,FALSE))&amp;IF(VLOOKUP(O45&amp;"_"&amp;P45&amp;"_"&amp;Q45,[1]挑战模式!$BJ:$BU,9+3,FALSE)="","",";"&amp;VLOOKUP(VLOOKUP(O45&amp;"_"&amp;P45&amp;"_"&amp;Q45,[1]挑战模式!$BJ:$BU,9+3,FALSE),[1]怪物!$B:$K,10,FALSE))</f>
        <v>Monster_Spirit2;Monster_ZhongZi2;Monster_Imp3</v>
      </c>
      <c r="M45" s="5" t="str">
        <f>"Token_Diamond;"&amp;VLOOKUP(O45&amp;"_"&amp;P45&amp;"_"&amp;Q45,[1]挑战模式!$BJ:$BU,8,FALSE)&amp;IF(VLOOKUP(O45&amp;"_"&amp;P45&amp;"_"&amp;Q45,[1]挑战模式!$BJ:$BU,7,FALSE)="","","|"&amp;VLOOKUP(VLOOKUP(O45&amp;"_"&amp;P45&amp;"_"&amp;Q45,[1]挑战模式!$BJ:$BU,7,FALSE),'[1]塔&amp;技能'!$A:$U,21,FALSE)&amp;";1")</f>
        <v>Token_Diamond;50</v>
      </c>
      <c r="N45" s="2" t="str">
        <f>"Token_Diamond;"&amp;VLOOKUP(O45&amp;"_"&amp;P45&amp;"_"&amp;Q45,[1]挑战模式!$BJ:$BU,9,FALSE)&amp;IF(VLOOKUP(O45&amp;"_"&amp;P45&amp;"_"&amp;Q45,[1]挑战模式!$BJ:$BU,7,FALSE)="","","|"&amp;VLOOKUP(VLOOKUP(O45&amp;"_"&amp;P45&amp;"_"&amp;Q45,[1]挑战模式!$BJ:$BU,7,FALSE),'[1]塔&amp;技能'!$A:$U,21,FALSE)&amp;";1")</f>
        <v>Token_Diamond;15</v>
      </c>
      <c r="O45" s="4">
        <v>0</v>
      </c>
      <c r="P45" s="4">
        <v>20</v>
      </c>
      <c r="Q45" s="4" t="s">
        <v>36</v>
      </c>
    </row>
    <row r="46" spans="1:17" x14ac:dyDescent="0.2">
      <c r="A46" s="4"/>
      <c r="B46" s="4">
        <v>-1</v>
      </c>
      <c r="C46" s="4" t="str">
        <f t="shared" si="0"/>
        <v>GamePlayBattleLevel_Season0_Challenge1_Hard_NoAR</v>
      </c>
      <c r="D46" s="4" t="str">
        <f t="shared" si="1"/>
        <v>GamePlayBattleLevel_Season0_Challenge1_Hard_AR</v>
      </c>
      <c r="E46" s="4"/>
      <c r="F46" s="4" t="str">
        <f t="shared" si="2"/>
        <v>Text_Key_Desc_Season0_Challenge1_Hard</v>
      </c>
      <c r="G46" s="4"/>
      <c r="H46" s="4">
        <v>1</v>
      </c>
      <c r="I46" s="4" t="str">
        <f>Q46</f>
        <v>Hard</v>
      </c>
      <c r="J46" s="4" t="str">
        <f t="shared" si="4"/>
        <v>DropItemRule_First_Season0_Challenge1_Hard</v>
      </c>
      <c r="K46" s="4" t="str">
        <f t="shared" si="5"/>
        <v>DropItemRule_Common_Season0_Challenge1_Hard</v>
      </c>
      <c r="L46" s="2" t="str">
        <f>IF(VLOOKUP(O46&amp;"_"&amp;P46&amp;"_"&amp;Q46,[1]挑战模式!$BJ:$BU,9+1,FALSE)="","",VLOOKUP(VLOOKUP(O46&amp;"_"&amp;P46&amp;"_"&amp;Q46,[1]挑战模式!$BJ:$BU,9+1,FALSE),[1]怪物!$B:$K,10,FALSE))&amp;IF(VLOOKUP(O46&amp;"_"&amp;P46&amp;"_"&amp;Q46,[1]挑战模式!$BJ:$BU,9+2,FALSE)="","",";"&amp;VLOOKUP(VLOOKUP(O46&amp;"_"&amp;P46&amp;"_"&amp;Q46,[1]挑战模式!$BJ:$BU,9+2,FALSE),[1]怪物!$B:$K,10,FALSE))&amp;IF(VLOOKUP(O46&amp;"_"&amp;P46&amp;"_"&amp;Q46,[1]挑战模式!$BJ:$BU,9+3,FALSE)="","",";"&amp;VLOOKUP(VLOOKUP(O46&amp;"_"&amp;P46&amp;"_"&amp;Q46,[1]挑战模式!$BJ:$BU,9+3,FALSE),[1]怪物!$B:$K,10,FALSE))</f>
        <v>Monster_MiFeng1;Monster_Gui1</v>
      </c>
      <c r="M46" s="5" t="str">
        <f>"Token_Diamond;"&amp;VLOOKUP(O46&amp;"_"&amp;P46&amp;"_"&amp;Q46,[1]挑战模式!$BJ:$BU,8,FALSE)&amp;IF(VLOOKUP(O46&amp;"_"&amp;P46&amp;"_"&amp;Q46,[1]挑战模式!$BJ:$BU,7,FALSE)="","","|"&amp;VLOOKUP(VLOOKUP(O46&amp;"_"&amp;P46&amp;"_"&amp;Q46,[1]挑战模式!$BJ:$BU,7,FALSE),'[1]塔&amp;技能'!$A:$U,21,FALSE)&amp;";1")</f>
        <v>Token_Diamond;50</v>
      </c>
      <c r="N46" s="2" t="str">
        <f>"Token_Diamond;"&amp;VLOOKUP(O46&amp;"_"&amp;P46&amp;"_"&amp;Q46,[1]挑战模式!$BJ:$BU,9,FALSE)&amp;IF(VLOOKUP(O46&amp;"_"&amp;P46&amp;"_"&amp;Q46,[1]挑战模式!$BJ:$BU,7,FALSE)="","","|"&amp;VLOOKUP(VLOOKUP(O46&amp;"_"&amp;P46&amp;"_"&amp;Q46,[1]挑战模式!$BJ:$BU,7,FALSE),'[1]塔&amp;技能'!$A:$U,21,FALSE)&amp;";1")</f>
        <v>Token_Diamond;15</v>
      </c>
      <c r="O46" s="4">
        <v>0</v>
      </c>
      <c r="P46" s="4">
        <v>1</v>
      </c>
      <c r="Q46" s="2" t="s">
        <v>40</v>
      </c>
    </row>
    <row r="47" spans="1:17" x14ac:dyDescent="0.2">
      <c r="A47" s="4"/>
      <c r="B47" s="4">
        <v>-1</v>
      </c>
      <c r="C47" s="4" t="str">
        <f t="shared" si="0"/>
        <v>GamePlayBattleLevel_Season0_Challenge2_Hard_NoAR</v>
      </c>
      <c r="D47" s="4" t="str">
        <f t="shared" si="1"/>
        <v>GamePlayBattleLevel_Season0_Challenge2_Hard_AR</v>
      </c>
      <c r="E47" s="4"/>
      <c r="F47" s="4" t="str">
        <f t="shared" si="2"/>
        <v>Text_Key_Desc_Season0_Challenge2_Hard</v>
      </c>
      <c r="G47" s="4"/>
      <c r="H47" s="4">
        <v>2</v>
      </c>
      <c r="I47" s="4" t="str">
        <f t="shared" ref="I47:I85" si="6">Q47</f>
        <v>Hard</v>
      </c>
      <c r="J47" s="4" t="str">
        <f t="shared" si="4"/>
        <v>DropItemRule_First_Season0_Challenge2_Hard</v>
      </c>
      <c r="K47" s="4" t="str">
        <f t="shared" si="5"/>
        <v>DropItemRule_Common_Season0_Challenge2_Hard</v>
      </c>
      <c r="L47" s="2" t="str">
        <f>IF(VLOOKUP(O47&amp;"_"&amp;P47&amp;"_"&amp;Q47,[1]挑战模式!$BJ:$BU,9+1,FALSE)="","",VLOOKUP(VLOOKUP(O47&amp;"_"&amp;P47&amp;"_"&amp;Q47,[1]挑战模式!$BJ:$BU,9+1,FALSE),[1]怪物!$B:$K,10,FALSE))&amp;IF(VLOOKUP(O47&amp;"_"&amp;P47&amp;"_"&amp;Q47,[1]挑战模式!$BJ:$BU,9+2,FALSE)="","",";"&amp;VLOOKUP(VLOOKUP(O47&amp;"_"&amp;P47&amp;"_"&amp;Q47,[1]挑战模式!$BJ:$BU,9+2,FALSE),[1]怪物!$B:$K,10,FALSE))&amp;IF(VLOOKUP(O47&amp;"_"&amp;P47&amp;"_"&amp;Q47,[1]挑战模式!$BJ:$BU,9+3,FALSE)="","",";"&amp;VLOOKUP(VLOOKUP(O47&amp;"_"&amp;P47&amp;"_"&amp;Q47,[1]挑战模式!$BJ:$BU,9+3,FALSE),[1]怪物!$B:$K,10,FALSE))</f>
        <v>Monster_Gui1;Monster_ZhongZi1</v>
      </c>
      <c r="M47" s="5" t="str">
        <f>"Token_Diamond;"&amp;VLOOKUP(O47&amp;"_"&amp;P47&amp;"_"&amp;Q47,[1]挑战模式!$BJ:$BU,8,FALSE)&amp;IF(VLOOKUP(O47&amp;"_"&amp;P47&amp;"_"&amp;Q47,[1]挑战模式!$BJ:$BU,7,FALSE)="","","|"&amp;VLOOKUP(VLOOKUP(O47&amp;"_"&amp;P47&amp;"_"&amp;Q47,[1]挑战模式!$BJ:$BU,7,FALSE),'[1]塔&amp;技能'!$A:$U,21,FALSE)&amp;";1")</f>
        <v>Token_Diamond;50</v>
      </c>
      <c r="N47" s="2" t="str">
        <f>"Token_Diamond;"&amp;VLOOKUP(O47&amp;"_"&amp;P47&amp;"_"&amp;Q47,[1]挑战模式!$BJ:$BU,9,FALSE)&amp;IF(VLOOKUP(O47&amp;"_"&amp;P47&amp;"_"&amp;Q47,[1]挑战模式!$BJ:$BU,7,FALSE)="","","|"&amp;VLOOKUP(VLOOKUP(O47&amp;"_"&amp;P47&amp;"_"&amp;Q47,[1]挑战模式!$BJ:$BU,7,FALSE),'[1]塔&amp;技能'!$A:$U,21,FALSE)&amp;";1")</f>
        <v>Token_Diamond;15</v>
      </c>
      <c r="O47" s="4">
        <v>0</v>
      </c>
      <c r="P47" s="4">
        <v>2</v>
      </c>
      <c r="Q47" s="2" t="s">
        <v>40</v>
      </c>
    </row>
    <row r="48" spans="1:17" x14ac:dyDescent="0.2">
      <c r="A48" s="4"/>
      <c r="B48" s="4">
        <v>-1</v>
      </c>
      <c r="C48" s="4" t="str">
        <f t="shared" si="0"/>
        <v>GamePlayBattleLevel_Season0_Challenge3_Hard_NoAR</v>
      </c>
      <c r="D48" s="4" t="str">
        <f t="shared" si="1"/>
        <v>GamePlayBattleLevel_Season0_Challenge3_Hard_AR</v>
      </c>
      <c r="E48" s="4"/>
      <c r="F48" s="4" t="str">
        <f t="shared" si="2"/>
        <v>Text_Key_Desc_Season0_Challenge3_Hard</v>
      </c>
      <c r="G48" s="4"/>
      <c r="H48" s="4">
        <v>3</v>
      </c>
      <c r="I48" s="4" t="str">
        <f t="shared" si="6"/>
        <v>Hard</v>
      </c>
      <c r="J48" s="4" t="str">
        <f t="shared" si="4"/>
        <v>DropItemRule_First_Season0_Challenge3_Hard</v>
      </c>
      <c r="K48" s="4" t="str">
        <f t="shared" si="5"/>
        <v>DropItemRule_Common_Season0_Challenge3_Hard</v>
      </c>
      <c r="L48" s="2" t="str">
        <f>IF(VLOOKUP(O48&amp;"_"&amp;P48&amp;"_"&amp;Q48,[1]挑战模式!$BJ:$BU,9+1,FALSE)="","",VLOOKUP(VLOOKUP(O48&amp;"_"&amp;P48&amp;"_"&amp;Q48,[1]挑战模式!$BJ:$BU,9+1,FALSE),[1]怪物!$B:$K,10,FALSE))&amp;IF(VLOOKUP(O48&amp;"_"&amp;P48&amp;"_"&amp;Q48,[1]挑战模式!$BJ:$BU,9+2,FALSE)="","",";"&amp;VLOOKUP(VLOOKUP(O48&amp;"_"&amp;P48&amp;"_"&amp;Q48,[1]挑战模式!$BJ:$BU,9+2,FALSE),[1]怪物!$B:$K,10,FALSE))&amp;IF(VLOOKUP(O48&amp;"_"&amp;P48&amp;"_"&amp;Q48,[1]挑战模式!$BJ:$BU,9+3,FALSE)="","",";"&amp;VLOOKUP(VLOOKUP(O48&amp;"_"&amp;P48&amp;"_"&amp;Q48,[1]挑战模式!$BJ:$BU,9+3,FALSE),[1]怪物!$B:$K,10,FALSE))</f>
        <v>Monster_ZhongZi1;Monster_BianFu1;Monster_ZhiZhu1</v>
      </c>
      <c r="M48" s="5" t="str">
        <f>"Token_Diamond;"&amp;VLOOKUP(O48&amp;"_"&amp;P48&amp;"_"&amp;Q48,[1]挑战模式!$BJ:$BU,8,FALSE)&amp;IF(VLOOKUP(O48&amp;"_"&amp;P48&amp;"_"&amp;Q48,[1]挑战模式!$BJ:$BU,7,FALSE)="","","|"&amp;VLOOKUP(VLOOKUP(O48&amp;"_"&amp;P48&amp;"_"&amp;Q48,[1]挑战模式!$BJ:$BU,7,FALSE),'[1]塔&amp;技能'!$A:$U,21,FALSE)&amp;";1")</f>
        <v>Token_Diamond;50</v>
      </c>
      <c r="N48" s="2" t="str">
        <f>"Token_Diamond;"&amp;VLOOKUP(O48&amp;"_"&amp;P48&amp;"_"&amp;Q48,[1]挑战模式!$BJ:$BU,9,FALSE)&amp;IF(VLOOKUP(O48&amp;"_"&amp;P48&amp;"_"&amp;Q48,[1]挑战模式!$BJ:$BU,7,FALSE)="","","|"&amp;VLOOKUP(VLOOKUP(O48&amp;"_"&amp;P48&amp;"_"&amp;Q48,[1]挑战模式!$BJ:$BU,7,FALSE),'[1]塔&amp;技能'!$A:$U,21,FALSE)&amp;";1")</f>
        <v>Token_Diamond;15</v>
      </c>
      <c r="O48" s="4">
        <v>0</v>
      </c>
      <c r="P48" s="4">
        <v>3</v>
      </c>
      <c r="Q48" s="2" t="s">
        <v>40</v>
      </c>
    </row>
    <row r="49" spans="1:17" x14ac:dyDescent="0.2">
      <c r="A49" s="4"/>
      <c r="B49" s="4">
        <v>-1</v>
      </c>
      <c r="C49" s="4" t="str">
        <f t="shared" si="0"/>
        <v>GamePlayBattleLevel_Season0_Challenge4_Hard_NoAR</v>
      </c>
      <c r="D49" s="4" t="str">
        <f t="shared" si="1"/>
        <v>GamePlayBattleLevel_Season0_Challenge4_Hard_AR</v>
      </c>
      <c r="E49" s="4"/>
      <c r="F49" s="4" t="str">
        <f t="shared" si="2"/>
        <v>Text_Key_Desc_Season0_Challenge4_Hard</v>
      </c>
      <c r="G49" s="4"/>
      <c r="H49" s="4">
        <v>4</v>
      </c>
      <c r="I49" s="4" t="str">
        <f t="shared" si="6"/>
        <v>Hard</v>
      </c>
      <c r="J49" s="4" t="str">
        <f t="shared" si="4"/>
        <v>DropItemRule_First_Season0_Challenge4_Hard</v>
      </c>
      <c r="K49" s="4" t="str">
        <f t="shared" si="5"/>
        <v>DropItemRule_Common_Season0_Challenge4_Hard</v>
      </c>
      <c r="L49" s="2" t="str">
        <f>IF(VLOOKUP(O49&amp;"_"&amp;P49&amp;"_"&amp;Q49,[1]挑战模式!$BJ:$BU,9+1,FALSE)="","",VLOOKUP(VLOOKUP(O49&amp;"_"&amp;P49&amp;"_"&amp;Q49,[1]挑战模式!$BJ:$BU,9+1,FALSE),[1]怪物!$B:$K,10,FALSE))&amp;IF(VLOOKUP(O49&amp;"_"&amp;P49&amp;"_"&amp;Q49,[1]挑战模式!$BJ:$BU,9+2,FALSE)="","",";"&amp;VLOOKUP(VLOOKUP(O49&amp;"_"&amp;P49&amp;"_"&amp;Q49,[1]挑战模式!$BJ:$BU,9+2,FALSE),[1]怪物!$B:$K,10,FALSE))&amp;IF(VLOOKUP(O49&amp;"_"&amp;P49&amp;"_"&amp;Q49,[1]挑战模式!$BJ:$BU,9+3,FALSE)="","",";"&amp;VLOOKUP(VLOOKUP(O49&amp;"_"&amp;P49&amp;"_"&amp;Q49,[1]挑战模式!$BJ:$BU,9+3,FALSE),[1]怪物!$B:$K,10,FALSE))</f>
        <v>Monster_BianFu1;Monster_ZhiZhu1;Monster_Dan1</v>
      </c>
      <c r="M49" s="5" t="str">
        <f>"Token_Diamond;"&amp;VLOOKUP(O49&amp;"_"&amp;P49&amp;"_"&amp;Q49,[1]挑战模式!$BJ:$BU,8,FALSE)&amp;IF(VLOOKUP(O49&amp;"_"&amp;P49&amp;"_"&amp;Q49,[1]挑战模式!$BJ:$BU,7,FALSE)="","","|"&amp;VLOOKUP(VLOOKUP(O49&amp;"_"&amp;P49&amp;"_"&amp;Q49,[1]挑战模式!$BJ:$BU,7,FALSE),'[1]塔&amp;技能'!$A:$U,21,FALSE)&amp;";1")</f>
        <v>Token_Diamond;50</v>
      </c>
      <c r="N49" s="2" t="str">
        <f>"Token_Diamond;"&amp;VLOOKUP(O49&amp;"_"&amp;P49&amp;"_"&amp;Q49,[1]挑战模式!$BJ:$BU,9,FALSE)&amp;IF(VLOOKUP(O49&amp;"_"&amp;P49&amp;"_"&amp;Q49,[1]挑战模式!$BJ:$BU,7,FALSE)="","","|"&amp;VLOOKUP(VLOOKUP(O49&amp;"_"&amp;P49&amp;"_"&amp;Q49,[1]挑战模式!$BJ:$BU,7,FALSE),'[1]塔&amp;技能'!$A:$U,21,FALSE)&amp;";1")</f>
        <v>Token_Diamond;15</v>
      </c>
      <c r="O49" s="4">
        <v>0</v>
      </c>
      <c r="P49" s="4">
        <v>4</v>
      </c>
      <c r="Q49" s="2" t="s">
        <v>40</v>
      </c>
    </row>
    <row r="50" spans="1:17" x14ac:dyDescent="0.2">
      <c r="A50" s="4"/>
      <c r="B50" s="4">
        <v>-1</v>
      </c>
      <c r="C50" s="4" t="str">
        <f t="shared" si="0"/>
        <v>GamePlayBattleLevel_Season0_Challenge5_Hard_NoAR</v>
      </c>
      <c r="D50" s="4" t="str">
        <f t="shared" si="1"/>
        <v>GamePlayBattleLevel_Season0_Challenge5_Hard_AR</v>
      </c>
      <c r="E50" s="4"/>
      <c r="F50" s="4" t="str">
        <f t="shared" si="2"/>
        <v>Text_Key_Desc_Season0_Challenge5_Hard</v>
      </c>
      <c r="G50" s="4"/>
      <c r="H50" s="4">
        <v>5</v>
      </c>
      <c r="I50" s="4" t="str">
        <f t="shared" si="6"/>
        <v>Hard</v>
      </c>
      <c r="J50" s="4" t="str">
        <f t="shared" si="4"/>
        <v>DropItemRule_First_Season0_Challenge5_Hard</v>
      </c>
      <c r="K50" s="4" t="str">
        <f t="shared" si="5"/>
        <v>DropItemRule_Common_Season0_Challenge5_Hard</v>
      </c>
      <c r="L50" s="2" t="str">
        <f>IF(VLOOKUP(O50&amp;"_"&amp;P50&amp;"_"&amp;Q50,[1]挑战模式!$BJ:$BU,9+1,FALSE)="","",VLOOKUP(VLOOKUP(O50&amp;"_"&amp;P50&amp;"_"&amp;Q50,[1]挑战模式!$BJ:$BU,9+1,FALSE),[1]怪物!$B:$K,10,FALSE))&amp;IF(VLOOKUP(O50&amp;"_"&amp;P50&amp;"_"&amp;Q50,[1]挑战模式!$BJ:$BU,9+2,FALSE)="","",";"&amp;VLOOKUP(VLOOKUP(O50&amp;"_"&amp;P50&amp;"_"&amp;Q50,[1]挑战模式!$BJ:$BU,9+2,FALSE),[1]怪物!$B:$K,10,FALSE))&amp;IF(VLOOKUP(O50&amp;"_"&amp;P50&amp;"_"&amp;Q50,[1]挑战模式!$BJ:$BU,9+3,FALSE)="","",";"&amp;VLOOKUP(VLOOKUP(O50&amp;"_"&amp;P50&amp;"_"&amp;Q50,[1]挑战模式!$BJ:$BU,9+3,FALSE),[1]怪物!$B:$K,10,FALSE))</f>
        <v>Monster_ZhiZhu1;Monster_Dan1;Monster_MiFeng2</v>
      </c>
      <c r="M50" s="5" t="str">
        <f>"Token_Diamond;"&amp;VLOOKUP(O50&amp;"_"&amp;P50&amp;"_"&amp;Q50,[1]挑战模式!$BJ:$BU,8,FALSE)&amp;IF(VLOOKUP(O50&amp;"_"&amp;P50&amp;"_"&amp;Q50,[1]挑战模式!$BJ:$BU,7,FALSE)="","","|"&amp;VLOOKUP(VLOOKUP(O50&amp;"_"&amp;P50&amp;"_"&amp;Q50,[1]挑战模式!$BJ:$BU,7,FALSE),'[1]塔&amp;技能'!$A:$U,21,FALSE)&amp;";1")</f>
        <v>Token_Diamond;50</v>
      </c>
      <c r="N50" s="2" t="str">
        <f>"Token_Diamond;"&amp;VLOOKUP(O50&amp;"_"&amp;P50&amp;"_"&amp;Q50,[1]挑战模式!$BJ:$BU,9,FALSE)&amp;IF(VLOOKUP(O50&amp;"_"&amp;P50&amp;"_"&amp;Q50,[1]挑战模式!$BJ:$BU,7,FALSE)="","","|"&amp;VLOOKUP(VLOOKUP(O50&amp;"_"&amp;P50&amp;"_"&amp;Q50,[1]挑战模式!$BJ:$BU,7,FALSE),'[1]塔&amp;技能'!$A:$U,21,FALSE)&amp;";1")</f>
        <v>Token_Diamond;15</v>
      </c>
      <c r="O50" s="4">
        <v>0</v>
      </c>
      <c r="P50" s="4">
        <v>5</v>
      </c>
      <c r="Q50" s="2" t="s">
        <v>40</v>
      </c>
    </row>
    <row r="51" spans="1:17" x14ac:dyDescent="0.2">
      <c r="A51" s="4"/>
      <c r="B51" s="4">
        <v>-1</v>
      </c>
      <c r="C51" s="4" t="str">
        <f t="shared" si="0"/>
        <v>GamePlayBattleLevel_Season0_Challenge6_Hard_NoAR</v>
      </c>
      <c r="D51" s="4" t="str">
        <f t="shared" si="1"/>
        <v>GamePlayBattleLevel_Season0_Challenge6_Hard_AR</v>
      </c>
      <c r="E51" s="4"/>
      <c r="F51" s="4" t="str">
        <f t="shared" si="2"/>
        <v>Text_Key_Desc_Season0_Challenge6_Hard</v>
      </c>
      <c r="G51" s="4"/>
      <c r="H51" s="4">
        <v>6</v>
      </c>
      <c r="I51" s="4" t="str">
        <f t="shared" si="6"/>
        <v>Hard</v>
      </c>
      <c r="J51" s="4" t="str">
        <f t="shared" si="4"/>
        <v>DropItemRule_First_Season0_Challenge6_Hard</v>
      </c>
      <c r="K51" s="4" t="str">
        <f t="shared" si="5"/>
        <v>DropItemRule_Common_Season0_Challenge6_Hard</v>
      </c>
      <c r="L51" s="2" t="str">
        <f>IF(VLOOKUP(O51&amp;"_"&amp;P51&amp;"_"&amp;Q51,[1]挑战模式!$BJ:$BU,9+1,FALSE)="","",VLOOKUP(VLOOKUP(O51&amp;"_"&amp;P51&amp;"_"&amp;Q51,[1]挑战模式!$BJ:$BU,9+1,FALSE),[1]怪物!$B:$K,10,FALSE))&amp;IF(VLOOKUP(O51&amp;"_"&amp;P51&amp;"_"&amp;Q51,[1]挑战模式!$BJ:$BU,9+2,FALSE)="","",";"&amp;VLOOKUP(VLOOKUP(O51&amp;"_"&amp;P51&amp;"_"&amp;Q51,[1]挑战模式!$BJ:$BU,9+2,FALSE),[1]怪物!$B:$K,10,FALSE))&amp;IF(VLOOKUP(O51&amp;"_"&amp;P51&amp;"_"&amp;Q51,[1]挑战模式!$BJ:$BU,9+3,FALSE)="","",";"&amp;VLOOKUP(VLOOKUP(O51&amp;"_"&amp;P51&amp;"_"&amp;Q51,[1]挑战模式!$BJ:$BU,9+3,FALSE),[1]怪物!$B:$K,10,FALSE))</f>
        <v>Monster_Dan1;Monster_MiFeng2;Monster_MiFeng3</v>
      </c>
      <c r="M51" s="5" t="str">
        <f>"Token_Diamond;"&amp;VLOOKUP(O51&amp;"_"&amp;P51&amp;"_"&amp;Q51,[1]挑战模式!$BJ:$BU,8,FALSE)&amp;IF(VLOOKUP(O51&amp;"_"&amp;P51&amp;"_"&amp;Q51,[1]挑战模式!$BJ:$BU,7,FALSE)="","","|"&amp;VLOOKUP(VLOOKUP(O51&amp;"_"&amp;P51&amp;"_"&amp;Q51,[1]挑战模式!$BJ:$BU,7,FALSE),'[1]塔&amp;技能'!$A:$U,21,FALSE)&amp;";1")</f>
        <v>Token_Diamond;50</v>
      </c>
      <c r="N51" s="2" t="str">
        <f>"Token_Diamond;"&amp;VLOOKUP(O51&amp;"_"&amp;P51&amp;"_"&amp;Q51,[1]挑战模式!$BJ:$BU,9,FALSE)&amp;IF(VLOOKUP(O51&amp;"_"&amp;P51&amp;"_"&amp;Q51,[1]挑战模式!$BJ:$BU,7,FALSE)="","","|"&amp;VLOOKUP(VLOOKUP(O51&amp;"_"&amp;P51&amp;"_"&amp;Q51,[1]挑战模式!$BJ:$BU,7,FALSE),'[1]塔&amp;技能'!$A:$U,21,FALSE)&amp;";1")</f>
        <v>Token_Diamond;15</v>
      </c>
      <c r="O51" s="4">
        <v>0</v>
      </c>
      <c r="P51" s="4">
        <v>6</v>
      </c>
      <c r="Q51" s="2" t="s">
        <v>40</v>
      </c>
    </row>
    <row r="52" spans="1:17" x14ac:dyDescent="0.2">
      <c r="A52" s="4"/>
      <c r="B52" s="4">
        <v>-1</v>
      </c>
      <c r="C52" s="4" t="str">
        <f t="shared" si="0"/>
        <v>GamePlayBattleLevel_Season0_Challenge7_Hard_NoAR</v>
      </c>
      <c r="D52" s="4" t="str">
        <f t="shared" si="1"/>
        <v>GamePlayBattleLevel_Season0_Challenge7_Hard_AR</v>
      </c>
      <c r="E52" s="4"/>
      <c r="F52" s="4" t="str">
        <f t="shared" si="2"/>
        <v>Text_Key_Desc_Season0_Challenge7_Hard</v>
      </c>
      <c r="G52" s="4"/>
      <c r="H52" s="4">
        <v>7</v>
      </c>
      <c r="I52" s="4" t="str">
        <f t="shared" si="6"/>
        <v>Hard</v>
      </c>
      <c r="J52" s="4" t="str">
        <f t="shared" si="4"/>
        <v>DropItemRule_First_Season0_Challenge7_Hard</v>
      </c>
      <c r="K52" s="4" t="str">
        <f t="shared" si="5"/>
        <v>DropItemRule_Common_Season0_Challenge7_Hard</v>
      </c>
      <c r="L52" s="2" t="str">
        <f>IF(VLOOKUP(O52&amp;"_"&amp;P52&amp;"_"&amp;Q52,[1]挑战模式!$BJ:$BU,9+1,FALSE)="","",VLOOKUP(VLOOKUP(O52&amp;"_"&amp;P52&amp;"_"&amp;Q52,[1]挑战模式!$BJ:$BU,9+1,FALSE),[1]怪物!$B:$K,10,FALSE))&amp;IF(VLOOKUP(O52&amp;"_"&amp;P52&amp;"_"&amp;Q52,[1]挑战模式!$BJ:$BU,9+2,FALSE)="","",";"&amp;VLOOKUP(VLOOKUP(O52&amp;"_"&amp;P52&amp;"_"&amp;Q52,[1]挑战模式!$BJ:$BU,9+2,FALSE),[1]怪物!$B:$K,10,FALSE))&amp;IF(VLOOKUP(O52&amp;"_"&amp;P52&amp;"_"&amp;Q52,[1]挑战模式!$BJ:$BU,9+3,FALSE)="","",";"&amp;VLOOKUP(VLOOKUP(O52&amp;"_"&amp;P52&amp;"_"&amp;Q52,[1]挑战模式!$BJ:$BU,9+3,FALSE),[1]怪物!$B:$K,10,FALSE))</f>
        <v>Monster_Dan1;Monster_MiFeng2;Monster_Spirit1</v>
      </c>
      <c r="M52" s="5" t="str">
        <f>"Token_Diamond;"&amp;VLOOKUP(O52&amp;"_"&amp;P52&amp;"_"&amp;Q52,[1]挑战模式!$BJ:$BU,8,FALSE)&amp;IF(VLOOKUP(O52&amp;"_"&amp;P52&amp;"_"&amp;Q52,[1]挑战模式!$BJ:$BU,7,FALSE)="","","|"&amp;VLOOKUP(VLOOKUP(O52&amp;"_"&amp;P52&amp;"_"&amp;Q52,[1]挑战模式!$BJ:$BU,7,FALSE),'[1]塔&amp;技能'!$A:$U,21,FALSE)&amp;";1")</f>
        <v>Token_Diamond;50</v>
      </c>
      <c r="N52" s="2" t="str">
        <f>"Token_Diamond;"&amp;VLOOKUP(O52&amp;"_"&amp;P52&amp;"_"&amp;Q52,[1]挑战模式!$BJ:$BU,9,FALSE)&amp;IF(VLOOKUP(O52&amp;"_"&amp;P52&amp;"_"&amp;Q52,[1]挑战模式!$BJ:$BU,7,FALSE)="","","|"&amp;VLOOKUP(VLOOKUP(O52&amp;"_"&amp;P52&amp;"_"&amp;Q52,[1]挑战模式!$BJ:$BU,7,FALSE),'[1]塔&amp;技能'!$A:$U,21,FALSE)&amp;";1")</f>
        <v>Token_Diamond;15</v>
      </c>
      <c r="O52" s="4">
        <v>0</v>
      </c>
      <c r="P52" s="4">
        <v>7</v>
      </c>
      <c r="Q52" s="2" t="s">
        <v>40</v>
      </c>
    </row>
    <row r="53" spans="1:17" x14ac:dyDescent="0.2">
      <c r="B53" s="4">
        <v>-1</v>
      </c>
      <c r="C53" s="4" t="str">
        <f t="shared" si="0"/>
        <v>GamePlayBattleLevel_Season0_Challenge8_Hard_NoAR</v>
      </c>
      <c r="D53" s="4" t="str">
        <f t="shared" si="1"/>
        <v>GamePlayBattleLevel_Season0_Challenge8_Hard_AR</v>
      </c>
      <c r="F53" s="4" t="str">
        <f t="shared" si="2"/>
        <v>Text_Key_Desc_Season0_Challenge8_Hard</v>
      </c>
      <c r="G53" s="4"/>
      <c r="H53" s="4">
        <v>8</v>
      </c>
      <c r="I53" s="4" t="str">
        <f t="shared" si="6"/>
        <v>Hard</v>
      </c>
      <c r="J53" s="4" t="str">
        <f t="shared" si="4"/>
        <v>DropItemRule_First_Season0_Challenge8_Hard</v>
      </c>
      <c r="K53" s="4" t="str">
        <f t="shared" si="5"/>
        <v>DropItemRule_Common_Season0_Challenge8_Hard</v>
      </c>
      <c r="L53" s="2" t="str">
        <f>IF(VLOOKUP(O53&amp;"_"&amp;P53&amp;"_"&amp;Q53,[1]挑战模式!$BJ:$BU,9+1,FALSE)="","",VLOOKUP(VLOOKUP(O53&amp;"_"&amp;P53&amp;"_"&amp;Q53,[1]挑战模式!$BJ:$BU,9+1,FALSE),[1]怪物!$B:$K,10,FALSE))&amp;IF(VLOOKUP(O53&amp;"_"&amp;P53&amp;"_"&amp;Q53,[1]挑战模式!$BJ:$BU,9+2,FALSE)="","",";"&amp;VLOOKUP(VLOOKUP(O53&amp;"_"&amp;P53&amp;"_"&amp;Q53,[1]挑战模式!$BJ:$BU,9+2,FALSE),[1]怪物!$B:$K,10,FALSE))&amp;IF(VLOOKUP(O53&amp;"_"&amp;P53&amp;"_"&amp;Q53,[1]挑战模式!$BJ:$BU,9+3,FALSE)="","",";"&amp;VLOOKUP(VLOOKUP(O53&amp;"_"&amp;P53&amp;"_"&amp;Q53,[1]挑战模式!$BJ:$BU,9+3,FALSE),[1]怪物!$B:$K,10,FALSE))</f>
        <v>Monster_MiFeng2;Monster_Spirit1;Monster_Skull1</v>
      </c>
      <c r="M53" s="5" t="str">
        <f>"Token_Diamond;"&amp;VLOOKUP(O53&amp;"_"&amp;P53&amp;"_"&amp;Q53,[1]挑战模式!$BJ:$BU,8,FALSE)&amp;IF(VLOOKUP(O53&amp;"_"&amp;P53&amp;"_"&amp;Q53,[1]挑战模式!$BJ:$BU,7,FALSE)="","","|"&amp;VLOOKUP(VLOOKUP(O53&amp;"_"&amp;P53&amp;"_"&amp;Q53,[1]挑战模式!$BJ:$BU,7,FALSE),'[1]塔&amp;技能'!$A:$U,21,FALSE)&amp;";1")</f>
        <v>Token_Diamond;50</v>
      </c>
      <c r="N53" s="2" t="str">
        <f>"Token_Diamond;"&amp;VLOOKUP(O53&amp;"_"&amp;P53&amp;"_"&amp;Q53,[1]挑战模式!$BJ:$BU,9,FALSE)&amp;IF(VLOOKUP(O53&amp;"_"&amp;P53&amp;"_"&amp;Q53,[1]挑战模式!$BJ:$BU,7,FALSE)="","","|"&amp;VLOOKUP(VLOOKUP(O53&amp;"_"&amp;P53&amp;"_"&amp;Q53,[1]挑战模式!$BJ:$BU,7,FALSE),'[1]塔&amp;技能'!$A:$U,21,FALSE)&amp;";1")</f>
        <v>Token_Diamond;15</v>
      </c>
      <c r="O53" s="4">
        <v>0</v>
      </c>
      <c r="P53" s="4">
        <v>8</v>
      </c>
      <c r="Q53" s="2" t="s">
        <v>40</v>
      </c>
    </row>
    <row r="54" spans="1:17" x14ac:dyDescent="0.2">
      <c r="B54" s="4">
        <v>-1</v>
      </c>
      <c r="C54" s="4" t="str">
        <f t="shared" si="0"/>
        <v>GamePlayBattleLevel_Season0_Challenge9_Hard_NoAR</v>
      </c>
      <c r="D54" s="4" t="str">
        <f t="shared" si="1"/>
        <v>GamePlayBattleLevel_Season0_Challenge9_Hard_AR</v>
      </c>
      <c r="F54" s="4" t="str">
        <f t="shared" si="2"/>
        <v>Text_Key_Desc_Season0_Challenge9_Hard</v>
      </c>
      <c r="G54" s="4"/>
      <c r="H54" s="4">
        <v>9</v>
      </c>
      <c r="I54" s="4" t="str">
        <f t="shared" si="6"/>
        <v>Hard</v>
      </c>
      <c r="J54" s="4" t="str">
        <f t="shared" si="4"/>
        <v>DropItemRule_First_Season0_Challenge9_Hard</v>
      </c>
      <c r="K54" s="4" t="str">
        <f t="shared" si="5"/>
        <v>DropItemRule_Common_Season0_Challenge9_Hard</v>
      </c>
      <c r="L54" s="2" t="str">
        <f>IF(VLOOKUP(O54&amp;"_"&amp;P54&amp;"_"&amp;Q54,[1]挑战模式!$BJ:$BU,9+1,FALSE)="","",VLOOKUP(VLOOKUP(O54&amp;"_"&amp;P54&amp;"_"&amp;Q54,[1]挑战模式!$BJ:$BU,9+1,FALSE),[1]怪物!$B:$K,10,FALSE))&amp;IF(VLOOKUP(O54&amp;"_"&amp;P54&amp;"_"&amp;Q54,[1]挑战模式!$BJ:$BU,9+2,FALSE)="","",";"&amp;VLOOKUP(VLOOKUP(O54&amp;"_"&amp;P54&amp;"_"&amp;Q54,[1]挑战模式!$BJ:$BU,9+2,FALSE),[1]怪物!$B:$K,10,FALSE))&amp;IF(VLOOKUP(O54&amp;"_"&amp;P54&amp;"_"&amp;Q54,[1]挑战模式!$BJ:$BU,9+3,FALSE)="","",";"&amp;VLOOKUP(VLOOKUP(O54&amp;"_"&amp;P54&amp;"_"&amp;Q54,[1]挑战模式!$BJ:$BU,9+3,FALSE),[1]怪物!$B:$K,10,FALSE))</f>
        <v>Monster_Spirit1;Monster_Skull1;Monster_Scorpid1</v>
      </c>
      <c r="M54" s="5" t="str">
        <f>"Token_Diamond;"&amp;VLOOKUP(O54&amp;"_"&amp;P54&amp;"_"&amp;Q54,[1]挑战模式!$BJ:$BU,8,FALSE)&amp;IF(VLOOKUP(O54&amp;"_"&amp;P54&amp;"_"&amp;Q54,[1]挑战模式!$BJ:$BU,7,FALSE)="","","|"&amp;VLOOKUP(VLOOKUP(O54&amp;"_"&amp;P54&amp;"_"&amp;Q54,[1]挑战模式!$BJ:$BU,7,FALSE),'[1]塔&amp;技能'!$A:$U,21,FALSE)&amp;";1")</f>
        <v>Token_Diamond;50</v>
      </c>
      <c r="N54" s="2" t="str">
        <f>"Token_Diamond;"&amp;VLOOKUP(O54&amp;"_"&amp;P54&amp;"_"&amp;Q54,[1]挑战模式!$BJ:$BU,9,FALSE)&amp;IF(VLOOKUP(O54&amp;"_"&amp;P54&amp;"_"&amp;Q54,[1]挑战模式!$BJ:$BU,7,FALSE)="","","|"&amp;VLOOKUP(VLOOKUP(O54&amp;"_"&amp;P54&amp;"_"&amp;Q54,[1]挑战模式!$BJ:$BU,7,FALSE),'[1]塔&amp;技能'!$A:$U,21,FALSE)&amp;";1")</f>
        <v>Token_Diamond;15</v>
      </c>
      <c r="O54" s="4">
        <v>0</v>
      </c>
      <c r="P54" s="4">
        <v>9</v>
      </c>
      <c r="Q54" s="2" t="s">
        <v>40</v>
      </c>
    </row>
    <row r="55" spans="1:17" x14ac:dyDescent="0.2">
      <c r="B55" s="4">
        <v>-1</v>
      </c>
      <c r="C55" s="4" t="str">
        <f t="shared" si="0"/>
        <v>GamePlayBattleLevel_Season0_Challenge10_Hard_NoAR</v>
      </c>
      <c r="D55" s="4" t="str">
        <f t="shared" si="1"/>
        <v>GamePlayBattleLevel_Season0_Challenge10_Hard_AR</v>
      </c>
      <c r="F55" s="4" t="str">
        <f t="shared" si="2"/>
        <v>Text_Key_Desc_Season0_Challenge10_Hard</v>
      </c>
      <c r="G55" s="4"/>
      <c r="H55" s="4">
        <v>10</v>
      </c>
      <c r="I55" s="4" t="str">
        <f t="shared" si="6"/>
        <v>Hard</v>
      </c>
      <c r="J55" s="4" t="str">
        <f t="shared" si="4"/>
        <v>DropItemRule_First_Season0_Challenge10_Hard</v>
      </c>
      <c r="K55" s="4" t="str">
        <f t="shared" si="5"/>
        <v>DropItemRule_Common_Season0_Challenge10_Hard</v>
      </c>
      <c r="L55" s="2" t="str">
        <f>IF(VLOOKUP(O55&amp;"_"&amp;P55&amp;"_"&amp;Q55,[1]挑战模式!$BJ:$BU,9+1,FALSE)="","",VLOOKUP(VLOOKUP(O55&amp;"_"&amp;P55&amp;"_"&amp;Q55,[1]挑战模式!$BJ:$BU,9+1,FALSE),[1]怪物!$B:$K,10,FALSE))&amp;IF(VLOOKUP(O55&amp;"_"&amp;P55&amp;"_"&amp;Q55,[1]挑战模式!$BJ:$BU,9+2,FALSE)="","",";"&amp;VLOOKUP(VLOOKUP(O55&amp;"_"&amp;P55&amp;"_"&amp;Q55,[1]挑战模式!$BJ:$BU,9+2,FALSE),[1]怪物!$B:$K,10,FALSE))&amp;IF(VLOOKUP(O55&amp;"_"&amp;P55&amp;"_"&amp;Q55,[1]挑战模式!$BJ:$BU,9+3,FALSE)="","",";"&amp;VLOOKUP(VLOOKUP(O55&amp;"_"&amp;P55&amp;"_"&amp;Q55,[1]挑战模式!$BJ:$BU,9+3,FALSE),[1]怪物!$B:$K,10,FALSE))</f>
        <v>Monster_Skull1;Monster_Scorpid1;Monster_ZhiZhu2</v>
      </c>
      <c r="M55" s="5" t="str">
        <f>"Token_Diamond;"&amp;VLOOKUP(O55&amp;"_"&amp;P55&amp;"_"&amp;Q55,[1]挑战模式!$BJ:$BU,8,FALSE)&amp;IF(VLOOKUP(O55&amp;"_"&amp;P55&amp;"_"&amp;Q55,[1]挑战模式!$BJ:$BU,7,FALSE)="","","|"&amp;VLOOKUP(VLOOKUP(O55&amp;"_"&amp;P55&amp;"_"&amp;Q55,[1]挑战模式!$BJ:$BU,7,FALSE),'[1]塔&amp;技能'!$A:$U,21,FALSE)&amp;";1")</f>
        <v>Token_Diamond;50</v>
      </c>
      <c r="N55" s="2" t="str">
        <f>"Token_Diamond;"&amp;VLOOKUP(O55&amp;"_"&amp;P55&amp;"_"&amp;Q55,[1]挑战模式!$BJ:$BU,9,FALSE)&amp;IF(VLOOKUP(O55&amp;"_"&amp;P55&amp;"_"&amp;Q55,[1]挑战模式!$BJ:$BU,7,FALSE)="","","|"&amp;VLOOKUP(VLOOKUP(O55&amp;"_"&amp;P55&amp;"_"&amp;Q55,[1]挑战模式!$BJ:$BU,7,FALSE),'[1]塔&amp;技能'!$A:$U,21,FALSE)&amp;";1")</f>
        <v>Token_Diamond;15</v>
      </c>
      <c r="O55" s="4">
        <v>0</v>
      </c>
      <c r="P55" s="4">
        <v>10</v>
      </c>
      <c r="Q55" s="2" t="s">
        <v>40</v>
      </c>
    </row>
    <row r="56" spans="1:17" x14ac:dyDescent="0.2">
      <c r="B56" s="4">
        <v>-1</v>
      </c>
      <c r="C56" s="4" t="str">
        <f t="shared" si="0"/>
        <v>GamePlayBattleLevel_Season0_Challenge11_Hard_NoAR</v>
      </c>
      <c r="D56" s="4" t="str">
        <f t="shared" si="1"/>
        <v>GamePlayBattleLevel_Season0_Challenge11_Hard_AR</v>
      </c>
      <c r="F56" s="4" t="str">
        <f t="shared" si="2"/>
        <v>Text_Key_Desc_Season0_Challenge11_Hard</v>
      </c>
      <c r="G56" s="4"/>
      <c r="H56" s="4">
        <v>11</v>
      </c>
      <c r="I56" s="4" t="str">
        <f t="shared" si="6"/>
        <v>Hard</v>
      </c>
      <c r="J56" s="4" t="str">
        <f t="shared" si="4"/>
        <v>DropItemRule_First_Season0_Challenge11_Hard</v>
      </c>
      <c r="K56" s="4" t="str">
        <f t="shared" si="5"/>
        <v>DropItemRule_Common_Season0_Challenge11_Hard</v>
      </c>
      <c r="L56" s="2" t="str">
        <f>IF(VLOOKUP(O56&amp;"_"&amp;P56&amp;"_"&amp;Q56,[1]挑战模式!$BJ:$BU,9+1,FALSE)="","",VLOOKUP(VLOOKUP(O56&amp;"_"&amp;P56&amp;"_"&amp;Q56,[1]挑战模式!$BJ:$BU,9+1,FALSE),[1]怪物!$B:$K,10,FALSE))&amp;IF(VLOOKUP(O56&amp;"_"&amp;P56&amp;"_"&amp;Q56,[1]挑战模式!$BJ:$BU,9+2,FALSE)="","",";"&amp;VLOOKUP(VLOOKUP(O56&amp;"_"&amp;P56&amp;"_"&amp;Q56,[1]挑战模式!$BJ:$BU,9+2,FALSE),[1]怪物!$B:$K,10,FALSE))&amp;IF(VLOOKUP(O56&amp;"_"&amp;P56&amp;"_"&amp;Q56,[1]挑战模式!$BJ:$BU,9+3,FALSE)="","",";"&amp;VLOOKUP(VLOOKUP(O56&amp;"_"&amp;P56&amp;"_"&amp;Q56,[1]挑战模式!$BJ:$BU,9+3,FALSE),[1]怪物!$B:$K,10,FALSE))</f>
        <v>Monster_Scorpid1;Monster_ZhiZhu2;Monster_FireSpirit1</v>
      </c>
      <c r="M56" s="5" t="str">
        <f>"Token_Diamond;"&amp;VLOOKUP(O56&amp;"_"&amp;P56&amp;"_"&amp;Q56,[1]挑战模式!$BJ:$BU,8,FALSE)&amp;IF(VLOOKUP(O56&amp;"_"&amp;P56&amp;"_"&amp;Q56,[1]挑战模式!$BJ:$BU,7,FALSE)="","","|"&amp;VLOOKUP(VLOOKUP(O56&amp;"_"&amp;P56&amp;"_"&amp;Q56,[1]挑战模式!$BJ:$BU,7,FALSE),'[1]塔&amp;技能'!$A:$U,21,FALSE)&amp;";1")</f>
        <v>Token_Diamond;50</v>
      </c>
      <c r="N56" s="2" t="str">
        <f>"Token_Diamond;"&amp;VLOOKUP(O56&amp;"_"&amp;P56&amp;"_"&amp;Q56,[1]挑战模式!$BJ:$BU,9,FALSE)&amp;IF(VLOOKUP(O56&amp;"_"&amp;P56&amp;"_"&amp;Q56,[1]挑战模式!$BJ:$BU,7,FALSE)="","","|"&amp;VLOOKUP(VLOOKUP(O56&amp;"_"&amp;P56&amp;"_"&amp;Q56,[1]挑战模式!$BJ:$BU,7,FALSE),'[1]塔&amp;技能'!$A:$U,21,FALSE)&amp;";1")</f>
        <v>Token_Diamond;15</v>
      </c>
      <c r="O56" s="4">
        <v>0</v>
      </c>
      <c r="P56" s="4">
        <v>11</v>
      </c>
      <c r="Q56" s="2" t="s">
        <v>40</v>
      </c>
    </row>
    <row r="57" spans="1:17" x14ac:dyDescent="0.2">
      <c r="B57" s="4">
        <v>-1</v>
      </c>
      <c r="C57" s="4" t="str">
        <f t="shared" si="0"/>
        <v>GamePlayBattleLevel_Season0_Challenge12_Hard_NoAR</v>
      </c>
      <c r="D57" s="4" t="str">
        <f t="shared" si="1"/>
        <v>GamePlayBattleLevel_Season0_Challenge12_Hard_AR</v>
      </c>
      <c r="F57" s="4" t="str">
        <f t="shared" si="2"/>
        <v>Text_Key_Desc_Season0_Challenge12_Hard</v>
      </c>
      <c r="G57" s="4"/>
      <c r="H57" s="4">
        <v>12</v>
      </c>
      <c r="I57" s="4" t="str">
        <f t="shared" si="6"/>
        <v>Hard</v>
      </c>
      <c r="J57" s="4" t="str">
        <f t="shared" si="4"/>
        <v>DropItemRule_First_Season0_Challenge12_Hard</v>
      </c>
      <c r="K57" s="4" t="str">
        <f t="shared" si="5"/>
        <v>DropItemRule_Common_Season0_Challenge12_Hard</v>
      </c>
      <c r="L57" s="2" t="str">
        <f>IF(VLOOKUP(O57&amp;"_"&amp;P57&amp;"_"&amp;Q57,[1]挑战模式!$BJ:$BU,9+1,FALSE)="","",VLOOKUP(VLOOKUP(O57&amp;"_"&amp;P57&amp;"_"&amp;Q57,[1]挑战模式!$BJ:$BU,9+1,FALSE),[1]怪物!$B:$K,10,FALSE))&amp;IF(VLOOKUP(O57&amp;"_"&amp;P57&amp;"_"&amp;Q57,[1]挑战模式!$BJ:$BU,9+2,FALSE)="","",";"&amp;VLOOKUP(VLOOKUP(O57&amp;"_"&amp;P57&amp;"_"&amp;Q57,[1]挑战模式!$BJ:$BU,9+2,FALSE),[1]怪物!$B:$K,10,FALSE))&amp;IF(VLOOKUP(O57&amp;"_"&amp;P57&amp;"_"&amp;Q57,[1]挑战模式!$BJ:$BU,9+3,FALSE)="","",";"&amp;VLOOKUP(VLOOKUP(O57&amp;"_"&amp;P57&amp;"_"&amp;Q57,[1]挑战模式!$BJ:$BU,9+3,FALSE),[1]怪物!$B:$K,10,FALSE))</f>
        <v>Monster_FireSpirit1;Monster_BianFu2;Monster_Skull3</v>
      </c>
      <c r="M57" s="5" t="str">
        <f>"Token_Diamond;"&amp;VLOOKUP(O57&amp;"_"&amp;P57&amp;"_"&amp;Q57,[1]挑战模式!$BJ:$BU,8,FALSE)&amp;IF(VLOOKUP(O57&amp;"_"&amp;P57&amp;"_"&amp;Q57,[1]挑战模式!$BJ:$BU,7,FALSE)="","","|"&amp;VLOOKUP(VLOOKUP(O57&amp;"_"&amp;P57&amp;"_"&amp;Q57,[1]挑战模式!$BJ:$BU,7,FALSE),'[1]塔&amp;技能'!$A:$U,21,FALSE)&amp;";1")</f>
        <v>Token_Diamond;50</v>
      </c>
      <c r="N57" s="2" t="str">
        <f>"Token_Diamond;"&amp;VLOOKUP(O57&amp;"_"&amp;P57&amp;"_"&amp;Q57,[1]挑战模式!$BJ:$BU,9,FALSE)&amp;IF(VLOOKUP(O57&amp;"_"&amp;P57&amp;"_"&amp;Q57,[1]挑战模式!$BJ:$BU,7,FALSE)="","","|"&amp;VLOOKUP(VLOOKUP(O57&amp;"_"&amp;P57&amp;"_"&amp;Q57,[1]挑战模式!$BJ:$BU,7,FALSE),'[1]塔&amp;技能'!$A:$U,21,FALSE)&amp;";1")</f>
        <v>Token_Diamond;15</v>
      </c>
      <c r="O57" s="4">
        <v>0</v>
      </c>
      <c r="P57" s="4">
        <v>12</v>
      </c>
      <c r="Q57" s="2" t="s">
        <v>40</v>
      </c>
    </row>
    <row r="58" spans="1:17" x14ac:dyDescent="0.2">
      <c r="B58" s="4">
        <v>-1</v>
      </c>
      <c r="C58" s="4" t="str">
        <f t="shared" si="0"/>
        <v>GamePlayBattleLevel_Season0_Challenge13_Hard_NoAR</v>
      </c>
      <c r="D58" s="4" t="str">
        <f t="shared" si="1"/>
        <v>GamePlayBattleLevel_Season0_Challenge13_Hard_AR</v>
      </c>
      <c r="F58" s="4" t="str">
        <f t="shared" si="2"/>
        <v>Text_Key_Desc_Season0_Challenge13_Hard</v>
      </c>
      <c r="G58" s="4"/>
      <c r="H58" s="4">
        <v>13</v>
      </c>
      <c r="I58" s="4" t="str">
        <f t="shared" si="6"/>
        <v>Hard</v>
      </c>
      <c r="J58" s="4" t="str">
        <f t="shared" si="4"/>
        <v>DropItemRule_First_Season0_Challenge13_Hard</v>
      </c>
      <c r="K58" s="4" t="str">
        <f t="shared" si="5"/>
        <v>DropItemRule_Common_Season0_Challenge13_Hard</v>
      </c>
      <c r="L58" s="2" t="str">
        <f>IF(VLOOKUP(O58&amp;"_"&amp;P58&amp;"_"&amp;Q58,[1]挑战模式!$BJ:$BU,9+1,FALSE)="","",VLOOKUP(VLOOKUP(O58&amp;"_"&amp;P58&amp;"_"&amp;Q58,[1]挑战模式!$BJ:$BU,9+1,FALSE),[1]怪物!$B:$K,10,FALSE))&amp;IF(VLOOKUP(O58&amp;"_"&amp;P58&amp;"_"&amp;Q58,[1]挑战模式!$BJ:$BU,9+2,FALSE)="","",";"&amp;VLOOKUP(VLOOKUP(O58&amp;"_"&amp;P58&amp;"_"&amp;Q58,[1]挑战模式!$BJ:$BU,9+2,FALSE),[1]怪物!$B:$K,10,FALSE))&amp;IF(VLOOKUP(O58&amp;"_"&amp;P58&amp;"_"&amp;Q58,[1]挑战模式!$BJ:$BU,9+3,FALSE)="","",";"&amp;VLOOKUP(VLOOKUP(O58&amp;"_"&amp;P58&amp;"_"&amp;Q58,[1]挑战模式!$BJ:$BU,9+3,FALSE),[1]怪物!$B:$K,10,FALSE))</f>
        <v>Monster_FireSpirit1;Monster_BianFu2;Monster_Dan2</v>
      </c>
      <c r="M58" s="5" t="str">
        <f>"Token_Diamond;"&amp;VLOOKUP(O58&amp;"_"&amp;P58&amp;"_"&amp;Q58,[1]挑战模式!$BJ:$BU,8,FALSE)&amp;IF(VLOOKUP(O58&amp;"_"&amp;P58&amp;"_"&amp;Q58,[1]挑战模式!$BJ:$BU,7,FALSE)="","","|"&amp;VLOOKUP(VLOOKUP(O58&amp;"_"&amp;P58&amp;"_"&amp;Q58,[1]挑战模式!$BJ:$BU,7,FALSE),'[1]塔&amp;技能'!$A:$U,21,FALSE)&amp;";1")</f>
        <v>Token_Diamond;50</v>
      </c>
      <c r="N58" s="2" t="str">
        <f>"Token_Diamond;"&amp;VLOOKUP(O58&amp;"_"&amp;P58&amp;"_"&amp;Q58,[1]挑战模式!$BJ:$BU,9,FALSE)&amp;IF(VLOOKUP(O58&amp;"_"&amp;P58&amp;"_"&amp;Q58,[1]挑战模式!$BJ:$BU,7,FALSE)="","","|"&amp;VLOOKUP(VLOOKUP(O58&amp;"_"&amp;P58&amp;"_"&amp;Q58,[1]挑战模式!$BJ:$BU,7,FALSE),'[1]塔&amp;技能'!$A:$U,21,FALSE)&amp;";1")</f>
        <v>Token_Diamond;15</v>
      </c>
      <c r="O58" s="4">
        <v>0</v>
      </c>
      <c r="P58" s="4">
        <v>13</v>
      </c>
      <c r="Q58" s="2" t="s">
        <v>40</v>
      </c>
    </row>
    <row r="59" spans="1:17" x14ac:dyDescent="0.2">
      <c r="B59" s="4">
        <v>-1</v>
      </c>
      <c r="C59" s="4" t="str">
        <f t="shared" si="0"/>
        <v>GamePlayBattleLevel_Season0_Challenge14_Hard_NoAR</v>
      </c>
      <c r="D59" s="4" t="str">
        <f t="shared" si="1"/>
        <v>GamePlayBattleLevel_Season0_Challenge14_Hard_AR</v>
      </c>
      <c r="F59" s="4" t="str">
        <f t="shared" si="2"/>
        <v>Text_Key_Desc_Season0_Challenge14_Hard</v>
      </c>
      <c r="G59" s="4"/>
      <c r="H59" s="4">
        <v>14</v>
      </c>
      <c r="I59" s="4" t="str">
        <f t="shared" si="6"/>
        <v>Hard</v>
      </c>
      <c r="J59" s="4" t="str">
        <f t="shared" si="4"/>
        <v>DropItemRule_First_Season0_Challenge14_Hard</v>
      </c>
      <c r="K59" s="4" t="str">
        <f t="shared" si="5"/>
        <v>DropItemRule_Common_Season0_Challenge14_Hard</v>
      </c>
      <c r="L59" s="2" t="str">
        <f>IF(VLOOKUP(O59&amp;"_"&amp;P59&amp;"_"&amp;Q59,[1]挑战模式!$BJ:$BU,9+1,FALSE)="","",VLOOKUP(VLOOKUP(O59&amp;"_"&amp;P59&amp;"_"&amp;Q59,[1]挑战模式!$BJ:$BU,9+1,FALSE),[1]怪物!$B:$K,10,FALSE))&amp;IF(VLOOKUP(O59&amp;"_"&amp;P59&amp;"_"&amp;Q59,[1]挑战模式!$BJ:$BU,9+2,FALSE)="","",";"&amp;VLOOKUP(VLOOKUP(O59&amp;"_"&amp;P59&amp;"_"&amp;Q59,[1]挑战模式!$BJ:$BU,9+2,FALSE),[1]怪物!$B:$K,10,FALSE))&amp;IF(VLOOKUP(O59&amp;"_"&amp;P59&amp;"_"&amp;Q59,[1]挑战模式!$BJ:$BU,9+3,FALSE)="","",";"&amp;VLOOKUP(VLOOKUP(O59&amp;"_"&amp;P59&amp;"_"&amp;Q59,[1]挑战模式!$BJ:$BU,9+3,FALSE),[1]怪物!$B:$K,10,FALSE))</f>
        <v>Monster_BianFu2;Monster_Dan2;Monster_StoneGolem1</v>
      </c>
      <c r="M59" s="5" t="str">
        <f>"Token_Diamond;"&amp;VLOOKUP(O59&amp;"_"&amp;P59&amp;"_"&amp;Q59,[1]挑战模式!$BJ:$BU,8,FALSE)&amp;IF(VLOOKUP(O59&amp;"_"&amp;P59&amp;"_"&amp;Q59,[1]挑战模式!$BJ:$BU,7,FALSE)="","","|"&amp;VLOOKUP(VLOOKUP(O59&amp;"_"&amp;P59&amp;"_"&amp;Q59,[1]挑战模式!$BJ:$BU,7,FALSE),'[1]塔&amp;技能'!$A:$U,21,FALSE)&amp;";1")</f>
        <v>Token_Diamond;50</v>
      </c>
      <c r="N59" s="2" t="str">
        <f>"Token_Diamond;"&amp;VLOOKUP(O59&amp;"_"&amp;P59&amp;"_"&amp;Q59,[1]挑战模式!$BJ:$BU,9,FALSE)&amp;IF(VLOOKUP(O59&amp;"_"&amp;P59&amp;"_"&amp;Q59,[1]挑战模式!$BJ:$BU,7,FALSE)="","","|"&amp;VLOOKUP(VLOOKUP(O59&amp;"_"&amp;P59&amp;"_"&amp;Q59,[1]挑战模式!$BJ:$BU,7,FALSE),'[1]塔&amp;技能'!$A:$U,21,FALSE)&amp;";1")</f>
        <v>Token_Diamond;15</v>
      </c>
      <c r="O59" s="4">
        <v>0</v>
      </c>
      <c r="P59" s="4">
        <v>14</v>
      </c>
      <c r="Q59" s="2" t="s">
        <v>40</v>
      </c>
    </row>
    <row r="60" spans="1:17" x14ac:dyDescent="0.2">
      <c r="B60" s="4">
        <v>-1</v>
      </c>
      <c r="C60" s="4" t="str">
        <f t="shared" si="0"/>
        <v>GamePlayBattleLevel_Season0_Challenge15_Hard_NoAR</v>
      </c>
      <c r="D60" s="4" t="str">
        <f t="shared" si="1"/>
        <v>GamePlayBattleLevel_Season0_Challenge15_Hard_AR</v>
      </c>
      <c r="F60" s="4" t="str">
        <f t="shared" si="2"/>
        <v>Text_Key_Desc_Season0_Challenge15_Hard</v>
      </c>
      <c r="G60" s="4"/>
      <c r="H60" s="4">
        <v>15</v>
      </c>
      <c r="I60" s="4" t="str">
        <f t="shared" si="6"/>
        <v>Hard</v>
      </c>
      <c r="J60" s="4" t="str">
        <f t="shared" si="4"/>
        <v>DropItemRule_First_Season0_Challenge15_Hard</v>
      </c>
      <c r="K60" s="4" t="str">
        <f t="shared" si="5"/>
        <v>DropItemRule_Common_Season0_Challenge15_Hard</v>
      </c>
      <c r="L60" s="2" t="str">
        <f>IF(VLOOKUP(O60&amp;"_"&amp;P60&amp;"_"&amp;Q60,[1]挑战模式!$BJ:$BU,9+1,FALSE)="","",VLOOKUP(VLOOKUP(O60&amp;"_"&amp;P60&amp;"_"&amp;Q60,[1]挑战模式!$BJ:$BU,9+1,FALSE),[1]怪物!$B:$K,10,FALSE))&amp;IF(VLOOKUP(O60&amp;"_"&amp;P60&amp;"_"&amp;Q60,[1]挑战模式!$BJ:$BU,9+2,FALSE)="","",";"&amp;VLOOKUP(VLOOKUP(O60&amp;"_"&amp;P60&amp;"_"&amp;Q60,[1]挑战模式!$BJ:$BU,9+2,FALSE),[1]怪物!$B:$K,10,FALSE))&amp;IF(VLOOKUP(O60&amp;"_"&amp;P60&amp;"_"&amp;Q60,[1]挑战模式!$BJ:$BU,9+3,FALSE)="","",";"&amp;VLOOKUP(VLOOKUP(O60&amp;"_"&amp;P60&amp;"_"&amp;Q60,[1]挑战模式!$BJ:$BU,9+3,FALSE),[1]怪物!$B:$K,10,FALSE))</f>
        <v>Monster_Dan2;Monster_StoneGolem1;Monster_Gui2</v>
      </c>
      <c r="M60" s="5" t="str">
        <f>"Token_Diamond;"&amp;VLOOKUP(O60&amp;"_"&amp;P60&amp;"_"&amp;Q60,[1]挑战模式!$BJ:$BU,8,FALSE)&amp;IF(VLOOKUP(O60&amp;"_"&amp;P60&amp;"_"&amp;Q60,[1]挑战模式!$BJ:$BU,7,FALSE)="","","|"&amp;VLOOKUP(VLOOKUP(O60&amp;"_"&amp;P60&amp;"_"&amp;Q60,[1]挑战模式!$BJ:$BU,7,FALSE),'[1]塔&amp;技能'!$A:$U,21,FALSE)&amp;";1")</f>
        <v>Token_Diamond;50</v>
      </c>
      <c r="N60" s="2" t="str">
        <f>"Token_Diamond;"&amp;VLOOKUP(O60&amp;"_"&amp;P60&amp;"_"&amp;Q60,[1]挑战模式!$BJ:$BU,9,FALSE)&amp;IF(VLOOKUP(O60&amp;"_"&amp;P60&amp;"_"&amp;Q60,[1]挑战模式!$BJ:$BU,7,FALSE)="","","|"&amp;VLOOKUP(VLOOKUP(O60&amp;"_"&amp;P60&amp;"_"&amp;Q60,[1]挑战模式!$BJ:$BU,7,FALSE),'[1]塔&amp;技能'!$A:$U,21,FALSE)&amp;";1")</f>
        <v>Token_Diamond;15</v>
      </c>
      <c r="O60" s="4">
        <v>0</v>
      </c>
      <c r="P60" s="4">
        <v>15</v>
      </c>
      <c r="Q60" s="2" t="s">
        <v>40</v>
      </c>
    </row>
    <row r="61" spans="1:17" x14ac:dyDescent="0.2">
      <c r="B61" s="4">
        <v>-1</v>
      </c>
      <c r="C61" s="4" t="str">
        <f t="shared" si="0"/>
        <v>GamePlayBattleLevel_Season0_Challenge16_Hard_NoAR</v>
      </c>
      <c r="D61" s="4" t="str">
        <f t="shared" si="1"/>
        <v>GamePlayBattleLevel_Season0_Challenge16_Hard_AR</v>
      </c>
      <c r="F61" s="4" t="str">
        <f t="shared" si="2"/>
        <v>Text_Key_Desc_Season0_Challenge16_Hard</v>
      </c>
      <c r="G61" s="4"/>
      <c r="H61" s="4">
        <v>16</v>
      </c>
      <c r="I61" s="4" t="str">
        <f t="shared" si="6"/>
        <v>Hard</v>
      </c>
      <c r="J61" s="4" t="str">
        <f t="shared" si="4"/>
        <v>DropItemRule_First_Season0_Challenge16_Hard</v>
      </c>
      <c r="K61" s="4" t="str">
        <f t="shared" si="5"/>
        <v>DropItemRule_Common_Season0_Challenge16_Hard</v>
      </c>
      <c r="L61" s="2" t="str">
        <f>IF(VLOOKUP(O61&amp;"_"&amp;P61&amp;"_"&amp;Q61,[1]挑战模式!$BJ:$BU,9+1,FALSE)="","",VLOOKUP(VLOOKUP(O61&amp;"_"&amp;P61&amp;"_"&amp;Q61,[1]挑战模式!$BJ:$BU,9+1,FALSE),[1]怪物!$B:$K,10,FALSE))&amp;IF(VLOOKUP(O61&amp;"_"&amp;P61&amp;"_"&amp;Q61,[1]挑战模式!$BJ:$BU,9+2,FALSE)="","",";"&amp;VLOOKUP(VLOOKUP(O61&amp;"_"&amp;P61&amp;"_"&amp;Q61,[1]挑战模式!$BJ:$BU,9+2,FALSE),[1]怪物!$B:$K,10,FALSE))&amp;IF(VLOOKUP(O61&amp;"_"&amp;P61&amp;"_"&amp;Q61,[1]挑战模式!$BJ:$BU,9+3,FALSE)="","",";"&amp;VLOOKUP(VLOOKUP(O61&amp;"_"&amp;P61&amp;"_"&amp;Q61,[1]挑战模式!$BJ:$BU,9+3,FALSE),[1]怪物!$B:$K,10,FALSE))</f>
        <v>Monster_StoneGolem1;Monster_Gui2;Monster_Scorpid2</v>
      </c>
      <c r="M61" s="5" t="str">
        <f>"Token_Diamond;"&amp;VLOOKUP(O61&amp;"_"&amp;P61&amp;"_"&amp;Q61,[1]挑战模式!$BJ:$BU,8,FALSE)&amp;IF(VLOOKUP(O61&amp;"_"&amp;P61&amp;"_"&amp;Q61,[1]挑战模式!$BJ:$BU,7,FALSE)="","","|"&amp;VLOOKUP(VLOOKUP(O61&amp;"_"&amp;P61&amp;"_"&amp;Q61,[1]挑战模式!$BJ:$BU,7,FALSE),'[1]塔&amp;技能'!$A:$U,21,FALSE)&amp;";1")</f>
        <v>Token_Diamond;50</v>
      </c>
      <c r="N61" s="2" t="str">
        <f>"Token_Diamond;"&amp;VLOOKUP(O61&amp;"_"&amp;P61&amp;"_"&amp;Q61,[1]挑战模式!$BJ:$BU,9,FALSE)&amp;IF(VLOOKUP(O61&amp;"_"&amp;P61&amp;"_"&amp;Q61,[1]挑战模式!$BJ:$BU,7,FALSE)="","","|"&amp;VLOOKUP(VLOOKUP(O61&amp;"_"&amp;P61&amp;"_"&amp;Q61,[1]挑战模式!$BJ:$BU,7,FALSE),'[1]塔&amp;技能'!$A:$U,21,FALSE)&amp;";1")</f>
        <v>Token_Diamond;15</v>
      </c>
      <c r="O61" s="4">
        <v>0</v>
      </c>
      <c r="P61" s="4">
        <v>16</v>
      </c>
      <c r="Q61" s="2" t="s">
        <v>40</v>
      </c>
    </row>
    <row r="62" spans="1:17" x14ac:dyDescent="0.2">
      <c r="B62" s="4">
        <v>-1</v>
      </c>
      <c r="C62" s="4" t="str">
        <f t="shared" si="0"/>
        <v>GamePlayBattleLevel_Season0_Challenge17_Hard_NoAR</v>
      </c>
      <c r="D62" s="4" t="str">
        <f t="shared" si="1"/>
        <v>GamePlayBattleLevel_Season0_Challenge17_Hard_AR</v>
      </c>
      <c r="F62" s="4" t="str">
        <f t="shared" si="2"/>
        <v>Text_Key_Desc_Season0_Challenge17_Hard</v>
      </c>
      <c r="G62" s="4"/>
      <c r="H62" s="4">
        <v>17</v>
      </c>
      <c r="I62" s="4" t="str">
        <f t="shared" si="6"/>
        <v>Hard</v>
      </c>
      <c r="J62" s="4" t="str">
        <f t="shared" si="4"/>
        <v>DropItemRule_First_Season0_Challenge17_Hard</v>
      </c>
      <c r="K62" s="4" t="str">
        <f t="shared" si="5"/>
        <v>DropItemRule_Common_Season0_Challenge17_Hard</v>
      </c>
      <c r="L62" s="2" t="str">
        <f>IF(VLOOKUP(O62&amp;"_"&amp;P62&amp;"_"&amp;Q62,[1]挑战模式!$BJ:$BU,9+1,FALSE)="","",VLOOKUP(VLOOKUP(O62&amp;"_"&amp;P62&amp;"_"&amp;Q62,[1]挑战模式!$BJ:$BU,9+1,FALSE),[1]怪物!$B:$K,10,FALSE))&amp;IF(VLOOKUP(O62&amp;"_"&amp;P62&amp;"_"&amp;Q62,[1]挑战模式!$BJ:$BU,9+2,FALSE)="","",";"&amp;VLOOKUP(VLOOKUP(O62&amp;"_"&amp;P62&amp;"_"&amp;Q62,[1]挑战模式!$BJ:$BU,9+2,FALSE),[1]怪物!$B:$K,10,FALSE))&amp;IF(VLOOKUP(O62&amp;"_"&amp;P62&amp;"_"&amp;Q62,[1]挑战模式!$BJ:$BU,9+3,FALSE)="","",";"&amp;VLOOKUP(VLOOKUP(O62&amp;"_"&amp;P62&amp;"_"&amp;Q62,[1]挑战模式!$BJ:$BU,9+3,FALSE),[1]怪物!$B:$K,10,FALSE))</f>
        <v>Monster_Gui2;Monster_Scorpid2;Monster_Imp1</v>
      </c>
      <c r="M62" s="5" t="str">
        <f>"Token_Diamond;"&amp;VLOOKUP(O62&amp;"_"&amp;P62&amp;"_"&amp;Q62,[1]挑战模式!$BJ:$BU,8,FALSE)&amp;IF(VLOOKUP(O62&amp;"_"&amp;P62&amp;"_"&amp;Q62,[1]挑战模式!$BJ:$BU,7,FALSE)="","","|"&amp;VLOOKUP(VLOOKUP(O62&amp;"_"&amp;P62&amp;"_"&amp;Q62,[1]挑战模式!$BJ:$BU,7,FALSE),'[1]塔&amp;技能'!$A:$U,21,FALSE)&amp;";1")</f>
        <v>Token_Diamond;50</v>
      </c>
      <c r="N62" s="2" t="str">
        <f>"Token_Diamond;"&amp;VLOOKUP(O62&amp;"_"&amp;P62&amp;"_"&amp;Q62,[1]挑战模式!$BJ:$BU,9,FALSE)&amp;IF(VLOOKUP(O62&amp;"_"&amp;P62&amp;"_"&amp;Q62,[1]挑战模式!$BJ:$BU,7,FALSE)="","","|"&amp;VLOOKUP(VLOOKUP(O62&amp;"_"&amp;P62&amp;"_"&amp;Q62,[1]挑战模式!$BJ:$BU,7,FALSE),'[1]塔&amp;技能'!$A:$U,21,FALSE)&amp;";1")</f>
        <v>Token_Diamond;15</v>
      </c>
      <c r="O62" s="4">
        <v>0</v>
      </c>
      <c r="P62" s="4">
        <v>17</v>
      </c>
      <c r="Q62" s="2" t="s">
        <v>40</v>
      </c>
    </row>
    <row r="63" spans="1:17" x14ac:dyDescent="0.2">
      <c r="B63" s="4">
        <v>-1</v>
      </c>
      <c r="C63" s="4" t="str">
        <f t="shared" si="0"/>
        <v>GamePlayBattleLevel_Season0_Challenge18_Hard_NoAR</v>
      </c>
      <c r="D63" s="4" t="str">
        <f t="shared" si="1"/>
        <v>GamePlayBattleLevel_Season0_Challenge18_Hard_AR</v>
      </c>
      <c r="F63" s="4" t="str">
        <f t="shared" si="2"/>
        <v>Text_Key_Desc_Season0_Challenge18_Hard</v>
      </c>
      <c r="G63" s="4"/>
      <c r="H63" s="4">
        <v>18</v>
      </c>
      <c r="I63" s="4" t="str">
        <f t="shared" si="6"/>
        <v>Hard</v>
      </c>
      <c r="J63" s="4" t="str">
        <f t="shared" si="4"/>
        <v>DropItemRule_First_Season0_Challenge18_Hard</v>
      </c>
      <c r="K63" s="4" t="str">
        <f t="shared" si="5"/>
        <v>DropItemRule_Common_Season0_Challenge18_Hard</v>
      </c>
      <c r="L63" s="2" t="str">
        <f>IF(VLOOKUP(O63&amp;"_"&amp;P63&amp;"_"&amp;Q63,[1]挑战模式!$BJ:$BU,9+1,FALSE)="","",VLOOKUP(VLOOKUP(O63&amp;"_"&amp;P63&amp;"_"&amp;Q63,[1]挑战模式!$BJ:$BU,9+1,FALSE),[1]怪物!$B:$K,10,FALSE))&amp;IF(VLOOKUP(O63&amp;"_"&amp;P63&amp;"_"&amp;Q63,[1]挑战模式!$BJ:$BU,9+2,FALSE)="","",";"&amp;VLOOKUP(VLOOKUP(O63&amp;"_"&amp;P63&amp;"_"&amp;Q63,[1]挑战模式!$BJ:$BU,9+2,FALSE),[1]怪物!$B:$K,10,FALSE))&amp;IF(VLOOKUP(O63&amp;"_"&amp;P63&amp;"_"&amp;Q63,[1]挑战模式!$BJ:$BU,9+3,FALSE)="","",";"&amp;VLOOKUP(VLOOKUP(O63&amp;"_"&amp;P63&amp;"_"&amp;Q63,[1]挑战模式!$BJ:$BU,9+3,FALSE),[1]怪物!$B:$K,10,FALSE))</f>
        <v>Monster_Scorpid2;Monster_Imp1;Monster_StoneGolem2</v>
      </c>
      <c r="M63" s="5" t="str">
        <f>"Token_Diamond;"&amp;VLOOKUP(O63&amp;"_"&amp;P63&amp;"_"&amp;Q63,[1]挑战模式!$BJ:$BU,8,FALSE)&amp;IF(VLOOKUP(O63&amp;"_"&amp;P63&amp;"_"&amp;Q63,[1]挑战模式!$BJ:$BU,7,FALSE)="","","|"&amp;VLOOKUP(VLOOKUP(O63&amp;"_"&amp;P63&amp;"_"&amp;Q63,[1]挑战模式!$BJ:$BU,7,FALSE),'[1]塔&amp;技能'!$A:$U,21,FALSE)&amp;";1")</f>
        <v>Token_Diamond;50</v>
      </c>
      <c r="N63" s="2" t="str">
        <f>"Token_Diamond;"&amp;VLOOKUP(O63&amp;"_"&amp;P63&amp;"_"&amp;Q63,[1]挑战模式!$BJ:$BU,9,FALSE)&amp;IF(VLOOKUP(O63&amp;"_"&amp;P63&amp;"_"&amp;Q63,[1]挑战模式!$BJ:$BU,7,FALSE)="","","|"&amp;VLOOKUP(VLOOKUP(O63&amp;"_"&amp;P63&amp;"_"&amp;Q63,[1]挑战模式!$BJ:$BU,7,FALSE),'[1]塔&amp;技能'!$A:$U,21,FALSE)&amp;";1")</f>
        <v>Token_Diamond;15</v>
      </c>
      <c r="O63" s="4">
        <v>0</v>
      </c>
      <c r="P63" s="4">
        <v>18</v>
      </c>
      <c r="Q63" s="2" t="s">
        <v>40</v>
      </c>
    </row>
    <row r="64" spans="1:17" x14ac:dyDescent="0.2">
      <c r="B64" s="4">
        <v>-1</v>
      </c>
      <c r="C64" s="4" t="str">
        <f t="shared" si="0"/>
        <v>GamePlayBattleLevel_Season0_Challenge19_Hard_NoAR</v>
      </c>
      <c r="D64" s="4" t="str">
        <f t="shared" si="1"/>
        <v>GamePlayBattleLevel_Season0_Challenge19_Hard_AR</v>
      </c>
      <c r="F64" s="4" t="str">
        <f t="shared" si="2"/>
        <v>Text_Key_Desc_Season0_Challenge19_Hard</v>
      </c>
      <c r="G64" s="4"/>
      <c r="H64" s="4">
        <v>19</v>
      </c>
      <c r="I64" s="4" t="str">
        <f t="shared" si="6"/>
        <v>Hard</v>
      </c>
      <c r="J64" s="4" t="str">
        <f t="shared" si="4"/>
        <v>DropItemRule_First_Season0_Challenge19_Hard</v>
      </c>
      <c r="K64" s="4" t="str">
        <f t="shared" si="5"/>
        <v>DropItemRule_Common_Season0_Challenge19_Hard</v>
      </c>
      <c r="L64" s="2" t="str">
        <f>IF(VLOOKUP(O64&amp;"_"&amp;P64&amp;"_"&amp;Q64,[1]挑战模式!$BJ:$BU,9+1,FALSE)="","",VLOOKUP(VLOOKUP(O64&amp;"_"&amp;P64&amp;"_"&amp;Q64,[1]挑战模式!$BJ:$BU,9+1,FALSE),[1]怪物!$B:$K,10,FALSE))&amp;IF(VLOOKUP(O64&amp;"_"&amp;P64&amp;"_"&amp;Q64,[1]挑战模式!$BJ:$BU,9+2,FALSE)="","",";"&amp;VLOOKUP(VLOOKUP(O64&amp;"_"&amp;P64&amp;"_"&amp;Q64,[1]挑战模式!$BJ:$BU,9+2,FALSE),[1]怪物!$B:$K,10,FALSE))&amp;IF(VLOOKUP(O64&amp;"_"&amp;P64&amp;"_"&amp;Q64,[1]挑战模式!$BJ:$BU,9+3,FALSE)="","",";"&amp;VLOOKUP(VLOOKUP(O64&amp;"_"&amp;P64&amp;"_"&amp;Q64,[1]挑战模式!$BJ:$BU,9+3,FALSE),[1]怪物!$B:$K,10,FALSE))</f>
        <v>Monster_Imp1;Monster_StoneGolem2;Monster_Spirit2</v>
      </c>
      <c r="M64" s="5" t="str">
        <f>"Token_Diamond;"&amp;VLOOKUP(O64&amp;"_"&amp;P64&amp;"_"&amp;Q64,[1]挑战模式!$BJ:$BU,8,FALSE)&amp;IF(VLOOKUP(O64&amp;"_"&amp;P64&amp;"_"&amp;Q64,[1]挑战模式!$BJ:$BU,7,FALSE)="","","|"&amp;VLOOKUP(VLOOKUP(O64&amp;"_"&amp;P64&amp;"_"&amp;Q64,[1]挑战模式!$BJ:$BU,7,FALSE),'[1]塔&amp;技能'!$A:$U,21,FALSE)&amp;";1")</f>
        <v>Token_Diamond;50</v>
      </c>
      <c r="N64" s="2" t="str">
        <f>"Token_Diamond;"&amp;VLOOKUP(O64&amp;"_"&amp;P64&amp;"_"&amp;Q64,[1]挑战模式!$BJ:$BU,9,FALSE)&amp;IF(VLOOKUP(O64&amp;"_"&amp;P64&amp;"_"&amp;Q64,[1]挑战模式!$BJ:$BU,7,FALSE)="","","|"&amp;VLOOKUP(VLOOKUP(O64&amp;"_"&amp;P64&amp;"_"&amp;Q64,[1]挑战模式!$BJ:$BU,7,FALSE),'[1]塔&amp;技能'!$A:$U,21,FALSE)&amp;";1")</f>
        <v>Token_Diamond;15</v>
      </c>
      <c r="O64" s="4">
        <v>0</v>
      </c>
      <c r="P64" s="4">
        <v>19</v>
      </c>
      <c r="Q64" s="2" t="s">
        <v>40</v>
      </c>
    </row>
    <row r="65" spans="1:17" x14ac:dyDescent="0.2">
      <c r="B65" s="4">
        <v>-1</v>
      </c>
      <c r="C65" s="4" t="str">
        <f t="shared" si="0"/>
        <v>GamePlayBattleLevel_Season0_Challenge20_Hard_NoAR</v>
      </c>
      <c r="D65" s="4" t="str">
        <f t="shared" si="1"/>
        <v>GamePlayBattleLevel_Season0_Challenge20_Hard_AR</v>
      </c>
      <c r="F65" s="4" t="str">
        <f t="shared" si="2"/>
        <v>Text_Key_Desc_Season0_Challenge20_Hard</v>
      </c>
      <c r="G65" s="4"/>
      <c r="H65" s="4">
        <v>20</v>
      </c>
      <c r="I65" s="4" t="str">
        <f t="shared" si="6"/>
        <v>Hard</v>
      </c>
      <c r="J65" s="4" t="str">
        <f t="shared" si="4"/>
        <v>DropItemRule_First_Season0_Challenge20_Hard</v>
      </c>
      <c r="K65" s="4" t="str">
        <f t="shared" si="5"/>
        <v>DropItemRule_Common_Season0_Challenge20_Hard</v>
      </c>
      <c r="L65" s="2" t="str">
        <f>IF(VLOOKUP(O65&amp;"_"&amp;P65&amp;"_"&amp;Q65,[1]挑战模式!$BJ:$BU,9+1,FALSE)="","",VLOOKUP(VLOOKUP(O65&amp;"_"&amp;P65&amp;"_"&amp;Q65,[1]挑战模式!$BJ:$BU,9+1,FALSE),[1]怪物!$B:$K,10,FALSE))&amp;IF(VLOOKUP(O65&amp;"_"&amp;P65&amp;"_"&amp;Q65,[1]挑战模式!$BJ:$BU,9+2,FALSE)="","",";"&amp;VLOOKUP(VLOOKUP(O65&amp;"_"&amp;P65&amp;"_"&amp;Q65,[1]挑战模式!$BJ:$BU,9+2,FALSE),[1]怪物!$B:$K,10,FALSE))&amp;IF(VLOOKUP(O65&amp;"_"&amp;P65&amp;"_"&amp;Q65,[1]挑战模式!$BJ:$BU,9+3,FALSE)="","",";"&amp;VLOOKUP(VLOOKUP(O65&amp;"_"&amp;P65&amp;"_"&amp;Q65,[1]挑战模式!$BJ:$BU,9+3,FALSE),[1]怪物!$B:$K,10,FALSE))</f>
        <v>Monster_Spirit2;Monster_ZhongZi2;Monster_Imp3</v>
      </c>
      <c r="M65" s="5" t="str">
        <f>"Token_Diamond;"&amp;VLOOKUP(O65&amp;"_"&amp;P65&amp;"_"&amp;Q65,[1]挑战模式!$BJ:$BU,8,FALSE)&amp;IF(VLOOKUP(O65&amp;"_"&amp;P65&amp;"_"&amp;Q65,[1]挑战模式!$BJ:$BU,7,FALSE)="","","|"&amp;VLOOKUP(VLOOKUP(O65&amp;"_"&amp;P65&amp;"_"&amp;Q65,[1]挑战模式!$BJ:$BU,7,FALSE),'[1]塔&amp;技能'!$A:$U,21,FALSE)&amp;";1")</f>
        <v>Token_Diamond;50</v>
      </c>
      <c r="N65" s="2" t="str">
        <f>"Token_Diamond;"&amp;VLOOKUP(O65&amp;"_"&amp;P65&amp;"_"&amp;Q65,[1]挑战模式!$BJ:$BU,9,FALSE)&amp;IF(VLOOKUP(O65&amp;"_"&amp;P65&amp;"_"&amp;Q65,[1]挑战模式!$BJ:$BU,7,FALSE)="","","|"&amp;VLOOKUP(VLOOKUP(O65&amp;"_"&amp;P65&amp;"_"&amp;Q65,[1]挑战模式!$BJ:$BU,7,FALSE),'[1]塔&amp;技能'!$A:$U,21,FALSE)&amp;";1")</f>
        <v>Token_Diamond;15</v>
      </c>
      <c r="O65" s="4">
        <v>0</v>
      </c>
      <c r="P65" s="4">
        <v>20</v>
      </c>
      <c r="Q65" s="2" t="s">
        <v>40</v>
      </c>
    </row>
    <row r="66" spans="1:17" x14ac:dyDescent="0.2">
      <c r="A66" s="4"/>
      <c r="B66" s="4">
        <v>-1</v>
      </c>
      <c r="C66" s="4" t="str">
        <f t="shared" si="0"/>
        <v>GamePlayBattleLevel_Season0_Challenge1_Hell_NoAR</v>
      </c>
      <c r="D66" s="4" t="str">
        <f t="shared" si="1"/>
        <v>GamePlayBattleLevel_Season0_Challenge1_Hell_AR</v>
      </c>
      <c r="E66" s="4"/>
      <c r="F66" s="4" t="str">
        <f t="shared" si="2"/>
        <v>Text_Key_Desc_Season0_Challenge1_Hell</v>
      </c>
      <c r="G66" s="4"/>
      <c r="H66" s="4">
        <v>1</v>
      </c>
      <c r="I66" s="4" t="str">
        <f t="shared" si="6"/>
        <v>Hell</v>
      </c>
      <c r="J66" s="4" t="str">
        <f t="shared" si="4"/>
        <v>DropItemRule_First_Season0_Challenge1_Hell</v>
      </c>
      <c r="K66" s="4" t="str">
        <f t="shared" si="5"/>
        <v>DropItemRule_Common_Season0_Challenge1_Hell</v>
      </c>
      <c r="L66" s="2" t="str">
        <f>IF(VLOOKUP(O66&amp;"_"&amp;P66&amp;"_"&amp;Q66,[1]挑战模式!$BJ:$BU,9+1,FALSE)="","",VLOOKUP(VLOOKUP(O66&amp;"_"&amp;P66&amp;"_"&amp;Q66,[1]挑战模式!$BJ:$BU,9+1,FALSE),[1]怪物!$B:$K,10,FALSE))&amp;IF(VLOOKUP(O66&amp;"_"&amp;P66&amp;"_"&amp;Q66,[1]挑战模式!$BJ:$BU,9+2,FALSE)="","",";"&amp;VLOOKUP(VLOOKUP(O66&amp;"_"&amp;P66&amp;"_"&amp;Q66,[1]挑战模式!$BJ:$BU,9+2,FALSE),[1]怪物!$B:$K,10,FALSE))&amp;IF(VLOOKUP(O66&amp;"_"&amp;P66&amp;"_"&amp;Q66,[1]挑战模式!$BJ:$BU,9+3,FALSE)="","",";"&amp;VLOOKUP(VLOOKUP(O66&amp;"_"&amp;P66&amp;"_"&amp;Q66,[1]挑战模式!$BJ:$BU,9+3,FALSE),[1]怪物!$B:$K,10,FALSE))</f>
        <v>Monster_MiFeng1;Monster_Gui1</v>
      </c>
      <c r="M66" s="5" t="str">
        <f>"Token_Diamond;"&amp;VLOOKUP(O66&amp;"_"&amp;P66&amp;"_"&amp;Q66,[1]挑战模式!$BJ:$BU,8,FALSE)&amp;IF(VLOOKUP(O66&amp;"_"&amp;P66&amp;"_"&amp;Q66,[1]挑战模式!$BJ:$BU,7,FALSE)="","","|"&amp;VLOOKUP(VLOOKUP(O66&amp;"_"&amp;P66&amp;"_"&amp;Q66,[1]挑战模式!$BJ:$BU,7,FALSE),'[1]塔&amp;技能'!$A:$U,21,FALSE)&amp;";1")</f>
        <v>Token_Diamond;50</v>
      </c>
      <c r="N66" s="2" t="str">
        <f>"Token_Diamond;"&amp;VLOOKUP(O66&amp;"_"&amp;P66&amp;"_"&amp;Q66,[1]挑战模式!$BJ:$BU,9,FALSE)&amp;IF(VLOOKUP(O66&amp;"_"&amp;P66&amp;"_"&amp;Q66,[1]挑战模式!$BJ:$BU,7,FALSE)="","","|"&amp;VLOOKUP(VLOOKUP(O66&amp;"_"&amp;P66&amp;"_"&amp;Q66,[1]挑战模式!$BJ:$BU,7,FALSE),'[1]塔&amp;技能'!$A:$U,21,FALSE)&amp;";1")</f>
        <v>Token_Diamond;15</v>
      </c>
      <c r="O66" s="4">
        <v>0</v>
      </c>
      <c r="P66" s="4">
        <v>1</v>
      </c>
      <c r="Q66" s="2" t="s">
        <v>41</v>
      </c>
    </row>
    <row r="67" spans="1:17" x14ac:dyDescent="0.2">
      <c r="A67" s="4"/>
      <c r="B67" s="4">
        <v>-1</v>
      </c>
      <c r="C67" s="4" t="str">
        <f t="shared" si="0"/>
        <v>GamePlayBattleLevel_Season0_Challenge2_Hell_NoAR</v>
      </c>
      <c r="D67" s="4" t="str">
        <f t="shared" si="1"/>
        <v>GamePlayBattleLevel_Season0_Challenge2_Hell_AR</v>
      </c>
      <c r="E67" s="4"/>
      <c r="F67" s="4" t="str">
        <f t="shared" si="2"/>
        <v>Text_Key_Desc_Season0_Challenge2_Hell</v>
      </c>
      <c r="G67" s="4"/>
      <c r="H67" s="4">
        <v>2</v>
      </c>
      <c r="I67" s="4" t="str">
        <f t="shared" si="6"/>
        <v>Hell</v>
      </c>
      <c r="J67" s="4" t="str">
        <f t="shared" si="4"/>
        <v>DropItemRule_First_Season0_Challenge2_Hell</v>
      </c>
      <c r="K67" s="4" t="str">
        <f t="shared" si="5"/>
        <v>DropItemRule_Common_Season0_Challenge2_Hell</v>
      </c>
      <c r="L67" s="2" t="str">
        <f>IF(VLOOKUP(O67&amp;"_"&amp;P67&amp;"_"&amp;Q67,[1]挑战模式!$BJ:$BU,9+1,FALSE)="","",VLOOKUP(VLOOKUP(O67&amp;"_"&amp;P67&amp;"_"&amp;Q67,[1]挑战模式!$BJ:$BU,9+1,FALSE),[1]怪物!$B:$K,10,FALSE))&amp;IF(VLOOKUP(O67&amp;"_"&amp;P67&amp;"_"&amp;Q67,[1]挑战模式!$BJ:$BU,9+2,FALSE)="","",";"&amp;VLOOKUP(VLOOKUP(O67&amp;"_"&amp;P67&amp;"_"&amp;Q67,[1]挑战模式!$BJ:$BU,9+2,FALSE),[1]怪物!$B:$K,10,FALSE))&amp;IF(VLOOKUP(O67&amp;"_"&amp;P67&amp;"_"&amp;Q67,[1]挑战模式!$BJ:$BU,9+3,FALSE)="","",";"&amp;VLOOKUP(VLOOKUP(O67&amp;"_"&amp;P67&amp;"_"&amp;Q67,[1]挑战模式!$BJ:$BU,9+3,FALSE),[1]怪物!$B:$K,10,FALSE))</f>
        <v>Monster_Gui1;Monster_ZhongZi1</v>
      </c>
      <c r="M67" s="5" t="str">
        <f>"Token_Diamond;"&amp;VLOOKUP(O67&amp;"_"&amp;P67&amp;"_"&amp;Q67,[1]挑战模式!$BJ:$BU,8,FALSE)&amp;IF(VLOOKUP(O67&amp;"_"&amp;P67&amp;"_"&amp;Q67,[1]挑战模式!$BJ:$BU,7,FALSE)="","","|"&amp;VLOOKUP(VLOOKUP(O67&amp;"_"&amp;P67&amp;"_"&amp;Q67,[1]挑战模式!$BJ:$BU,7,FALSE),'[1]塔&amp;技能'!$A:$U,21,FALSE)&amp;";1")</f>
        <v>Token_Diamond;50</v>
      </c>
      <c r="N67" s="2" t="str">
        <f>"Token_Diamond;"&amp;VLOOKUP(O67&amp;"_"&amp;P67&amp;"_"&amp;Q67,[1]挑战模式!$BJ:$BU,9,FALSE)&amp;IF(VLOOKUP(O67&amp;"_"&amp;P67&amp;"_"&amp;Q67,[1]挑战模式!$BJ:$BU,7,FALSE)="","","|"&amp;VLOOKUP(VLOOKUP(O67&amp;"_"&amp;P67&amp;"_"&amp;Q67,[1]挑战模式!$BJ:$BU,7,FALSE),'[1]塔&amp;技能'!$A:$U,21,FALSE)&amp;";1")</f>
        <v>Token_Diamond;15</v>
      </c>
      <c r="O67" s="4">
        <v>0</v>
      </c>
      <c r="P67" s="4">
        <v>2</v>
      </c>
      <c r="Q67" s="2" t="s">
        <v>41</v>
      </c>
    </row>
    <row r="68" spans="1:17" x14ac:dyDescent="0.2">
      <c r="A68" s="4"/>
      <c r="B68" s="4">
        <v>-1</v>
      </c>
      <c r="C68" s="4" t="str">
        <f t="shared" si="0"/>
        <v>GamePlayBattleLevel_Season0_Challenge3_Hell_NoAR</v>
      </c>
      <c r="D68" s="4" t="str">
        <f t="shared" si="1"/>
        <v>GamePlayBattleLevel_Season0_Challenge3_Hell_AR</v>
      </c>
      <c r="E68" s="4"/>
      <c r="F68" s="4" t="str">
        <f t="shared" si="2"/>
        <v>Text_Key_Desc_Season0_Challenge3_Hell</v>
      </c>
      <c r="G68" s="4"/>
      <c r="H68" s="4">
        <v>3</v>
      </c>
      <c r="I68" s="4" t="str">
        <f t="shared" si="6"/>
        <v>Hell</v>
      </c>
      <c r="J68" s="4" t="str">
        <f t="shared" si="4"/>
        <v>DropItemRule_First_Season0_Challenge3_Hell</v>
      </c>
      <c r="K68" s="4" t="str">
        <f t="shared" si="5"/>
        <v>DropItemRule_Common_Season0_Challenge3_Hell</v>
      </c>
      <c r="L68" s="2" t="str">
        <f>IF(VLOOKUP(O68&amp;"_"&amp;P68&amp;"_"&amp;Q68,[1]挑战模式!$BJ:$BU,9+1,FALSE)="","",VLOOKUP(VLOOKUP(O68&amp;"_"&amp;P68&amp;"_"&amp;Q68,[1]挑战模式!$BJ:$BU,9+1,FALSE),[1]怪物!$B:$K,10,FALSE))&amp;IF(VLOOKUP(O68&amp;"_"&amp;P68&amp;"_"&amp;Q68,[1]挑战模式!$BJ:$BU,9+2,FALSE)="","",";"&amp;VLOOKUP(VLOOKUP(O68&amp;"_"&amp;P68&amp;"_"&amp;Q68,[1]挑战模式!$BJ:$BU,9+2,FALSE),[1]怪物!$B:$K,10,FALSE))&amp;IF(VLOOKUP(O68&amp;"_"&amp;P68&amp;"_"&amp;Q68,[1]挑战模式!$BJ:$BU,9+3,FALSE)="","",";"&amp;VLOOKUP(VLOOKUP(O68&amp;"_"&amp;P68&amp;"_"&amp;Q68,[1]挑战模式!$BJ:$BU,9+3,FALSE),[1]怪物!$B:$K,10,FALSE))</f>
        <v>Monster_ZhongZi1;Monster_BianFu1;Monster_ZhiZhu1</v>
      </c>
      <c r="M68" s="5" t="str">
        <f>"Token_Diamond;"&amp;VLOOKUP(O68&amp;"_"&amp;P68&amp;"_"&amp;Q68,[1]挑战模式!$BJ:$BU,8,FALSE)&amp;IF(VLOOKUP(O68&amp;"_"&amp;P68&amp;"_"&amp;Q68,[1]挑战模式!$BJ:$BU,7,FALSE)="","","|"&amp;VLOOKUP(VLOOKUP(O68&amp;"_"&amp;P68&amp;"_"&amp;Q68,[1]挑战模式!$BJ:$BU,7,FALSE),'[1]塔&amp;技能'!$A:$U,21,FALSE)&amp;";1")</f>
        <v>Token_Diamond;50</v>
      </c>
      <c r="N68" s="2" t="str">
        <f>"Token_Diamond;"&amp;VLOOKUP(O68&amp;"_"&amp;P68&amp;"_"&amp;Q68,[1]挑战模式!$BJ:$BU,9,FALSE)&amp;IF(VLOOKUP(O68&amp;"_"&amp;P68&amp;"_"&amp;Q68,[1]挑战模式!$BJ:$BU,7,FALSE)="","","|"&amp;VLOOKUP(VLOOKUP(O68&amp;"_"&amp;P68&amp;"_"&amp;Q68,[1]挑战模式!$BJ:$BU,7,FALSE),'[1]塔&amp;技能'!$A:$U,21,FALSE)&amp;";1")</f>
        <v>Token_Diamond;15</v>
      </c>
      <c r="O68" s="4">
        <v>0</v>
      </c>
      <c r="P68" s="4">
        <v>3</v>
      </c>
      <c r="Q68" s="2" t="s">
        <v>41</v>
      </c>
    </row>
    <row r="69" spans="1:17" x14ac:dyDescent="0.2">
      <c r="A69" s="4"/>
      <c r="B69" s="4">
        <v>-1</v>
      </c>
      <c r="C69" s="4" t="str">
        <f t="shared" si="0"/>
        <v>GamePlayBattleLevel_Season0_Challenge4_Hell_NoAR</v>
      </c>
      <c r="D69" s="4" t="str">
        <f t="shared" si="1"/>
        <v>GamePlayBattleLevel_Season0_Challenge4_Hell_AR</v>
      </c>
      <c r="E69" s="4"/>
      <c r="F69" s="4" t="str">
        <f t="shared" si="2"/>
        <v>Text_Key_Desc_Season0_Challenge4_Hell</v>
      </c>
      <c r="G69" s="4"/>
      <c r="H69" s="4">
        <v>4</v>
      </c>
      <c r="I69" s="4" t="str">
        <f t="shared" si="6"/>
        <v>Hell</v>
      </c>
      <c r="J69" s="4" t="str">
        <f t="shared" si="4"/>
        <v>DropItemRule_First_Season0_Challenge4_Hell</v>
      </c>
      <c r="K69" s="4" t="str">
        <f t="shared" si="5"/>
        <v>DropItemRule_Common_Season0_Challenge4_Hell</v>
      </c>
      <c r="L69" s="2" t="str">
        <f>IF(VLOOKUP(O69&amp;"_"&amp;P69&amp;"_"&amp;Q69,[1]挑战模式!$BJ:$BU,9+1,FALSE)="","",VLOOKUP(VLOOKUP(O69&amp;"_"&amp;P69&amp;"_"&amp;Q69,[1]挑战模式!$BJ:$BU,9+1,FALSE),[1]怪物!$B:$K,10,FALSE))&amp;IF(VLOOKUP(O69&amp;"_"&amp;P69&amp;"_"&amp;Q69,[1]挑战模式!$BJ:$BU,9+2,FALSE)="","",";"&amp;VLOOKUP(VLOOKUP(O69&amp;"_"&amp;P69&amp;"_"&amp;Q69,[1]挑战模式!$BJ:$BU,9+2,FALSE),[1]怪物!$B:$K,10,FALSE))&amp;IF(VLOOKUP(O69&amp;"_"&amp;P69&amp;"_"&amp;Q69,[1]挑战模式!$BJ:$BU,9+3,FALSE)="","",";"&amp;VLOOKUP(VLOOKUP(O69&amp;"_"&amp;P69&amp;"_"&amp;Q69,[1]挑战模式!$BJ:$BU,9+3,FALSE),[1]怪物!$B:$K,10,FALSE))</f>
        <v>Monster_BianFu1;Monster_ZhiZhu1;Monster_Dan1</v>
      </c>
      <c r="M69" s="5" t="str">
        <f>"Token_Diamond;"&amp;VLOOKUP(O69&amp;"_"&amp;P69&amp;"_"&amp;Q69,[1]挑战模式!$BJ:$BU,8,FALSE)&amp;IF(VLOOKUP(O69&amp;"_"&amp;P69&amp;"_"&amp;Q69,[1]挑战模式!$BJ:$BU,7,FALSE)="","","|"&amp;VLOOKUP(VLOOKUP(O69&amp;"_"&amp;P69&amp;"_"&amp;Q69,[1]挑战模式!$BJ:$BU,7,FALSE),'[1]塔&amp;技能'!$A:$U,21,FALSE)&amp;";1")</f>
        <v>Token_Diamond;50</v>
      </c>
      <c r="N69" s="2" t="str">
        <f>"Token_Diamond;"&amp;VLOOKUP(O69&amp;"_"&amp;P69&amp;"_"&amp;Q69,[1]挑战模式!$BJ:$BU,9,FALSE)&amp;IF(VLOOKUP(O69&amp;"_"&amp;P69&amp;"_"&amp;Q69,[1]挑战模式!$BJ:$BU,7,FALSE)="","","|"&amp;VLOOKUP(VLOOKUP(O69&amp;"_"&amp;P69&amp;"_"&amp;Q69,[1]挑战模式!$BJ:$BU,7,FALSE),'[1]塔&amp;技能'!$A:$U,21,FALSE)&amp;";1")</f>
        <v>Token_Diamond;15</v>
      </c>
      <c r="O69" s="4">
        <v>0</v>
      </c>
      <c r="P69" s="4">
        <v>4</v>
      </c>
      <c r="Q69" s="2" t="s">
        <v>41</v>
      </c>
    </row>
    <row r="70" spans="1:17" x14ac:dyDescent="0.2">
      <c r="A70" s="4"/>
      <c r="B70" s="4">
        <v>-1</v>
      </c>
      <c r="C70" s="4" t="str">
        <f t="shared" si="0"/>
        <v>GamePlayBattleLevel_Season0_Challenge5_Hell_NoAR</v>
      </c>
      <c r="D70" s="4" t="str">
        <f t="shared" si="1"/>
        <v>GamePlayBattleLevel_Season0_Challenge5_Hell_AR</v>
      </c>
      <c r="E70" s="4"/>
      <c r="F70" s="4" t="str">
        <f t="shared" si="2"/>
        <v>Text_Key_Desc_Season0_Challenge5_Hell</v>
      </c>
      <c r="G70" s="4"/>
      <c r="H70" s="4">
        <v>5</v>
      </c>
      <c r="I70" s="4" t="str">
        <f t="shared" si="6"/>
        <v>Hell</v>
      </c>
      <c r="J70" s="4" t="str">
        <f t="shared" si="4"/>
        <v>DropItemRule_First_Season0_Challenge5_Hell</v>
      </c>
      <c r="K70" s="4" t="str">
        <f t="shared" si="5"/>
        <v>DropItemRule_Common_Season0_Challenge5_Hell</v>
      </c>
      <c r="L70" s="2" t="str">
        <f>IF(VLOOKUP(O70&amp;"_"&amp;P70&amp;"_"&amp;Q70,[1]挑战模式!$BJ:$BU,9+1,FALSE)="","",VLOOKUP(VLOOKUP(O70&amp;"_"&amp;P70&amp;"_"&amp;Q70,[1]挑战模式!$BJ:$BU,9+1,FALSE),[1]怪物!$B:$K,10,FALSE))&amp;IF(VLOOKUP(O70&amp;"_"&amp;P70&amp;"_"&amp;Q70,[1]挑战模式!$BJ:$BU,9+2,FALSE)="","",";"&amp;VLOOKUP(VLOOKUP(O70&amp;"_"&amp;P70&amp;"_"&amp;Q70,[1]挑战模式!$BJ:$BU,9+2,FALSE),[1]怪物!$B:$K,10,FALSE))&amp;IF(VLOOKUP(O70&amp;"_"&amp;P70&amp;"_"&amp;Q70,[1]挑战模式!$BJ:$BU,9+3,FALSE)="","",";"&amp;VLOOKUP(VLOOKUP(O70&amp;"_"&amp;P70&amp;"_"&amp;Q70,[1]挑战模式!$BJ:$BU,9+3,FALSE),[1]怪物!$B:$K,10,FALSE))</f>
        <v>Monster_ZhiZhu1;Monster_Dan1;Monster_MiFeng2</v>
      </c>
      <c r="M70" s="5" t="str">
        <f>"Token_Diamond;"&amp;VLOOKUP(O70&amp;"_"&amp;P70&amp;"_"&amp;Q70,[1]挑战模式!$BJ:$BU,8,FALSE)&amp;IF(VLOOKUP(O70&amp;"_"&amp;P70&amp;"_"&amp;Q70,[1]挑战模式!$BJ:$BU,7,FALSE)="","","|"&amp;VLOOKUP(VLOOKUP(O70&amp;"_"&amp;P70&amp;"_"&amp;Q70,[1]挑战模式!$BJ:$BU,7,FALSE),'[1]塔&amp;技能'!$A:$U,21,FALSE)&amp;";1")</f>
        <v>Token_Diamond;50</v>
      </c>
      <c r="N70" s="2" t="str">
        <f>"Token_Diamond;"&amp;VLOOKUP(O70&amp;"_"&amp;P70&amp;"_"&amp;Q70,[1]挑战模式!$BJ:$BU,9,FALSE)&amp;IF(VLOOKUP(O70&amp;"_"&amp;P70&amp;"_"&amp;Q70,[1]挑战模式!$BJ:$BU,7,FALSE)="","","|"&amp;VLOOKUP(VLOOKUP(O70&amp;"_"&amp;P70&amp;"_"&amp;Q70,[1]挑战模式!$BJ:$BU,7,FALSE),'[1]塔&amp;技能'!$A:$U,21,FALSE)&amp;";1")</f>
        <v>Token_Diamond;15</v>
      </c>
      <c r="O70" s="4">
        <v>0</v>
      </c>
      <c r="P70" s="4">
        <v>5</v>
      </c>
      <c r="Q70" s="2" t="s">
        <v>41</v>
      </c>
    </row>
    <row r="71" spans="1:17" x14ac:dyDescent="0.2">
      <c r="A71" s="4"/>
      <c r="B71" s="4">
        <v>-1</v>
      </c>
      <c r="C71" s="4" t="str">
        <f t="shared" ref="C71:C85" si="7">"GamePlayBattleLevel_Season"&amp;O71&amp;"_Challenge"&amp;P71&amp;"_"&amp;Q71&amp;"_NoAR"</f>
        <v>GamePlayBattleLevel_Season0_Challenge6_Hell_NoAR</v>
      </c>
      <c r="D71" s="4" t="str">
        <f t="shared" ref="D71:D85" si="8">"GamePlayBattleLevel_Season"&amp;O71&amp;"_Challenge"&amp;P71&amp;"_"&amp;Q71&amp;"_AR"</f>
        <v>GamePlayBattleLevel_Season0_Challenge6_Hell_AR</v>
      </c>
      <c r="E71" s="4"/>
      <c r="F71" s="4" t="str">
        <f t="shared" ref="F71:F85" si="9">"Text_Key_Desc_Season"&amp;O71&amp;"_Challenge"&amp;P71&amp;"_"&amp;Q71</f>
        <v>Text_Key_Desc_Season0_Challenge6_Hell</v>
      </c>
      <c r="G71" s="4"/>
      <c r="H71" s="4">
        <v>6</v>
      </c>
      <c r="I71" s="4" t="str">
        <f t="shared" si="6"/>
        <v>Hell</v>
      </c>
      <c r="J71" s="4" t="str">
        <f t="shared" ref="J71:J85" si="10">"DropItemRule_First_Season"&amp;O71&amp;"_Challenge"&amp;P71&amp;"_"&amp;Q71</f>
        <v>DropItemRule_First_Season0_Challenge6_Hell</v>
      </c>
      <c r="K71" s="4" t="str">
        <f t="shared" ref="K71:K85" si="11">"DropItemRule_Common_Season"&amp;O71&amp;"_Challenge"&amp;P71&amp;"_"&amp;Q71</f>
        <v>DropItemRule_Common_Season0_Challenge6_Hell</v>
      </c>
      <c r="L71" s="2" t="str">
        <f>IF(VLOOKUP(O71&amp;"_"&amp;P71&amp;"_"&amp;Q71,[1]挑战模式!$BJ:$BU,9+1,FALSE)="","",VLOOKUP(VLOOKUP(O71&amp;"_"&amp;P71&amp;"_"&amp;Q71,[1]挑战模式!$BJ:$BU,9+1,FALSE),[1]怪物!$B:$K,10,FALSE))&amp;IF(VLOOKUP(O71&amp;"_"&amp;P71&amp;"_"&amp;Q71,[1]挑战模式!$BJ:$BU,9+2,FALSE)="","",";"&amp;VLOOKUP(VLOOKUP(O71&amp;"_"&amp;P71&amp;"_"&amp;Q71,[1]挑战模式!$BJ:$BU,9+2,FALSE),[1]怪物!$B:$K,10,FALSE))&amp;IF(VLOOKUP(O71&amp;"_"&amp;P71&amp;"_"&amp;Q71,[1]挑战模式!$BJ:$BU,9+3,FALSE)="","",";"&amp;VLOOKUP(VLOOKUP(O71&amp;"_"&amp;P71&amp;"_"&amp;Q71,[1]挑战模式!$BJ:$BU,9+3,FALSE),[1]怪物!$B:$K,10,FALSE))</f>
        <v>Monster_Dan1;Monster_MiFeng2;Monster_MiFeng3</v>
      </c>
      <c r="M71" s="5" t="str">
        <f>"Token_Diamond;"&amp;VLOOKUP(O71&amp;"_"&amp;P71&amp;"_"&amp;Q71,[1]挑战模式!$BJ:$BU,8,FALSE)&amp;IF(VLOOKUP(O71&amp;"_"&amp;P71&amp;"_"&amp;Q71,[1]挑战模式!$BJ:$BU,7,FALSE)="","","|"&amp;VLOOKUP(VLOOKUP(O71&amp;"_"&amp;P71&amp;"_"&amp;Q71,[1]挑战模式!$BJ:$BU,7,FALSE),'[1]塔&amp;技能'!$A:$U,21,FALSE)&amp;";1")</f>
        <v>Token_Diamond;50</v>
      </c>
      <c r="N71" s="2" t="str">
        <f>"Token_Diamond;"&amp;VLOOKUP(O71&amp;"_"&amp;P71&amp;"_"&amp;Q71,[1]挑战模式!$BJ:$BU,9,FALSE)&amp;IF(VLOOKUP(O71&amp;"_"&amp;P71&amp;"_"&amp;Q71,[1]挑战模式!$BJ:$BU,7,FALSE)="","","|"&amp;VLOOKUP(VLOOKUP(O71&amp;"_"&amp;P71&amp;"_"&amp;Q71,[1]挑战模式!$BJ:$BU,7,FALSE),'[1]塔&amp;技能'!$A:$U,21,FALSE)&amp;";1")</f>
        <v>Token_Diamond;15</v>
      </c>
      <c r="O71" s="4">
        <v>0</v>
      </c>
      <c r="P71" s="4">
        <v>6</v>
      </c>
      <c r="Q71" s="2" t="s">
        <v>41</v>
      </c>
    </row>
    <row r="72" spans="1:17" x14ac:dyDescent="0.2">
      <c r="A72" s="4"/>
      <c r="B72" s="4">
        <v>-1</v>
      </c>
      <c r="C72" s="4" t="str">
        <f t="shared" si="7"/>
        <v>GamePlayBattleLevel_Season0_Challenge7_Hell_NoAR</v>
      </c>
      <c r="D72" s="4" t="str">
        <f t="shared" si="8"/>
        <v>GamePlayBattleLevel_Season0_Challenge7_Hell_AR</v>
      </c>
      <c r="E72" s="4"/>
      <c r="F72" s="4" t="str">
        <f t="shared" si="9"/>
        <v>Text_Key_Desc_Season0_Challenge7_Hell</v>
      </c>
      <c r="G72" s="4"/>
      <c r="H72" s="4">
        <v>7</v>
      </c>
      <c r="I72" s="4" t="str">
        <f t="shared" si="6"/>
        <v>Hell</v>
      </c>
      <c r="J72" s="4" t="str">
        <f t="shared" si="10"/>
        <v>DropItemRule_First_Season0_Challenge7_Hell</v>
      </c>
      <c r="K72" s="4" t="str">
        <f t="shared" si="11"/>
        <v>DropItemRule_Common_Season0_Challenge7_Hell</v>
      </c>
      <c r="L72" s="2" t="str">
        <f>IF(VLOOKUP(O72&amp;"_"&amp;P72&amp;"_"&amp;Q72,[1]挑战模式!$BJ:$BU,9+1,FALSE)="","",VLOOKUP(VLOOKUP(O72&amp;"_"&amp;P72&amp;"_"&amp;Q72,[1]挑战模式!$BJ:$BU,9+1,FALSE),[1]怪物!$B:$K,10,FALSE))&amp;IF(VLOOKUP(O72&amp;"_"&amp;P72&amp;"_"&amp;Q72,[1]挑战模式!$BJ:$BU,9+2,FALSE)="","",";"&amp;VLOOKUP(VLOOKUP(O72&amp;"_"&amp;P72&amp;"_"&amp;Q72,[1]挑战模式!$BJ:$BU,9+2,FALSE),[1]怪物!$B:$K,10,FALSE))&amp;IF(VLOOKUP(O72&amp;"_"&amp;P72&amp;"_"&amp;Q72,[1]挑战模式!$BJ:$BU,9+3,FALSE)="","",";"&amp;VLOOKUP(VLOOKUP(O72&amp;"_"&amp;P72&amp;"_"&amp;Q72,[1]挑战模式!$BJ:$BU,9+3,FALSE),[1]怪物!$B:$K,10,FALSE))</f>
        <v>Monster_Dan1;Monster_MiFeng2;Monster_Spirit1</v>
      </c>
      <c r="M72" s="5" t="str">
        <f>"Token_Diamond;"&amp;VLOOKUP(O72&amp;"_"&amp;P72&amp;"_"&amp;Q72,[1]挑战模式!$BJ:$BU,8,FALSE)&amp;IF(VLOOKUP(O72&amp;"_"&amp;P72&amp;"_"&amp;Q72,[1]挑战模式!$BJ:$BU,7,FALSE)="","","|"&amp;VLOOKUP(VLOOKUP(O72&amp;"_"&amp;P72&amp;"_"&amp;Q72,[1]挑战模式!$BJ:$BU,7,FALSE),'[1]塔&amp;技能'!$A:$U,21,FALSE)&amp;";1")</f>
        <v>Token_Diamond;50</v>
      </c>
      <c r="N72" s="2" t="str">
        <f>"Token_Diamond;"&amp;VLOOKUP(O72&amp;"_"&amp;P72&amp;"_"&amp;Q72,[1]挑战模式!$BJ:$BU,9,FALSE)&amp;IF(VLOOKUP(O72&amp;"_"&amp;P72&amp;"_"&amp;Q72,[1]挑战模式!$BJ:$BU,7,FALSE)="","","|"&amp;VLOOKUP(VLOOKUP(O72&amp;"_"&amp;P72&amp;"_"&amp;Q72,[1]挑战模式!$BJ:$BU,7,FALSE),'[1]塔&amp;技能'!$A:$U,21,FALSE)&amp;";1")</f>
        <v>Token_Diamond;15</v>
      </c>
      <c r="O72" s="4">
        <v>0</v>
      </c>
      <c r="P72" s="4">
        <v>7</v>
      </c>
      <c r="Q72" s="2" t="s">
        <v>41</v>
      </c>
    </row>
    <row r="73" spans="1:17" x14ac:dyDescent="0.2">
      <c r="B73" s="4">
        <v>-1</v>
      </c>
      <c r="C73" s="4" t="str">
        <f t="shared" si="7"/>
        <v>GamePlayBattleLevel_Season0_Challenge8_Hell_NoAR</v>
      </c>
      <c r="D73" s="4" t="str">
        <f t="shared" si="8"/>
        <v>GamePlayBattleLevel_Season0_Challenge8_Hell_AR</v>
      </c>
      <c r="F73" s="4" t="str">
        <f t="shared" si="9"/>
        <v>Text_Key_Desc_Season0_Challenge8_Hell</v>
      </c>
      <c r="G73" s="4"/>
      <c r="H73" s="4">
        <v>8</v>
      </c>
      <c r="I73" s="4" t="str">
        <f t="shared" si="6"/>
        <v>Hell</v>
      </c>
      <c r="J73" s="4" t="str">
        <f t="shared" si="10"/>
        <v>DropItemRule_First_Season0_Challenge8_Hell</v>
      </c>
      <c r="K73" s="4" t="str">
        <f t="shared" si="11"/>
        <v>DropItemRule_Common_Season0_Challenge8_Hell</v>
      </c>
      <c r="L73" s="2" t="str">
        <f>IF(VLOOKUP(O73&amp;"_"&amp;P73&amp;"_"&amp;Q73,[1]挑战模式!$BJ:$BU,9+1,FALSE)="","",VLOOKUP(VLOOKUP(O73&amp;"_"&amp;P73&amp;"_"&amp;Q73,[1]挑战模式!$BJ:$BU,9+1,FALSE),[1]怪物!$B:$K,10,FALSE))&amp;IF(VLOOKUP(O73&amp;"_"&amp;P73&amp;"_"&amp;Q73,[1]挑战模式!$BJ:$BU,9+2,FALSE)="","",";"&amp;VLOOKUP(VLOOKUP(O73&amp;"_"&amp;P73&amp;"_"&amp;Q73,[1]挑战模式!$BJ:$BU,9+2,FALSE),[1]怪物!$B:$K,10,FALSE))&amp;IF(VLOOKUP(O73&amp;"_"&amp;P73&amp;"_"&amp;Q73,[1]挑战模式!$BJ:$BU,9+3,FALSE)="","",";"&amp;VLOOKUP(VLOOKUP(O73&amp;"_"&amp;P73&amp;"_"&amp;Q73,[1]挑战模式!$BJ:$BU,9+3,FALSE),[1]怪物!$B:$K,10,FALSE))</f>
        <v>Monster_MiFeng2;Monster_Spirit1;Monster_Skull1</v>
      </c>
      <c r="M73" s="5" t="str">
        <f>"Token_Diamond;"&amp;VLOOKUP(O73&amp;"_"&amp;P73&amp;"_"&amp;Q73,[1]挑战模式!$BJ:$BU,8,FALSE)&amp;IF(VLOOKUP(O73&amp;"_"&amp;P73&amp;"_"&amp;Q73,[1]挑战模式!$BJ:$BU,7,FALSE)="","","|"&amp;VLOOKUP(VLOOKUP(O73&amp;"_"&amp;P73&amp;"_"&amp;Q73,[1]挑战模式!$BJ:$BU,7,FALSE),'[1]塔&amp;技能'!$A:$U,21,FALSE)&amp;";1")</f>
        <v>Token_Diamond;50</v>
      </c>
      <c r="N73" s="2" t="str">
        <f>"Token_Diamond;"&amp;VLOOKUP(O73&amp;"_"&amp;P73&amp;"_"&amp;Q73,[1]挑战模式!$BJ:$BU,9,FALSE)&amp;IF(VLOOKUP(O73&amp;"_"&amp;P73&amp;"_"&amp;Q73,[1]挑战模式!$BJ:$BU,7,FALSE)="","","|"&amp;VLOOKUP(VLOOKUP(O73&amp;"_"&amp;P73&amp;"_"&amp;Q73,[1]挑战模式!$BJ:$BU,7,FALSE),'[1]塔&amp;技能'!$A:$U,21,FALSE)&amp;";1")</f>
        <v>Token_Diamond;15</v>
      </c>
      <c r="O73" s="4">
        <v>0</v>
      </c>
      <c r="P73" s="4">
        <v>8</v>
      </c>
      <c r="Q73" s="2" t="s">
        <v>41</v>
      </c>
    </row>
    <row r="74" spans="1:17" x14ac:dyDescent="0.2">
      <c r="B74" s="4">
        <v>-1</v>
      </c>
      <c r="C74" s="4" t="str">
        <f t="shared" si="7"/>
        <v>GamePlayBattleLevel_Season0_Challenge9_Hell_NoAR</v>
      </c>
      <c r="D74" s="4" t="str">
        <f t="shared" si="8"/>
        <v>GamePlayBattleLevel_Season0_Challenge9_Hell_AR</v>
      </c>
      <c r="F74" s="4" t="str">
        <f t="shared" si="9"/>
        <v>Text_Key_Desc_Season0_Challenge9_Hell</v>
      </c>
      <c r="G74" s="4"/>
      <c r="H74" s="4">
        <v>9</v>
      </c>
      <c r="I74" s="4" t="str">
        <f t="shared" si="6"/>
        <v>Hell</v>
      </c>
      <c r="J74" s="4" t="str">
        <f t="shared" si="10"/>
        <v>DropItemRule_First_Season0_Challenge9_Hell</v>
      </c>
      <c r="K74" s="4" t="str">
        <f t="shared" si="11"/>
        <v>DropItemRule_Common_Season0_Challenge9_Hell</v>
      </c>
      <c r="L74" s="2" t="str">
        <f>IF(VLOOKUP(O74&amp;"_"&amp;P74&amp;"_"&amp;Q74,[1]挑战模式!$BJ:$BU,9+1,FALSE)="","",VLOOKUP(VLOOKUP(O74&amp;"_"&amp;P74&amp;"_"&amp;Q74,[1]挑战模式!$BJ:$BU,9+1,FALSE),[1]怪物!$B:$K,10,FALSE))&amp;IF(VLOOKUP(O74&amp;"_"&amp;P74&amp;"_"&amp;Q74,[1]挑战模式!$BJ:$BU,9+2,FALSE)="","",";"&amp;VLOOKUP(VLOOKUP(O74&amp;"_"&amp;P74&amp;"_"&amp;Q74,[1]挑战模式!$BJ:$BU,9+2,FALSE),[1]怪物!$B:$K,10,FALSE))&amp;IF(VLOOKUP(O74&amp;"_"&amp;P74&amp;"_"&amp;Q74,[1]挑战模式!$BJ:$BU,9+3,FALSE)="","",";"&amp;VLOOKUP(VLOOKUP(O74&amp;"_"&amp;P74&amp;"_"&amp;Q74,[1]挑战模式!$BJ:$BU,9+3,FALSE),[1]怪物!$B:$K,10,FALSE))</f>
        <v>Monster_Spirit1;Monster_Skull1;Monster_Scorpid1</v>
      </c>
      <c r="M74" s="5" t="str">
        <f>"Token_Diamond;"&amp;VLOOKUP(O74&amp;"_"&amp;P74&amp;"_"&amp;Q74,[1]挑战模式!$BJ:$BU,8,FALSE)&amp;IF(VLOOKUP(O74&amp;"_"&amp;P74&amp;"_"&amp;Q74,[1]挑战模式!$BJ:$BU,7,FALSE)="","","|"&amp;VLOOKUP(VLOOKUP(O74&amp;"_"&amp;P74&amp;"_"&amp;Q74,[1]挑战模式!$BJ:$BU,7,FALSE),'[1]塔&amp;技能'!$A:$U,21,FALSE)&amp;";1")</f>
        <v>Token_Diamond;50</v>
      </c>
      <c r="N74" s="2" t="str">
        <f>"Token_Diamond;"&amp;VLOOKUP(O74&amp;"_"&amp;P74&amp;"_"&amp;Q74,[1]挑战模式!$BJ:$BU,9,FALSE)&amp;IF(VLOOKUP(O74&amp;"_"&amp;P74&amp;"_"&amp;Q74,[1]挑战模式!$BJ:$BU,7,FALSE)="","","|"&amp;VLOOKUP(VLOOKUP(O74&amp;"_"&amp;P74&amp;"_"&amp;Q74,[1]挑战模式!$BJ:$BU,7,FALSE),'[1]塔&amp;技能'!$A:$U,21,FALSE)&amp;";1")</f>
        <v>Token_Diamond;15</v>
      </c>
      <c r="O74" s="4">
        <v>0</v>
      </c>
      <c r="P74" s="4">
        <v>9</v>
      </c>
      <c r="Q74" s="2" t="s">
        <v>41</v>
      </c>
    </row>
    <row r="75" spans="1:17" x14ac:dyDescent="0.2">
      <c r="B75" s="4">
        <v>-1</v>
      </c>
      <c r="C75" s="4" t="str">
        <f t="shared" si="7"/>
        <v>GamePlayBattleLevel_Season0_Challenge10_Hell_NoAR</v>
      </c>
      <c r="D75" s="4" t="str">
        <f t="shared" si="8"/>
        <v>GamePlayBattleLevel_Season0_Challenge10_Hell_AR</v>
      </c>
      <c r="F75" s="4" t="str">
        <f t="shared" si="9"/>
        <v>Text_Key_Desc_Season0_Challenge10_Hell</v>
      </c>
      <c r="G75" s="4"/>
      <c r="H75" s="4">
        <v>10</v>
      </c>
      <c r="I75" s="4" t="str">
        <f t="shared" si="6"/>
        <v>Hell</v>
      </c>
      <c r="J75" s="4" t="str">
        <f t="shared" si="10"/>
        <v>DropItemRule_First_Season0_Challenge10_Hell</v>
      </c>
      <c r="K75" s="4" t="str">
        <f t="shared" si="11"/>
        <v>DropItemRule_Common_Season0_Challenge10_Hell</v>
      </c>
      <c r="L75" s="2" t="str">
        <f>IF(VLOOKUP(O75&amp;"_"&amp;P75&amp;"_"&amp;Q75,[1]挑战模式!$BJ:$BU,9+1,FALSE)="","",VLOOKUP(VLOOKUP(O75&amp;"_"&amp;P75&amp;"_"&amp;Q75,[1]挑战模式!$BJ:$BU,9+1,FALSE),[1]怪物!$B:$K,10,FALSE))&amp;IF(VLOOKUP(O75&amp;"_"&amp;P75&amp;"_"&amp;Q75,[1]挑战模式!$BJ:$BU,9+2,FALSE)="","",";"&amp;VLOOKUP(VLOOKUP(O75&amp;"_"&amp;P75&amp;"_"&amp;Q75,[1]挑战模式!$BJ:$BU,9+2,FALSE),[1]怪物!$B:$K,10,FALSE))&amp;IF(VLOOKUP(O75&amp;"_"&amp;P75&amp;"_"&amp;Q75,[1]挑战模式!$BJ:$BU,9+3,FALSE)="","",";"&amp;VLOOKUP(VLOOKUP(O75&amp;"_"&amp;P75&amp;"_"&amp;Q75,[1]挑战模式!$BJ:$BU,9+3,FALSE),[1]怪物!$B:$K,10,FALSE))</f>
        <v>Monster_Skull1;Monster_Scorpid1;Monster_ZhiZhu2</v>
      </c>
      <c r="M75" s="5" t="str">
        <f>"Token_Diamond;"&amp;VLOOKUP(O75&amp;"_"&amp;P75&amp;"_"&amp;Q75,[1]挑战模式!$BJ:$BU,8,FALSE)&amp;IF(VLOOKUP(O75&amp;"_"&amp;P75&amp;"_"&amp;Q75,[1]挑战模式!$BJ:$BU,7,FALSE)="","","|"&amp;VLOOKUP(VLOOKUP(O75&amp;"_"&amp;P75&amp;"_"&amp;Q75,[1]挑战模式!$BJ:$BU,7,FALSE),'[1]塔&amp;技能'!$A:$U,21,FALSE)&amp;";1")</f>
        <v>Token_Diamond;50</v>
      </c>
      <c r="N75" s="2" t="str">
        <f>"Token_Diamond;"&amp;VLOOKUP(O75&amp;"_"&amp;P75&amp;"_"&amp;Q75,[1]挑战模式!$BJ:$BU,9,FALSE)&amp;IF(VLOOKUP(O75&amp;"_"&amp;P75&amp;"_"&amp;Q75,[1]挑战模式!$BJ:$BU,7,FALSE)="","","|"&amp;VLOOKUP(VLOOKUP(O75&amp;"_"&amp;P75&amp;"_"&amp;Q75,[1]挑战模式!$BJ:$BU,7,FALSE),'[1]塔&amp;技能'!$A:$U,21,FALSE)&amp;";1")</f>
        <v>Token_Diamond;15</v>
      </c>
      <c r="O75" s="4">
        <v>0</v>
      </c>
      <c r="P75" s="4">
        <v>10</v>
      </c>
      <c r="Q75" s="2" t="s">
        <v>41</v>
      </c>
    </row>
    <row r="76" spans="1:17" x14ac:dyDescent="0.2">
      <c r="B76" s="4">
        <v>-1</v>
      </c>
      <c r="C76" s="4" t="str">
        <f t="shared" si="7"/>
        <v>GamePlayBattleLevel_Season0_Challenge11_Hell_NoAR</v>
      </c>
      <c r="D76" s="4" t="str">
        <f t="shared" si="8"/>
        <v>GamePlayBattleLevel_Season0_Challenge11_Hell_AR</v>
      </c>
      <c r="F76" s="4" t="str">
        <f t="shared" si="9"/>
        <v>Text_Key_Desc_Season0_Challenge11_Hell</v>
      </c>
      <c r="G76" s="4"/>
      <c r="H76" s="4">
        <v>11</v>
      </c>
      <c r="I76" s="4" t="str">
        <f t="shared" si="6"/>
        <v>Hell</v>
      </c>
      <c r="J76" s="4" t="str">
        <f t="shared" si="10"/>
        <v>DropItemRule_First_Season0_Challenge11_Hell</v>
      </c>
      <c r="K76" s="4" t="str">
        <f t="shared" si="11"/>
        <v>DropItemRule_Common_Season0_Challenge11_Hell</v>
      </c>
      <c r="L76" s="2" t="str">
        <f>IF(VLOOKUP(O76&amp;"_"&amp;P76&amp;"_"&amp;Q76,[1]挑战模式!$BJ:$BU,9+1,FALSE)="","",VLOOKUP(VLOOKUP(O76&amp;"_"&amp;P76&amp;"_"&amp;Q76,[1]挑战模式!$BJ:$BU,9+1,FALSE),[1]怪物!$B:$K,10,FALSE))&amp;IF(VLOOKUP(O76&amp;"_"&amp;P76&amp;"_"&amp;Q76,[1]挑战模式!$BJ:$BU,9+2,FALSE)="","",";"&amp;VLOOKUP(VLOOKUP(O76&amp;"_"&amp;P76&amp;"_"&amp;Q76,[1]挑战模式!$BJ:$BU,9+2,FALSE),[1]怪物!$B:$K,10,FALSE))&amp;IF(VLOOKUP(O76&amp;"_"&amp;P76&amp;"_"&amp;Q76,[1]挑战模式!$BJ:$BU,9+3,FALSE)="","",";"&amp;VLOOKUP(VLOOKUP(O76&amp;"_"&amp;P76&amp;"_"&amp;Q76,[1]挑战模式!$BJ:$BU,9+3,FALSE),[1]怪物!$B:$K,10,FALSE))</f>
        <v>Monster_Scorpid1;Monster_ZhiZhu2;Monster_FireSpirit1</v>
      </c>
      <c r="M76" s="5" t="str">
        <f>"Token_Diamond;"&amp;VLOOKUP(O76&amp;"_"&amp;P76&amp;"_"&amp;Q76,[1]挑战模式!$BJ:$BU,8,FALSE)&amp;IF(VLOOKUP(O76&amp;"_"&amp;P76&amp;"_"&amp;Q76,[1]挑战模式!$BJ:$BU,7,FALSE)="","","|"&amp;VLOOKUP(VLOOKUP(O76&amp;"_"&amp;P76&amp;"_"&amp;Q76,[1]挑战模式!$BJ:$BU,7,FALSE),'[1]塔&amp;技能'!$A:$U,21,FALSE)&amp;";1")</f>
        <v>Token_Diamond;50</v>
      </c>
      <c r="N76" s="2" t="str">
        <f>"Token_Diamond;"&amp;VLOOKUP(O76&amp;"_"&amp;P76&amp;"_"&amp;Q76,[1]挑战模式!$BJ:$BU,9,FALSE)&amp;IF(VLOOKUP(O76&amp;"_"&amp;P76&amp;"_"&amp;Q76,[1]挑战模式!$BJ:$BU,7,FALSE)="","","|"&amp;VLOOKUP(VLOOKUP(O76&amp;"_"&amp;P76&amp;"_"&amp;Q76,[1]挑战模式!$BJ:$BU,7,FALSE),'[1]塔&amp;技能'!$A:$U,21,FALSE)&amp;";1")</f>
        <v>Token_Diamond;15</v>
      </c>
      <c r="O76" s="4">
        <v>0</v>
      </c>
      <c r="P76" s="4">
        <v>11</v>
      </c>
      <c r="Q76" s="2" t="s">
        <v>41</v>
      </c>
    </row>
    <row r="77" spans="1:17" x14ac:dyDescent="0.2">
      <c r="B77" s="4">
        <v>-1</v>
      </c>
      <c r="C77" s="4" t="str">
        <f t="shared" si="7"/>
        <v>GamePlayBattleLevel_Season0_Challenge12_Hell_NoAR</v>
      </c>
      <c r="D77" s="4" t="str">
        <f t="shared" si="8"/>
        <v>GamePlayBattleLevel_Season0_Challenge12_Hell_AR</v>
      </c>
      <c r="F77" s="4" t="str">
        <f t="shared" si="9"/>
        <v>Text_Key_Desc_Season0_Challenge12_Hell</v>
      </c>
      <c r="G77" s="4"/>
      <c r="H77" s="4">
        <v>12</v>
      </c>
      <c r="I77" s="4" t="str">
        <f t="shared" si="6"/>
        <v>Hell</v>
      </c>
      <c r="J77" s="4" t="str">
        <f t="shared" si="10"/>
        <v>DropItemRule_First_Season0_Challenge12_Hell</v>
      </c>
      <c r="K77" s="4" t="str">
        <f t="shared" si="11"/>
        <v>DropItemRule_Common_Season0_Challenge12_Hell</v>
      </c>
      <c r="L77" s="2" t="str">
        <f>IF(VLOOKUP(O77&amp;"_"&amp;P77&amp;"_"&amp;Q77,[1]挑战模式!$BJ:$BU,9+1,FALSE)="","",VLOOKUP(VLOOKUP(O77&amp;"_"&amp;P77&amp;"_"&amp;Q77,[1]挑战模式!$BJ:$BU,9+1,FALSE),[1]怪物!$B:$K,10,FALSE))&amp;IF(VLOOKUP(O77&amp;"_"&amp;P77&amp;"_"&amp;Q77,[1]挑战模式!$BJ:$BU,9+2,FALSE)="","",";"&amp;VLOOKUP(VLOOKUP(O77&amp;"_"&amp;P77&amp;"_"&amp;Q77,[1]挑战模式!$BJ:$BU,9+2,FALSE),[1]怪物!$B:$K,10,FALSE))&amp;IF(VLOOKUP(O77&amp;"_"&amp;P77&amp;"_"&amp;Q77,[1]挑战模式!$BJ:$BU,9+3,FALSE)="","",";"&amp;VLOOKUP(VLOOKUP(O77&amp;"_"&amp;P77&amp;"_"&amp;Q77,[1]挑战模式!$BJ:$BU,9+3,FALSE),[1]怪物!$B:$K,10,FALSE))</f>
        <v>Monster_FireSpirit1;Monster_BianFu2;Monster_Skull3</v>
      </c>
      <c r="M77" s="5" t="str">
        <f>"Token_Diamond;"&amp;VLOOKUP(O77&amp;"_"&amp;P77&amp;"_"&amp;Q77,[1]挑战模式!$BJ:$BU,8,FALSE)&amp;IF(VLOOKUP(O77&amp;"_"&amp;P77&amp;"_"&amp;Q77,[1]挑战模式!$BJ:$BU,7,FALSE)="","","|"&amp;VLOOKUP(VLOOKUP(O77&amp;"_"&amp;P77&amp;"_"&amp;Q77,[1]挑战模式!$BJ:$BU,7,FALSE),'[1]塔&amp;技能'!$A:$U,21,FALSE)&amp;";1")</f>
        <v>Token_Diamond;50</v>
      </c>
      <c r="N77" s="2" t="str">
        <f>"Token_Diamond;"&amp;VLOOKUP(O77&amp;"_"&amp;P77&amp;"_"&amp;Q77,[1]挑战模式!$BJ:$BU,9,FALSE)&amp;IF(VLOOKUP(O77&amp;"_"&amp;P77&amp;"_"&amp;Q77,[1]挑战模式!$BJ:$BU,7,FALSE)="","","|"&amp;VLOOKUP(VLOOKUP(O77&amp;"_"&amp;P77&amp;"_"&amp;Q77,[1]挑战模式!$BJ:$BU,7,FALSE),'[1]塔&amp;技能'!$A:$U,21,FALSE)&amp;";1")</f>
        <v>Token_Diamond;15</v>
      </c>
      <c r="O77" s="4">
        <v>0</v>
      </c>
      <c r="P77" s="4">
        <v>12</v>
      </c>
      <c r="Q77" s="2" t="s">
        <v>41</v>
      </c>
    </row>
    <row r="78" spans="1:17" x14ac:dyDescent="0.2">
      <c r="B78" s="4">
        <v>-1</v>
      </c>
      <c r="C78" s="4" t="str">
        <f t="shared" si="7"/>
        <v>GamePlayBattleLevel_Season0_Challenge13_Hell_NoAR</v>
      </c>
      <c r="D78" s="4" t="str">
        <f t="shared" si="8"/>
        <v>GamePlayBattleLevel_Season0_Challenge13_Hell_AR</v>
      </c>
      <c r="F78" s="4" t="str">
        <f t="shared" si="9"/>
        <v>Text_Key_Desc_Season0_Challenge13_Hell</v>
      </c>
      <c r="G78" s="4"/>
      <c r="H78" s="4">
        <v>13</v>
      </c>
      <c r="I78" s="4" t="str">
        <f t="shared" si="6"/>
        <v>Hell</v>
      </c>
      <c r="J78" s="4" t="str">
        <f t="shared" si="10"/>
        <v>DropItemRule_First_Season0_Challenge13_Hell</v>
      </c>
      <c r="K78" s="4" t="str">
        <f t="shared" si="11"/>
        <v>DropItemRule_Common_Season0_Challenge13_Hell</v>
      </c>
      <c r="L78" s="2" t="str">
        <f>IF(VLOOKUP(O78&amp;"_"&amp;P78&amp;"_"&amp;Q78,[1]挑战模式!$BJ:$BU,9+1,FALSE)="","",VLOOKUP(VLOOKUP(O78&amp;"_"&amp;P78&amp;"_"&amp;Q78,[1]挑战模式!$BJ:$BU,9+1,FALSE),[1]怪物!$B:$K,10,FALSE))&amp;IF(VLOOKUP(O78&amp;"_"&amp;P78&amp;"_"&amp;Q78,[1]挑战模式!$BJ:$BU,9+2,FALSE)="","",";"&amp;VLOOKUP(VLOOKUP(O78&amp;"_"&amp;P78&amp;"_"&amp;Q78,[1]挑战模式!$BJ:$BU,9+2,FALSE),[1]怪物!$B:$K,10,FALSE))&amp;IF(VLOOKUP(O78&amp;"_"&amp;P78&amp;"_"&amp;Q78,[1]挑战模式!$BJ:$BU,9+3,FALSE)="","",";"&amp;VLOOKUP(VLOOKUP(O78&amp;"_"&amp;P78&amp;"_"&amp;Q78,[1]挑战模式!$BJ:$BU,9+3,FALSE),[1]怪物!$B:$K,10,FALSE))</f>
        <v>Monster_FireSpirit1;Monster_BianFu2;Monster_Dan2</v>
      </c>
      <c r="M78" s="5" t="str">
        <f>"Token_Diamond;"&amp;VLOOKUP(O78&amp;"_"&amp;P78&amp;"_"&amp;Q78,[1]挑战模式!$BJ:$BU,8,FALSE)&amp;IF(VLOOKUP(O78&amp;"_"&amp;P78&amp;"_"&amp;Q78,[1]挑战模式!$BJ:$BU,7,FALSE)="","","|"&amp;VLOOKUP(VLOOKUP(O78&amp;"_"&amp;P78&amp;"_"&amp;Q78,[1]挑战模式!$BJ:$BU,7,FALSE),'[1]塔&amp;技能'!$A:$U,21,FALSE)&amp;";1")</f>
        <v>Token_Diamond;50</v>
      </c>
      <c r="N78" s="2" t="str">
        <f>"Token_Diamond;"&amp;VLOOKUP(O78&amp;"_"&amp;P78&amp;"_"&amp;Q78,[1]挑战模式!$BJ:$BU,9,FALSE)&amp;IF(VLOOKUP(O78&amp;"_"&amp;P78&amp;"_"&amp;Q78,[1]挑战模式!$BJ:$BU,7,FALSE)="","","|"&amp;VLOOKUP(VLOOKUP(O78&amp;"_"&amp;P78&amp;"_"&amp;Q78,[1]挑战模式!$BJ:$BU,7,FALSE),'[1]塔&amp;技能'!$A:$U,21,FALSE)&amp;";1")</f>
        <v>Token_Diamond;15</v>
      </c>
      <c r="O78" s="4">
        <v>0</v>
      </c>
      <c r="P78" s="4">
        <v>13</v>
      </c>
      <c r="Q78" s="2" t="s">
        <v>41</v>
      </c>
    </row>
    <row r="79" spans="1:17" x14ac:dyDescent="0.2">
      <c r="B79" s="4">
        <v>-1</v>
      </c>
      <c r="C79" s="4" t="str">
        <f t="shared" si="7"/>
        <v>GamePlayBattleLevel_Season0_Challenge14_Hell_NoAR</v>
      </c>
      <c r="D79" s="4" t="str">
        <f t="shared" si="8"/>
        <v>GamePlayBattleLevel_Season0_Challenge14_Hell_AR</v>
      </c>
      <c r="F79" s="4" t="str">
        <f t="shared" si="9"/>
        <v>Text_Key_Desc_Season0_Challenge14_Hell</v>
      </c>
      <c r="G79" s="4"/>
      <c r="H79" s="4">
        <v>14</v>
      </c>
      <c r="I79" s="4" t="str">
        <f t="shared" si="6"/>
        <v>Hell</v>
      </c>
      <c r="J79" s="4" t="str">
        <f t="shared" si="10"/>
        <v>DropItemRule_First_Season0_Challenge14_Hell</v>
      </c>
      <c r="K79" s="4" t="str">
        <f t="shared" si="11"/>
        <v>DropItemRule_Common_Season0_Challenge14_Hell</v>
      </c>
      <c r="L79" s="2" t="str">
        <f>IF(VLOOKUP(O79&amp;"_"&amp;P79&amp;"_"&amp;Q79,[1]挑战模式!$BJ:$BU,9+1,FALSE)="","",VLOOKUP(VLOOKUP(O79&amp;"_"&amp;P79&amp;"_"&amp;Q79,[1]挑战模式!$BJ:$BU,9+1,FALSE),[1]怪物!$B:$K,10,FALSE))&amp;IF(VLOOKUP(O79&amp;"_"&amp;P79&amp;"_"&amp;Q79,[1]挑战模式!$BJ:$BU,9+2,FALSE)="","",";"&amp;VLOOKUP(VLOOKUP(O79&amp;"_"&amp;P79&amp;"_"&amp;Q79,[1]挑战模式!$BJ:$BU,9+2,FALSE),[1]怪物!$B:$K,10,FALSE))&amp;IF(VLOOKUP(O79&amp;"_"&amp;P79&amp;"_"&amp;Q79,[1]挑战模式!$BJ:$BU,9+3,FALSE)="","",";"&amp;VLOOKUP(VLOOKUP(O79&amp;"_"&amp;P79&amp;"_"&amp;Q79,[1]挑战模式!$BJ:$BU,9+3,FALSE),[1]怪物!$B:$K,10,FALSE))</f>
        <v>Monster_BianFu2;Monster_Dan2;Monster_StoneGolem1</v>
      </c>
      <c r="M79" s="5" t="str">
        <f>"Token_Diamond;"&amp;VLOOKUP(O79&amp;"_"&amp;P79&amp;"_"&amp;Q79,[1]挑战模式!$BJ:$BU,8,FALSE)&amp;IF(VLOOKUP(O79&amp;"_"&amp;P79&amp;"_"&amp;Q79,[1]挑战模式!$BJ:$BU,7,FALSE)="","","|"&amp;VLOOKUP(VLOOKUP(O79&amp;"_"&amp;P79&amp;"_"&amp;Q79,[1]挑战模式!$BJ:$BU,7,FALSE),'[1]塔&amp;技能'!$A:$U,21,FALSE)&amp;";1")</f>
        <v>Token_Diamond;50</v>
      </c>
      <c r="N79" s="2" t="str">
        <f>"Token_Diamond;"&amp;VLOOKUP(O79&amp;"_"&amp;P79&amp;"_"&amp;Q79,[1]挑战模式!$BJ:$BU,9,FALSE)&amp;IF(VLOOKUP(O79&amp;"_"&amp;P79&amp;"_"&amp;Q79,[1]挑战模式!$BJ:$BU,7,FALSE)="","","|"&amp;VLOOKUP(VLOOKUP(O79&amp;"_"&amp;P79&amp;"_"&amp;Q79,[1]挑战模式!$BJ:$BU,7,FALSE),'[1]塔&amp;技能'!$A:$U,21,FALSE)&amp;";1")</f>
        <v>Token_Diamond;15</v>
      </c>
      <c r="O79" s="4">
        <v>0</v>
      </c>
      <c r="P79" s="4">
        <v>14</v>
      </c>
      <c r="Q79" s="2" t="s">
        <v>41</v>
      </c>
    </row>
    <row r="80" spans="1:17" x14ac:dyDescent="0.2">
      <c r="B80" s="4">
        <v>-1</v>
      </c>
      <c r="C80" s="4" t="str">
        <f t="shared" si="7"/>
        <v>GamePlayBattleLevel_Season0_Challenge15_Hell_NoAR</v>
      </c>
      <c r="D80" s="4" t="str">
        <f t="shared" si="8"/>
        <v>GamePlayBattleLevel_Season0_Challenge15_Hell_AR</v>
      </c>
      <c r="F80" s="4" t="str">
        <f t="shared" si="9"/>
        <v>Text_Key_Desc_Season0_Challenge15_Hell</v>
      </c>
      <c r="G80" s="4"/>
      <c r="H80" s="4">
        <v>15</v>
      </c>
      <c r="I80" s="4" t="str">
        <f t="shared" si="6"/>
        <v>Hell</v>
      </c>
      <c r="J80" s="4" t="str">
        <f t="shared" si="10"/>
        <v>DropItemRule_First_Season0_Challenge15_Hell</v>
      </c>
      <c r="K80" s="4" t="str">
        <f t="shared" si="11"/>
        <v>DropItemRule_Common_Season0_Challenge15_Hell</v>
      </c>
      <c r="L80" s="2" t="str">
        <f>IF(VLOOKUP(O80&amp;"_"&amp;P80&amp;"_"&amp;Q80,[1]挑战模式!$BJ:$BU,9+1,FALSE)="","",VLOOKUP(VLOOKUP(O80&amp;"_"&amp;P80&amp;"_"&amp;Q80,[1]挑战模式!$BJ:$BU,9+1,FALSE),[1]怪物!$B:$K,10,FALSE))&amp;IF(VLOOKUP(O80&amp;"_"&amp;P80&amp;"_"&amp;Q80,[1]挑战模式!$BJ:$BU,9+2,FALSE)="","",";"&amp;VLOOKUP(VLOOKUP(O80&amp;"_"&amp;P80&amp;"_"&amp;Q80,[1]挑战模式!$BJ:$BU,9+2,FALSE),[1]怪物!$B:$K,10,FALSE))&amp;IF(VLOOKUP(O80&amp;"_"&amp;P80&amp;"_"&amp;Q80,[1]挑战模式!$BJ:$BU,9+3,FALSE)="","",";"&amp;VLOOKUP(VLOOKUP(O80&amp;"_"&amp;P80&amp;"_"&amp;Q80,[1]挑战模式!$BJ:$BU,9+3,FALSE),[1]怪物!$B:$K,10,FALSE))</f>
        <v>Monster_Dan2;Monster_StoneGolem1;Monster_Gui2</v>
      </c>
      <c r="M80" s="5" t="str">
        <f>"Token_Diamond;"&amp;VLOOKUP(O80&amp;"_"&amp;P80&amp;"_"&amp;Q80,[1]挑战模式!$BJ:$BU,8,FALSE)&amp;IF(VLOOKUP(O80&amp;"_"&amp;P80&amp;"_"&amp;Q80,[1]挑战模式!$BJ:$BU,7,FALSE)="","","|"&amp;VLOOKUP(VLOOKUP(O80&amp;"_"&amp;P80&amp;"_"&amp;Q80,[1]挑战模式!$BJ:$BU,7,FALSE),'[1]塔&amp;技能'!$A:$U,21,FALSE)&amp;";1")</f>
        <v>Token_Diamond;50</v>
      </c>
      <c r="N80" s="2" t="str">
        <f>"Token_Diamond;"&amp;VLOOKUP(O80&amp;"_"&amp;P80&amp;"_"&amp;Q80,[1]挑战模式!$BJ:$BU,9,FALSE)&amp;IF(VLOOKUP(O80&amp;"_"&amp;P80&amp;"_"&amp;Q80,[1]挑战模式!$BJ:$BU,7,FALSE)="","","|"&amp;VLOOKUP(VLOOKUP(O80&amp;"_"&amp;P80&amp;"_"&amp;Q80,[1]挑战模式!$BJ:$BU,7,FALSE),'[1]塔&amp;技能'!$A:$U,21,FALSE)&amp;";1")</f>
        <v>Token_Diamond;15</v>
      </c>
      <c r="O80" s="4">
        <v>0</v>
      </c>
      <c r="P80" s="4">
        <v>15</v>
      </c>
      <c r="Q80" s="2" t="s">
        <v>41</v>
      </c>
    </row>
    <row r="81" spans="2:17" x14ac:dyDescent="0.2">
      <c r="B81" s="4">
        <v>-1</v>
      </c>
      <c r="C81" s="4" t="str">
        <f t="shared" si="7"/>
        <v>GamePlayBattleLevel_Season0_Challenge16_Hell_NoAR</v>
      </c>
      <c r="D81" s="4" t="str">
        <f t="shared" si="8"/>
        <v>GamePlayBattleLevel_Season0_Challenge16_Hell_AR</v>
      </c>
      <c r="F81" s="4" t="str">
        <f t="shared" si="9"/>
        <v>Text_Key_Desc_Season0_Challenge16_Hell</v>
      </c>
      <c r="G81" s="4"/>
      <c r="H81" s="4">
        <v>16</v>
      </c>
      <c r="I81" s="4" t="str">
        <f t="shared" si="6"/>
        <v>Hell</v>
      </c>
      <c r="J81" s="4" t="str">
        <f t="shared" si="10"/>
        <v>DropItemRule_First_Season0_Challenge16_Hell</v>
      </c>
      <c r="K81" s="4" t="str">
        <f t="shared" si="11"/>
        <v>DropItemRule_Common_Season0_Challenge16_Hell</v>
      </c>
      <c r="L81" s="2" t="str">
        <f>IF(VLOOKUP(O81&amp;"_"&amp;P81&amp;"_"&amp;Q81,[1]挑战模式!$BJ:$BU,9+1,FALSE)="","",VLOOKUP(VLOOKUP(O81&amp;"_"&amp;P81&amp;"_"&amp;Q81,[1]挑战模式!$BJ:$BU,9+1,FALSE),[1]怪物!$B:$K,10,FALSE))&amp;IF(VLOOKUP(O81&amp;"_"&amp;P81&amp;"_"&amp;Q81,[1]挑战模式!$BJ:$BU,9+2,FALSE)="","",";"&amp;VLOOKUP(VLOOKUP(O81&amp;"_"&amp;P81&amp;"_"&amp;Q81,[1]挑战模式!$BJ:$BU,9+2,FALSE),[1]怪物!$B:$K,10,FALSE))&amp;IF(VLOOKUP(O81&amp;"_"&amp;P81&amp;"_"&amp;Q81,[1]挑战模式!$BJ:$BU,9+3,FALSE)="","",";"&amp;VLOOKUP(VLOOKUP(O81&amp;"_"&amp;P81&amp;"_"&amp;Q81,[1]挑战模式!$BJ:$BU,9+3,FALSE),[1]怪物!$B:$K,10,FALSE))</f>
        <v>Monster_StoneGolem1;Monster_Gui2;Monster_Scorpid2</v>
      </c>
      <c r="M81" s="5" t="str">
        <f>"Token_Diamond;"&amp;VLOOKUP(O81&amp;"_"&amp;P81&amp;"_"&amp;Q81,[1]挑战模式!$BJ:$BU,8,FALSE)&amp;IF(VLOOKUP(O81&amp;"_"&amp;P81&amp;"_"&amp;Q81,[1]挑战模式!$BJ:$BU,7,FALSE)="","","|"&amp;VLOOKUP(VLOOKUP(O81&amp;"_"&amp;P81&amp;"_"&amp;Q81,[1]挑战模式!$BJ:$BU,7,FALSE),'[1]塔&amp;技能'!$A:$U,21,FALSE)&amp;";1")</f>
        <v>Token_Diamond;50</v>
      </c>
      <c r="N81" s="2" t="str">
        <f>"Token_Diamond;"&amp;VLOOKUP(O81&amp;"_"&amp;P81&amp;"_"&amp;Q81,[1]挑战模式!$BJ:$BU,9,FALSE)&amp;IF(VLOOKUP(O81&amp;"_"&amp;P81&amp;"_"&amp;Q81,[1]挑战模式!$BJ:$BU,7,FALSE)="","","|"&amp;VLOOKUP(VLOOKUP(O81&amp;"_"&amp;P81&amp;"_"&amp;Q81,[1]挑战模式!$BJ:$BU,7,FALSE),'[1]塔&amp;技能'!$A:$U,21,FALSE)&amp;";1")</f>
        <v>Token_Diamond;15</v>
      </c>
      <c r="O81" s="4">
        <v>0</v>
      </c>
      <c r="P81" s="4">
        <v>16</v>
      </c>
      <c r="Q81" s="2" t="s">
        <v>41</v>
      </c>
    </row>
    <row r="82" spans="2:17" x14ac:dyDescent="0.2">
      <c r="B82" s="4">
        <v>-1</v>
      </c>
      <c r="C82" s="4" t="str">
        <f t="shared" si="7"/>
        <v>GamePlayBattleLevel_Season0_Challenge17_Hell_NoAR</v>
      </c>
      <c r="D82" s="4" t="str">
        <f t="shared" si="8"/>
        <v>GamePlayBattleLevel_Season0_Challenge17_Hell_AR</v>
      </c>
      <c r="F82" s="4" t="str">
        <f t="shared" si="9"/>
        <v>Text_Key_Desc_Season0_Challenge17_Hell</v>
      </c>
      <c r="G82" s="4"/>
      <c r="H82" s="4">
        <v>17</v>
      </c>
      <c r="I82" s="4" t="str">
        <f t="shared" si="6"/>
        <v>Hell</v>
      </c>
      <c r="J82" s="4" t="str">
        <f t="shared" si="10"/>
        <v>DropItemRule_First_Season0_Challenge17_Hell</v>
      </c>
      <c r="K82" s="4" t="str">
        <f t="shared" si="11"/>
        <v>DropItemRule_Common_Season0_Challenge17_Hell</v>
      </c>
      <c r="L82" s="2" t="str">
        <f>IF(VLOOKUP(O82&amp;"_"&amp;P82&amp;"_"&amp;Q82,[1]挑战模式!$BJ:$BU,9+1,FALSE)="","",VLOOKUP(VLOOKUP(O82&amp;"_"&amp;P82&amp;"_"&amp;Q82,[1]挑战模式!$BJ:$BU,9+1,FALSE),[1]怪物!$B:$K,10,FALSE))&amp;IF(VLOOKUP(O82&amp;"_"&amp;P82&amp;"_"&amp;Q82,[1]挑战模式!$BJ:$BU,9+2,FALSE)="","",";"&amp;VLOOKUP(VLOOKUP(O82&amp;"_"&amp;P82&amp;"_"&amp;Q82,[1]挑战模式!$BJ:$BU,9+2,FALSE),[1]怪物!$B:$K,10,FALSE))&amp;IF(VLOOKUP(O82&amp;"_"&amp;P82&amp;"_"&amp;Q82,[1]挑战模式!$BJ:$BU,9+3,FALSE)="","",";"&amp;VLOOKUP(VLOOKUP(O82&amp;"_"&amp;P82&amp;"_"&amp;Q82,[1]挑战模式!$BJ:$BU,9+3,FALSE),[1]怪物!$B:$K,10,FALSE))</f>
        <v>Monster_Gui2;Monster_Scorpid2;Monster_Imp1</v>
      </c>
      <c r="M82" s="5" t="str">
        <f>"Token_Diamond;"&amp;VLOOKUP(O82&amp;"_"&amp;P82&amp;"_"&amp;Q82,[1]挑战模式!$BJ:$BU,8,FALSE)&amp;IF(VLOOKUP(O82&amp;"_"&amp;P82&amp;"_"&amp;Q82,[1]挑战模式!$BJ:$BU,7,FALSE)="","","|"&amp;VLOOKUP(VLOOKUP(O82&amp;"_"&amp;P82&amp;"_"&amp;Q82,[1]挑战模式!$BJ:$BU,7,FALSE),'[1]塔&amp;技能'!$A:$U,21,FALSE)&amp;";1")</f>
        <v>Token_Diamond;50</v>
      </c>
      <c r="N82" s="2" t="str">
        <f>"Token_Diamond;"&amp;VLOOKUP(O82&amp;"_"&amp;P82&amp;"_"&amp;Q82,[1]挑战模式!$BJ:$BU,9,FALSE)&amp;IF(VLOOKUP(O82&amp;"_"&amp;P82&amp;"_"&amp;Q82,[1]挑战模式!$BJ:$BU,7,FALSE)="","","|"&amp;VLOOKUP(VLOOKUP(O82&amp;"_"&amp;P82&amp;"_"&amp;Q82,[1]挑战模式!$BJ:$BU,7,FALSE),'[1]塔&amp;技能'!$A:$U,21,FALSE)&amp;";1")</f>
        <v>Token_Diamond;15</v>
      </c>
      <c r="O82" s="4">
        <v>0</v>
      </c>
      <c r="P82" s="4">
        <v>17</v>
      </c>
      <c r="Q82" s="2" t="s">
        <v>41</v>
      </c>
    </row>
    <row r="83" spans="2:17" x14ac:dyDescent="0.2">
      <c r="B83" s="4">
        <v>-1</v>
      </c>
      <c r="C83" s="4" t="str">
        <f t="shared" si="7"/>
        <v>GamePlayBattleLevel_Season0_Challenge18_Hell_NoAR</v>
      </c>
      <c r="D83" s="4" t="str">
        <f t="shared" si="8"/>
        <v>GamePlayBattleLevel_Season0_Challenge18_Hell_AR</v>
      </c>
      <c r="F83" s="4" t="str">
        <f t="shared" si="9"/>
        <v>Text_Key_Desc_Season0_Challenge18_Hell</v>
      </c>
      <c r="G83" s="4"/>
      <c r="H83" s="4">
        <v>18</v>
      </c>
      <c r="I83" s="4" t="str">
        <f t="shared" si="6"/>
        <v>Hell</v>
      </c>
      <c r="J83" s="4" t="str">
        <f t="shared" si="10"/>
        <v>DropItemRule_First_Season0_Challenge18_Hell</v>
      </c>
      <c r="K83" s="4" t="str">
        <f t="shared" si="11"/>
        <v>DropItemRule_Common_Season0_Challenge18_Hell</v>
      </c>
      <c r="L83" s="2" t="str">
        <f>IF(VLOOKUP(O83&amp;"_"&amp;P83&amp;"_"&amp;Q83,[1]挑战模式!$BJ:$BU,9+1,FALSE)="","",VLOOKUP(VLOOKUP(O83&amp;"_"&amp;P83&amp;"_"&amp;Q83,[1]挑战模式!$BJ:$BU,9+1,FALSE),[1]怪物!$B:$K,10,FALSE))&amp;IF(VLOOKUP(O83&amp;"_"&amp;P83&amp;"_"&amp;Q83,[1]挑战模式!$BJ:$BU,9+2,FALSE)="","",";"&amp;VLOOKUP(VLOOKUP(O83&amp;"_"&amp;P83&amp;"_"&amp;Q83,[1]挑战模式!$BJ:$BU,9+2,FALSE),[1]怪物!$B:$K,10,FALSE))&amp;IF(VLOOKUP(O83&amp;"_"&amp;P83&amp;"_"&amp;Q83,[1]挑战模式!$BJ:$BU,9+3,FALSE)="","",";"&amp;VLOOKUP(VLOOKUP(O83&amp;"_"&amp;P83&amp;"_"&amp;Q83,[1]挑战模式!$BJ:$BU,9+3,FALSE),[1]怪物!$B:$K,10,FALSE))</f>
        <v>Monster_Scorpid2;Monster_Imp1;Monster_StoneGolem2</v>
      </c>
      <c r="M83" s="5" t="str">
        <f>"Token_Diamond;"&amp;VLOOKUP(O83&amp;"_"&amp;P83&amp;"_"&amp;Q83,[1]挑战模式!$BJ:$BU,8,FALSE)&amp;IF(VLOOKUP(O83&amp;"_"&amp;P83&amp;"_"&amp;Q83,[1]挑战模式!$BJ:$BU,7,FALSE)="","","|"&amp;VLOOKUP(VLOOKUP(O83&amp;"_"&amp;P83&amp;"_"&amp;Q83,[1]挑战模式!$BJ:$BU,7,FALSE),'[1]塔&amp;技能'!$A:$U,21,FALSE)&amp;";1")</f>
        <v>Token_Diamond;50</v>
      </c>
      <c r="N83" s="2" t="str">
        <f>"Token_Diamond;"&amp;VLOOKUP(O83&amp;"_"&amp;P83&amp;"_"&amp;Q83,[1]挑战模式!$BJ:$BU,9,FALSE)&amp;IF(VLOOKUP(O83&amp;"_"&amp;P83&amp;"_"&amp;Q83,[1]挑战模式!$BJ:$BU,7,FALSE)="","","|"&amp;VLOOKUP(VLOOKUP(O83&amp;"_"&amp;P83&amp;"_"&amp;Q83,[1]挑战模式!$BJ:$BU,7,FALSE),'[1]塔&amp;技能'!$A:$U,21,FALSE)&amp;";1")</f>
        <v>Token_Diamond;15</v>
      </c>
      <c r="O83" s="4">
        <v>0</v>
      </c>
      <c r="P83" s="4">
        <v>18</v>
      </c>
      <c r="Q83" s="2" t="s">
        <v>41</v>
      </c>
    </row>
    <row r="84" spans="2:17" x14ac:dyDescent="0.2">
      <c r="B84" s="4">
        <v>-1</v>
      </c>
      <c r="C84" s="4" t="str">
        <f t="shared" si="7"/>
        <v>GamePlayBattleLevel_Season0_Challenge19_Hell_NoAR</v>
      </c>
      <c r="D84" s="4" t="str">
        <f t="shared" si="8"/>
        <v>GamePlayBattleLevel_Season0_Challenge19_Hell_AR</v>
      </c>
      <c r="F84" s="4" t="str">
        <f t="shared" si="9"/>
        <v>Text_Key_Desc_Season0_Challenge19_Hell</v>
      </c>
      <c r="G84" s="4"/>
      <c r="H84" s="4">
        <v>19</v>
      </c>
      <c r="I84" s="4" t="str">
        <f t="shared" si="6"/>
        <v>Hell</v>
      </c>
      <c r="J84" s="4" t="str">
        <f t="shared" si="10"/>
        <v>DropItemRule_First_Season0_Challenge19_Hell</v>
      </c>
      <c r="K84" s="4" t="str">
        <f t="shared" si="11"/>
        <v>DropItemRule_Common_Season0_Challenge19_Hell</v>
      </c>
      <c r="L84" s="2" t="str">
        <f>IF(VLOOKUP(O84&amp;"_"&amp;P84&amp;"_"&amp;Q84,[1]挑战模式!$BJ:$BU,9+1,FALSE)="","",VLOOKUP(VLOOKUP(O84&amp;"_"&amp;P84&amp;"_"&amp;Q84,[1]挑战模式!$BJ:$BU,9+1,FALSE),[1]怪物!$B:$K,10,FALSE))&amp;IF(VLOOKUP(O84&amp;"_"&amp;P84&amp;"_"&amp;Q84,[1]挑战模式!$BJ:$BU,9+2,FALSE)="","",";"&amp;VLOOKUP(VLOOKUP(O84&amp;"_"&amp;P84&amp;"_"&amp;Q84,[1]挑战模式!$BJ:$BU,9+2,FALSE),[1]怪物!$B:$K,10,FALSE))&amp;IF(VLOOKUP(O84&amp;"_"&amp;P84&amp;"_"&amp;Q84,[1]挑战模式!$BJ:$BU,9+3,FALSE)="","",";"&amp;VLOOKUP(VLOOKUP(O84&amp;"_"&amp;P84&amp;"_"&amp;Q84,[1]挑战模式!$BJ:$BU,9+3,FALSE),[1]怪物!$B:$K,10,FALSE))</f>
        <v>Monster_Imp1;Monster_StoneGolem2;Monster_Spirit2</v>
      </c>
      <c r="M84" s="5" t="str">
        <f>"Token_Diamond;"&amp;VLOOKUP(O84&amp;"_"&amp;P84&amp;"_"&amp;Q84,[1]挑战模式!$BJ:$BU,8,FALSE)&amp;IF(VLOOKUP(O84&amp;"_"&amp;P84&amp;"_"&amp;Q84,[1]挑战模式!$BJ:$BU,7,FALSE)="","","|"&amp;VLOOKUP(VLOOKUP(O84&amp;"_"&amp;P84&amp;"_"&amp;Q84,[1]挑战模式!$BJ:$BU,7,FALSE),'[1]塔&amp;技能'!$A:$U,21,FALSE)&amp;";1")</f>
        <v>Token_Diamond;50</v>
      </c>
      <c r="N84" s="2" t="str">
        <f>"Token_Diamond;"&amp;VLOOKUP(O84&amp;"_"&amp;P84&amp;"_"&amp;Q84,[1]挑战模式!$BJ:$BU,9,FALSE)&amp;IF(VLOOKUP(O84&amp;"_"&amp;P84&amp;"_"&amp;Q84,[1]挑战模式!$BJ:$BU,7,FALSE)="","","|"&amp;VLOOKUP(VLOOKUP(O84&amp;"_"&amp;P84&amp;"_"&amp;Q84,[1]挑战模式!$BJ:$BU,7,FALSE),'[1]塔&amp;技能'!$A:$U,21,FALSE)&amp;";1")</f>
        <v>Token_Diamond;15</v>
      </c>
      <c r="O84" s="4">
        <v>0</v>
      </c>
      <c r="P84" s="4">
        <v>19</v>
      </c>
      <c r="Q84" s="2" t="s">
        <v>41</v>
      </c>
    </row>
    <row r="85" spans="2:17" x14ac:dyDescent="0.2">
      <c r="B85" s="4">
        <v>-1</v>
      </c>
      <c r="C85" s="4" t="str">
        <f t="shared" si="7"/>
        <v>GamePlayBattleLevel_Season0_Challenge20_Hell_NoAR</v>
      </c>
      <c r="D85" s="4" t="str">
        <f t="shared" si="8"/>
        <v>GamePlayBattleLevel_Season0_Challenge20_Hell_AR</v>
      </c>
      <c r="F85" s="4" t="str">
        <f t="shared" si="9"/>
        <v>Text_Key_Desc_Season0_Challenge20_Hell</v>
      </c>
      <c r="G85" s="4"/>
      <c r="H85" s="4">
        <v>20</v>
      </c>
      <c r="I85" s="4" t="str">
        <f t="shared" si="6"/>
        <v>Hell</v>
      </c>
      <c r="J85" s="4" t="str">
        <f t="shared" si="10"/>
        <v>DropItemRule_First_Season0_Challenge20_Hell</v>
      </c>
      <c r="K85" s="4" t="str">
        <f t="shared" si="11"/>
        <v>DropItemRule_Common_Season0_Challenge20_Hell</v>
      </c>
      <c r="L85" s="2" t="str">
        <f>IF(VLOOKUP(O85&amp;"_"&amp;P85&amp;"_"&amp;Q85,[1]挑战模式!$BJ:$BU,9+1,FALSE)="","",VLOOKUP(VLOOKUP(O85&amp;"_"&amp;P85&amp;"_"&amp;Q85,[1]挑战模式!$BJ:$BU,9+1,FALSE),[1]怪物!$B:$K,10,FALSE))&amp;IF(VLOOKUP(O85&amp;"_"&amp;P85&amp;"_"&amp;Q85,[1]挑战模式!$BJ:$BU,9+2,FALSE)="","",";"&amp;VLOOKUP(VLOOKUP(O85&amp;"_"&amp;P85&amp;"_"&amp;Q85,[1]挑战模式!$BJ:$BU,9+2,FALSE),[1]怪物!$B:$K,10,FALSE))&amp;IF(VLOOKUP(O85&amp;"_"&amp;P85&amp;"_"&amp;Q85,[1]挑战模式!$BJ:$BU,9+3,FALSE)="","",";"&amp;VLOOKUP(VLOOKUP(O85&amp;"_"&amp;P85&amp;"_"&amp;Q85,[1]挑战模式!$BJ:$BU,9+3,FALSE),[1]怪物!$B:$K,10,FALSE))</f>
        <v>Monster_Spirit2;Monster_ZhongZi2;Monster_Imp3</v>
      </c>
      <c r="M85" s="5" t="str">
        <f>"Token_Diamond;"&amp;VLOOKUP(O85&amp;"_"&amp;P85&amp;"_"&amp;Q85,[1]挑战模式!$BJ:$BU,8,FALSE)&amp;IF(VLOOKUP(O85&amp;"_"&amp;P85&amp;"_"&amp;Q85,[1]挑战模式!$BJ:$BU,7,FALSE)="","","|"&amp;VLOOKUP(VLOOKUP(O85&amp;"_"&amp;P85&amp;"_"&amp;Q85,[1]挑战模式!$BJ:$BU,7,FALSE),'[1]塔&amp;技能'!$A:$U,21,FALSE)&amp;";1")</f>
        <v>Token_Diamond;50</v>
      </c>
      <c r="N85" s="2" t="str">
        <f>"Token_Diamond;"&amp;VLOOKUP(O85&amp;"_"&amp;P85&amp;"_"&amp;Q85,[1]挑战模式!$BJ:$BU,9,FALSE)&amp;IF(VLOOKUP(O85&amp;"_"&amp;P85&amp;"_"&amp;Q85,[1]挑战模式!$BJ:$BU,7,FALSE)="","","|"&amp;VLOOKUP(VLOOKUP(O85&amp;"_"&amp;P85&amp;"_"&amp;Q85,[1]挑战模式!$BJ:$BU,7,FALSE),'[1]塔&amp;技能'!$A:$U,21,FALSE)&amp;";1")</f>
        <v>Token_Diamond;15</v>
      </c>
      <c r="O85" s="4">
        <v>0</v>
      </c>
      <c r="P85" s="4">
        <v>20</v>
      </c>
      <c r="Q85" s="2" t="s">
        <v>41</v>
      </c>
    </row>
  </sheetData>
  <mergeCells count="3">
    <mergeCell ref="F1:G1"/>
    <mergeCell ref="F3:G3"/>
    <mergeCell ref="F2:G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song Xx</cp:lastModifiedBy>
  <dcterms:created xsi:type="dcterms:W3CDTF">2015-06-05T18:19:34Z</dcterms:created>
  <dcterms:modified xsi:type="dcterms:W3CDTF">2025-04-17T08:04:11Z</dcterms:modified>
</cp:coreProperties>
</file>