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ItemConfig\"/>
    </mc:Choice>
  </mc:AlternateContent>
  <xr:revisionPtr revIDLastSave="0" documentId="13_ncr:1_{69507F90-136C-4013-AB0D-601EE3EDD5F0}" xr6:coauthVersionLast="47" xr6:coauthVersionMax="47" xr10:uidLastSave="{00000000-0000-0000-0000-000000000000}"/>
  <bookViews>
    <workbookView xWindow="28680" yWindow="-120" windowWidth="29040" windowHeight="15720" tabRatio="621" xr2:uid="{00000000-000D-0000-FFFF-FFFF00000000}"/>
  </bookViews>
  <sheets>
    <sheet name="Tower" sheetId="1" r:id="rId1"/>
    <sheet name="Skill" sheetId="7" r:id="rId2"/>
  </sheets>
  <externalReferences>
    <externalReference r:id="rId3"/>
  </externalReferences>
  <calcPr calcId="181029"/>
</workbook>
</file>

<file path=xl/calcChain.xml><?xml version="1.0" encoding="utf-8"?>
<calcChain xmlns="http://schemas.openxmlformats.org/spreadsheetml/2006/main">
  <c r="B8" i="1" l="1"/>
  <c r="G8" i="1" s="1"/>
  <c r="C8" i="1"/>
  <c r="D8" i="1"/>
  <c r="E8" i="1"/>
  <c r="F8" i="1"/>
  <c r="B9" i="1"/>
  <c r="G9" i="1" s="1"/>
  <c r="C9" i="1"/>
  <c r="D9" i="1"/>
  <c r="E9" i="1"/>
  <c r="F9" i="1"/>
  <c r="B10" i="1"/>
  <c r="C10" i="1"/>
  <c r="D10" i="1"/>
  <c r="E10" i="1"/>
  <c r="F10" i="1"/>
  <c r="B12" i="1"/>
  <c r="C12" i="1"/>
  <c r="G12" i="1" s="1"/>
  <c r="D12" i="1"/>
  <c r="E12" i="1"/>
  <c r="F12" i="1"/>
  <c r="B13" i="1"/>
  <c r="G13" i="1" s="1"/>
  <c r="C13" i="1"/>
  <c r="D13" i="1"/>
  <c r="E13" i="1"/>
  <c r="F13" i="1"/>
  <c r="B14" i="1"/>
  <c r="C14" i="1"/>
  <c r="D14" i="1"/>
  <c r="E14" i="1"/>
  <c r="F14" i="1"/>
  <c r="B15" i="1"/>
  <c r="C15" i="1"/>
  <c r="D15" i="1"/>
  <c r="E15" i="1"/>
  <c r="F15" i="1"/>
  <c r="B16" i="1"/>
  <c r="G16" i="1" s="1"/>
  <c r="C16" i="1"/>
  <c r="D16" i="1"/>
  <c r="E16" i="1"/>
  <c r="F16" i="1"/>
  <c r="B17" i="1"/>
  <c r="C17" i="1"/>
  <c r="D17" i="1"/>
  <c r="E17" i="1"/>
  <c r="F17" i="1"/>
  <c r="G17" i="1"/>
  <c r="B18" i="1"/>
  <c r="G18" i="1" s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G21" i="1" s="1"/>
  <c r="C21" i="1"/>
  <c r="D21" i="1"/>
  <c r="E21" i="1"/>
  <c r="F21" i="1"/>
  <c r="B22" i="1"/>
  <c r="C22" i="1"/>
  <c r="G22" i="1" s="1"/>
  <c r="D22" i="1"/>
  <c r="E22" i="1"/>
  <c r="F22" i="1"/>
  <c r="B23" i="1"/>
  <c r="C23" i="1"/>
  <c r="D23" i="1"/>
  <c r="E23" i="1"/>
  <c r="F23" i="1"/>
  <c r="B24" i="1"/>
  <c r="G24" i="1" s="1"/>
  <c r="C24" i="1"/>
  <c r="D24" i="1"/>
  <c r="E24" i="1"/>
  <c r="F24" i="1"/>
  <c r="B25" i="1"/>
  <c r="C25" i="1"/>
  <c r="D25" i="1"/>
  <c r="E25" i="1"/>
  <c r="F25" i="1"/>
  <c r="G25" i="1"/>
  <c r="B26" i="1"/>
  <c r="G26" i="1" s="1"/>
  <c r="C26" i="1"/>
  <c r="D26" i="1"/>
  <c r="E26" i="1"/>
  <c r="F26" i="1"/>
  <c r="B27" i="1"/>
  <c r="C27" i="1"/>
  <c r="G27" i="1" s="1"/>
  <c r="D27" i="1"/>
  <c r="E27" i="1"/>
  <c r="F27" i="1"/>
  <c r="B28" i="1"/>
  <c r="C28" i="1"/>
  <c r="G28" i="1" s="1"/>
  <c r="D28" i="1"/>
  <c r="E28" i="1"/>
  <c r="F28" i="1"/>
  <c r="B29" i="1"/>
  <c r="G29" i="1" s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G32" i="1"/>
  <c r="B33" i="1"/>
  <c r="G33" i="1" s="1"/>
  <c r="C33" i="1"/>
  <c r="D33" i="1"/>
  <c r="E33" i="1"/>
  <c r="F33" i="1"/>
  <c r="B34" i="1"/>
  <c r="G34" i="1" s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G37" i="1"/>
  <c r="B38" i="1"/>
  <c r="C38" i="1"/>
  <c r="D38" i="1"/>
  <c r="E38" i="1"/>
  <c r="F38" i="1"/>
  <c r="B39" i="1"/>
  <c r="C39" i="1"/>
  <c r="D39" i="1"/>
  <c r="E39" i="1"/>
  <c r="F39" i="1"/>
  <c r="B40" i="1"/>
  <c r="G40" i="1" s="1"/>
  <c r="C40" i="1"/>
  <c r="D40" i="1"/>
  <c r="E40" i="1"/>
  <c r="F40" i="1"/>
  <c r="B41" i="1"/>
  <c r="G41" i="1" s="1"/>
  <c r="C41" i="1"/>
  <c r="D41" i="1"/>
  <c r="E41" i="1"/>
  <c r="F41" i="1"/>
  <c r="B42" i="1"/>
  <c r="C42" i="1"/>
  <c r="D42" i="1"/>
  <c r="E42" i="1"/>
  <c r="F42" i="1"/>
  <c r="G42" i="1"/>
  <c r="B43" i="1"/>
  <c r="C43" i="1"/>
  <c r="D43" i="1"/>
  <c r="E43" i="1"/>
  <c r="F43" i="1"/>
  <c r="B44" i="1"/>
  <c r="C44" i="1"/>
  <c r="D44" i="1"/>
  <c r="E44" i="1"/>
  <c r="F44" i="1"/>
  <c r="B45" i="1"/>
  <c r="G45" i="1" s="1"/>
  <c r="C45" i="1"/>
  <c r="D45" i="1"/>
  <c r="E45" i="1"/>
  <c r="F45" i="1"/>
  <c r="B46" i="1"/>
  <c r="C46" i="1"/>
  <c r="D46" i="1"/>
  <c r="E46" i="1"/>
  <c r="F46" i="1"/>
  <c r="B47" i="1"/>
  <c r="C47" i="1"/>
  <c r="G47" i="1" s="1"/>
  <c r="D47" i="1"/>
  <c r="E47" i="1"/>
  <c r="F47" i="1"/>
  <c r="B48" i="1"/>
  <c r="G48" i="1" s="1"/>
  <c r="C48" i="1"/>
  <c r="D48" i="1"/>
  <c r="E48" i="1"/>
  <c r="F48" i="1"/>
  <c r="B49" i="1"/>
  <c r="G49" i="1" s="1"/>
  <c r="C49" i="1"/>
  <c r="D49" i="1"/>
  <c r="E49" i="1"/>
  <c r="F49" i="1"/>
  <c r="B50" i="1"/>
  <c r="G50" i="1" s="1"/>
  <c r="C50" i="1"/>
  <c r="D50" i="1"/>
  <c r="E50" i="1"/>
  <c r="F50" i="1"/>
  <c r="B51" i="1"/>
  <c r="C51" i="1"/>
  <c r="D51" i="1"/>
  <c r="E51" i="1"/>
  <c r="F51" i="1"/>
  <c r="B52" i="1"/>
  <c r="C52" i="1"/>
  <c r="G52" i="1" s="1"/>
  <c r="D52" i="1"/>
  <c r="E52" i="1"/>
  <c r="F52" i="1"/>
  <c r="B53" i="1"/>
  <c r="G53" i="1" s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G56" i="1" s="1"/>
  <c r="C56" i="1"/>
  <c r="D56" i="1"/>
  <c r="E56" i="1"/>
  <c r="F56" i="1"/>
  <c r="B57" i="1"/>
  <c r="C57" i="1"/>
  <c r="D57" i="1"/>
  <c r="E57" i="1"/>
  <c r="F57" i="1"/>
  <c r="G57" i="1"/>
  <c r="B58" i="1"/>
  <c r="G58" i="1" s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G61" i="1" s="1"/>
  <c r="C61" i="1"/>
  <c r="D61" i="1"/>
  <c r="E61" i="1"/>
  <c r="F61" i="1"/>
  <c r="B62" i="1"/>
  <c r="C62" i="1"/>
  <c r="G62" i="1" s="1"/>
  <c r="D62" i="1"/>
  <c r="E62" i="1"/>
  <c r="F62" i="1"/>
  <c r="B63" i="1"/>
  <c r="C63" i="1"/>
  <c r="D63" i="1"/>
  <c r="E63" i="1"/>
  <c r="F63" i="1"/>
  <c r="B64" i="1"/>
  <c r="G64" i="1" s="1"/>
  <c r="C64" i="1"/>
  <c r="D64" i="1"/>
  <c r="E64" i="1"/>
  <c r="F64" i="1"/>
  <c r="B65" i="1"/>
  <c r="G65" i="1" s="1"/>
  <c r="C65" i="1"/>
  <c r="D65" i="1"/>
  <c r="E65" i="1"/>
  <c r="F65" i="1"/>
  <c r="B66" i="1"/>
  <c r="G66" i="1" s="1"/>
  <c r="C66" i="1"/>
  <c r="D66" i="1"/>
  <c r="E66" i="1"/>
  <c r="F66" i="1"/>
  <c r="B67" i="1"/>
  <c r="C67" i="1"/>
  <c r="G67" i="1" s="1"/>
  <c r="D67" i="1"/>
  <c r="E67" i="1"/>
  <c r="F67" i="1"/>
  <c r="B68" i="1"/>
  <c r="C68" i="1"/>
  <c r="D68" i="1"/>
  <c r="E68" i="1"/>
  <c r="F68" i="1"/>
  <c r="B69" i="1"/>
  <c r="G69" i="1" s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G72" i="1"/>
  <c r="B73" i="1"/>
  <c r="G73" i="1" s="1"/>
  <c r="C73" i="1"/>
  <c r="D73" i="1"/>
  <c r="E73" i="1"/>
  <c r="F73" i="1"/>
  <c r="B74" i="1"/>
  <c r="G74" i="1" s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G77" i="1"/>
  <c r="B78" i="1"/>
  <c r="C78" i="1"/>
  <c r="D78" i="1"/>
  <c r="E78" i="1"/>
  <c r="F78" i="1"/>
  <c r="B79" i="1"/>
  <c r="C79" i="1"/>
  <c r="D79" i="1"/>
  <c r="E79" i="1"/>
  <c r="F79" i="1"/>
  <c r="B80" i="1"/>
  <c r="G80" i="1" s="1"/>
  <c r="C80" i="1"/>
  <c r="D80" i="1"/>
  <c r="E80" i="1"/>
  <c r="F80" i="1"/>
  <c r="B81" i="1"/>
  <c r="G81" i="1" s="1"/>
  <c r="C81" i="1"/>
  <c r="D81" i="1"/>
  <c r="E81" i="1"/>
  <c r="F81" i="1"/>
  <c r="B82" i="1"/>
  <c r="C82" i="1"/>
  <c r="D82" i="1"/>
  <c r="E82" i="1"/>
  <c r="F82" i="1"/>
  <c r="G82" i="1"/>
  <c r="B83" i="1"/>
  <c r="C83" i="1"/>
  <c r="D83" i="1"/>
  <c r="E83" i="1"/>
  <c r="F83" i="1"/>
  <c r="B84" i="1"/>
  <c r="C84" i="1"/>
  <c r="D84" i="1"/>
  <c r="E84" i="1"/>
  <c r="F84" i="1"/>
  <c r="B85" i="1"/>
  <c r="G85" i="1" s="1"/>
  <c r="C85" i="1"/>
  <c r="D85" i="1"/>
  <c r="E85" i="1"/>
  <c r="F85" i="1"/>
  <c r="B86" i="1"/>
  <c r="C86" i="1"/>
  <c r="D86" i="1"/>
  <c r="E86" i="1"/>
  <c r="F86" i="1"/>
  <c r="B87" i="1"/>
  <c r="C87" i="1"/>
  <c r="G87" i="1" s="1"/>
  <c r="D87" i="1"/>
  <c r="E87" i="1"/>
  <c r="F87" i="1"/>
  <c r="B88" i="1"/>
  <c r="G88" i="1" s="1"/>
  <c r="C88" i="1"/>
  <c r="D88" i="1"/>
  <c r="E88" i="1"/>
  <c r="F88" i="1"/>
  <c r="B89" i="1"/>
  <c r="G89" i="1" s="1"/>
  <c r="C89" i="1"/>
  <c r="D89" i="1"/>
  <c r="E89" i="1"/>
  <c r="F89" i="1"/>
  <c r="B90" i="1"/>
  <c r="G90" i="1" s="1"/>
  <c r="C90" i="1"/>
  <c r="D90" i="1"/>
  <c r="E90" i="1"/>
  <c r="F90" i="1"/>
  <c r="B91" i="1"/>
  <c r="C91" i="1"/>
  <c r="D91" i="1"/>
  <c r="E91" i="1"/>
  <c r="F91" i="1"/>
  <c r="B6" i="1"/>
  <c r="C6" i="1"/>
  <c r="G6" i="1" s="1"/>
  <c r="D6" i="1"/>
  <c r="E6" i="1"/>
  <c r="F6" i="1"/>
  <c r="B7" i="1"/>
  <c r="C7" i="1"/>
  <c r="D7" i="1"/>
  <c r="E7" i="1"/>
  <c r="F7" i="1"/>
  <c r="G46" i="7"/>
  <c r="G41" i="7"/>
  <c r="G36" i="7"/>
  <c r="G31" i="7"/>
  <c r="G26" i="7"/>
  <c r="G21" i="7"/>
  <c r="G16" i="7"/>
  <c r="G11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F6" i="7"/>
  <c r="E6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6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6" i="7"/>
  <c r="G6" i="7" s="1"/>
  <c r="B33" i="7"/>
  <c r="G33" i="7" s="1"/>
  <c r="B34" i="7"/>
  <c r="G34" i="7" s="1"/>
  <c r="B35" i="7"/>
  <c r="G35" i="7" s="1"/>
  <c r="B36" i="7"/>
  <c r="B37" i="7"/>
  <c r="G37" i="7" s="1"/>
  <c r="B38" i="7"/>
  <c r="G38" i="7" s="1"/>
  <c r="B39" i="7"/>
  <c r="G39" i="7" s="1"/>
  <c r="B40" i="7"/>
  <c r="G40" i="7" s="1"/>
  <c r="B41" i="7"/>
  <c r="B42" i="7"/>
  <c r="G42" i="7" s="1"/>
  <c r="B43" i="7"/>
  <c r="G43" i="7" s="1"/>
  <c r="B44" i="7"/>
  <c r="G44" i="7" s="1"/>
  <c r="B45" i="7"/>
  <c r="G45" i="7" s="1"/>
  <c r="B46" i="7"/>
  <c r="B47" i="7"/>
  <c r="G47" i="7" s="1"/>
  <c r="B48" i="7"/>
  <c r="G48" i="7" s="1"/>
  <c r="B49" i="7"/>
  <c r="G49" i="7" s="1"/>
  <c r="B50" i="7"/>
  <c r="G50" i="7" s="1"/>
  <c r="B32" i="7"/>
  <c r="G32" i="7" s="1"/>
  <c r="G51" i="1" l="1"/>
  <c r="G54" i="1"/>
  <c r="G38" i="1"/>
  <c r="G35" i="1"/>
  <c r="G31" i="1"/>
  <c r="G84" i="1"/>
  <c r="G19" i="1"/>
  <c r="G71" i="1"/>
  <c r="G68" i="1"/>
  <c r="G78" i="1"/>
  <c r="G75" i="1"/>
  <c r="G59" i="1"/>
  <c r="G76" i="1"/>
  <c r="G70" i="1"/>
  <c r="G15" i="1"/>
  <c r="G44" i="1"/>
  <c r="G23" i="1"/>
  <c r="G20" i="1"/>
  <c r="G14" i="1"/>
  <c r="G10" i="1"/>
  <c r="G91" i="1"/>
  <c r="G79" i="1"/>
  <c r="G55" i="1"/>
  <c r="G46" i="1"/>
  <c r="G43" i="1"/>
  <c r="G63" i="1"/>
  <c r="G60" i="1"/>
  <c r="G39" i="1"/>
  <c r="G36" i="1"/>
  <c r="G30" i="1"/>
  <c r="G86" i="1"/>
  <c r="G83" i="1"/>
  <c r="G7" i="1"/>
  <c r="B7" i="7"/>
  <c r="G7" i="7" s="1"/>
  <c r="B8" i="7"/>
  <c r="G8" i="7" s="1"/>
  <c r="B9" i="7"/>
  <c r="G9" i="7" s="1"/>
  <c r="B10" i="7"/>
  <c r="G10" i="7" s="1"/>
  <c r="B11" i="7"/>
  <c r="B12" i="7"/>
  <c r="G12" i="7" s="1"/>
  <c r="B13" i="7"/>
  <c r="G13" i="7" s="1"/>
  <c r="B14" i="7"/>
  <c r="G14" i="7" s="1"/>
  <c r="B15" i="7"/>
  <c r="G15" i="7" s="1"/>
  <c r="B16" i="7"/>
  <c r="B17" i="7"/>
  <c r="G17" i="7" s="1"/>
  <c r="B18" i="7"/>
  <c r="G18" i="7" s="1"/>
  <c r="B19" i="7"/>
  <c r="G19" i="7" s="1"/>
  <c r="B20" i="7"/>
  <c r="G20" i="7" s="1"/>
  <c r="B21" i="7"/>
  <c r="B22" i="7"/>
  <c r="G22" i="7" s="1"/>
  <c r="B23" i="7"/>
  <c r="G23" i="7" s="1"/>
  <c r="B24" i="7"/>
  <c r="G24" i="7" s="1"/>
  <c r="B25" i="7"/>
  <c r="G25" i="7" s="1"/>
  <c r="B26" i="7"/>
  <c r="B27" i="7"/>
  <c r="G27" i="7" s="1"/>
  <c r="B28" i="7"/>
  <c r="G28" i="7" s="1"/>
  <c r="B29" i="7"/>
  <c r="G29" i="7" s="1"/>
  <c r="B30" i="7"/>
  <c r="G30" i="7" s="1"/>
  <c r="B31" i="7"/>
  <c r="B6" i="7"/>
</calcChain>
</file>

<file path=xl/sharedStrings.xml><?xml version="1.0" encoding="utf-8"?>
<sst xmlns="http://schemas.openxmlformats.org/spreadsheetml/2006/main" count="180" uniqueCount="49">
  <si>
    <t>##var</t>
  </si>
  <si>
    <t>##type</t>
  </si>
  <si>
    <t>string</t>
  </si>
  <si>
    <t>##group</t>
  </si>
  <si>
    <t>##</t>
  </si>
  <si>
    <t>itemCfgId</t>
    <phoneticPr fontId="5" type="noConversion"/>
  </si>
  <si>
    <t>level</t>
    <phoneticPr fontId="5" type="noConversion"/>
  </si>
  <si>
    <t>int</t>
    <phoneticPr fontId="5" type="noConversion"/>
  </si>
  <si>
    <t>等级</t>
    <phoneticPr fontId="5" type="noConversion"/>
  </si>
  <si>
    <t>upgradeCostDiamondWhenOutGame</t>
    <phoneticPr fontId="5" type="noConversion"/>
  </si>
  <si>
    <t>upgradeCostGoldWhenInGame</t>
    <phoneticPr fontId="5" type="noConversion"/>
  </si>
  <si>
    <t>upgradeCostCardWhenInGame</t>
    <phoneticPr fontId="5" type="noConversion"/>
  </si>
  <si>
    <t>升到下一级消耗钻石(战斗外)</t>
    <phoneticPr fontId="5" type="noConversion"/>
  </si>
  <si>
    <t>升到下一级消耗金币(战斗内)</t>
    <phoneticPr fontId="5" type="noConversion"/>
  </si>
  <si>
    <t>升到下一级消耗卡片(战斗内)</t>
    <phoneticPr fontId="5" type="noConversion"/>
  </si>
  <si>
    <t>物品id</t>
    <phoneticPr fontId="5" type="noConversion"/>
  </si>
  <si>
    <t>(list#sep=;),string#ref=ItemGiftCfgCategory</t>
    <phoneticPr fontId="5" type="noConversion"/>
  </si>
  <si>
    <t>可选的天赋</t>
    <phoneticPr fontId="5" type="noConversion"/>
  </si>
  <si>
    <t>龙击炮</t>
    <phoneticPr fontId="5" type="noConversion"/>
  </si>
  <si>
    <t>加农炮</t>
    <phoneticPr fontId="5" type="noConversion"/>
  </si>
  <si>
    <t>火焰塔</t>
    <phoneticPr fontId="5" type="noConversion"/>
  </si>
  <si>
    <t>火箭塔</t>
    <phoneticPr fontId="5" type="noConversion"/>
  </si>
  <si>
    <t>奥术天球</t>
    <phoneticPr fontId="5" type="noConversion"/>
  </si>
  <si>
    <t>弩箭塔</t>
    <phoneticPr fontId="5" type="noConversion"/>
  </si>
  <si>
    <t>酸雾塔</t>
    <phoneticPr fontId="5" type="noConversion"/>
  </si>
  <si>
    <t>哥布林</t>
  </si>
  <si>
    <t>毒蝎塔</t>
    <phoneticPr fontId="5" type="noConversion"/>
  </si>
  <si>
    <t>炸弹</t>
  </si>
  <si>
    <t>雷电塔</t>
    <phoneticPr fontId="5" type="noConversion"/>
  </si>
  <si>
    <t>冰魔塔</t>
    <phoneticPr fontId="5" type="noConversion"/>
  </si>
  <si>
    <t>时光塔</t>
    <phoneticPr fontId="5" type="noConversion"/>
  </si>
  <si>
    <t>魔像</t>
  </si>
  <si>
    <t>水晶</t>
    <phoneticPr fontId="5" type="noConversion"/>
  </si>
  <si>
    <t>炼金塔</t>
    <phoneticPr fontId="5" type="noConversion"/>
  </si>
  <si>
    <t>地狱烈焰</t>
  </si>
  <si>
    <t>破甲弹</t>
  </si>
  <si>
    <t>净化药水</t>
  </si>
  <si>
    <t>雷电领域</t>
  </si>
  <si>
    <t>时空结界</t>
  </si>
  <si>
    <t>冰霜漩涡</t>
  </si>
  <si>
    <t>黑洞</t>
  </si>
  <si>
    <t>哥布林召唤</t>
  </si>
  <si>
    <t>强化子弹</t>
  </si>
  <si>
    <t>大本营</t>
    <phoneticPr fontId="5" type="noConversion"/>
  </si>
  <si>
    <t>upgradeItemGifts</t>
  </si>
  <si>
    <t>id</t>
    <phoneticPr fontId="5" type="noConversion"/>
  </si>
  <si>
    <t>(list#sep=;),string#ref=ItemGiftCfgCategory</t>
    <phoneticPr fontId="6" type="noConversion"/>
  </si>
  <si>
    <t>id</t>
    <phoneticPr fontId="6" type="noConversion"/>
  </si>
  <si>
    <t>等级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</si>
</sst>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0" applyBorder="0" applyProtection="0"/>
  </cellStyleXfs>
  <cellXfs count="6">
    <xf numFmtId="0" fontId="0" fillId="0" borderId="0" xfId="0"/>
    <xf numFmtId="0" fontId="1" fillId="2" borderId="1" xfId="1" applyBorder="1" applyAlignment="1"/>
    <xf numFmtId="0" fontId="2" fillId="3" borderId="1" xfId="2" applyBorder="1" applyAlignment="1"/>
    <xf numFmtId="0" fontId="3" fillId="0" borderId="0" xfId="0" applyFont="1"/>
    <xf numFmtId="0" fontId="1" fillId="2" borderId="0" xfId="1" applyAlignment="1"/>
    <xf numFmtId="0" fontId="2" fillId="3" borderId="0" xfId="2" applyAlignment="1"/>
  </cellXfs>
  <cellStyles count="4">
    <cellStyle name="Excel Built-in Good" xfId="3" xr:uid="{00000000-0005-0000-0000-000031000000}"/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XysWorkSpace\Project\ARTowerDefense\Unity\Assets\Config\Excel\AbilityConfig\_design_.xlsx" TargetMode="External"/><Relationship Id="rId1" Type="http://schemas.openxmlformats.org/officeDocument/2006/relationships/externalLinkPath" Target="/XysWorkSpace/Project/ARTowerDefense/Unity/Assets/Config/Excel/AbilityConfig/_design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防御塔"/>
      <sheetName val="玩家技能"/>
      <sheetName val="塔&amp;技能"/>
      <sheetName val="怪物"/>
      <sheetName val="难度设计"/>
      <sheetName val="挑战模式"/>
      <sheetName val="无限模式"/>
      <sheetName val="引导"/>
      <sheetName val="养成"/>
      <sheetName val="商业化"/>
      <sheetName val="音乐音效"/>
      <sheetName val="参考"/>
      <sheetName val="工具"/>
    </sheetNames>
    <sheetDataSet>
      <sheetData sheetId="0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</row>
        <row r="2">
          <cell r="A2" t="str">
            <v>名称</v>
          </cell>
          <cell r="B2" t="str">
            <v>描述</v>
          </cell>
          <cell r="C2" t="str">
            <v>单体/群体</v>
          </cell>
          <cell r="D2" t="str">
            <v>属性</v>
          </cell>
          <cell r="E2" t="str">
            <v>检测隐身？</v>
          </cell>
          <cell r="F2" t="str">
            <v>检测飞行？</v>
          </cell>
          <cell r="G2" t="str">
            <v>天赋1_1</v>
          </cell>
          <cell r="H2" t="str">
            <v>参数</v>
          </cell>
          <cell r="I2" t="str">
            <v>天赋1_2</v>
          </cell>
          <cell r="J2" t="str">
            <v>参数</v>
          </cell>
          <cell r="K2" t="str">
            <v>天赋2_1</v>
          </cell>
          <cell r="L2" t="str">
            <v>参数</v>
          </cell>
          <cell r="M2" t="str">
            <v>天赋2_2</v>
          </cell>
          <cell r="N2" t="str">
            <v>参数</v>
          </cell>
          <cell r="O2" t="str">
            <v>天赋3_1</v>
          </cell>
          <cell r="P2" t="str">
            <v>参数</v>
          </cell>
          <cell r="Q2" t="str">
            <v>天赋3_2</v>
          </cell>
          <cell r="R2" t="str">
            <v>参数</v>
          </cell>
          <cell r="S2" t="str">
            <v>天赋4_1</v>
          </cell>
          <cell r="T2" t="str">
            <v>参数</v>
          </cell>
          <cell r="U2" t="str">
            <v>天赋4_2</v>
          </cell>
          <cell r="V2" t="str">
            <v>参数</v>
          </cell>
          <cell r="W2" t="str">
            <v>价格</v>
          </cell>
          <cell r="X2" t="str">
            <v>升2级耗卡</v>
          </cell>
          <cell r="Y2" t="str">
            <v>升3级耗卡</v>
          </cell>
          <cell r="Z2" t="str">
            <v>升4级耗卡</v>
          </cell>
          <cell r="AA2" t="str">
            <v>升5级耗卡</v>
          </cell>
          <cell r="AB2" t="str">
            <v>升2级金币</v>
          </cell>
          <cell r="AC2" t="str">
            <v>升3级金币</v>
          </cell>
          <cell r="AD2" t="str">
            <v>升4级金币</v>
          </cell>
          <cell r="AE2" t="str">
            <v>升5级金币</v>
          </cell>
          <cell r="AF2" t="str">
            <v>攻击</v>
          </cell>
          <cell r="AG2" t="str">
            <v>cd</v>
          </cell>
          <cell r="AH2" t="str">
            <v>射程</v>
          </cell>
          <cell r="AI2" t="str">
            <v>目标数量/范围</v>
          </cell>
          <cell r="AJ2" t="str">
            <v>特殊属性1</v>
          </cell>
          <cell r="AK2" t="str">
            <v>参数</v>
          </cell>
          <cell r="AL2" t="str">
            <v>特殊属性2</v>
          </cell>
          <cell r="AM2" t="str">
            <v>参数</v>
          </cell>
          <cell r="AN2" t="str">
            <v>特殊属性3</v>
          </cell>
          <cell r="AO2" t="str">
            <v>参数</v>
          </cell>
          <cell r="AP2" t="str">
            <v>特殊属性4</v>
          </cell>
          <cell r="AQ2" t="str">
            <v>参数</v>
          </cell>
          <cell r="AR2" t="str">
            <v>特殊属性5</v>
          </cell>
          <cell r="AS2" t="str">
            <v>参数</v>
          </cell>
          <cell r="AT2" t="str">
            <v>界面优先级</v>
          </cell>
          <cell r="AU2" t="str">
            <v>item id</v>
          </cell>
          <cell r="AV2" t="str">
            <v>1级解锁钻石</v>
          </cell>
          <cell r="AW2" t="str">
            <v>2级解锁钻石</v>
          </cell>
          <cell r="AX2" t="str">
            <v>3级解锁钻石</v>
          </cell>
          <cell r="AY2" t="str">
            <v>4级解锁钻石</v>
          </cell>
          <cell r="AZ2" t="str">
            <v>5级解锁钻石</v>
          </cell>
        </row>
        <row r="3">
          <cell r="A3" t="str">
            <v>大本营</v>
          </cell>
          <cell r="C3" t="str">
            <v>/</v>
          </cell>
          <cell r="D3" t="str">
            <v>/</v>
          </cell>
          <cell r="G3" t="str">
            <v>改属性：回合结束金币奖励+</v>
          </cell>
          <cell r="I3" t="str">
            <v>特殊：立刻获得3个随机塔</v>
          </cell>
          <cell r="K3" t="str">
            <v>改属性：塔上限+2</v>
          </cell>
          <cell r="M3" t="str">
            <v>改属性：升级金币消耗-</v>
          </cell>
          <cell r="O3" t="str">
            <v>改属性：塔上限+4</v>
          </cell>
          <cell r="Q3" t="str">
            <v>加buff：所有塔攻击增加</v>
          </cell>
          <cell r="S3" t="str">
            <v>加buff：所有塔检测隐身，加伤</v>
          </cell>
          <cell r="U3" t="str">
            <v>加buff：所有塔检测飞行，加伤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100</v>
          </cell>
          <cell r="AC3">
            <v>150</v>
          </cell>
          <cell r="AD3">
            <v>300</v>
          </cell>
          <cell r="AE3">
            <v>600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T3">
            <v>0</v>
          </cell>
          <cell r="AU3" t="str">
            <v>HeadQuarter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</row>
        <row r="4">
          <cell r="A4" t="str">
            <v>地块</v>
          </cell>
          <cell r="B4" t="str">
            <v>辅助：阻挡、放塔</v>
          </cell>
          <cell r="C4" t="str">
            <v>/</v>
          </cell>
          <cell r="D4" t="str">
            <v>/</v>
          </cell>
          <cell r="W4">
            <v>15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100</v>
          </cell>
          <cell r="AC4">
            <v>150</v>
          </cell>
          <cell r="AD4">
            <v>300</v>
          </cell>
          <cell r="AE4">
            <v>600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T4">
            <v>0</v>
          </cell>
          <cell r="AU4" t="str">
            <v>Tower_Box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</row>
        <row r="5">
          <cell r="A5" t="str">
            <v>强化地块</v>
          </cell>
          <cell r="B5" t="str">
            <v>辅助：减cd</v>
          </cell>
          <cell r="C5" t="str">
            <v>/</v>
          </cell>
          <cell r="D5" t="str">
            <v>/</v>
          </cell>
          <cell r="W5">
            <v>160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100</v>
          </cell>
          <cell r="AC5">
            <v>150</v>
          </cell>
          <cell r="AD5">
            <v>300</v>
          </cell>
          <cell r="AE5">
            <v>600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 t="str">
            <v>改变cd%</v>
          </cell>
          <cell r="AK5">
            <v>-50</v>
          </cell>
          <cell r="AT5">
            <v>0</v>
          </cell>
          <cell r="AU5" t="str">
            <v>Tower_BoostBox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</row>
        <row r="6">
          <cell r="A6" t="str">
            <v>龙击炮</v>
          </cell>
          <cell r="B6" t="str">
            <v>输出：对满血敌人增伤</v>
          </cell>
          <cell r="C6" t="str">
            <v>单体</v>
          </cell>
          <cell r="D6" t="str">
            <v>魔法</v>
          </cell>
          <cell r="G6" t="str">
            <v>加buff：检测隐身</v>
          </cell>
          <cell r="I6" t="str">
            <v>改属性：暴击</v>
          </cell>
          <cell r="K6" t="str">
            <v>改技能：衰减弹射</v>
          </cell>
          <cell r="M6" t="str">
            <v>改技能：增伤连射</v>
          </cell>
          <cell r="O6" t="str">
            <v>加buff：破除隐身</v>
          </cell>
          <cell r="Q6" t="str">
            <v>改属性：攻击，近处增益</v>
          </cell>
          <cell r="S6" t="str">
            <v>主动技：cd大幅降低</v>
          </cell>
          <cell r="W6">
            <v>80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100</v>
          </cell>
          <cell r="AC6">
            <v>150</v>
          </cell>
          <cell r="AD6">
            <v>300</v>
          </cell>
          <cell r="AE6">
            <v>600</v>
          </cell>
          <cell r="AF6">
            <v>275</v>
          </cell>
          <cell r="AG6">
            <v>2.75</v>
          </cell>
          <cell r="AH6">
            <v>7.5</v>
          </cell>
          <cell r="AI6">
            <v>1</v>
          </cell>
          <cell r="AJ6" t="str">
            <v>增伤倍率</v>
          </cell>
          <cell r="AK6">
            <v>2</v>
          </cell>
          <cell r="AT6">
            <v>10000</v>
          </cell>
          <cell r="AU6" t="str">
            <v>Tower_Draco1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</row>
        <row r="7">
          <cell r="A7" t="str">
            <v>加农炮</v>
          </cell>
          <cell r="B7" t="str">
            <v>输出：对残血敌人增伤</v>
          </cell>
          <cell r="C7" t="str">
            <v>群体</v>
          </cell>
          <cell r="D7" t="str">
            <v>物理</v>
          </cell>
          <cell r="G7" t="str">
            <v>加buff：检测飞行</v>
          </cell>
          <cell r="I7" t="str">
            <v>改属性：暴击</v>
          </cell>
          <cell r="K7" t="str">
            <v>改技能：友军加cd</v>
          </cell>
          <cell r="M7" t="str">
            <v>改技能：连锁爆炸</v>
          </cell>
          <cell r="O7" t="str">
            <v>改属性：cd</v>
          </cell>
          <cell r="Q7" t="str">
            <v>改属性：攻击，高处增益</v>
          </cell>
          <cell r="S7" t="str">
            <v>主动技：范围加cd</v>
          </cell>
          <cell r="W7">
            <v>80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100</v>
          </cell>
          <cell r="AC7">
            <v>150</v>
          </cell>
          <cell r="AD7">
            <v>300</v>
          </cell>
          <cell r="AE7">
            <v>600</v>
          </cell>
          <cell r="AF7">
            <v>50</v>
          </cell>
          <cell r="AG7">
            <v>2</v>
          </cell>
          <cell r="AH7">
            <v>7.5</v>
          </cell>
          <cell r="AI7">
            <v>4</v>
          </cell>
          <cell r="AJ7" t="str">
            <v>增伤倍率</v>
          </cell>
          <cell r="AK7">
            <v>2</v>
          </cell>
          <cell r="AT7">
            <v>9900</v>
          </cell>
          <cell r="AU7" t="str">
            <v>Tower_Cannon1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</row>
        <row r="8">
          <cell r="A8" t="str">
            <v>火焰塔</v>
          </cell>
          <cell r="B8" t="str">
            <v>输出：灼烧</v>
          </cell>
          <cell r="C8" t="str">
            <v>群体</v>
          </cell>
          <cell r="D8" t="str">
            <v>魔法</v>
          </cell>
          <cell r="E8" t="str">
            <v>√</v>
          </cell>
          <cell r="G8" t="str">
            <v>加buff：检测飞行</v>
          </cell>
          <cell r="I8" t="str">
            <v>改属性：攻击</v>
          </cell>
          <cell r="K8" t="str">
            <v>改技能：消除魔防</v>
          </cell>
          <cell r="M8" t="str">
            <v>改技能：加燃烧时间，天气增益</v>
          </cell>
          <cell r="O8" t="str">
            <v>改属性：攻击</v>
          </cell>
          <cell r="Q8" t="str">
            <v>改属性：暴击</v>
          </cell>
          <cell r="S8" t="str">
            <v>主动技：旋转火焰</v>
          </cell>
          <cell r="W8">
            <v>160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100</v>
          </cell>
          <cell r="AC8">
            <v>150</v>
          </cell>
          <cell r="AD8">
            <v>300</v>
          </cell>
          <cell r="AE8">
            <v>600</v>
          </cell>
          <cell r="AF8">
            <v>20</v>
          </cell>
          <cell r="AG8">
            <v>1</v>
          </cell>
          <cell r="AH8">
            <v>7.5</v>
          </cell>
          <cell r="AI8">
            <v>5</v>
          </cell>
          <cell r="AJ8" t="str">
            <v>燃烧时间s</v>
          </cell>
          <cell r="AK8">
            <v>10</v>
          </cell>
          <cell r="AL8" t="str">
            <v>燃烧倍率</v>
          </cell>
          <cell r="AM8">
            <v>1</v>
          </cell>
          <cell r="AT8">
            <v>9500</v>
          </cell>
          <cell r="AU8" t="str">
            <v>Tower_Flame1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</row>
        <row r="9">
          <cell r="A9" t="str">
            <v>火箭塔</v>
          </cell>
          <cell r="B9" t="str">
            <v>输出：中心点增伤</v>
          </cell>
          <cell r="C9" t="str">
            <v>群体</v>
          </cell>
          <cell r="D9" t="str">
            <v>物理</v>
          </cell>
          <cell r="G9" t="str">
            <v>改属性：cd</v>
          </cell>
          <cell r="I9" t="str">
            <v>改属性：射程</v>
          </cell>
          <cell r="K9" t="str">
            <v>改技能：友军连发</v>
          </cell>
          <cell r="M9" t="str">
            <v>改技能：大范围跟踪</v>
          </cell>
          <cell r="O9" t="str">
            <v>改属性：攻击，远处增益</v>
          </cell>
          <cell r="Q9" t="str">
            <v>改属性：暴击</v>
          </cell>
          <cell r="S9" t="str">
            <v>主动技：轨道炮弹</v>
          </cell>
          <cell r="W9">
            <v>120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100</v>
          </cell>
          <cell r="AC9">
            <v>150</v>
          </cell>
          <cell r="AD9">
            <v>300</v>
          </cell>
          <cell r="AE9">
            <v>600</v>
          </cell>
          <cell r="AF9">
            <v>55</v>
          </cell>
          <cell r="AG9">
            <v>2.75</v>
          </cell>
          <cell r="AH9">
            <v>9</v>
          </cell>
          <cell r="AI9">
            <v>5</v>
          </cell>
          <cell r="AJ9" t="str">
            <v>中心倍率</v>
          </cell>
          <cell r="AK9">
            <v>3</v>
          </cell>
          <cell r="AT9">
            <v>9800</v>
          </cell>
          <cell r="AU9" t="str">
            <v>Tower_Rocket1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</row>
        <row r="10">
          <cell r="A10" t="str">
            <v>奥术天球</v>
          </cell>
          <cell r="B10" t="str">
            <v>输出：降低魔法抗性</v>
          </cell>
          <cell r="C10" t="str">
            <v>群体</v>
          </cell>
          <cell r="D10" t="str">
            <v>真实</v>
          </cell>
          <cell r="F10" t="str">
            <v>√</v>
          </cell>
          <cell r="G10" t="str">
            <v>改属性：cd</v>
          </cell>
          <cell r="I10" t="str">
            <v>改属性：暴击</v>
          </cell>
          <cell r="K10" t="str">
            <v>改技能：敌人变羊（破除飞行）</v>
          </cell>
          <cell r="M10" t="str">
            <v>改技能：多发飞弹</v>
          </cell>
          <cell r="O10" t="str">
            <v>改属性：射程</v>
          </cell>
          <cell r="Q10" t="str">
            <v>改属性：攻击，近处增益</v>
          </cell>
          <cell r="S10" t="str">
            <v>主动技：爆炸飞弹</v>
          </cell>
          <cell r="W10">
            <v>120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100</v>
          </cell>
          <cell r="AC10">
            <v>150</v>
          </cell>
          <cell r="AD10">
            <v>300</v>
          </cell>
          <cell r="AE10">
            <v>600</v>
          </cell>
          <cell r="AF10">
            <v>45</v>
          </cell>
          <cell r="AG10">
            <v>2.75</v>
          </cell>
          <cell r="AH10">
            <v>7.5</v>
          </cell>
          <cell r="AI10">
            <v>6</v>
          </cell>
          <cell r="AJ10" t="str">
            <v>魔法减免修改%</v>
          </cell>
          <cell r="AK10">
            <v>-100</v>
          </cell>
          <cell r="AT10">
            <v>8700</v>
          </cell>
          <cell r="AU10" t="str">
            <v>Tower_MystOrb1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</row>
        <row r="11">
          <cell r="A11" t="str">
            <v>弩箭塔</v>
          </cell>
          <cell r="B11" t="str">
            <v>输出：同个目标越打越快</v>
          </cell>
          <cell r="C11" t="str">
            <v>单体</v>
          </cell>
          <cell r="D11" t="str">
            <v>物理</v>
          </cell>
          <cell r="F11" t="str">
            <v>√</v>
          </cell>
          <cell r="G11" t="str">
            <v>改属性：射程</v>
          </cell>
          <cell r="I11" t="str">
            <v>加buff：附加生命上限伤害</v>
          </cell>
          <cell r="K11" t="str">
            <v>改技能：友军加攻击%</v>
          </cell>
          <cell r="M11" t="str">
            <v>改技能：同目标越打越快</v>
          </cell>
          <cell r="O11" t="str">
            <v>改属性：攻击，高处增益</v>
          </cell>
          <cell r="Q11" t="str">
            <v>改属性：cd</v>
          </cell>
          <cell r="S11" t="str">
            <v>主动技：范围加攻击</v>
          </cell>
          <cell r="W11">
            <v>160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100</v>
          </cell>
          <cell r="AC11">
            <v>150</v>
          </cell>
          <cell r="AD11">
            <v>300</v>
          </cell>
          <cell r="AE11">
            <v>600</v>
          </cell>
          <cell r="AF11">
            <v>175</v>
          </cell>
          <cell r="AG11">
            <v>1.75</v>
          </cell>
          <cell r="AH11">
            <v>7.5</v>
          </cell>
          <cell r="AI11">
            <v>1</v>
          </cell>
          <cell r="AJ11" t="str">
            <v>每次改cd%</v>
          </cell>
          <cell r="AK11">
            <v>-10</v>
          </cell>
          <cell r="AL11" t="str">
            <v>最大层数</v>
          </cell>
          <cell r="AM11">
            <v>5</v>
          </cell>
          <cell r="AT11">
            <v>9600</v>
          </cell>
          <cell r="AU11" t="str">
            <v>Tower_XBow1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</row>
        <row r="12">
          <cell r="A12" t="str">
            <v>酸雾塔</v>
          </cell>
          <cell r="B12" t="str">
            <v xml:space="preserve">辅助：减甲 </v>
          </cell>
          <cell r="C12" t="str">
            <v>群体</v>
          </cell>
          <cell r="D12" t="str">
            <v>魔法</v>
          </cell>
          <cell r="G12" t="str">
            <v>加buff：加增伤效果</v>
          </cell>
          <cell r="I12" t="str">
            <v>改属性：攻击</v>
          </cell>
          <cell r="K12" t="str">
            <v>改技能：消除物防</v>
          </cell>
          <cell r="M12" t="str">
            <v>改技能：加攻击</v>
          </cell>
          <cell r="O12" t="str">
            <v>改属性：射程</v>
          </cell>
          <cell r="Q12" t="str">
            <v>改属性：攻击，天气增益</v>
          </cell>
          <cell r="S12" t="str">
            <v>主动技：一次性大范围毒气攻击</v>
          </cell>
          <cell r="W12">
            <v>80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100</v>
          </cell>
          <cell r="AC12">
            <v>150</v>
          </cell>
          <cell r="AD12">
            <v>300</v>
          </cell>
          <cell r="AE12">
            <v>600</v>
          </cell>
          <cell r="AF12">
            <v>6</v>
          </cell>
          <cell r="AG12">
            <v>1</v>
          </cell>
          <cell r="AH12">
            <v>5</v>
          </cell>
          <cell r="AI12">
            <v>5</v>
          </cell>
          <cell r="AJ12" t="str">
            <v>破甲时间s</v>
          </cell>
          <cell r="AK12">
            <v>2</v>
          </cell>
          <cell r="AL12" t="str">
            <v>物理减免修改%</v>
          </cell>
          <cell r="AM12">
            <v>-100</v>
          </cell>
          <cell r="AT12">
            <v>9700</v>
          </cell>
          <cell r="AU12" t="str">
            <v>Tower_AcidMist1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</row>
        <row r="13">
          <cell r="A13" t="str">
            <v>哥布林</v>
          </cell>
          <cell r="B13" t="str">
            <v>输出：击杀获得金币</v>
          </cell>
          <cell r="C13" t="str">
            <v>单体</v>
          </cell>
          <cell r="D13" t="str">
            <v>物理</v>
          </cell>
          <cell r="E13" t="str">
            <v>√</v>
          </cell>
          <cell r="G13" t="str">
            <v>改属性：射程</v>
          </cell>
          <cell r="I13" t="str">
            <v>改属性：暴击</v>
          </cell>
          <cell r="K13" t="str">
            <v>改技能：友军加攻击</v>
          </cell>
          <cell r="M13" t="str">
            <v>改技能：增伤连射</v>
          </cell>
          <cell r="O13" t="str">
            <v>改属性：cd</v>
          </cell>
          <cell r="Q13" t="str">
            <v>改属性：攻击，远处增益</v>
          </cell>
          <cell r="S13" t="str">
            <v>主动技：爆炸箭</v>
          </cell>
          <cell r="W13">
            <v>120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100</v>
          </cell>
          <cell r="AC13">
            <v>150</v>
          </cell>
          <cell r="AD13">
            <v>300</v>
          </cell>
          <cell r="AE13">
            <v>600</v>
          </cell>
          <cell r="AF13">
            <v>175</v>
          </cell>
          <cell r="AG13">
            <v>1.75</v>
          </cell>
          <cell r="AH13">
            <v>7.5</v>
          </cell>
          <cell r="AI13">
            <v>1</v>
          </cell>
          <cell r="AJ13" t="str">
            <v>击杀金币</v>
          </cell>
          <cell r="AK13">
            <v>5</v>
          </cell>
          <cell r="AT13">
            <v>8900</v>
          </cell>
          <cell r="AU13" t="str">
            <v>Tower_Goblin1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</row>
        <row r="14">
          <cell r="A14" t="str">
            <v>毒蝎塔</v>
          </cell>
          <cell r="B14" t="str">
            <v>输出：毒</v>
          </cell>
          <cell r="C14" t="str">
            <v>单体</v>
          </cell>
          <cell r="D14" t="str">
            <v>魔法</v>
          </cell>
          <cell r="G14" t="str">
            <v>改属性：cd</v>
          </cell>
          <cell r="I14" t="str">
            <v>改属性：攻击</v>
          </cell>
          <cell r="K14" t="str">
            <v>改技能：叠加易伤</v>
          </cell>
          <cell r="M14" t="str">
            <v>改技能：毒爆炸扩散</v>
          </cell>
          <cell r="O14" t="str">
            <v>改属性：cd</v>
          </cell>
          <cell r="Q14" t="str">
            <v>改属性：攻击，天气增益</v>
          </cell>
          <cell r="S14" t="str">
            <v>主动技：毒性爆发，眩晕并扣血</v>
          </cell>
          <cell r="W14">
            <v>80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100</v>
          </cell>
          <cell r="AC14">
            <v>150</v>
          </cell>
          <cell r="AD14">
            <v>300</v>
          </cell>
          <cell r="AE14">
            <v>600</v>
          </cell>
          <cell r="AF14">
            <v>275</v>
          </cell>
          <cell r="AG14">
            <v>2.75</v>
          </cell>
          <cell r="AH14">
            <v>7.5</v>
          </cell>
          <cell r="AI14">
            <v>1</v>
          </cell>
          <cell r="AJ14" t="str">
            <v>毒时间s</v>
          </cell>
          <cell r="AK14">
            <v>20</v>
          </cell>
          <cell r="AL14" t="str">
            <v>生命比例</v>
          </cell>
          <cell r="AM14">
            <v>0.1</v>
          </cell>
          <cell r="AT14">
            <v>9200</v>
          </cell>
          <cell r="AU14" t="str">
            <v>Tower_Scorpio1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15">
          <cell r="A15" t="str">
            <v>炸弹</v>
          </cell>
          <cell r="B15" t="str">
            <v>输出：高伤高cd</v>
          </cell>
          <cell r="C15" t="str">
            <v>群体</v>
          </cell>
          <cell r="D15" t="str">
            <v>物理</v>
          </cell>
          <cell r="G15" t="str">
            <v>加buff：检测隐身</v>
          </cell>
          <cell r="I15" t="str">
            <v>改属性：射程</v>
          </cell>
          <cell r="K15" t="str">
            <v>改技能：杀怪额外获得金币</v>
          </cell>
          <cell r="M15" t="str">
            <v>改技能：连环爆炸</v>
          </cell>
          <cell r="O15" t="str">
            <v>改属性：射程，天气增益</v>
          </cell>
          <cell r="Q15" t="str">
            <v>改属性：攻击</v>
          </cell>
          <cell r="S15" t="str">
            <v>主动技：持续雷区</v>
          </cell>
          <cell r="W15">
            <v>120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100</v>
          </cell>
          <cell r="AC15">
            <v>150</v>
          </cell>
          <cell r="AD15">
            <v>300</v>
          </cell>
          <cell r="AE15">
            <v>600</v>
          </cell>
          <cell r="AF15">
            <v>400</v>
          </cell>
          <cell r="AG15">
            <v>20</v>
          </cell>
          <cell r="AH15">
            <v>7.5</v>
          </cell>
          <cell r="AI15">
            <v>5</v>
          </cell>
          <cell r="AT15">
            <v>9300</v>
          </cell>
          <cell r="AU15" t="str">
            <v>Tower_Bomb1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</row>
        <row r="16">
          <cell r="A16" t="str">
            <v>雷电塔</v>
          </cell>
          <cell r="B16" t="str">
            <v>辅助：短暂眩晕，短时间内麻痹，无法使用技能</v>
          </cell>
          <cell r="C16" t="str">
            <v>单体</v>
          </cell>
          <cell r="D16" t="str">
            <v>魔法</v>
          </cell>
          <cell r="E16" t="str">
            <v>√</v>
          </cell>
          <cell r="G16" t="str">
            <v>加buff：检测隐身</v>
          </cell>
          <cell r="I16" t="str">
            <v>改属性：cd</v>
          </cell>
          <cell r="K16" t="str">
            <v>改技能：攻击附加高伤落雷</v>
          </cell>
          <cell r="M16" t="str">
            <v>改技能：连续落雷</v>
          </cell>
          <cell r="O16" t="str">
            <v>改属性：射程</v>
          </cell>
          <cell r="Q16" t="str">
            <v>改属性：攻击，高处增益</v>
          </cell>
          <cell r="S16" t="str">
            <v>主动技：攻击所有敌人</v>
          </cell>
          <cell r="W16">
            <v>50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100</v>
          </cell>
          <cell r="AC16">
            <v>150</v>
          </cell>
          <cell r="AD16">
            <v>300</v>
          </cell>
          <cell r="AE16">
            <v>600</v>
          </cell>
          <cell r="AF16">
            <v>30</v>
          </cell>
          <cell r="AG16">
            <v>2.75</v>
          </cell>
          <cell r="AH16">
            <v>7.5</v>
          </cell>
          <cell r="AI16">
            <v>3</v>
          </cell>
          <cell r="AJ16" t="str">
            <v>麻痹时间s</v>
          </cell>
          <cell r="AK16">
            <v>0.7</v>
          </cell>
          <cell r="AT16">
            <v>9100</v>
          </cell>
          <cell r="AU16" t="str">
            <v>Tower_Thunder1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</row>
        <row r="17">
          <cell r="A17" t="str">
            <v>冰魔塔</v>
          </cell>
          <cell r="B17" t="str">
            <v>辅助：长时间减速</v>
          </cell>
          <cell r="C17" t="str">
            <v>群体</v>
          </cell>
          <cell r="D17" t="str">
            <v>魔法</v>
          </cell>
          <cell r="G17" t="str">
            <v>加buff：检测飞行</v>
          </cell>
          <cell r="I17" t="str">
            <v>改属性：cd</v>
          </cell>
          <cell r="K17" t="str">
            <v>改技能：二次冰爆伤害</v>
          </cell>
          <cell r="M17" t="str">
            <v>改技能：概率冰冻</v>
          </cell>
          <cell r="O17" t="str">
            <v>加buff：百分比真伤</v>
          </cell>
          <cell r="Q17" t="str">
            <v>改属性：射程</v>
          </cell>
          <cell r="S17" t="str">
            <v>主动技：大范围暴风雪，减速并伤害</v>
          </cell>
          <cell r="W17">
            <v>80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100</v>
          </cell>
          <cell r="AC17">
            <v>150</v>
          </cell>
          <cell r="AD17">
            <v>300</v>
          </cell>
          <cell r="AE17">
            <v>600</v>
          </cell>
          <cell r="AF17">
            <v>22</v>
          </cell>
          <cell r="AG17">
            <v>2.75</v>
          </cell>
          <cell r="AH17">
            <v>7.5</v>
          </cell>
          <cell r="AI17">
            <v>4</v>
          </cell>
          <cell r="AJ17" t="str">
            <v>减速时间s</v>
          </cell>
          <cell r="AK17">
            <v>5</v>
          </cell>
          <cell r="AL17" t="str">
            <v>改变速率%</v>
          </cell>
          <cell r="AM17">
            <v>-50</v>
          </cell>
          <cell r="AT17">
            <v>9400</v>
          </cell>
          <cell r="AU17" t="str">
            <v>Tower_IceTower1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</row>
        <row r="18">
          <cell r="A18" t="str">
            <v>时光塔</v>
          </cell>
          <cell r="B18" t="str">
            <v>辅助：减速+加速（cd和buff tick）</v>
          </cell>
          <cell r="C18" t="str">
            <v>群体</v>
          </cell>
          <cell r="D18" t="str">
            <v>真实</v>
          </cell>
          <cell r="F18" t="str">
            <v>√</v>
          </cell>
          <cell r="G18" t="str">
            <v>加buff：检测隐身</v>
          </cell>
          <cell r="I18" t="str">
            <v>改属性：射程</v>
          </cell>
          <cell r="K18" t="str">
            <v>改技能：生成雷电场</v>
          </cell>
          <cell r="M18" t="str">
            <v>改技能：回复无效</v>
          </cell>
          <cell r="O18" t="str">
            <v>改属性：攻击，天气增益</v>
          </cell>
          <cell r="Q18" t="str">
            <v>改属性：射程</v>
          </cell>
          <cell r="S18" t="str">
            <v>主动技：时间结界</v>
          </cell>
          <cell r="W18">
            <v>120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100</v>
          </cell>
          <cell r="AC18">
            <v>150</v>
          </cell>
          <cell r="AD18">
            <v>300</v>
          </cell>
          <cell r="AE18">
            <v>600</v>
          </cell>
          <cell r="AF18">
            <v>6</v>
          </cell>
          <cell r="AG18">
            <v>1</v>
          </cell>
          <cell r="AH18">
            <v>5</v>
          </cell>
          <cell r="AI18">
            <v>5</v>
          </cell>
          <cell r="AJ18" t="str">
            <v>改变cd%</v>
          </cell>
          <cell r="AK18">
            <v>-50</v>
          </cell>
          <cell r="AL18" t="str">
            <v>改变速率%</v>
          </cell>
          <cell r="AM18">
            <v>-30</v>
          </cell>
          <cell r="AN18" t="str">
            <v>改变buff%</v>
          </cell>
          <cell r="AO18">
            <v>-50</v>
          </cell>
          <cell r="AT18">
            <v>8400</v>
          </cell>
          <cell r="AU18" t="str">
            <v>Tower_SpeedTower1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</row>
        <row r="19">
          <cell r="A19" t="str">
            <v>魔像</v>
          </cell>
          <cell r="B19" t="str">
            <v>辅助：击退</v>
          </cell>
          <cell r="C19" t="str">
            <v>群体</v>
          </cell>
          <cell r="D19" t="str">
            <v>物理</v>
          </cell>
          <cell r="E19" t="str">
            <v>√</v>
          </cell>
          <cell r="G19" t="str">
            <v>加buff：检测飞行</v>
          </cell>
          <cell r="I19" t="str">
            <v>改属性：cd</v>
          </cell>
          <cell r="K19" t="str">
            <v>改技能：留下燃烧地面</v>
          </cell>
          <cell r="M19" t="str">
            <v>改技能：概率眩晕</v>
          </cell>
          <cell r="O19" t="str">
            <v>改属性：攻击，近处加成</v>
          </cell>
          <cell r="Q19" t="str">
            <v>改属性：射程</v>
          </cell>
          <cell r="S19" t="str">
            <v>主动技：召唤魔灵，群体眩晕</v>
          </cell>
          <cell r="W19">
            <v>160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100</v>
          </cell>
          <cell r="AC19">
            <v>150</v>
          </cell>
          <cell r="AD19">
            <v>300</v>
          </cell>
          <cell r="AE19">
            <v>600</v>
          </cell>
          <cell r="AF19">
            <v>18</v>
          </cell>
          <cell r="AG19">
            <v>2.75</v>
          </cell>
          <cell r="AH19">
            <v>7.5</v>
          </cell>
          <cell r="AI19">
            <v>5</v>
          </cell>
          <cell r="AJ19" t="str">
            <v>击退力</v>
          </cell>
          <cell r="AK19">
            <v>40</v>
          </cell>
          <cell r="AT19">
            <v>8600</v>
          </cell>
          <cell r="AU19" t="str">
            <v>Tower_Golem1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</row>
        <row r="20">
          <cell r="A20" t="str">
            <v>水晶</v>
          </cell>
          <cell r="B20" t="str">
            <v>辅助：长cd眩晕</v>
          </cell>
          <cell r="C20" t="str">
            <v>单体</v>
          </cell>
          <cell r="D20" t="str">
            <v>物理</v>
          </cell>
          <cell r="F20" t="str">
            <v>√</v>
          </cell>
          <cell r="G20" t="str">
            <v>改属性：攻击</v>
          </cell>
          <cell r="I20" t="str">
            <v>改属性：射程</v>
          </cell>
          <cell r="K20" t="str">
            <v>改技能：水晶爆裂百分比伤害</v>
          </cell>
          <cell r="M20" t="str">
            <v>改技能：弹射</v>
          </cell>
          <cell r="O20" t="str">
            <v>改属性：攻击，远处加成</v>
          </cell>
          <cell r="Q20" t="str">
            <v>改属性：cd</v>
          </cell>
          <cell r="S20" t="str">
            <v>主动技：水晶雨</v>
          </cell>
          <cell r="W20">
            <v>120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100</v>
          </cell>
          <cell r="AC20">
            <v>150</v>
          </cell>
          <cell r="AD20">
            <v>300</v>
          </cell>
          <cell r="AE20">
            <v>600</v>
          </cell>
          <cell r="AF20">
            <v>58</v>
          </cell>
          <cell r="AG20">
            <v>3.5</v>
          </cell>
          <cell r="AH20">
            <v>7.5</v>
          </cell>
          <cell r="AI20">
            <v>2</v>
          </cell>
          <cell r="AJ20" t="str">
            <v>束缚时间s</v>
          </cell>
          <cell r="AK20">
            <v>2.5</v>
          </cell>
          <cell r="AT20">
            <v>9000</v>
          </cell>
          <cell r="AU20" t="str">
            <v>Tower_Crystal1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</row>
        <row r="21">
          <cell r="A21" t="str">
            <v>炼金塔</v>
          </cell>
          <cell r="B21" t="str">
            <v>辅助：随时间加金币</v>
          </cell>
          <cell r="C21" t="str">
            <v>/</v>
          </cell>
          <cell r="D21" t="str">
            <v>/</v>
          </cell>
          <cell r="G21" t="str">
            <v>加buff：敌人死亡爆额外金币</v>
          </cell>
          <cell r="I21" t="str">
            <v>加buff：额外获得一次金币</v>
          </cell>
          <cell r="K21" t="str">
            <v>改技能：友军加攻</v>
          </cell>
          <cell r="M21" t="str">
            <v>改技能：额外随时间加金币</v>
          </cell>
          <cell r="O21" t="str">
            <v>改属性：射程</v>
          </cell>
          <cell r="Q21" t="str">
            <v>改属性：cd，天气增益</v>
          </cell>
          <cell r="S21" t="str">
            <v>主动技：随机开1-5次金币宝箱</v>
          </cell>
          <cell r="W21">
            <v>160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100</v>
          </cell>
          <cell r="AC21">
            <v>150</v>
          </cell>
          <cell r="AD21">
            <v>300</v>
          </cell>
          <cell r="AE21">
            <v>600</v>
          </cell>
          <cell r="AF21">
            <v>0</v>
          </cell>
          <cell r="AG21">
            <v>0</v>
          </cell>
          <cell r="AH21">
            <v>7.5</v>
          </cell>
          <cell r="AI21">
            <v>1</v>
          </cell>
          <cell r="AJ21" t="str">
            <v>每秒加金币</v>
          </cell>
          <cell r="AK21">
            <v>1</v>
          </cell>
          <cell r="AT21">
            <v>8500</v>
          </cell>
          <cell r="AU21" t="str">
            <v>Tower_Alchemy1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</row>
        <row r="25">
          <cell r="A25" t="str">
            <v>天气</v>
          </cell>
          <cell r="B25" t="str">
            <v>对塔</v>
          </cell>
          <cell r="C25" t="str">
            <v>克制</v>
          </cell>
          <cell r="D25" t="str">
            <v>利好</v>
          </cell>
        </row>
        <row r="26">
          <cell r="A26" t="str">
            <v>沙尘暴</v>
          </cell>
          <cell r="B26" t="str">
            <v>塔攻击会miss</v>
          </cell>
          <cell r="C26" t="str">
            <v>高攻慢速</v>
          </cell>
          <cell r="D26" t="str">
            <v>火焰：命中加buff，加燃烧层数</v>
          </cell>
        </row>
        <row r="27">
          <cell r="A27" t="str">
            <v>雪</v>
          </cell>
          <cell r="B27" t="str">
            <v>塔攻速降低n%</v>
          </cell>
          <cell r="C27" t="str">
            <v>快速塔</v>
          </cell>
          <cell r="D27" t="str">
            <v>雷电：加buff，眩晕扩散</v>
          </cell>
        </row>
        <row r="28">
          <cell r="A28" t="str">
            <v>雾</v>
          </cell>
          <cell r="B28" t="str">
            <v>塔射程不超过n</v>
          </cell>
          <cell r="C28" t="str">
            <v>大范围塔</v>
          </cell>
          <cell r="D28" t="str">
            <v>哥布林：加属性，加攻击</v>
          </cell>
        </row>
        <row r="29">
          <cell r="A29" t="str">
            <v>雨</v>
          </cell>
          <cell r="B29" t="str">
            <v>不断清除全体对象debuff</v>
          </cell>
          <cell r="C29" t="str">
            <v>DOT塔/控制塔</v>
          </cell>
          <cell r="D29" t="str">
            <v>冰魔塔：命中加uff，短暂冰冻</v>
          </cell>
        </row>
      </sheetData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  <cell r="O1">
            <v>15</v>
          </cell>
          <cell r="P1">
            <v>16</v>
          </cell>
          <cell r="Q1">
            <v>17</v>
          </cell>
          <cell r="R1">
            <v>18</v>
          </cell>
          <cell r="S1">
            <v>19</v>
          </cell>
          <cell r="T1">
            <v>20</v>
          </cell>
          <cell r="U1">
            <v>21</v>
          </cell>
          <cell r="V1">
            <v>22</v>
          </cell>
          <cell r="W1">
            <v>23</v>
          </cell>
          <cell r="X1">
            <v>24</v>
          </cell>
          <cell r="Y1">
            <v>25</v>
          </cell>
          <cell r="Z1">
            <v>26</v>
          </cell>
          <cell r="AA1">
            <v>27</v>
          </cell>
          <cell r="AB1">
            <v>28</v>
          </cell>
          <cell r="AC1">
            <v>29</v>
          </cell>
          <cell r="AD1">
            <v>30</v>
          </cell>
          <cell r="AE1">
            <v>31</v>
          </cell>
          <cell r="AF1">
            <v>32</v>
          </cell>
          <cell r="AG1">
            <v>33</v>
          </cell>
          <cell r="AH1">
            <v>34</v>
          </cell>
          <cell r="AI1">
            <v>35</v>
          </cell>
          <cell r="AJ1">
            <v>36</v>
          </cell>
          <cell r="AK1">
            <v>37</v>
          </cell>
          <cell r="AL1">
            <v>38</v>
          </cell>
          <cell r="AM1">
            <v>39</v>
          </cell>
          <cell r="AN1">
            <v>40</v>
          </cell>
          <cell r="AO1">
            <v>41</v>
          </cell>
          <cell r="AP1">
            <v>42</v>
          </cell>
          <cell r="AQ1">
            <v>43</v>
          </cell>
          <cell r="AR1">
            <v>44</v>
          </cell>
          <cell r="AS1">
            <v>45</v>
          </cell>
          <cell r="AT1">
            <v>46</v>
          </cell>
          <cell r="AU1">
            <v>47</v>
          </cell>
          <cell r="AV1">
            <v>48</v>
          </cell>
          <cell r="AW1">
            <v>49</v>
          </cell>
          <cell r="AX1">
            <v>50</v>
          </cell>
          <cell r="AY1">
            <v>51</v>
          </cell>
          <cell r="AZ1">
            <v>52</v>
          </cell>
          <cell r="BA1">
            <v>53</v>
          </cell>
          <cell r="BB1">
            <v>54</v>
          </cell>
        </row>
        <row r="2">
          <cell r="A2" t="str">
            <v>名称</v>
          </cell>
          <cell r="B2" t="str">
            <v>描述</v>
          </cell>
          <cell r="C2" t="str">
            <v>单体/群体</v>
          </cell>
          <cell r="D2" t="str">
            <v>属性</v>
          </cell>
          <cell r="E2" t="str">
            <v>检测隐身？</v>
          </cell>
          <cell r="F2" t="str">
            <v>检测飞行？</v>
          </cell>
          <cell r="G2" t="str">
            <v>天赋1_1</v>
          </cell>
          <cell r="H2" t="str">
            <v>参数</v>
          </cell>
          <cell r="I2" t="str">
            <v>天赋1_2</v>
          </cell>
          <cell r="J2" t="str">
            <v>参数</v>
          </cell>
          <cell r="K2" t="str">
            <v>天赋2_1</v>
          </cell>
          <cell r="L2" t="str">
            <v>参数</v>
          </cell>
          <cell r="M2" t="str">
            <v>天赋2_2</v>
          </cell>
          <cell r="N2" t="str">
            <v>参数</v>
          </cell>
          <cell r="O2" t="str">
            <v>天赋3_1</v>
          </cell>
          <cell r="P2" t="str">
            <v>参数</v>
          </cell>
          <cell r="Q2" t="str">
            <v>天赋3_2</v>
          </cell>
          <cell r="R2" t="str">
            <v>参数</v>
          </cell>
          <cell r="S2" t="str">
            <v>天赋4_1</v>
          </cell>
          <cell r="T2" t="str">
            <v>参数</v>
          </cell>
          <cell r="U2" t="str">
            <v>天赋4_2</v>
          </cell>
          <cell r="V2" t="str">
            <v>参数</v>
          </cell>
          <cell r="W2" t="str">
            <v>价格</v>
          </cell>
          <cell r="X2" t="str">
            <v>升2级耗卡</v>
          </cell>
          <cell r="Y2" t="str">
            <v>升3级耗卡</v>
          </cell>
          <cell r="Z2" t="str">
            <v>升4级耗卡</v>
          </cell>
          <cell r="AA2" t="str">
            <v>升5级耗卡</v>
          </cell>
          <cell r="AB2" t="str">
            <v>升2级金币</v>
          </cell>
          <cell r="AC2" t="str">
            <v>升3级金币</v>
          </cell>
          <cell r="AD2" t="str">
            <v>升4级金币</v>
          </cell>
          <cell r="AE2" t="str">
            <v>升5级金币</v>
          </cell>
          <cell r="AF2" t="str">
            <v>攻击</v>
          </cell>
          <cell r="AG2" t="str">
            <v>能量点</v>
          </cell>
          <cell r="AH2" t="str">
            <v>cd（秒）</v>
          </cell>
          <cell r="AI2" t="str">
            <v>cd（回合）</v>
          </cell>
          <cell r="AJ2" t="str">
            <v>伤害范围</v>
          </cell>
          <cell r="AK2" t="str">
            <v>特殊属性1</v>
          </cell>
          <cell r="AL2" t="str">
            <v>参数</v>
          </cell>
          <cell r="AM2" t="str">
            <v>特殊属性2</v>
          </cell>
          <cell r="AN2" t="str">
            <v>参数</v>
          </cell>
          <cell r="AO2" t="str">
            <v>特殊属性3</v>
          </cell>
          <cell r="AP2" t="str">
            <v>参数</v>
          </cell>
          <cell r="AQ2" t="str">
            <v>特殊属性4</v>
          </cell>
          <cell r="AR2" t="str">
            <v>参数</v>
          </cell>
          <cell r="AS2" t="str">
            <v>特殊属性5</v>
          </cell>
          <cell r="AT2" t="str">
            <v>参数</v>
          </cell>
          <cell r="AU2" t="str">
            <v>界面优先级</v>
          </cell>
          <cell r="AV2" t="str">
            <v>补充钻石</v>
          </cell>
          <cell r="AW2" t="str">
            <v>item id</v>
          </cell>
          <cell r="AX2" t="str">
            <v>1级解锁钻石</v>
          </cell>
          <cell r="AY2" t="str">
            <v>2级解锁钻石</v>
          </cell>
          <cell r="AZ2" t="str">
            <v>3级解锁钻石</v>
          </cell>
          <cell r="BA2" t="str">
            <v>4级解锁钻石</v>
          </cell>
          <cell r="BB2" t="str">
            <v>5级解锁钻石</v>
          </cell>
        </row>
        <row r="3">
          <cell r="A3" t="str">
            <v>地狱烈焰</v>
          </cell>
          <cell r="B3" t="str">
            <v>常规攻击</v>
          </cell>
          <cell r="C3" t="str">
            <v>群体</v>
          </cell>
          <cell r="D3" t="str">
            <v>魔法</v>
          </cell>
          <cell r="E3" t="str">
            <v>√</v>
          </cell>
          <cell r="G3" t="str">
            <v>加buff：检测飞行</v>
          </cell>
          <cell r="I3" t="str">
            <v>改属性：+攻击</v>
          </cell>
          <cell r="K3" t="str">
            <v>改技能：冰冻火焰，减速</v>
          </cell>
          <cell r="M3" t="str">
            <v>改技能：点燃敌人</v>
          </cell>
          <cell r="O3" t="str">
            <v>改属性：-cd</v>
          </cell>
          <cell r="Q3" t="str">
            <v>改属性：+攻击</v>
          </cell>
          <cell r="S3" t="str">
            <v>改属性：-cd</v>
          </cell>
          <cell r="U3" t="str">
            <v>改属性：加能量上限</v>
          </cell>
          <cell r="W3">
            <v>100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100</v>
          </cell>
          <cell r="AC3">
            <v>150</v>
          </cell>
          <cell r="AD3">
            <v>300</v>
          </cell>
          <cell r="AE3">
            <v>600</v>
          </cell>
          <cell r="AF3">
            <v>100</v>
          </cell>
          <cell r="AG3">
            <v>3</v>
          </cell>
          <cell r="AH3">
            <v>1</v>
          </cell>
          <cell r="AI3">
            <v>10</v>
          </cell>
          <cell r="AJ3">
            <v>1</v>
          </cell>
          <cell r="AV3">
            <v>50</v>
          </cell>
          <cell r="AW3" t="str">
            <v>PlayerSkill_Hellfire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</row>
        <row r="4">
          <cell r="A4" t="str">
            <v>破甲弹</v>
          </cell>
          <cell r="B4" t="str">
            <v>破除物防</v>
          </cell>
          <cell r="C4" t="str">
            <v>群体</v>
          </cell>
          <cell r="D4" t="str">
            <v>物理</v>
          </cell>
          <cell r="F4" t="str">
            <v>√</v>
          </cell>
          <cell r="G4" t="str">
            <v>加buff：检测隐身</v>
          </cell>
          <cell r="I4" t="str">
            <v>改属性：+攻击</v>
          </cell>
          <cell r="K4" t="str">
            <v>改技能：物伤增加</v>
          </cell>
          <cell r="M4" t="str">
            <v>改技能：连发，百分比伤害</v>
          </cell>
          <cell r="O4" t="str">
            <v>改属性：-cd</v>
          </cell>
          <cell r="Q4" t="str">
            <v>改属性：+攻击</v>
          </cell>
          <cell r="S4" t="str">
            <v>改属性：-cd</v>
          </cell>
          <cell r="U4" t="str">
            <v>改属性：加能量上限</v>
          </cell>
          <cell r="W4">
            <v>100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100</v>
          </cell>
          <cell r="AC4">
            <v>150</v>
          </cell>
          <cell r="AD4">
            <v>300</v>
          </cell>
          <cell r="AE4">
            <v>600</v>
          </cell>
          <cell r="AF4">
            <v>100</v>
          </cell>
          <cell r="AG4">
            <v>3</v>
          </cell>
          <cell r="AH4">
            <v>1</v>
          </cell>
          <cell r="AI4">
            <v>10</v>
          </cell>
          <cell r="AJ4">
            <v>1</v>
          </cell>
          <cell r="AV4">
            <v>50</v>
          </cell>
          <cell r="AW4" t="str">
            <v>PlayerSkill_BreakArmor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</row>
        <row r="5">
          <cell r="A5" t="str">
            <v>净化药水</v>
          </cell>
          <cell r="B5" t="str">
            <v>破除魔防</v>
          </cell>
          <cell r="C5" t="str">
            <v>群体</v>
          </cell>
          <cell r="D5" t="str">
            <v>魔法</v>
          </cell>
          <cell r="E5" t="str">
            <v>√</v>
          </cell>
          <cell r="G5" t="str">
            <v>加buff：检测飞行</v>
          </cell>
          <cell r="I5" t="str">
            <v>改属性：+攻击</v>
          </cell>
          <cell r="K5" t="str">
            <v>改技能：魔伤增加</v>
          </cell>
          <cell r="M5" t="str">
            <v>改技能：持续递增伤害</v>
          </cell>
          <cell r="O5" t="str">
            <v>改属性：-cd</v>
          </cell>
          <cell r="Q5" t="str">
            <v>改属性：+攻击</v>
          </cell>
          <cell r="S5" t="str">
            <v>改属性：-cd</v>
          </cell>
          <cell r="U5" t="str">
            <v>改属性：加能量上限</v>
          </cell>
          <cell r="W5">
            <v>100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100</v>
          </cell>
          <cell r="AC5">
            <v>150</v>
          </cell>
          <cell r="AD5">
            <v>300</v>
          </cell>
          <cell r="AE5">
            <v>600</v>
          </cell>
          <cell r="AF5">
            <v>100</v>
          </cell>
          <cell r="AG5">
            <v>3</v>
          </cell>
          <cell r="AH5">
            <v>1</v>
          </cell>
          <cell r="AI5">
            <v>10</v>
          </cell>
          <cell r="AJ5">
            <v>1</v>
          </cell>
          <cell r="AV5">
            <v>50</v>
          </cell>
          <cell r="AW5" t="str">
            <v>PlayerSkill_PurifyWater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</row>
        <row r="6">
          <cell r="A6" t="str">
            <v>雷电领域</v>
          </cell>
          <cell r="B6" t="str">
            <v>破隐身</v>
          </cell>
          <cell r="C6" t="str">
            <v>群体</v>
          </cell>
          <cell r="D6" t="str">
            <v>魔法</v>
          </cell>
          <cell r="E6" t="str">
            <v>√</v>
          </cell>
          <cell r="G6" t="str">
            <v>加buff：检测飞行</v>
          </cell>
          <cell r="I6" t="str">
            <v>改属性：+攻击</v>
          </cell>
          <cell r="K6" t="str">
            <v>改技能：范围变羊</v>
          </cell>
          <cell r="M6" t="str">
            <v>改技能：高伤落雷，削生命上限</v>
          </cell>
          <cell r="O6" t="str">
            <v>改属性：-cd</v>
          </cell>
          <cell r="Q6" t="str">
            <v>改属性：+攻击</v>
          </cell>
          <cell r="S6" t="str">
            <v>改属性：-cd</v>
          </cell>
          <cell r="U6" t="str">
            <v>改属性：加能量上限</v>
          </cell>
          <cell r="W6">
            <v>100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100</v>
          </cell>
          <cell r="AC6">
            <v>150</v>
          </cell>
          <cell r="AD6">
            <v>300</v>
          </cell>
          <cell r="AE6">
            <v>600</v>
          </cell>
          <cell r="AF6">
            <v>100</v>
          </cell>
          <cell r="AG6">
            <v>3</v>
          </cell>
          <cell r="AH6">
            <v>1</v>
          </cell>
          <cell r="AI6">
            <v>10</v>
          </cell>
          <cell r="AJ6">
            <v>1</v>
          </cell>
          <cell r="AV6">
            <v>50</v>
          </cell>
          <cell r="AW6" t="str">
            <v>PlayerSkill_Silence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</row>
        <row r="7">
          <cell r="A7" t="str">
            <v>时空结界</v>
          </cell>
          <cell r="B7" t="str">
            <v>大范围减速（对群）</v>
          </cell>
          <cell r="C7" t="str">
            <v>群体</v>
          </cell>
          <cell r="D7" t="str">
            <v>魔法</v>
          </cell>
          <cell r="F7" t="str">
            <v>√</v>
          </cell>
          <cell r="G7" t="str">
            <v>加buff：检测隐身</v>
          </cell>
          <cell r="I7" t="str">
            <v>改属性：+攻击</v>
          </cell>
          <cell r="K7" t="str">
            <v>改技能：时间静止</v>
          </cell>
          <cell r="M7" t="str">
            <v>改技能：范围光束爆炸</v>
          </cell>
          <cell r="O7" t="str">
            <v>改属性：-cd</v>
          </cell>
          <cell r="Q7" t="str">
            <v>改属性：+攻击</v>
          </cell>
          <cell r="S7" t="str">
            <v>改属性：-cd</v>
          </cell>
          <cell r="U7" t="str">
            <v>改属性：加能量上限</v>
          </cell>
          <cell r="W7">
            <v>100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100</v>
          </cell>
          <cell r="AC7">
            <v>150</v>
          </cell>
          <cell r="AD7">
            <v>300</v>
          </cell>
          <cell r="AE7">
            <v>600</v>
          </cell>
          <cell r="AF7">
            <v>100</v>
          </cell>
          <cell r="AG7">
            <v>3</v>
          </cell>
          <cell r="AH7">
            <v>1</v>
          </cell>
          <cell r="AI7">
            <v>10</v>
          </cell>
          <cell r="AJ7">
            <v>1</v>
          </cell>
          <cell r="AV7">
            <v>50</v>
          </cell>
          <cell r="AW7" t="str">
            <v>PlayerSkill_TimeBarrier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</row>
        <row r="8">
          <cell r="A8" t="str">
            <v>冰霜漩涡</v>
          </cell>
          <cell r="B8" t="str">
            <v>小范围冰冻（对单）</v>
          </cell>
          <cell r="C8" t="str">
            <v>群体</v>
          </cell>
          <cell r="D8" t="str">
            <v>物理</v>
          </cell>
          <cell r="E8" t="str">
            <v>√</v>
          </cell>
          <cell r="G8" t="str">
            <v>加buff：检测飞行</v>
          </cell>
          <cell r="I8" t="str">
            <v>改属性：+攻击</v>
          </cell>
          <cell r="K8" t="str">
            <v>改技能：线形连射</v>
          </cell>
          <cell r="M8" t="str">
            <v>改技能：冰冻爆炸</v>
          </cell>
          <cell r="O8" t="str">
            <v>改属性：-cd</v>
          </cell>
          <cell r="Q8" t="str">
            <v>改属性：+攻击</v>
          </cell>
          <cell r="S8" t="str">
            <v>改属性：-cd</v>
          </cell>
          <cell r="U8" t="str">
            <v>改属性：加能量上限</v>
          </cell>
          <cell r="W8">
            <v>100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100</v>
          </cell>
          <cell r="AC8">
            <v>150</v>
          </cell>
          <cell r="AD8">
            <v>300</v>
          </cell>
          <cell r="AE8">
            <v>600</v>
          </cell>
          <cell r="AF8">
            <v>100</v>
          </cell>
          <cell r="AG8">
            <v>3</v>
          </cell>
          <cell r="AH8">
            <v>1</v>
          </cell>
          <cell r="AI8">
            <v>10</v>
          </cell>
          <cell r="AJ8">
            <v>1</v>
          </cell>
          <cell r="AV8">
            <v>50</v>
          </cell>
          <cell r="AW8" t="str">
            <v>PlayerSkill_IceBind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</row>
        <row r="9">
          <cell r="A9" t="str">
            <v>黑洞</v>
          </cell>
          <cell r="B9" t="str">
            <v>控制爆发</v>
          </cell>
          <cell r="C9" t="str">
            <v>群体</v>
          </cell>
          <cell r="D9" t="str">
            <v>真实</v>
          </cell>
          <cell r="E9" t="str">
            <v>√</v>
          </cell>
          <cell r="G9" t="str">
            <v>加buff：检测飞行</v>
          </cell>
          <cell r="I9" t="str">
            <v>改属性：+攻击</v>
          </cell>
          <cell r="K9" t="str">
            <v>改技能：大范围牵引</v>
          </cell>
          <cell r="M9" t="str">
            <v>改技能：百分比伤害</v>
          </cell>
          <cell r="O9" t="str">
            <v>改属性：-cd</v>
          </cell>
          <cell r="Q9" t="str">
            <v>改属性：+攻击</v>
          </cell>
          <cell r="S9" t="str">
            <v>改属性：-cd</v>
          </cell>
          <cell r="U9" t="str">
            <v>改属性：加能量上限</v>
          </cell>
          <cell r="W9">
            <v>100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100</v>
          </cell>
          <cell r="AC9">
            <v>150</v>
          </cell>
          <cell r="AD9">
            <v>300</v>
          </cell>
          <cell r="AE9">
            <v>600</v>
          </cell>
          <cell r="AF9">
            <v>100</v>
          </cell>
          <cell r="AG9">
            <v>3</v>
          </cell>
          <cell r="AH9">
            <v>1</v>
          </cell>
          <cell r="AI9">
            <v>10</v>
          </cell>
          <cell r="AJ9">
            <v>1</v>
          </cell>
          <cell r="AV9">
            <v>50</v>
          </cell>
          <cell r="AW9" t="str">
            <v>PlayerSkill_Blackhole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</row>
        <row r="10">
          <cell r="A10" t="str">
            <v>哥布林召唤</v>
          </cell>
          <cell r="B10" t="str">
            <v>攻击加钱</v>
          </cell>
          <cell r="C10" t="str">
            <v>单体</v>
          </cell>
          <cell r="D10" t="str">
            <v>物理</v>
          </cell>
          <cell r="F10" t="str">
            <v>√</v>
          </cell>
          <cell r="G10" t="str">
            <v>加buff：检测隐身</v>
          </cell>
          <cell r="I10" t="str">
            <v>改属性：+攻击</v>
          </cell>
          <cell r="K10" t="str">
            <v>改技能：哥布林军团（群体窃取）</v>
          </cell>
          <cell r="M10" t="str">
            <v>改技能：哥布林将军（高伤）</v>
          </cell>
          <cell r="O10" t="str">
            <v>改属性：-cd</v>
          </cell>
          <cell r="Q10" t="str">
            <v>改属性：+攻击</v>
          </cell>
          <cell r="S10" t="str">
            <v>改属性：-cd</v>
          </cell>
          <cell r="U10" t="str">
            <v>改属性：加能量上限</v>
          </cell>
          <cell r="W10">
            <v>100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100</v>
          </cell>
          <cell r="AC10">
            <v>150</v>
          </cell>
          <cell r="AD10">
            <v>300</v>
          </cell>
          <cell r="AE10">
            <v>600</v>
          </cell>
          <cell r="AF10">
            <v>100</v>
          </cell>
          <cell r="AG10">
            <v>3</v>
          </cell>
          <cell r="AH10">
            <v>1</v>
          </cell>
          <cell r="AI10">
            <v>10</v>
          </cell>
          <cell r="AJ10">
            <v>1</v>
          </cell>
          <cell r="AV10">
            <v>50</v>
          </cell>
          <cell r="AW10" t="str">
            <v>PlayerSkill_GoblinSummon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</row>
        <row r="11">
          <cell r="A11" t="str">
            <v>强化子弹</v>
          </cell>
          <cell r="B11" t="str">
            <v>强化任一友军</v>
          </cell>
          <cell r="C11" t="str">
            <v>单体</v>
          </cell>
          <cell r="D11" t="str">
            <v>/</v>
          </cell>
          <cell r="G11" t="str">
            <v>改属性：-cd</v>
          </cell>
          <cell r="I11" t="str">
            <v>改属性：加能量上限</v>
          </cell>
          <cell r="K11" t="str">
            <v>改技能：子弹弹射</v>
          </cell>
          <cell r="M11" t="str">
            <v>改技能：弹射敌人，伤害和减益</v>
          </cell>
          <cell r="O11" t="str">
            <v>改属性：-cd</v>
          </cell>
          <cell r="Q11" t="str">
            <v>改属性：+攻击</v>
          </cell>
          <cell r="S11" t="str">
            <v>改属性：-cd</v>
          </cell>
          <cell r="U11" t="str">
            <v>改属性：加能量上限</v>
          </cell>
          <cell r="W11">
            <v>100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100</v>
          </cell>
          <cell r="AC11">
            <v>150</v>
          </cell>
          <cell r="AD11">
            <v>300</v>
          </cell>
          <cell r="AE11">
            <v>600</v>
          </cell>
          <cell r="AF11">
            <v>100</v>
          </cell>
          <cell r="AG11">
            <v>3</v>
          </cell>
          <cell r="AH11">
            <v>1</v>
          </cell>
          <cell r="AI11">
            <v>10</v>
          </cell>
          <cell r="AJ11">
            <v>1</v>
          </cell>
          <cell r="AV11">
            <v>50</v>
          </cell>
          <cell r="AW11" t="str">
            <v>PlayerSkill_Enhance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1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9" sqref="G19"/>
    </sheetView>
  </sheetViews>
  <sheetFormatPr defaultColWidth="9" defaultRowHeight="14.25" x14ac:dyDescent="0.2"/>
  <cols>
    <col min="1" max="1" width="8.75" customWidth="1"/>
    <col min="2" max="2" width="23.875" customWidth="1"/>
    <col min="3" max="3" width="9" customWidth="1"/>
    <col min="4" max="5" width="29" customWidth="1"/>
    <col min="6" max="6" width="22.875" customWidth="1"/>
    <col min="7" max="7" width="43.625" customWidth="1"/>
  </cols>
  <sheetData>
    <row r="1" spans="1:9" s="4" customFormat="1" x14ac:dyDescent="0.2">
      <c r="A1" s="1" t="s">
        <v>0</v>
      </c>
      <c r="B1" s="1" t="s">
        <v>5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44</v>
      </c>
    </row>
    <row r="2" spans="1:9" s="4" customFormat="1" x14ac:dyDescent="0.2">
      <c r="A2" s="1" t="s">
        <v>0</v>
      </c>
      <c r="B2" s="1"/>
      <c r="C2" s="1"/>
      <c r="D2" s="1"/>
      <c r="E2" s="1"/>
      <c r="F2" s="1"/>
      <c r="G2" s="1"/>
    </row>
    <row r="3" spans="1:9" s="5" customFormat="1" x14ac:dyDescent="0.2">
      <c r="A3" s="2" t="s">
        <v>1</v>
      </c>
      <c r="B3" s="2" t="s">
        <v>2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16</v>
      </c>
    </row>
    <row r="4" spans="1:9" s="5" customFormat="1" x14ac:dyDescent="0.2">
      <c r="A4" s="2" t="s">
        <v>3</v>
      </c>
      <c r="B4" s="2"/>
      <c r="C4" s="2"/>
      <c r="D4" s="2"/>
      <c r="E4" s="2"/>
      <c r="F4" s="2"/>
      <c r="G4" s="2"/>
    </row>
    <row r="5" spans="1:9" s="4" customFormat="1" x14ac:dyDescent="0.2">
      <c r="A5" s="1" t="s">
        <v>4</v>
      </c>
      <c r="B5" s="1" t="s">
        <v>15</v>
      </c>
      <c r="C5" s="1" t="s">
        <v>8</v>
      </c>
      <c r="D5" s="1" t="s">
        <v>12</v>
      </c>
      <c r="E5" s="1" t="s">
        <v>13</v>
      </c>
      <c r="F5" s="1" t="s">
        <v>14</v>
      </c>
      <c r="G5" s="1" t="s">
        <v>17</v>
      </c>
      <c r="H5" s="4" t="s">
        <v>45</v>
      </c>
      <c r="I5" s="4" t="s">
        <v>8</v>
      </c>
    </row>
    <row r="6" spans="1:9" x14ac:dyDescent="0.2">
      <c r="B6" t="str">
        <f>VLOOKUP(H6,[1]防御塔!$A:$AU,47,FALSE)</f>
        <v>HeadQuarter</v>
      </c>
      <c r="C6">
        <f>I6</f>
        <v>1</v>
      </c>
      <c r="D6">
        <f>IF(I6=5,0,VLOOKUP(H6,[1]防御塔!$A:$AZ,48+I6,FALSE))</f>
        <v>0</v>
      </c>
      <c r="E6">
        <f>IF(I6=5,0,VLOOKUP(H6,[1]防御塔!$A:$AZ,27+I6,FALSE))</f>
        <v>100</v>
      </c>
      <c r="F6">
        <f>IF(I6=5,0,VLOOKUP(H6,[1]防御塔!$A:$AZ,23+I6,FALSE))</f>
        <v>0</v>
      </c>
      <c r="G6" t="str">
        <f>IF(C6=1,"","ItemGift_"&amp;B6&amp;"_"&amp;C6&amp;"_1;ItemGift_"&amp;B6&amp;"_"&amp;C6&amp;"_2")</f>
        <v/>
      </c>
      <c r="H6" s="3" t="s">
        <v>43</v>
      </c>
      <c r="I6">
        <v>1</v>
      </c>
    </row>
    <row r="7" spans="1:9" x14ac:dyDescent="0.2">
      <c r="B7" t="str">
        <f>VLOOKUP(H7,[1]防御塔!$A:$AU,47,FALSE)</f>
        <v>HeadQuarter</v>
      </c>
      <c r="C7">
        <f t="shared" ref="C7:C9" si="0">I7</f>
        <v>2</v>
      </c>
      <c r="D7">
        <f>IF(I7=5,0,VLOOKUP(H7,[1]防御塔!$A:$AZ,48+I7,FALSE))</f>
        <v>0</v>
      </c>
      <c r="E7">
        <f>IF(I7=5,0,VLOOKUP(H7,[1]防御塔!$A:$AZ,27+I7,FALSE))</f>
        <v>150</v>
      </c>
      <c r="F7">
        <f>IF(I7=5,0,VLOOKUP(H7,[1]防御塔!$A:$AZ,23+I7,FALSE))</f>
        <v>0</v>
      </c>
      <c r="G7" t="str">
        <f>IF(C7=1,"","ItemGift_"&amp;B7&amp;"_"&amp;C7&amp;"_1;ItemGift_"&amp;B7&amp;"_"&amp;C7&amp;"_2")</f>
        <v>ItemGift_HeadQuarter_2_1;ItemGift_HeadQuarter_2_2</v>
      </c>
      <c r="H7" s="3" t="s">
        <v>43</v>
      </c>
      <c r="I7">
        <v>2</v>
      </c>
    </row>
    <row r="8" spans="1:9" x14ac:dyDescent="0.2">
      <c r="B8" t="str">
        <f>VLOOKUP(H8,[1]防御塔!$A:$AU,47,FALSE)</f>
        <v>HeadQuarter</v>
      </c>
      <c r="C8">
        <f t="shared" si="0"/>
        <v>3</v>
      </c>
      <c r="D8">
        <f>IF(I8=5,0,VLOOKUP(H8,[1]防御塔!$A:$AZ,48+I8,FALSE))</f>
        <v>0</v>
      </c>
      <c r="E8">
        <f>IF(I8=5,0,VLOOKUP(H8,[1]防御塔!$A:$AZ,27+I8,FALSE))</f>
        <v>300</v>
      </c>
      <c r="F8">
        <f>IF(I8=5,0,VLOOKUP(H8,[1]防御塔!$A:$AZ,23+I8,FALSE))</f>
        <v>0</v>
      </c>
      <c r="G8" t="str">
        <f>IF(C8=1,"","ItemGift_"&amp;B8&amp;"_"&amp;C8&amp;"_1;ItemGift_"&amp;B8&amp;"_"&amp;C8&amp;"_2")</f>
        <v>ItemGift_HeadQuarter_3_1;ItemGift_HeadQuarter_3_2</v>
      </c>
      <c r="H8" s="3" t="s">
        <v>43</v>
      </c>
      <c r="I8">
        <v>3</v>
      </c>
    </row>
    <row r="9" spans="1:9" x14ac:dyDescent="0.2">
      <c r="A9" s="3"/>
      <c r="B9" t="str">
        <f>VLOOKUP(H9,[1]防御塔!$A:$AU,47,FALSE)</f>
        <v>HeadQuarter</v>
      </c>
      <c r="C9">
        <f t="shared" si="0"/>
        <v>4</v>
      </c>
      <c r="D9">
        <f>IF(I9=5,0,VLOOKUP(H9,[1]防御塔!$A:$AZ,48+I9,FALSE))</f>
        <v>0</v>
      </c>
      <c r="E9">
        <f>IF(I9=5,0,VLOOKUP(H9,[1]防御塔!$A:$AZ,27+I9,FALSE))</f>
        <v>600</v>
      </c>
      <c r="F9">
        <f>IF(I9=5,0,VLOOKUP(H9,[1]防御塔!$A:$AZ,23+I9,FALSE))</f>
        <v>0</v>
      </c>
      <c r="G9" t="str">
        <f>IF(C9=1,"","ItemGift_"&amp;B9&amp;"_"&amp;C9&amp;"_1;ItemGift_"&amp;B9&amp;"_"&amp;C9&amp;"_2")</f>
        <v>ItemGift_HeadQuarter_4_1;ItemGift_HeadQuarter_4_2</v>
      </c>
      <c r="H9" s="3" t="s">
        <v>43</v>
      </c>
      <c r="I9">
        <v>4</v>
      </c>
    </row>
    <row r="10" spans="1:9" x14ac:dyDescent="0.2">
      <c r="B10" t="str">
        <f>VLOOKUP(H10,[1]防御塔!$A:$AU,47,FALSE)</f>
        <v>HeadQuarter</v>
      </c>
      <c r="C10">
        <f>I10</f>
        <v>5</v>
      </c>
      <c r="D10">
        <f>IF(I10=5,0,VLOOKUP(H10,[1]防御塔!$A:$AZ,48+I10,FALSE))</f>
        <v>0</v>
      </c>
      <c r="E10">
        <f>IF(I10=5,0,VLOOKUP(H10,[1]防御塔!$A:$AZ,27+I10,FALSE))</f>
        <v>0</v>
      </c>
      <c r="F10">
        <f>IF(I10=5,0,VLOOKUP(H10,[1]防御塔!$A:$AZ,23+I10,FALSE))</f>
        <v>0</v>
      </c>
      <c r="G10" t="str">
        <f>IF(C10=1,"","ItemGift_"&amp;B10&amp;"_"&amp;C10&amp;"_1;ItemGift_"&amp;B10&amp;"_"&amp;C10&amp;"_2")</f>
        <v>ItemGift_HeadQuarter_5_1;ItemGift_HeadQuarter_5_2</v>
      </c>
      <c r="H10" s="3" t="s">
        <v>43</v>
      </c>
      <c r="I10">
        <v>5</v>
      </c>
    </row>
    <row r="11" spans="1:9" x14ac:dyDescent="0.2">
      <c r="H11" s="3"/>
    </row>
    <row r="12" spans="1:9" x14ac:dyDescent="0.2">
      <c r="B12" t="str">
        <f>VLOOKUP(H12,[1]防御塔!$A:$AU,47,FALSE)</f>
        <v>Tower_Draco1</v>
      </c>
      <c r="C12">
        <f>I12</f>
        <v>1</v>
      </c>
      <c r="D12">
        <f>IF(I12=5,0,VLOOKUP(H12,[1]防御塔!$A:$AZ,48+I12,FALSE))</f>
        <v>0</v>
      </c>
      <c r="E12">
        <f>IF(I12=5,0,VLOOKUP(H12,[1]防御塔!$A:$AZ,27+I12,FALSE))</f>
        <v>100</v>
      </c>
      <c r="F12">
        <f>IF(I12=5,0,VLOOKUP(H12,[1]防御塔!$A:$AZ,23+I12,FALSE))</f>
        <v>0</v>
      </c>
      <c r="G12" t="str">
        <f t="shared" ref="G12:G43" si="1">IF(C12=1,"",IF(C12=5,"ItemGift_"&amp;B12&amp;"_"&amp;C12&amp;"_1","ItemGift_"&amp;B12&amp;"_"&amp;C12&amp;"_1;ItemGift_"&amp;B12&amp;"_"&amp;C12&amp;"_2"))</f>
        <v/>
      </c>
      <c r="H12" t="s">
        <v>18</v>
      </c>
      <c r="I12">
        <v>1</v>
      </c>
    </row>
    <row r="13" spans="1:9" x14ac:dyDescent="0.2">
      <c r="B13" t="str">
        <f>VLOOKUP(H13,[1]防御塔!$A:$AU,47,FALSE)</f>
        <v>Tower_Draco1</v>
      </c>
      <c r="C13">
        <f t="shared" ref="C13:C59" si="2">I13</f>
        <v>2</v>
      </c>
      <c r="D13">
        <f>IF(I13=5,0,VLOOKUP(H13,[1]防御塔!$A:$AZ,48+I13,FALSE))</f>
        <v>0</v>
      </c>
      <c r="E13">
        <f>IF(I13=5,0,VLOOKUP(H13,[1]防御塔!$A:$AZ,27+I13,FALSE))</f>
        <v>150</v>
      </c>
      <c r="F13">
        <f>IF(I13=5,0,VLOOKUP(H13,[1]防御塔!$A:$AZ,23+I13,FALSE))</f>
        <v>0</v>
      </c>
      <c r="G13" t="str">
        <f t="shared" si="1"/>
        <v>ItemGift_Tower_Draco1_2_1;ItemGift_Tower_Draco1_2_2</v>
      </c>
      <c r="H13" t="s">
        <v>18</v>
      </c>
      <c r="I13">
        <v>2</v>
      </c>
    </row>
    <row r="14" spans="1:9" x14ac:dyDescent="0.2">
      <c r="B14" t="str">
        <f>VLOOKUP(H14,[1]防御塔!$A:$AU,47,FALSE)</f>
        <v>Tower_Draco1</v>
      </c>
      <c r="C14">
        <f t="shared" si="2"/>
        <v>3</v>
      </c>
      <c r="D14">
        <f>IF(I14=5,0,VLOOKUP(H14,[1]防御塔!$A:$AZ,48+I14,FALSE))</f>
        <v>0</v>
      </c>
      <c r="E14">
        <f>IF(I14=5,0,VLOOKUP(H14,[1]防御塔!$A:$AZ,27+I14,FALSE))</f>
        <v>300</v>
      </c>
      <c r="F14">
        <f>IF(I14=5,0,VLOOKUP(H14,[1]防御塔!$A:$AZ,23+I14,FALSE))</f>
        <v>0</v>
      </c>
      <c r="G14" t="str">
        <f t="shared" si="1"/>
        <v>ItemGift_Tower_Draco1_3_1;ItemGift_Tower_Draco1_3_2</v>
      </c>
      <c r="H14" t="s">
        <v>18</v>
      </c>
      <c r="I14">
        <v>3</v>
      </c>
    </row>
    <row r="15" spans="1:9" x14ac:dyDescent="0.2">
      <c r="B15" t="str">
        <f>VLOOKUP(H15,[1]防御塔!$A:$AU,47,FALSE)</f>
        <v>Tower_Draco1</v>
      </c>
      <c r="C15">
        <f t="shared" si="2"/>
        <v>4</v>
      </c>
      <c r="D15">
        <f>IF(I15=5,0,VLOOKUP(H15,[1]防御塔!$A:$AZ,48+I15,FALSE))</f>
        <v>0</v>
      </c>
      <c r="E15">
        <f>IF(I15=5,0,VLOOKUP(H15,[1]防御塔!$A:$AZ,27+I15,FALSE))</f>
        <v>600</v>
      </c>
      <c r="F15">
        <f>IF(I15=5,0,VLOOKUP(H15,[1]防御塔!$A:$AZ,23+I15,FALSE))</f>
        <v>0</v>
      </c>
      <c r="G15" t="str">
        <f t="shared" si="1"/>
        <v>ItemGift_Tower_Draco1_4_1;ItemGift_Tower_Draco1_4_2</v>
      </c>
      <c r="H15" t="s">
        <v>18</v>
      </c>
      <c r="I15">
        <v>4</v>
      </c>
    </row>
    <row r="16" spans="1:9" x14ac:dyDescent="0.2">
      <c r="B16" t="str">
        <f>VLOOKUP(H16,[1]防御塔!$A:$AU,47,FALSE)</f>
        <v>Tower_Draco1</v>
      </c>
      <c r="C16">
        <f t="shared" si="2"/>
        <v>5</v>
      </c>
      <c r="D16">
        <f>IF(I16=5,0,VLOOKUP(H16,[1]防御塔!$A:$AZ,48+I16,FALSE))</f>
        <v>0</v>
      </c>
      <c r="E16">
        <f>IF(I16=5,0,VLOOKUP(H16,[1]防御塔!$A:$AZ,27+I16,FALSE))</f>
        <v>0</v>
      </c>
      <c r="F16">
        <f>IF(I16=5,0,VLOOKUP(H16,[1]防御塔!$A:$AZ,23+I16,FALSE))</f>
        <v>0</v>
      </c>
      <c r="G16" t="str">
        <f t="shared" si="1"/>
        <v>ItemGift_Tower_Draco1_5_1</v>
      </c>
      <c r="H16" t="s">
        <v>18</v>
      </c>
      <c r="I16">
        <v>5</v>
      </c>
    </row>
    <row r="17" spans="2:9" x14ac:dyDescent="0.2">
      <c r="B17" t="str">
        <f>VLOOKUP(H17,[1]防御塔!$A:$AU,47,FALSE)</f>
        <v>Tower_Cannon1</v>
      </c>
      <c r="C17">
        <f t="shared" si="2"/>
        <v>1</v>
      </c>
      <c r="D17">
        <f>IF(I17=5,0,VLOOKUP(H17,[1]防御塔!$A:$AZ,48+I17,FALSE))</f>
        <v>0</v>
      </c>
      <c r="E17">
        <f>IF(I17=5,0,VLOOKUP(H17,[1]防御塔!$A:$AZ,27+I17,FALSE))</f>
        <v>100</v>
      </c>
      <c r="F17">
        <f>IF(I17=5,0,VLOOKUP(H17,[1]防御塔!$A:$AZ,23+I17,FALSE))</f>
        <v>0</v>
      </c>
      <c r="G17" t="str">
        <f t="shared" si="1"/>
        <v/>
      </c>
      <c r="H17" t="s">
        <v>19</v>
      </c>
      <c r="I17">
        <v>1</v>
      </c>
    </row>
    <row r="18" spans="2:9" x14ac:dyDescent="0.2">
      <c r="B18" t="str">
        <f>VLOOKUP(H18,[1]防御塔!$A:$AU,47,FALSE)</f>
        <v>Tower_Cannon1</v>
      </c>
      <c r="C18">
        <f t="shared" si="2"/>
        <v>2</v>
      </c>
      <c r="D18">
        <f>IF(I18=5,0,VLOOKUP(H18,[1]防御塔!$A:$AZ,48+I18,FALSE))</f>
        <v>0</v>
      </c>
      <c r="E18">
        <f>IF(I18=5,0,VLOOKUP(H18,[1]防御塔!$A:$AZ,27+I18,FALSE))</f>
        <v>150</v>
      </c>
      <c r="F18">
        <f>IF(I18=5,0,VLOOKUP(H18,[1]防御塔!$A:$AZ,23+I18,FALSE))</f>
        <v>0</v>
      </c>
      <c r="G18" t="str">
        <f t="shared" si="1"/>
        <v>ItemGift_Tower_Cannon1_2_1;ItemGift_Tower_Cannon1_2_2</v>
      </c>
      <c r="H18" t="s">
        <v>19</v>
      </c>
      <c r="I18">
        <v>2</v>
      </c>
    </row>
    <row r="19" spans="2:9" x14ac:dyDescent="0.2">
      <c r="B19" t="str">
        <f>VLOOKUP(H19,[1]防御塔!$A:$AU,47,FALSE)</f>
        <v>Tower_Cannon1</v>
      </c>
      <c r="C19">
        <f t="shared" si="2"/>
        <v>3</v>
      </c>
      <c r="D19">
        <f>IF(I19=5,0,VLOOKUP(H19,[1]防御塔!$A:$AZ,48+I19,FALSE))</f>
        <v>0</v>
      </c>
      <c r="E19">
        <f>IF(I19=5,0,VLOOKUP(H19,[1]防御塔!$A:$AZ,27+I19,FALSE))</f>
        <v>300</v>
      </c>
      <c r="F19">
        <f>IF(I19=5,0,VLOOKUP(H19,[1]防御塔!$A:$AZ,23+I19,FALSE))</f>
        <v>0</v>
      </c>
      <c r="G19" t="str">
        <f t="shared" si="1"/>
        <v>ItemGift_Tower_Cannon1_3_1;ItemGift_Tower_Cannon1_3_2</v>
      </c>
      <c r="H19" t="s">
        <v>19</v>
      </c>
      <c r="I19">
        <v>3</v>
      </c>
    </row>
    <row r="20" spans="2:9" x14ac:dyDescent="0.2">
      <c r="B20" t="str">
        <f>VLOOKUP(H20,[1]防御塔!$A:$AU,47,FALSE)</f>
        <v>Tower_Cannon1</v>
      </c>
      <c r="C20">
        <f t="shared" si="2"/>
        <v>4</v>
      </c>
      <c r="D20">
        <f>IF(I20=5,0,VLOOKUP(H20,[1]防御塔!$A:$AZ,48+I20,FALSE))</f>
        <v>0</v>
      </c>
      <c r="E20">
        <f>IF(I20=5,0,VLOOKUP(H20,[1]防御塔!$A:$AZ,27+I20,FALSE))</f>
        <v>600</v>
      </c>
      <c r="F20">
        <f>IF(I20=5,0,VLOOKUP(H20,[1]防御塔!$A:$AZ,23+I20,FALSE))</f>
        <v>0</v>
      </c>
      <c r="G20" t="str">
        <f t="shared" si="1"/>
        <v>ItemGift_Tower_Cannon1_4_1;ItemGift_Tower_Cannon1_4_2</v>
      </c>
      <c r="H20" t="s">
        <v>19</v>
      </c>
      <c r="I20">
        <v>4</v>
      </c>
    </row>
    <row r="21" spans="2:9" x14ac:dyDescent="0.2">
      <c r="B21" t="str">
        <f>VLOOKUP(H21,[1]防御塔!$A:$AU,47,FALSE)</f>
        <v>Tower_Cannon1</v>
      </c>
      <c r="C21">
        <f t="shared" si="2"/>
        <v>5</v>
      </c>
      <c r="D21">
        <f>IF(I21=5,0,VLOOKUP(H21,[1]防御塔!$A:$AZ,48+I21,FALSE))</f>
        <v>0</v>
      </c>
      <c r="E21">
        <f>IF(I21=5,0,VLOOKUP(H21,[1]防御塔!$A:$AZ,27+I21,FALSE))</f>
        <v>0</v>
      </c>
      <c r="F21">
        <f>IF(I21=5,0,VLOOKUP(H21,[1]防御塔!$A:$AZ,23+I21,FALSE))</f>
        <v>0</v>
      </c>
      <c r="G21" t="str">
        <f t="shared" si="1"/>
        <v>ItemGift_Tower_Cannon1_5_1</v>
      </c>
      <c r="H21" t="s">
        <v>19</v>
      </c>
      <c r="I21">
        <v>5</v>
      </c>
    </row>
    <row r="22" spans="2:9" x14ac:dyDescent="0.2">
      <c r="B22" t="str">
        <f>VLOOKUP(H22,[1]防御塔!$A:$AU,47,FALSE)</f>
        <v>Tower_Flame1</v>
      </c>
      <c r="C22">
        <f t="shared" si="2"/>
        <v>1</v>
      </c>
      <c r="D22">
        <f>IF(I22=5,0,VLOOKUP(H22,[1]防御塔!$A:$AZ,48+I22,FALSE))</f>
        <v>0</v>
      </c>
      <c r="E22">
        <f>IF(I22=5,0,VLOOKUP(H22,[1]防御塔!$A:$AZ,27+I22,FALSE))</f>
        <v>100</v>
      </c>
      <c r="F22">
        <f>IF(I22=5,0,VLOOKUP(H22,[1]防御塔!$A:$AZ,23+I22,FALSE))</f>
        <v>0</v>
      </c>
      <c r="G22" t="str">
        <f t="shared" si="1"/>
        <v/>
      </c>
      <c r="H22" t="s">
        <v>20</v>
      </c>
      <c r="I22">
        <v>1</v>
      </c>
    </row>
    <row r="23" spans="2:9" x14ac:dyDescent="0.2">
      <c r="B23" t="str">
        <f>VLOOKUP(H23,[1]防御塔!$A:$AU,47,FALSE)</f>
        <v>Tower_Flame1</v>
      </c>
      <c r="C23">
        <f t="shared" si="2"/>
        <v>2</v>
      </c>
      <c r="D23">
        <f>IF(I23=5,0,VLOOKUP(H23,[1]防御塔!$A:$AZ,48+I23,FALSE))</f>
        <v>0</v>
      </c>
      <c r="E23">
        <f>IF(I23=5,0,VLOOKUP(H23,[1]防御塔!$A:$AZ,27+I23,FALSE))</f>
        <v>150</v>
      </c>
      <c r="F23">
        <f>IF(I23=5,0,VLOOKUP(H23,[1]防御塔!$A:$AZ,23+I23,FALSE))</f>
        <v>0</v>
      </c>
      <c r="G23" t="str">
        <f t="shared" si="1"/>
        <v>ItemGift_Tower_Flame1_2_1;ItemGift_Tower_Flame1_2_2</v>
      </c>
      <c r="H23" t="s">
        <v>20</v>
      </c>
      <c r="I23">
        <v>2</v>
      </c>
    </row>
    <row r="24" spans="2:9" x14ac:dyDescent="0.2">
      <c r="B24" t="str">
        <f>VLOOKUP(H24,[1]防御塔!$A:$AU,47,FALSE)</f>
        <v>Tower_Flame1</v>
      </c>
      <c r="C24">
        <f t="shared" si="2"/>
        <v>3</v>
      </c>
      <c r="D24">
        <f>IF(I24=5,0,VLOOKUP(H24,[1]防御塔!$A:$AZ,48+I24,FALSE))</f>
        <v>0</v>
      </c>
      <c r="E24">
        <f>IF(I24=5,0,VLOOKUP(H24,[1]防御塔!$A:$AZ,27+I24,FALSE))</f>
        <v>300</v>
      </c>
      <c r="F24">
        <f>IF(I24=5,0,VLOOKUP(H24,[1]防御塔!$A:$AZ,23+I24,FALSE))</f>
        <v>0</v>
      </c>
      <c r="G24" t="str">
        <f t="shared" si="1"/>
        <v>ItemGift_Tower_Flame1_3_1;ItemGift_Tower_Flame1_3_2</v>
      </c>
      <c r="H24" t="s">
        <v>20</v>
      </c>
      <c r="I24">
        <v>3</v>
      </c>
    </row>
    <row r="25" spans="2:9" x14ac:dyDescent="0.2">
      <c r="B25" t="str">
        <f>VLOOKUP(H25,[1]防御塔!$A:$AU,47,FALSE)</f>
        <v>Tower_Flame1</v>
      </c>
      <c r="C25">
        <f t="shared" si="2"/>
        <v>4</v>
      </c>
      <c r="D25">
        <f>IF(I25=5,0,VLOOKUP(H25,[1]防御塔!$A:$AZ,48+I25,FALSE))</f>
        <v>0</v>
      </c>
      <c r="E25">
        <f>IF(I25=5,0,VLOOKUP(H25,[1]防御塔!$A:$AZ,27+I25,FALSE))</f>
        <v>600</v>
      </c>
      <c r="F25">
        <f>IF(I25=5,0,VLOOKUP(H25,[1]防御塔!$A:$AZ,23+I25,FALSE))</f>
        <v>0</v>
      </c>
      <c r="G25" t="str">
        <f t="shared" si="1"/>
        <v>ItemGift_Tower_Flame1_4_1;ItemGift_Tower_Flame1_4_2</v>
      </c>
      <c r="H25" t="s">
        <v>20</v>
      </c>
      <c r="I25">
        <v>4</v>
      </c>
    </row>
    <row r="26" spans="2:9" x14ac:dyDescent="0.2">
      <c r="B26" t="str">
        <f>VLOOKUP(H26,[1]防御塔!$A:$AU,47,FALSE)</f>
        <v>Tower_Flame1</v>
      </c>
      <c r="C26">
        <f t="shared" si="2"/>
        <v>5</v>
      </c>
      <c r="D26">
        <f>IF(I26=5,0,VLOOKUP(H26,[1]防御塔!$A:$AZ,48+I26,FALSE))</f>
        <v>0</v>
      </c>
      <c r="E26">
        <f>IF(I26=5,0,VLOOKUP(H26,[1]防御塔!$A:$AZ,27+I26,FALSE))</f>
        <v>0</v>
      </c>
      <c r="F26">
        <f>IF(I26=5,0,VLOOKUP(H26,[1]防御塔!$A:$AZ,23+I26,FALSE))</f>
        <v>0</v>
      </c>
      <c r="G26" t="str">
        <f t="shared" si="1"/>
        <v>ItemGift_Tower_Flame1_5_1</v>
      </c>
      <c r="H26" t="s">
        <v>20</v>
      </c>
      <c r="I26">
        <v>5</v>
      </c>
    </row>
    <row r="27" spans="2:9" x14ac:dyDescent="0.2">
      <c r="B27" t="str">
        <f>VLOOKUP(H27,[1]防御塔!$A:$AU,47,FALSE)</f>
        <v>Tower_Rocket1</v>
      </c>
      <c r="C27">
        <f t="shared" si="2"/>
        <v>1</v>
      </c>
      <c r="D27">
        <f>IF(I27=5,0,VLOOKUP(H27,[1]防御塔!$A:$AZ,48+I27,FALSE))</f>
        <v>0</v>
      </c>
      <c r="E27">
        <f>IF(I27=5,0,VLOOKUP(H27,[1]防御塔!$A:$AZ,27+I27,FALSE))</f>
        <v>100</v>
      </c>
      <c r="F27">
        <f>IF(I27=5,0,VLOOKUP(H27,[1]防御塔!$A:$AZ,23+I27,FALSE))</f>
        <v>0</v>
      </c>
      <c r="G27" t="str">
        <f t="shared" si="1"/>
        <v/>
      </c>
      <c r="H27" t="s">
        <v>21</v>
      </c>
      <c r="I27">
        <v>1</v>
      </c>
    </row>
    <row r="28" spans="2:9" x14ac:dyDescent="0.2">
      <c r="B28" t="str">
        <f>VLOOKUP(H28,[1]防御塔!$A:$AU,47,FALSE)</f>
        <v>Tower_Rocket1</v>
      </c>
      <c r="C28">
        <f t="shared" si="2"/>
        <v>2</v>
      </c>
      <c r="D28">
        <f>IF(I28=5,0,VLOOKUP(H28,[1]防御塔!$A:$AZ,48+I28,FALSE))</f>
        <v>0</v>
      </c>
      <c r="E28">
        <f>IF(I28=5,0,VLOOKUP(H28,[1]防御塔!$A:$AZ,27+I28,FALSE))</f>
        <v>150</v>
      </c>
      <c r="F28">
        <f>IF(I28=5,0,VLOOKUP(H28,[1]防御塔!$A:$AZ,23+I28,FALSE))</f>
        <v>0</v>
      </c>
      <c r="G28" t="str">
        <f t="shared" si="1"/>
        <v>ItemGift_Tower_Rocket1_2_1;ItemGift_Tower_Rocket1_2_2</v>
      </c>
      <c r="H28" t="s">
        <v>21</v>
      </c>
      <c r="I28">
        <v>2</v>
      </c>
    </row>
    <row r="29" spans="2:9" x14ac:dyDescent="0.2">
      <c r="B29" t="str">
        <f>VLOOKUP(H29,[1]防御塔!$A:$AU,47,FALSE)</f>
        <v>Tower_Rocket1</v>
      </c>
      <c r="C29">
        <f t="shared" si="2"/>
        <v>3</v>
      </c>
      <c r="D29">
        <f>IF(I29=5,0,VLOOKUP(H29,[1]防御塔!$A:$AZ,48+I29,FALSE))</f>
        <v>0</v>
      </c>
      <c r="E29">
        <f>IF(I29=5,0,VLOOKUP(H29,[1]防御塔!$A:$AZ,27+I29,FALSE))</f>
        <v>300</v>
      </c>
      <c r="F29">
        <f>IF(I29=5,0,VLOOKUP(H29,[1]防御塔!$A:$AZ,23+I29,FALSE))</f>
        <v>0</v>
      </c>
      <c r="G29" t="str">
        <f t="shared" si="1"/>
        <v>ItemGift_Tower_Rocket1_3_1;ItemGift_Tower_Rocket1_3_2</v>
      </c>
      <c r="H29" t="s">
        <v>21</v>
      </c>
      <c r="I29">
        <v>3</v>
      </c>
    </row>
    <row r="30" spans="2:9" x14ac:dyDescent="0.2">
      <c r="B30" t="str">
        <f>VLOOKUP(H30,[1]防御塔!$A:$AU,47,FALSE)</f>
        <v>Tower_Rocket1</v>
      </c>
      <c r="C30">
        <f t="shared" si="2"/>
        <v>4</v>
      </c>
      <c r="D30">
        <f>IF(I30=5,0,VLOOKUP(H30,[1]防御塔!$A:$AZ,48+I30,FALSE))</f>
        <v>0</v>
      </c>
      <c r="E30">
        <f>IF(I30=5,0,VLOOKUP(H30,[1]防御塔!$A:$AZ,27+I30,FALSE))</f>
        <v>600</v>
      </c>
      <c r="F30">
        <f>IF(I30=5,0,VLOOKUP(H30,[1]防御塔!$A:$AZ,23+I30,FALSE))</f>
        <v>0</v>
      </c>
      <c r="G30" t="str">
        <f t="shared" si="1"/>
        <v>ItemGift_Tower_Rocket1_4_1;ItemGift_Tower_Rocket1_4_2</v>
      </c>
      <c r="H30" t="s">
        <v>21</v>
      </c>
      <c r="I30">
        <v>4</v>
      </c>
    </row>
    <row r="31" spans="2:9" x14ac:dyDescent="0.2">
      <c r="B31" t="str">
        <f>VLOOKUP(H31,[1]防御塔!$A:$AU,47,FALSE)</f>
        <v>Tower_Rocket1</v>
      </c>
      <c r="C31">
        <f t="shared" si="2"/>
        <v>5</v>
      </c>
      <c r="D31">
        <f>IF(I31=5,0,VLOOKUP(H31,[1]防御塔!$A:$AZ,48+I31,FALSE))</f>
        <v>0</v>
      </c>
      <c r="E31">
        <f>IF(I31=5,0,VLOOKUP(H31,[1]防御塔!$A:$AZ,27+I31,FALSE))</f>
        <v>0</v>
      </c>
      <c r="F31">
        <f>IF(I31=5,0,VLOOKUP(H31,[1]防御塔!$A:$AZ,23+I31,FALSE))</f>
        <v>0</v>
      </c>
      <c r="G31" t="str">
        <f t="shared" si="1"/>
        <v>ItemGift_Tower_Rocket1_5_1</v>
      </c>
      <c r="H31" t="s">
        <v>21</v>
      </c>
      <c r="I31">
        <v>5</v>
      </c>
    </row>
    <row r="32" spans="2:9" x14ac:dyDescent="0.2">
      <c r="B32" t="str">
        <f>VLOOKUP(H32,[1]防御塔!$A:$AU,47,FALSE)</f>
        <v>Tower_MystOrb1</v>
      </c>
      <c r="C32">
        <f t="shared" si="2"/>
        <v>1</v>
      </c>
      <c r="D32">
        <f>IF(I32=5,0,VLOOKUP(H32,[1]防御塔!$A:$AZ,48+I32,FALSE))</f>
        <v>0</v>
      </c>
      <c r="E32">
        <f>IF(I32=5,0,VLOOKUP(H32,[1]防御塔!$A:$AZ,27+I32,FALSE))</f>
        <v>100</v>
      </c>
      <c r="F32">
        <f>IF(I32=5,0,VLOOKUP(H32,[1]防御塔!$A:$AZ,23+I32,FALSE))</f>
        <v>0</v>
      </c>
      <c r="G32" t="str">
        <f t="shared" si="1"/>
        <v/>
      </c>
      <c r="H32" t="s">
        <v>22</v>
      </c>
      <c r="I32">
        <v>1</v>
      </c>
    </row>
    <row r="33" spans="2:9" x14ac:dyDescent="0.2">
      <c r="B33" t="str">
        <f>VLOOKUP(H33,[1]防御塔!$A:$AU,47,FALSE)</f>
        <v>Tower_MystOrb1</v>
      </c>
      <c r="C33">
        <f t="shared" si="2"/>
        <v>2</v>
      </c>
      <c r="D33">
        <f>IF(I33=5,0,VLOOKUP(H33,[1]防御塔!$A:$AZ,48+I33,FALSE))</f>
        <v>0</v>
      </c>
      <c r="E33">
        <f>IF(I33=5,0,VLOOKUP(H33,[1]防御塔!$A:$AZ,27+I33,FALSE))</f>
        <v>150</v>
      </c>
      <c r="F33">
        <f>IF(I33=5,0,VLOOKUP(H33,[1]防御塔!$A:$AZ,23+I33,FALSE))</f>
        <v>0</v>
      </c>
      <c r="G33" t="str">
        <f t="shared" si="1"/>
        <v>ItemGift_Tower_MystOrb1_2_1;ItemGift_Tower_MystOrb1_2_2</v>
      </c>
      <c r="H33" t="s">
        <v>22</v>
      </c>
      <c r="I33">
        <v>2</v>
      </c>
    </row>
    <row r="34" spans="2:9" x14ac:dyDescent="0.2">
      <c r="B34" t="str">
        <f>VLOOKUP(H34,[1]防御塔!$A:$AU,47,FALSE)</f>
        <v>Tower_MystOrb1</v>
      </c>
      <c r="C34">
        <f t="shared" si="2"/>
        <v>3</v>
      </c>
      <c r="D34">
        <f>IF(I34=5,0,VLOOKUP(H34,[1]防御塔!$A:$AZ,48+I34,FALSE))</f>
        <v>0</v>
      </c>
      <c r="E34">
        <f>IF(I34=5,0,VLOOKUP(H34,[1]防御塔!$A:$AZ,27+I34,FALSE))</f>
        <v>300</v>
      </c>
      <c r="F34">
        <f>IF(I34=5,0,VLOOKUP(H34,[1]防御塔!$A:$AZ,23+I34,FALSE))</f>
        <v>0</v>
      </c>
      <c r="G34" t="str">
        <f t="shared" si="1"/>
        <v>ItemGift_Tower_MystOrb1_3_1;ItemGift_Tower_MystOrb1_3_2</v>
      </c>
      <c r="H34" t="s">
        <v>22</v>
      </c>
      <c r="I34">
        <v>3</v>
      </c>
    </row>
    <row r="35" spans="2:9" x14ac:dyDescent="0.2">
      <c r="B35" t="str">
        <f>VLOOKUP(H35,[1]防御塔!$A:$AU,47,FALSE)</f>
        <v>Tower_MystOrb1</v>
      </c>
      <c r="C35">
        <f t="shared" si="2"/>
        <v>4</v>
      </c>
      <c r="D35">
        <f>IF(I35=5,0,VLOOKUP(H35,[1]防御塔!$A:$AZ,48+I35,FALSE))</f>
        <v>0</v>
      </c>
      <c r="E35">
        <f>IF(I35=5,0,VLOOKUP(H35,[1]防御塔!$A:$AZ,27+I35,FALSE))</f>
        <v>600</v>
      </c>
      <c r="F35">
        <f>IF(I35=5,0,VLOOKUP(H35,[1]防御塔!$A:$AZ,23+I35,FALSE))</f>
        <v>0</v>
      </c>
      <c r="G35" t="str">
        <f t="shared" si="1"/>
        <v>ItemGift_Tower_MystOrb1_4_1;ItemGift_Tower_MystOrb1_4_2</v>
      </c>
      <c r="H35" t="s">
        <v>22</v>
      </c>
      <c r="I35">
        <v>4</v>
      </c>
    </row>
    <row r="36" spans="2:9" x14ac:dyDescent="0.2">
      <c r="B36" t="str">
        <f>VLOOKUP(H36,[1]防御塔!$A:$AU,47,FALSE)</f>
        <v>Tower_MystOrb1</v>
      </c>
      <c r="C36">
        <f t="shared" si="2"/>
        <v>5</v>
      </c>
      <c r="D36">
        <f>IF(I36=5,0,VLOOKUP(H36,[1]防御塔!$A:$AZ,48+I36,FALSE))</f>
        <v>0</v>
      </c>
      <c r="E36">
        <f>IF(I36=5,0,VLOOKUP(H36,[1]防御塔!$A:$AZ,27+I36,FALSE))</f>
        <v>0</v>
      </c>
      <c r="F36">
        <f>IF(I36=5,0,VLOOKUP(H36,[1]防御塔!$A:$AZ,23+I36,FALSE))</f>
        <v>0</v>
      </c>
      <c r="G36" t="str">
        <f t="shared" si="1"/>
        <v>ItemGift_Tower_MystOrb1_5_1</v>
      </c>
      <c r="H36" t="s">
        <v>22</v>
      </c>
      <c r="I36">
        <v>5</v>
      </c>
    </row>
    <row r="37" spans="2:9" x14ac:dyDescent="0.2">
      <c r="B37" t="str">
        <f>VLOOKUP(H37,[1]防御塔!$A:$AU,47,FALSE)</f>
        <v>Tower_XBow1</v>
      </c>
      <c r="C37">
        <f t="shared" si="2"/>
        <v>1</v>
      </c>
      <c r="D37">
        <f>IF(I37=5,0,VLOOKUP(H37,[1]防御塔!$A:$AZ,48+I37,FALSE))</f>
        <v>0</v>
      </c>
      <c r="E37">
        <f>IF(I37=5,0,VLOOKUP(H37,[1]防御塔!$A:$AZ,27+I37,FALSE))</f>
        <v>100</v>
      </c>
      <c r="F37">
        <f>IF(I37=5,0,VLOOKUP(H37,[1]防御塔!$A:$AZ,23+I37,FALSE))</f>
        <v>0</v>
      </c>
      <c r="G37" t="str">
        <f t="shared" si="1"/>
        <v/>
      </c>
      <c r="H37" t="s">
        <v>23</v>
      </c>
      <c r="I37">
        <v>1</v>
      </c>
    </row>
    <row r="38" spans="2:9" x14ac:dyDescent="0.2">
      <c r="B38" t="str">
        <f>VLOOKUP(H38,[1]防御塔!$A:$AU,47,FALSE)</f>
        <v>Tower_XBow1</v>
      </c>
      <c r="C38">
        <f t="shared" si="2"/>
        <v>2</v>
      </c>
      <c r="D38">
        <f>IF(I38=5,0,VLOOKUP(H38,[1]防御塔!$A:$AZ,48+I38,FALSE))</f>
        <v>0</v>
      </c>
      <c r="E38">
        <f>IF(I38=5,0,VLOOKUP(H38,[1]防御塔!$A:$AZ,27+I38,FALSE))</f>
        <v>150</v>
      </c>
      <c r="F38">
        <f>IF(I38=5,0,VLOOKUP(H38,[1]防御塔!$A:$AZ,23+I38,FALSE))</f>
        <v>0</v>
      </c>
      <c r="G38" t="str">
        <f t="shared" si="1"/>
        <v>ItemGift_Tower_XBow1_2_1;ItemGift_Tower_XBow1_2_2</v>
      </c>
      <c r="H38" t="s">
        <v>23</v>
      </c>
      <c r="I38">
        <v>2</v>
      </c>
    </row>
    <row r="39" spans="2:9" x14ac:dyDescent="0.2">
      <c r="B39" t="str">
        <f>VLOOKUP(H39,[1]防御塔!$A:$AU,47,FALSE)</f>
        <v>Tower_XBow1</v>
      </c>
      <c r="C39">
        <f t="shared" si="2"/>
        <v>3</v>
      </c>
      <c r="D39">
        <f>IF(I39=5,0,VLOOKUP(H39,[1]防御塔!$A:$AZ,48+I39,FALSE))</f>
        <v>0</v>
      </c>
      <c r="E39">
        <f>IF(I39=5,0,VLOOKUP(H39,[1]防御塔!$A:$AZ,27+I39,FALSE))</f>
        <v>300</v>
      </c>
      <c r="F39">
        <f>IF(I39=5,0,VLOOKUP(H39,[1]防御塔!$A:$AZ,23+I39,FALSE))</f>
        <v>0</v>
      </c>
      <c r="G39" t="str">
        <f t="shared" si="1"/>
        <v>ItemGift_Tower_XBow1_3_1;ItemGift_Tower_XBow1_3_2</v>
      </c>
      <c r="H39" t="s">
        <v>23</v>
      </c>
      <c r="I39">
        <v>3</v>
      </c>
    </row>
    <row r="40" spans="2:9" x14ac:dyDescent="0.2">
      <c r="B40" t="str">
        <f>VLOOKUP(H40,[1]防御塔!$A:$AU,47,FALSE)</f>
        <v>Tower_XBow1</v>
      </c>
      <c r="C40">
        <f t="shared" si="2"/>
        <v>4</v>
      </c>
      <c r="D40">
        <f>IF(I40=5,0,VLOOKUP(H40,[1]防御塔!$A:$AZ,48+I40,FALSE))</f>
        <v>0</v>
      </c>
      <c r="E40">
        <f>IF(I40=5,0,VLOOKUP(H40,[1]防御塔!$A:$AZ,27+I40,FALSE))</f>
        <v>600</v>
      </c>
      <c r="F40">
        <f>IF(I40=5,0,VLOOKUP(H40,[1]防御塔!$A:$AZ,23+I40,FALSE))</f>
        <v>0</v>
      </c>
      <c r="G40" t="str">
        <f t="shared" si="1"/>
        <v>ItemGift_Tower_XBow1_4_1;ItemGift_Tower_XBow1_4_2</v>
      </c>
      <c r="H40" t="s">
        <v>23</v>
      </c>
      <c r="I40">
        <v>4</v>
      </c>
    </row>
    <row r="41" spans="2:9" x14ac:dyDescent="0.2">
      <c r="B41" t="str">
        <f>VLOOKUP(H41,[1]防御塔!$A:$AU,47,FALSE)</f>
        <v>Tower_XBow1</v>
      </c>
      <c r="C41">
        <f t="shared" si="2"/>
        <v>5</v>
      </c>
      <c r="D41">
        <f>IF(I41=5,0,VLOOKUP(H41,[1]防御塔!$A:$AZ,48+I41,FALSE))</f>
        <v>0</v>
      </c>
      <c r="E41">
        <f>IF(I41=5,0,VLOOKUP(H41,[1]防御塔!$A:$AZ,27+I41,FALSE))</f>
        <v>0</v>
      </c>
      <c r="F41">
        <f>IF(I41=5,0,VLOOKUP(H41,[1]防御塔!$A:$AZ,23+I41,FALSE))</f>
        <v>0</v>
      </c>
      <c r="G41" t="str">
        <f t="shared" si="1"/>
        <v>ItemGift_Tower_XBow1_5_1</v>
      </c>
      <c r="H41" t="s">
        <v>23</v>
      </c>
      <c r="I41">
        <v>5</v>
      </c>
    </row>
    <row r="42" spans="2:9" x14ac:dyDescent="0.2">
      <c r="B42" t="str">
        <f>VLOOKUP(H42,[1]防御塔!$A:$AU,47,FALSE)</f>
        <v>Tower_AcidMist1</v>
      </c>
      <c r="C42">
        <f t="shared" si="2"/>
        <v>1</v>
      </c>
      <c r="D42">
        <f>IF(I42=5,0,VLOOKUP(H42,[1]防御塔!$A:$AZ,48+I42,FALSE))</f>
        <v>0</v>
      </c>
      <c r="E42">
        <f>IF(I42=5,0,VLOOKUP(H42,[1]防御塔!$A:$AZ,27+I42,FALSE))</f>
        <v>100</v>
      </c>
      <c r="F42">
        <f>IF(I42=5,0,VLOOKUP(H42,[1]防御塔!$A:$AZ,23+I42,FALSE))</f>
        <v>0</v>
      </c>
      <c r="G42" t="str">
        <f t="shared" si="1"/>
        <v/>
      </c>
      <c r="H42" t="s">
        <v>24</v>
      </c>
      <c r="I42">
        <v>1</v>
      </c>
    </row>
    <row r="43" spans="2:9" x14ac:dyDescent="0.2">
      <c r="B43" t="str">
        <f>VLOOKUP(H43,[1]防御塔!$A:$AU,47,FALSE)</f>
        <v>Tower_AcidMist1</v>
      </c>
      <c r="C43">
        <f t="shared" si="2"/>
        <v>2</v>
      </c>
      <c r="D43">
        <f>IF(I43=5,0,VLOOKUP(H43,[1]防御塔!$A:$AZ,48+I43,FALSE))</f>
        <v>0</v>
      </c>
      <c r="E43">
        <f>IF(I43=5,0,VLOOKUP(H43,[1]防御塔!$A:$AZ,27+I43,FALSE))</f>
        <v>150</v>
      </c>
      <c r="F43">
        <f>IF(I43=5,0,VLOOKUP(H43,[1]防御塔!$A:$AZ,23+I43,FALSE))</f>
        <v>0</v>
      </c>
      <c r="G43" t="str">
        <f t="shared" si="1"/>
        <v>ItemGift_Tower_AcidMist1_2_1;ItemGift_Tower_AcidMist1_2_2</v>
      </c>
      <c r="H43" t="s">
        <v>24</v>
      </c>
      <c r="I43">
        <v>2</v>
      </c>
    </row>
    <row r="44" spans="2:9" x14ac:dyDescent="0.2">
      <c r="B44" t="str">
        <f>VLOOKUP(H44,[1]防御塔!$A:$AU,47,FALSE)</f>
        <v>Tower_AcidMist1</v>
      </c>
      <c r="C44">
        <f t="shared" si="2"/>
        <v>3</v>
      </c>
      <c r="D44">
        <f>IF(I44=5,0,VLOOKUP(H44,[1]防御塔!$A:$AZ,48+I44,FALSE))</f>
        <v>0</v>
      </c>
      <c r="E44">
        <f>IF(I44=5,0,VLOOKUP(H44,[1]防御塔!$A:$AZ,27+I44,FALSE))</f>
        <v>300</v>
      </c>
      <c r="F44">
        <f>IF(I44=5,0,VLOOKUP(H44,[1]防御塔!$A:$AZ,23+I44,FALSE))</f>
        <v>0</v>
      </c>
      <c r="G44" t="str">
        <f t="shared" ref="G44:G75" si="3">IF(C44=1,"",IF(C44=5,"ItemGift_"&amp;B44&amp;"_"&amp;C44&amp;"_1","ItemGift_"&amp;B44&amp;"_"&amp;C44&amp;"_1;ItemGift_"&amp;B44&amp;"_"&amp;C44&amp;"_2"))</f>
        <v>ItemGift_Tower_AcidMist1_3_1;ItemGift_Tower_AcidMist1_3_2</v>
      </c>
      <c r="H44" t="s">
        <v>24</v>
      </c>
      <c r="I44">
        <v>3</v>
      </c>
    </row>
    <row r="45" spans="2:9" x14ac:dyDescent="0.2">
      <c r="B45" t="str">
        <f>VLOOKUP(H45,[1]防御塔!$A:$AU,47,FALSE)</f>
        <v>Tower_AcidMist1</v>
      </c>
      <c r="C45">
        <f t="shared" si="2"/>
        <v>4</v>
      </c>
      <c r="D45">
        <f>IF(I45=5,0,VLOOKUP(H45,[1]防御塔!$A:$AZ,48+I45,FALSE))</f>
        <v>0</v>
      </c>
      <c r="E45">
        <f>IF(I45=5,0,VLOOKUP(H45,[1]防御塔!$A:$AZ,27+I45,FALSE))</f>
        <v>600</v>
      </c>
      <c r="F45">
        <f>IF(I45=5,0,VLOOKUP(H45,[1]防御塔!$A:$AZ,23+I45,FALSE))</f>
        <v>0</v>
      </c>
      <c r="G45" t="str">
        <f t="shared" si="3"/>
        <v>ItemGift_Tower_AcidMist1_4_1;ItemGift_Tower_AcidMist1_4_2</v>
      </c>
      <c r="H45" t="s">
        <v>24</v>
      </c>
      <c r="I45">
        <v>4</v>
      </c>
    </row>
    <row r="46" spans="2:9" x14ac:dyDescent="0.2">
      <c r="B46" t="str">
        <f>VLOOKUP(H46,[1]防御塔!$A:$AU,47,FALSE)</f>
        <v>Tower_AcidMist1</v>
      </c>
      <c r="C46">
        <f t="shared" si="2"/>
        <v>5</v>
      </c>
      <c r="D46">
        <f>IF(I46=5,0,VLOOKUP(H46,[1]防御塔!$A:$AZ,48+I46,FALSE))</f>
        <v>0</v>
      </c>
      <c r="E46">
        <f>IF(I46=5,0,VLOOKUP(H46,[1]防御塔!$A:$AZ,27+I46,FALSE))</f>
        <v>0</v>
      </c>
      <c r="F46">
        <f>IF(I46=5,0,VLOOKUP(H46,[1]防御塔!$A:$AZ,23+I46,FALSE))</f>
        <v>0</v>
      </c>
      <c r="G46" t="str">
        <f t="shared" si="3"/>
        <v>ItemGift_Tower_AcidMist1_5_1</v>
      </c>
      <c r="H46" t="s">
        <v>24</v>
      </c>
      <c r="I46">
        <v>5</v>
      </c>
    </row>
    <row r="47" spans="2:9" x14ac:dyDescent="0.2">
      <c r="B47" t="str">
        <f>VLOOKUP(H47,[1]防御塔!$A:$AU,47,FALSE)</f>
        <v>Tower_Goblin1</v>
      </c>
      <c r="C47">
        <f t="shared" si="2"/>
        <v>1</v>
      </c>
      <c r="D47">
        <f>IF(I47=5,0,VLOOKUP(H47,[1]防御塔!$A:$AZ,48+I47,FALSE))</f>
        <v>0</v>
      </c>
      <c r="E47">
        <f>IF(I47=5,0,VLOOKUP(H47,[1]防御塔!$A:$AZ,27+I47,FALSE))</f>
        <v>100</v>
      </c>
      <c r="F47">
        <f>IF(I47=5,0,VLOOKUP(H47,[1]防御塔!$A:$AZ,23+I47,FALSE))</f>
        <v>0</v>
      </c>
      <c r="G47" t="str">
        <f t="shared" si="3"/>
        <v/>
      </c>
      <c r="H47" t="s">
        <v>25</v>
      </c>
      <c r="I47">
        <v>1</v>
      </c>
    </row>
    <row r="48" spans="2:9" x14ac:dyDescent="0.2">
      <c r="B48" t="str">
        <f>VLOOKUP(H48,[1]防御塔!$A:$AU,47,FALSE)</f>
        <v>Tower_Goblin1</v>
      </c>
      <c r="C48">
        <f t="shared" si="2"/>
        <v>2</v>
      </c>
      <c r="D48">
        <f>IF(I48=5,0,VLOOKUP(H48,[1]防御塔!$A:$AZ,48+I48,FALSE))</f>
        <v>0</v>
      </c>
      <c r="E48">
        <f>IF(I48=5,0,VLOOKUP(H48,[1]防御塔!$A:$AZ,27+I48,FALSE))</f>
        <v>150</v>
      </c>
      <c r="F48">
        <f>IF(I48=5,0,VLOOKUP(H48,[1]防御塔!$A:$AZ,23+I48,FALSE))</f>
        <v>0</v>
      </c>
      <c r="G48" t="str">
        <f t="shared" si="3"/>
        <v>ItemGift_Tower_Goblin1_2_1;ItemGift_Tower_Goblin1_2_2</v>
      </c>
      <c r="H48" t="s">
        <v>25</v>
      </c>
      <c r="I48">
        <v>2</v>
      </c>
    </row>
    <row r="49" spans="2:12" x14ac:dyDescent="0.2">
      <c r="B49" t="str">
        <f>VLOOKUP(H49,[1]防御塔!$A:$AU,47,FALSE)</f>
        <v>Tower_Goblin1</v>
      </c>
      <c r="C49">
        <f t="shared" si="2"/>
        <v>3</v>
      </c>
      <c r="D49">
        <f>IF(I49=5,0,VLOOKUP(H49,[1]防御塔!$A:$AZ,48+I49,FALSE))</f>
        <v>0</v>
      </c>
      <c r="E49">
        <f>IF(I49=5,0,VLOOKUP(H49,[1]防御塔!$A:$AZ,27+I49,FALSE))</f>
        <v>300</v>
      </c>
      <c r="F49">
        <f>IF(I49=5,0,VLOOKUP(H49,[1]防御塔!$A:$AZ,23+I49,FALSE))</f>
        <v>0</v>
      </c>
      <c r="G49" t="str">
        <f t="shared" si="3"/>
        <v>ItemGift_Tower_Goblin1_3_1;ItemGift_Tower_Goblin1_3_2</v>
      </c>
      <c r="H49" t="s">
        <v>25</v>
      </c>
      <c r="I49">
        <v>3</v>
      </c>
    </row>
    <row r="50" spans="2:12" x14ac:dyDescent="0.2">
      <c r="B50" t="str">
        <f>VLOOKUP(H50,[1]防御塔!$A:$AU,47,FALSE)</f>
        <v>Tower_Goblin1</v>
      </c>
      <c r="C50">
        <f t="shared" si="2"/>
        <v>4</v>
      </c>
      <c r="D50">
        <f>IF(I50=5,0,VLOOKUP(H50,[1]防御塔!$A:$AZ,48+I50,FALSE))</f>
        <v>0</v>
      </c>
      <c r="E50">
        <f>IF(I50=5,0,VLOOKUP(H50,[1]防御塔!$A:$AZ,27+I50,FALSE))</f>
        <v>600</v>
      </c>
      <c r="F50">
        <f>IF(I50=5,0,VLOOKUP(H50,[1]防御塔!$A:$AZ,23+I50,FALSE))</f>
        <v>0</v>
      </c>
      <c r="G50" t="str">
        <f t="shared" si="3"/>
        <v>ItemGift_Tower_Goblin1_4_1;ItemGift_Tower_Goblin1_4_2</v>
      </c>
      <c r="H50" t="s">
        <v>25</v>
      </c>
      <c r="I50">
        <v>4</v>
      </c>
    </row>
    <row r="51" spans="2:12" x14ac:dyDescent="0.2">
      <c r="B51" t="str">
        <f>VLOOKUP(H51,[1]防御塔!$A:$AU,47,FALSE)</f>
        <v>Tower_Goblin1</v>
      </c>
      <c r="C51">
        <f t="shared" si="2"/>
        <v>5</v>
      </c>
      <c r="D51">
        <f>IF(I51=5,0,VLOOKUP(H51,[1]防御塔!$A:$AZ,48+I51,FALSE))</f>
        <v>0</v>
      </c>
      <c r="E51">
        <f>IF(I51=5,0,VLOOKUP(H51,[1]防御塔!$A:$AZ,27+I51,FALSE))</f>
        <v>0</v>
      </c>
      <c r="F51">
        <f>IF(I51=5,0,VLOOKUP(H51,[1]防御塔!$A:$AZ,23+I51,FALSE))</f>
        <v>0</v>
      </c>
      <c r="G51" t="str">
        <f t="shared" si="3"/>
        <v>ItemGift_Tower_Goblin1_5_1</v>
      </c>
      <c r="H51" t="s">
        <v>25</v>
      </c>
      <c r="I51">
        <v>5</v>
      </c>
    </row>
    <row r="52" spans="2:12" x14ac:dyDescent="0.2">
      <c r="B52" t="str">
        <f>VLOOKUP(H52,[1]防御塔!$A:$AU,47,FALSE)</f>
        <v>Tower_Scorpio1</v>
      </c>
      <c r="C52">
        <f t="shared" si="2"/>
        <v>1</v>
      </c>
      <c r="D52">
        <f>IF(I52=5,0,VLOOKUP(H52,[1]防御塔!$A:$AZ,48+I52,FALSE))</f>
        <v>0</v>
      </c>
      <c r="E52">
        <f>IF(I52=5,0,VLOOKUP(H52,[1]防御塔!$A:$AZ,27+I52,FALSE))</f>
        <v>100</v>
      </c>
      <c r="F52">
        <f>IF(I52=5,0,VLOOKUP(H52,[1]防御塔!$A:$AZ,23+I52,FALSE))</f>
        <v>0</v>
      </c>
      <c r="G52" t="str">
        <f t="shared" si="3"/>
        <v/>
      </c>
      <c r="H52" t="s">
        <v>26</v>
      </c>
      <c r="I52">
        <v>1</v>
      </c>
    </row>
    <row r="53" spans="2:12" x14ac:dyDescent="0.2">
      <c r="B53" t="str">
        <f>VLOOKUP(H53,[1]防御塔!$A:$AU,47,FALSE)</f>
        <v>Tower_Scorpio1</v>
      </c>
      <c r="C53">
        <f t="shared" si="2"/>
        <v>2</v>
      </c>
      <c r="D53">
        <f>IF(I53=5,0,VLOOKUP(H53,[1]防御塔!$A:$AZ,48+I53,FALSE))</f>
        <v>0</v>
      </c>
      <c r="E53">
        <f>IF(I53=5,0,VLOOKUP(H53,[1]防御塔!$A:$AZ,27+I53,FALSE))</f>
        <v>150</v>
      </c>
      <c r="F53">
        <f>IF(I53=5,0,VLOOKUP(H53,[1]防御塔!$A:$AZ,23+I53,FALSE))</f>
        <v>0</v>
      </c>
      <c r="G53" t="str">
        <f t="shared" si="3"/>
        <v>ItemGift_Tower_Scorpio1_2_1;ItemGift_Tower_Scorpio1_2_2</v>
      </c>
      <c r="H53" t="s">
        <v>26</v>
      </c>
      <c r="I53">
        <v>2</v>
      </c>
    </row>
    <row r="54" spans="2:12" x14ac:dyDescent="0.2">
      <c r="B54" t="str">
        <f>VLOOKUP(H54,[1]防御塔!$A:$AU,47,FALSE)</f>
        <v>Tower_Scorpio1</v>
      </c>
      <c r="C54">
        <f t="shared" si="2"/>
        <v>3</v>
      </c>
      <c r="D54">
        <f>IF(I54=5,0,VLOOKUP(H54,[1]防御塔!$A:$AZ,48+I54,FALSE))</f>
        <v>0</v>
      </c>
      <c r="E54">
        <f>IF(I54=5,0,VLOOKUP(H54,[1]防御塔!$A:$AZ,27+I54,FALSE))</f>
        <v>300</v>
      </c>
      <c r="F54">
        <f>IF(I54=5,0,VLOOKUP(H54,[1]防御塔!$A:$AZ,23+I54,FALSE))</f>
        <v>0</v>
      </c>
      <c r="G54" t="str">
        <f t="shared" si="3"/>
        <v>ItemGift_Tower_Scorpio1_3_1;ItemGift_Tower_Scorpio1_3_2</v>
      </c>
      <c r="H54" t="s">
        <v>26</v>
      </c>
      <c r="I54">
        <v>3</v>
      </c>
    </row>
    <row r="55" spans="2:12" x14ac:dyDescent="0.2">
      <c r="B55" t="str">
        <f>VLOOKUP(H55,[1]防御塔!$A:$AU,47,FALSE)</f>
        <v>Tower_Scorpio1</v>
      </c>
      <c r="C55">
        <f t="shared" si="2"/>
        <v>4</v>
      </c>
      <c r="D55">
        <f>IF(I55=5,0,VLOOKUP(H55,[1]防御塔!$A:$AZ,48+I55,FALSE))</f>
        <v>0</v>
      </c>
      <c r="E55">
        <f>IF(I55=5,0,VLOOKUP(H55,[1]防御塔!$A:$AZ,27+I55,FALSE))</f>
        <v>600</v>
      </c>
      <c r="F55">
        <f>IF(I55=5,0,VLOOKUP(H55,[1]防御塔!$A:$AZ,23+I55,FALSE))</f>
        <v>0</v>
      </c>
      <c r="G55" t="str">
        <f t="shared" si="3"/>
        <v>ItemGift_Tower_Scorpio1_4_1;ItemGift_Tower_Scorpio1_4_2</v>
      </c>
      <c r="H55" t="s">
        <v>26</v>
      </c>
      <c r="I55">
        <v>4</v>
      </c>
    </row>
    <row r="56" spans="2:12" x14ac:dyDescent="0.2">
      <c r="B56" t="str">
        <f>VLOOKUP(H56,[1]防御塔!$A:$AU,47,FALSE)</f>
        <v>Tower_Scorpio1</v>
      </c>
      <c r="C56">
        <f t="shared" si="2"/>
        <v>5</v>
      </c>
      <c r="D56">
        <f>IF(I56=5,0,VLOOKUP(H56,[1]防御塔!$A:$AZ,48+I56,FALSE))</f>
        <v>0</v>
      </c>
      <c r="E56">
        <f>IF(I56=5,0,VLOOKUP(H56,[1]防御塔!$A:$AZ,27+I56,FALSE))</f>
        <v>0</v>
      </c>
      <c r="F56">
        <f>IF(I56=5,0,VLOOKUP(H56,[1]防御塔!$A:$AZ,23+I56,FALSE))</f>
        <v>0</v>
      </c>
      <c r="G56" t="str">
        <f t="shared" si="3"/>
        <v>ItemGift_Tower_Scorpio1_5_1</v>
      </c>
      <c r="H56" t="s">
        <v>26</v>
      </c>
      <c r="I56">
        <v>5</v>
      </c>
    </row>
    <row r="57" spans="2:12" x14ac:dyDescent="0.2">
      <c r="B57" t="str">
        <f>VLOOKUP(H57,[1]防御塔!$A:$AU,47,FALSE)</f>
        <v>Tower_Bomb1</v>
      </c>
      <c r="C57">
        <f t="shared" si="2"/>
        <v>1</v>
      </c>
      <c r="D57">
        <f>IF(I57=5,0,VLOOKUP(H57,[1]防御塔!$A:$AZ,48+I57,FALSE))</f>
        <v>0</v>
      </c>
      <c r="E57">
        <f>IF(I57=5,0,VLOOKUP(H57,[1]防御塔!$A:$AZ,27+I57,FALSE))</f>
        <v>100</v>
      </c>
      <c r="F57">
        <f>IF(I57=5,0,VLOOKUP(H57,[1]防御塔!$A:$AZ,23+I57,FALSE))</f>
        <v>0</v>
      </c>
      <c r="G57" t="str">
        <f t="shared" si="3"/>
        <v/>
      </c>
      <c r="H57" t="s">
        <v>27</v>
      </c>
      <c r="I57">
        <v>1</v>
      </c>
    </row>
    <row r="58" spans="2:12" x14ac:dyDescent="0.2">
      <c r="B58" t="str">
        <f>VLOOKUP(H58,[1]防御塔!$A:$AU,47,FALSE)</f>
        <v>Tower_Bomb1</v>
      </c>
      <c r="C58">
        <f t="shared" si="2"/>
        <v>2</v>
      </c>
      <c r="D58">
        <f>IF(I58=5,0,VLOOKUP(H58,[1]防御塔!$A:$AZ,48+I58,FALSE))</f>
        <v>0</v>
      </c>
      <c r="E58">
        <f>IF(I58=5,0,VLOOKUP(H58,[1]防御塔!$A:$AZ,27+I58,FALSE))</f>
        <v>150</v>
      </c>
      <c r="F58">
        <f>IF(I58=5,0,VLOOKUP(H58,[1]防御塔!$A:$AZ,23+I58,FALSE))</f>
        <v>0</v>
      </c>
      <c r="G58" t="str">
        <f t="shared" si="3"/>
        <v>ItemGift_Tower_Bomb1_2_1;ItemGift_Tower_Bomb1_2_2</v>
      </c>
      <c r="H58" t="s">
        <v>27</v>
      </c>
      <c r="I58">
        <v>2</v>
      </c>
    </row>
    <row r="59" spans="2:12" x14ac:dyDescent="0.2">
      <c r="B59" t="str">
        <f>VLOOKUP(H59,[1]防御塔!$A:$AU,47,FALSE)</f>
        <v>Tower_Bomb1</v>
      </c>
      <c r="C59">
        <f t="shared" si="2"/>
        <v>3</v>
      </c>
      <c r="D59">
        <f>IF(I59=5,0,VLOOKUP(H59,[1]防御塔!$A:$AZ,48+I59,FALSE))</f>
        <v>0</v>
      </c>
      <c r="E59">
        <f>IF(I59=5,0,VLOOKUP(H59,[1]防御塔!$A:$AZ,27+I59,FALSE))</f>
        <v>300</v>
      </c>
      <c r="F59">
        <f>IF(I59=5,0,VLOOKUP(H59,[1]防御塔!$A:$AZ,23+I59,FALSE))</f>
        <v>0</v>
      </c>
      <c r="G59" t="str">
        <f t="shared" si="3"/>
        <v>ItemGift_Tower_Bomb1_3_1;ItemGift_Tower_Bomb1_3_2</v>
      </c>
      <c r="H59" t="s">
        <v>27</v>
      </c>
      <c r="I59">
        <v>3</v>
      </c>
    </row>
    <row r="60" spans="2:12" x14ac:dyDescent="0.2">
      <c r="B60" t="str">
        <f>VLOOKUP(H60,[1]防御塔!$A:$AU,47,FALSE)</f>
        <v>Tower_Bomb1</v>
      </c>
      <c r="C60">
        <f t="shared" ref="C60:C91" si="4">I60</f>
        <v>4</v>
      </c>
      <c r="D60">
        <f>IF(I60=5,0,VLOOKUP(H60,[1]防御塔!$A:$AZ,48+I60,FALSE))</f>
        <v>0</v>
      </c>
      <c r="E60">
        <f>IF(I60=5,0,VLOOKUP(H60,[1]防御塔!$A:$AZ,27+I60,FALSE))</f>
        <v>600</v>
      </c>
      <c r="F60">
        <f>IF(I60=5,0,VLOOKUP(H60,[1]防御塔!$A:$AZ,23+I60,FALSE))</f>
        <v>0</v>
      </c>
      <c r="G60" t="str">
        <f t="shared" si="3"/>
        <v>ItemGift_Tower_Bomb1_4_1;ItemGift_Tower_Bomb1_4_2</v>
      </c>
      <c r="H60" t="s">
        <v>27</v>
      </c>
      <c r="I60">
        <v>4</v>
      </c>
      <c r="L60" s="3"/>
    </row>
    <row r="61" spans="2:12" x14ac:dyDescent="0.2">
      <c r="B61" t="str">
        <f>VLOOKUP(H61,[1]防御塔!$A:$AU,47,FALSE)</f>
        <v>Tower_Bomb1</v>
      </c>
      <c r="C61">
        <f t="shared" si="4"/>
        <v>5</v>
      </c>
      <c r="D61">
        <f>IF(I61=5,0,VLOOKUP(H61,[1]防御塔!$A:$AZ,48+I61,FALSE))</f>
        <v>0</v>
      </c>
      <c r="E61">
        <f>IF(I61=5,0,VLOOKUP(H61,[1]防御塔!$A:$AZ,27+I61,FALSE))</f>
        <v>0</v>
      </c>
      <c r="F61">
        <f>IF(I61=5,0,VLOOKUP(H61,[1]防御塔!$A:$AZ,23+I61,FALSE))</f>
        <v>0</v>
      </c>
      <c r="G61" t="str">
        <f t="shared" si="3"/>
        <v>ItemGift_Tower_Bomb1_5_1</v>
      </c>
      <c r="H61" t="s">
        <v>27</v>
      </c>
      <c r="I61">
        <v>5</v>
      </c>
      <c r="L61" s="3"/>
    </row>
    <row r="62" spans="2:12" x14ac:dyDescent="0.2">
      <c r="B62" t="str">
        <f>VLOOKUP(H62,[1]防御塔!$A:$AU,47,FALSE)</f>
        <v>Tower_Thunder1</v>
      </c>
      <c r="C62">
        <f t="shared" si="4"/>
        <v>1</v>
      </c>
      <c r="D62">
        <f>IF(I62=5,0,VLOOKUP(H62,[1]防御塔!$A:$AZ,48+I62,FALSE))</f>
        <v>0</v>
      </c>
      <c r="E62">
        <f>IF(I62=5,0,VLOOKUP(H62,[1]防御塔!$A:$AZ,27+I62,FALSE))</f>
        <v>100</v>
      </c>
      <c r="F62">
        <f>IF(I62=5,0,VLOOKUP(H62,[1]防御塔!$A:$AZ,23+I62,FALSE))</f>
        <v>0</v>
      </c>
      <c r="G62" t="str">
        <f t="shared" si="3"/>
        <v/>
      </c>
      <c r="H62" t="s">
        <v>28</v>
      </c>
      <c r="I62">
        <v>1</v>
      </c>
    </row>
    <row r="63" spans="2:12" x14ac:dyDescent="0.2">
      <c r="B63" t="str">
        <f>VLOOKUP(H63,[1]防御塔!$A:$AU,47,FALSE)</f>
        <v>Tower_Thunder1</v>
      </c>
      <c r="C63">
        <f t="shared" si="4"/>
        <v>2</v>
      </c>
      <c r="D63">
        <f>IF(I63=5,0,VLOOKUP(H63,[1]防御塔!$A:$AZ,48+I63,FALSE))</f>
        <v>0</v>
      </c>
      <c r="E63">
        <f>IF(I63=5,0,VLOOKUP(H63,[1]防御塔!$A:$AZ,27+I63,FALSE))</f>
        <v>150</v>
      </c>
      <c r="F63">
        <f>IF(I63=5,0,VLOOKUP(H63,[1]防御塔!$A:$AZ,23+I63,FALSE))</f>
        <v>0</v>
      </c>
      <c r="G63" t="str">
        <f t="shared" si="3"/>
        <v>ItemGift_Tower_Thunder1_2_1;ItemGift_Tower_Thunder1_2_2</v>
      </c>
      <c r="H63" t="s">
        <v>28</v>
      </c>
      <c r="I63">
        <v>2</v>
      </c>
    </row>
    <row r="64" spans="2:12" x14ac:dyDescent="0.2">
      <c r="B64" t="str">
        <f>VLOOKUP(H64,[1]防御塔!$A:$AU,47,FALSE)</f>
        <v>Tower_Thunder1</v>
      </c>
      <c r="C64">
        <f t="shared" si="4"/>
        <v>3</v>
      </c>
      <c r="D64">
        <f>IF(I64=5,0,VLOOKUP(H64,[1]防御塔!$A:$AZ,48+I64,FALSE))</f>
        <v>0</v>
      </c>
      <c r="E64">
        <f>IF(I64=5,0,VLOOKUP(H64,[1]防御塔!$A:$AZ,27+I64,FALSE))</f>
        <v>300</v>
      </c>
      <c r="F64">
        <f>IF(I64=5,0,VLOOKUP(H64,[1]防御塔!$A:$AZ,23+I64,FALSE))</f>
        <v>0</v>
      </c>
      <c r="G64" t="str">
        <f t="shared" si="3"/>
        <v>ItemGift_Tower_Thunder1_3_1;ItemGift_Tower_Thunder1_3_2</v>
      </c>
      <c r="H64" t="s">
        <v>28</v>
      </c>
      <c r="I64">
        <v>3</v>
      </c>
    </row>
    <row r="65" spans="2:9" x14ac:dyDescent="0.2">
      <c r="B65" t="str">
        <f>VLOOKUP(H65,[1]防御塔!$A:$AU,47,FALSE)</f>
        <v>Tower_Thunder1</v>
      </c>
      <c r="C65">
        <f t="shared" si="4"/>
        <v>4</v>
      </c>
      <c r="D65">
        <f>IF(I65=5,0,VLOOKUP(H65,[1]防御塔!$A:$AZ,48+I65,FALSE))</f>
        <v>0</v>
      </c>
      <c r="E65">
        <f>IF(I65=5,0,VLOOKUP(H65,[1]防御塔!$A:$AZ,27+I65,FALSE))</f>
        <v>600</v>
      </c>
      <c r="F65">
        <f>IF(I65=5,0,VLOOKUP(H65,[1]防御塔!$A:$AZ,23+I65,FALSE))</f>
        <v>0</v>
      </c>
      <c r="G65" t="str">
        <f t="shared" si="3"/>
        <v>ItemGift_Tower_Thunder1_4_1;ItemGift_Tower_Thunder1_4_2</v>
      </c>
      <c r="H65" t="s">
        <v>28</v>
      </c>
      <c r="I65">
        <v>4</v>
      </c>
    </row>
    <row r="66" spans="2:9" x14ac:dyDescent="0.2">
      <c r="B66" t="str">
        <f>VLOOKUP(H66,[1]防御塔!$A:$AU,47,FALSE)</f>
        <v>Tower_Thunder1</v>
      </c>
      <c r="C66">
        <f t="shared" si="4"/>
        <v>5</v>
      </c>
      <c r="D66">
        <f>IF(I66=5,0,VLOOKUP(H66,[1]防御塔!$A:$AZ,48+I66,FALSE))</f>
        <v>0</v>
      </c>
      <c r="E66">
        <f>IF(I66=5,0,VLOOKUP(H66,[1]防御塔!$A:$AZ,27+I66,FALSE))</f>
        <v>0</v>
      </c>
      <c r="F66">
        <f>IF(I66=5,0,VLOOKUP(H66,[1]防御塔!$A:$AZ,23+I66,FALSE))</f>
        <v>0</v>
      </c>
      <c r="G66" t="str">
        <f t="shared" si="3"/>
        <v>ItemGift_Tower_Thunder1_5_1</v>
      </c>
      <c r="H66" t="s">
        <v>28</v>
      </c>
      <c r="I66">
        <v>5</v>
      </c>
    </row>
    <row r="67" spans="2:9" x14ac:dyDescent="0.2">
      <c r="B67" t="str">
        <f>VLOOKUP(H67,[1]防御塔!$A:$AU,47,FALSE)</f>
        <v>Tower_IceTower1</v>
      </c>
      <c r="C67">
        <f t="shared" si="4"/>
        <v>1</v>
      </c>
      <c r="D67">
        <f>IF(I67=5,0,VLOOKUP(H67,[1]防御塔!$A:$AZ,48+I67,FALSE))</f>
        <v>0</v>
      </c>
      <c r="E67">
        <f>IF(I67=5,0,VLOOKUP(H67,[1]防御塔!$A:$AZ,27+I67,FALSE))</f>
        <v>100</v>
      </c>
      <c r="F67">
        <f>IF(I67=5,0,VLOOKUP(H67,[1]防御塔!$A:$AZ,23+I67,FALSE))</f>
        <v>0</v>
      </c>
      <c r="G67" t="str">
        <f t="shared" si="3"/>
        <v/>
      </c>
      <c r="H67" t="s">
        <v>29</v>
      </c>
      <c r="I67">
        <v>1</v>
      </c>
    </row>
    <row r="68" spans="2:9" x14ac:dyDescent="0.2">
      <c r="B68" t="str">
        <f>VLOOKUP(H68,[1]防御塔!$A:$AU,47,FALSE)</f>
        <v>Tower_IceTower1</v>
      </c>
      <c r="C68">
        <f t="shared" si="4"/>
        <v>2</v>
      </c>
      <c r="D68">
        <f>IF(I68=5,0,VLOOKUP(H68,[1]防御塔!$A:$AZ,48+I68,FALSE))</f>
        <v>0</v>
      </c>
      <c r="E68">
        <f>IF(I68=5,0,VLOOKUP(H68,[1]防御塔!$A:$AZ,27+I68,FALSE))</f>
        <v>150</v>
      </c>
      <c r="F68">
        <f>IF(I68=5,0,VLOOKUP(H68,[1]防御塔!$A:$AZ,23+I68,FALSE))</f>
        <v>0</v>
      </c>
      <c r="G68" t="str">
        <f t="shared" si="3"/>
        <v>ItemGift_Tower_IceTower1_2_1;ItemGift_Tower_IceTower1_2_2</v>
      </c>
      <c r="H68" t="s">
        <v>29</v>
      </c>
      <c r="I68">
        <v>2</v>
      </c>
    </row>
    <row r="69" spans="2:9" x14ac:dyDescent="0.2">
      <c r="B69" t="str">
        <f>VLOOKUP(H69,[1]防御塔!$A:$AU,47,FALSE)</f>
        <v>Tower_IceTower1</v>
      </c>
      <c r="C69">
        <f t="shared" si="4"/>
        <v>3</v>
      </c>
      <c r="D69">
        <f>IF(I69=5,0,VLOOKUP(H69,[1]防御塔!$A:$AZ,48+I69,FALSE))</f>
        <v>0</v>
      </c>
      <c r="E69">
        <f>IF(I69=5,0,VLOOKUP(H69,[1]防御塔!$A:$AZ,27+I69,FALSE))</f>
        <v>300</v>
      </c>
      <c r="F69">
        <f>IF(I69=5,0,VLOOKUP(H69,[1]防御塔!$A:$AZ,23+I69,FALSE))</f>
        <v>0</v>
      </c>
      <c r="G69" t="str">
        <f t="shared" si="3"/>
        <v>ItemGift_Tower_IceTower1_3_1;ItemGift_Tower_IceTower1_3_2</v>
      </c>
      <c r="H69" t="s">
        <v>29</v>
      </c>
      <c r="I69">
        <v>3</v>
      </c>
    </row>
    <row r="70" spans="2:9" x14ac:dyDescent="0.2">
      <c r="B70" t="str">
        <f>VLOOKUP(H70,[1]防御塔!$A:$AU,47,FALSE)</f>
        <v>Tower_IceTower1</v>
      </c>
      <c r="C70">
        <f t="shared" si="4"/>
        <v>4</v>
      </c>
      <c r="D70">
        <f>IF(I70=5,0,VLOOKUP(H70,[1]防御塔!$A:$AZ,48+I70,FALSE))</f>
        <v>0</v>
      </c>
      <c r="E70">
        <f>IF(I70=5,0,VLOOKUP(H70,[1]防御塔!$A:$AZ,27+I70,FALSE))</f>
        <v>600</v>
      </c>
      <c r="F70">
        <f>IF(I70=5,0,VLOOKUP(H70,[1]防御塔!$A:$AZ,23+I70,FALSE))</f>
        <v>0</v>
      </c>
      <c r="G70" t="str">
        <f t="shared" si="3"/>
        <v>ItemGift_Tower_IceTower1_4_1;ItemGift_Tower_IceTower1_4_2</v>
      </c>
      <c r="H70" t="s">
        <v>29</v>
      </c>
      <c r="I70">
        <v>4</v>
      </c>
    </row>
    <row r="71" spans="2:9" x14ac:dyDescent="0.2">
      <c r="B71" t="str">
        <f>VLOOKUP(H71,[1]防御塔!$A:$AU,47,FALSE)</f>
        <v>Tower_IceTower1</v>
      </c>
      <c r="C71">
        <f t="shared" si="4"/>
        <v>5</v>
      </c>
      <c r="D71">
        <f>IF(I71=5,0,VLOOKUP(H71,[1]防御塔!$A:$AZ,48+I71,FALSE))</f>
        <v>0</v>
      </c>
      <c r="E71">
        <f>IF(I71=5,0,VLOOKUP(H71,[1]防御塔!$A:$AZ,27+I71,FALSE))</f>
        <v>0</v>
      </c>
      <c r="F71">
        <f>IF(I71=5,0,VLOOKUP(H71,[1]防御塔!$A:$AZ,23+I71,FALSE))</f>
        <v>0</v>
      </c>
      <c r="G71" t="str">
        <f t="shared" si="3"/>
        <v>ItemGift_Tower_IceTower1_5_1</v>
      </c>
      <c r="H71" t="s">
        <v>29</v>
      </c>
      <c r="I71">
        <v>5</v>
      </c>
    </row>
    <row r="72" spans="2:9" x14ac:dyDescent="0.2">
      <c r="B72" t="str">
        <f>VLOOKUP(H72,[1]防御塔!$A:$AU,47,FALSE)</f>
        <v>Tower_SpeedTower1</v>
      </c>
      <c r="C72">
        <f t="shared" si="4"/>
        <v>1</v>
      </c>
      <c r="D72">
        <f>IF(I72=5,0,VLOOKUP(H72,[1]防御塔!$A:$AZ,48+I72,FALSE))</f>
        <v>0</v>
      </c>
      <c r="E72">
        <f>IF(I72=5,0,VLOOKUP(H72,[1]防御塔!$A:$AZ,27+I72,FALSE))</f>
        <v>100</v>
      </c>
      <c r="F72">
        <f>IF(I72=5,0,VLOOKUP(H72,[1]防御塔!$A:$AZ,23+I72,FALSE))</f>
        <v>0</v>
      </c>
      <c r="G72" t="str">
        <f t="shared" si="3"/>
        <v/>
      </c>
      <c r="H72" t="s">
        <v>30</v>
      </c>
      <c r="I72">
        <v>1</v>
      </c>
    </row>
    <row r="73" spans="2:9" x14ac:dyDescent="0.2">
      <c r="B73" t="str">
        <f>VLOOKUP(H73,[1]防御塔!$A:$AU,47,FALSE)</f>
        <v>Tower_SpeedTower1</v>
      </c>
      <c r="C73">
        <f t="shared" si="4"/>
        <v>2</v>
      </c>
      <c r="D73">
        <f>IF(I73=5,0,VLOOKUP(H73,[1]防御塔!$A:$AZ,48+I73,FALSE))</f>
        <v>0</v>
      </c>
      <c r="E73">
        <f>IF(I73=5,0,VLOOKUP(H73,[1]防御塔!$A:$AZ,27+I73,FALSE))</f>
        <v>150</v>
      </c>
      <c r="F73">
        <f>IF(I73=5,0,VLOOKUP(H73,[1]防御塔!$A:$AZ,23+I73,FALSE))</f>
        <v>0</v>
      </c>
      <c r="G73" t="str">
        <f t="shared" si="3"/>
        <v>ItemGift_Tower_SpeedTower1_2_1;ItemGift_Tower_SpeedTower1_2_2</v>
      </c>
      <c r="H73" t="s">
        <v>30</v>
      </c>
      <c r="I73">
        <v>2</v>
      </c>
    </row>
    <row r="74" spans="2:9" x14ac:dyDescent="0.2">
      <c r="B74" t="str">
        <f>VLOOKUP(H74,[1]防御塔!$A:$AU,47,FALSE)</f>
        <v>Tower_SpeedTower1</v>
      </c>
      <c r="C74">
        <f t="shared" si="4"/>
        <v>3</v>
      </c>
      <c r="D74">
        <f>IF(I74=5,0,VLOOKUP(H74,[1]防御塔!$A:$AZ,48+I74,FALSE))</f>
        <v>0</v>
      </c>
      <c r="E74">
        <f>IF(I74=5,0,VLOOKUP(H74,[1]防御塔!$A:$AZ,27+I74,FALSE))</f>
        <v>300</v>
      </c>
      <c r="F74">
        <f>IF(I74=5,0,VLOOKUP(H74,[1]防御塔!$A:$AZ,23+I74,FALSE))</f>
        <v>0</v>
      </c>
      <c r="G74" t="str">
        <f t="shared" si="3"/>
        <v>ItemGift_Tower_SpeedTower1_3_1;ItemGift_Tower_SpeedTower1_3_2</v>
      </c>
      <c r="H74" t="s">
        <v>30</v>
      </c>
      <c r="I74">
        <v>3</v>
      </c>
    </row>
    <row r="75" spans="2:9" x14ac:dyDescent="0.2">
      <c r="B75" t="str">
        <f>VLOOKUP(H75,[1]防御塔!$A:$AU,47,FALSE)</f>
        <v>Tower_SpeedTower1</v>
      </c>
      <c r="C75">
        <f t="shared" si="4"/>
        <v>4</v>
      </c>
      <c r="D75">
        <f>IF(I75=5,0,VLOOKUP(H75,[1]防御塔!$A:$AZ,48+I75,FALSE))</f>
        <v>0</v>
      </c>
      <c r="E75">
        <f>IF(I75=5,0,VLOOKUP(H75,[1]防御塔!$A:$AZ,27+I75,FALSE))</f>
        <v>600</v>
      </c>
      <c r="F75">
        <f>IF(I75=5,0,VLOOKUP(H75,[1]防御塔!$A:$AZ,23+I75,FALSE))</f>
        <v>0</v>
      </c>
      <c r="G75" t="str">
        <f t="shared" si="3"/>
        <v>ItemGift_Tower_SpeedTower1_4_1;ItemGift_Tower_SpeedTower1_4_2</v>
      </c>
      <c r="H75" t="s">
        <v>30</v>
      </c>
      <c r="I75">
        <v>4</v>
      </c>
    </row>
    <row r="76" spans="2:9" x14ac:dyDescent="0.2">
      <c r="B76" t="str">
        <f>VLOOKUP(H76,[1]防御塔!$A:$AU,47,FALSE)</f>
        <v>Tower_SpeedTower1</v>
      </c>
      <c r="C76">
        <f t="shared" si="4"/>
        <v>5</v>
      </c>
      <c r="D76">
        <f>IF(I76=5,0,VLOOKUP(H76,[1]防御塔!$A:$AZ,48+I76,FALSE))</f>
        <v>0</v>
      </c>
      <c r="E76">
        <f>IF(I76=5,0,VLOOKUP(H76,[1]防御塔!$A:$AZ,27+I76,FALSE))</f>
        <v>0</v>
      </c>
      <c r="F76">
        <f>IF(I76=5,0,VLOOKUP(H76,[1]防御塔!$A:$AZ,23+I76,FALSE))</f>
        <v>0</v>
      </c>
      <c r="G76" t="str">
        <f t="shared" ref="G76:G91" si="5">IF(C76=1,"",IF(C76=5,"ItemGift_"&amp;B76&amp;"_"&amp;C76&amp;"_1","ItemGift_"&amp;B76&amp;"_"&amp;C76&amp;"_1;ItemGift_"&amp;B76&amp;"_"&amp;C76&amp;"_2"))</f>
        <v>ItemGift_Tower_SpeedTower1_5_1</v>
      </c>
      <c r="H76" t="s">
        <v>30</v>
      </c>
      <c r="I76">
        <v>5</v>
      </c>
    </row>
    <row r="77" spans="2:9" x14ac:dyDescent="0.2">
      <c r="B77" t="str">
        <f>VLOOKUP(H77,[1]防御塔!$A:$AU,47,FALSE)</f>
        <v>Tower_Golem1</v>
      </c>
      <c r="C77">
        <f t="shared" si="4"/>
        <v>1</v>
      </c>
      <c r="D77">
        <f>IF(I77=5,0,VLOOKUP(H77,[1]防御塔!$A:$AZ,48+I77,FALSE))</f>
        <v>0</v>
      </c>
      <c r="E77">
        <f>IF(I77=5,0,VLOOKUP(H77,[1]防御塔!$A:$AZ,27+I77,FALSE))</f>
        <v>100</v>
      </c>
      <c r="F77">
        <f>IF(I77=5,0,VLOOKUP(H77,[1]防御塔!$A:$AZ,23+I77,FALSE))</f>
        <v>0</v>
      </c>
      <c r="G77" t="str">
        <f t="shared" si="5"/>
        <v/>
      </c>
      <c r="H77" t="s">
        <v>31</v>
      </c>
      <c r="I77">
        <v>1</v>
      </c>
    </row>
    <row r="78" spans="2:9" x14ac:dyDescent="0.2">
      <c r="B78" t="str">
        <f>VLOOKUP(H78,[1]防御塔!$A:$AU,47,FALSE)</f>
        <v>Tower_Golem1</v>
      </c>
      <c r="C78">
        <f t="shared" si="4"/>
        <v>2</v>
      </c>
      <c r="D78">
        <f>IF(I78=5,0,VLOOKUP(H78,[1]防御塔!$A:$AZ,48+I78,FALSE))</f>
        <v>0</v>
      </c>
      <c r="E78">
        <f>IF(I78=5,0,VLOOKUP(H78,[1]防御塔!$A:$AZ,27+I78,FALSE))</f>
        <v>150</v>
      </c>
      <c r="F78">
        <f>IF(I78=5,0,VLOOKUP(H78,[1]防御塔!$A:$AZ,23+I78,FALSE))</f>
        <v>0</v>
      </c>
      <c r="G78" t="str">
        <f t="shared" si="5"/>
        <v>ItemGift_Tower_Golem1_2_1;ItemGift_Tower_Golem1_2_2</v>
      </c>
      <c r="H78" t="s">
        <v>31</v>
      </c>
      <c r="I78">
        <v>2</v>
      </c>
    </row>
    <row r="79" spans="2:9" x14ac:dyDescent="0.2">
      <c r="B79" t="str">
        <f>VLOOKUP(H79,[1]防御塔!$A:$AU,47,FALSE)</f>
        <v>Tower_Golem1</v>
      </c>
      <c r="C79">
        <f t="shared" si="4"/>
        <v>3</v>
      </c>
      <c r="D79">
        <f>IF(I79=5,0,VLOOKUP(H79,[1]防御塔!$A:$AZ,48+I79,FALSE))</f>
        <v>0</v>
      </c>
      <c r="E79">
        <f>IF(I79=5,0,VLOOKUP(H79,[1]防御塔!$A:$AZ,27+I79,FALSE))</f>
        <v>300</v>
      </c>
      <c r="F79">
        <f>IF(I79=5,0,VLOOKUP(H79,[1]防御塔!$A:$AZ,23+I79,FALSE))</f>
        <v>0</v>
      </c>
      <c r="G79" t="str">
        <f t="shared" si="5"/>
        <v>ItemGift_Tower_Golem1_3_1;ItemGift_Tower_Golem1_3_2</v>
      </c>
      <c r="H79" t="s">
        <v>31</v>
      </c>
      <c r="I79">
        <v>3</v>
      </c>
    </row>
    <row r="80" spans="2:9" x14ac:dyDescent="0.2">
      <c r="B80" t="str">
        <f>VLOOKUP(H80,[1]防御塔!$A:$AU,47,FALSE)</f>
        <v>Tower_Golem1</v>
      </c>
      <c r="C80">
        <f t="shared" si="4"/>
        <v>4</v>
      </c>
      <c r="D80">
        <f>IF(I80=5,0,VLOOKUP(H80,[1]防御塔!$A:$AZ,48+I80,FALSE))</f>
        <v>0</v>
      </c>
      <c r="E80">
        <f>IF(I80=5,0,VLOOKUP(H80,[1]防御塔!$A:$AZ,27+I80,FALSE))</f>
        <v>600</v>
      </c>
      <c r="F80">
        <f>IF(I80=5,0,VLOOKUP(H80,[1]防御塔!$A:$AZ,23+I80,FALSE))</f>
        <v>0</v>
      </c>
      <c r="G80" t="str">
        <f t="shared" si="5"/>
        <v>ItemGift_Tower_Golem1_4_1;ItemGift_Tower_Golem1_4_2</v>
      </c>
      <c r="H80" t="s">
        <v>31</v>
      </c>
      <c r="I80">
        <v>4</v>
      </c>
    </row>
    <row r="81" spans="2:9" x14ac:dyDescent="0.2">
      <c r="B81" t="str">
        <f>VLOOKUP(H81,[1]防御塔!$A:$AU,47,FALSE)</f>
        <v>Tower_Golem1</v>
      </c>
      <c r="C81">
        <f t="shared" si="4"/>
        <v>5</v>
      </c>
      <c r="D81">
        <f>IF(I81=5,0,VLOOKUP(H81,[1]防御塔!$A:$AZ,48+I81,FALSE))</f>
        <v>0</v>
      </c>
      <c r="E81">
        <f>IF(I81=5,0,VLOOKUP(H81,[1]防御塔!$A:$AZ,27+I81,FALSE))</f>
        <v>0</v>
      </c>
      <c r="F81">
        <f>IF(I81=5,0,VLOOKUP(H81,[1]防御塔!$A:$AZ,23+I81,FALSE))</f>
        <v>0</v>
      </c>
      <c r="G81" t="str">
        <f t="shared" si="5"/>
        <v>ItemGift_Tower_Golem1_5_1</v>
      </c>
      <c r="H81" t="s">
        <v>31</v>
      </c>
      <c r="I81">
        <v>5</v>
      </c>
    </row>
    <row r="82" spans="2:9" x14ac:dyDescent="0.2">
      <c r="B82" t="str">
        <f>VLOOKUP(H82,[1]防御塔!$A:$AU,47,FALSE)</f>
        <v>Tower_Crystal1</v>
      </c>
      <c r="C82">
        <f t="shared" si="4"/>
        <v>1</v>
      </c>
      <c r="D82">
        <f>IF(I82=5,0,VLOOKUP(H82,[1]防御塔!$A:$AZ,48+I82,FALSE))</f>
        <v>0</v>
      </c>
      <c r="E82">
        <f>IF(I82=5,0,VLOOKUP(H82,[1]防御塔!$A:$AZ,27+I82,FALSE))</f>
        <v>100</v>
      </c>
      <c r="F82">
        <f>IF(I82=5,0,VLOOKUP(H82,[1]防御塔!$A:$AZ,23+I82,FALSE))</f>
        <v>0</v>
      </c>
      <c r="G82" t="str">
        <f t="shared" si="5"/>
        <v/>
      </c>
      <c r="H82" t="s">
        <v>32</v>
      </c>
      <c r="I82">
        <v>1</v>
      </c>
    </row>
    <row r="83" spans="2:9" x14ac:dyDescent="0.2">
      <c r="B83" t="str">
        <f>VLOOKUP(H83,[1]防御塔!$A:$AU,47,FALSE)</f>
        <v>Tower_Crystal1</v>
      </c>
      <c r="C83">
        <f t="shared" si="4"/>
        <v>2</v>
      </c>
      <c r="D83">
        <f>IF(I83=5,0,VLOOKUP(H83,[1]防御塔!$A:$AZ,48+I83,FALSE))</f>
        <v>0</v>
      </c>
      <c r="E83">
        <f>IF(I83=5,0,VLOOKUP(H83,[1]防御塔!$A:$AZ,27+I83,FALSE))</f>
        <v>150</v>
      </c>
      <c r="F83">
        <f>IF(I83=5,0,VLOOKUP(H83,[1]防御塔!$A:$AZ,23+I83,FALSE))</f>
        <v>0</v>
      </c>
      <c r="G83" t="str">
        <f t="shared" si="5"/>
        <v>ItemGift_Tower_Crystal1_2_1;ItemGift_Tower_Crystal1_2_2</v>
      </c>
      <c r="H83" t="s">
        <v>32</v>
      </c>
      <c r="I83">
        <v>2</v>
      </c>
    </row>
    <row r="84" spans="2:9" x14ac:dyDescent="0.2">
      <c r="B84" t="str">
        <f>VLOOKUP(H84,[1]防御塔!$A:$AU,47,FALSE)</f>
        <v>Tower_Crystal1</v>
      </c>
      <c r="C84">
        <f t="shared" si="4"/>
        <v>3</v>
      </c>
      <c r="D84">
        <f>IF(I84=5,0,VLOOKUP(H84,[1]防御塔!$A:$AZ,48+I84,FALSE))</f>
        <v>0</v>
      </c>
      <c r="E84">
        <f>IF(I84=5,0,VLOOKUP(H84,[1]防御塔!$A:$AZ,27+I84,FALSE))</f>
        <v>300</v>
      </c>
      <c r="F84">
        <f>IF(I84=5,0,VLOOKUP(H84,[1]防御塔!$A:$AZ,23+I84,FALSE))</f>
        <v>0</v>
      </c>
      <c r="G84" t="str">
        <f t="shared" si="5"/>
        <v>ItemGift_Tower_Crystal1_3_1;ItemGift_Tower_Crystal1_3_2</v>
      </c>
      <c r="H84" t="s">
        <v>32</v>
      </c>
      <c r="I84">
        <v>3</v>
      </c>
    </row>
    <row r="85" spans="2:9" x14ac:dyDescent="0.2">
      <c r="B85" t="str">
        <f>VLOOKUP(H85,[1]防御塔!$A:$AU,47,FALSE)</f>
        <v>Tower_Crystal1</v>
      </c>
      <c r="C85">
        <f t="shared" si="4"/>
        <v>4</v>
      </c>
      <c r="D85">
        <f>IF(I85=5,0,VLOOKUP(H85,[1]防御塔!$A:$AZ,48+I85,FALSE))</f>
        <v>0</v>
      </c>
      <c r="E85">
        <f>IF(I85=5,0,VLOOKUP(H85,[1]防御塔!$A:$AZ,27+I85,FALSE))</f>
        <v>600</v>
      </c>
      <c r="F85">
        <f>IF(I85=5,0,VLOOKUP(H85,[1]防御塔!$A:$AZ,23+I85,FALSE))</f>
        <v>0</v>
      </c>
      <c r="G85" t="str">
        <f t="shared" si="5"/>
        <v>ItemGift_Tower_Crystal1_4_1;ItemGift_Tower_Crystal1_4_2</v>
      </c>
      <c r="H85" t="s">
        <v>32</v>
      </c>
      <c r="I85">
        <v>4</v>
      </c>
    </row>
    <row r="86" spans="2:9" x14ac:dyDescent="0.2">
      <c r="B86" t="str">
        <f>VLOOKUP(H86,[1]防御塔!$A:$AU,47,FALSE)</f>
        <v>Tower_Crystal1</v>
      </c>
      <c r="C86">
        <f t="shared" si="4"/>
        <v>5</v>
      </c>
      <c r="D86">
        <f>IF(I86=5,0,VLOOKUP(H86,[1]防御塔!$A:$AZ,48+I86,FALSE))</f>
        <v>0</v>
      </c>
      <c r="E86">
        <f>IF(I86=5,0,VLOOKUP(H86,[1]防御塔!$A:$AZ,27+I86,FALSE))</f>
        <v>0</v>
      </c>
      <c r="F86">
        <f>IF(I86=5,0,VLOOKUP(H86,[1]防御塔!$A:$AZ,23+I86,FALSE))</f>
        <v>0</v>
      </c>
      <c r="G86" t="str">
        <f t="shared" si="5"/>
        <v>ItemGift_Tower_Crystal1_5_1</v>
      </c>
      <c r="H86" t="s">
        <v>32</v>
      </c>
      <c r="I86">
        <v>5</v>
      </c>
    </row>
    <row r="87" spans="2:9" x14ac:dyDescent="0.2">
      <c r="B87" t="str">
        <f>VLOOKUP(H87,[1]防御塔!$A:$AU,47,FALSE)</f>
        <v>Tower_Alchemy1</v>
      </c>
      <c r="C87">
        <f t="shared" si="4"/>
        <v>1</v>
      </c>
      <c r="D87">
        <f>IF(I87=5,0,VLOOKUP(H87,[1]防御塔!$A:$AZ,48+I87,FALSE))</f>
        <v>0</v>
      </c>
      <c r="E87">
        <f>IF(I87=5,0,VLOOKUP(H87,[1]防御塔!$A:$AZ,27+I87,FALSE))</f>
        <v>100</v>
      </c>
      <c r="F87">
        <f>IF(I87=5,0,VLOOKUP(H87,[1]防御塔!$A:$AZ,23+I87,FALSE))</f>
        <v>0</v>
      </c>
      <c r="G87" t="str">
        <f t="shared" si="5"/>
        <v/>
      </c>
      <c r="H87" t="s">
        <v>33</v>
      </c>
      <c r="I87">
        <v>1</v>
      </c>
    </row>
    <row r="88" spans="2:9" x14ac:dyDescent="0.2">
      <c r="B88" t="str">
        <f>VLOOKUP(H88,[1]防御塔!$A:$AU,47,FALSE)</f>
        <v>Tower_Alchemy1</v>
      </c>
      <c r="C88">
        <f t="shared" si="4"/>
        <v>2</v>
      </c>
      <c r="D88">
        <f>IF(I88=5,0,VLOOKUP(H88,[1]防御塔!$A:$AZ,48+I88,FALSE))</f>
        <v>0</v>
      </c>
      <c r="E88">
        <f>IF(I88=5,0,VLOOKUP(H88,[1]防御塔!$A:$AZ,27+I88,FALSE))</f>
        <v>150</v>
      </c>
      <c r="F88">
        <f>IF(I88=5,0,VLOOKUP(H88,[1]防御塔!$A:$AZ,23+I88,FALSE))</f>
        <v>0</v>
      </c>
      <c r="G88" t="str">
        <f t="shared" si="5"/>
        <v>ItemGift_Tower_Alchemy1_2_1;ItemGift_Tower_Alchemy1_2_2</v>
      </c>
      <c r="H88" t="s">
        <v>33</v>
      </c>
      <c r="I88">
        <v>2</v>
      </c>
    </row>
    <row r="89" spans="2:9" x14ac:dyDescent="0.2">
      <c r="B89" t="str">
        <f>VLOOKUP(H89,[1]防御塔!$A:$AU,47,FALSE)</f>
        <v>Tower_Alchemy1</v>
      </c>
      <c r="C89">
        <f t="shared" si="4"/>
        <v>3</v>
      </c>
      <c r="D89">
        <f>IF(I89=5,0,VLOOKUP(H89,[1]防御塔!$A:$AZ,48+I89,FALSE))</f>
        <v>0</v>
      </c>
      <c r="E89">
        <f>IF(I89=5,0,VLOOKUP(H89,[1]防御塔!$A:$AZ,27+I89,FALSE))</f>
        <v>300</v>
      </c>
      <c r="F89">
        <f>IF(I89=5,0,VLOOKUP(H89,[1]防御塔!$A:$AZ,23+I89,FALSE))</f>
        <v>0</v>
      </c>
      <c r="G89" t="str">
        <f t="shared" si="5"/>
        <v>ItemGift_Tower_Alchemy1_3_1;ItemGift_Tower_Alchemy1_3_2</v>
      </c>
      <c r="H89" t="s">
        <v>33</v>
      </c>
      <c r="I89">
        <v>3</v>
      </c>
    </row>
    <row r="90" spans="2:9" x14ac:dyDescent="0.2">
      <c r="B90" t="str">
        <f>VLOOKUP(H90,[1]防御塔!$A:$AU,47,FALSE)</f>
        <v>Tower_Alchemy1</v>
      </c>
      <c r="C90">
        <f t="shared" si="4"/>
        <v>4</v>
      </c>
      <c r="D90">
        <f>IF(I90=5,0,VLOOKUP(H90,[1]防御塔!$A:$AZ,48+I90,FALSE))</f>
        <v>0</v>
      </c>
      <c r="E90">
        <f>IF(I90=5,0,VLOOKUP(H90,[1]防御塔!$A:$AZ,27+I90,FALSE))</f>
        <v>600</v>
      </c>
      <c r="F90">
        <f>IF(I90=5,0,VLOOKUP(H90,[1]防御塔!$A:$AZ,23+I90,FALSE))</f>
        <v>0</v>
      </c>
      <c r="G90" t="str">
        <f t="shared" si="5"/>
        <v>ItemGift_Tower_Alchemy1_4_1;ItemGift_Tower_Alchemy1_4_2</v>
      </c>
      <c r="H90" t="s">
        <v>33</v>
      </c>
      <c r="I90">
        <v>4</v>
      </c>
    </row>
    <row r="91" spans="2:9" x14ac:dyDescent="0.2">
      <c r="B91" t="str">
        <f>VLOOKUP(H91,[1]防御塔!$A:$AU,47,FALSE)</f>
        <v>Tower_Alchemy1</v>
      </c>
      <c r="C91">
        <f t="shared" si="4"/>
        <v>5</v>
      </c>
      <c r="D91">
        <f>IF(I91=5,0,VLOOKUP(H91,[1]防御塔!$A:$AZ,48+I91,FALSE))</f>
        <v>0</v>
      </c>
      <c r="E91">
        <f>IF(I91=5,0,VLOOKUP(H91,[1]防御塔!$A:$AZ,27+I91,FALSE))</f>
        <v>0</v>
      </c>
      <c r="F91">
        <f>IF(I91=5,0,VLOOKUP(H91,[1]防御塔!$A:$AZ,23+I91,FALSE))</f>
        <v>0</v>
      </c>
      <c r="G91" t="str">
        <f t="shared" si="5"/>
        <v>ItemGift_Tower_Alchemy1_5_1</v>
      </c>
      <c r="H91" t="s">
        <v>33</v>
      </c>
      <c r="I91">
        <v>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71949-1A97-43CB-9170-149256C595C2}">
  <dimension ref="A1:I50"/>
  <sheetViews>
    <sheetView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H1" sqref="H1:I1048576"/>
    </sheetView>
  </sheetViews>
  <sheetFormatPr defaultColWidth="9" defaultRowHeight="14.25" x14ac:dyDescent="0.2"/>
  <cols>
    <col min="1" max="1" width="8.75" customWidth="1"/>
    <col min="2" max="2" width="23.875" customWidth="1"/>
    <col min="3" max="3" width="11" customWidth="1"/>
    <col min="4" max="5" width="29" customWidth="1"/>
    <col min="6" max="6" width="22.875" customWidth="1"/>
    <col min="7" max="7" width="62.125" bestFit="1" customWidth="1"/>
  </cols>
  <sheetData>
    <row r="1" spans="1:9" s="4" customFormat="1" x14ac:dyDescent="0.2">
      <c r="A1" s="1" t="s">
        <v>0</v>
      </c>
      <c r="B1" s="1" t="s">
        <v>5</v>
      </c>
      <c r="C1" s="1" t="s">
        <v>6</v>
      </c>
      <c r="D1" s="1" t="s">
        <v>9</v>
      </c>
      <c r="E1" s="1" t="s">
        <v>10</v>
      </c>
      <c r="F1" s="1" t="s">
        <v>11</v>
      </c>
      <c r="G1" s="1" t="s">
        <v>44</v>
      </c>
    </row>
    <row r="2" spans="1:9" s="4" customFormat="1" x14ac:dyDescent="0.2">
      <c r="A2" s="1" t="s">
        <v>0</v>
      </c>
      <c r="B2" s="1"/>
      <c r="C2" s="1"/>
      <c r="D2" s="1"/>
      <c r="E2" s="1"/>
      <c r="F2" s="1"/>
      <c r="G2" s="1"/>
    </row>
    <row r="3" spans="1:9" s="5" customFormat="1" x14ac:dyDescent="0.2">
      <c r="A3" s="2" t="s">
        <v>1</v>
      </c>
      <c r="B3" s="2" t="s">
        <v>2</v>
      </c>
      <c r="C3" s="2" t="s">
        <v>7</v>
      </c>
      <c r="D3" s="2" t="s">
        <v>7</v>
      </c>
      <c r="E3" s="2" t="s">
        <v>7</v>
      </c>
      <c r="F3" s="2" t="s">
        <v>7</v>
      </c>
      <c r="G3" s="2" t="s">
        <v>46</v>
      </c>
    </row>
    <row r="4" spans="1:9" s="5" customFormat="1" x14ac:dyDescent="0.2">
      <c r="A4" s="2" t="s">
        <v>3</v>
      </c>
      <c r="B4" s="2"/>
      <c r="C4" s="2"/>
      <c r="D4" s="2"/>
      <c r="E4" s="2"/>
      <c r="F4" s="2"/>
      <c r="G4" s="2"/>
    </row>
    <row r="5" spans="1:9" s="4" customFormat="1" x14ac:dyDescent="0.2">
      <c r="A5" s="1" t="s">
        <v>4</v>
      </c>
      <c r="B5" s="1" t="s">
        <v>15</v>
      </c>
      <c r="C5" s="1" t="s">
        <v>8</v>
      </c>
      <c r="D5" s="1" t="s">
        <v>12</v>
      </c>
      <c r="E5" s="1" t="s">
        <v>13</v>
      </c>
      <c r="F5" s="1" t="s">
        <v>14</v>
      </c>
      <c r="G5" s="1" t="s">
        <v>17</v>
      </c>
      <c r="H5" s="4" t="s">
        <v>47</v>
      </c>
      <c r="I5" s="4" t="s">
        <v>48</v>
      </c>
    </row>
    <row r="6" spans="1:9" x14ac:dyDescent="0.2">
      <c r="B6" s="3" t="str">
        <f>VLOOKUP(H6,[1]玩家技能!$A:$AW,49,FALSE)</f>
        <v>PlayerSkill_Hellfire</v>
      </c>
      <c r="C6">
        <f>I6</f>
        <v>1</v>
      </c>
      <c r="D6">
        <f>IF(I6=5,0,VLOOKUP(H6,[1]玩家技能!$A:$BB,50+I6,FALSE))</f>
        <v>0</v>
      </c>
      <c r="E6">
        <f>IF(I6=5,0,VLOOKUP(H6,[1]玩家技能!$A:$BB,27+I6,FALSE))</f>
        <v>100</v>
      </c>
      <c r="F6">
        <f>IF(I6=5,0,VLOOKUP(H6,[1]玩家技能!$A:$BB,23+I6,FALSE))</f>
        <v>0</v>
      </c>
      <c r="G6" t="str">
        <f t="shared" ref="G6:G50" si="0">IF(C6=1,"","ItemGift_"&amp;B6&amp;"_"&amp;C6&amp;"_1;ItemGift_"&amp;B6&amp;"_"&amp;C6&amp;"_2")</f>
        <v/>
      </c>
      <c r="H6" t="s">
        <v>34</v>
      </c>
      <c r="I6">
        <v>1</v>
      </c>
    </row>
    <row r="7" spans="1:9" x14ac:dyDescent="0.2">
      <c r="B7" s="3" t="str">
        <f>VLOOKUP(H7,[1]玩家技能!$A:$AW,49,FALSE)</f>
        <v>PlayerSkill_Hellfire</v>
      </c>
      <c r="C7">
        <f t="shared" ref="C7:C50" si="1">I7</f>
        <v>2</v>
      </c>
      <c r="D7">
        <f>IF(I7=5,0,VLOOKUP(H7,[1]玩家技能!$A:$BB,50+I7,FALSE))</f>
        <v>0</v>
      </c>
      <c r="E7">
        <f>IF(I7=5,0,VLOOKUP(H7,[1]玩家技能!$A:$BB,27+I7,FALSE))</f>
        <v>150</v>
      </c>
      <c r="F7">
        <f>IF(I7=5,0,VLOOKUP(H7,[1]玩家技能!$A:$BB,23+I7,FALSE))</f>
        <v>0</v>
      </c>
      <c r="G7" t="str">
        <f t="shared" si="0"/>
        <v>ItemGift_PlayerSkill_Hellfire_2_1;ItemGift_PlayerSkill_Hellfire_2_2</v>
      </c>
      <c r="H7" t="s">
        <v>34</v>
      </c>
      <c r="I7">
        <v>2</v>
      </c>
    </row>
    <row r="8" spans="1:9" x14ac:dyDescent="0.2">
      <c r="B8" s="3" t="str">
        <f>VLOOKUP(H8,[1]玩家技能!$A:$AW,49,FALSE)</f>
        <v>PlayerSkill_Hellfire</v>
      </c>
      <c r="C8">
        <f t="shared" si="1"/>
        <v>3</v>
      </c>
      <c r="D8">
        <f>IF(I8=5,0,VLOOKUP(H8,[1]玩家技能!$A:$BB,50+I8,FALSE))</f>
        <v>0</v>
      </c>
      <c r="E8">
        <f>IF(I8=5,0,VLOOKUP(H8,[1]玩家技能!$A:$BB,27+I8,FALSE))</f>
        <v>300</v>
      </c>
      <c r="F8">
        <f>IF(I8=5,0,VLOOKUP(H8,[1]玩家技能!$A:$BB,23+I8,FALSE))</f>
        <v>0</v>
      </c>
      <c r="G8" t="str">
        <f t="shared" si="0"/>
        <v>ItemGift_PlayerSkill_Hellfire_3_1;ItemGift_PlayerSkill_Hellfire_3_2</v>
      </c>
      <c r="H8" t="s">
        <v>34</v>
      </c>
      <c r="I8">
        <v>3</v>
      </c>
    </row>
    <row r="9" spans="1:9" x14ac:dyDescent="0.2">
      <c r="B9" s="3" t="str">
        <f>VLOOKUP(H9,[1]玩家技能!$A:$AW,49,FALSE)</f>
        <v>PlayerSkill_Hellfire</v>
      </c>
      <c r="C9">
        <f t="shared" si="1"/>
        <v>4</v>
      </c>
      <c r="D9">
        <f>IF(I9=5,0,VLOOKUP(H9,[1]玩家技能!$A:$BB,50+I9,FALSE))</f>
        <v>0</v>
      </c>
      <c r="E9">
        <f>IF(I9=5,0,VLOOKUP(H9,[1]玩家技能!$A:$BB,27+I9,FALSE))</f>
        <v>600</v>
      </c>
      <c r="F9">
        <f>IF(I9=5,0,VLOOKUP(H9,[1]玩家技能!$A:$BB,23+I9,FALSE))</f>
        <v>0</v>
      </c>
      <c r="G9" t="str">
        <f t="shared" si="0"/>
        <v>ItemGift_PlayerSkill_Hellfire_4_1;ItemGift_PlayerSkill_Hellfire_4_2</v>
      </c>
      <c r="H9" t="s">
        <v>34</v>
      </c>
      <c r="I9">
        <v>4</v>
      </c>
    </row>
    <row r="10" spans="1:9" x14ac:dyDescent="0.2">
      <c r="B10" s="3" t="str">
        <f>VLOOKUP(H10,[1]玩家技能!$A:$AW,49,FALSE)</f>
        <v>PlayerSkill_Hellfire</v>
      </c>
      <c r="C10">
        <f t="shared" si="1"/>
        <v>5</v>
      </c>
      <c r="D10">
        <f>IF(I10=5,0,VLOOKUP(H10,[1]玩家技能!$A:$BB,50+I10,FALSE))</f>
        <v>0</v>
      </c>
      <c r="E10">
        <f>IF(I10=5,0,VLOOKUP(H10,[1]玩家技能!$A:$BB,27+I10,FALSE))</f>
        <v>0</v>
      </c>
      <c r="F10">
        <f>IF(I10=5,0,VLOOKUP(H10,[1]玩家技能!$A:$BB,23+I10,FALSE))</f>
        <v>0</v>
      </c>
      <c r="G10" t="str">
        <f t="shared" si="0"/>
        <v>ItemGift_PlayerSkill_Hellfire_5_1;ItemGift_PlayerSkill_Hellfire_5_2</v>
      </c>
      <c r="H10" t="s">
        <v>34</v>
      </c>
      <c r="I10">
        <v>5</v>
      </c>
    </row>
    <row r="11" spans="1:9" x14ac:dyDescent="0.2">
      <c r="B11" s="3" t="str">
        <f>VLOOKUP(H11,[1]玩家技能!$A:$AW,49,FALSE)</f>
        <v>PlayerSkill_BreakArmor</v>
      </c>
      <c r="C11">
        <f t="shared" si="1"/>
        <v>1</v>
      </c>
      <c r="D11">
        <f>IF(I11=5,0,VLOOKUP(H11,[1]玩家技能!$A:$BB,50+I11,FALSE))</f>
        <v>0</v>
      </c>
      <c r="E11">
        <f>IF(I11=5,0,VLOOKUP(H11,[1]玩家技能!$A:$BB,27+I11,FALSE))</f>
        <v>100</v>
      </c>
      <c r="F11">
        <f>IF(I11=5,0,VLOOKUP(H11,[1]玩家技能!$A:$BB,23+I11,FALSE))</f>
        <v>0</v>
      </c>
      <c r="G11" t="str">
        <f t="shared" si="0"/>
        <v/>
      </c>
      <c r="H11" t="s">
        <v>35</v>
      </c>
      <c r="I11">
        <v>1</v>
      </c>
    </row>
    <row r="12" spans="1:9" x14ac:dyDescent="0.2">
      <c r="B12" s="3" t="str">
        <f>VLOOKUP(H12,[1]玩家技能!$A:$AW,49,FALSE)</f>
        <v>PlayerSkill_BreakArmor</v>
      </c>
      <c r="C12">
        <f t="shared" si="1"/>
        <v>2</v>
      </c>
      <c r="D12">
        <f>IF(I12=5,0,VLOOKUP(H12,[1]玩家技能!$A:$BB,50+I12,FALSE))</f>
        <v>0</v>
      </c>
      <c r="E12">
        <f>IF(I12=5,0,VLOOKUP(H12,[1]玩家技能!$A:$BB,27+I12,FALSE))</f>
        <v>150</v>
      </c>
      <c r="F12">
        <f>IF(I12=5,0,VLOOKUP(H12,[1]玩家技能!$A:$BB,23+I12,FALSE))</f>
        <v>0</v>
      </c>
      <c r="G12" t="str">
        <f t="shared" si="0"/>
        <v>ItemGift_PlayerSkill_BreakArmor_2_1;ItemGift_PlayerSkill_BreakArmor_2_2</v>
      </c>
      <c r="H12" t="s">
        <v>35</v>
      </c>
      <c r="I12">
        <v>2</v>
      </c>
    </row>
    <row r="13" spans="1:9" x14ac:dyDescent="0.2">
      <c r="B13" s="3" t="str">
        <f>VLOOKUP(H13,[1]玩家技能!$A:$AW,49,FALSE)</f>
        <v>PlayerSkill_BreakArmor</v>
      </c>
      <c r="C13">
        <f t="shared" si="1"/>
        <v>3</v>
      </c>
      <c r="D13">
        <f>IF(I13=5,0,VLOOKUP(H13,[1]玩家技能!$A:$BB,50+I13,FALSE))</f>
        <v>0</v>
      </c>
      <c r="E13">
        <f>IF(I13=5,0,VLOOKUP(H13,[1]玩家技能!$A:$BB,27+I13,FALSE))</f>
        <v>300</v>
      </c>
      <c r="F13">
        <f>IF(I13=5,0,VLOOKUP(H13,[1]玩家技能!$A:$BB,23+I13,FALSE))</f>
        <v>0</v>
      </c>
      <c r="G13" t="str">
        <f t="shared" si="0"/>
        <v>ItemGift_PlayerSkill_BreakArmor_3_1;ItemGift_PlayerSkill_BreakArmor_3_2</v>
      </c>
      <c r="H13" t="s">
        <v>35</v>
      </c>
      <c r="I13">
        <v>3</v>
      </c>
    </row>
    <row r="14" spans="1:9" x14ac:dyDescent="0.2">
      <c r="B14" s="3" t="str">
        <f>VLOOKUP(H14,[1]玩家技能!$A:$AW,49,FALSE)</f>
        <v>PlayerSkill_BreakArmor</v>
      </c>
      <c r="C14">
        <f t="shared" si="1"/>
        <v>4</v>
      </c>
      <c r="D14">
        <f>IF(I14=5,0,VLOOKUP(H14,[1]玩家技能!$A:$BB,50+I14,FALSE))</f>
        <v>0</v>
      </c>
      <c r="E14">
        <f>IF(I14=5,0,VLOOKUP(H14,[1]玩家技能!$A:$BB,27+I14,FALSE))</f>
        <v>600</v>
      </c>
      <c r="F14">
        <f>IF(I14=5,0,VLOOKUP(H14,[1]玩家技能!$A:$BB,23+I14,FALSE))</f>
        <v>0</v>
      </c>
      <c r="G14" t="str">
        <f t="shared" si="0"/>
        <v>ItemGift_PlayerSkill_BreakArmor_4_1;ItemGift_PlayerSkill_BreakArmor_4_2</v>
      </c>
      <c r="H14" t="s">
        <v>35</v>
      </c>
      <c r="I14">
        <v>4</v>
      </c>
    </row>
    <row r="15" spans="1:9" x14ac:dyDescent="0.2">
      <c r="B15" s="3" t="str">
        <f>VLOOKUP(H15,[1]玩家技能!$A:$AW,49,FALSE)</f>
        <v>PlayerSkill_BreakArmor</v>
      </c>
      <c r="C15">
        <f t="shared" si="1"/>
        <v>5</v>
      </c>
      <c r="D15">
        <f>IF(I15=5,0,VLOOKUP(H15,[1]玩家技能!$A:$BB,50+I15,FALSE))</f>
        <v>0</v>
      </c>
      <c r="E15">
        <f>IF(I15=5,0,VLOOKUP(H15,[1]玩家技能!$A:$BB,27+I15,FALSE))</f>
        <v>0</v>
      </c>
      <c r="F15">
        <f>IF(I15=5,0,VLOOKUP(H15,[1]玩家技能!$A:$BB,23+I15,FALSE))</f>
        <v>0</v>
      </c>
      <c r="G15" t="str">
        <f t="shared" si="0"/>
        <v>ItemGift_PlayerSkill_BreakArmor_5_1;ItemGift_PlayerSkill_BreakArmor_5_2</v>
      </c>
      <c r="H15" t="s">
        <v>35</v>
      </c>
      <c r="I15">
        <v>5</v>
      </c>
    </row>
    <row r="16" spans="1:9" x14ac:dyDescent="0.2">
      <c r="B16" s="3" t="str">
        <f>VLOOKUP(H16,[1]玩家技能!$A:$AW,49,FALSE)</f>
        <v>PlayerSkill_PurifyWater</v>
      </c>
      <c r="C16">
        <f t="shared" si="1"/>
        <v>1</v>
      </c>
      <c r="D16">
        <f>IF(I16=5,0,VLOOKUP(H16,[1]玩家技能!$A:$BB,50+I16,FALSE))</f>
        <v>0</v>
      </c>
      <c r="E16">
        <f>IF(I16=5,0,VLOOKUP(H16,[1]玩家技能!$A:$BB,27+I16,FALSE))</f>
        <v>100</v>
      </c>
      <c r="F16">
        <f>IF(I16=5,0,VLOOKUP(H16,[1]玩家技能!$A:$BB,23+I16,FALSE))</f>
        <v>0</v>
      </c>
      <c r="G16" t="str">
        <f t="shared" si="0"/>
        <v/>
      </c>
      <c r="H16" t="s">
        <v>36</v>
      </c>
      <c r="I16">
        <v>1</v>
      </c>
    </row>
    <row r="17" spans="2:9" x14ac:dyDescent="0.2">
      <c r="B17" s="3" t="str">
        <f>VLOOKUP(H17,[1]玩家技能!$A:$AW,49,FALSE)</f>
        <v>PlayerSkill_PurifyWater</v>
      </c>
      <c r="C17">
        <f t="shared" si="1"/>
        <v>2</v>
      </c>
      <c r="D17">
        <f>IF(I17=5,0,VLOOKUP(H17,[1]玩家技能!$A:$BB,50+I17,FALSE))</f>
        <v>0</v>
      </c>
      <c r="E17">
        <f>IF(I17=5,0,VLOOKUP(H17,[1]玩家技能!$A:$BB,27+I17,FALSE))</f>
        <v>150</v>
      </c>
      <c r="F17">
        <f>IF(I17=5,0,VLOOKUP(H17,[1]玩家技能!$A:$BB,23+I17,FALSE))</f>
        <v>0</v>
      </c>
      <c r="G17" t="str">
        <f t="shared" si="0"/>
        <v>ItemGift_PlayerSkill_PurifyWater_2_1;ItemGift_PlayerSkill_PurifyWater_2_2</v>
      </c>
      <c r="H17" t="s">
        <v>36</v>
      </c>
      <c r="I17">
        <v>2</v>
      </c>
    </row>
    <row r="18" spans="2:9" x14ac:dyDescent="0.2">
      <c r="B18" s="3" t="str">
        <f>VLOOKUP(H18,[1]玩家技能!$A:$AW,49,FALSE)</f>
        <v>PlayerSkill_PurifyWater</v>
      </c>
      <c r="C18">
        <f t="shared" si="1"/>
        <v>3</v>
      </c>
      <c r="D18">
        <f>IF(I18=5,0,VLOOKUP(H18,[1]玩家技能!$A:$BB,50+I18,FALSE))</f>
        <v>0</v>
      </c>
      <c r="E18">
        <f>IF(I18=5,0,VLOOKUP(H18,[1]玩家技能!$A:$BB,27+I18,FALSE))</f>
        <v>300</v>
      </c>
      <c r="F18">
        <f>IF(I18=5,0,VLOOKUP(H18,[1]玩家技能!$A:$BB,23+I18,FALSE))</f>
        <v>0</v>
      </c>
      <c r="G18" t="str">
        <f t="shared" si="0"/>
        <v>ItemGift_PlayerSkill_PurifyWater_3_1;ItemGift_PlayerSkill_PurifyWater_3_2</v>
      </c>
      <c r="H18" t="s">
        <v>36</v>
      </c>
      <c r="I18">
        <v>3</v>
      </c>
    </row>
    <row r="19" spans="2:9" x14ac:dyDescent="0.2">
      <c r="B19" s="3" t="str">
        <f>VLOOKUP(H19,[1]玩家技能!$A:$AW,49,FALSE)</f>
        <v>PlayerSkill_PurifyWater</v>
      </c>
      <c r="C19">
        <f t="shared" si="1"/>
        <v>4</v>
      </c>
      <c r="D19">
        <f>IF(I19=5,0,VLOOKUP(H19,[1]玩家技能!$A:$BB,50+I19,FALSE))</f>
        <v>0</v>
      </c>
      <c r="E19">
        <f>IF(I19=5,0,VLOOKUP(H19,[1]玩家技能!$A:$BB,27+I19,FALSE))</f>
        <v>600</v>
      </c>
      <c r="F19">
        <f>IF(I19=5,0,VLOOKUP(H19,[1]玩家技能!$A:$BB,23+I19,FALSE))</f>
        <v>0</v>
      </c>
      <c r="G19" t="str">
        <f t="shared" si="0"/>
        <v>ItemGift_PlayerSkill_PurifyWater_4_1;ItemGift_PlayerSkill_PurifyWater_4_2</v>
      </c>
      <c r="H19" t="s">
        <v>36</v>
      </c>
      <c r="I19">
        <v>4</v>
      </c>
    </row>
    <row r="20" spans="2:9" x14ac:dyDescent="0.2">
      <c r="B20" s="3" t="str">
        <f>VLOOKUP(H20,[1]玩家技能!$A:$AW,49,FALSE)</f>
        <v>PlayerSkill_PurifyWater</v>
      </c>
      <c r="C20">
        <f t="shared" si="1"/>
        <v>5</v>
      </c>
      <c r="D20">
        <f>IF(I20=5,0,VLOOKUP(H20,[1]玩家技能!$A:$BB,50+I20,FALSE))</f>
        <v>0</v>
      </c>
      <c r="E20">
        <f>IF(I20=5,0,VLOOKUP(H20,[1]玩家技能!$A:$BB,27+I20,FALSE))</f>
        <v>0</v>
      </c>
      <c r="F20">
        <f>IF(I20=5,0,VLOOKUP(H20,[1]玩家技能!$A:$BB,23+I20,FALSE))</f>
        <v>0</v>
      </c>
      <c r="G20" t="str">
        <f t="shared" si="0"/>
        <v>ItemGift_PlayerSkill_PurifyWater_5_1;ItemGift_PlayerSkill_PurifyWater_5_2</v>
      </c>
      <c r="H20" t="s">
        <v>36</v>
      </c>
      <c r="I20">
        <v>5</v>
      </c>
    </row>
    <row r="21" spans="2:9" x14ac:dyDescent="0.2">
      <c r="B21" s="3" t="str">
        <f>VLOOKUP(H21,[1]玩家技能!$A:$AW,49,FALSE)</f>
        <v>PlayerSkill_Silence</v>
      </c>
      <c r="C21">
        <f t="shared" si="1"/>
        <v>1</v>
      </c>
      <c r="D21">
        <f>IF(I21=5,0,VLOOKUP(H21,[1]玩家技能!$A:$BB,50+I21,FALSE))</f>
        <v>0</v>
      </c>
      <c r="E21">
        <f>IF(I21=5,0,VLOOKUP(H21,[1]玩家技能!$A:$BB,27+I21,FALSE))</f>
        <v>100</v>
      </c>
      <c r="F21">
        <f>IF(I21=5,0,VLOOKUP(H21,[1]玩家技能!$A:$BB,23+I21,FALSE))</f>
        <v>0</v>
      </c>
      <c r="G21" t="str">
        <f t="shared" si="0"/>
        <v/>
      </c>
      <c r="H21" t="s">
        <v>37</v>
      </c>
      <c r="I21">
        <v>1</v>
      </c>
    </row>
    <row r="22" spans="2:9" x14ac:dyDescent="0.2">
      <c r="B22" s="3" t="str">
        <f>VLOOKUP(H22,[1]玩家技能!$A:$AW,49,FALSE)</f>
        <v>PlayerSkill_Silence</v>
      </c>
      <c r="C22">
        <f t="shared" si="1"/>
        <v>2</v>
      </c>
      <c r="D22">
        <f>IF(I22=5,0,VLOOKUP(H22,[1]玩家技能!$A:$BB,50+I22,FALSE))</f>
        <v>0</v>
      </c>
      <c r="E22">
        <f>IF(I22=5,0,VLOOKUP(H22,[1]玩家技能!$A:$BB,27+I22,FALSE))</f>
        <v>150</v>
      </c>
      <c r="F22">
        <f>IF(I22=5,0,VLOOKUP(H22,[1]玩家技能!$A:$BB,23+I22,FALSE))</f>
        <v>0</v>
      </c>
      <c r="G22" t="str">
        <f t="shared" si="0"/>
        <v>ItemGift_PlayerSkill_Silence_2_1;ItemGift_PlayerSkill_Silence_2_2</v>
      </c>
      <c r="H22" t="s">
        <v>37</v>
      </c>
      <c r="I22">
        <v>2</v>
      </c>
    </row>
    <row r="23" spans="2:9" x14ac:dyDescent="0.2">
      <c r="B23" s="3" t="str">
        <f>VLOOKUP(H23,[1]玩家技能!$A:$AW,49,FALSE)</f>
        <v>PlayerSkill_Silence</v>
      </c>
      <c r="C23">
        <f t="shared" si="1"/>
        <v>3</v>
      </c>
      <c r="D23">
        <f>IF(I23=5,0,VLOOKUP(H23,[1]玩家技能!$A:$BB,50+I23,FALSE))</f>
        <v>0</v>
      </c>
      <c r="E23">
        <f>IF(I23=5,0,VLOOKUP(H23,[1]玩家技能!$A:$BB,27+I23,FALSE))</f>
        <v>300</v>
      </c>
      <c r="F23">
        <f>IF(I23=5,0,VLOOKUP(H23,[1]玩家技能!$A:$BB,23+I23,FALSE))</f>
        <v>0</v>
      </c>
      <c r="G23" t="str">
        <f t="shared" si="0"/>
        <v>ItemGift_PlayerSkill_Silence_3_1;ItemGift_PlayerSkill_Silence_3_2</v>
      </c>
      <c r="H23" t="s">
        <v>37</v>
      </c>
      <c r="I23">
        <v>3</v>
      </c>
    </row>
    <row r="24" spans="2:9" x14ac:dyDescent="0.2">
      <c r="B24" s="3" t="str">
        <f>VLOOKUP(H24,[1]玩家技能!$A:$AW,49,FALSE)</f>
        <v>PlayerSkill_Silence</v>
      </c>
      <c r="C24">
        <f t="shared" si="1"/>
        <v>4</v>
      </c>
      <c r="D24">
        <f>IF(I24=5,0,VLOOKUP(H24,[1]玩家技能!$A:$BB,50+I24,FALSE))</f>
        <v>0</v>
      </c>
      <c r="E24">
        <f>IF(I24=5,0,VLOOKUP(H24,[1]玩家技能!$A:$BB,27+I24,FALSE))</f>
        <v>600</v>
      </c>
      <c r="F24">
        <f>IF(I24=5,0,VLOOKUP(H24,[1]玩家技能!$A:$BB,23+I24,FALSE))</f>
        <v>0</v>
      </c>
      <c r="G24" t="str">
        <f t="shared" si="0"/>
        <v>ItemGift_PlayerSkill_Silence_4_1;ItemGift_PlayerSkill_Silence_4_2</v>
      </c>
      <c r="H24" t="s">
        <v>37</v>
      </c>
      <c r="I24">
        <v>4</v>
      </c>
    </row>
    <row r="25" spans="2:9" x14ac:dyDescent="0.2">
      <c r="B25" s="3" t="str">
        <f>VLOOKUP(H25,[1]玩家技能!$A:$AW,49,FALSE)</f>
        <v>PlayerSkill_Silence</v>
      </c>
      <c r="C25">
        <f t="shared" si="1"/>
        <v>5</v>
      </c>
      <c r="D25">
        <f>IF(I25=5,0,VLOOKUP(H25,[1]玩家技能!$A:$BB,50+I25,FALSE))</f>
        <v>0</v>
      </c>
      <c r="E25">
        <f>IF(I25=5,0,VLOOKUP(H25,[1]玩家技能!$A:$BB,27+I25,FALSE))</f>
        <v>0</v>
      </c>
      <c r="F25">
        <f>IF(I25=5,0,VLOOKUP(H25,[1]玩家技能!$A:$BB,23+I25,FALSE))</f>
        <v>0</v>
      </c>
      <c r="G25" t="str">
        <f t="shared" si="0"/>
        <v>ItemGift_PlayerSkill_Silence_5_1;ItemGift_PlayerSkill_Silence_5_2</v>
      </c>
      <c r="H25" t="s">
        <v>37</v>
      </c>
      <c r="I25">
        <v>5</v>
      </c>
    </row>
    <row r="26" spans="2:9" x14ac:dyDescent="0.2">
      <c r="B26" s="3" t="str">
        <f>VLOOKUP(H26,[1]玩家技能!$A:$AW,49,FALSE)</f>
        <v>PlayerSkill_TimeBarrier</v>
      </c>
      <c r="C26">
        <f t="shared" si="1"/>
        <v>1</v>
      </c>
      <c r="D26">
        <f>IF(I26=5,0,VLOOKUP(H26,[1]玩家技能!$A:$BB,50+I26,FALSE))</f>
        <v>0</v>
      </c>
      <c r="E26">
        <f>IF(I26=5,0,VLOOKUP(H26,[1]玩家技能!$A:$BB,27+I26,FALSE))</f>
        <v>100</v>
      </c>
      <c r="F26">
        <f>IF(I26=5,0,VLOOKUP(H26,[1]玩家技能!$A:$BB,23+I26,FALSE))</f>
        <v>0</v>
      </c>
      <c r="G26" t="str">
        <f t="shared" si="0"/>
        <v/>
      </c>
      <c r="H26" t="s">
        <v>38</v>
      </c>
      <c r="I26">
        <v>1</v>
      </c>
    </row>
    <row r="27" spans="2:9" x14ac:dyDescent="0.2">
      <c r="B27" s="3" t="str">
        <f>VLOOKUP(H27,[1]玩家技能!$A:$AW,49,FALSE)</f>
        <v>PlayerSkill_TimeBarrier</v>
      </c>
      <c r="C27">
        <f t="shared" si="1"/>
        <v>2</v>
      </c>
      <c r="D27">
        <f>IF(I27=5,0,VLOOKUP(H27,[1]玩家技能!$A:$BB,50+I27,FALSE))</f>
        <v>0</v>
      </c>
      <c r="E27">
        <f>IF(I27=5,0,VLOOKUP(H27,[1]玩家技能!$A:$BB,27+I27,FALSE))</f>
        <v>150</v>
      </c>
      <c r="F27">
        <f>IF(I27=5,0,VLOOKUP(H27,[1]玩家技能!$A:$BB,23+I27,FALSE))</f>
        <v>0</v>
      </c>
      <c r="G27" t="str">
        <f t="shared" si="0"/>
        <v>ItemGift_PlayerSkill_TimeBarrier_2_1;ItemGift_PlayerSkill_TimeBarrier_2_2</v>
      </c>
      <c r="H27" t="s">
        <v>38</v>
      </c>
      <c r="I27">
        <v>2</v>
      </c>
    </row>
    <row r="28" spans="2:9" x14ac:dyDescent="0.2">
      <c r="B28" s="3" t="str">
        <f>VLOOKUP(H28,[1]玩家技能!$A:$AW,49,FALSE)</f>
        <v>PlayerSkill_TimeBarrier</v>
      </c>
      <c r="C28">
        <f t="shared" si="1"/>
        <v>3</v>
      </c>
      <c r="D28">
        <f>IF(I28=5,0,VLOOKUP(H28,[1]玩家技能!$A:$BB,50+I28,FALSE))</f>
        <v>0</v>
      </c>
      <c r="E28">
        <f>IF(I28=5,0,VLOOKUP(H28,[1]玩家技能!$A:$BB,27+I28,FALSE))</f>
        <v>300</v>
      </c>
      <c r="F28">
        <f>IF(I28=5,0,VLOOKUP(H28,[1]玩家技能!$A:$BB,23+I28,FALSE))</f>
        <v>0</v>
      </c>
      <c r="G28" t="str">
        <f t="shared" si="0"/>
        <v>ItemGift_PlayerSkill_TimeBarrier_3_1;ItemGift_PlayerSkill_TimeBarrier_3_2</v>
      </c>
      <c r="H28" t="s">
        <v>38</v>
      </c>
      <c r="I28">
        <v>3</v>
      </c>
    </row>
    <row r="29" spans="2:9" x14ac:dyDescent="0.2">
      <c r="B29" s="3" t="str">
        <f>VLOOKUP(H29,[1]玩家技能!$A:$AW,49,FALSE)</f>
        <v>PlayerSkill_TimeBarrier</v>
      </c>
      <c r="C29">
        <f t="shared" si="1"/>
        <v>4</v>
      </c>
      <c r="D29">
        <f>IF(I29=5,0,VLOOKUP(H29,[1]玩家技能!$A:$BB,50+I29,FALSE))</f>
        <v>0</v>
      </c>
      <c r="E29">
        <f>IF(I29=5,0,VLOOKUP(H29,[1]玩家技能!$A:$BB,27+I29,FALSE))</f>
        <v>600</v>
      </c>
      <c r="F29">
        <f>IF(I29=5,0,VLOOKUP(H29,[1]玩家技能!$A:$BB,23+I29,FALSE))</f>
        <v>0</v>
      </c>
      <c r="G29" t="str">
        <f t="shared" si="0"/>
        <v>ItemGift_PlayerSkill_TimeBarrier_4_1;ItemGift_PlayerSkill_TimeBarrier_4_2</v>
      </c>
      <c r="H29" t="s">
        <v>38</v>
      </c>
      <c r="I29">
        <v>4</v>
      </c>
    </row>
    <row r="30" spans="2:9" x14ac:dyDescent="0.2">
      <c r="B30" s="3" t="str">
        <f>VLOOKUP(H30,[1]玩家技能!$A:$AW,49,FALSE)</f>
        <v>PlayerSkill_TimeBarrier</v>
      </c>
      <c r="C30">
        <f t="shared" si="1"/>
        <v>5</v>
      </c>
      <c r="D30">
        <f>IF(I30=5,0,VLOOKUP(H30,[1]玩家技能!$A:$BB,50+I30,FALSE))</f>
        <v>0</v>
      </c>
      <c r="E30">
        <f>IF(I30=5,0,VLOOKUP(H30,[1]玩家技能!$A:$BB,27+I30,FALSE))</f>
        <v>0</v>
      </c>
      <c r="F30">
        <f>IF(I30=5,0,VLOOKUP(H30,[1]玩家技能!$A:$BB,23+I30,FALSE))</f>
        <v>0</v>
      </c>
      <c r="G30" t="str">
        <f t="shared" si="0"/>
        <v>ItemGift_PlayerSkill_TimeBarrier_5_1;ItemGift_PlayerSkill_TimeBarrier_5_2</v>
      </c>
      <c r="H30" t="s">
        <v>38</v>
      </c>
      <c r="I30">
        <v>5</v>
      </c>
    </row>
    <row r="31" spans="2:9" x14ac:dyDescent="0.2">
      <c r="B31" s="3" t="str">
        <f>VLOOKUP(H31,[1]玩家技能!$A:$AW,49,FALSE)</f>
        <v>PlayerSkill_IceBind</v>
      </c>
      <c r="C31">
        <f t="shared" si="1"/>
        <v>1</v>
      </c>
      <c r="D31">
        <f>IF(I31=5,0,VLOOKUP(H31,[1]玩家技能!$A:$BB,50+I31,FALSE))</f>
        <v>0</v>
      </c>
      <c r="E31">
        <f>IF(I31=5,0,VLOOKUP(H31,[1]玩家技能!$A:$BB,27+I31,FALSE))</f>
        <v>100</v>
      </c>
      <c r="F31">
        <f>IF(I31=5,0,VLOOKUP(H31,[1]玩家技能!$A:$BB,23+I31,FALSE))</f>
        <v>0</v>
      </c>
      <c r="G31" t="str">
        <f t="shared" si="0"/>
        <v/>
      </c>
      <c r="H31" t="s">
        <v>39</v>
      </c>
      <c r="I31">
        <v>1</v>
      </c>
    </row>
    <row r="32" spans="2:9" x14ac:dyDescent="0.2">
      <c r="B32" s="3" t="str">
        <f>VLOOKUP(H32,[1]玩家技能!$A:$AW,49,FALSE)</f>
        <v>PlayerSkill_IceBind</v>
      </c>
      <c r="C32">
        <f t="shared" si="1"/>
        <v>2</v>
      </c>
      <c r="D32">
        <f>IF(I32=5,0,VLOOKUP(H32,[1]玩家技能!$A:$BB,50+I32,FALSE))</f>
        <v>0</v>
      </c>
      <c r="E32">
        <f>IF(I32=5,0,VLOOKUP(H32,[1]玩家技能!$A:$BB,27+I32,FALSE))</f>
        <v>150</v>
      </c>
      <c r="F32">
        <f>IF(I32=5,0,VLOOKUP(H32,[1]玩家技能!$A:$BB,23+I32,FALSE))</f>
        <v>0</v>
      </c>
      <c r="G32" t="str">
        <f t="shared" si="0"/>
        <v>ItemGift_PlayerSkill_IceBind_2_1;ItemGift_PlayerSkill_IceBind_2_2</v>
      </c>
      <c r="H32" t="s">
        <v>39</v>
      </c>
      <c r="I32">
        <v>2</v>
      </c>
    </row>
    <row r="33" spans="2:9" x14ac:dyDescent="0.2">
      <c r="B33" s="3" t="str">
        <f>VLOOKUP(H33,[1]玩家技能!$A:$AW,49,FALSE)</f>
        <v>PlayerSkill_IceBind</v>
      </c>
      <c r="C33">
        <f t="shared" si="1"/>
        <v>3</v>
      </c>
      <c r="D33">
        <f>IF(I33=5,0,VLOOKUP(H33,[1]玩家技能!$A:$BB,50+I33,FALSE))</f>
        <v>0</v>
      </c>
      <c r="E33">
        <f>IF(I33=5,0,VLOOKUP(H33,[1]玩家技能!$A:$BB,27+I33,FALSE))</f>
        <v>300</v>
      </c>
      <c r="F33">
        <f>IF(I33=5,0,VLOOKUP(H33,[1]玩家技能!$A:$BB,23+I33,FALSE))</f>
        <v>0</v>
      </c>
      <c r="G33" t="str">
        <f t="shared" si="0"/>
        <v>ItemGift_PlayerSkill_IceBind_3_1;ItemGift_PlayerSkill_IceBind_3_2</v>
      </c>
      <c r="H33" t="s">
        <v>39</v>
      </c>
      <c r="I33">
        <v>3</v>
      </c>
    </row>
    <row r="34" spans="2:9" x14ac:dyDescent="0.2">
      <c r="B34" s="3" t="str">
        <f>VLOOKUP(H34,[1]玩家技能!$A:$AW,49,FALSE)</f>
        <v>PlayerSkill_IceBind</v>
      </c>
      <c r="C34">
        <f t="shared" si="1"/>
        <v>4</v>
      </c>
      <c r="D34">
        <f>IF(I34=5,0,VLOOKUP(H34,[1]玩家技能!$A:$BB,50+I34,FALSE))</f>
        <v>0</v>
      </c>
      <c r="E34">
        <f>IF(I34=5,0,VLOOKUP(H34,[1]玩家技能!$A:$BB,27+I34,FALSE))</f>
        <v>600</v>
      </c>
      <c r="F34">
        <f>IF(I34=5,0,VLOOKUP(H34,[1]玩家技能!$A:$BB,23+I34,FALSE))</f>
        <v>0</v>
      </c>
      <c r="G34" t="str">
        <f t="shared" si="0"/>
        <v>ItemGift_PlayerSkill_IceBind_4_1;ItemGift_PlayerSkill_IceBind_4_2</v>
      </c>
      <c r="H34" t="s">
        <v>39</v>
      </c>
      <c r="I34">
        <v>4</v>
      </c>
    </row>
    <row r="35" spans="2:9" x14ac:dyDescent="0.2">
      <c r="B35" s="3" t="str">
        <f>VLOOKUP(H35,[1]玩家技能!$A:$AW,49,FALSE)</f>
        <v>PlayerSkill_IceBind</v>
      </c>
      <c r="C35">
        <f t="shared" si="1"/>
        <v>5</v>
      </c>
      <c r="D35">
        <f>IF(I35=5,0,VLOOKUP(H35,[1]玩家技能!$A:$BB,50+I35,FALSE))</f>
        <v>0</v>
      </c>
      <c r="E35">
        <f>IF(I35=5,0,VLOOKUP(H35,[1]玩家技能!$A:$BB,27+I35,FALSE))</f>
        <v>0</v>
      </c>
      <c r="F35">
        <f>IF(I35=5,0,VLOOKUP(H35,[1]玩家技能!$A:$BB,23+I35,FALSE))</f>
        <v>0</v>
      </c>
      <c r="G35" t="str">
        <f t="shared" si="0"/>
        <v>ItemGift_PlayerSkill_IceBind_5_1;ItemGift_PlayerSkill_IceBind_5_2</v>
      </c>
      <c r="H35" t="s">
        <v>39</v>
      </c>
      <c r="I35">
        <v>5</v>
      </c>
    </row>
    <row r="36" spans="2:9" x14ac:dyDescent="0.2">
      <c r="B36" s="3" t="str">
        <f>VLOOKUP(H36,[1]玩家技能!$A:$AW,49,FALSE)</f>
        <v>PlayerSkill_Blackhole</v>
      </c>
      <c r="C36">
        <f t="shared" si="1"/>
        <v>1</v>
      </c>
      <c r="D36">
        <f>IF(I36=5,0,VLOOKUP(H36,[1]玩家技能!$A:$BB,50+I36,FALSE))</f>
        <v>0</v>
      </c>
      <c r="E36">
        <f>IF(I36=5,0,VLOOKUP(H36,[1]玩家技能!$A:$BB,27+I36,FALSE))</f>
        <v>100</v>
      </c>
      <c r="F36">
        <f>IF(I36=5,0,VLOOKUP(H36,[1]玩家技能!$A:$BB,23+I36,FALSE))</f>
        <v>0</v>
      </c>
      <c r="G36" t="str">
        <f t="shared" si="0"/>
        <v/>
      </c>
      <c r="H36" t="s">
        <v>40</v>
      </c>
      <c r="I36">
        <v>1</v>
      </c>
    </row>
    <row r="37" spans="2:9" x14ac:dyDescent="0.2">
      <c r="B37" s="3" t="str">
        <f>VLOOKUP(H37,[1]玩家技能!$A:$AW,49,FALSE)</f>
        <v>PlayerSkill_Blackhole</v>
      </c>
      <c r="C37">
        <f t="shared" si="1"/>
        <v>2</v>
      </c>
      <c r="D37">
        <f>IF(I37=5,0,VLOOKUP(H37,[1]玩家技能!$A:$BB,50+I37,FALSE))</f>
        <v>0</v>
      </c>
      <c r="E37">
        <f>IF(I37=5,0,VLOOKUP(H37,[1]玩家技能!$A:$BB,27+I37,FALSE))</f>
        <v>150</v>
      </c>
      <c r="F37">
        <f>IF(I37=5,0,VLOOKUP(H37,[1]玩家技能!$A:$BB,23+I37,FALSE))</f>
        <v>0</v>
      </c>
      <c r="G37" t="str">
        <f t="shared" si="0"/>
        <v>ItemGift_PlayerSkill_Blackhole_2_1;ItemGift_PlayerSkill_Blackhole_2_2</v>
      </c>
      <c r="H37" t="s">
        <v>40</v>
      </c>
      <c r="I37">
        <v>2</v>
      </c>
    </row>
    <row r="38" spans="2:9" x14ac:dyDescent="0.2">
      <c r="B38" s="3" t="str">
        <f>VLOOKUP(H38,[1]玩家技能!$A:$AW,49,FALSE)</f>
        <v>PlayerSkill_Blackhole</v>
      </c>
      <c r="C38">
        <f t="shared" si="1"/>
        <v>3</v>
      </c>
      <c r="D38">
        <f>IF(I38=5,0,VLOOKUP(H38,[1]玩家技能!$A:$BB,50+I38,FALSE))</f>
        <v>0</v>
      </c>
      <c r="E38">
        <f>IF(I38=5,0,VLOOKUP(H38,[1]玩家技能!$A:$BB,27+I38,FALSE))</f>
        <v>300</v>
      </c>
      <c r="F38">
        <f>IF(I38=5,0,VLOOKUP(H38,[1]玩家技能!$A:$BB,23+I38,FALSE))</f>
        <v>0</v>
      </c>
      <c r="G38" t="str">
        <f t="shared" si="0"/>
        <v>ItemGift_PlayerSkill_Blackhole_3_1;ItemGift_PlayerSkill_Blackhole_3_2</v>
      </c>
      <c r="H38" t="s">
        <v>40</v>
      </c>
      <c r="I38">
        <v>3</v>
      </c>
    </row>
    <row r="39" spans="2:9" x14ac:dyDescent="0.2">
      <c r="B39" s="3" t="str">
        <f>VLOOKUP(H39,[1]玩家技能!$A:$AW,49,FALSE)</f>
        <v>PlayerSkill_Blackhole</v>
      </c>
      <c r="C39">
        <f t="shared" si="1"/>
        <v>4</v>
      </c>
      <c r="D39">
        <f>IF(I39=5,0,VLOOKUP(H39,[1]玩家技能!$A:$BB,50+I39,FALSE))</f>
        <v>0</v>
      </c>
      <c r="E39">
        <f>IF(I39=5,0,VLOOKUP(H39,[1]玩家技能!$A:$BB,27+I39,FALSE))</f>
        <v>600</v>
      </c>
      <c r="F39">
        <f>IF(I39=5,0,VLOOKUP(H39,[1]玩家技能!$A:$BB,23+I39,FALSE))</f>
        <v>0</v>
      </c>
      <c r="G39" t="str">
        <f t="shared" si="0"/>
        <v>ItemGift_PlayerSkill_Blackhole_4_1;ItemGift_PlayerSkill_Blackhole_4_2</v>
      </c>
      <c r="H39" t="s">
        <v>40</v>
      </c>
      <c r="I39">
        <v>4</v>
      </c>
    </row>
    <row r="40" spans="2:9" x14ac:dyDescent="0.2">
      <c r="B40" s="3" t="str">
        <f>VLOOKUP(H40,[1]玩家技能!$A:$AW,49,FALSE)</f>
        <v>PlayerSkill_Blackhole</v>
      </c>
      <c r="C40">
        <f t="shared" si="1"/>
        <v>5</v>
      </c>
      <c r="D40">
        <f>IF(I40=5,0,VLOOKUP(H40,[1]玩家技能!$A:$BB,50+I40,FALSE))</f>
        <v>0</v>
      </c>
      <c r="E40">
        <f>IF(I40=5,0,VLOOKUP(H40,[1]玩家技能!$A:$BB,27+I40,FALSE))</f>
        <v>0</v>
      </c>
      <c r="F40">
        <f>IF(I40=5,0,VLOOKUP(H40,[1]玩家技能!$A:$BB,23+I40,FALSE))</f>
        <v>0</v>
      </c>
      <c r="G40" t="str">
        <f t="shared" si="0"/>
        <v>ItemGift_PlayerSkill_Blackhole_5_1;ItemGift_PlayerSkill_Blackhole_5_2</v>
      </c>
      <c r="H40" t="s">
        <v>40</v>
      </c>
      <c r="I40">
        <v>5</v>
      </c>
    </row>
    <row r="41" spans="2:9" x14ac:dyDescent="0.2">
      <c r="B41" s="3" t="str">
        <f>VLOOKUP(H41,[1]玩家技能!$A:$AW,49,FALSE)</f>
        <v>PlayerSkill_GoblinSummon</v>
      </c>
      <c r="C41">
        <f t="shared" si="1"/>
        <v>1</v>
      </c>
      <c r="D41">
        <f>IF(I41=5,0,VLOOKUP(H41,[1]玩家技能!$A:$BB,50+I41,FALSE))</f>
        <v>0</v>
      </c>
      <c r="E41">
        <f>IF(I41=5,0,VLOOKUP(H41,[1]玩家技能!$A:$BB,27+I41,FALSE))</f>
        <v>100</v>
      </c>
      <c r="F41">
        <f>IF(I41=5,0,VLOOKUP(H41,[1]玩家技能!$A:$BB,23+I41,FALSE))</f>
        <v>0</v>
      </c>
      <c r="G41" t="str">
        <f t="shared" si="0"/>
        <v/>
      </c>
      <c r="H41" t="s">
        <v>41</v>
      </c>
      <c r="I41">
        <v>1</v>
      </c>
    </row>
    <row r="42" spans="2:9" x14ac:dyDescent="0.2">
      <c r="B42" s="3" t="str">
        <f>VLOOKUP(H42,[1]玩家技能!$A:$AW,49,FALSE)</f>
        <v>PlayerSkill_GoblinSummon</v>
      </c>
      <c r="C42">
        <f t="shared" si="1"/>
        <v>2</v>
      </c>
      <c r="D42">
        <f>IF(I42=5,0,VLOOKUP(H42,[1]玩家技能!$A:$BB,50+I42,FALSE))</f>
        <v>0</v>
      </c>
      <c r="E42">
        <f>IF(I42=5,0,VLOOKUP(H42,[1]玩家技能!$A:$BB,27+I42,FALSE))</f>
        <v>150</v>
      </c>
      <c r="F42">
        <f>IF(I42=5,0,VLOOKUP(H42,[1]玩家技能!$A:$BB,23+I42,FALSE))</f>
        <v>0</v>
      </c>
      <c r="G42" t="str">
        <f t="shared" si="0"/>
        <v>ItemGift_PlayerSkill_GoblinSummon_2_1;ItemGift_PlayerSkill_GoblinSummon_2_2</v>
      </c>
      <c r="H42" t="s">
        <v>41</v>
      </c>
      <c r="I42">
        <v>2</v>
      </c>
    </row>
    <row r="43" spans="2:9" x14ac:dyDescent="0.2">
      <c r="B43" s="3" t="str">
        <f>VLOOKUP(H43,[1]玩家技能!$A:$AW,49,FALSE)</f>
        <v>PlayerSkill_GoblinSummon</v>
      </c>
      <c r="C43">
        <f t="shared" si="1"/>
        <v>3</v>
      </c>
      <c r="D43">
        <f>IF(I43=5,0,VLOOKUP(H43,[1]玩家技能!$A:$BB,50+I43,FALSE))</f>
        <v>0</v>
      </c>
      <c r="E43">
        <f>IF(I43=5,0,VLOOKUP(H43,[1]玩家技能!$A:$BB,27+I43,FALSE))</f>
        <v>300</v>
      </c>
      <c r="F43">
        <f>IF(I43=5,0,VLOOKUP(H43,[1]玩家技能!$A:$BB,23+I43,FALSE))</f>
        <v>0</v>
      </c>
      <c r="G43" t="str">
        <f t="shared" si="0"/>
        <v>ItemGift_PlayerSkill_GoblinSummon_3_1;ItemGift_PlayerSkill_GoblinSummon_3_2</v>
      </c>
      <c r="H43" t="s">
        <v>41</v>
      </c>
      <c r="I43">
        <v>3</v>
      </c>
    </row>
    <row r="44" spans="2:9" x14ac:dyDescent="0.2">
      <c r="B44" s="3" t="str">
        <f>VLOOKUP(H44,[1]玩家技能!$A:$AW,49,FALSE)</f>
        <v>PlayerSkill_GoblinSummon</v>
      </c>
      <c r="C44">
        <f t="shared" si="1"/>
        <v>4</v>
      </c>
      <c r="D44">
        <f>IF(I44=5,0,VLOOKUP(H44,[1]玩家技能!$A:$BB,50+I44,FALSE))</f>
        <v>0</v>
      </c>
      <c r="E44">
        <f>IF(I44=5,0,VLOOKUP(H44,[1]玩家技能!$A:$BB,27+I44,FALSE))</f>
        <v>600</v>
      </c>
      <c r="F44">
        <f>IF(I44=5,0,VLOOKUP(H44,[1]玩家技能!$A:$BB,23+I44,FALSE))</f>
        <v>0</v>
      </c>
      <c r="G44" t="str">
        <f t="shared" si="0"/>
        <v>ItemGift_PlayerSkill_GoblinSummon_4_1;ItemGift_PlayerSkill_GoblinSummon_4_2</v>
      </c>
      <c r="H44" t="s">
        <v>41</v>
      </c>
      <c r="I44">
        <v>4</v>
      </c>
    </row>
    <row r="45" spans="2:9" x14ac:dyDescent="0.2">
      <c r="B45" s="3" t="str">
        <f>VLOOKUP(H45,[1]玩家技能!$A:$AW,49,FALSE)</f>
        <v>PlayerSkill_GoblinSummon</v>
      </c>
      <c r="C45">
        <f t="shared" si="1"/>
        <v>5</v>
      </c>
      <c r="D45">
        <f>IF(I45=5,0,VLOOKUP(H45,[1]玩家技能!$A:$BB,50+I45,FALSE))</f>
        <v>0</v>
      </c>
      <c r="E45">
        <f>IF(I45=5,0,VLOOKUP(H45,[1]玩家技能!$A:$BB,27+I45,FALSE))</f>
        <v>0</v>
      </c>
      <c r="F45">
        <f>IF(I45=5,0,VLOOKUP(H45,[1]玩家技能!$A:$BB,23+I45,FALSE))</f>
        <v>0</v>
      </c>
      <c r="G45" t="str">
        <f t="shared" si="0"/>
        <v>ItemGift_PlayerSkill_GoblinSummon_5_1;ItemGift_PlayerSkill_GoblinSummon_5_2</v>
      </c>
      <c r="H45" t="s">
        <v>41</v>
      </c>
      <c r="I45">
        <v>5</v>
      </c>
    </row>
    <row r="46" spans="2:9" x14ac:dyDescent="0.2">
      <c r="B46" s="3" t="str">
        <f>VLOOKUP(H46,[1]玩家技能!$A:$AW,49,FALSE)</f>
        <v>PlayerSkill_Enhance</v>
      </c>
      <c r="C46">
        <f t="shared" si="1"/>
        <v>1</v>
      </c>
      <c r="D46">
        <f>IF(I46=5,0,VLOOKUP(H46,[1]玩家技能!$A:$BB,50+I46,FALSE))</f>
        <v>0</v>
      </c>
      <c r="E46">
        <f>IF(I46=5,0,VLOOKUP(H46,[1]玩家技能!$A:$BB,27+I46,FALSE))</f>
        <v>100</v>
      </c>
      <c r="F46">
        <f>IF(I46=5,0,VLOOKUP(H46,[1]玩家技能!$A:$BB,23+I46,FALSE))</f>
        <v>0</v>
      </c>
      <c r="G46" t="str">
        <f t="shared" si="0"/>
        <v/>
      </c>
      <c r="H46" t="s">
        <v>42</v>
      </c>
      <c r="I46">
        <v>1</v>
      </c>
    </row>
    <row r="47" spans="2:9" x14ac:dyDescent="0.2">
      <c r="B47" s="3" t="str">
        <f>VLOOKUP(H47,[1]玩家技能!$A:$AW,49,FALSE)</f>
        <v>PlayerSkill_Enhance</v>
      </c>
      <c r="C47">
        <f t="shared" si="1"/>
        <v>2</v>
      </c>
      <c r="D47">
        <f>IF(I47=5,0,VLOOKUP(H47,[1]玩家技能!$A:$BB,50+I47,FALSE))</f>
        <v>0</v>
      </c>
      <c r="E47">
        <f>IF(I47=5,0,VLOOKUP(H47,[1]玩家技能!$A:$BB,27+I47,FALSE))</f>
        <v>150</v>
      </c>
      <c r="F47">
        <f>IF(I47=5,0,VLOOKUP(H47,[1]玩家技能!$A:$BB,23+I47,FALSE))</f>
        <v>0</v>
      </c>
      <c r="G47" t="str">
        <f t="shared" si="0"/>
        <v>ItemGift_PlayerSkill_Enhance_2_1;ItemGift_PlayerSkill_Enhance_2_2</v>
      </c>
      <c r="H47" t="s">
        <v>42</v>
      </c>
      <c r="I47">
        <v>2</v>
      </c>
    </row>
    <row r="48" spans="2:9" x14ac:dyDescent="0.2">
      <c r="B48" s="3" t="str">
        <f>VLOOKUP(H48,[1]玩家技能!$A:$AW,49,FALSE)</f>
        <v>PlayerSkill_Enhance</v>
      </c>
      <c r="C48">
        <f t="shared" si="1"/>
        <v>3</v>
      </c>
      <c r="D48">
        <f>IF(I48=5,0,VLOOKUP(H48,[1]玩家技能!$A:$BB,50+I48,FALSE))</f>
        <v>0</v>
      </c>
      <c r="E48">
        <f>IF(I48=5,0,VLOOKUP(H48,[1]玩家技能!$A:$BB,27+I48,FALSE))</f>
        <v>300</v>
      </c>
      <c r="F48">
        <f>IF(I48=5,0,VLOOKUP(H48,[1]玩家技能!$A:$BB,23+I48,FALSE))</f>
        <v>0</v>
      </c>
      <c r="G48" t="str">
        <f t="shared" si="0"/>
        <v>ItemGift_PlayerSkill_Enhance_3_1;ItemGift_PlayerSkill_Enhance_3_2</v>
      </c>
      <c r="H48" t="s">
        <v>42</v>
      </c>
      <c r="I48">
        <v>3</v>
      </c>
    </row>
    <row r="49" spans="2:9" x14ac:dyDescent="0.2">
      <c r="B49" s="3" t="str">
        <f>VLOOKUP(H49,[1]玩家技能!$A:$AW,49,FALSE)</f>
        <v>PlayerSkill_Enhance</v>
      </c>
      <c r="C49">
        <f t="shared" si="1"/>
        <v>4</v>
      </c>
      <c r="D49">
        <f>IF(I49=5,0,VLOOKUP(H49,[1]玩家技能!$A:$BB,50+I49,FALSE))</f>
        <v>0</v>
      </c>
      <c r="E49">
        <f>IF(I49=5,0,VLOOKUP(H49,[1]玩家技能!$A:$BB,27+I49,FALSE))</f>
        <v>600</v>
      </c>
      <c r="F49">
        <f>IF(I49=5,0,VLOOKUP(H49,[1]玩家技能!$A:$BB,23+I49,FALSE))</f>
        <v>0</v>
      </c>
      <c r="G49" t="str">
        <f t="shared" si="0"/>
        <v>ItemGift_PlayerSkill_Enhance_4_1;ItemGift_PlayerSkill_Enhance_4_2</v>
      </c>
      <c r="H49" t="s">
        <v>42</v>
      </c>
      <c r="I49">
        <v>4</v>
      </c>
    </row>
    <row r="50" spans="2:9" x14ac:dyDescent="0.2">
      <c r="B50" s="3" t="str">
        <f>VLOOKUP(H50,[1]玩家技能!$A:$AW,49,FALSE)</f>
        <v>PlayerSkill_Enhance</v>
      </c>
      <c r="C50">
        <f t="shared" si="1"/>
        <v>5</v>
      </c>
      <c r="D50">
        <f>IF(I50=5,0,VLOOKUP(H50,[1]玩家技能!$A:$BB,50+I50,FALSE))</f>
        <v>0</v>
      </c>
      <c r="E50">
        <f>IF(I50=5,0,VLOOKUP(H50,[1]玩家技能!$A:$BB,27+I50,FALSE))</f>
        <v>0</v>
      </c>
      <c r="F50">
        <f>IF(I50=5,0,VLOOKUP(H50,[1]玩家技能!$A:$BB,23+I50,FALSE))</f>
        <v>0</v>
      </c>
      <c r="G50" t="str">
        <f t="shared" si="0"/>
        <v>ItemGift_PlayerSkill_Enhance_5_1;ItemGift_PlayerSkill_Enhance_5_2</v>
      </c>
      <c r="H50" t="s">
        <v>42</v>
      </c>
      <c r="I50">
        <v>5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Tower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cp:lastPrinted>2024-06-17T02:18:27Z</cp:lastPrinted>
  <dcterms:created xsi:type="dcterms:W3CDTF">2015-06-05T18:19:00Z</dcterms:created>
  <dcterms:modified xsi:type="dcterms:W3CDTF">2025-04-30T07:07:14Z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