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XysWorkSpace\Project\ARTowerDefense\Unity\Assets\Config\Excel\AbilityConfig\TextKeyValue\"/>
    </mc:Choice>
  </mc:AlternateContent>
  <xr:revisionPtr revIDLastSave="0" documentId="13_ncr:1_{3E24183A-565B-489B-8251-385339F2BF06}" xr6:coauthVersionLast="47" xr6:coauthVersionMax="47" xr10:uidLastSave="{00000000-0000-0000-0000-000000000000}"/>
  <bookViews>
    <workbookView xWindow="-120" yWindow="-120" windowWidth="29040" windowHeight="15720" activeTab="2" xr2:uid="{00000000-000D-0000-FFFF-FFFF00000000}"/>
  </bookViews>
  <sheets>
    <sheet name="配置表中的" sheetId="1" r:id="rId1"/>
    <sheet name="防御塔&amp;技能" sheetId="3" r:id="rId2"/>
    <sheet name="天赋" sheetId="4" r:id="rId3"/>
    <sheet name="挑战关卡描述" sheetId="2" r:id="rId4"/>
  </sheets>
  <externalReferences>
    <externalReference r:id="rId5"/>
  </externalReferences>
  <calcPr calcId="181029"/>
</workbook>
</file>

<file path=xl/calcChain.xml><?xml version="1.0" encoding="utf-8"?>
<calcChain xmlns="http://schemas.openxmlformats.org/spreadsheetml/2006/main">
  <c r="E5" i="2" l="1"/>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4" i="2"/>
  <c r="C140" i="3" l="1"/>
  <c r="C141" i="3"/>
  <c r="C142" i="3"/>
  <c r="C143" i="3"/>
  <c r="C144" i="3"/>
  <c r="C145" i="3"/>
  <c r="C146" i="3"/>
  <c r="C147" i="3"/>
  <c r="C139" i="3"/>
  <c r="E140" i="3"/>
  <c r="E141" i="3"/>
  <c r="E142" i="3"/>
  <c r="E143" i="3"/>
  <c r="E144" i="3"/>
  <c r="E145" i="3"/>
  <c r="E146" i="3"/>
  <c r="E147" i="3"/>
  <c r="E139" i="3"/>
  <c r="B103" i="2" l="1"/>
  <c r="B102" i="2"/>
  <c r="B101" i="2"/>
  <c r="B100" i="2"/>
  <c r="B99" i="2"/>
  <c r="B98" i="2"/>
  <c r="B97" i="2"/>
  <c r="B96" i="2"/>
  <c r="B95" i="2"/>
  <c r="B94" i="2"/>
  <c r="B93" i="2"/>
  <c r="B92" i="2"/>
  <c r="B91" i="2"/>
  <c r="B90" i="2"/>
  <c r="B89" i="2"/>
  <c r="B88" i="2"/>
  <c r="B87" i="2"/>
  <c r="B86" i="2"/>
  <c r="B85" i="2"/>
  <c r="B8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4" i="2"/>
  <c r="G255" i="1"/>
  <c r="C255" i="1" s="1"/>
  <c r="G256" i="1"/>
  <c r="C256" i="1" s="1"/>
  <c r="G257" i="1"/>
  <c r="E257" i="1" s="1"/>
  <c r="G258" i="1"/>
  <c r="C258" i="1" s="1"/>
  <c r="G259" i="1"/>
  <c r="C259" i="1" s="1"/>
  <c r="G260" i="1"/>
  <c r="E260" i="1" s="1"/>
  <c r="G261" i="1"/>
  <c r="E261" i="1" s="1"/>
  <c r="G262" i="1"/>
  <c r="E262" i="1" s="1"/>
  <c r="G263" i="1"/>
  <c r="C263" i="1" s="1"/>
  <c r="G264" i="1"/>
  <c r="C264" i="1" s="1"/>
  <c r="G265" i="1"/>
  <c r="C265" i="1" s="1"/>
  <c r="G266" i="1"/>
  <c r="E266" i="1" s="1"/>
  <c r="G267" i="1"/>
  <c r="E267" i="1" s="1"/>
  <c r="G268" i="1"/>
  <c r="E268" i="1" s="1"/>
  <c r="G269" i="1"/>
  <c r="C269" i="1" s="1"/>
  <c r="G270" i="1"/>
  <c r="C270" i="1" s="1"/>
  <c r="G271" i="1"/>
  <c r="C271" i="1" s="1"/>
  <c r="G272" i="1"/>
  <c r="C272" i="1" s="1"/>
  <c r="G273" i="1"/>
  <c r="C273" i="1" s="1"/>
  <c r="G274" i="1"/>
  <c r="E274" i="1" s="1"/>
  <c r="G275" i="1"/>
  <c r="C275" i="1" s="1"/>
  <c r="G276" i="1"/>
  <c r="E276" i="1" s="1"/>
  <c r="G277" i="1"/>
  <c r="C277" i="1" s="1"/>
  <c r="G278" i="1"/>
  <c r="C278" i="1" s="1"/>
  <c r="G279" i="1"/>
  <c r="E279" i="1" s="1"/>
  <c r="G280" i="1"/>
  <c r="C280" i="1" s="1"/>
  <c r="G281" i="1"/>
  <c r="E281" i="1" s="1"/>
  <c r="G282" i="1"/>
  <c r="C282" i="1" s="1"/>
  <c r="G283" i="1"/>
  <c r="E283" i="1" s="1"/>
  <c r="G284" i="1"/>
  <c r="E284" i="1" s="1"/>
  <c r="G285" i="1"/>
  <c r="G286" i="1"/>
  <c r="G287" i="1"/>
  <c r="G288" i="1"/>
  <c r="C288" i="1" s="1"/>
  <c r="G289" i="1"/>
  <c r="C289" i="1" s="1"/>
  <c r="G290" i="1"/>
  <c r="C290" i="1" s="1"/>
  <c r="G291" i="1"/>
  <c r="C291" i="1" s="1"/>
  <c r="G292" i="1"/>
  <c r="C292" i="1" s="1"/>
  <c r="G293" i="1"/>
  <c r="C293" i="1" s="1"/>
  <c r="G294" i="1"/>
  <c r="C294" i="1" s="1"/>
  <c r="G254" i="1"/>
  <c r="C254" i="1" s="1"/>
  <c r="E254" i="1" l="1"/>
  <c r="E263" i="1"/>
  <c r="E264" i="1"/>
  <c r="E265" i="1"/>
  <c r="C279" i="1"/>
  <c r="C266" i="1"/>
  <c r="C267" i="1"/>
  <c r="C268" i="1"/>
  <c r="C276" i="1"/>
  <c r="E269" i="1"/>
  <c r="E280" i="1"/>
  <c r="E288" i="1"/>
  <c r="E289" i="1"/>
  <c r="C260" i="1"/>
  <c r="E278" i="1"/>
  <c r="E290" i="1"/>
  <c r="E270" i="1"/>
  <c r="E271" i="1"/>
  <c r="E272" i="1"/>
  <c r="E273" i="1"/>
  <c r="E258" i="1"/>
  <c r="E259" i="1"/>
  <c r="E275" i="1"/>
  <c r="C257" i="1"/>
  <c r="C281" i="1"/>
  <c r="C261" i="1"/>
  <c r="C262" i="1"/>
  <c r="E293" i="1"/>
  <c r="E255" i="1"/>
  <c r="E294" i="1"/>
  <c r="E256" i="1"/>
  <c r="C274" i="1"/>
  <c r="C284" i="1"/>
  <c r="E291" i="1"/>
  <c r="E292" i="1"/>
  <c r="E277" i="1"/>
  <c r="C283" i="1"/>
  <c r="E282" i="1"/>
</calcChain>
</file>

<file path=xl/sharedStrings.xml><?xml version="1.0" encoding="utf-8"?>
<sst xmlns="http://schemas.openxmlformats.org/spreadsheetml/2006/main" count="3030" uniqueCount="2505">
  <si>
    <t>##var</t>
  </si>
  <si>
    <t>key</t>
  </si>
  <si>
    <t>text_cn</t>
  </si>
  <si>
    <t>text_tw</t>
  </si>
  <si>
    <t>text_en</t>
  </si>
  <si>
    <t>##type</t>
  </si>
  <si>
    <t>string</t>
  </si>
  <si>
    <t>##</t>
  </si>
  <si>
    <t>本地化key</t>
  </si>
  <si>
    <t>名字</t>
  </si>
  <si>
    <t>Text_Key_Desc_Unit_Aoe1</t>
  </si>
  <si>
    <t>(cn)炮击</t>
  </si>
  <si>
    <t>(en)炮击</t>
  </si>
  <si>
    <t>Text_Key_Desc_Unit_Aoe3</t>
  </si>
  <si>
    <t>Text_Key_Desc_Unit_Circle1</t>
  </si>
  <si>
    <t>(cn)毒雾</t>
  </si>
  <si>
    <t>(en)毒雾</t>
  </si>
  <si>
    <t>Text_Key_Desc_Unit_Circle2</t>
  </si>
  <si>
    <t>Text_Key_Desc_Unit_Circle3</t>
  </si>
  <si>
    <t>Text_Key_Desc_Unit_HeadQuarter</t>
  </si>
  <si>
    <t>(cn)</t>
  </si>
  <si>
    <t>(en)</t>
  </si>
  <si>
    <t>Text_Key_Desc_Unit_Line1</t>
  </si>
  <si>
    <t>(cn)火柱</t>
  </si>
  <si>
    <t>(en)火柱</t>
  </si>
  <si>
    <t>Text_Key_Desc_Unit_Line2</t>
  </si>
  <si>
    <t>Text_Key_Desc_Unit_Line3</t>
  </si>
  <si>
    <t>Text_Key_Desc_Unit_Monster1</t>
  </si>
  <si>
    <t>(cn)蝙蝠1</t>
  </si>
  <si>
    <t>(en)蝙蝠1</t>
  </si>
  <si>
    <t>Text_Key_Desc_Unit_Monster2</t>
  </si>
  <si>
    <t>(cn)蝙蝠2</t>
  </si>
  <si>
    <t>(en)蝙蝠2</t>
  </si>
  <si>
    <t>Text_Key_Desc_Unit_Monster3</t>
  </si>
  <si>
    <t>(cn)蝙蝠3</t>
  </si>
  <si>
    <t>(en)蝙蝠3</t>
  </si>
  <si>
    <t>Text_Key_Desc_Unit_Monster4</t>
  </si>
  <si>
    <t>(cn)蜘蛛1</t>
  </si>
  <si>
    <t>(en)蜘蛛1</t>
  </si>
  <si>
    <t>Text_Key_Desc_Unit_Monster5</t>
  </si>
  <si>
    <t>(cn)蜘蛛2</t>
  </si>
  <si>
    <t>(en)蜘蛛2</t>
  </si>
  <si>
    <t>Text_Key_Desc_Unit_Monster6</t>
  </si>
  <si>
    <t>(cn)蜘蛛3</t>
  </si>
  <si>
    <t>(en)蜘蛛3</t>
  </si>
  <si>
    <t>Text_Key_Desc_Unit_Monster7</t>
  </si>
  <si>
    <t>(cn)暗影蛋1</t>
  </si>
  <si>
    <t>(en)暗影蛋1</t>
  </si>
  <si>
    <t>Text_Key_Desc_Unit_Monster8</t>
  </si>
  <si>
    <t>(cn)暗影蛋2</t>
  </si>
  <si>
    <t>(en)暗影蛋2</t>
  </si>
  <si>
    <t>Text_Key_Desc_Unit_Monster9</t>
  </si>
  <si>
    <t>(cn)暗影蛋3</t>
  </si>
  <si>
    <t>(en)暗影蛋3</t>
  </si>
  <si>
    <t>Text_Key_Desc_Unit_MonsterCall</t>
  </si>
  <si>
    <t>Text_Key_Desc_Unit_Observer</t>
  </si>
  <si>
    <t>Text_Key_Desc_Unit_Player1</t>
  </si>
  <si>
    <t>(cn)prefab1</t>
  </si>
  <si>
    <t>(en)prefab1</t>
  </si>
  <si>
    <t>Text_Key_Desc_Unit_PlayerPK</t>
  </si>
  <si>
    <t>Text_Key_Desc_Unit_SceneEffectNone</t>
  </si>
  <si>
    <t>(cn)场景特效空对象(不要删除这条记录)</t>
  </si>
  <si>
    <t>(en)场景特效空对象(不要删除这条记录)</t>
  </si>
  <si>
    <t>Text_Key_Desc_Unit_Solo1</t>
  </si>
  <si>
    <t>(cn)射击</t>
  </si>
  <si>
    <t>(en)射击</t>
  </si>
  <si>
    <t>Text_Key_Desc_Unit_Solo2</t>
  </si>
  <si>
    <t>Text_Key_Desc_Unit_Solo3</t>
  </si>
  <si>
    <t>Text_Key_Name_Unit_Aoe1</t>
  </si>
  <si>
    <t>(cn)加农炮</t>
  </si>
  <si>
    <t>(en)加农炮</t>
  </si>
  <si>
    <t>Text_Key_Name_Unit_Aoe2</t>
  </si>
  <si>
    <t>Text_Key_Name_Unit_Aoe3</t>
  </si>
  <si>
    <t>Text_Key_Name_Unit_Circle1</t>
  </si>
  <si>
    <t>(cn)毒雾塔</t>
  </si>
  <si>
    <t>(en)毒雾塔</t>
  </si>
  <si>
    <t>Text_Key_Name_Unit_Circle2</t>
  </si>
  <si>
    <t>Text_Key_Name_Unit_Circle3</t>
  </si>
  <si>
    <t>Text_Key_Name_Unit_HeadQuarter</t>
  </si>
  <si>
    <t>(cn)大本营</t>
  </si>
  <si>
    <t>(en)大本营</t>
  </si>
  <si>
    <t>Text_Key_Name_Unit_Line1</t>
  </si>
  <si>
    <t>(cn)火图腾</t>
  </si>
  <si>
    <t>(en)火图腾</t>
  </si>
  <si>
    <t>Text_Key_Name_Unit_Line2</t>
  </si>
  <si>
    <t>Text_Key_Name_Unit_Line3</t>
  </si>
  <si>
    <t>Text_Key_Name_Unit_Monster1</t>
  </si>
  <si>
    <t>Text_Key_Name_Unit_Monster2</t>
  </si>
  <si>
    <t>Text_Key_Name_Unit_Monster3</t>
  </si>
  <si>
    <t>Text_Key_Name_Unit_Monster4</t>
  </si>
  <si>
    <t>Text_Key_Name_Unit_Monster5</t>
  </si>
  <si>
    <t>Text_Key_Name_Unit_Monster6</t>
  </si>
  <si>
    <t>Text_Key_Name_Unit_Monster7</t>
  </si>
  <si>
    <t>Text_Key_Name_Unit_Monster8</t>
  </si>
  <si>
    <t>Text_Key_Name_Unit_Monster9</t>
  </si>
  <si>
    <t>Text_Key_Name_Unit_MonsterCall</t>
  </si>
  <si>
    <t>(cn)刷怪点</t>
  </si>
  <si>
    <t>(en)刷怪点</t>
  </si>
  <si>
    <t>Text_Key_Name_Unit_Observer</t>
  </si>
  <si>
    <t>(cn)OB</t>
  </si>
  <si>
    <t>(en)OB</t>
  </si>
  <si>
    <t>Text_Key_Name_Unit_Player1</t>
  </si>
  <si>
    <t>(cn)对象1</t>
  </si>
  <si>
    <t>(en)对象1</t>
  </si>
  <si>
    <t>Text_Key_Name_Unit_PlayerPK</t>
  </si>
  <si>
    <t>Text_Key_Name_Unit_SceneEffectNone</t>
  </si>
  <si>
    <t>Text_Key_Name_Unit_Solo1</t>
  </si>
  <si>
    <t>(cn)弩箭塔</t>
  </si>
  <si>
    <t>(en)弩箭塔</t>
  </si>
  <si>
    <t>Text_Key_Name_Unit_Solo2</t>
  </si>
  <si>
    <t>Text_Key_Name_Unit_Solo3</t>
  </si>
  <si>
    <t>Text_Key_Name_TowCallMonster_1</t>
  </si>
  <si>
    <t>突击小队</t>
  </si>
  <si>
    <t>Assault Team</t>
  </si>
  <si>
    <t>Text_Key_Name_TowCallMonster_2</t>
  </si>
  <si>
    <t>疗伤小队</t>
  </si>
  <si>
    <t>Healing Team</t>
  </si>
  <si>
    <t>Text_Key_Name_TowCallMonster_3</t>
  </si>
  <si>
    <t>怪物大军</t>
  </si>
  <si>
    <t>Monster Army</t>
  </si>
  <si>
    <t>Text_Key_Name_TowCallMonster_4</t>
  </si>
  <si>
    <t>蝙蝠男爵</t>
  </si>
  <si>
    <t>Baron of Bats</t>
  </si>
  <si>
    <t>Text_Key_TowerLabel_Aoe</t>
  </si>
  <si>
    <t>群体</t>
  </si>
  <si>
    <t>AOE</t>
  </si>
  <si>
    <t>Text_Key_TowerLabel_Solo</t>
  </si>
  <si>
    <t>单体</t>
  </si>
  <si>
    <t>SOLO</t>
  </si>
  <si>
    <t>Text_Key_TowerLabel_Line</t>
  </si>
  <si>
    <t>直线</t>
  </si>
  <si>
    <t>LINE</t>
  </si>
  <si>
    <t>Text_Key_TowerLabel_Freeze</t>
  </si>
  <si>
    <t>冻结</t>
  </si>
  <si>
    <t>FREEZE</t>
  </si>
  <si>
    <t>Text_Key_TowerLabel_Enhance</t>
  </si>
  <si>
    <t>强化</t>
  </si>
  <si>
    <t>ENHANCE</t>
  </si>
  <si>
    <t>Text_Key_TowerLabel_Buff</t>
  </si>
  <si>
    <t>BUFF</t>
  </si>
  <si>
    <t>Text_Key_TowerLabel_Debuff</t>
  </si>
  <si>
    <t>DEBUFF</t>
  </si>
  <si>
    <t>Text_Key_TowerLabel_DOT</t>
  </si>
  <si>
    <t>DOT</t>
  </si>
  <si>
    <t>Text_Key_TowerLabel_GetCoins</t>
  </si>
  <si>
    <t>GET COINS</t>
  </si>
  <si>
    <t>弩箭塔</t>
  </si>
  <si>
    <t>X-Bow</t>
  </si>
  <si>
    <t>加农炮</t>
  </si>
  <si>
    <t>Cannon</t>
  </si>
  <si>
    <t>火焰塔</t>
  </si>
  <si>
    <t>毒雾塔</t>
  </si>
  <si>
    <t>龙击炮</t>
  </si>
  <si>
    <t>Draco</t>
  </si>
  <si>
    <t>雷电塔</t>
  </si>
  <si>
    <t>Thunder</t>
  </si>
  <si>
    <t>冰魔塔</t>
  </si>
  <si>
    <t>Ice Tower</t>
  </si>
  <si>
    <t>加速塔</t>
  </si>
  <si>
    <t>奥术天球</t>
  </si>
  <si>
    <t>Myst Orb</t>
  </si>
  <si>
    <t>炼金塔</t>
  </si>
  <si>
    <t>Alchemy</t>
  </si>
  <si>
    <t>毒蝎塔</t>
  </si>
  <si>
    <t>Scorpio</t>
  </si>
  <si>
    <t>Tesla</t>
  </si>
  <si>
    <t>窃贼哥布林</t>
  </si>
  <si>
    <t>火箭塔</t>
  </si>
  <si>
    <t>Rocket</t>
  </si>
  <si>
    <t>Text_Key_Name_TestTow1_1</t>
  </si>
  <si>
    <t>Text_Key_Name_TestTow1_2</t>
  </si>
  <si>
    <t>Text_Key_Name_TestTow1_3</t>
  </si>
  <si>
    <t>Text_Key_Name_TestTow2_1</t>
  </si>
  <si>
    <t>Text_Key_Name_TestTow2_2</t>
  </si>
  <si>
    <t>Text_Key_Name_TestTow2_3</t>
  </si>
  <si>
    <t>Text_Key_Name_TestTow3_1</t>
  </si>
  <si>
    <t>Fire Totem</t>
  </si>
  <si>
    <t>Text_Key_Name_TestTow3_2</t>
  </si>
  <si>
    <t>Text_Key_Name_TestTow3_3</t>
  </si>
  <si>
    <t>Text_Key_Name_TestTow4_1</t>
  </si>
  <si>
    <t xml:space="preserve">Poison </t>
  </si>
  <si>
    <t>Text_Key_Name_TestTow4_2</t>
  </si>
  <si>
    <t>Text_Key_Name_TestTow4_3</t>
  </si>
  <si>
    <t>Text_Key_Name_TestTow5_1</t>
  </si>
  <si>
    <r>
      <rPr>
        <sz val="11"/>
        <color theme="1"/>
        <rFont val="等线"/>
        <family val="3"/>
        <charset val="134"/>
        <scheme val="minor"/>
      </rPr>
      <t xml:space="preserve">Dragon </t>
    </r>
    <r>
      <rPr>
        <sz val="11"/>
        <color theme="1"/>
        <rFont val="等线"/>
        <family val="3"/>
        <charset val="134"/>
        <scheme val="minor"/>
      </rPr>
      <t>Tower</t>
    </r>
  </si>
  <si>
    <t>Text_Key_Name_TestTow5_2</t>
  </si>
  <si>
    <t>Text_Key_Name_TestTow5_3</t>
  </si>
  <si>
    <t>Text_Key_Name_TestTow6_1</t>
  </si>
  <si>
    <t>Text_Key_Name_TestTow6_2</t>
  </si>
  <si>
    <t>Text_Key_Name_TestTow6_3</t>
  </si>
  <si>
    <t>Text_Key_Name_TestTow7_1</t>
  </si>
  <si>
    <t>Text_Key_Name_TestTow7_2</t>
  </si>
  <si>
    <t>Text_Key_Name_TestTow7_3</t>
  </si>
  <si>
    <t>Text_Key_Name_TestTow8_1</t>
  </si>
  <si>
    <t>Speed Tower</t>
  </si>
  <si>
    <t>Text_Key_Name_TestTow8_2</t>
  </si>
  <si>
    <t>攻击</t>
    <phoneticPr fontId="6" type="noConversion"/>
  </si>
  <si>
    <t>攻击加成</t>
    <phoneticPr fontId="6" type="noConversion"/>
  </si>
  <si>
    <t>攻速加成</t>
    <phoneticPr fontId="6" type="noConversion"/>
  </si>
  <si>
    <t>Text_Key_Name_TestTow8_3</t>
    <phoneticPr fontId="6" type="noConversion"/>
  </si>
  <si>
    <t>Text_Key_Tower_UIAttribute_GongJi</t>
    <phoneticPr fontId="6" type="noConversion"/>
  </si>
  <si>
    <t>Text_Key_Tower_UIAttribute_GongSu</t>
    <phoneticPr fontId="6" type="noConversion"/>
  </si>
  <si>
    <t>Text_Key_Tower_UIAttribute_GongJiJiaCheng</t>
    <phoneticPr fontId="6" type="noConversion"/>
  </si>
  <si>
    <t>Text_Key_Tower_UIAttribute_GongSuJiaCheng</t>
    <phoneticPr fontId="6" type="noConversion"/>
  </si>
  <si>
    <t>获得金币</t>
    <phoneticPr fontId="6" type="noConversion"/>
  </si>
  <si>
    <t>增加暴击率</t>
    <phoneticPr fontId="6" type="noConversion"/>
  </si>
  <si>
    <t>连击次数</t>
    <phoneticPr fontId="6" type="noConversion"/>
  </si>
  <si>
    <t>施法间隔</t>
    <phoneticPr fontId="6" type="noConversion"/>
  </si>
  <si>
    <t>减速</t>
    <phoneticPr fontId="6" type="noConversion"/>
  </si>
  <si>
    <t>持续伤害</t>
    <phoneticPr fontId="6" type="noConversion"/>
  </si>
  <si>
    <t>伤害加深</t>
    <phoneticPr fontId="6" type="noConversion"/>
  </si>
  <si>
    <t>眩晕</t>
    <phoneticPr fontId="6" type="noConversion"/>
  </si>
  <si>
    <t>偷取金币</t>
    <phoneticPr fontId="6" type="noConversion"/>
  </si>
  <si>
    <t>Text_Key_Tower_UIAttribute_HuoDeJinBi</t>
    <phoneticPr fontId="6" type="noConversion"/>
  </si>
  <si>
    <t>Text_Key_Tower_UIAttribute_BaoJi</t>
    <phoneticPr fontId="6" type="noConversion"/>
  </si>
  <si>
    <t>Text_Key_Tower_UIAttribute_LianJi</t>
    <phoneticPr fontId="6" type="noConversion"/>
  </si>
  <si>
    <t>Text_Key_Tower_UIAttribute_CD</t>
    <phoneticPr fontId="6" type="noConversion"/>
  </si>
  <si>
    <t>Text_Key_Tower_UIAttribute_JianSu</t>
    <phoneticPr fontId="6" type="noConversion"/>
  </si>
  <si>
    <t>Text_Key_Tower_UIAttribute_DOT</t>
    <phoneticPr fontId="6" type="noConversion"/>
  </si>
  <si>
    <t>Text_Key_Tower_UIAttribute_Break</t>
    <phoneticPr fontId="6" type="noConversion"/>
  </si>
  <si>
    <t>Text_Key_Tower_UIAttribute_Dizzy</t>
    <phoneticPr fontId="6" type="noConversion"/>
  </si>
  <si>
    <t>Text_Key_Tower_UIAttribute_Steal</t>
    <phoneticPr fontId="6" type="noConversion"/>
  </si>
  <si>
    <t>Gain Coins</t>
  </si>
  <si>
    <t>Steal Coins</t>
  </si>
  <si>
    <t>Dizzy</t>
    <phoneticPr fontId="6" type="noConversion"/>
  </si>
  <si>
    <t>Slows</t>
    <phoneticPr fontId="6" type="noConversion"/>
  </si>
  <si>
    <t>CD</t>
    <phoneticPr fontId="6" type="noConversion"/>
  </si>
  <si>
    <t>Fast Attack</t>
    <phoneticPr fontId="6" type="noConversion"/>
  </si>
  <si>
    <t>Crit Rate</t>
    <phoneticPr fontId="6" type="noConversion"/>
  </si>
  <si>
    <t>Damage+</t>
    <phoneticPr fontId="6" type="noConversion"/>
  </si>
  <si>
    <t>DoT</t>
    <phoneticPr fontId="6" type="noConversion"/>
  </si>
  <si>
    <t>Attack</t>
    <phoneticPr fontId="6" type="noConversion"/>
  </si>
  <si>
    <t>Attack+</t>
    <phoneticPr fontId="6" type="noConversion"/>
  </si>
  <si>
    <t>Text_Key_Tower_UIAttribute_Content_Num</t>
    <phoneticPr fontId="6" type="noConversion"/>
  </si>
  <si>
    <t>Text_Key_Tower_UIAttribute_Content_Percent</t>
    <phoneticPr fontId="6" type="noConversion"/>
  </si>
  <si>
    <t>Text_Key_Tower_UIAttribute_Content_Wave</t>
    <phoneticPr fontId="6" type="noConversion"/>
  </si>
  <si>
    <t>Text_Key_Tower_UIAttribute_Content_Seconds</t>
    <phoneticPr fontId="6" type="noConversion"/>
  </si>
  <si>
    <t>{0}</t>
    <phoneticPr fontId="6" type="noConversion"/>
  </si>
  <si>
    <t>{0}%</t>
    <phoneticPr fontId="6" type="noConversion"/>
  </si>
  <si>
    <t>{0}/wave</t>
    <phoneticPr fontId="6" type="noConversion"/>
  </si>
  <si>
    <t>{0}/波</t>
    <phoneticPr fontId="6" type="noConversion"/>
  </si>
  <si>
    <t>{0}/s</t>
    <phoneticPr fontId="6" type="noConversion"/>
  </si>
  <si>
    <t>{0}/秒</t>
    <phoneticPr fontId="6" type="noConversion"/>
  </si>
  <si>
    <t>Text_Key_Desc_Monster_MiFeng1</t>
  </si>
  <si>
    <t>Text_Key_Desc_Monster_MiFeng2</t>
  </si>
  <si>
    <t>Text_Key_Desc_Monster_MiFeng3</t>
  </si>
  <si>
    <t>Text_Key_Desc_Monster_BianFu1</t>
  </si>
  <si>
    <t>Text_Key_Desc_Monster_BianFu2</t>
  </si>
  <si>
    <t>Text_Key_Desc_Monster_BianFu3</t>
  </si>
  <si>
    <t>Text_Key_Desc_Monster_ZhiZhu1</t>
  </si>
  <si>
    <t>Text_Key_Desc_Monster_ZhiZhu2</t>
  </si>
  <si>
    <t>Text_Key_Desc_Monster_ZhiZhu3</t>
  </si>
  <si>
    <t>Text_Key_Desc_Monster_ZhongZi1</t>
  </si>
  <si>
    <t>Text_Key_Desc_Monster_ZhongZi2</t>
  </si>
  <si>
    <t>Text_Key_Desc_Monster_ZhongZi3</t>
  </si>
  <si>
    <t>Text_Key_Desc_Monster_Gui1</t>
  </si>
  <si>
    <t>Text_Key_Desc_Monster_Gui2</t>
  </si>
  <si>
    <t>Text_Key_Desc_Monster_Gui3</t>
  </si>
  <si>
    <t>Text_Key_Desc_Monster_Dan1</t>
  </si>
  <si>
    <t>Text_Key_Desc_Monster_Dan2</t>
  </si>
  <si>
    <t>Text_Key_Desc_Monster_Dan3</t>
  </si>
  <si>
    <t>Text_Key_Desc_Monster_Niao1</t>
  </si>
  <si>
    <t>Text_Key_Desc_Monster_Niao2</t>
  </si>
  <si>
    <t>Text_Key_Desc_Monster_Niao3</t>
  </si>
  <si>
    <t>Text_Key_Tower_UIAttribute_DuShang</t>
    <phoneticPr fontId="6" type="noConversion"/>
  </si>
  <si>
    <t>毒伤</t>
    <phoneticPr fontId="6" type="noConversion"/>
  </si>
  <si>
    <t>Poison Damage</t>
    <phoneticPr fontId="6" type="noConversion"/>
  </si>
  <si>
    <t>Goblin</t>
    <phoneticPr fontId="6" type="noConversion"/>
  </si>
  <si>
    <t>Text_Key_Tower_UIAttribute_Content_OnlySeconds</t>
    <phoneticPr fontId="6" type="noConversion"/>
  </si>
  <si>
    <t>{0}秒</t>
    <phoneticPr fontId="6" type="noConversion"/>
  </si>
  <si>
    <t>{0}s</t>
    <phoneticPr fontId="6" type="noConversion"/>
  </si>
  <si>
    <t>炸弹</t>
    <phoneticPr fontId="6" type="noConversion"/>
  </si>
  <si>
    <t>Bomb</t>
    <phoneticPr fontId="6" type="noConversion"/>
  </si>
  <si>
    <t>Text_Key_Desc_FunctionMenu_ARPVE</t>
  </si>
  <si>
    <t>挑战模式</t>
  </si>
  <si>
    <t>Text_Key_Desc_FunctionMenu_AREndlessChallenge</t>
  </si>
  <si>
    <t>无尽模式</t>
  </si>
  <si>
    <t>Text_Key_Desc_FunctionMenu_ARPVP</t>
  </si>
  <si>
    <t>对战模式</t>
  </si>
  <si>
    <t>Text_Key_Name_FunctionMenu_AREndlessChallenge</t>
  </si>
  <si>
    <r>
      <t>Infinite</t>
    </r>
    <r>
      <rPr>
        <sz val="11"/>
        <color theme="1"/>
        <rFont val="等线"/>
        <family val="3"/>
        <charset val="134"/>
        <scheme val="minor"/>
      </rPr>
      <t xml:space="preserve"> Mode</t>
    </r>
    <phoneticPr fontId="6" type="noConversion"/>
  </si>
  <si>
    <t>Text_Key_Name_FunctionMenu_ARPVP</t>
  </si>
  <si>
    <t>Text_Key_Name_FunctionMenu_ARPVE</t>
  </si>
  <si>
    <t>Challenge</t>
    <phoneticPr fontId="6" type="noConversion"/>
  </si>
  <si>
    <t>Text_Key_Desc_FunctionMenu_PersonInfo</t>
  </si>
  <si>
    <t>Text_Key_Desc_FunctionMenu_BackPack</t>
  </si>
  <si>
    <t>Text_Key_Desc_FunctionMenu_BattleDeck</t>
  </si>
  <si>
    <t>Text_Key_Desc_FunctionMenu_Rank</t>
  </si>
  <si>
    <t>Text_Key_Desc_FunctionMenu_Tutorial</t>
  </si>
  <si>
    <t>Text_Key_Desc_FunctionMenu_Discord</t>
  </si>
  <si>
    <t>Text_Key_Desc_FunctionMenu_BattleDeckOperate</t>
  </si>
  <si>
    <t>Text_Key_Desc_FunctionMenu_DiscordOperate</t>
  </si>
  <si>
    <t>背包</t>
    <phoneticPr fontId="6" type="noConversion"/>
  </si>
  <si>
    <t>Text_Key_Name_FunctionMenu_PersonInfo</t>
  </si>
  <si>
    <t>个人信息</t>
  </si>
  <si>
    <t>Text_Key_Name_FunctionMenu_BackPack</t>
  </si>
  <si>
    <t>Text_Key_Name_FunctionMenu_BattleDeck</t>
  </si>
  <si>
    <t>Text_Key_Name_FunctionMenu_Rank</t>
  </si>
  <si>
    <t>排行榜</t>
  </si>
  <si>
    <t>Text_Key_Name_FunctionMenu_Tutorial</t>
  </si>
  <si>
    <t>教程</t>
  </si>
  <si>
    <t>Text_Key_Name_FunctionMenu_Discord</t>
  </si>
  <si>
    <t>Text_Key_Name_FunctionMenu_BattleDeckOperate</t>
  </si>
  <si>
    <t>上阵引导</t>
  </si>
  <si>
    <t>Text_Key_Name_FunctionMenu_DiscordOperate</t>
  </si>
  <si>
    <t>discord</t>
    <phoneticPr fontId="6" type="noConversion"/>
  </si>
  <si>
    <t>discord引导</t>
    <phoneticPr fontId="6" type="noConversion"/>
  </si>
  <si>
    <t>Tutorial</t>
  </si>
  <si>
    <t>Discord</t>
  </si>
  <si>
    <t>Profile</t>
    <phoneticPr fontId="6" type="noConversion"/>
  </si>
  <si>
    <t>Towers</t>
    <phoneticPr fontId="6" type="noConversion"/>
  </si>
  <si>
    <t>防御塔</t>
    <phoneticPr fontId="6" type="noConversion"/>
  </si>
  <si>
    <t>Bag</t>
    <phoneticPr fontId="6" type="noConversion"/>
  </si>
  <si>
    <r>
      <t>T</t>
    </r>
    <r>
      <rPr>
        <sz val="11"/>
        <color theme="1"/>
        <rFont val="等线"/>
        <family val="3"/>
        <charset val="134"/>
        <scheme val="minor"/>
      </rPr>
      <t>eam settings</t>
    </r>
    <phoneticPr fontId="6" type="noConversion"/>
  </si>
  <si>
    <t>挑战模式(des)</t>
  </si>
  <si>
    <t>无尽模式(des)</t>
  </si>
  <si>
    <t>对战模式(des)</t>
  </si>
  <si>
    <t>个人信息(des)</t>
  </si>
  <si>
    <t>背包(des)</t>
  </si>
  <si>
    <t>防御塔(des)</t>
  </si>
  <si>
    <t>排行榜(des)</t>
  </si>
  <si>
    <t>教程(des)</t>
  </si>
  <si>
    <t>discord(des)</t>
  </si>
  <si>
    <t>上阵引导(des)</t>
  </si>
  <si>
    <t>discord引导(des)</t>
  </si>
  <si>
    <t>Challenge(des)</t>
  </si>
  <si>
    <t>Infinite Mode(des)</t>
  </si>
  <si>
    <t>PVP Mode(des)</t>
  </si>
  <si>
    <t>Profile(des)</t>
  </si>
  <si>
    <t>Bag(des)</t>
  </si>
  <si>
    <t>Towers(des)</t>
  </si>
  <si>
    <t>Rank(des)</t>
  </si>
  <si>
    <t>Tutorial(des)</t>
  </si>
  <si>
    <t>Discord(des)</t>
  </si>
  <si>
    <t>Team settings(des)</t>
  </si>
  <si>
    <t>Discord(des)</t>
    <phoneticPr fontId="6" type="noConversion"/>
  </si>
  <si>
    <t>增益</t>
    <phoneticPr fontId="6" type="noConversion"/>
  </si>
  <si>
    <t>减益</t>
    <phoneticPr fontId="6" type="noConversion"/>
  </si>
  <si>
    <t>Draco</t>
    <phoneticPr fontId="6" type="noConversion"/>
  </si>
  <si>
    <t>Text_Key_Name_Bringup1</t>
    <phoneticPr fontId="6" type="noConversion"/>
  </si>
  <si>
    <t>Text_Key_Name_Bringup2</t>
  </si>
  <si>
    <t>Text_Key_Name_Bringup3</t>
  </si>
  <si>
    <t>Text_Key_Name_Bringup4</t>
  </si>
  <si>
    <t>Text_Key_Name_Bringup5</t>
  </si>
  <si>
    <t>Text_Key_Name_Bringup6</t>
  </si>
  <si>
    <t>Text_Key_Name_Bringup7</t>
  </si>
  <si>
    <t>Text_Key_Name_Bringup8</t>
  </si>
  <si>
    <t>Text_Key_Name_Bringup9</t>
  </si>
  <si>
    <t>Text_Key_Name_Bringup10</t>
  </si>
  <si>
    <t>Text_Key_Name_Bringup11</t>
  </si>
  <si>
    <t>Text_Key_Name_Bringup12</t>
  </si>
  <si>
    <t>名字第1</t>
    <phoneticPr fontId="6" type="noConversion"/>
  </si>
  <si>
    <t>名字第2</t>
  </si>
  <si>
    <t>名字第3</t>
  </si>
  <si>
    <t>名字第4</t>
  </si>
  <si>
    <t>名字第5</t>
  </si>
  <si>
    <t>名字第6</t>
  </si>
  <si>
    <t>名字第7</t>
  </si>
  <si>
    <t>名字第8</t>
  </si>
  <si>
    <t>名字第9</t>
  </si>
  <si>
    <t>名字第10</t>
  </si>
  <si>
    <t>名字第11</t>
  </si>
  <si>
    <t>名字第12</t>
  </si>
  <si>
    <t>Text_Key_ExtendName_BringUp1</t>
    <phoneticPr fontId="6" type="noConversion"/>
  </si>
  <si>
    <t>Text_Key_ExtendName_BringUp2</t>
  </si>
  <si>
    <t>Text_Key_ExtendName_BringUp3</t>
  </si>
  <si>
    <t>Text_Key_ExtendName_BringUp4</t>
  </si>
  <si>
    <t>Text_Key_ExtendName_BringUp5</t>
  </si>
  <si>
    <t>Text_Key_ExtendName_BringUp6</t>
  </si>
  <si>
    <t>Text_Key_ExtendName_BringUp7</t>
  </si>
  <si>
    <t>Text_Key_ExtendName_BringUp8</t>
  </si>
  <si>
    <t>Text_Key_ExtendName_BringUp9</t>
  </si>
  <si>
    <t>Text_Key_ExtendName_BringUp10</t>
  </si>
  <si>
    <t>Text_Key_ExtendName_BringUp11</t>
  </si>
  <si>
    <t>Text_Key_ExtendName_BringUp12</t>
  </si>
  <si>
    <t>拓展名字第1</t>
    <phoneticPr fontId="6" type="noConversion"/>
  </si>
  <si>
    <t>拓展名字第2</t>
  </si>
  <si>
    <t>拓展名字第3</t>
  </si>
  <si>
    <t>拓展名字第4</t>
  </si>
  <si>
    <t>拓展名字第5</t>
  </si>
  <si>
    <t>拓展名字第6</t>
  </si>
  <si>
    <t>拓展名字第7</t>
  </si>
  <si>
    <t>拓展名字第8</t>
  </si>
  <si>
    <t>拓展名字第9</t>
  </si>
  <si>
    <t>拓展名字第10</t>
  </si>
  <si>
    <t>拓展名字第11</t>
  </si>
  <si>
    <t>拓展名字第12</t>
  </si>
  <si>
    <t>Text_Key_Desc_BringUp1</t>
    <phoneticPr fontId="6" type="noConversion"/>
  </si>
  <si>
    <t>养成的描述1</t>
    <phoneticPr fontId="6" type="noConversion"/>
  </si>
  <si>
    <t>Text_Key_Desc_BringUp2</t>
  </si>
  <si>
    <t>Text_Key_Desc_BringUp3</t>
  </si>
  <si>
    <t>Text_Key_Desc_BringUp4</t>
  </si>
  <si>
    <t>Text_Key_Desc_BringUp5</t>
  </si>
  <si>
    <t>Text_Key_Desc_BringUp6</t>
  </si>
  <si>
    <t>Text_Key_Desc_BringUp7</t>
  </si>
  <si>
    <t>Text_Key_Desc_BringUp8</t>
  </si>
  <si>
    <t>Text_Key_Desc_BringUp9</t>
  </si>
  <si>
    <t>Text_Key_Desc_BringUp10</t>
  </si>
  <si>
    <t>Text_Key_Desc_BringUp11</t>
  </si>
  <si>
    <t>Text_Key_Desc_BringUp12</t>
  </si>
  <si>
    <t>养成的描述2</t>
  </si>
  <si>
    <t>养成的描述3</t>
  </si>
  <si>
    <t>养成的描述4</t>
  </si>
  <si>
    <t>养成的描述5</t>
  </si>
  <si>
    <t>养成的描述6</t>
  </si>
  <si>
    <t>养成的描述7</t>
  </si>
  <si>
    <t>养成的描述8</t>
  </si>
  <si>
    <t>养成的描述9</t>
  </si>
  <si>
    <t>养成的描述10</t>
  </si>
  <si>
    <t>养成的描述11</t>
  </si>
  <si>
    <t>养成的描述12</t>
  </si>
  <si>
    <t>Text_Key_Name_BringUp__MaxTowers_0</t>
  </si>
  <si>
    <t>Text_Key_Name_BringUp__MaxTowers_1</t>
  </si>
  <si>
    <t>Text_Key_Name_BringUp__MaxTowers_2</t>
  </si>
  <si>
    <t>Text_Key_Name_BringUp__StartingGold_0</t>
  </si>
  <si>
    <t>Text_Key_Name_BringUp__StartingGold_1</t>
  </si>
  <si>
    <t>Text_Key_Name_BringUp__StartingGold_2</t>
  </si>
  <si>
    <t>Text_Key_Name_BringUp__StartingGold_3</t>
  </si>
  <si>
    <t>Text_Key_Name_BringUp__Damage_0</t>
  </si>
  <si>
    <t>Text_Key_Name_BringUp__Damage_1</t>
  </si>
  <si>
    <t>Text_Key_Name_BringUp__Damage_2</t>
  </si>
  <si>
    <t>Text_Key_Name_BringUp__Damage_3</t>
  </si>
  <si>
    <t>Text_Key_Name_BringUp__TowerCost_0</t>
  </si>
  <si>
    <t>Text_Key_Name_BringUp__TowerCost_1</t>
  </si>
  <si>
    <t>Text_Key_Name_BringUp__TowerCost_2</t>
  </si>
  <si>
    <t>Text_Key_Name_BringUp__TowerCost_3</t>
  </si>
  <si>
    <t>Text_Key_Name_BringUp__BaseHealth_0</t>
  </si>
  <si>
    <t>Text_Key_Name_BringUp__BaseHealth_1</t>
  </si>
  <si>
    <t>Text_Key_Name_BringUp__BaseHealth_2</t>
  </si>
  <si>
    <t>Text_Key_Name_BringUp__BaseHealth_3</t>
  </si>
  <si>
    <t>Text_Key_Name_BringUp__BaseRegen_0</t>
  </si>
  <si>
    <t>Text_Key_Name_BringUp__BaseRegen_1</t>
  </si>
  <si>
    <t>Text_Key_Name_BringUp__BaseRegen_2</t>
  </si>
  <si>
    <t>Text_Key_Name_BringUp__AttackRange_0</t>
  </si>
  <si>
    <t>Text_Key_Name_BringUp__AttackRange_1</t>
  </si>
  <si>
    <t>Text_Key_Name_BringUp__AttackRange_2</t>
  </si>
  <si>
    <t>Text_Key_Name_BringUp__AttackRange_3</t>
  </si>
  <si>
    <t>Text_Key_Name_BringUp__AttackInterval_0</t>
  </si>
  <si>
    <t>Text_Key_Name_BringUp__AttackInterval_1</t>
  </si>
  <si>
    <t>Text_Key_Name_BringUp__AttackInterval_2</t>
  </si>
  <si>
    <t>Text_Key_Name_BringUp__AttackInterval_3</t>
  </si>
  <si>
    <t>Text_Key_Name_BringUp__GoldRewards_0</t>
  </si>
  <si>
    <t>Text_Key_Name_BringUp__GoldRewards_1</t>
  </si>
  <si>
    <t>Text_Key_Name_BringUp__GoldRewards_2</t>
  </si>
  <si>
    <t>Text_Key_Name_BringUp__ExtraLives_0</t>
  </si>
  <si>
    <t>Text_Key_Name_BringUp__ExtraLives_1</t>
  </si>
  <si>
    <t>Text_Key_Name_BringUp__DiamondRewards_0</t>
  </si>
  <si>
    <t>Text_Key_Name_BringUp__DiamondRewards_1</t>
  </si>
  <si>
    <t>Text_Key_Name_BringUp__DiamondRewards_2</t>
  </si>
  <si>
    <t>Max Towers +</t>
  </si>
  <si>
    <t>Extra Lives +</t>
  </si>
  <si>
    <t>塔最大数量+</t>
  </si>
  <si>
    <t>基地生命+</t>
  </si>
  <si>
    <t>基地恢复+</t>
  </si>
  <si>
    <t>金币奖励+%</t>
  </si>
  <si>
    <t>复活+</t>
  </si>
  <si>
    <t>钻石奖励+%</t>
  </si>
  <si>
    <t>Text_Key_ExtendName_BringUp__MaxTowers_0</t>
  </si>
  <si>
    <t>Text_Key_ExtendName_BringUp__MaxTowers_1</t>
  </si>
  <si>
    <t>Text_Key_ExtendName_BringUp__MaxTowers_2</t>
  </si>
  <si>
    <t>Text_Key_ExtendName_BringUp__StartingGold_0</t>
  </si>
  <si>
    <t>Text_Key_ExtendName_BringUp__StartingGold_1</t>
  </si>
  <si>
    <t>Text_Key_ExtendName_BringUp__StartingGold_2</t>
  </si>
  <si>
    <t>Text_Key_ExtendName_BringUp__StartingGold_3</t>
  </si>
  <si>
    <t>Text_Key_ExtendName_BringUp__Damage_0</t>
  </si>
  <si>
    <t>Text_Key_ExtendName_BringUp__Damage_1</t>
  </si>
  <si>
    <t>Text_Key_ExtendName_BringUp__Damage_2</t>
  </si>
  <si>
    <t>Text_Key_ExtendName_BringUp__Damage_3</t>
  </si>
  <si>
    <t>Text_Key_ExtendName_BringUp__TowerCost_0</t>
  </si>
  <si>
    <t>Text_Key_ExtendName_BringUp__TowerCost_1</t>
  </si>
  <si>
    <t>Text_Key_ExtendName_BringUp__TowerCost_2</t>
  </si>
  <si>
    <t>Text_Key_ExtendName_BringUp__TowerCost_3</t>
  </si>
  <si>
    <t>Text_Key_ExtendName_BringUp__BaseHealth_0</t>
  </si>
  <si>
    <t>Text_Key_ExtendName_BringUp__BaseHealth_1</t>
  </si>
  <si>
    <t>Text_Key_ExtendName_BringUp__BaseHealth_2</t>
  </si>
  <si>
    <t>Text_Key_ExtendName_BringUp__BaseHealth_3</t>
  </si>
  <si>
    <t>Text_Key_ExtendName_BringUp__BaseRegen_0</t>
  </si>
  <si>
    <t>Text_Key_ExtendName_BringUp__BaseRegen_1</t>
  </si>
  <si>
    <t>Text_Key_ExtendName_BringUp__BaseRegen_2</t>
  </si>
  <si>
    <t>Text_Key_ExtendName_BringUp__AttackRange_0</t>
  </si>
  <si>
    <t>Text_Key_ExtendName_BringUp__AttackRange_1</t>
  </si>
  <si>
    <t>Text_Key_ExtendName_BringUp__AttackRange_2</t>
  </si>
  <si>
    <t>Text_Key_ExtendName_BringUp__AttackRange_3</t>
  </si>
  <si>
    <t>Text_Key_ExtendName_BringUp__AttackInterval_0</t>
  </si>
  <si>
    <t>Text_Key_ExtendName_BringUp__AttackInterval_1</t>
  </si>
  <si>
    <t>Text_Key_ExtendName_BringUp__AttackInterval_2</t>
  </si>
  <si>
    <t>Text_Key_ExtendName_BringUp__AttackInterval_3</t>
  </si>
  <si>
    <t>Text_Key_ExtendName_BringUp__GoldRewards_0</t>
  </si>
  <si>
    <t>Text_Key_ExtendName_BringUp__GoldRewards_1</t>
  </si>
  <si>
    <t>Text_Key_ExtendName_BringUp__GoldRewards_2</t>
  </si>
  <si>
    <t>Text_Key_ExtendName_BringUp__ExtraLives_0</t>
  </si>
  <si>
    <t>Text_Key_ExtendName_BringUp__ExtraLives_1</t>
  </si>
  <si>
    <t>Text_Key_ExtendName_BringUp__DiamondRewards_0</t>
  </si>
  <si>
    <t>Text_Key_ExtendName_BringUp__DiamondRewards_1</t>
  </si>
  <si>
    <t>Text_Key_ExtendName_BringUp__DiamondRewards_2</t>
  </si>
  <si>
    <t>塔最大数量+1</t>
  </si>
  <si>
    <t>塔最大数量+2</t>
  </si>
  <si>
    <t>复活+1</t>
  </si>
  <si>
    <t>Text_Key_Desc_BringUp__MaxTowers_0</t>
  </si>
  <si>
    <t>Text_Key_Desc_BringUp__MaxTowers_1</t>
  </si>
  <si>
    <t>Text_Key_Desc_BringUp__MaxTowers_2</t>
  </si>
  <si>
    <t>Text_Key_Desc_BringUp__StartingGold_0</t>
  </si>
  <si>
    <t>Text_Key_Desc_BringUp__StartingGold_1</t>
  </si>
  <si>
    <t>Text_Key_Desc_BringUp__StartingGold_2</t>
  </si>
  <si>
    <t>Text_Key_Desc_BringUp__StartingGold_3</t>
  </si>
  <si>
    <t>Text_Key_Desc_BringUp__Damage_0</t>
  </si>
  <si>
    <t>Text_Key_Desc_BringUp__Damage_1</t>
  </si>
  <si>
    <t>Text_Key_Desc_BringUp__Damage_2</t>
  </si>
  <si>
    <t>Text_Key_Desc_BringUp__Damage_3</t>
  </si>
  <si>
    <t>Text_Key_Desc_BringUp__TowerCost_0</t>
  </si>
  <si>
    <t>Text_Key_Desc_BringUp__TowerCost_1</t>
  </si>
  <si>
    <t>Text_Key_Desc_BringUp__TowerCost_2</t>
  </si>
  <si>
    <t>Text_Key_Desc_BringUp__TowerCost_3</t>
  </si>
  <si>
    <t>Text_Key_Desc_BringUp__BaseHealth_0</t>
  </si>
  <si>
    <t>Text_Key_Desc_BringUp__BaseHealth_1</t>
  </si>
  <si>
    <t>Text_Key_Desc_BringUp__BaseHealth_2</t>
  </si>
  <si>
    <t>Text_Key_Desc_BringUp__BaseHealth_3</t>
  </si>
  <si>
    <t>Text_Key_Desc_BringUp__BaseRegen_0</t>
  </si>
  <si>
    <t>Text_Key_Desc_BringUp__BaseRegen_1</t>
  </si>
  <si>
    <t>Text_Key_Desc_BringUp__BaseRegen_2</t>
  </si>
  <si>
    <t>Text_Key_Desc_BringUp__BaseRegen_3</t>
  </si>
  <si>
    <t>Text_Key_Desc_BringUp__AttackRange_0</t>
  </si>
  <si>
    <t>Text_Key_Desc_BringUp__AttackRange_1</t>
  </si>
  <si>
    <t>Text_Key_Desc_BringUp__AttackRange_2</t>
  </si>
  <si>
    <t>Text_Key_Desc_BringUp__AttackRange_3</t>
  </si>
  <si>
    <t>Text_Key_Desc_BringUp__AttackInterval_0</t>
  </si>
  <si>
    <t>Text_Key_Desc_BringUp__AttackInterval_1</t>
  </si>
  <si>
    <t>Text_Key_Desc_BringUp__AttackInterval_2</t>
  </si>
  <si>
    <t>Text_Key_Desc_BringUp__AttackInterval_3</t>
  </si>
  <si>
    <t>Text_Key_Desc_BringUp__GoldRewards_0</t>
  </si>
  <si>
    <t>Text_Key_Desc_BringUp__GoldRewards_1</t>
  </si>
  <si>
    <t>Text_Key_Desc_BringUp__GoldRewards_2</t>
  </si>
  <si>
    <t>Text_Key_Desc_BringUp__ExtraLives_0</t>
  </si>
  <si>
    <t>Text_Key_Desc_BringUp__ExtraLives_1</t>
  </si>
  <si>
    <t>Text_Key_Desc_BringUp__DiamondRewards_0</t>
  </si>
  <si>
    <t>Text_Key_Desc_BringUp__DiamondRewards_1</t>
  </si>
  <si>
    <t>Text_Key_Desc_BringUp__DiamondRewards_2</t>
  </si>
  <si>
    <t>场地可放置的防御塔最大数量增加</t>
  </si>
  <si>
    <t>所有防御塔造成的伤害增加</t>
  </si>
  <si>
    <t>所有防御塔的购买价格减少</t>
  </si>
  <si>
    <t>大本营生命增加</t>
  </si>
  <si>
    <t>开局初始金币增加</t>
  </si>
  <si>
    <t>击杀怪物获得的金币增加</t>
  </si>
  <si>
    <t>完成对局获得的钻石奖励增加</t>
  </si>
  <si>
    <t>每回合基地回复生命</t>
  </si>
  <si>
    <t>防御塔的射程增加</t>
  </si>
  <si>
    <t>失败后增加复活机会</t>
  </si>
  <si>
    <t>Increases maximum number of towers that can be placed</t>
  </si>
  <si>
    <t>Increases damage dealt by all towers</t>
  </si>
  <si>
    <t>Reduces the purchase cost of all towers</t>
  </si>
  <si>
    <t>塔最大数量+0</t>
  </si>
  <si>
    <t>初始金币+0</t>
  </si>
  <si>
    <t>塔价格-0</t>
  </si>
  <si>
    <t>基地生命+0</t>
  </si>
  <si>
    <t>基地恢复+0</t>
  </si>
  <si>
    <t>攻击范围+0</t>
  </si>
  <si>
    <t>复活+0</t>
  </si>
  <si>
    <t>Text_Key_Item_Name__Diamond</t>
    <phoneticPr fontId="6" type="noConversion"/>
  </si>
  <si>
    <t>Text_Key_Item_Des__Diamond</t>
    <phoneticPr fontId="6" type="noConversion"/>
  </si>
  <si>
    <t>钻石</t>
    <phoneticPr fontId="6" type="noConversion"/>
  </si>
  <si>
    <t>Diamonds</t>
    <phoneticPr fontId="6" type="noConversion"/>
  </si>
  <si>
    <t>Text_Key_Season_Name1</t>
    <phoneticPr fontId="6" type="noConversion"/>
  </si>
  <si>
    <t>Text_Key_Season_Des1</t>
    <phoneticPr fontId="6" type="noConversion"/>
  </si>
  <si>
    <t>挑战风一般的敌人！</t>
    <phoneticPr fontId="6" type="noConversion"/>
  </si>
  <si>
    <t>Poison</t>
  </si>
  <si>
    <t>Leaderboard</t>
  </si>
  <si>
    <r>
      <t>P</t>
    </r>
    <r>
      <rPr>
        <sz val="11"/>
        <color theme="1"/>
        <rFont val="等线"/>
        <family val="3"/>
        <charset val="134"/>
        <scheme val="minor"/>
      </rPr>
      <t>vP Mode</t>
    </r>
    <phoneticPr fontId="6" type="noConversion"/>
  </si>
  <si>
    <t>Castle Health +</t>
  </si>
  <si>
    <t>Castle Regen +</t>
  </si>
  <si>
    <t>Castle Regen +</t>
    <phoneticPr fontId="6" type="noConversion"/>
  </si>
  <si>
    <t>Soaring Season</t>
  </si>
  <si>
    <t>Challenge enemies as swift as the wind!</t>
  </si>
  <si>
    <t>Speed+</t>
    <phoneticPr fontId="6" type="noConversion"/>
  </si>
  <si>
    <t>攻击速度+0%</t>
  </si>
  <si>
    <t>攻击速度+5%</t>
  </si>
  <si>
    <t>攻击速度+10%</t>
  </si>
  <si>
    <t>攻击速度+15%</t>
  </si>
  <si>
    <t>防御塔的攻击速度提升</t>
    <phoneticPr fontId="6" type="noConversion"/>
  </si>
  <si>
    <t>Text_Key_Desc_Monster_Rou1</t>
  </si>
  <si>
    <t>Text_Key_Desc_Monster_Rou2</t>
  </si>
  <si>
    <t>Text_Key_Desc_Monster_Rou3</t>
  </si>
  <si>
    <t>Text_Key_Desc_Monster_XueRen1</t>
  </si>
  <si>
    <t>Text_Key_Desc_Monster_XueRen2</t>
  </si>
  <si>
    <t>Text_Key_Desc_Monster_XueRen3</t>
  </si>
  <si>
    <t>Text_Key_Desc_Monster_WuGui1</t>
  </si>
  <si>
    <t>Text_Key_Desc_Monster_WuGui2</t>
  </si>
  <si>
    <t>Text_Key_Desc_Monster_WuGui3</t>
  </si>
  <si>
    <t>Diamonds  +%</t>
    <phoneticPr fontId="6" type="noConversion"/>
  </si>
  <si>
    <t>魔像</t>
    <phoneticPr fontId="6" type="noConversion"/>
  </si>
  <si>
    <t>Golem</t>
    <phoneticPr fontId="6" type="noConversion"/>
  </si>
  <si>
    <t>水晶</t>
    <phoneticPr fontId="6" type="noConversion"/>
  </si>
  <si>
    <t>Crystal</t>
    <phoneticPr fontId="6" type="noConversion"/>
  </si>
  <si>
    <t>Text_Key_Season_Name2</t>
  </si>
  <si>
    <t>Text_Key_Season_Name3</t>
  </si>
  <si>
    <t>Text_Key_Season_Name4</t>
  </si>
  <si>
    <t>飞龙赛季</t>
    <phoneticPr fontId="6" type="noConversion"/>
  </si>
  <si>
    <t>翱翔赛季</t>
    <phoneticPr fontId="6" type="noConversion"/>
  </si>
  <si>
    <t>冰雪赛季</t>
    <phoneticPr fontId="6" type="noConversion"/>
  </si>
  <si>
    <t>抵御四处破坏的龙族！</t>
    <phoneticPr fontId="6" type="noConversion"/>
  </si>
  <si>
    <t>寻找冰雪精灵的弱点！</t>
    <phoneticPr fontId="6" type="noConversion"/>
  </si>
  <si>
    <t>坚韧赛季</t>
    <phoneticPr fontId="6" type="noConversion"/>
  </si>
  <si>
    <t>穿透坚不可摧的护甲！</t>
    <phoneticPr fontId="6" type="noConversion"/>
  </si>
  <si>
    <t>Dragon Season</t>
  </si>
  <si>
    <t>Defend against the rampaging dragons!</t>
  </si>
  <si>
    <t>Ice Season</t>
  </si>
  <si>
    <t>Discover the weaknesses of the ice spirits!</t>
  </si>
  <si>
    <t>Fortitude Season</t>
  </si>
  <si>
    <t>Pierce through the unbreakable armor!</t>
  </si>
  <si>
    <t>Text_Key_Season_Des2</t>
    <phoneticPr fontId="6" type="noConversion"/>
  </si>
  <si>
    <t>Text_Key_Season_Des3</t>
    <phoneticPr fontId="6" type="noConversion"/>
  </si>
  <si>
    <t>Text_Key_Season_Des4</t>
    <phoneticPr fontId="6" type="noConversion"/>
  </si>
  <si>
    <t>伤害+%</t>
  </si>
  <si>
    <t>Damage +%</t>
  </si>
  <si>
    <t>用途广泛的重要货币，完成各类战斗即可获得</t>
    <phoneticPr fontId="6" type="noConversion"/>
  </si>
  <si>
    <t>Increases towers attack range</t>
  </si>
  <si>
    <t>Increases towers attack speed</t>
  </si>
  <si>
    <r>
      <t>Text_Key_Desc_BringUp__DiamondRewards_</t>
    </r>
    <r>
      <rPr>
        <sz val="11"/>
        <color theme="1"/>
        <rFont val="等线"/>
        <family val="3"/>
        <charset val="134"/>
        <scheme val="minor"/>
      </rPr>
      <t>3</t>
    </r>
    <phoneticPr fontId="6" type="noConversion"/>
  </si>
  <si>
    <r>
      <t>Text_Key_Desc_BringUp__DiamondRewards_</t>
    </r>
    <r>
      <rPr>
        <sz val="11"/>
        <color theme="1"/>
        <rFont val="等线"/>
        <family val="3"/>
        <charset val="134"/>
        <scheme val="minor"/>
      </rPr>
      <t>4</t>
    </r>
    <phoneticPr fontId="6" type="noConversion"/>
  </si>
  <si>
    <r>
      <t>Text_Key_ExtendName_BringUp__DiamondRewards_</t>
    </r>
    <r>
      <rPr>
        <sz val="11"/>
        <color theme="1"/>
        <rFont val="等线"/>
        <family val="3"/>
        <charset val="134"/>
        <scheme val="minor"/>
      </rPr>
      <t>3</t>
    </r>
    <phoneticPr fontId="6" type="noConversion"/>
  </si>
  <si>
    <r>
      <t>Text_Key_ExtendName_BringUp__DiamondRewards_</t>
    </r>
    <r>
      <rPr>
        <sz val="11"/>
        <color theme="1"/>
        <rFont val="等线"/>
        <family val="3"/>
        <charset val="134"/>
        <scheme val="minor"/>
      </rPr>
      <t>4</t>
    </r>
    <phoneticPr fontId="6" type="noConversion"/>
  </si>
  <si>
    <t>钻石奖励+5%</t>
  </si>
  <si>
    <t>钻石奖励+15%</t>
  </si>
  <si>
    <t>钻石奖励+10%</t>
  </si>
  <si>
    <r>
      <t>Text_Key_Name_BringUp__DiamondRewards_</t>
    </r>
    <r>
      <rPr>
        <sz val="11"/>
        <color theme="1"/>
        <rFont val="等线"/>
        <family val="3"/>
        <charset val="134"/>
        <scheme val="minor"/>
      </rPr>
      <t>3</t>
    </r>
    <phoneticPr fontId="6" type="noConversion"/>
  </si>
  <si>
    <r>
      <t>Text_Key_Name_BringUp__DiamondRewards_</t>
    </r>
    <r>
      <rPr>
        <sz val="11"/>
        <color theme="1"/>
        <rFont val="等线"/>
        <family val="3"/>
        <charset val="134"/>
        <scheme val="minor"/>
      </rPr>
      <t>4</t>
    </r>
    <phoneticPr fontId="6" type="noConversion"/>
  </si>
  <si>
    <r>
      <t>Text_Key_Desc_BringUp__MaxTowers_</t>
    </r>
    <r>
      <rPr>
        <sz val="11"/>
        <color theme="1"/>
        <rFont val="等线"/>
        <family val="3"/>
        <charset val="134"/>
        <scheme val="minor"/>
      </rPr>
      <t>3</t>
    </r>
    <phoneticPr fontId="6" type="noConversion"/>
  </si>
  <si>
    <t>Text_Key_ExtendName_BringUp__MaxTowers_3</t>
  </si>
  <si>
    <r>
      <t>Text_Key_Name_BringUp__MaxTowers_</t>
    </r>
    <r>
      <rPr>
        <sz val="11"/>
        <color theme="1"/>
        <rFont val="等线"/>
        <family val="3"/>
        <charset val="134"/>
        <scheme val="minor"/>
      </rPr>
      <t>3</t>
    </r>
    <phoneticPr fontId="6" type="noConversion"/>
  </si>
  <si>
    <t>基地生命+15</t>
  </si>
  <si>
    <t>初始金币+150</t>
  </si>
  <si>
    <t>攻击范围+2</t>
  </si>
  <si>
    <t>Text_Key_Season_None</t>
    <phoneticPr fontId="6" type="noConversion"/>
  </si>
  <si>
    <t>这是默认头像框</t>
    <phoneticPr fontId="6" type="noConversion"/>
  </si>
  <si>
    <t>{SeasonName}奖励</t>
    <phoneticPr fontId="6" type="noConversion"/>
  </si>
  <si>
    <t>Text_Key_Mail_Season_Reward_Title</t>
    <phoneticPr fontId="6" type="noConversion"/>
  </si>
  <si>
    <t>Text_Key_Mail_Season_Reward_Content</t>
    <phoneticPr fontId="6" type="noConversion"/>
  </si>
  <si>
    <t>{SeasonName} Rewards</t>
  </si>
  <si>
    <t>恭喜您在{SeasonName}中获得了第{Rank}名，现将发放以下奖励，请及时领取。</t>
    <phoneticPr fontId="6" type="noConversion"/>
  </si>
  <si>
    <t>Text_Key_MailType_Official_Name</t>
    <phoneticPr fontId="6" type="noConversion"/>
  </si>
  <si>
    <t>RealityGuard Official</t>
  </si>
  <si>
    <t>Text_Key_Season_Frame_Name</t>
    <phoneticPr fontId="6" type="noConversion"/>
  </si>
  <si>
    <t>头像框</t>
    <phoneticPr fontId="6" type="noConversion"/>
  </si>
  <si>
    <r>
      <t>Avatar</t>
    </r>
    <r>
      <rPr>
        <sz val="11"/>
        <color theme="1"/>
        <rFont val="等线"/>
        <family val="3"/>
        <charset val="134"/>
        <scheme val="minor"/>
      </rPr>
      <t xml:space="preserve"> </t>
    </r>
    <r>
      <rPr>
        <sz val="11"/>
        <color theme="1"/>
        <rFont val="等线"/>
        <family val="3"/>
        <charset val="134"/>
        <scheme val="minor"/>
      </rPr>
      <t>Frame</t>
    </r>
    <phoneticPr fontId="6" type="noConversion"/>
  </si>
  <si>
    <t>This is the default avatar frame</t>
    <phoneticPr fontId="6" type="noConversion"/>
  </si>
  <si>
    <t>Text_Key_Season2_Frame1_Des</t>
  </si>
  <si>
    <t>Text_Key_Season2_Frame2_Des</t>
  </si>
  <si>
    <t>Text_Key_Season2_Frame3_Des</t>
  </si>
  <si>
    <t>Text_Key_Season2_Frame4_Des</t>
  </si>
  <si>
    <t>Text_Key_Season2_Frame5_Des</t>
  </si>
  <si>
    <t>Text_Key_Season3_Frame1_Des</t>
  </si>
  <si>
    <t>Text_Key_Season3_Frame2_Des</t>
  </si>
  <si>
    <t>Text_Key_Season3_Frame3_Des</t>
  </si>
  <si>
    <t>Text_Key_Season3_Frame4_Des</t>
  </si>
  <si>
    <t>Text_Key_Season3_Frame5_Des</t>
  </si>
  <si>
    <t>Text_Key_Season4_Frame1_Des</t>
  </si>
  <si>
    <t>Text_Key_Season4_Frame2_Des</t>
  </si>
  <si>
    <t>Text_Key_Season4_Frame3_Des</t>
  </si>
  <si>
    <t>Text_Key_Season4_Frame4_Des</t>
  </si>
  <si>
    <t>Text_Key_Season4_Frame5_Des</t>
  </si>
  <si>
    <t>Text_Key_Season1_Frame1_Des</t>
  </si>
  <si>
    <t>Text_Key_Season1_Frame2_Des</t>
  </si>
  <si>
    <t>Text_Key_Season1_Frame3_Des</t>
  </si>
  <si>
    <t>Text_Key_Season1_Frame5_Des</t>
  </si>
  <si>
    <t>翱翔赛季第1名的专属徽章，纪念最杰出的挑战者！</t>
  </si>
  <si>
    <t>翱翔赛季前10名玩家可获得</t>
  </si>
  <si>
    <t>翱翔赛季前100名玩家可获得</t>
  </si>
  <si>
    <t>翱翔赛季前1000名玩家可获得</t>
  </si>
  <si>
    <t>翱翔赛季前10000名玩家可获得</t>
  </si>
  <si>
    <t>飞龙赛季第1名的专属徽章，纪念最杰出的挑战者！</t>
  </si>
  <si>
    <t>飞龙赛季前10名玩家可获得</t>
  </si>
  <si>
    <t>飞龙赛季前100名玩家可获得</t>
  </si>
  <si>
    <t>飞龙赛季前1000名玩家可获得</t>
  </si>
  <si>
    <t>飞龙赛季前10000名玩家可获得</t>
  </si>
  <si>
    <t>冰雪赛季第1名的专属徽章，纪念最杰出的挑战者！</t>
  </si>
  <si>
    <t>冰雪赛季前10名玩家可获得</t>
  </si>
  <si>
    <t>冰雪赛季前100名玩家可获得</t>
  </si>
  <si>
    <t>冰雪赛季前1000名玩家可获得</t>
  </si>
  <si>
    <t>冰雪赛季前10000名玩家可获得</t>
  </si>
  <si>
    <t>坚韧赛季第1名的专属徽章，纪念最杰出的挑战者！</t>
  </si>
  <si>
    <t>坚韧赛季前10名玩家可获得</t>
  </si>
  <si>
    <t>坚韧赛季前100名玩家可获得</t>
  </si>
  <si>
    <t>坚韧赛季前1000名玩家可获得</t>
  </si>
  <si>
    <t>坚韧赛季前10000名玩家可获得</t>
  </si>
  <si>
    <t>Exclusive badge for the top 1 of the Soaring Season</t>
  </si>
  <si>
    <t>Awarded to the top 10 players of the Soaring Season</t>
  </si>
  <si>
    <t>Awarded to the top 100 players of the Soaring Season</t>
  </si>
  <si>
    <t>Awarded to the top 1000 players of the Soaring Season</t>
  </si>
  <si>
    <t>Awarded to the top 10000 players of the Soaring Season</t>
  </si>
  <si>
    <t>Exclusive badge for the top 1 of the Dragon Season</t>
  </si>
  <si>
    <t>Awarded to the top 10 players of the Dragon Season</t>
  </si>
  <si>
    <t>Awarded to the top 100 players of the Dragon Season</t>
  </si>
  <si>
    <t>Awarded to the top 1000 players of the Dragon Season</t>
  </si>
  <si>
    <t>Awarded to the top 10000 players of the Dragon Season</t>
  </si>
  <si>
    <t>Exclusive badge for the top 1 of the Ice Season</t>
  </si>
  <si>
    <t>Awarded to the top 10 players of the Ice Season</t>
  </si>
  <si>
    <t>Awarded to the top 100 players of the Ice Season</t>
  </si>
  <si>
    <t>Awarded to the top 1000 players of the Ice Season</t>
  </si>
  <si>
    <t>Awarded to the top 10000 players of the Ice Season</t>
  </si>
  <si>
    <t>Exclusive badge for the top 1 of the Fortitude Season</t>
  </si>
  <si>
    <t>Awarded to the top 10 players of the Fortitude Season</t>
  </si>
  <si>
    <t>Awarded to the top 100 players of the Fortitude Season</t>
  </si>
  <si>
    <t>Awarded to the top 1000 players of the Fortitude Season</t>
  </si>
  <si>
    <t>Awarded to the top 10000 players of the Fortitude Season</t>
  </si>
  <si>
    <t>Coins +%</t>
  </si>
  <si>
    <t>Coins +0%</t>
  </si>
  <si>
    <t>Coins +5%</t>
  </si>
  <si>
    <t>Coins +10%</t>
  </si>
  <si>
    <t>Increases starting coins at the beginning of the game</t>
  </si>
  <si>
    <t>Increases coins gained from defeating monsters</t>
  </si>
  <si>
    <t>Restores castle health each wave</t>
  </si>
  <si>
    <t>Increases castle health</t>
  </si>
  <si>
    <r>
      <t>Increases diamond reward</t>
    </r>
    <r>
      <rPr>
        <sz val="11"/>
        <color theme="1"/>
        <rFont val="等线"/>
        <family val="3"/>
        <charset val="134"/>
        <scheme val="minor"/>
      </rPr>
      <t xml:space="preserve"> for each challenged level</t>
    </r>
    <phoneticPr fontId="6" type="noConversion"/>
  </si>
  <si>
    <t>Diamond, a versatile currency</t>
  </si>
  <si>
    <t xml:space="preserve">Grants extra lives when you fail in Infinite Mode. </t>
  </si>
  <si>
    <t xml:space="preserve">Congratulations on achieving Rank {Rank} in {SeasonName}. Here are your rewards, please claim them promptly. </t>
  </si>
  <si>
    <t>Cannon</t>
    <phoneticPr fontId="6" type="noConversion"/>
  </si>
  <si>
    <t>Flame</t>
    <phoneticPr fontId="6" type="noConversion"/>
  </si>
  <si>
    <t>video description video description video</t>
  </si>
  <si>
    <t>描述描述描述描述描述描述描述描述描述描述描述描述描述描述描述</t>
  </si>
  <si>
    <t>Beginner's guide2</t>
  </si>
  <si>
    <t>新手指引2</t>
  </si>
  <si>
    <t>Text_Key_Tutorials_VideoTitle_1</t>
    <phoneticPr fontId="6" type="noConversion"/>
  </si>
  <si>
    <t>Text_Key_Tutorials_VideoDescribe_1</t>
    <phoneticPr fontId="6" type="noConversion"/>
  </si>
  <si>
    <t>Text_Key_Tutorials_VideoTitle_2</t>
    <phoneticPr fontId="6" type="noConversion"/>
  </si>
  <si>
    <t>Text_Key_Tutorials_VideoDescribe_2</t>
    <phoneticPr fontId="6" type="noConversion"/>
  </si>
  <si>
    <t>镜界守卫官方</t>
    <phoneticPr fontId="6" type="noConversion"/>
  </si>
  <si>
    <t>游戏玩法</t>
    <phoneticPr fontId="6" type="noConversion"/>
  </si>
  <si>
    <t>用现实中的物体搭建地形，并扫描作为战场。在上面布置防御塔，守护你的城堡！</t>
    <phoneticPr fontId="6" type="noConversion"/>
  </si>
  <si>
    <t>Build terrain using real-world objects and scan it as your battlefield. Place defense towers on it to protect your castle!</t>
  </si>
  <si>
    <t>黄蜂女王，能持续召唤士兵</t>
    <phoneticPr fontId="6" type="noConversion"/>
  </si>
  <si>
    <t>小蝙蝠，总是成群结队</t>
    <phoneticPr fontId="6" type="noConversion"/>
  </si>
  <si>
    <t>大蝙蝠，身体更为强壮</t>
    <phoneticPr fontId="6" type="noConversion"/>
  </si>
  <si>
    <t>蝙蝠领主，黑夜中最强大的存在</t>
    <phoneticPr fontId="6" type="noConversion"/>
  </si>
  <si>
    <t>小蜘蛛，行动迅捷</t>
    <phoneticPr fontId="6" type="noConversion"/>
  </si>
  <si>
    <t>大蜘蛛，身体更为强壮</t>
    <phoneticPr fontId="6" type="noConversion"/>
  </si>
  <si>
    <t>蜘蛛女王，迅捷且强大</t>
    <phoneticPr fontId="6" type="noConversion"/>
  </si>
  <si>
    <t>邪恶种子，拥有自愈能力</t>
    <phoneticPr fontId="6" type="noConversion"/>
  </si>
  <si>
    <t>邪恶花，能够治疗周围友军</t>
    <phoneticPr fontId="6" type="noConversion"/>
  </si>
  <si>
    <t>魔王花，大范围治疗友军</t>
    <phoneticPr fontId="6" type="noConversion"/>
  </si>
  <si>
    <t>小幽灵，能够暂时隐身</t>
    <phoneticPr fontId="6" type="noConversion"/>
  </si>
  <si>
    <t>大幽灵，能让周围友军一起隐身</t>
    <phoneticPr fontId="6" type="noConversion"/>
  </si>
  <si>
    <t>幽灵之王，强大而又难以捕捉</t>
    <phoneticPr fontId="6" type="noConversion"/>
  </si>
  <si>
    <t>恶魔士兵，死亡后使附近敌人降低攻击</t>
    <phoneticPr fontId="6" type="noConversion"/>
  </si>
  <si>
    <t>暗影恶魔，持续弱化周围敌人</t>
    <phoneticPr fontId="6" type="noConversion"/>
  </si>
  <si>
    <t>恶魔领主，能攻击敌人使其眩晕</t>
    <phoneticPr fontId="6" type="noConversion"/>
  </si>
  <si>
    <t>雏鸟，偶尔能加速前进</t>
    <phoneticPr fontId="6" type="noConversion"/>
  </si>
  <si>
    <t>巨鸟，能使周围友军一起加速</t>
    <phoneticPr fontId="6" type="noConversion"/>
  </si>
  <si>
    <t>天空领主，使友军短暂加速并不受控制</t>
    <phoneticPr fontId="6" type="noConversion"/>
  </si>
  <si>
    <t>幼龙，脆弱但有更强破坏力</t>
    <phoneticPr fontId="6" type="noConversion"/>
  </si>
  <si>
    <t>飞龙，能提升友军攻击</t>
    <phoneticPr fontId="6" type="noConversion"/>
  </si>
  <si>
    <t>小雪人，看似坚固但会不断融化变弱</t>
    <phoneticPr fontId="6" type="noConversion"/>
  </si>
  <si>
    <t>暗影雪人，出现时自带减伤护盾</t>
    <phoneticPr fontId="6" type="noConversion"/>
  </si>
  <si>
    <t>冰霜领主，能攻击防御塔并使其减速</t>
    <phoneticPr fontId="6" type="noConversion"/>
  </si>
  <si>
    <t>甲壳兽，经常会钻入壳中难以击破</t>
    <phoneticPr fontId="6" type="noConversion"/>
  </si>
  <si>
    <t>滚球兽，滚动前进，期间快速且坚固</t>
    <phoneticPr fontId="6" type="noConversion"/>
  </si>
  <si>
    <t>甲壳领主，持续赋予友军减伤护盾</t>
    <phoneticPr fontId="6" type="noConversion"/>
  </si>
  <si>
    <t>Chick, occasionally speeds up</t>
  </si>
  <si>
    <t>Wyvern, boosts ally attack</t>
  </si>
  <si>
    <t>Wasp Queen, continuously summons soldiers</t>
  </si>
  <si>
    <t>Small Bat, always in swarms</t>
  </si>
  <si>
    <t>Large Bat, physically stronger</t>
  </si>
  <si>
    <t>Bat Lord, most powerful in the night</t>
  </si>
  <si>
    <t>Small Spider, moves quickly</t>
  </si>
  <si>
    <t>Large Spider, physically stronger</t>
  </si>
  <si>
    <t>Spider Queen, swift and powerful</t>
  </si>
  <si>
    <t>Evil Seed, self-healing ability</t>
  </si>
  <si>
    <t>Evil Flower, heals nearby allies</t>
  </si>
  <si>
    <t>Demon Flower, heals allies in a wide area</t>
  </si>
  <si>
    <t>Small Ghost, temporarily turns invisible</t>
  </si>
  <si>
    <t>Ghost King, powerful and elusive</t>
  </si>
  <si>
    <t>Demon Soldier, reduces nearby enemy attack upon death</t>
  </si>
  <si>
    <t>Shadow Demon, continuously weakens nearby enemies</t>
  </si>
  <si>
    <t>Demon Lord, stuns enemies with attacks</t>
  </si>
  <si>
    <t>Giant Bird, speeds up nearby allies</t>
  </si>
  <si>
    <t>Sky Lord, temporarily speeds up and controls allies</t>
  </si>
  <si>
    <t>Young Dragon, fragile but more destructive</t>
  </si>
  <si>
    <t>Small Yeti, appears strong but melts over time</t>
  </si>
  <si>
    <t>Shadow Yeti, appears with damage reduction shield</t>
  </si>
  <si>
    <t>Frost Lord, slows down and attacks towers</t>
  </si>
  <si>
    <t>Shell Beast, frequently retreats into shell, hard to break</t>
  </si>
  <si>
    <t>Rolling Beast, moves quickly and becomes stronger while rolling</t>
  </si>
  <si>
    <t>Shell Lord, grants allies a continuous damage reduction shield</t>
  </si>
  <si>
    <t>Text_Key_Mail_Questionnaire1_Title</t>
    <phoneticPr fontId="6" type="noConversion"/>
  </si>
  <si>
    <t>Text_Key_Mail_Questionnaire1_Content</t>
    <phoneticPr fontId="6" type="noConversion"/>
  </si>
  <si>
    <t>问卷填写奖励</t>
    <phoneticPr fontId="6" type="noConversion"/>
  </si>
  <si>
    <t>感谢您参与问卷调查，现将发放以下奖励，请及时领取。</t>
    <phoneticPr fontId="6" type="noConversion"/>
  </si>
  <si>
    <t>Survey Completion Reward</t>
  </si>
  <si>
    <t>Thank you for participating in the survey. The following rewards will now be distributed, please claim them promptly.</t>
  </si>
  <si>
    <t>Text_Key_Questionnaire1_Title</t>
    <phoneticPr fontId="6" type="noConversion"/>
  </si>
  <si>
    <t>参与问卷调查并获得奖励。
感谢您的宝贵建议！</t>
    <phoneticPr fontId="6" type="noConversion"/>
  </si>
  <si>
    <t xml:space="preserve">Fill out our user survey and get a thank-you gift. 
Your feedback makes a difference! </t>
    <phoneticPr fontId="6" type="noConversion"/>
  </si>
  <si>
    <t>参与问卷调查</t>
    <phoneticPr fontId="6" type="noConversion"/>
  </si>
  <si>
    <t>Join our user survey</t>
  </si>
  <si>
    <t>Text_Key_Qusetionnaire1_Content</t>
    <phoneticPr fontId="6" type="noConversion"/>
  </si>
  <si>
    <t>Text_Key_Video_Beginners_Title</t>
  </si>
  <si>
    <t>Text_Key_Video_Scan_Title</t>
  </si>
  <si>
    <t>Text_Key_Video_Upgrade_Title</t>
  </si>
  <si>
    <t>Text_Key_Video_Multiple_Title</t>
  </si>
  <si>
    <t>Text_Key_Video_Slope_Title</t>
  </si>
  <si>
    <t>Text_Key_Video_Platform_Title</t>
  </si>
  <si>
    <t>Text_Key_Video_Invisible_Title</t>
  </si>
  <si>
    <t>Text_Key_Video_Poision_Title</t>
  </si>
  <si>
    <t>Text_Key_Video_Drag_Title</t>
  </si>
  <si>
    <t>Text_Key_Video_Weaken_Title</t>
  </si>
  <si>
    <t>Text_Key_Video_Beginners_Des</t>
  </si>
  <si>
    <t>Text_Key_Video_Scan_Des</t>
  </si>
  <si>
    <t>Text_Key_Video_Upgrade_Des</t>
  </si>
  <si>
    <t>Text_Key_Video_Multiple_Des</t>
  </si>
  <si>
    <t>Text_Key_Video_Slope_Des</t>
  </si>
  <si>
    <t>Text_Key_Video_Platform_Des</t>
  </si>
  <si>
    <t>Text_Key_Video_Invisible_Des</t>
  </si>
  <si>
    <t>Text_Key_Video_Poision_Des</t>
  </si>
  <si>
    <t>Text_Key_Video_Drag_Des</t>
  </si>
  <si>
    <t>Text_Key_Video_Weaken_Des</t>
  </si>
  <si>
    <t>游戏介绍</t>
    <phoneticPr fontId="6" type="noConversion"/>
  </si>
  <si>
    <t>扫描战场</t>
    <phoneticPr fontId="6" type="noConversion"/>
  </si>
  <si>
    <t>多人游戏</t>
    <phoneticPr fontId="6" type="noConversion"/>
  </si>
  <si>
    <t>斜坡</t>
    <phoneticPr fontId="6" type="noConversion"/>
  </si>
  <si>
    <t>雷电塔</t>
    <phoneticPr fontId="6" type="noConversion"/>
  </si>
  <si>
    <t>毒雾塔</t>
    <phoneticPr fontId="6" type="noConversion"/>
  </si>
  <si>
    <t>怪物在上坡时会减速，下坡时加速。好好利用这点！</t>
    <phoneticPr fontId="6" type="noConversion"/>
  </si>
  <si>
    <t>雷电塔在高处能造成额外伤害。</t>
    <phoneticPr fontId="6" type="noConversion"/>
  </si>
  <si>
    <t>隐身的敌人无法被选中和攻击，但会被范围伤害波及。</t>
    <phoneticPr fontId="6" type="noConversion"/>
  </si>
  <si>
    <t>毒雾塔的外圈伤害最高，且无视地形。</t>
    <phoneticPr fontId="6" type="noConversion"/>
  </si>
  <si>
    <t>拥有弱化技能的敌人，能够使周围的防御塔攻击降低，请注意躲避。</t>
    <phoneticPr fontId="6" type="noConversion"/>
  </si>
  <si>
    <t>Slopes</t>
    <phoneticPr fontId="6" type="noConversion"/>
  </si>
  <si>
    <t>Game play</t>
    <phoneticPr fontId="6" type="noConversion"/>
  </si>
  <si>
    <t>Multiplayer</t>
    <phoneticPr fontId="6" type="noConversion"/>
  </si>
  <si>
    <t>Thunder deals extra damage when placed at higher elevations.</t>
    <phoneticPr fontId="6" type="noConversion"/>
  </si>
  <si>
    <t>The outer ring of the Poison deals the highest damage and ignores terrain.</t>
    <phoneticPr fontId="6" type="noConversion"/>
  </si>
  <si>
    <t>幽灵</t>
    <phoneticPr fontId="6" type="noConversion"/>
  </si>
  <si>
    <t>恶魔</t>
    <phoneticPr fontId="6" type="noConversion"/>
  </si>
  <si>
    <t>Large Ghost, makes nearby allies invisible</t>
    <phoneticPr fontId="6" type="noConversion"/>
  </si>
  <si>
    <t>Ghost</t>
  </si>
  <si>
    <t>Demon</t>
    <phoneticPr fontId="6" type="noConversion"/>
  </si>
  <si>
    <t>Text_Key_PlayerSkill_BreakArmor_Name</t>
  </si>
  <si>
    <t>Text_Key_PlayerSkill_IceBind_Name</t>
  </si>
  <si>
    <t>Text_Key_PlayerSkill_TimeBarrier_Name</t>
  </si>
  <si>
    <t>Text_Key_PlayerSkill_PurifyWater_Name</t>
  </si>
  <si>
    <t>Text_Key_PlayerSkill_Enhance_Name</t>
  </si>
  <si>
    <t>Text_Key_PlayerSkill_Silence_Name</t>
  </si>
  <si>
    <t>Text_Key_PlayerSkill_GoblinSummon_Name</t>
  </si>
  <si>
    <t>Text_Key_PlayerSkill_Hellfire_Name</t>
  </si>
  <si>
    <t>Text_Key_PlayerSkill_Blackhole_Name</t>
  </si>
  <si>
    <t>Text_Key_PlayerSkill_BreakArmor_Des</t>
  </si>
  <si>
    <t>Text_Key_PlayerSkill_IceBind_Des</t>
  </si>
  <si>
    <t>Text_Key_PlayerSkill_TimeBarrier_Des</t>
  </si>
  <si>
    <t>Text_Key_PlayerSkill_PurifyWater_Des</t>
  </si>
  <si>
    <t>Text_Key_PlayerSkill_Enhance_Des</t>
  </si>
  <si>
    <t>Text_Key_PlayerSkill_Silence_Des</t>
  </si>
  <si>
    <t>Text_Key_PlayerSkill_GoblinSummon_Des</t>
  </si>
  <si>
    <t>Text_Key_PlayerSkill_Hellfire_Des</t>
  </si>
  <si>
    <t>Text_Key_PlayerSkill_Blackhole_Des</t>
  </si>
  <si>
    <t>破甲弹</t>
    <phoneticPr fontId="6" type="noConversion"/>
  </si>
  <si>
    <t>冰霜漩涡</t>
    <phoneticPr fontId="6" type="noConversion"/>
  </si>
  <si>
    <t>时空结界</t>
    <phoneticPr fontId="6" type="noConversion"/>
  </si>
  <si>
    <t>净化药水</t>
    <phoneticPr fontId="6" type="noConversion"/>
  </si>
  <si>
    <t>强化子弹</t>
    <phoneticPr fontId="6" type="noConversion"/>
  </si>
  <si>
    <t>雷电领域</t>
    <phoneticPr fontId="6" type="noConversion"/>
  </si>
  <si>
    <t>哥布林召唤</t>
    <phoneticPr fontId="6" type="noConversion"/>
  </si>
  <si>
    <t>地狱烈焰</t>
    <phoneticPr fontId="6" type="noConversion"/>
  </si>
  <si>
    <t>黑洞</t>
    <phoneticPr fontId="6" type="noConversion"/>
  </si>
  <si>
    <t>BreakArmor</t>
  </si>
  <si>
    <t>IceBind</t>
  </si>
  <si>
    <t>TimeBarrier</t>
  </si>
  <si>
    <t>PurifyWater</t>
  </si>
  <si>
    <t>Enhance</t>
  </si>
  <si>
    <t>Silence</t>
  </si>
  <si>
    <t>GoblinSummon</t>
  </si>
  <si>
    <t>Hellfire</t>
  </si>
  <si>
    <t>Blackhole</t>
  </si>
  <si>
    <t>小精灵，随处可见</t>
    <phoneticPr fontId="6" type="noConversion"/>
  </si>
  <si>
    <t>Elf, commonly found</t>
    <phoneticPr fontId="6" type="noConversion"/>
  </si>
  <si>
    <t>仙人掌怪，身体强壮，拥有免伤护盾</t>
    <phoneticPr fontId="6" type="noConversion"/>
  </si>
  <si>
    <t>Cactus, has a damage-absorbing shield</t>
    <phoneticPr fontId="6" type="noConversion"/>
  </si>
  <si>
    <t>Text_Key_Desc_Monster_Skull1</t>
  </si>
  <si>
    <t>Text_Key_Desc_Monster_Skull2</t>
  </si>
  <si>
    <t>Text_Key_Desc_Monster_Skull3</t>
  </si>
  <si>
    <t>Text_Key_Desc_Monster_Spirit1</t>
  </si>
  <si>
    <t>Text_Key_Desc_Monster_Spirit2</t>
  </si>
  <si>
    <t>Text_Key_Desc_Monster_Spirit3</t>
  </si>
  <si>
    <t>Text_Key_Desc_Monster_FireSpirit1</t>
  </si>
  <si>
    <t>Text_Key_Desc_Monster_FireSpirit2</t>
  </si>
  <si>
    <t>Text_Key_Desc_Monster_FireSpirit3</t>
  </si>
  <si>
    <t>Text_Key_Desc_Monster_StoneGolem1</t>
  </si>
  <si>
    <t>Text_Key_Desc_Monster_StoneGolem2</t>
  </si>
  <si>
    <t>Text_Key_Desc_Monster_StoneGolem3</t>
  </si>
  <si>
    <t>Text_Key_Desc_Monster_Scorpid1</t>
  </si>
  <si>
    <t>Text_Key_Desc_Monster_Scorpid2</t>
  </si>
  <si>
    <t>Text_Key_Desc_Monster_Scorpid3</t>
  </si>
  <si>
    <t>Text_Key_Desc_Monster_Imp1</t>
  </si>
  <si>
    <t>Text_Key_Desc_Monster_Imp2</t>
  </si>
  <si>
    <t>Text_Key_Desc_Monster_Imp3</t>
  </si>
  <si>
    <t>Text_Key_Desc_Monster_Tombstone</t>
  </si>
  <si>
    <t>小骷髅，死亡后复活一次</t>
    <phoneticPr fontId="6" type="noConversion"/>
  </si>
  <si>
    <t>骷髅法师，赋予友军复活能力</t>
    <phoneticPr fontId="6" type="noConversion"/>
  </si>
  <si>
    <t>骷髅领主，持续召唤墓碑</t>
    <phoneticPr fontId="6" type="noConversion"/>
  </si>
  <si>
    <t>暗影精灵，喷出烟雾遮蔽视线</t>
    <phoneticPr fontId="6" type="noConversion"/>
  </si>
  <si>
    <t>大精灵，产生跟随自己的烟雾</t>
    <phoneticPr fontId="6" type="noConversion"/>
  </si>
  <si>
    <t>精灵领主，产生大量烟雾</t>
    <phoneticPr fontId="6" type="noConversion"/>
  </si>
  <si>
    <t>火精灵，死亡产生大威力的爆炸</t>
    <phoneticPr fontId="6" type="noConversion"/>
  </si>
  <si>
    <t>火精灵王，射出火球并点燃地面</t>
    <phoneticPr fontId="6" type="noConversion"/>
  </si>
  <si>
    <t>石像，能够钻地前进</t>
    <phoneticPr fontId="6" type="noConversion"/>
  </si>
  <si>
    <t>冰魔像，射出冻结敌人的光波</t>
    <phoneticPr fontId="6" type="noConversion"/>
  </si>
  <si>
    <t>火魔像，能够化身无敌的火焰并恢复生命</t>
    <phoneticPr fontId="6" type="noConversion"/>
  </si>
  <si>
    <t>麻痹蝎，能让敌人短暂麻痹</t>
    <phoneticPr fontId="6" type="noConversion"/>
  </si>
  <si>
    <t>蝎统领，能发出弹射的麻痹子弹</t>
    <phoneticPr fontId="6" type="noConversion"/>
  </si>
  <si>
    <t>蝎大王，能发出强大的麻痹子弹</t>
    <phoneticPr fontId="6" type="noConversion"/>
  </si>
  <si>
    <t>小恶魔，能闪现前进</t>
    <phoneticPr fontId="6" type="noConversion"/>
  </si>
  <si>
    <t>虚空恶魔，能够将周围友军传送到前方</t>
    <phoneticPr fontId="6" type="noConversion"/>
  </si>
  <si>
    <t>恶魔领主，能召唤许多强大的怪物</t>
    <phoneticPr fontId="6" type="noConversion"/>
  </si>
  <si>
    <t>墓碑，源源不断地召唤小骷髅</t>
    <phoneticPr fontId="6" type="noConversion"/>
  </si>
  <si>
    <t>Small Skeleton，revives once after death</t>
  </si>
  <si>
    <t>Skeleton Mage，grants allies revival ability</t>
  </si>
  <si>
    <t>Skeleton Lord，continuously summons tombstones</t>
  </si>
  <si>
    <t>Shadow Sprite，emits smoke to obstruct vision</t>
  </si>
  <si>
    <t>Large Sprite，creates a cloud of smoke that follows it</t>
  </si>
  <si>
    <t>Sprite Lord，generates large amounts of smoke</t>
  </si>
  <si>
    <t>Fire Sprite，causes a powerful explosion upon death</t>
  </si>
  <si>
    <t>Fire Sprite King，shoots fireballs that ignite the ground</t>
  </si>
  <si>
    <t>Gargoyle，can burrow underground to move forward</t>
  </si>
  <si>
    <t>Ice Golem，shoots a wave that freezes enemies</t>
  </si>
  <si>
    <t>Fire Golem，transforms into invincible flames and regenerates health</t>
  </si>
  <si>
    <t>Paralysis Scorpion，temporarily paralyzes enemies</t>
  </si>
  <si>
    <t>Scorpion Commander，fires paralyzing projectiles that ricochet</t>
  </si>
  <si>
    <t>Scorpion King，launches powerful paralyzing projectiles</t>
  </si>
  <si>
    <t>Imp，teleports forward</t>
  </si>
  <si>
    <t>Void Demon，teleports nearby allies forward</t>
  </si>
  <si>
    <t>Demon Lord，summons many powerful creatures</t>
  </si>
  <si>
    <t>Tombstone，continuously summons small skeletons</t>
  </si>
  <si>
    <t>隐身</t>
  </si>
  <si>
    <t>Text_Key_FloatingText_Damage</t>
  </si>
  <si>
    <t>Text_Key_FloatingText_Invisible</t>
    <phoneticPr fontId="6" type="noConversion"/>
  </si>
  <si>
    <t>Invisible</t>
    <phoneticPr fontId="6" type="noConversion"/>
  </si>
  <si>
    <t>Text_Key_Season1_Frame4_Des</t>
    <phoneticPr fontId="6" type="noConversion"/>
  </si>
  <si>
    <t>Alchemy</t>
    <phoneticPr fontId="6" type="noConversion"/>
  </si>
  <si>
    <t>Myst Orb</t>
    <phoneticPr fontId="6" type="noConversion"/>
  </si>
  <si>
    <t>Ice Tower</t>
    <phoneticPr fontId="6" type="noConversion"/>
  </si>
  <si>
    <t>Text_Key_Mail_Thanksgiving_Title</t>
  </si>
  <si>
    <t>Text_Key_Mail_Thanksgiving_Content</t>
  </si>
  <si>
    <t>感恩节奖励</t>
    <phoneticPr fontId="6" type="noConversion"/>
  </si>
  <si>
    <t>感恩节快乐！</t>
    <phoneticPr fontId="6" type="noConversion"/>
  </si>
  <si>
    <t>&lt;b&gt;Dear Player,&lt;/b&gt;&lt;br&gt;Happy Thanksgiving! To celebrate, we’ve prepared a special gift just for you. We’re also thrilled to share that &lt;b&gt;RealityGuard&lt;/b&gt; is a finalist for "Best VR/AR/XR/MR Games" at the TIGA Games Industry Awards 2024!&lt;br&gt;Thank you for your support. We’re excited to keep delivering the best AR gaming experiences. Stay tuned for more!&lt;br&gt;Warm regards,&lt;br&gt;&lt;b&gt;The RealityGuard Team.&lt;/b&gt;</t>
    <phoneticPr fontId="6" type="noConversion"/>
  </si>
  <si>
    <t>Gameplay</t>
  </si>
  <si>
    <t>Happy Thanksgiving! &amp; Exciting News</t>
    <phoneticPr fontId="6" type="noConversion"/>
  </si>
  <si>
    <t>Box</t>
    <phoneticPr fontId="6" type="noConversion"/>
  </si>
  <si>
    <t>Text_Key_Video_Skill_Title</t>
    <phoneticPr fontId="6" type="noConversion"/>
  </si>
  <si>
    <t>技能</t>
    <phoneticPr fontId="6" type="noConversion"/>
  </si>
  <si>
    <t>Skills</t>
    <phoneticPr fontId="6" type="noConversion"/>
  </si>
  <si>
    <r>
      <t>Text_Key_Video_Skill</t>
    </r>
    <r>
      <rPr>
        <sz val="11"/>
        <color theme="1"/>
        <rFont val="等线"/>
        <family val="3"/>
        <charset val="134"/>
        <scheme val="minor"/>
      </rPr>
      <t>_Des</t>
    </r>
    <phoneticPr fontId="6" type="noConversion"/>
  </si>
  <si>
    <t>按住按钮瞄准，松开释放技能。</t>
    <phoneticPr fontId="6" type="noConversion"/>
  </si>
  <si>
    <t>强化地块</t>
    <phoneticPr fontId="6" type="noConversion"/>
  </si>
  <si>
    <t>地块</t>
    <phoneticPr fontId="6" type="noConversion"/>
  </si>
  <si>
    <t>Boost Box</t>
  </si>
  <si>
    <t>Text_Key_Video_PathDesign_Title</t>
  </si>
  <si>
    <t>Text_Key_Video_PathDesign_Des</t>
  </si>
  <si>
    <t>搭建地形</t>
    <phoneticPr fontId="6" type="noConversion"/>
  </si>
  <si>
    <t>Design the Route</t>
  </si>
  <si>
    <t>扫描物体，设计地形，和朋友一起保卫城堡。</t>
    <phoneticPr fontId="6" type="noConversion"/>
  </si>
  <si>
    <t>The monster slows uphill and speeds downhill.</t>
  </si>
  <si>
    <t>Scan objects, design battlefield, and defend the castle.</t>
    <phoneticPr fontId="6" type="noConversion"/>
  </si>
  <si>
    <t>Invisible enemies can only be hit by area attacks.</t>
  </si>
  <si>
    <t>Beware of monsters with the debuff.</t>
  </si>
  <si>
    <t>Hold to aim, release to shoot.</t>
    <phoneticPr fontId="6" type="noConversion"/>
  </si>
  <si>
    <t>辅助字段</t>
    <phoneticPr fontId="6" type="noConversion"/>
  </si>
  <si>
    <t>SeasonBringUp_MaxTowers</t>
  </si>
  <si>
    <t>SeasonBringUp_StartingGold</t>
  </si>
  <si>
    <t>SeasonBringUp_Damage</t>
  </si>
  <si>
    <t>SeasonBringUp_TowerCost</t>
  </si>
  <si>
    <t>SeasonBringUp_BaseHealth</t>
  </si>
  <si>
    <t>SeasonBringUp_BaseRegen</t>
  </si>
  <si>
    <t>SeasonBringUp_AttackRange</t>
  </si>
  <si>
    <t>SeasonBringUp_AttackInterval</t>
  </si>
  <si>
    <t>SeasonBringUp_ExtraLives</t>
  </si>
  <si>
    <t>SeasonBringUp_DiamondRewards</t>
  </si>
  <si>
    <t>初始金币+50</t>
  </si>
  <si>
    <t>初始金币+100</t>
  </si>
  <si>
    <t>伤害+0%</t>
  </si>
  <si>
    <t>伤害+5%</t>
  </si>
  <si>
    <t>伤害+10%</t>
  </si>
  <si>
    <t>伤害+15%</t>
  </si>
  <si>
    <t>塔价格-10</t>
  </si>
  <si>
    <t>塔价格-20</t>
  </si>
  <si>
    <t>塔价格-30</t>
  </si>
  <si>
    <t>基地生命+5</t>
  </si>
  <si>
    <t>基地生命+10</t>
  </si>
  <si>
    <t>基地恢复+5</t>
  </si>
  <si>
    <t>基地恢复+10</t>
  </si>
  <si>
    <t>攻击范围+1</t>
  </si>
  <si>
    <t>攻击范围+3</t>
  </si>
  <si>
    <t>金币奖励+0%</t>
  </si>
  <si>
    <t>金币奖励+5%</t>
  </si>
  <si>
    <t>金币奖励+10%</t>
  </si>
  <si>
    <t>钻石奖励+0%</t>
  </si>
  <si>
    <t>钻石奖励+20%</t>
  </si>
  <si>
    <t>金币奖励 +0%</t>
  </si>
  <si>
    <t>金币奖励 +5%</t>
  </si>
  <si>
    <t>金币奖励 +10%</t>
  </si>
  <si>
    <t>金币奖励+%</t>
    <phoneticPr fontId="6" type="noConversion"/>
  </si>
  <si>
    <r>
      <t>攻击速度+</t>
    </r>
    <r>
      <rPr>
        <sz val="11"/>
        <color theme="1"/>
        <rFont val="等线"/>
        <family val="3"/>
        <charset val="134"/>
        <scheme val="minor"/>
      </rPr>
      <t>%</t>
    </r>
    <phoneticPr fontId="6" type="noConversion"/>
  </si>
  <si>
    <r>
      <t>攻击范围+</t>
    </r>
    <r>
      <rPr>
        <sz val="11"/>
        <color theme="1"/>
        <rFont val="等线"/>
        <family val="3"/>
        <charset val="134"/>
        <scheme val="minor"/>
      </rPr>
      <t>%</t>
    </r>
    <phoneticPr fontId="6" type="noConversion"/>
  </si>
  <si>
    <r>
      <t>Attack Range +</t>
    </r>
    <r>
      <rPr>
        <sz val="11"/>
        <color theme="1"/>
        <rFont val="等线"/>
        <family val="3"/>
        <charset val="134"/>
        <scheme val="minor"/>
      </rPr>
      <t>%</t>
    </r>
    <phoneticPr fontId="6" type="noConversion"/>
  </si>
  <si>
    <t>Attack Speed +%</t>
    <phoneticPr fontId="6" type="noConversion"/>
  </si>
  <si>
    <r>
      <t>Tower Cost -</t>
    </r>
    <r>
      <rPr>
        <sz val="11"/>
        <color theme="1"/>
        <rFont val="等线"/>
        <family val="3"/>
        <charset val="134"/>
        <scheme val="minor"/>
      </rPr>
      <t>%</t>
    </r>
    <phoneticPr fontId="6" type="noConversion"/>
  </si>
  <si>
    <r>
      <t>塔价格-</t>
    </r>
    <r>
      <rPr>
        <sz val="11"/>
        <color theme="1"/>
        <rFont val="等线"/>
        <family val="3"/>
        <charset val="134"/>
        <scheme val="minor"/>
      </rPr>
      <t>%</t>
    </r>
    <phoneticPr fontId="6" type="noConversion"/>
  </si>
  <si>
    <r>
      <t>Starting Coins +</t>
    </r>
    <r>
      <rPr>
        <sz val="11"/>
        <color theme="1"/>
        <rFont val="等线"/>
        <family val="3"/>
        <charset val="134"/>
        <scheme val="minor"/>
      </rPr>
      <t>%</t>
    </r>
    <phoneticPr fontId="6" type="noConversion"/>
  </si>
  <si>
    <r>
      <t>初始金币+</t>
    </r>
    <r>
      <rPr>
        <sz val="11"/>
        <color theme="1"/>
        <rFont val="等线"/>
        <family val="3"/>
        <charset val="134"/>
        <scheme val="minor"/>
      </rPr>
      <t>%</t>
    </r>
    <phoneticPr fontId="6" type="noConversion"/>
  </si>
  <si>
    <t>飞龙领主，能攻击并眩晕防御塔</t>
    <phoneticPr fontId="6" type="noConversion"/>
  </si>
  <si>
    <t>Wyvern Lord, attacks and stuns towers</t>
    <phoneticPr fontId="6" type="noConversion"/>
  </si>
  <si>
    <t>火精灵法师，发出火球点燃并弱化敌人</t>
    <phoneticPr fontId="6" type="noConversion"/>
  </si>
  <si>
    <t>Fire Sprite Mage，launches fireballs to ignite and weaken enemies</t>
    <phoneticPr fontId="6" type="noConversion"/>
  </si>
  <si>
    <t>X-Bow</t>
    <phoneticPr fontId="6" type="noConversion"/>
  </si>
  <si>
    <t>Text_Key_Desc_Unit_Aoe2</t>
    <phoneticPr fontId="6" type="noConversion"/>
  </si>
  <si>
    <t>赛季</t>
    <phoneticPr fontId="6" type="noConversion"/>
  </si>
  <si>
    <t>关卡</t>
    <phoneticPr fontId="6" type="noConversion"/>
  </si>
  <si>
    <t>难度模式</t>
    <phoneticPr fontId="6" type="noConversion"/>
  </si>
  <si>
    <t>Normal</t>
  </si>
  <si>
    <t>Hard</t>
  </si>
  <si>
    <t>Hell</t>
  </si>
  <si>
    <t>Easy</t>
  </si>
  <si>
    <t>Hard</t>
    <phoneticPr fontId="6" type="noConversion"/>
  </si>
  <si>
    <t>Hell</t>
    <phoneticPr fontId="6" type="noConversion"/>
  </si>
  <si>
    <t>Easy</t>
    <phoneticPr fontId="6" type="noConversion"/>
  </si>
  <si>
    <t>Text_Key_Video_PlaceCastle_Des</t>
  </si>
  <si>
    <t>Text_Key_Video_PlaceCastle_Title</t>
    <phoneticPr fontId="6" type="noConversion"/>
  </si>
  <si>
    <t>将城堡拖到战场上，再将出怪点放置在绿色的可连通区域。你将要阻止敌人抵达城堡，所以越长的路线越有利于防守。</t>
    <phoneticPr fontId="6" type="noConversion"/>
  </si>
  <si>
    <t>Drag the castle onto the battlefield, then place the spawn point in a connected green area. To stop enemies from reaching the castle, make the route as long as possible.</t>
    <phoneticPr fontId="6" type="noConversion"/>
  </si>
  <si>
    <t>放置大本营</t>
    <phoneticPr fontId="6" type="noConversion"/>
  </si>
  <si>
    <t>Place the Castle</t>
  </si>
  <si>
    <t>放置防御塔</t>
    <phoneticPr fontId="6" type="noConversion"/>
  </si>
  <si>
    <t>Place Towers</t>
    <phoneticPr fontId="6" type="noConversion"/>
  </si>
  <si>
    <t>将塔拖到战场上，或按住塔重新拖动。塔攻击低处或远处敌人时，伤害提升。</t>
    <phoneticPr fontId="6" type="noConversion"/>
  </si>
  <si>
    <t>Drag the tower onto the battlefield or hold to reposition it. It deals more damage to enemies at lower or farther positions.</t>
    <phoneticPr fontId="6" type="noConversion"/>
  </si>
  <si>
    <t>Tower Combo</t>
  </si>
  <si>
    <t>组合效果</t>
    <phoneticPr fontId="6" type="noConversion"/>
  </si>
  <si>
    <t>弩箭塔和加农炮相邻时会增加攻速。塔之间还有各种强力的组合效果，点击防御塔查看详情并灵活运用！</t>
    <phoneticPr fontId="6" type="noConversion"/>
  </si>
  <si>
    <t>When X-Bow and Cannon are adjacent, attack speed increases. There are other powerful combos between towers. Tap towers for details and use them wisely!</t>
    <phoneticPr fontId="6" type="noConversion"/>
  </si>
  <si>
    <t>Text_Key_Video_TowerCombo_Des</t>
    <phoneticPr fontId="6" type="noConversion"/>
  </si>
  <si>
    <t>Text_Key_Video_TowerCombo_Title</t>
    <phoneticPr fontId="6" type="noConversion"/>
  </si>
  <si>
    <t>Attack Speed</t>
    <phoneticPr fontId="6" type="noConversion"/>
  </si>
  <si>
    <t>攻击速度</t>
    <phoneticPr fontId="6" type="noConversion"/>
  </si>
  <si>
    <t>Text_Key_Tower_UIAttribute_Burning</t>
    <phoneticPr fontId="6" type="noConversion"/>
  </si>
  <si>
    <t>燃烧时间</t>
    <phoneticPr fontId="6" type="noConversion"/>
  </si>
  <si>
    <t>Burning</t>
    <phoneticPr fontId="6" type="noConversion"/>
  </si>
  <si>
    <t>Text_Key_Tower_UIAttribute_Content_Range</t>
    <phoneticPr fontId="6" type="noConversion"/>
  </si>
  <si>
    <t>{0}-{1}</t>
    <phoneticPr fontId="6" type="noConversion"/>
  </si>
  <si>
    <t>放在上面的防御塔攻击翻倍。</t>
    <phoneticPr fontId="6" type="noConversion"/>
  </si>
  <si>
    <t>用于阻挡敌人或搭建平台。</t>
    <phoneticPr fontId="6" type="noConversion"/>
  </si>
  <si>
    <t>对生命比例&lt;color=white&gt;较低&lt;/color&gt;的敌人造成额外伤害。</t>
    <phoneticPr fontId="6" type="noConversion"/>
  </si>
  <si>
    <t>对生命比例&lt;color=white&gt;不足一半&lt;/color&gt;的敌人造成额外伤害。</t>
    <phoneticPr fontId="6" type="noConversion"/>
  </si>
  <si>
    <t>对生命比例&lt;color=white&gt;较高&lt;/color&gt;的敌人造成额外伤害。</t>
    <phoneticPr fontId="6" type="noConversion"/>
  </si>
  <si>
    <t>对生命比例&lt;color=white&gt;大于一半&lt;/color&gt;的敌人造成额外伤害。</t>
    <phoneticPr fontId="6" type="noConversion"/>
  </si>
  <si>
    <t>使敌人&lt;color=white&gt;短暂燃烧&lt;/color&gt;，并使&lt;color=white&gt;中毒&lt;/color&gt;的敌人受伤增加。</t>
    <phoneticPr fontId="6" type="noConversion"/>
  </si>
  <si>
    <t>使敌人&lt;color=white&gt;长时间燃烧&lt;/color&gt;，并使&lt;color=white&gt;中毒&lt;/color&gt;的敌人受伤增加。</t>
    <phoneticPr fontId="6" type="noConversion"/>
  </si>
  <si>
    <t>&lt;color=white&gt;缓慢腐蚀&lt;/color&gt;敌人，使其受到的伤害持续增加。</t>
    <phoneticPr fontId="6" type="noConversion"/>
  </si>
  <si>
    <t>&lt;color=white&gt;快速腐蚀&lt;/color&gt;敌人，使其受到的伤害持续增加。</t>
    <phoneticPr fontId="6" type="noConversion"/>
  </si>
  <si>
    <t>&lt;color=white&gt;小幅&lt;/color&gt;减速敌人，附加&lt;color=white&gt;冰霜&lt;/color&gt;效果。</t>
    <phoneticPr fontId="6" type="noConversion"/>
  </si>
  <si>
    <t>&lt;color=white&gt;大幅&lt;/color&gt;减速敌人，附加&lt;color=white&gt;冰霜&lt;/color&gt;效果。</t>
    <phoneticPr fontId="6" type="noConversion"/>
  </si>
  <si>
    <t>同时发射2发子弹并&lt;color=white&gt;大幅&lt;/color&gt;减速敌人，附加&lt;color=white&gt;冰霜&lt;/color&gt;效果。</t>
    <phoneticPr fontId="6" type="noConversion"/>
  </si>
  <si>
    <t>&lt;color=white&gt;大幅&lt;/color&gt;增加友军攻速，附加&lt;color=white&gt;加速&lt;/color&gt;效果。</t>
    <phoneticPr fontId="6" type="noConversion"/>
  </si>
  <si>
    <t>&lt;color=white&gt;稍微&lt;/color&gt;增加友军攻速，附加&lt;color=white&gt;加速&lt;/color&gt;效果。</t>
    <phoneticPr fontId="6" type="noConversion"/>
  </si>
  <si>
    <t>&lt;color=white&gt;大幅&lt;/color&gt;增加友军攻速，附加&lt;color=white&gt;加速&lt;/color&gt;效果，并使敌人轻微减速。</t>
    <phoneticPr fontId="6" type="noConversion"/>
  </si>
  <si>
    <t>&lt;color=white&gt;随机&lt;/color&gt;发射1-4个魔法球，&lt;color=white&gt;加速&lt;/color&gt;状态下子弹增多。</t>
    <phoneticPr fontId="6" type="noConversion"/>
  </si>
  <si>
    <t>&lt;color=white&gt;随机&lt;/color&gt;发射1-6个魔法球，&lt;color=white&gt;加速&lt;/color&gt;状态下子弹增多。</t>
    <phoneticPr fontId="6" type="noConversion"/>
  </si>
  <si>
    <t>使敌人&lt;color=white&gt;短暂中毒&lt;/color&gt;，持续损失一定比例生命。并使&lt;color=white&gt;燃烧&lt;/color&gt;的敌人受伤增加。</t>
    <phoneticPr fontId="6" type="noConversion"/>
  </si>
  <si>
    <t>使敌人&lt;color=white&gt;长时间中毒&lt;/color&gt;，持续损失一定比例生命。并使&lt;color=white&gt;燃烧&lt;/color&gt;的敌人受伤增加。</t>
    <phoneticPr fontId="6" type="noConversion"/>
  </si>
  <si>
    <t>穿透敌人，每命中一个&lt;color=white&gt;腐蚀&lt;/color&gt;的敌人，都将暂时增加&lt;color=white&gt;少许&lt;/color&gt;攻击。</t>
    <phoneticPr fontId="6" type="noConversion"/>
  </si>
  <si>
    <t>穿透敌人，每命中一个&lt;color=white&gt;腐蚀&lt;/color&gt;的敌人，都将暂时增加&lt;color=white&gt;大量&lt;/color&gt;攻击。</t>
    <phoneticPr fontId="6" type="noConversion"/>
  </si>
  <si>
    <t>Used to block enemies or build platforms.</t>
  </si>
  <si>
    <t>Deals extra damage to enemies with &lt;color=white&gt;low&lt;/color&gt; remaining health.</t>
  </si>
  <si>
    <t>Deals extra damage to enemies with &lt;color=white&gt;high&lt;/color&gt; remaining health.</t>
  </si>
  <si>
    <t>Towers placed on it have doubled attack power.</t>
    <phoneticPr fontId="6" type="noConversion"/>
  </si>
  <si>
    <t>&lt;color=white&gt;Rapidly Corrodes&lt;/color&gt; enemies, causing them to take increasing damage over time.</t>
  </si>
  <si>
    <t>&lt;color=white&gt;Greatly&lt;/color&gt; slows enemies and applies the &lt;color=white&gt;Frozen&lt;/color&gt; effect.</t>
  </si>
  <si>
    <t>Fires two bullets simultaneously and &lt;color=white&gt;greatly&lt;/color&gt; slows enemies, applying the &lt;color=white&gt;Frozen&lt;/color&gt; effect.</t>
  </si>
  <si>
    <t>&lt;color=white&gt;Greatly&lt;/color&gt; increases ally attack speed and applies the &lt;color=white&gt;Haste&lt;/color&gt; effect.</t>
  </si>
  <si>
    <t>&lt;color=white&gt;Greatly&lt;/color&gt; increases ally attack speed, applies the &lt;color=white&gt;Haste&lt;/color&gt; effect, and slightly slows enemies.</t>
  </si>
  <si>
    <t>&lt;color=white&gt;Randomly&lt;/color&gt; fires 1-4 magic orbs; in &lt;color=white&gt;Haste&lt;/color&gt; state, more bullets are fired.</t>
  </si>
  <si>
    <t>&lt;color=white&gt;Randomly&lt;/color&gt; fires 1-6 magic orbs; in &lt;color=white&gt;Haste&lt;/color&gt; state, more bullets are fired.</t>
  </si>
  <si>
    <t>Pierces enemies; each hit on a &lt;color=white&gt;Corroded&lt;/color&gt; enemy temporarily increases attack by &lt;color=white&gt;a little&lt;/color&gt;.</t>
    <phoneticPr fontId="6" type="noConversion"/>
  </si>
  <si>
    <t>Pierces enemies; each hit on a &lt;color=white&gt;Corroded&lt;/color&gt; enemy temporarily increases attack by &lt;color=white&gt;a lot&lt;/color&gt;.</t>
    <phoneticPr fontId="6" type="noConversion"/>
  </si>
  <si>
    <t>Deals extra damage to enemies with &lt;color=white&gt;less than half&lt;/color&gt; of their max health.</t>
    <phoneticPr fontId="6" type="noConversion"/>
  </si>
  <si>
    <t>Deals extra damage to enemies with &lt;color=white&gt;more than half&lt;/color&gt; of their max health.</t>
    <phoneticPr fontId="6" type="noConversion"/>
  </si>
  <si>
    <t>小范围自爆并附加&lt;color=white&gt;虚弱&lt;/color&gt;和&lt;color=white&gt;眩晕&lt;/color&gt;状态，降低&lt;color=white&gt;少量&lt;/color&gt;最大生命值。</t>
    <phoneticPr fontId="6" type="noConversion"/>
  </si>
  <si>
    <t>大范围自爆并附加&lt;color=white&gt;虚弱&lt;/color&gt;和&lt;color=white&gt;眩晕&lt;/color&gt;状态，降低&lt;color=white&gt;少量&lt;/color&gt;最大生命值。</t>
    <phoneticPr fontId="6" type="noConversion"/>
  </si>
  <si>
    <t>大范围自爆并附加&lt;color=white&gt;虚弱&lt;/color&gt;和&lt;color=white&gt;眩晕&lt;/color&gt;状态，降低&lt;color=white&gt;中等&lt;/color&gt;最大生命值。</t>
    <phoneticPr fontId="6" type="noConversion"/>
  </si>
  <si>
    <t>Stuns enemies in a small area and applies &lt;color=white&gt;Weakness&lt;/color&gt;, reducing &lt;color=white&gt;a little&lt;/color&gt; max HP.</t>
    <phoneticPr fontId="6" type="noConversion"/>
  </si>
  <si>
    <t>Stuns enemies in a large area and applies &lt;color=white&gt;Weakness&lt;/color&gt;, reducing &lt;color=white&gt;a little&lt;/color&gt; max HP.</t>
    <phoneticPr fontId="6" type="noConversion"/>
  </si>
  <si>
    <t>Stuns enemies in a large area and applies &lt;color=white&gt;Weakness&lt;/color&gt;, reducing &lt;color=white&gt;moderate&lt;/color&gt; max HP.</t>
    <phoneticPr fontId="6" type="noConversion"/>
  </si>
  <si>
    <t>酸雾塔</t>
    <phoneticPr fontId="6" type="noConversion"/>
  </si>
  <si>
    <t>Acid Mist</t>
    <phoneticPr fontId="6" type="noConversion"/>
  </si>
  <si>
    <t>&lt;color=white&gt;Slowly Corrodes&lt;/color&gt; enemies, causing them to take increasing damage over time.</t>
    <phoneticPr fontId="6" type="noConversion"/>
  </si>
  <si>
    <t>Causes enemies to &lt;color=white&gt;Burn briefly&lt;/color&gt; and &lt;color=white&gt;Corrodes Poisoned&lt;/color&gt; enemies.</t>
    <phoneticPr fontId="6" type="noConversion"/>
  </si>
  <si>
    <t>Causes enemies to &lt;color=white&gt;Burn persistently&lt;/color&gt; and &lt;color=white&gt;Corrodes Poisoned&lt;/color&gt; enemies.</t>
    <phoneticPr fontId="6" type="noConversion"/>
  </si>
  <si>
    <t>Causes enemies to be &lt;color=white&gt;briefly Poisoned&lt;/color&gt;, losing a percentage of their health over time. &lt;color=white&gt;Corrodes Burning&lt;/color&gt; enemies.</t>
    <phoneticPr fontId="6" type="noConversion"/>
  </si>
  <si>
    <t>Causes enemies to be &lt;color=white&gt;prolonged Poisoned&lt;/color&gt;, losing a percentage of their health over time. &lt;color=white&gt;Corrodes Burning&lt;/color&gt; enemies.</t>
    <phoneticPr fontId="6" type="noConversion"/>
  </si>
  <si>
    <t>&lt;color=white&gt;Slightly&lt;/color&gt; slows enemies and applies the &lt;color=white&gt;Frozen&lt;/color&gt; effect.</t>
    <phoneticPr fontId="6" type="noConversion"/>
  </si>
  <si>
    <t>操作防御塔</t>
    <phoneticPr fontId="6" type="noConversion"/>
  </si>
  <si>
    <t>Tower Operations</t>
  </si>
  <si>
    <t>用物品设计战场，放置防御塔，阻挡敌人进攻！敌人在&lt;color=white&gt;上坡&lt;/color&gt;时会减速，塔在攻击&lt;color=white&gt;低处、远处&lt;/color&gt;敌人时伤害提升。</t>
    <phoneticPr fontId="6" type="noConversion"/>
  </si>
  <si>
    <t>Design your battlefield with objects, place towers, and block enemies! Enemies &lt;color=white&gt;slow down&lt;/color&gt; on &lt;color=white&gt;slopes&lt;/color&gt;, and towers deal more damage to &lt;color=white&gt;low or distant&lt;/color&gt; enemies.</t>
    <phoneticPr fontId="6" type="noConversion"/>
  </si>
  <si>
    <t>在&lt;color=white&gt;明亮&lt;/color&gt;的环境下，缓慢&lt;color=white&gt;环视&lt;/color&gt;并扫描静止的目标。</t>
    <phoneticPr fontId="6" type="noConversion"/>
  </si>
  <si>
    <t>In a &lt;color=white&gt;well-lit&lt;/color&gt; environment, slowly &lt;color=white&gt;pan around&lt;/color&gt; your target.</t>
    <phoneticPr fontId="6" type="noConversion"/>
  </si>
  <si>
    <t xml:space="preserve">点击塔进行&lt;color=white&gt;回收&lt;/color&gt;和&lt;color=white&gt;升级&lt;/color&gt;，按住塔进行拖动。升级需要&lt;color=white&gt;消耗一个相同的塔&lt;/color&gt;。 </t>
    <phoneticPr fontId="6" type="noConversion"/>
  </si>
  <si>
    <t>Tap on the tower to &lt;color=white&gt;recycle&lt;/color&gt; and &lt;color=white&gt;upgrade&lt;/color&gt;. Hold the tower to drag. Upgrading requires &lt;color=white&gt;consuming an identical tower&lt;/color&gt;.</t>
    <phoneticPr fontId="6" type="noConversion"/>
  </si>
  <si>
    <t>在房间界面打开&lt;color=white&gt;二维码&lt;/color&gt;，其它玩家即可在&lt;color=white&gt;首页扫码&lt;/color&gt;加入房间，一同战斗。</t>
    <phoneticPr fontId="6" type="noConversion"/>
  </si>
  <si>
    <t>Open the &lt;color=white&gt;QR code&lt;/color&gt; in the room, and other players can &lt;color=white&gt;scan&lt;/color&gt; it on the &lt;color=white&gt;home page&lt;/color&gt; to join and fight together.</t>
    <phoneticPr fontId="6" type="noConversion"/>
  </si>
  <si>
    <t>Scan</t>
    <phoneticPr fontId="6" type="noConversion"/>
  </si>
  <si>
    <t>每回合随机获得&lt;color=white&gt;少量&lt;/color&gt;金币。&lt;color=white&gt;加速&lt;/color&gt;状态下获得量增加。</t>
    <phoneticPr fontId="6" type="noConversion"/>
  </si>
  <si>
    <t>每回合随机获得&lt;color=white&gt;中等&lt;/color&gt;金币。&lt;color=white&gt;加速&lt;/color&gt;状态下获得量增加。</t>
    <phoneticPr fontId="6" type="noConversion"/>
  </si>
  <si>
    <t>每回合随机获得&lt;color=white&gt;大量&lt;/color&gt;金币。&lt;color=white&gt;加速&lt;/color&gt;状态下获得量增加。</t>
    <phoneticPr fontId="6" type="noConversion"/>
  </si>
  <si>
    <t>&lt;color=white&gt;Slightly&lt;/color&gt; increases ally attack speed and applies the &lt;color=white&gt;Haste&lt;/color&gt; effect.</t>
    <phoneticPr fontId="6" type="noConversion"/>
  </si>
  <si>
    <t>Randomly gains a &lt;color=white&gt;large amount&lt;/color&gt; of gold per round. Gains more gold while under the &lt;color=white&gt;Haste&lt;/color&gt; effect.</t>
    <phoneticPr fontId="6" type="noConversion"/>
  </si>
  <si>
    <t>Randomly gains a &lt;color=white&gt;moderate amount&lt;/color&gt; of gold per round. Gains more gold while under the &lt;color=white&gt;Haste&lt;/color&gt; effect.</t>
    <phoneticPr fontId="6" type="noConversion"/>
  </si>
  <si>
    <t>Randomly gains a &lt;color=white&gt;small amount&lt;/color&gt; of gold per round. Gains more gold while under the &lt;color=white&gt;Haste&lt;/color&gt; effect.</t>
    <phoneticPr fontId="6" type="noConversion"/>
  </si>
  <si>
    <t>攻击前方扇形区域，并&lt;color=white&gt;轻微&lt;/color&gt;击退&lt;color=white&gt;腐蚀&lt;/color&gt;敌人，造成额外伤害。</t>
    <phoneticPr fontId="6" type="noConversion"/>
  </si>
  <si>
    <t>攻击前方扇形区域，并&lt;color=white&gt;大幅&lt;/color&gt;击退&lt;color=white&gt;腐蚀&lt;/color&gt;敌人，造成额外伤害。</t>
    <phoneticPr fontId="6" type="noConversion"/>
  </si>
  <si>
    <t>Attacks a fan-shaped area in front, &lt;color=white&gt;slightly&lt;/color&gt; knocking back &lt;color=white&gt;Corroded&lt;/color&gt; enemies, dealing extra damage.</t>
    <phoneticPr fontId="6" type="noConversion"/>
  </si>
  <si>
    <t>Attacks a fan-shaped area in front, &lt;color=white&gt;greatly&lt;/color&gt; knocking back &lt;color=white&gt;Corroded&lt;/color&gt; enemies, dealing extra damage.</t>
    <phoneticPr fontId="6" type="noConversion"/>
  </si>
  <si>
    <t>在&lt;color=white&gt;加农炮&lt;/color&gt;附近时攻击提升。</t>
  </si>
  <si>
    <t>小概率&lt;color=white&gt;暴击&lt;/color&gt;，在&lt;color=white&gt;加农炮&lt;/color&gt;附近时攻击提升。</t>
  </si>
  <si>
    <t>在&lt;color=white&gt;弩箭塔&lt;/color&gt;附近时攻击提升。</t>
  </si>
  <si>
    <t>小概率&lt;color=white&gt;暴击&lt;/color&gt;，在&lt;color=white&gt;弩箭塔&lt;/color&gt;附近时攻击提升。</t>
  </si>
  <si>
    <t>When near a &lt;color=white&gt;Cannon&lt;/color&gt;, attack is increased.</t>
  </si>
  <si>
    <t>Small chance to &lt;color=white&gt;crit&lt;/color&gt;; when near a &lt;color=white&gt;Cannon&lt;/color&gt;, attack is increased.</t>
  </si>
  <si>
    <t>When near a &lt;color=white&gt;X-Bow&lt;/color&gt;, attack is increased.</t>
  </si>
  <si>
    <t>Small chance to &lt;color=white&gt;crit&lt;/color&gt;; when near a &lt;color=white&gt;X-Bow&lt;/color&gt;, attack is increased.</t>
  </si>
  <si>
    <t>对&lt;color=white&gt;冰霜&lt;/color&gt;状态下的敌人造成额外伤害。</t>
    <phoneticPr fontId="6" type="noConversion"/>
  </si>
  <si>
    <t>小概率&lt;color=white&gt;暴击&lt;/color&gt;，对&lt;color=white&gt;冰霜&lt;/color&gt;状态下的敌人造成额外伤害。</t>
  </si>
  <si>
    <t>Deals extra damage to &lt;color=white&gt;Frozen&lt;/color&gt; enemies.</t>
    <phoneticPr fontId="6" type="noConversion"/>
  </si>
  <si>
    <t>Small chance to &lt;color=white&gt;crit&lt;/color&gt;; deals extra damage to &lt;color=white&gt;Frozen&lt;/color&gt; enemies.</t>
    <phoneticPr fontId="6" type="noConversion"/>
  </si>
  <si>
    <t>使&lt;color=white&gt;冰霜&lt;/color&gt;状态敌人&lt;color=white&gt;短暂眩晕&lt;/color&gt;。</t>
    <phoneticPr fontId="6" type="noConversion"/>
  </si>
  <si>
    <t>使&lt;color=white&gt;冰霜&lt;/color&gt;状态敌人&lt;color=white&gt;长时间眩晕&lt;/color&gt;。</t>
    <phoneticPr fontId="6" type="noConversion"/>
  </si>
  <si>
    <t>Causes &lt;color=white&gt;Frozen&lt;/color&gt; enemies to be &lt;color=white&gt;briefly Stunned&lt;/color&gt;.</t>
    <phoneticPr fontId="6" type="noConversion"/>
  </si>
  <si>
    <t>Causes &lt;color=white&gt;Frozen&lt;/color&gt; enemies to be &lt;color=white&gt;Stunned&lt;/color&gt;.</t>
    <phoneticPr fontId="6" type="noConversion"/>
  </si>
  <si>
    <t>伤害大幅提升，小概率&lt;color=white&gt;暴击&lt;/color&gt;。在&lt;color=white&gt;加农炮&lt;/color&gt;附近时攻击提升。</t>
    <phoneticPr fontId="6" type="noConversion"/>
  </si>
  <si>
    <t>Greatly increases damage with a small chance to &lt;color=white&gt;crit&lt;/color&gt;; when near a &lt;color=white&gt;Cannon&lt;/color&gt;, attack is increased.</t>
    <phoneticPr fontId="6" type="noConversion"/>
  </si>
  <si>
    <t>伤害大幅提升，小概率&lt;color=white&gt;暴击&lt;/color&gt;，在&lt;color=white&gt;弩箭塔&lt;/color&gt;附近时攻击提升。</t>
    <phoneticPr fontId="6" type="noConversion"/>
  </si>
  <si>
    <t>Greatly increases damage with a small chance to &lt;color=white&gt;crit&lt;/color&gt;; when near a &lt;color=white&gt;X-Bow&lt;/color&gt;, attack is increased.</t>
    <phoneticPr fontId="6" type="noConversion"/>
  </si>
  <si>
    <t>伤害大幅提升，使敌人&lt;color=white&gt;长时间燃烧&lt;/color&gt;，并使&lt;color=white&gt;中毒&lt;/color&gt;的敌人受伤增加。</t>
    <phoneticPr fontId="6" type="noConversion"/>
  </si>
  <si>
    <t>Greatly increases damage, causing enemies to &lt;color=white&gt;Burn persistently&lt;/color&gt; and &lt;color=white&gt;Corrodes Poisoned&lt;/color&gt; enemies.</t>
    <phoneticPr fontId="6" type="noConversion"/>
  </si>
  <si>
    <t>伤害大幅提升，&lt;color=white&gt;快速腐蚀&lt;/color&gt;敌人，使其受到的伤害持续增加。</t>
    <phoneticPr fontId="6" type="noConversion"/>
  </si>
  <si>
    <t>伤害大幅提升，小概率&lt;color=white&gt;暴击&lt;/color&gt;，对&lt;color=white&gt;冰霜&lt;/color&gt;状态下的敌人造成额外伤害。</t>
    <phoneticPr fontId="6" type="noConversion"/>
  </si>
  <si>
    <t>伤害大幅提升，使&lt;color=white&gt;冰霜&lt;/color&gt;状态敌人&lt;color=white&gt;长时间眩晕&lt;/color&gt;。</t>
    <phoneticPr fontId="6" type="noConversion"/>
  </si>
  <si>
    <t>伤害大幅提升，&lt;color=white&gt;随机&lt;/color&gt;发射1-6个魔法球，&lt;color=white&gt;加速&lt;/color&gt;状态下子弹增多。</t>
    <phoneticPr fontId="6" type="noConversion"/>
  </si>
  <si>
    <t>使敌人&lt;color=white&gt;长时间中毒&lt;/color&gt;，中毒伤害大幅提升。并使&lt;color=white&gt;燃烧&lt;/color&gt;的敌人受伤增加。</t>
    <phoneticPr fontId="6" type="noConversion"/>
  </si>
  <si>
    <t>伤害大幅提升，穿透敌人，每命中一个&lt;color=white&gt;腐蚀&lt;/color&gt;的敌人，都将暂时增加&lt;color=white&gt;大量&lt;/color&gt;攻击。</t>
    <phoneticPr fontId="6" type="noConversion"/>
  </si>
  <si>
    <t>伤害大幅提升，对生命比例&lt;color=white&gt;不足一半&lt;/color&gt;的敌人造成额外伤害。</t>
    <phoneticPr fontId="6" type="noConversion"/>
  </si>
  <si>
    <t>伤害大幅提升，对生命比例&lt;color=white&gt;大于一半&lt;/color&gt;的敌人造成额外伤害。</t>
    <phoneticPr fontId="6" type="noConversion"/>
  </si>
  <si>
    <t>伤害大幅提升，攻击前方扇形区域，并&lt;color=white&gt;大幅&lt;/color&gt;击退&lt;color=white&gt;腐蚀&lt;/color&gt;敌人，造成额外伤害。</t>
    <phoneticPr fontId="6" type="noConversion"/>
  </si>
  <si>
    <t>Greatly increases damage,  &lt;color=white&gt;rapidly Corrodes&lt;/color&gt; enemies, causing them to take increasing damage over time.</t>
    <phoneticPr fontId="6" type="noConversion"/>
  </si>
  <si>
    <t>Greatly increases damage with a small chance to &lt;color=white&gt;crit&lt;/color&gt;; deals extra damage to &lt;color=white&gt;Frozen&lt;/color&gt; enemies.</t>
    <phoneticPr fontId="6" type="noConversion"/>
  </si>
  <si>
    <t>Greatly increases damage, causing &lt;color=white&gt;Frozen&lt;/color&gt; enemies to be &lt;color=white&gt;Stunned&lt;/color&gt;.</t>
    <phoneticPr fontId="6" type="noConversion"/>
  </si>
  <si>
    <t>Greatly increases damage, &lt;color=white&gt;randomly&lt;/color&gt; fires 1-6 magic orbs; in &lt;color=white&gt;Haste&lt;/color&gt; state, more bullets are fired.</t>
    <phoneticPr fontId="6" type="noConversion"/>
  </si>
  <si>
    <t>Causes enemies to be &lt;color=white&gt;prolonged Poisoned&lt;/color&gt;, greatly increasing poison damage. &lt;color=white&gt;Corrodes Burning&lt;/color&gt; enemies.</t>
    <phoneticPr fontId="6" type="noConversion"/>
  </si>
  <si>
    <t>Greatly increases damage, pierces enemies; each hit on a &lt;color=white&gt;Corroded&lt;/color&gt; enemy temporarily increases attack by &lt;color=white&gt;a lot&lt;/color&gt;.</t>
    <phoneticPr fontId="6" type="noConversion"/>
  </si>
  <si>
    <t>Greatly increases damage, dealing extra damage to enemies with &lt;color=white&gt;less than half&lt;/color&gt; of their max health.</t>
    <phoneticPr fontId="6" type="noConversion"/>
  </si>
  <si>
    <t>Greatly increases damage, dealing extra damage to enemies with&lt;color=white&gt; more than half&lt;/color&gt; of their max health.</t>
    <phoneticPr fontId="6" type="noConversion"/>
  </si>
  <si>
    <t>Greatly increases damage, attacking a fan-shaped area in front, &lt;color=white&gt;greatly&lt;/color&gt; knocking back &lt;color=white&gt;Corroded&lt;/color&gt; enemies, dealing extra damage.</t>
    <phoneticPr fontId="6" type="noConversion"/>
  </si>
  <si>
    <t>Text_Key_Name_Tower_Box</t>
  </si>
  <si>
    <t>Text_Key_Name_Tower_BoostBox</t>
  </si>
  <si>
    <t>Text_Key_Name_Tower_XBow1</t>
  </si>
  <si>
    <t>Text_Key_Name_Tower_XBow2</t>
  </si>
  <si>
    <t>Text_Key_Name_Tower_XBow3</t>
  </si>
  <si>
    <t>Text_Key_Name_Tower_Cannon1</t>
  </si>
  <si>
    <t>Text_Key_Name_Tower_Cannon2</t>
  </si>
  <si>
    <t>Text_Key_Name_Tower_Cannon3</t>
  </si>
  <si>
    <t>Text_Key_Name_Tower_Flame1</t>
  </si>
  <si>
    <t>Text_Key_Name_Tower_Flame2</t>
  </si>
  <si>
    <t>Text_Key_Name_Tower_Flame3</t>
  </si>
  <si>
    <t>Text_Key_Name_Tower_AcidMist1</t>
  </si>
  <si>
    <t>Text_Key_Name_Tower_AcidMist2</t>
  </si>
  <si>
    <t>Text_Key_Name_Tower_AcidMist3</t>
  </si>
  <si>
    <t>Text_Key_Name_Tower_Draco1</t>
  </si>
  <si>
    <t>Text_Key_Name_Tower_Draco2</t>
  </si>
  <si>
    <t>Text_Key_Name_Tower_Draco3</t>
  </si>
  <si>
    <t>Text_Key_Name_Tower_Thunder1</t>
  </si>
  <si>
    <t>Text_Key_Name_Tower_Thunder2</t>
  </si>
  <si>
    <t>Text_Key_Name_Tower_Thunder3</t>
  </si>
  <si>
    <t>Text_Key_Name_Tower_IceTower1</t>
  </si>
  <si>
    <t>Text_Key_Name_Tower_IceTower2</t>
  </si>
  <si>
    <t>Text_Key_Name_Tower_IceTower3</t>
  </si>
  <si>
    <t>Text_Key_Name_Tower_SpeedTower1</t>
  </si>
  <si>
    <t>Text_Key_Name_Tower_SpeedTower2</t>
  </si>
  <si>
    <t>Text_Key_Name_Tower_SpeedTower3</t>
  </si>
  <si>
    <t>Text_Key_Name_Tower_MystOrb1</t>
  </si>
  <si>
    <t>Text_Key_Name_Tower_MystOrb2</t>
  </si>
  <si>
    <t>Text_Key_Name_Tower_MystOrb3</t>
  </si>
  <si>
    <t>Text_Key_Name_Tower_Alchemy1</t>
  </si>
  <si>
    <t>Text_Key_Name_Tower_Alchemy2</t>
  </si>
  <si>
    <t>Text_Key_Name_Tower_Alchemy3</t>
  </si>
  <si>
    <t>Text_Key_Name_Tower_Scorpio1</t>
  </si>
  <si>
    <t>Text_Key_Name_Tower_Scorpio2</t>
  </si>
  <si>
    <t>Text_Key_Name_Tower_Scorpio3</t>
  </si>
  <si>
    <t>Text_Key_Name_Tower_Crystal1</t>
  </si>
  <si>
    <t>Text_Key_Name_Tower_Crystal2</t>
  </si>
  <si>
    <t>Text_Key_Name_Tower_Crystal3</t>
  </si>
  <si>
    <t>Text_Key_Name_Tower_Goblin1</t>
  </si>
  <si>
    <t>Text_Key_Name_Tower_Goblin2</t>
  </si>
  <si>
    <t>Text_Key_Name_Tower_Goblin3</t>
  </si>
  <si>
    <t>Text_Key_Name_Tower_Rocket1</t>
  </si>
  <si>
    <t>Text_Key_Name_Tower_Rocket2</t>
  </si>
  <si>
    <t>Text_Key_Name_Tower_Rocket3</t>
  </si>
  <si>
    <t>Text_Key_Name_Tower_Bomb1</t>
  </si>
  <si>
    <t>Text_Key_Name_Tower_Bomb2</t>
  </si>
  <si>
    <t>Text_Key_Name_Tower_Bomb3</t>
  </si>
  <si>
    <t>Text_Key_Name_Tower_Golem1</t>
  </si>
  <si>
    <t>Text_Key_Desc_Tower_Box</t>
  </si>
  <si>
    <t>Text_Key_Desc_Tower_BoostBox</t>
  </si>
  <si>
    <t>Text_Key_Desc_Tower_XBow1</t>
  </si>
  <si>
    <t>Text_Key_Desc_Tower_XBow2</t>
  </si>
  <si>
    <t>Text_Key_Desc_Tower_XBow3</t>
  </si>
  <si>
    <t>Text_Key_Desc_Tower_Cannon1</t>
  </si>
  <si>
    <t>Text_Key_Desc_Tower_Cannon2</t>
  </si>
  <si>
    <t>Text_Key_Desc_Tower_Cannon3</t>
  </si>
  <si>
    <t>Text_Key_Desc_Tower_Flame1</t>
  </si>
  <si>
    <t>Text_Key_Desc_Tower_Flame2</t>
  </si>
  <si>
    <t>Text_Key_Desc_Tower_Flame3</t>
  </si>
  <si>
    <t>Text_Key_Desc_Tower_AcidMist1</t>
  </si>
  <si>
    <t>Text_Key_Desc_Tower_AcidMist2</t>
  </si>
  <si>
    <t>Text_Key_Desc_Tower_AcidMist3</t>
  </si>
  <si>
    <t>Text_Key_Desc_Tower_Draco1</t>
  </si>
  <si>
    <t>Text_Key_Desc_Tower_Draco2</t>
  </si>
  <si>
    <t>Text_Key_Desc_Tower_Draco3</t>
  </si>
  <si>
    <t>Text_Key_Desc_Tower_Thunder1</t>
  </si>
  <si>
    <t>Text_Key_Desc_Tower_Thunder2</t>
  </si>
  <si>
    <t>Text_Key_Desc_Tower_Thunder3</t>
  </si>
  <si>
    <t>Text_Key_Desc_Tower_IceTower1</t>
  </si>
  <si>
    <t>Text_Key_Desc_Tower_IceTower2</t>
  </si>
  <si>
    <t>Text_Key_Desc_Tower_IceTower3</t>
  </si>
  <si>
    <t>Text_Key_Desc_Tower_SpeedTower1</t>
  </si>
  <si>
    <t>Text_Key_Desc_Tower_SpeedTower2</t>
  </si>
  <si>
    <t>Text_Key_Desc_Tower_SpeedTower3</t>
  </si>
  <si>
    <t>Text_Key_Desc_Tower_MystOrb1</t>
  </si>
  <si>
    <t>Text_Key_Desc_Tower_MystOrb2</t>
  </si>
  <si>
    <t>Text_Key_Desc_Tower_MystOrb3</t>
  </si>
  <si>
    <t>Text_Key_Desc_Tower_Alchemy1</t>
  </si>
  <si>
    <t>Text_Key_Desc_Tower_Alchemy2</t>
  </si>
  <si>
    <t>Text_Key_Desc_Tower_Alchemy3</t>
  </si>
  <si>
    <t>Text_Key_Desc_Tower_Scorpio1</t>
  </si>
  <si>
    <t>Text_Key_Desc_Tower_Scorpio2</t>
  </si>
  <si>
    <t>Text_Key_Desc_Tower_Scorpio3</t>
  </si>
  <si>
    <t>Text_Key_Desc_Tower_Crystal1</t>
  </si>
  <si>
    <t>Text_Key_Desc_Tower_Crystal2</t>
  </si>
  <si>
    <t>Text_Key_Desc_Tower_Crystal3</t>
  </si>
  <si>
    <t>Text_Key_Desc_Tower_Goblin1</t>
  </si>
  <si>
    <t>Text_Key_Desc_Tower_Goblin2</t>
  </si>
  <si>
    <t>Text_Key_Desc_Tower_Goblin3</t>
  </si>
  <si>
    <t>Text_Key_Desc_Tower_Rocket1</t>
  </si>
  <si>
    <t>Text_Key_Desc_Tower_Rocket2</t>
  </si>
  <si>
    <t>Text_Key_Desc_Tower_Rocket3</t>
  </si>
  <si>
    <t>Text_Key_Desc_Tower_Bomb1</t>
  </si>
  <si>
    <t>Text_Key_Desc_Tower_Bomb2</t>
  </si>
  <si>
    <t>Text_Key_Desc_Tower_Bomb3</t>
  </si>
  <si>
    <t>Text_Key_Desc_Tower_Golem1</t>
  </si>
  <si>
    <t>Text_Key_Desc_Tower_Golem2</t>
  </si>
  <si>
    <t>Text_Key_Desc_Tower_Golem3</t>
  </si>
  <si>
    <t>Text_Key_Name_Tower_Golem2</t>
  </si>
  <si>
    <t>Text_Key_Name_Tower_Golem3</t>
  </si>
  <si>
    <t>Text_Key_Name_ItemGift_Tower_MystOrb1_2_1</t>
  </si>
  <si>
    <t>Text_Key_Name_ItemGift_Tower_MystOrb1_2_2</t>
  </si>
  <si>
    <t>Text_Key_Name_ItemGift_Tower_MystOrb1_3_1</t>
  </si>
  <si>
    <t>Text_Key_Name_ItemGift_Tower_MystOrb1_3_2</t>
  </si>
  <si>
    <t>Text_Key_Name_ItemGift_Tower_MystOrb1_4_1</t>
  </si>
  <si>
    <t>Text_Key_Name_ItemGift_Tower_MystOrb1_4_2</t>
  </si>
  <si>
    <t>Text_Key_Name_ItemGift_Tower_MystOrb1_5_1</t>
  </si>
  <si>
    <t>Text_Key_Name_ItemGift_Tower_MystOrb1_5_2</t>
  </si>
  <si>
    <t>Text_Key_Name_ItemGift_Tower_IceTower1_2_1</t>
  </si>
  <si>
    <t>Text_Key_Name_ItemGift_Tower_IceTower1_2_2</t>
  </si>
  <si>
    <t>Text_Key_Name_ItemGift_Tower_IceTower1_3_1</t>
  </si>
  <si>
    <t>Text_Key_Name_ItemGift_Tower_IceTower1_3_2</t>
  </si>
  <si>
    <t>Text_Key_Name_ItemGift_Tower_IceTower1_4_1</t>
  </si>
  <si>
    <t>Text_Key_Name_ItemGift_Tower_IceTower1_4_2</t>
  </si>
  <si>
    <t>Text_Key_Name_ItemGift_Tower_IceTower1_5_1</t>
  </si>
  <si>
    <t>Text_Key_Name_ItemGift_Tower_IceTower1_5_2</t>
  </si>
  <si>
    <t>Text_Key_Name_ItemGift_HeadQuarter_2_1</t>
  </si>
  <si>
    <t>Text_Key_Name_ItemGift_HeadQuarter_2_2</t>
  </si>
  <si>
    <t>Text_Key_Name_ItemGift_HeadQuarter_3_1</t>
  </si>
  <si>
    <t>Text_Key_Name_ItemGift_HeadQuarter_3_2</t>
  </si>
  <si>
    <t>Text_Key_Name_ItemGift_HeadQuarter_4_1</t>
  </si>
  <si>
    <t>Text_Key_Name_ItemGift_HeadQuarter_4_2</t>
  </si>
  <si>
    <t>Text_Key_Name_ItemGift_HeadQuarter_5_1</t>
  </si>
  <si>
    <t>Text_Key_Name_ItemGift_HeadQuarter_5_2</t>
  </si>
  <si>
    <t>Text_Key_Name_ItemGift_Tower_Scorpio1_2_1</t>
  </si>
  <si>
    <t>Text_Key_Name_ItemGift_Tower_Scorpio1_2_2</t>
  </si>
  <si>
    <t>Text_Key_Name_ItemGift_Tower_Scorpio1_3_1</t>
  </si>
  <si>
    <t>Text_Key_Name_ItemGift_Tower_Scorpio1_3_2</t>
  </si>
  <si>
    <t>Text_Key_Name_ItemGift_Tower_Scorpio1_4_1</t>
  </si>
  <si>
    <t>Text_Key_Name_ItemGift_Tower_Scorpio1_4_2</t>
  </si>
  <si>
    <t>Text_Key_Name_ItemGift_Tower_Scorpio1_5_1</t>
  </si>
  <si>
    <t>Text_Key_Name_ItemGift_Tower_Scorpio1_5_2</t>
  </si>
  <si>
    <t>Text_Key_Name_ItemGift_Tower_Goblin1_2_1</t>
  </si>
  <si>
    <t>Text_Key_Name_ItemGift_Tower_Goblin1_2_2</t>
  </si>
  <si>
    <t>Text_Key_Name_ItemGift_Tower_Goblin1_3_1</t>
  </si>
  <si>
    <t>Text_Key_Name_ItemGift_Tower_Goblin1_3_2</t>
  </si>
  <si>
    <t>Text_Key_Name_ItemGift_Tower_Goblin1_4_1</t>
  </si>
  <si>
    <t>Text_Key_Name_ItemGift_Tower_Goblin1_4_2</t>
  </si>
  <si>
    <t>Text_Key_Name_ItemGift_Tower_Goblin1_5_1</t>
  </si>
  <si>
    <t>Text_Key_Name_ItemGift_Tower_Goblin1_5_2</t>
  </si>
  <si>
    <t>Text_Key_Name_ItemGift_Tower_Rocket1_2_1</t>
  </si>
  <si>
    <t>Text_Key_Name_ItemGift_Tower_Rocket1_2_2</t>
  </si>
  <si>
    <t>Text_Key_Name_ItemGift_Tower_Rocket1_3_1</t>
  </si>
  <si>
    <t>Text_Key_Name_ItemGift_Tower_Rocket1_3_2</t>
  </si>
  <si>
    <t>Text_Key_Name_ItemGift_Tower_Rocket1_4_1</t>
  </si>
  <si>
    <t>Text_Key_Name_ItemGift_Tower_Rocket1_4_2</t>
  </si>
  <si>
    <t>Text_Key_Name_ItemGift_Tower_Rocket1_5_1</t>
  </si>
  <si>
    <t>Text_Key_Name_ItemGift_Tower_Rocket1_5_2</t>
  </si>
  <si>
    <t>Text_Key_Name_ItemGift_Tower_Flame1_2_1</t>
  </si>
  <si>
    <t>Text_Key_Name_ItemGift_Tower_Flame1_2_2</t>
  </si>
  <si>
    <t>Text_Key_Name_ItemGift_Tower_Flame1_3_1</t>
  </si>
  <si>
    <t>Text_Key_Name_ItemGift_Tower_Flame1_3_2</t>
  </si>
  <si>
    <t>Text_Key_Name_ItemGift_Tower_Flame1_4_1</t>
  </si>
  <si>
    <t>Text_Key_Name_ItemGift_Tower_Flame1_4_2</t>
  </si>
  <si>
    <t>Text_Key_Name_ItemGift_Tower_Flame1_5_1</t>
  </si>
  <si>
    <t>Text_Key_Name_ItemGift_Tower_Flame1_5_2</t>
  </si>
  <si>
    <t>Text_Key_Name_ItemGift_Tower_Cannon1_2_1</t>
  </si>
  <si>
    <t>Text_Key_Name_ItemGift_Tower_Cannon1_2_2</t>
  </si>
  <si>
    <t>Text_Key_Name_ItemGift_Tower_Cannon1_3_1</t>
  </si>
  <si>
    <t>Text_Key_Name_ItemGift_Tower_Cannon1_3_2</t>
  </si>
  <si>
    <t>Text_Key_Name_ItemGift_Tower_Cannon1_4_1</t>
  </si>
  <si>
    <t>Text_Key_Name_ItemGift_Tower_Cannon1_4_2</t>
  </si>
  <si>
    <t>Text_Key_Name_ItemGift_Tower_Cannon1_5_1</t>
  </si>
  <si>
    <t>Text_Key_Name_ItemGift_Tower_Cannon1_5_2</t>
  </si>
  <si>
    <t>Text_Key_Name_ItemGift_Tower_Thunder1_2_1</t>
  </si>
  <si>
    <t>Text_Key_Name_ItemGift_Tower_Thunder1_2_2</t>
  </si>
  <si>
    <t>Text_Key_Name_ItemGift_Tower_Thunder1_3_1</t>
  </si>
  <si>
    <t>Text_Key_Name_ItemGift_Tower_Thunder1_3_2</t>
  </si>
  <si>
    <t>Text_Key_Name_ItemGift_Tower_Thunder1_4_1</t>
  </si>
  <si>
    <t>Text_Key_Name_ItemGift_Tower_Thunder1_4_2</t>
  </si>
  <si>
    <t>Text_Key_Name_ItemGift_Tower_Thunder1_5_1</t>
  </si>
  <si>
    <t>Text_Key_Name_ItemGift_Tower_Thunder1_5_2</t>
  </si>
  <si>
    <t>Text_Key_Name_ItemGift_Tower_Alchemy1_2_1</t>
  </si>
  <si>
    <t>Text_Key_Name_ItemGift_Tower_Alchemy1_2_2</t>
  </si>
  <si>
    <t>Text_Key_Name_ItemGift_Tower_Alchemy1_3_1</t>
  </si>
  <si>
    <t>Text_Key_Name_ItemGift_Tower_Alchemy1_3_2</t>
  </si>
  <si>
    <t>Text_Key_Name_ItemGift_Tower_Alchemy1_4_1</t>
  </si>
  <si>
    <t>Text_Key_Name_ItemGift_Tower_Alchemy1_4_2</t>
  </si>
  <si>
    <t>Text_Key_Name_ItemGift_Tower_Alchemy1_5_1</t>
  </si>
  <si>
    <t>Text_Key_Name_ItemGift_Tower_Alchemy1_5_2</t>
  </si>
  <si>
    <t>Text_Key_Name_ItemGift_Tower_Draco1_2_1</t>
  </si>
  <si>
    <t>Text_Key_Name_ItemGift_Tower_Draco1_2_2</t>
  </si>
  <si>
    <t>Text_Key_Name_ItemGift_Tower_Draco1_3_1</t>
  </si>
  <si>
    <t>Text_Key_Name_ItemGift_Tower_Draco1_3_2</t>
  </si>
  <si>
    <t>Text_Key_Name_ItemGift_Tower_Draco1_4_1</t>
  </si>
  <si>
    <t>Text_Key_Name_ItemGift_Tower_Draco1_4_2</t>
  </si>
  <si>
    <t>Text_Key_Name_ItemGift_Tower_Draco1_5_1</t>
  </si>
  <si>
    <t>Text_Key_Name_ItemGift_Tower_Draco1_5_2</t>
  </si>
  <si>
    <t>Text_Key_Name_ItemGift_Tower_Golem1_2_1</t>
  </si>
  <si>
    <t>Text_Key_Name_ItemGift_Tower_Golem1_2_2</t>
  </si>
  <si>
    <t>Text_Key_Name_ItemGift_Tower_Golem1_3_1</t>
  </si>
  <si>
    <t>Text_Key_Name_ItemGift_Tower_Golem1_3_2</t>
  </si>
  <si>
    <t>Text_Key_Name_ItemGift_Tower_Golem1_4_1</t>
  </si>
  <si>
    <t>Text_Key_Name_ItemGift_Tower_Golem1_4_2</t>
  </si>
  <si>
    <t>Text_Key_Name_ItemGift_Tower_Golem1_5_1</t>
  </si>
  <si>
    <t>Text_Key_Name_ItemGift_Tower_Golem1_5_2</t>
  </si>
  <si>
    <t>Text_Key_Name_ItemGift_Tower_XBow1_2_1</t>
  </si>
  <si>
    <t>Text_Key_Name_ItemGift_Tower_XBow1_2_2</t>
  </si>
  <si>
    <t>Text_Key_Name_ItemGift_Tower_XBow1_3_1</t>
  </si>
  <si>
    <t>Text_Key_Name_ItemGift_Tower_XBow1_3_2</t>
  </si>
  <si>
    <t>Text_Key_Name_ItemGift_Tower_XBow1_4_1</t>
  </si>
  <si>
    <t>Text_Key_Name_ItemGift_Tower_XBow1_4_2</t>
  </si>
  <si>
    <t>Text_Key_Name_ItemGift_Tower_XBow1_5_1</t>
  </si>
  <si>
    <t>Text_Key_Name_ItemGift_Tower_XBow1_5_2</t>
  </si>
  <si>
    <t>Text_Key_Name_ItemGift_Tower_SpeedTower1_2_1</t>
  </si>
  <si>
    <t>Text_Key_Name_ItemGift_Tower_SpeedTower1_2_2</t>
  </si>
  <si>
    <t>Text_Key_Name_ItemGift_Tower_SpeedTower1_3_1</t>
  </si>
  <si>
    <t>Text_Key_Name_ItemGift_Tower_SpeedTower1_3_2</t>
  </si>
  <si>
    <t>Text_Key_Name_ItemGift_Tower_SpeedTower1_4_1</t>
  </si>
  <si>
    <t>Text_Key_Name_ItemGift_Tower_SpeedTower1_4_2</t>
  </si>
  <si>
    <t>Text_Key_Name_ItemGift_Tower_SpeedTower1_5_1</t>
  </si>
  <si>
    <t>Text_Key_Name_ItemGift_Tower_SpeedTower1_5_2</t>
  </si>
  <si>
    <t>Text_Key_Name_ItemGift_Tower_Crystal1_2_1</t>
  </si>
  <si>
    <t>Text_Key_Name_ItemGift_Tower_Crystal1_2_2</t>
  </si>
  <si>
    <t>Text_Key_Name_ItemGift_Tower_Crystal1_3_1</t>
  </si>
  <si>
    <t>Text_Key_Name_ItemGift_Tower_Crystal1_3_2</t>
  </si>
  <si>
    <t>Text_Key_Name_ItemGift_Tower_Crystal1_4_1</t>
  </si>
  <si>
    <t>Text_Key_Name_ItemGift_Tower_Crystal1_4_2</t>
  </si>
  <si>
    <t>Text_Key_Name_ItemGift_Tower_Crystal1_5_1</t>
  </si>
  <si>
    <t>Text_Key_Name_ItemGift_Tower_Crystal1_5_2</t>
  </si>
  <si>
    <t>Text_Key_Name_ItemGift_Tower_AcidMist1_2_1</t>
  </si>
  <si>
    <t>Text_Key_Name_ItemGift_Tower_AcidMist1_2_2</t>
  </si>
  <si>
    <t>Text_Key_Name_ItemGift_Tower_AcidMist1_3_1</t>
  </si>
  <si>
    <t>Text_Key_Name_ItemGift_Tower_AcidMist1_3_2</t>
  </si>
  <si>
    <t>Text_Key_Name_ItemGift_Tower_AcidMist1_4_1</t>
  </si>
  <si>
    <t>Text_Key_Name_ItemGift_Tower_AcidMist1_4_2</t>
  </si>
  <si>
    <t>Text_Key_Name_ItemGift_Tower_AcidMist1_5_1</t>
  </si>
  <si>
    <t>Text_Key_Name_ItemGift_Tower_AcidMist1_5_2</t>
  </si>
  <si>
    <t>Text_Key_Name_ItemGift_Tower_Bomb1_2_1</t>
  </si>
  <si>
    <t>Text_Key_Name_ItemGift_Tower_Bomb1_2_2</t>
  </si>
  <si>
    <t>Text_Key_Name_ItemGift_Tower_Bomb1_3_1</t>
  </si>
  <si>
    <t>Text_Key_Name_ItemGift_Tower_Bomb1_3_2</t>
  </si>
  <si>
    <t>Text_Key_Name_ItemGift_Tower_Bomb1_4_1</t>
  </si>
  <si>
    <t>Text_Key_Name_ItemGift_Tower_Bomb1_4_2</t>
  </si>
  <si>
    <t>Text_Key_Name_ItemGift_Tower_Bomb1_5_1</t>
  </si>
  <si>
    <t>Text_Key_Name_ItemGift_Tower_Bomb1_5_2</t>
  </si>
  <si>
    <t>Text_Key_Des_ItemGift_Tower_MystOrb1_2_1</t>
  </si>
  <si>
    <t>Text_Key_Des_ItemGift_Tower_MystOrb1_2_2</t>
  </si>
  <si>
    <t>Text_Key_Des_ItemGift_Tower_MystOrb1_3_1</t>
  </si>
  <si>
    <t>Text_Key_Des_ItemGift_Tower_MystOrb1_3_2</t>
  </si>
  <si>
    <t>Text_Key_Des_ItemGift_Tower_MystOrb1_4_1</t>
  </si>
  <si>
    <t>Text_Key_Des_ItemGift_Tower_MystOrb1_4_2</t>
  </si>
  <si>
    <t>Text_Key_Des_ItemGift_Tower_MystOrb1_5_1</t>
  </si>
  <si>
    <t>Text_Key_Des_ItemGift_Tower_MystOrb1_5_2</t>
  </si>
  <si>
    <t>Text_Key_Des_ItemGift_Tower_IceTower1_2_1</t>
  </si>
  <si>
    <t>Text_Key_Des_ItemGift_Tower_IceTower1_2_2</t>
  </si>
  <si>
    <t>Text_Key_Des_ItemGift_Tower_IceTower1_3_1</t>
  </si>
  <si>
    <t>Text_Key_Des_ItemGift_Tower_IceTower1_3_2</t>
  </si>
  <si>
    <t>Text_Key_Des_ItemGift_Tower_IceTower1_4_1</t>
  </si>
  <si>
    <t>Text_Key_Des_ItemGift_Tower_IceTower1_4_2</t>
  </si>
  <si>
    <t>Text_Key_Des_ItemGift_Tower_IceTower1_5_1</t>
  </si>
  <si>
    <t>Text_Key_Des_ItemGift_Tower_IceTower1_5_2</t>
  </si>
  <si>
    <t>Text_Key_Des_ItemGift_HeadQuarter_2_1</t>
  </si>
  <si>
    <t>Text_Key_Des_ItemGift_HeadQuarter_2_2</t>
  </si>
  <si>
    <t>Text_Key_Des_ItemGift_HeadQuarter_3_1</t>
  </si>
  <si>
    <t>Text_Key_Des_ItemGift_HeadQuarter_3_2</t>
  </si>
  <si>
    <t>Text_Key_Des_ItemGift_HeadQuarter_4_1</t>
  </si>
  <si>
    <t>Text_Key_Des_ItemGift_HeadQuarter_4_2</t>
  </si>
  <si>
    <t>Text_Key_Des_ItemGift_HeadQuarter_5_1</t>
  </si>
  <si>
    <t>Text_Key_Des_ItemGift_HeadQuarter_5_2</t>
  </si>
  <si>
    <t>Text_Key_Des_ItemGift_Tower_Scorpio1_2_1</t>
  </si>
  <si>
    <t>Text_Key_Des_ItemGift_Tower_Scorpio1_2_2</t>
  </si>
  <si>
    <t>Text_Key_Des_ItemGift_Tower_Scorpio1_3_1</t>
  </si>
  <si>
    <t>Text_Key_Des_ItemGift_Tower_Scorpio1_3_2</t>
  </si>
  <si>
    <t>Text_Key_Des_ItemGift_Tower_Scorpio1_4_1</t>
  </si>
  <si>
    <t>Text_Key_Des_ItemGift_Tower_Scorpio1_4_2</t>
  </si>
  <si>
    <t>Text_Key_Des_ItemGift_Tower_Scorpio1_5_1</t>
  </si>
  <si>
    <t>Text_Key_Des_ItemGift_Tower_Scorpio1_5_2</t>
  </si>
  <si>
    <t>Text_Key_Des_ItemGift_Tower_Goblin1_2_1</t>
  </si>
  <si>
    <t>Text_Key_Des_ItemGift_Tower_Goblin1_2_2</t>
  </si>
  <si>
    <t>Text_Key_Des_ItemGift_Tower_Goblin1_3_1</t>
  </si>
  <si>
    <t>Text_Key_Des_ItemGift_Tower_Goblin1_3_2</t>
  </si>
  <si>
    <t>Text_Key_Des_ItemGift_Tower_Goblin1_4_1</t>
  </si>
  <si>
    <t>Text_Key_Des_ItemGift_Tower_Goblin1_4_2</t>
  </si>
  <si>
    <t>Text_Key_Des_ItemGift_Tower_Goblin1_5_1</t>
  </si>
  <si>
    <t>Text_Key_Des_ItemGift_Tower_Goblin1_5_2</t>
  </si>
  <si>
    <t>Text_Key_Des_ItemGift_Tower_Rocket1_2_1</t>
  </si>
  <si>
    <t>Text_Key_Des_ItemGift_Tower_Rocket1_2_2</t>
  </si>
  <si>
    <t>Text_Key_Des_ItemGift_Tower_Rocket1_3_1</t>
  </si>
  <si>
    <t>Text_Key_Des_ItemGift_Tower_Rocket1_3_2</t>
  </si>
  <si>
    <t>Text_Key_Des_ItemGift_Tower_Rocket1_4_1</t>
  </si>
  <si>
    <t>Text_Key_Des_ItemGift_Tower_Rocket1_4_2</t>
  </si>
  <si>
    <t>Text_Key_Des_ItemGift_Tower_Rocket1_5_1</t>
  </si>
  <si>
    <t>Text_Key_Des_ItemGift_Tower_Rocket1_5_2</t>
  </si>
  <si>
    <t>Text_Key_Des_ItemGift_Tower_Flame1_2_1</t>
  </si>
  <si>
    <t>Text_Key_Des_ItemGift_Tower_Flame1_2_2</t>
  </si>
  <si>
    <t>Text_Key_Des_ItemGift_Tower_Flame1_3_1</t>
  </si>
  <si>
    <t>Text_Key_Des_ItemGift_Tower_Flame1_3_2</t>
  </si>
  <si>
    <t>Text_Key_Des_ItemGift_Tower_Flame1_4_1</t>
  </si>
  <si>
    <t>Text_Key_Des_ItemGift_Tower_Flame1_4_2</t>
  </si>
  <si>
    <t>Text_Key_Des_ItemGift_Tower_Flame1_5_1</t>
  </si>
  <si>
    <t>Text_Key_Des_ItemGift_Tower_Flame1_5_2</t>
  </si>
  <si>
    <t>Text_Key_Des_ItemGift_Tower_Cannon1_2_1</t>
  </si>
  <si>
    <t>Text_Key_Des_ItemGift_Tower_Cannon1_2_2</t>
  </si>
  <si>
    <t>Text_Key_Des_ItemGift_Tower_Cannon1_3_1</t>
  </si>
  <si>
    <t>Text_Key_Des_ItemGift_Tower_Cannon1_3_2</t>
  </si>
  <si>
    <t>Text_Key_Des_ItemGift_Tower_Cannon1_4_1</t>
  </si>
  <si>
    <t>Text_Key_Des_ItemGift_Tower_Cannon1_4_2</t>
  </si>
  <si>
    <t>Text_Key_Des_ItemGift_Tower_Cannon1_5_1</t>
  </si>
  <si>
    <t>Text_Key_Des_ItemGift_Tower_Cannon1_5_2</t>
  </si>
  <si>
    <t>Text_Key_Des_ItemGift_Tower_Thunder1_2_1</t>
  </si>
  <si>
    <t>Text_Key_Des_ItemGift_Tower_Thunder1_2_2</t>
  </si>
  <si>
    <t>Text_Key_Des_ItemGift_Tower_Thunder1_3_1</t>
  </si>
  <si>
    <t>Text_Key_Des_ItemGift_Tower_Thunder1_3_2</t>
  </si>
  <si>
    <t>Text_Key_Des_ItemGift_Tower_Thunder1_4_1</t>
  </si>
  <si>
    <t>Text_Key_Des_ItemGift_Tower_Thunder1_4_2</t>
  </si>
  <si>
    <t>Text_Key_Des_ItemGift_Tower_Thunder1_5_1</t>
  </si>
  <si>
    <t>Text_Key_Des_ItemGift_Tower_Thunder1_5_2</t>
  </si>
  <si>
    <t>Text_Key_Des_ItemGift_Tower_Alchemy1_2_1</t>
  </si>
  <si>
    <t>Text_Key_Des_ItemGift_Tower_Alchemy1_2_2</t>
  </si>
  <si>
    <t>Text_Key_Des_ItemGift_Tower_Alchemy1_3_1</t>
  </si>
  <si>
    <t>Text_Key_Des_ItemGift_Tower_Alchemy1_3_2</t>
  </si>
  <si>
    <t>Text_Key_Des_ItemGift_Tower_Alchemy1_4_1</t>
  </si>
  <si>
    <t>Text_Key_Des_ItemGift_Tower_Alchemy1_4_2</t>
  </si>
  <si>
    <t>Text_Key_Des_ItemGift_Tower_Alchemy1_5_1</t>
  </si>
  <si>
    <t>Text_Key_Des_ItemGift_Tower_Alchemy1_5_2</t>
  </si>
  <si>
    <t>Text_Key_Des_ItemGift_Tower_Draco1_2_1</t>
  </si>
  <si>
    <t>Text_Key_Des_ItemGift_Tower_Draco1_2_2</t>
  </si>
  <si>
    <t>Text_Key_Des_ItemGift_Tower_Draco1_3_1</t>
  </si>
  <si>
    <t>Text_Key_Des_ItemGift_Tower_Draco1_3_2</t>
  </si>
  <si>
    <t>Text_Key_Des_ItemGift_Tower_Draco1_4_1</t>
  </si>
  <si>
    <t>Text_Key_Des_ItemGift_Tower_Draco1_4_2</t>
  </si>
  <si>
    <t>Text_Key_Des_ItemGift_Tower_Draco1_5_1</t>
  </si>
  <si>
    <t>Text_Key_Des_ItemGift_Tower_Draco1_5_2</t>
  </si>
  <si>
    <t>Text_Key_Des_ItemGift_Tower_Golem1_2_1</t>
  </si>
  <si>
    <t>Text_Key_Des_ItemGift_Tower_Golem1_2_2</t>
  </si>
  <si>
    <t>Text_Key_Des_ItemGift_Tower_Golem1_3_1</t>
  </si>
  <si>
    <t>Text_Key_Des_ItemGift_Tower_Golem1_3_2</t>
  </si>
  <si>
    <t>Text_Key_Des_ItemGift_Tower_Golem1_4_1</t>
  </si>
  <si>
    <t>Text_Key_Des_ItemGift_Tower_Golem1_4_2</t>
  </si>
  <si>
    <t>Text_Key_Des_ItemGift_Tower_Golem1_5_1</t>
  </si>
  <si>
    <t>Text_Key_Des_ItemGift_Tower_Golem1_5_2</t>
  </si>
  <si>
    <t>Text_Key_Des_ItemGift_Tower_XBow1_2_1</t>
  </si>
  <si>
    <t>Text_Key_Des_ItemGift_Tower_XBow1_2_2</t>
  </si>
  <si>
    <t>Text_Key_Des_ItemGift_Tower_XBow1_3_1</t>
  </si>
  <si>
    <t>Text_Key_Des_ItemGift_Tower_XBow1_3_2</t>
  </si>
  <si>
    <t>Text_Key_Des_ItemGift_Tower_XBow1_4_1</t>
  </si>
  <si>
    <t>Text_Key_Des_ItemGift_Tower_XBow1_4_2</t>
  </si>
  <si>
    <t>Text_Key_Des_ItemGift_Tower_XBow1_5_1</t>
  </si>
  <si>
    <t>Text_Key_Des_ItemGift_Tower_XBow1_5_2</t>
  </si>
  <si>
    <t>Text_Key_Des_ItemGift_Tower_SpeedTower1_2_1</t>
  </si>
  <si>
    <t>Text_Key_Des_ItemGift_Tower_SpeedTower1_2_2</t>
  </si>
  <si>
    <t>Text_Key_Des_ItemGift_Tower_SpeedTower1_3_1</t>
  </si>
  <si>
    <t>Text_Key_Des_ItemGift_Tower_SpeedTower1_3_2</t>
  </si>
  <si>
    <t>Text_Key_Des_ItemGift_Tower_SpeedTower1_4_1</t>
  </si>
  <si>
    <t>Text_Key_Des_ItemGift_Tower_SpeedTower1_4_2</t>
  </si>
  <si>
    <t>Text_Key_Des_ItemGift_Tower_SpeedTower1_5_1</t>
  </si>
  <si>
    <t>Text_Key_Des_ItemGift_Tower_SpeedTower1_5_2</t>
  </si>
  <si>
    <t>Text_Key_Des_ItemGift_Tower_Crystal1_2_1</t>
  </si>
  <si>
    <t>Text_Key_Des_ItemGift_Tower_Crystal1_2_2</t>
  </si>
  <si>
    <t>Text_Key_Des_ItemGift_Tower_Crystal1_3_1</t>
  </si>
  <si>
    <t>Text_Key_Des_ItemGift_Tower_Crystal1_3_2</t>
  </si>
  <si>
    <t>Text_Key_Des_ItemGift_Tower_Crystal1_4_1</t>
  </si>
  <si>
    <t>Text_Key_Des_ItemGift_Tower_Crystal1_4_2</t>
  </si>
  <si>
    <t>Text_Key_Des_ItemGift_Tower_Crystal1_5_1</t>
  </si>
  <si>
    <t>Text_Key_Des_ItemGift_Tower_Crystal1_5_2</t>
  </si>
  <si>
    <t>Text_Key_Des_ItemGift_Tower_AcidMist1_2_1</t>
  </si>
  <si>
    <t>Text_Key_Des_ItemGift_Tower_AcidMist1_2_2</t>
  </si>
  <si>
    <t>Text_Key_Des_ItemGift_Tower_AcidMist1_3_1</t>
  </si>
  <si>
    <t>Text_Key_Des_ItemGift_Tower_AcidMist1_3_2</t>
  </si>
  <si>
    <t>Text_Key_Des_ItemGift_Tower_AcidMist1_4_1</t>
  </si>
  <si>
    <t>Text_Key_Des_ItemGift_Tower_AcidMist1_4_2</t>
  </si>
  <si>
    <t>Text_Key_Des_ItemGift_Tower_AcidMist1_5_1</t>
  </si>
  <si>
    <t>Text_Key_Des_ItemGift_Tower_AcidMist1_5_2</t>
  </si>
  <si>
    <t>Text_Key_Des_ItemGift_Tower_Bomb1_2_1</t>
  </si>
  <si>
    <t>Text_Key_Des_ItemGift_Tower_Bomb1_2_2</t>
  </si>
  <si>
    <t>Text_Key_Des_ItemGift_Tower_Bomb1_3_1</t>
  </si>
  <si>
    <t>Text_Key_Des_ItemGift_Tower_Bomb1_3_2</t>
  </si>
  <si>
    <t>Text_Key_Des_ItemGift_Tower_Bomb1_4_1</t>
  </si>
  <si>
    <t>Text_Key_Des_ItemGift_Tower_Bomb1_4_2</t>
  </si>
  <si>
    <t>Text_Key_Des_ItemGift_Tower_Bomb1_5_1</t>
  </si>
  <si>
    <t>Text_Key_Des_ItemGift_Tower_Bomb1_5_2</t>
  </si>
  <si>
    <t>Text_Key_Name_ItemGift_PlayerSkill_IceBind_2_1</t>
  </si>
  <si>
    <t>Text_Key_Name_ItemGift_PlayerSkill_IceBind_2_2</t>
  </si>
  <si>
    <t>Text_Key_Name_ItemGift_PlayerSkill_IceBind_3_1</t>
  </si>
  <si>
    <t>Text_Key_Name_ItemGift_PlayerSkill_IceBind_3_2</t>
  </si>
  <si>
    <t>Text_Key_Name_ItemGift_PlayerSkill_IceBind_4_1</t>
  </si>
  <si>
    <t>Text_Key_Name_ItemGift_PlayerSkill_IceBind_4_2</t>
  </si>
  <si>
    <t>Text_Key_Name_ItemGift_PlayerSkill_IceBind_5_1</t>
  </si>
  <si>
    <t>Text_Key_Name_ItemGift_PlayerSkill_IceBind_5_2</t>
  </si>
  <si>
    <t>Text_Key_Name_ItemGift_PlayerSkill_Hellfire_2_1</t>
  </si>
  <si>
    <t>Text_Key_Name_ItemGift_PlayerSkill_Hellfire_2_2</t>
  </si>
  <si>
    <t>Text_Key_Name_ItemGift_PlayerSkill_Hellfire_3_1</t>
  </si>
  <si>
    <t>Text_Key_Name_ItemGift_PlayerSkill_Hellfire_3_2</t>
  </si>
  <si>
    <t>Text_Key_Name_ItemGift_PlayerSkill_Hellfire_4_1</t>
  </si>
  <si>
    <t>Text_Key_Name_ItemGift_PlayerSkill_Hellfire_4_2</t>
  </si>
  <si>
    <t>Text_Key_Name_ItemGift_PlayerSkill_Hellfire_5_1</t>
  </si>
  <si>
    <t>Text_Key_Name_ItemGift_PlayerSkill_Hellfire_5_2</t>
  </si>
  <si>
    <t>Text_Key_Name_ItemGift_PlayerSkill_GoblinSummon_2_1</t>
  </si>
  <si>
    <t>Text_Key_Name_ItemGift_PlayerSkill_GoblinSummon_2_2</t>
  </si>
  <si>
    <t>Text_Key_Name_ItemGift_PlayerSkill_GoblinSummon_3_1</t>
  </si>
  <si>
    <t>Text_Key_Name_ItemGift_PlayerSkill_GoblinSummon_3_2</t>
  </si>
  <si>
    <t>Text_Key_Name_ItemGift_PlayerSkill_GoblinSummon_4_1</t>
  </si>
  <si>
    <t>Text_Key_Name_ItemGift_PlayerSkill_GoblinSummon_4_2</t>
  </si>
  <si>
    <t>Text_Key_Name_ItemGift_PlayerSkill_GoblinSummon_5_1</t>
  </si>
  <si>
    <t>Text_Key_Name_ItemGift_PlayerSkill_GoblinSummon_5_2</t>
  </si>
  <si>
    <t>Text_Key_Name_ItemGift_PlayerSkill_Blackhole_2_1</t>
  </si>
  <si>
    <t>Text_Key_Name_ItemGift_PlayerSkill_Blackhole_2_2</t>
  </si>
  <si>
    <t>Text_Key_Name_ItemGift_PlayerSkill_Blackhole_3_1</t>
  </si>
  <si>
    <t>Text_Key_Name_ItemGift_PlayerSkill_Blackhole_3_2</t>
  </si>
  <si>
    <t>Text_Key_Name_ItemGift_PlayerSkill_Blackhole_4_1</t>
  </si>
  <si>
    <t>Text_Key_Name_ItemGift_PlayerSkill_Blackhole_4_2</t>
  </si>
  <si>
    <t>Text_Key_Name_ItemGift_PlayerSkill_Blackhole_5_1</t>
  </si>
  <si>
    <t>Text_Key_Name_ItemGift_PlayerSkill_Blackhole_5_2</t>
  </si>
  <si>
    <t>Text_Key_Name_ItemGift_PlayerSkill_PurifyWater_2_1</t>
  </si>
  <si>
    <t>Text_Key_Name_ItemGift_PlayerSkill_PurifyWater_2_2</t>
  </si>
  <si>
    <t>Text_Key_Name_ItemGift_PlayerSkill_PurifyWater_3_1</t>
  </si>
  <si>
    <t>Text_Key_Name_ItemGift_PlayerSkill_PurifyWater_3_2</t>
  </si>
  <si>
    <t>Text_Key_Name_ItemGift_PlayerSkill_PurifyWater_4_1</t>
  </si>
  <si>
    <t>Text_Key_Name_ItemGift_PlayerSkill_PurifyWater_4_2</t>
  </si>
  <si>
    <t>Text_Key_Name_ItemGift_PlayerSkill_PurifyWater_5_1</t>
  </si>
  <si>
    <t>Text_Key_Name_ItemGift_PlayerSkill_PurifyWater_5_2</t>
  </si>
  <si>
    <t>Text_Key_Name_ItemGift_PlayerSkill_Silence_2_1</t>
  </si>
  <si>
    <t>Text_Key_Name_ItemGift_PlayerSkill_Silence_2_2</t>
  </si>
  <si>
    <t>Text_Key_Name_ItemGift_PlayerSkill_Silence_3_1</t>
  </si>
  <si>
    <t>Text_Key_Name_ItemGift_PlayerSkill_Silence_3_2</t>
  </si>
  <si>
    <t>Text_Key_Name_ItemGift_PlayerSkill_Silence_4_1</t>
  </si>
  <si>
    <t>Text_Key_Name_ItemGift_PlayerSkill_Silence_4_2</t>
  </si>
  <si>
    <t>Text_Key_Name_ItemGift_PlayerSkill_Silence_5_1</t>
  </si>
  <si>
    <t>Text_Key_Name_ItemGift_PlayerSkill_Silence_5_2</t>
  </si>
  <si>
    <t>Text_Key_Name_ItemGift_PlayerSkill_BreakArmor_2_1</t>
  </si>
  <si>
    <t>Text_Key_Name_ItemGift_PlayerSkill_BreakArmor_2_2</t>
  </si>
  <si>
    <t>Text_Key_Name_ItemGift_PlayerSkill_BreakArmor_3_1</t>
  </si>
  <si>
    <t>Text_Key_Name_ItemGift_PlayerSkill_BreakArmor_3_2</t>
  </si>
  <si>
    <t>Text_Key_Name_ItemGift_PlayerSkill_BreakArmor_4_1</t>
  </si>
  <si>
    <t>Text_Key_Name_ItemGift_PlayerSkill_BreakArmor_4_2</t>
  </si>
  <si>
    <t>Text_Key_Name_ItemGift_PlayerSkill_BreakArmor_5_1</t>
  </si>
  <si>
    <t>Text_Key_Name_ItemGift_PlayerSkill_BreakArmor_5_2</t>
  </si>
  <si>
    <t>Text_Key_Name_ItemGift_PlayerSkill_Enhance_2_1</t>
  </si>
  <si>
    <t>Text_Key_Name_ItemGift_PlayerSkill_Enhance_2_2</t>
  </si>
  <si>
    <t>Text_Key_Name_ItemGift_PlayerSkill_Enhance_3_1</t>
  </si>
  <si>
    <t>Text_Key_Name_ItemGift_PlayerSkill_Enhance_3_2</t>
  </si>
  <si>
    <t>Text_Key_Name_ItemGift_PlayerSkill_Enhance_4_1</t>
  </si>
  <si>
    <t>Text_Key_Name_ItemGift_PlayerSkill_Enhance_4_2</t>
  </si>
  <si>
    <t>Text_Key_Name_ItemGift_PlayerSkill_Enhance_5_1</t>
  </si>
  <si>
    <t>Text_Key_Name_ItemGift_PlayerSkill_Enhance_5_2</t>
  </si>
  <si>
    <t>Text_Key_Name_ItemGift_PlayerSkill_TimeBarrier_2_1</t>
  </si>
  <si>
    <t>Text_Key_Name_ItemGift_PlayerSkill_TimeBarrier_2_2</t>
  </si>
  <si>
    <t>Text_Key_Name_ItemGift_PlayerSkill_TimeBarrier_3_1</t>
  </si>
  <si>
    <t>Text_Key_Name_ItemGift_PlayerSkill_TimeBarrier_3_2</t>
  </si>
  <si>
    <t>Text_Key_Name_ItemGift_PlayerSkill_TimeBarrier_4_1</t>
  </si>
  <si>
    <t>Text_Key_Name_ItemGift_PlayerSkill_TimeBarrier_4_2</t>
  </si>
  <si>
    <t>Text_Key_Name_ItemGift_PlayerSkill_TimeBarrier_5_1</t>
  </si>
  <si>
    <t>Text_Key_Name_ItemGift_PlayerSkill_TimeBarrier_5_2</t>
  </si>
  <si>
    <t>Text_Key_Des_ItemGift_PlayerSkill_IceBind_2_1</t>
  </si>
  <si>
    <t>Text_Key_Des_ItemGift_PlayerSkill_IceBind_2_2</t>
  </si>
  <si>
    <t>Text_Key_Des_ItemGift_PlayerSkill_IceBind_3_1</t>
  </si>
  <si>
    <t>Text_Key_Des_ItemGift_PlayerSkill_IceBind_3_2</t>
  </si>
  <si>
    <t>Text_Key_Des_ItemGift_PlayerSkill_IceBind_4_1</t>
  </si>
  <si>
    <t>Text_Key_Des_ItemGift_PlayerSkill_IceBind_4_2</t>
  </si>
  <si>
    <t>Text_Key_Des_ItemGift_PlayerSkill_IceBind_5_1</t>
  </si>
  <si>
    <t>Text_Key_Des_ItemGift_PlayerSkill_IceBind_5_2</t>
  </si>
  <si>
    <t>Text_Key_Des_ItemGift_PlayerSkill_Hellfire_2_1</t>
  </si>
  <si>
    <t>Text_Key_Des_ItemGift_PlayerSkill_Hellfire_2_2</t>
  </si>
  <si>
    <t>Text_Key_Des_ItemGift_PlayerSkill_Hellfire_3_1</t>
  </si>
  <si>
    <t>Text_Key_Des_ItemGift_PlayerSkill_Hellfire_3_2</t>
  </si>
  <si>
    <t>Text_Key_Des_ItemGift_PlayerSkill_Hellfire_4_1</t>
  </si>
  <si>
    <t>Text_Key_Des_ItemGift_PlayerSkill_Hellfire_4_2</t>
  </si>
  <si>
    <t>Text_Key_Des_ItemGift_PlayerSkill_Hellfire_5_1</t>
  </si>
  <si>
    <t>Text_Key_Des_ItemGift_PlayerSkill_Hellfire_5_2</t>
  </si>
  <si>
    <t>Text_Key_Des_ItemGift_PlayerSkill_GoblinSummon_2_1</t>
  </si>
  <si>
    <t>Text_Key_Des_ItemGift_PlayerSkill_GoblinSummon_2_2</t>
  </si>
  <si>
    <t>Text_Key_Des_ItemGift_PlayerSkill_GoblinSummon_3_1</t>
  </si>
  <si>
    <t>Text_Key_Des_ItemGift_PlayerSkill_GoblinSummon_3_2</t>
  </si>
  <si>
    <t>Text_Key_Des_ItemGift_PlayerSkill_GoblinSummon_4_1</t>
  </si>
  <si>
    <t>Text_Key_Des_ItemGift_PlayerSkill_GoblinSummon_4_2</t>
  </si>
  <si>
    <t>Text_Key_Des_ItemGift_PlayerSkill_GoblinSummon_5_1</t>
  </si>
  <si>
    <t>Text_Key_Des_ItemGift_PlayerSkill_GoblinSummon_5_2</t>
  </si>
  <si>
    <t>Text_Key_Des_ItemGift_PlayerSkill_Blackhole_2_1</t>
  </si>
  <si>
    <t>Text_Key_Des_ItemGift_PlayerSkill_Blackhole_2_2</t>
  </si>
  <si>
    <t>Text_Key_Des_ItemGift_PlayerSkill_Blackhole_3_1</t>
  </si>
  <si>
    <t>Text_Key_Des_ItemGift_PlayerSkill_Blackhole_3_2</t>
  </si>
  <si>
    <t>Text_Key_Des_ItemGift_PlayerSkill_Blackhole_4_1</t>
  </si>
  <si>
    <t>Text_Key_Des_ItemGift_PlayerSkill_Blackhole_4_2</t>
  </si>
  <si>
    <t>Text_Key_Des_ItemGift_PlayerSkill_Blackhole_5_1</t>
  </si>
  <si>
    <t>Text_Key_Des_ItemGift_PlayerSkill_Blackhole_5_2</t>
  </si>
  <si>
    <t>Text_Key_Des_ItemGift_PlayerSkill_PurifyWater_2_1</t>
  </si>
  <si>
    <t>Text_Key_Des_ItemGift_PlayerSkill_PurifyWater_2_2</t>
  </si>
  <si>
    <t>Text_Key_Des_ItemGift_PlayerSkill_PurifyWater_3_1</t>
  </si>
  <si>
    <t>Text_Key_Des_ItemGift_PlayerSkill_PurifyWater_3_2</t>
  </si>
  <si>
    <t>Text_Key_Des_ItemGift_PlayerSkill_PurifyWater_4_1</t>
  </si>
  <si>
    <t>Text_Key_Des_ItemGift_PlayerSkill_PurifyWater_4_2</t>
  </si>
  <si>
    <t>Text_Key_Des_ItemGift_PlayerSkill_PurifyWater_5_1</t>
  </si>
  <si>
    <t>Text_Key_Des_ItemGift_PlayerSkill_PurifyWater_5_2</t>
  </si>
  <si>
    <t>Text_Key_Des_ItemGift_PlayerSkill_Silence_2_1</t>
  </si>
  <si>
    <t>Text_Key_Des_ItemGift_PlayerSkill_Silence_2_2</t>
  </si>
  <si>
    <t>Text_Key_Des_ItemGift_PlayerSkill_Silence_3_1</t>
  </si>
  <si>
    <t>Text_Key_Des_ItemGift_PlayerSkill_Silence_3_2</t>
  </si>
  <si>
    <t>Text_Key_Des_ItemGift_PlayerSkill_Silence_4_1</t>
  </si>
  <si>
    <t>Text_Key_Des_ItemGift_PlayerSkill_Silence_4_2</t>
  </si>
  <si>
    <t>Text_Key_Des_ItemGift_PlayerSkill_Silence_5_1</t>
  </si>
  <si>
    <t>Text_Key_Des_ItemGift_PlayerSkill_Silence_5_2</t>
  </si>
  <si>
    <t>Text_Key_Des_ItemGift_PlayerSkill_BreakArmor_2_1</t>
  </si>
  <si>
    <t>Text_Key_Des_ItemGift_PlayerSkill_BreakArmor_2_2</t>
  </si>
  <si>
    <t>Text_Key_Des_ItemGift_PlayerSkill_BreakArmor_3_1</t>
  </si>
  <si>
    <t>Text_Key_Des_ItemGift_PlayerSkill_BreakArmor_3_2</t>
  </si>
  <si>
    <t>Text_Key_Des_ItemGift_PlayerSkill_BreakArmor_4_1</t>
  </si>
  <si>
    <t>Text_Key_Des_ItemGift_PlayerSkill_BreakArmor_4_2</t>
  </si>
  <si>
    <t>Text_Key_Des_ItemGift_PlayerSkill_BreakArmor_5_1</t>
  </si>
  <si>
    <t>Text_Key_Des_ItemGift_PlayerSkill_BreakArmor_5_2</t>
  </si>
  <si>
    <t>Text_Key_Des_ItemGift_PlayerSkill_Enhance_2_1</t>
  </si>
  <si>
    <t>Text_Key_Des_ItemGift_PlayerSkill_Enhance_2_2</t>
  </si>
  <si>
    <t>Text_Key_Des_ItemGift_PlayerSkill_Enhance_3_1</t>
  </si>
  <si>
    <t>Text_Key_Des_ItemGift_PlayerSkill_Enhance_3_2</t>
  </si>
  <si>
    <t>Text_Key_Des_ItemGift_PlayerSkill_Enhance_4_1</t>
  </si>
  <si>
    <t>Text_Key_Des_ItemGift_PlayerSkill_Enhance_4_2</t>
  </si>
  <si>
    <t>Text_Key_Des_ItemGift_PlayerSkill_Enhance_5_1</t>
  </si>
  <si>
    <t>Text_Key_Des_ItemGift_PlayerSkill_Enhance_5_2</t>
  </si>
  <si>
    <t>Text_Key_Des_ItemGift_PlayerSkill_TimeBarrier_2_1</t>
  </si>
  <si>
    <t>Text_Key_Des_ItemGift_PlayerSkill_TimeBarrier_2_2</t>
  </si>
  <si>
    <t>Text_Key_Des_ItemGift_PlayerSkill_TimeBarrier_3_1</t>
  </si>
  <si>
    <t>Text_Key_Des_ItemGift_PlayerSkill_TimeBarrier_3_2</t>
  </si>
  <si>
    <t>Text_Key_Des_ItemGift_PlayerSkill_TimeBarrier_4_1</t>
  </si>
  <si>
    <t>Text_Key_Des_ItemGift_PlayerSkill_TimeBarrier_4_2</t>
  </si>
  <si>
    <t>Text_Key_Des_ItemGift_PlayerSkill_TimeBarrier_5_1</t>
  </si>
  <si>
    <t>Text_Key_Des_ItemGift_PlayerSkill_TimeBarrier_5_2</t>
  </si>
  <si>
    <t>强化箭矢</t>
  </si>
  <si>
    <t>提升基础攻击力5%。</t>
  </si>
  <si>
    <t>急速射击</t>
  </si>
  <si>
    <t>攻击速度提升5%。</t>
  </si>
  <si>
    <t>穿透箭</t>
  </si>
  <si>
    <t>攻击有20%几率穿透敌人。</t>
  </si>
  <si>
    <t>精准打击</t>
  </si>
  <si>
    <t>暴击几率提升3%。</t>
  </si>
  <si>
    <t>致命一击</t>
  </si>
  <si>
    <t>暴击伤害提高25%。</t>
  </si>
  <si>
    <t>连环箭</t>
  </si>
  <si>
    <t>攻击可弹射1次至附近敌人。</t>
  </si>
  <si>
    <t>火焰附魔</t>
  </si>
  <si>
    <t>攻击附带燃烧效果，每秒造成持续伤害。</t>
  </si>
  <si>
    <t>冰霜附魔</t>
  </si>
  <si>
    <t>攻击有几率减缓敌人移动速度30%。</t>
  </si>
  <si>
    <t>雷电打击</t>
  </si>
  <si>
    <t>每第5次攻击释放闪电，伤害范围内所有敌人。</t>
  </si>
  <si>
    <t>精工制造</t>
  </si>
  <si>
    <t>建造塔成本降低5%。</t>
  </si>
  <si>
    <t>军事预算</t>
  </si>
  <si>
    <t>初始金币增加50。</t>
  </si>
  <si>
    <t>快速部署</t>
  </si>
  <si>
    <t>建造速度提升20%。</t>
  </si>
  <si>
    <t>冷却优化</t>
  </si>
  <si>
    <t>技能冷却时间缩短10%。</t>
  </si>
  <si>
    <t>精准规划</t>
  </si>
  <si>
    <t>所有塔攻击范围提升5%。</t>
  </si>
  <si>
    <t>升级加速</t>
  </si>
  <si>
    <t>升级塔所需金币减少10%。</t>
  </si>
  <si>
    <t>自动收集</t>
  </si>
  <si>
    <t>自动拾取周围金币。</t>
  </si>
  <si>
    <t>能量核心</t>
  </si>
  <si>
    <t>所有塔攻击附带额外5点魔法伤害。</t>
  </si>
  <si>
    <t>反装甲弹头</t>
  </si>
  <si>
    <t>对重甲单位伤害提升10%。</t>
  </si>
  <si>
    <t>爆裂箭</t>
  </si>
  <si>
    <t>有小范围溅射伤害。</t>
  </si>
  <si>
    <t>毒性打击</t>
  </si>
  <si>
    <t>攻击使敌人中毒，持续3秒造成伤害。</t>
  </si>
  <si>
    <t>召唤士</t>
  </si>
  <si>
    <t>每30秒召唤1个士兵协助作战。</t>
  </si>
  <si>
    <t>狙击训练</t>
  </si>
  <si>
    <t>增加远程塔攻击范围10%。</t>
  </si>
  <si>
    <t>魔能激发</t>
  </si>
  <si>
    <t>魔法塔伤害提升15%。</t>
  </si>
  <si>
    <t>精炼魔力</t>
  </si>
  <si>
    <t>魔法塔法力消耗减少20%。</t>
  </si>
  <si>
    <t>元素交织</t>
  </si>
  <si>
    <t>元素攻击造成额外效果。</t>
  </si>
  <si>
    <t>生命汲取</t>
  </si>
  <si>
    <t>攻击有几率回复自身生命。</t>
  </si>
  <si>
    <t>护盾系统</t>
  </si>
  <si>
    <t>塔被攻击时有护盾吸收部分伤害。</t>
  </si>
  <si>
    <t>动力强化</t>
  </si>
  <si>
    <t>提高工程塔的火力10%。</t>
  </si>
  <si>
    <t>自爆装置</t>
  </si>
  <si>
    <t>被摧毁的塔造成范围爆炸伤害。</t>
  </si>
  <si>
    <t>爆裂火球</t>
  </si>
  <si>
    <t>魔法塔释放的火球造成范围高伤。</t>
  </si>
  <si>
    <t>电能连锁</t>
  </si>
  <si>
    <t>雷电可跳跃至更多目标。</t>
  </si>
  <si>
    <t>精准算法</t>
  </si>
  <si>
    <t>自动瞄准速度提升。</t>
  </si>
  <si>
    <t>强化地基</t>
  </si>
  <si>
    <t>所有塔耐久提升10%。</t>
  </si>
  <si>
    <t>暗影打击</t>
  </si>
  <si>
    <t>对隐形单位造成额外伤害。</t>
  </si>
  <si>
    <t>显形术</t>
  </si>
  <si>
    <t>发现隐形敌人。</t>
  </si>
  <si>
    <t>快速冷却</t>
  </si>
  <si>
    <t>主动技能冷却减少20%。</t>
  </si>
  <si>
    <t>军火升级</t>
  </si>
  <si>
    <t>解锁高级武器装备。</t>
  </si>
  <si>
    <t>火力压制</t>
  </si>
  <si>
    <t>减缓敌人前进速度。</t>
  </si>
  <si>
    <t>持久战术</t>
  </si>
  <si>
    <t>增强塔生命回复速度。</t>
  </si>
  <si>
    <t>血腥狂热</t>
  </si>
  <si>
    <t>击杀后获得临时攻击加成。</t>
  </si>
  <si>
    <t>爆炸专家</t>
  </si>
  <si>
    <t>爆炸类塔伤害提升15%。</t>
  </si>
  <si>
    <t>连锁反应</t>
  </si>
  <si>
    <t>敌人死亡时造成小范围伤害。</t>
  </si>
  <si>
    <t>黄金掌握</t>
  </si>
  <si>
    <t>击杀敌人获得额外金币+10%。</t>
  </si>
  <si>
    <t>强化装甲</t>
  </si>
  <si>
    <t>士兵护甲值提升20%。</t>
  </si>
  <si>
    <t>高热喷发</t>
  </si>
  <si>
    <t>火焰塔对建筑单位造成双倍伤害。</t>
  </si>
  <si>
    <t>强化水晶</t>
  </si>
  <si>
    <t>魔法塔射速提升10%。</t>
  </si>
  <si>
    <t>冰冻核心</t>
  </si>
  <si>
    <t>冰塔减速效果持续时间延长2秒。</t>
  </si>
  <si>
    <t>愤怒打击</t>
  </si>
  <si>
    <t>血量低于50%时攻击提升20%。</t>
  </si>
  <si>
    <t>战地维修</t>
  </si>
  <si>
    <t>毁坏塔可自动缓慢修复。</t>
  </si>
  <si>
    <t>能量回路</t>
  </si>
  <si>
    <t>魔法塔技能能量回复速度提升。</t>
  </si>
  <si>
    <t>持久毒性</t>
  </si>
  <si>
    <t>毒伤效果持续时间翻倍。</t>
  </si>
  <si>
    <t>高压电流</t>
  </si>
  <si>
    <t>雷电塔额外造成眩晕效果1秒。</t>
  </si>
  <si>
    <t>幽影塔防</t>
  </si>
  <si>
    <t>隐形塔对敌人无法被攻击。</t>
  </si>
  <si>
    <t>闪避训练</t>
  </si>
  <si>
    <t>士兵有小概率闪避攻击。</t>
  </si>
  <si>
    <t>元素抗性</t>
  </si>
  <si>
    <t>士兵抗魔性提升20%。</t>
  </si>
  <si>
    <t>护卫战术</t>
  </si>
  <si>
    <t>士兵驻守塔时可提高塔防御力。</t>
  </si>
  <si>
    <t>连发炮台</t>
  </si>
  <si>
    <t>工程塔发射频率提升15%。</t>
  </si>
  <si>
    <t>精密爆破</t>
  </si>
  <si>
    <t>工程塔范围爆炸更集中，误伤减小。</t>
  </si>
  <si>
    <t>电容强化</t>
  </si>
  <si>
    <t>雷电塔伤害波及范围增加。</t>
  </si>
  <si>
    <t>冰封路径</t>
  </si>
  <si>
    <t>减速敌人路径上的敌人移动速度-50%。</t>
  </si>
  <si>
    <t>战地资源</t>
  </si>
  <si>
    <t>每波敌人开始前获得额外金币。</t>
  </si>
  <si>
    <t>战术部署</t>
  </si>
  <si>
    <t>可以同时建造多个相同种类塔。</t>
  </si>
  <si>
    <t>魔法灌注</t>
  </si>
  <si>
    <t>魔法塔攻击附带火焰伤害。</t>
  </si>
  <si>
    <t>魔能风暴</t>
  </si>
  <si>
    <t>主动技能范围提升20%。</t>
  </si>
  <si>
    <t>狂暴射击</t>
  </si>
  <si>
    <t>射速每5秒提升1%，最多叠加5层。</t>
  </si>
  <si>
    <t>吸能打击</t>
  </si>
  <si>
    <t>攻击敌人时为技能充能。</t>
  </si>
  <si>
    <t>自愈核心</t>
  </si>
  <si>
    <t>魔法塔每10秒恢复自身10%生命值。</t>
  </si>
  <si>
    <t>反弹魔盾</t>
  </si>
  <si>
    <t>被击中时反弹5%伤害。</t>
  </si>
  <si>
    <t>魔导专精</t>
  </si>
  <si>
    <t>魔法塔暴击几率翻倍。</t>
  </si>
  <si>
    <t>能量循环</t>
  </si>
  <si>
    <t>技能释放后减少基础攻击冷却。</t>
  </si>
  <si>
    <t>装甲碎裂</t>
  </si>
  <si>
    <t>攻击造成敌人护甲降低，持续5秒。</t>
  </si>
  <si>
    <t>熔岩地面</t>
  </si>
  <si>
    <t>敌人踏过范围地面时持续掉血。</t>
  </si>
  <si>
    <t>电磁干扰</t>
  </si>
  <si>
    <t>敌人攻击频率降低。</t>
  </si>
  <si>
    <t>冰霜冲击</t>
  </si>
  <si>
    <t>冰塔攻击有几率冻结敌人。</t>
  </si>
  <si>
    <t>灵魂吸收</t>
  </si>
  <si>
    <t>击杀敌人时回复法力。</t>
  </si>
  <si>
    <t>火焰洗礼</t>
  </si>
  <si>
    <t>火塔暴击时必定触发燃烧。</t>
  </si>
  <si>
    <t>元素协同</t>
  </si>
  <si>
    <t>多种元素塔相邻时提升彼此伤害。</t>
  </si>
  <si>
    <t>召唤精通</t>
  </si>
  <si>
    <t>士兵召唤频率加快10%。</t>
  </si>
  <si>
    <t>枪炮统帅</t>
  </si>
  <si>
    <t>机械类塔攻击提升20%。</t>
  </si>
  <si>
    <t>药剂补给</t>
  </si>
  <si>
    <t>士兵战斗时缓慢回复生命。</t>
  </si>
  <si>
    <t>狙击镜头</t>
  </si>
  <si>
    <t>长射程塔射程提升10%。</t>
  </si>
  <si>
    <t>火炮震荡</t>
  </si>
  <si>
    <t>敌人被击中后短暂晕眩。</t>
  </si>
  <si>
    <t>战术撤退</t>
  </si>
  <si>
    <t>士兵死亡时可逃脱1次。</t>
  </si>
  <si>
    <t>钢铁意志</t>
  </si>
  <si>
    <t>士兵在场时，周围塔攻击力+10%。</t>
  </si>
  <si>
    <t>精英训练</t>
  </si>
  <si>
    <t>士兵攻击力与生命值提升15%。</t>
  </si>
  <si>
    <t>地雷布设</t>
  </si>
  <si>
    <t>道路可放置小型地雷。</t>
  </si>
  <si>
    <t>风暴聚焦</t>
  </si>
  <si>
    <t>雷塔伤害集中单体时翻倍。</t>
  </si>
  <si>
    <t>战场适应</t>
  </si>
  <si>
    <t>每过3波，塔生命+5%。</t>
  </si>
  <si>
    <t>通用模块</t>
  </si>
  <si>
    <t>所有塔略微增加攻速与范围。</t>
  </si>
  <si>
    <t>双重打击</t>
  </si>
  <si>
    <t>有几率一次攻击触发两次。</t>
  </si>
  <si>
    <t>熔火核心</t>
  </si>
  <si>
    <t>火焰塔攻击穿透敌人。</t>
  </si>
  <si>
    <t>以逸待劳</t>
  </si>
  <si>
    <t>未出战塔缓慢恢复能量。</t>
  </si>
  <si>
    <t>伏击战术</t>
  </si>
  <si>
    <t>开场对敌人造成额外伤害。</t>
  </si>
  <si>
    <t>核心改装</t>
  </si>
  <si>
    <t>可使任意塔切换攻击类型。</t>
  </si>
  <si>
    <t>护盾能量场</t>
  </si>
  <si>
    <t>周围塔获得少量免伤护盾。</t>
  </si>
  <si>
    <t>作战矩阵</t>
  </si>
  <si>
    <t>所有塔技能范围扩大。</t>
  </si>
  <si>
    <t>连锁爆破</t>
  </si>
  <si>
    <t>爆炸塔爆炸后有概率引发连锁。</t>
  </si>
  <si>
    <t>持久供能</t>
  </si>
  <si>
    <t>技能使用后保留部分能量。</t>
  </si>
  <si>
    <t>空中支援</t>
  </si>
  <si>
    <t>每隔一段时间触发空袭支援。</t>
  </si>
  <si>
    <t>尖塔升高</t>
  </si>
  <si>
    <t>攻击范围提升15%。</t>
  </si>
  <si>
    <t>回收机制</t>
  </si>
  <si>
    <t>卖出塔返还金币比例+15%。</t>
  </si>
  <si>
    <t>战术统筹</t>
  </si>
  <si>
    <t>同类塔性能提升2%。</t>
  </si>
  <si>
    <t>魔力风暴</t>
  </si>
  <si>
    <t>所有魔法塔伤害提升30秒。</t>
  </si>
  <si>
    <t>过载模式</t>
  </si>
  <si>
    <t>攻击力临时翻倍，冷却加长。</t>
  </si>
  <si>
    <t>极寒之息</t>
  </si>
  <si>
    <t>敌人速度降至最低2秒。</t>
  </si>
  <si>
    <t>烈焰冲击</t>
  </si>
  <si>
    <t>每第五次攻击造成巨大范围伤害。</t>
  </si>
  <si>
    <t>深度感知</t>
  </si>
  <si>
    <t>隐形敌人完全暴露。</t>
  </si>
  <si>
    <t>链式燃烧</t>
  </si>
  <si>
    <t>燃烧可传递至附近敌人。</t>
  </si>
  <si>
    <t>次级爆弹</t>
  </si>
  <si>
    <t>攻击造成小型爆炸。</t>
  </si>
  <si>
    <t>攻坚战术</t>
  </si>
  <si>
    <t>对BOSS单位造成额外伤害20%。</t>
  </si>
  <si>
    <t>自动追踪</t>
  </si>
  <si>
    <t>攻击自动转向最强敌人。</t>
  </si>
  <si>
    <t>钢铁洪流</t>
  </si>
  <si>
    <t>士兵数量上限+1。</t>
  </si>
  <si>
    <t>反制干扰</t>
  </si>
  <si>
    <t>敌人技能效果减弱。</t>
  </si>
  <si>
    <t>干扰装置</t>
  </si>
  <si>
    <t>敌人技能冷却时间增加。</t>
  </si>
  <si>
    <t>攻防兼备</t>
  </si>
  <si>
    <t>士兵攻击时获得护甲。</t>
  </si>
  <si>
    <t>回声打击</t>
  </si>
  <si>
    <t>攻击命中目标后再次伤害后方敌人。</t>
  </si>
  <si>
    <t>毁灭弹头</t>
  </si>
  <si>
    <t>极高暴击几率但降低攻速。</t>
  </si>
  <si>
    <t>次元裂缝</t>
  </si>
  <si>
    <t>有小概率瞬间杀死小型敌人。</t>
  </si>
  <si>
    <t>风暴之眼</t>
  </si>
  <si>
    <t>雷塔获得锁定能力。</t>
  </si>
  <si>
    <t>魔能回响</t>
  </si>
  <si>
    <t>魔法攻击会弹跳一次。</t>
  </si>
  <si>
    <t>装弹强化</t>
  </si>
  <si>
    <t>弹药装填速度提升25%。</t>
  </si>
  <si>
    <t>控场专家</t>
  </si>
  <si>
    <t>冰塔、毒塔减速范围提升。</t>
  </si>
  <si>
    <t>战地调度</t>
  </si>
  <si>
    <t>所有塔攻击速度同步提升3%。</t>
  </si>
  <si>
    <t>工程扩展</t>
  </si>
  <si>
    <t>工程塔每波提升攻击力。</t>
  </si>
  <si>
    <t>战争动员</t>
  </si>
  <si>
    <t>开局部署士兵数量+1。</t>
  </si>
  <si>
    <t>牵制战术</t>
  </si>
  <si>
    <t>士兵可延缓敌人逃跑速度。</t>
  </si>
  <si>
    <t>毁灭循环</t>
  </si>
  <si>
    <t>击杀敌人后冷却缩短1秒。</t>
  </si>
  <si>
    <t>高能打击</t>
  </si>
  <si>
    <t>对满血敌人伤害提高。</t>
  </si>
  <si>
    <t>聚能反应</t>
  </si>
  <si>
    <t>攻击命中时可叠加能量爆发。</t>
  </si>
  <si>
    <t>辐射干扰</t>
  </si>
  <si>
    <t>敌人受到持续真实伤害。</t>
  </si>
  <si>
    <t>高温熔蚀</t>
  </si>
  <si>
    <t>火焰对护甲造成额外腐蚀伤害。</t>
  </si>
  <si>
    <t>精准识别</t>
  </si>
  <si>
    <t>快速锁定首领敌人。</t>
  </si>
  <si>
    <t>天赋融合</t>
  </si>
  <si>
    <t>可激活两个天赋组合效果。</t>
  </si>
  <si>
    <t>火雷联动</t>
  </si>
  <si>
    <t>火焰与雷电塔相邻提升彼此爆发。</t>
  </si>
  <si>
    <t>寒毒协同</t>
  </si>
  <si>
    <t>冰与毒塔互相强化减速与伤害。</t>
  </si>
  <si>
    <t>最终防线</t>
  </si>
  <si>
    <t>血量低时所有塔临时伤害翻倍。</t>
  </si>
  <si>
    <t>Enhanced Arrows</t>
  </si>
  <si>
    <t>Increases base attack by 5%.</t>
  </si>
  <si>
    <t>Rapid Fire</t>
  </si>
  <si>
    <t>Increases attack speed by 5%.</t>
  </si>
  <si>
    <t>Piercing Arrow</t>
  </si>
  <si>
    <t>20% chance to pierce through enemies.</t>
  </si>
  <si>
    <t>Precision Strike</t>
  </si>
  <si>
    <t>Increases critical hit chance by 3%.</t>
  </si>
  <si>
    <t>Deadly Blow</t>
  </si>
  <si>
    <t>Increases critical damage by 25%.</t>
  </si>
  <si>
    <t>Ricochet Shot</t>
  </si>
  <si>
    <t>Attacks bounce to 1 nearby enemy.</t>
  </si>
  <si>
    <t>Flame Enchant</t>
  </si>
  <si>
    <t>Attacks burn enemies for damage over time.</t>
  </si>
  <si>
    <t>Frost Enchant</t>
  </si>
  <si>
    <t>Attacks slow enemies by 30% for a short time.</t>
  </si>
  <si>
    <t>Thunder Strike</t>
  </si>
  <si>
    <t>Every 5th attack releases a lightning strike.</t>
  </si>
  <si>
    <t>Efficient Crafting</t>
  </si>
  <si>
    <t>Reduces tower build cost by 5%.</t>
  </si>
  <si>
    <t>Military Budget</t>
  </si>
  <si>
    <t>Start with 50 extra gold.</t>
  </si>
  <si>
    <t>Fast Deployment</t>
  </si>
  <si>
    <t>Increases building speed by 20%.</t>
  </si>
  <si>
    <t>Cooldown Reduction</t>
  </si>
  <si>
    <t>Reduces skill cooldowns by 10%.</t>
  </si>
  <si>
    <t>Strategic Planning</t>
  </si>
  <si>
    <t>Increases tower attack range by 5%.</t>
  </si>
  <si>
    <t>Upgrade Boost</t>
  </si>
  <si>
    <t>Reduces upgrade cost by 10%.</t>
  </si>
  <si>
    <t>Auto Collection</t>
  </si>
  <si>
    <t>Automatically collects nearby gold.</t>
  </si>
  <si>
    <t>Energy Core</t>
  </si>
  <si>
    <t>Adds 5 magic damage to all attacks.</t>
  </si>
  <si>
    <t>Anti-Armor Rounds</t>
  </si>
  <si>
    <t>Deals 10% more damage to armored enemies.</t>
  </si>
  <si>
    <t>Explosive Arrow</t>
  </si>
  <si>
    <t>Attacks deal splash damage.</t>
  </si>
  <si>
    <t>Poison Strike</t>
  </si>
  <si>
    <t>Attacks poison enemies for 3s.</t>
  </si>
  <si>
    <t>Summoner</t>
  </si>
  <si>
    <t>Summons a soldier every 30s.</t>
  </si>
  <si>
    <t>Sniper Training</t>
  </si>
  <si>
    <t>Increases range of ranged towers by 10%.</t>
  </si>
  <si>
    <t>Arcane Surge</t>
  </si>
  <si>
    <t>Increases magic tower damage by 15%.</t>
  </si>
  <si>
    <t>Mana Efficiency</t>
  </si>
  <si>
    <t>Reduces mana cost for magic towers by 20%.</t>
  </si>
  <si>
    <t>Elemental Fusion</t>
  </si>
  <si>
    <t>Elemental attacks apply bonus effects.</t>
  </si>
  <si>
    <t>Life Drain</t>
  </si>
  <si>
    <t>Chance to heal when dealing damage.</t>
  </si>
  <si>
    <t>Shield System</t>
  </si>
  <si>
    <t>Adds a shield to absorb damage.</t>
  </si>
  <si>
    <t>Power Boost</t>
  </si>
  <si>
    <t>Increases engineering tower firepower by 10%.</t>
  </si>
  <si>
    <t>Self-Destruct</t>
  </si>
  <si>
    <t>Destroyed towers explode, damaging nearby enemies.</t>
  </si>
  <si>
    <t>Fireball Burst</t>
  </si>
  <si>
    <t>Magic tower fireballs deal high area damage.</t>
  </si>
  <si>
    <t>Chain Lightning</t>
  </si>
  <si>
    <t>Lightning jumps to more targets.</t>
  </si>
  <si>
    <t>Targeting Algorithm</t>
  </si>
  <si>
    <t>Increases targeting accuracy.</t>
  </si>
  <si>
    <t>Reinforced Base</t>
  </si>
  <si>
    <t>Increases tower HP by 10%.</t>
  </si>
  <si>
    <t>Shadow Strike</t>
  </si>
  <si>
    <t>Deals extra damage to invisible enemies.</t>
  </si>
  <si>
    <t>Detection Spell</t>
  </si>
  <si>
    <t>Reveals invisible units.</t>
  </si>
  <si>
    <t>Quick Recharge</t>
  </si>
  <si>
    <t>Reduces active skill cooldowns by 20%.</t>
  </si>
  <si>
    <t>Weapons Upgrade</t>
  </si>
  <si>
    <t>Unlocks advanced weaponry.</t>
  </si>
  <si>
    <t>Suppressing Fire</t>
  </si>
  <si>
    <t>Slows enemy movement slightly.</t>
  </si>
  <si>
    <t>Recovery Tactics</t>
  </si>
  <si>
    <t>Boosts tower HP regeneration.</t>
  </si>
  <si>
    <t>Bloodlust</t>
  </si>
  <si>
    <t>Killing enemies gives temporary attack boost.</t>
  </si>
  <si>
    <t>Explosives Expert</t>
  </si>
  <si>
    <t>Boosts explosive tower damage by 15%.</t>
  </si>
  <si>
    <t>Chain Reaction</t>
  </si>
  <si>
    <t>Enemies explode on death, damaging nearby foes.</t>
  </si>
  <si>
    <t>Gold Mastery</t>
  </si>
  <si>
    <t>+10% gold from enemy kills.</t>
  </si>
  <si>
    <t>Reinforced Armor</t>
  </si>
  <si>
    <t>Increases soldier armor by 20%.</t>
  </si>
  <si>
    <t>Thermal Overload</t>
  </si>
  <si>
    <t>Fire towers deal double damage to structures.</t>
  </si>
  <si>
    <t>Crystal Boost</t>
  </si>
  <si>
    <t>Increases magic tower fire rate by 10%.</t>
  </si>
  <si>
    <t>Frozen Core</t>
  </si>
  <si>
    <t>Ice towers' slow lasts 2s longer.</t>
  </si>
  <si>
    <t>Rage Strike</t>
  </si>
  <si>
    <t>+20% damage when HP &lt; 50%.</t>
  </si>
  <si>
    <t>Field Repair</t>
  </si>
  <si>
    <t>Damaged towers slowly auto-repair.</t>
  </si>
  <si>
    <t>Energy Loop</t>
  </si>
  <si>
    <t>Speeds up magic energy recovery.</t>
  </si>
  <si>
    <t>Toxic Persistence</t>
  </si>
  <si>
    <t>Doubles poison duration.</t>
  </si>
  <si>
    <t>High Voltage</t>
  </si>
  <si>
    <t>Lightning tower has 1s stun chance.</t>
  </si>
  <si>
    <t>Phantom Defense</t>
  </si>
  <si>
    <t>Invisible towers can't be targeted.</t>
  </si>
  <si>
    <t>Evasion Training</t>
  </si>
  <si>
    <t>Soldiers have a chance to dodge attacks.</t>
  </si>
  <si>
    <t>Elemental Resistance</t>
  </si>
  <si>
    <t>Increases soldiers' magic resistance by 20%.</t>
  </si>
  <si>
    <t>Garrison Bonus</t>
  </si>
  <si>
    <t>Garrisoned soldiers boost tower defense.</t>
  </si>
  <si>
    <t>Auto Cannon</t>
  </si>
  <si>
    <t>Increases engineer tower firing rate by 15%.</t>
  </si>
  <si>
    <t>Precise Demolition</t>
  </si>
  <si>
    <t>Narrows explosive tower blast area, reduces friendly fire.</t>
  </si>
  <si>
    <t>Capacitor Boost</t>
  </si>
  <si>
    <t>Expands lightning tower splash radius.</t>
  </si>
  <si>
    <t>Frozen Path</t>
  </si>
  <si>
    <t>Slows enemies passing through ice-covered areas.</t>
  </si>
  <si>
    <t>War Funding</t>
  </si>
  <si>
    <t>Earn bonus gold at the start of each wave.</t>
  </si>
  <si>
    <t>Tactical Deployment</t>
  </si>
  <si>
    <t>Allows building more of the same tower type.</t>
  </si>
  <si>
    <t>Arcane Infusion</t>
  </si>
  <si>
    <t>Adds fire damage to magic attacks.</t>
  </si>
  <si>
    <t>Magic Storm</t>
  </si>
  <si>
    <t>+20% skill range for magic towers.</t>
  </si>
  <si>
    <t>Berserk Mode</t>
  </si>
  <si>
    <t>Attack speed increases over time, stacks up to 5.</t>
  </si>
  <si>
    <t>Energy Draw</t>
  </si>
  <si>
    <t>Attacks recharge skills.</t>
  </si>
  <si>
    <t>Self-Repair Core</t>
  </si>
  <si>
    <t>Magic towers heal 10% HP every 10s.</t>
  </si>
  <si>
    <t>Reflective Shield</t>
  </si>
  <si>
    <t>Reflects 5% of incoming damage.</t>
  </si>
  <si>
    <t>Arcane Mastery</t>
  </si>
  <si>
    <t>Doubles magic tower crit rate.</t>
  </si>
  <si>
    <t>Skills reduce base attack cooldown.</t>
  </si>
  <si>
    <t>Armor Breaker</t>
  </si>
  <si>
    <t>Attacks lower enemy armor for 5s.</t>
  </si>
  <si>
    <t>Lava Ground</t>
  </si>
  <si>
    <t>Damages enemies walking over fire-affected areas.</t>
  </si>
  <si>
    <t>EM Disruption</t>
  </si>
  <si>
    <t>Slows enemy attack speed.</t>
  </si>
  <si>
    <t>Frost Shock</t>
  </si>
  <si>
    <t>Ice attacks may freeze enemies.</t>
  </si>
  <si>
    <t>Soul Absorb</t>
  </si>
  <si>
    <t>Restores mana upon killing enemies.</t>
  </si>
  <si>
    <t>Flame Baptism</t>
  </si>
  <si>
    <t>Fire tower crits always ignite.</t>
  </si>
  <si>
    <t>Elemental Synergy</t>
  </si>
  <si>
    <t>Adjacent elemental towers enhance each other.</t>
  </si>
  <si>
    <t>Summon Mastery</t>
  </si>
  <si>
    <t>Speeds up soldier summon by 10%.</t>
  </si>
  <si>
    <t>Gun Commander</t>
  </si>
  <si>
    <t>+20% damage for mechanical towers.</t>
  </si>
  <si>
    <t>Potion Supply</t>
  </si>
  <si>
    <t>Soldiers heal slowly in battle.</t>
  </si>
  <si>
    <t>Sniper Scope</t>
  </si>
  <si>
    <t>Long-range tower range +10%.</t>
  </si>
  <si>
    <t>Cannon Shock</t>
  </si>
  <si>
    <t>Hits cause short stun.</t>
  </si>
  <si>
    <t>Tactical Retreat</t>
  </si>
  <si>
    <t>Soldiers can escape once upon death.</t>
  </si>
  <si>
    <t>Iron Will</t>
  </si>
  <si>
    <t>Towers near soldiers gain +10% damage.</t>
  </si>
  <si>
    <t>Elite Training</t>
  </si>
  <si>
    <t>+15% soldier HP and attack.</t>
  </si>
  <si>
    <t>Landmine Setup</t>
  </si>
  <si>
    <t>Allows placing small road mines.</t>
  </si>
  <si>
    <t>Storm Focus</t>
  </si>
  <si>
    <t>Lightning tower does double damage to single targets.</t>
  </si>
  <si>
    <t>Battlefield Adapt</t>
  </si>
  <si>
    <t>+5% tower HP every 3 waves.</t>
  </si>
  <si>
    <t>Universal Module</t>
  </si>
  <si>
    <t>Slight boost to all towers’ speed and range.</t>
  </si>
  <si>
    <t>Double Strike</t>
  </si>
  <si>
    <t>Chance to hit twice in one attack.</t>
  </si>
  <si>
    <t>Molten Core</t>
  </si>
  <si>
    <t>Fire attacks pierce through enemies.</t>
  </si>
  <si>
    <t>Idle Charge</t>
  </si>
  <si>
    <t>Unused towers recover energy over time.</t>
  </si>
  <si>
    <t>Ambush Start</t>
  </si>
  <si>
    <t>Extra damage at the beginning of each wave.</t>
  </si>
  <si>
    <t>Core Modding</t>
  </si>
  <si>
    <t>Switch tower damage type manually.</t>
  </si>
  <si>
    <t>Energy Shield Field</t>
  </si>
  <si>
    <t>Nearby towers gain a minor damage shield.</t>
  </si>
  <si>
    <t>Combat Matrix</t>
  </si>
  <si>
    <t>Expands skill area of effect.</t>
  </si>
  <si>
    <t>Chain Explosion</t>
  </si>
  <si>
    <t>Explosions may cause nearby enemies to explode.</t>
  </si>
  <si>
    <t>Reserve Charge</t>
  </si>
  <si>
    <t>Skills retain partial energy after use.</t>
  </si>
  <si>
    <t>Air Support</t>
  </si>
  <si>
    <t>Calls airstrike periodically.</t>
  </si>
  <si>
    <t>Tower Elevation</t>
  </si>
  <si>
    <t>+15% attack range.</t>
  </si>
  <si>
    <t>Recycle Value</t>
  </si>
  <si>
    <t>+15% gold refund when selling towers.</t>
  </si>
  <si>
    <t>Tactical Cohesion</t>
  </si>
  <si>
    <t>All similar towers gain +2% performance.</t>
  </si>
  <si>
    <t>Magic Surge</t>
  </si>
  <si>
    <t>All magic towers deal bonus damage for 30s.</t>
  </si>
  <si>
    <t>Overload Mode</t>
  </si>
  <si>
    <t>Temporarily doubles damage but increases cooldown.</t>
  </si>
  <si>
    <t>Absolute Zero</t>
  </si>
  <si>
    <t>Reduces enemy speed to minimum for 2s.</t>
  </si>
  <si>
    <t>Flame Impact</t>
  </si>
  <si>
    <t>Every 5th hit deals massive AoE damage.</t>
  </si>
  <si>
    <t>Deep Detection</t>
  </si>
  <si>
    <t>Fully reveals all invisible enemies.</t>
  </si>
  <si>
    <t>Burning Chain</t>
  </si>
  <si>
    <t>Fire spreads to nearby enemies.</t>
  </si>
  <si>
    <t>Mini Bombs</t>
  </si>
  <si>
    <t>Small explosions on attack.</t>
  </si>
  <si>
    <t>Anti-Boss Tactics</t>
  </si>
  <si>
    <t>+20% damage to boss units.</t>
  </si>
  <si>
    <t>Auto Tracker</t>
  </si>
  <si>
    <t>Automatically targets strongest enemy.</t>
  </si>
  <si>
    <t>Steel March</t>
  </si>
  <si>
    <t>Increases max soldier count by 1.</t>
  </si>
  <si>
    <t>Counter Disruption</t>
  </si>
  <si>
    <t>Reduces effects of enemy skills.</t>
  </si>
  <si>
    <t>Jammer Module</t>
  </si>
  <si>
    <t>Increases enemy skill cooldown.</t>
  </si>
  <si>
    <t>Dual Defense</t>
  </si>
  <si>
    <t>Soldiers gain armor when attacking.</t>
  </si>
  <si>
    <t>Echo Strike</t>
  </si>
  <si>
    <t>Attack hits a second enemy behind the first.</t>
  </si>
  <si>
    <t>Doom Rounds</t>
  </si>
  <si>
    <t>High crit chance, reduced speed.</t>
  </si>
  <si>
    <t>Dimensional Rift</t>
  </si>
  <si>
    <t>Small chance to instantly kill weak enemies.</t>
  </si>
  <si>
    <t>Eye of the Storm</t>
  </si>
  <si>
    <t>Lightning towers gain target-locking.</t>
  </si>
  <si>
    <t>Arcane Echo</t>
  </si>
  <si>
    <t>Magic attacks bounce once.</t>
  </si>
  <si>
    <t>Reload Boost</t>
  </si>
  <si>
    <t>+25% reload speed.</t>
  </si>
  <si>
    <t>Control Mastery</t>
  </si>
  <si>
    <t>Larger slow and poison areas.</t>
  </si>
  <si>
    <t>Battle Coordination</t>
  </si>
  <si>
    <t>+3% attack speed for all towers.</t>
  </si>
  <si>
    <t>Engineering Surge</t>
  </si>
  <si>
    <t>Engineer towers gain power every wave.</t>
  </si>
  <si>
    <t>Mobilization</t>
  </si>
  <si>
    <t>+1 soldier at wave start.</t>
  </si>
  <si>
    <t>Disruption Tactics</t>
  </si>
  <si>
    <t>Slows escaping enemies.</t>
  </si>
  <si>
    <t>Kill Recharge</t>
  </si>
  <si>
    <t>Killing shortens cooldown by 1s.</t>
  </si>
  <si>
    <t>High-Energy Strike</t>
  </si>
  <si>
    <t>Deals more damage to full-HP enemies.</t>
  </si>
  <si>
    <t>Power Build-Up</t>
  </si>
  <si>
    <t>Builds energy with each hit.</t>
  </si>
  <si>
    <t>Radiation Field</t>
  </si>
  <si>
    <t>Enemies take constant true damage.</t>
  </si>
  <si>
    <t>Meltdown</t>
  </si>
  <si>
    <t>Fire melts enemy armor.</t>
  </si>
  <si>
    <t>Target Recognition</t>
  </si>
  <si>
    <t>Prioritizes bosses.</t>
  </si>
  <si>
    <t>Talent Fusion</t>
  </si>
  <si>
    <t>Combine two talents for synergy.</t>
  </si>
  <si>
    <t>Flame &amp; Thunder</t>
  </si>
  <si>
    <t>Fire + Lightning towers enhance each other.</t>
  </si>
  <si>
    <t>Cold &amp; Toxic Link</t>
  </si>
  <si>
    <t>Ice + Poison towers boost slow and damage.</t>
  </si>
  <si>
    <t>Final Stand</t>
  </si>
  <si>
    <t>All towers deal double damage at low HP.</t>
  </si>
  <si>
    <t>Quick Cast</t>
  </si>
  <si>
    <t>快速施法</t>
  </si>
  <si>
    <t>Reduces skill cooldown by 15%.</t>
  </si>
  <si>
    <t>技能冷却减少15%。</t>
  </si>
  <si>
    <t>Mana Surge</t>
  </si>
  <si>
    <t>魔能涌动</t>
  </si>
  <si>
    <t>Increases mana regeneration rate.</t>
  </si>
  <si>
    <t>提升法力恢复速度。</t>
  </si>
  <si>
    <t>Overpower</t>
  </si>
  <si>
    <t>超载打击</t>
  </si>
  <si>
    <t>Skill damage increased by 20%.</t>
  </si>
  <si>
    <t>技能伤害提高20%。</t>
  </si>
  <si>
    <t>Double Trigger</t>
  </si>
  <si>
    <t>双重触发</t>
  </si>
  <si>
    <t>10% chance to cast skill twice.</t>
  </si>
  <si>
    <t>有10%几率连发技能。</t>
  </si>
  <si>
    <t>Energy Conversion</t>
  </si>
  <si>
    <t>能量转化</t>
  </si>
  <si>
    <t>Converts damage dealt into mana.</t>
  </si>
  <si>
    <t>造成伤害可回复法力。</t>
  </si>
  <si>
    <t>Temporal Shift</t>
  </si>
  <si>
    <t>时间扭曲</t>
  </si>
  <si>
    <t>Slows enemies hit by skills for 3s.</t>
  </si>
  <si>
    <t>技能命中敌人后使其减速3秒。</t>
  </si>
  <si>
    <t>Chain Effect</t>
  </si>
  <si>
    <t>连锁效应</t>
  </si>
  <si>
    <t>Skills bounce to 1 extra target.</t>
  </si>
  <si>
    <t>技能可跳跃至一个额外目标。</t>
  </si>
  <si>
    <t>Arcane Flow</t>
  </si>
  <si>
    <t>奥术流动</t>
  </si>
  <si>
    <t>Increases skill area by 25%.</t>
  </si>
  <si>
    <t>技能范围扩大25%。</t>
  </si>
  <si>
    <t>Burning Impact</t>
  </si>
  <si>
    <t>炽热打击</t>
  </si>
  <si>
    <t>Skills apply burn effect for 3s.</t>
  </si>
  <si>
    <t>技能附带灼烧效果，持续3秒。</t>
  </si>
  <si>
    <t>Icy Touch</t>
  </si>
  <si>
    <t>冰霜触感</t>
  </si>
  <si>
    <t>Skills slow target by 40% for 2s.</t>
  </si>
  <si>
    <t>技能使目标减速40%，持续2秒。</t>
  </si>
  <si>
    <t>Charged Blast</t>
  </si>
  <si>
    <t>蓄能冲击</t>
  </si>
  <si>
    <t>After 5 attacks, next skill is empowered.</t>
  </si>
  <si>
    <t>每攻击5次，下次技能威力增强。</t>
  </si>
  <si>
    <t>奥术回响</t>
  </si>
  <si>
    <t>Skill hits echo for 50% damage.</t>
  </si>
  <si>
    <t>技能命中后回响一次，造成50%伤害。</t>
  </si>
  <si>
    <t>Flame Nova</t>
  </si>
  <si>
    <t>火焰新星</t>
  </si>
  <si>
    <t>Skill causes radial fire explosion.</t>
  </si>
  <si>
    <t>技能引发火焰爆炸。</t>
  </si>
  <si>
    <t>Lightning Overload</t>
  </si>
  <si>
    <t>闪电超载</t>
  </si>
  <si>
    <t>Lightning skills jump to more enemies.</t>
  </si>
  <si>
    <t>闪电技能跳跃目标增加。</t>
  </si>
  <si>
    <t>Toxic Residue</t>
  </si>
  <si>
    <t>毒素残留</t>
  </si>
  <si>
    <t>Skills poison the ground for 4s.</t>
  </si>
  <si>
    <t>技能使地面中毒，持续4秒。</t>
  </si>
  <si>
    <t>Restoration Pulse</t>
  </si>
  <si>
    <t>治愈脉冲</t>
  </si>
  <si>
    <t>Heals nearby allies when casting.</t>
  </si>
  <si>
    <t>释放技能时治疗附近友军。</t>
  </si>
  <si>
    <t>Energy Battery</t>
  </si>
  <si>
    <t>能量电池</t>
  </si>
  <si>
    <t>Stores 1 extra skill charge.</t>
  </si>
  <si>
    <t>可储存1次额外技能使用次数。</t>
  </si>
  <si>
    <t>Arcane Barrage</t>
  </si>
  <si>
    <t>奥术弹幕</t>
  </si>
  <si>
    <t>Increases skill projectile count by 1.</t>
  </si>
  <si>
    <t>技能发射物数量+1。</t>
  </si>
  <si>
    <t>Death Signal</t>
  </si>
  <si>
    <t>死亡信号</t>
  </si>
  <si>
    <t>Enemies killed by skills explode.</t>
  </si>
  <si>
    <t>被技能击杀的敌人会爆炸。</t>
  </si>
  <si>
    <t>Void Feedback</t>
  </si>
  <si>
    <t>虚空回响</t>
  </si>
  <si>
    <t>Skills refund part of cooldown on kill.</t>
  </si>
  <si>
    <t>技能击杀返还部分冷却时间。</t>
  </si>
  <si>
    <t>Energy Echo</t>
  </si>
  <si>
    <t>能量回音</t>
  </si>
  <si>
    <t>Skill casts briefly restore mana.</t>
  </si>
  <si>
    <t>技能释放后短暂回复法力。</t>
  </si>
  <si>
    <t>Arcane Clarity</t>
  </si>
  <si>
    <t>奥术清晰</t>
  </si>
  <si>
    <t>Next skill after 5s of inactivity is free.</t>
  </si>
  <si>
    <t>5秒未使用技能后，下一次技能免费。</t>
  </si>
  <si>
    <t>Precision Control</t>
  </si>
  <si>
    <t>精准操控</t>
  </si>
  <si>
    <t>Skill targets gain +25% damage from all sources.</t>
  </si>
  <si>
    <t>技能命中的目标受到额外25%伤害。</t>
  </si>
  <si>
    <t>Slow Pulse</t>
  </si>
  <si>
    <t>减速脉冲</t>
  </si>
  <si>
    <t>Skills briefly freeze enemies.</t>
  </si>
  <si>
    <t>技能短暂冻结敌人。</t>
  </si>
  <si>
    <t>Frenzy Mode</t>
  </si>
  <si>
    <t>狂暴模式</t>
  </si>
  <si>
    <t>Using a skill increases attack speed for 5s.</t>
  </si>
  <si>
    <t>使用技能后提升攻击速度，持续5秒。</t>
  </si>
  <si>
    <t>Energy Overflow</t>
  </si>
  <si>
    <t>能量溢出</t>
  </si>
  <si>
    <t>Skills hit 10% harder per full mana bar.</t>
  </si>
  <si>
    <t>法力越满，技能伤害越高。</t>
  </si>
  <si>
    <t>Ember Wake</t>
  </si>
  <si>
    <t>余烬轨迹</t>
  </si>
  <si>
    <t>Fire skills leave burning trail.</t>
  </si>
  <si>
    <t>火焰技能留下一道燃烧轨迹。</t>
  </si>
  <si>
    <t>Frost Detonation</t>
  </si>
  <si>
    <t>冰爆释放</t>
  </si>
  <si>
    <t>Frozen enemies explode when hit by skills.</t>
  </si>
  <si>
    <t>冰冻敌人被技能击中会爆炸。</t>
  </si>
  <si>
    <t>Lightning Rush</t>
  </si>
  <si>
    <t>雷电奔袭</t>
  </si>
  <si>
    <t>Instantly resets skill cooldown every 30s.</t>
  </si>
  <si>
    <t>每30秒重置技能冷却。</t>
  </si>
  <si>
    <t>Tactical Instinct</t>
  </si>
  <si>
    <t>战术直觉</t>
  </si>
  <si>
    <t>Automatically casts skill at low HP.</t>
  </si>
  <si>
    <t>生命值低时自动施放技能。</t>
  </si>
  <si>
    <t>Mystic Bloom</t>
  </si>
  <si>
    <t>奥术绽放</t>
  </si>
  <si>
    <t>Skills generate mana flowers collectible by towers.</t>
  </si>
  <si>
    <t>技能生成可被塔收集的魔力花。</t>
  </si>
  <si>
    <t>Phantom Strike</t>
  </si>
  <si>
    <t>幽影打击</t>
  </si>
  <si>
    <t>Skill ignores enemy armor.</t>
  </si>
  <si>
    <t>技能无视敌人护甲。</t>
  </si>
  <si>
    <t>Mirror Echo</t>
  </si>
  <si>
    <t>镜像回声</t>
  </si>
  <si>
    <t>Skills mirror once on nearby enemy.</t>
  </si>
  <si>
    <t>技能对附近敌人再触发一次。</t>
  </si>
  <si>
    <t>Backfire</t>
  </si>
  <si>
    <t>反冲打击</t>
  </si>
  <si>
    <t>Slightly damages caster but greatly increases skill damage.</t>
  </si>
  <si>
    <t>技能威力大幅提升，但自损小量生命。</t>
  </si>
  <si>
    <t>Psychic Pulse</t>
  </si>
  <si>
    <t>心灵脉冲</t>
  </si>
  <si>
    <t>Skills confuse enemies for 2s.</t>
  </si>
  <si>
    <t>技能使敌人混乱2秒。</t>
  </si>
  <si>
    <t>Shield Generator</t>
  </si>
  <si>
    <t>护盾发生器</t>
  </si>
  <si>
    <t>Casts grant small shields to allies.</t>
  </si>
  <si>
    <t>技能释放后为友军添加护盾。</t>
  </si>
  <si>
    <t>Fire Focus</t>
  </si>
  <si>
    <t>火焰聚能</t>
  </si>
  <si>
    <t>Fire skills ignore fire resistance.</t>
  </si>
  <si>
    <t>火焰技能无视火抗。</t>
  </si>
  <si>
    <t>Storm Conductor</t>
  </si>
  <si>
    <t>风暴引导</t>
  </si>
  <si>
    <t>Lightning skills chain 1 more time.</t>
  </si>
  <si>
    <t>闪电技能多跳1次。</t>
  </si>
  <si>
    <t>Cold Snap</t>
  </si>
  <si>
    <t>寒流爆发</t>
  </si>
  <si>
    <t>Ice skills instantly slow all enemies on screen.</t>
  </si>
  <si>
    <t>冰霜技能全场敌人减速。</t>
  </si>
  <si>
    <t>Toxic Amplifier</t>
  </si>
  <si>
    <t>毒素扩散</t>
  </si>
  <si>
    <t>Skills increase enemy poison stacks.</t>
  </si>
  <si>
    <t>技能提升敌人中毒层数。</t>
  </si>
  <si>
    <t>Magic Combustion</t>
  </si>
  <si>
    <t>魔能燃烧</t>
  </si>
  <si>
    <t>All skills explode on end.</t>
  </si>
  <si>
    <t>技能结束时引发爆炸。</t>
  </si>
  <si>
    <t>Spell Leech</t>
  </si>
  <si>
    <t>法术吸取</t>
  </si>
  <si>
    <t>Skills steal a portion of enemy energy.</t>
  </si>
  <si>
    <t>技能吸取敌人能量。</t>
  </si>
  <si>
    <t>Astral Channeling</t>
  </si>
  <si>
    <t>星界引导</t>
  </si>
  <si>
    <t>Passive energy gain per second.</t>
  </si>
  <si>
    <t>每秒获得少量法力。</t>
  </si>
  <si>
    <t>Flame Outburst</t>
  </si>
  <si>
    <t>烈焰喷涌</t>
  </si>
  <si>
    <t>Skills deal double damage to burning targets.</t>
  </si>
  <si>
    <t>技能对灼烧敌人造成双倍伤害。</t>
  </si>
  <si>
    <t>Icy Reinforcement</t>
  </si>
  <si>
    <t>冰冻强化</t>
  </si>
  <si>
    <t>Skill hits freeze faster.</t>
  </si>
  <si>
    <t>技能更易冻结敌人。</t>
  </si>
  <si>
    <t>Mana Link</t>
  </si>
  <si>
    <t>法力连接</t>
  </si>
  <si>
    <t>Nearby allies share mana regen.</t>
  </si>
  <si>
    <t>附近友军共享法力回复。</t>
  </si>
  <si>
    <t>Arc Reactor</t>
  </si>
  <si>
    <t>弧形反应堆</t>
  </si>
  <si>
    <t>Skill use boosts tower damage briefly.</t>
  </si>
  <si>
    <t>技能释放后短时间提升塔伤害。</t>
  </si>
  <si>
    <t>Spark Infusion</t>
  </si>
  <si>
    <t>电能注入</t>
  </si>
  <si>
    <t>Skills charge towers with bonus attack speed.</t>
  </si>
  <si>
    <t>技能为塔充能，提升攻速。</t>
  </si>
  <si>
    <t>Flame Curse</t>
  </si>
  <si>
    <t>火焰诅咒</t>
  </si>
  <si>
    <t>Burned enemies take 10% more damage.</t>
  </si>
  <si>
    <t>灼烧敌人受到的伤害提高10%。</t>
  </si>
  <si>
    <t>Arcane Trap</t>
  </si>
  <si>
    <t>奥术陷阱</t>
  </si>
  <si>
    <t>Skills leave behind damaging zones.</t>
  </si>
  <si>
    <t>技能在地面留下伤害区域。</t>
  </si>
  <si>
    <t>Skill Sync</t>
  </si>
  <si>
    <t>技能同步</t>
  </si>
  <si>
    <t>Using one skill boosts another.</t>
  </si>
  <si>
    <t>一个技能提升另一个技能。</t>
  </si>
  <si>
    <t>Wild Surge</t>
  </si>
  <si>
    <t>狂野突发</t>
  </si>
  <si>
    <t>Randomly boosts skill power by 0–50%.</t>
  </si>
  <si>
    <t>技能威力随机提升0–50%。</t>
  </si>
  <si>
    <t>Soul Siphon</t>
  </si>
  <si>
    <t>灵魂吸取</t>
  </si>
  <si>
    <t>Skill kills restore HP.</t>
  </si>
  <si>
    <t>技能击杀回复生命。</t>
  </si>
  <si>
    <t>Spell Overdrive</t>
  </si>
  <si>
    <t>法术超频</t>
  </si>
  <si>
    <t>Temporarily removes skill cooldown.</t>
  </si>
  <si>
    <t>技能短时间内无冷却。</t>
  </si>
  <si>
    <t>Toxic Bloom</t>
  </si>
  <si>
    <t>毒花绽放</t>
  </si>
  <si>
    <t>Skills leave poison fields.</t>
  </si>
  <si>
    <t>技能在地面形成毒域。</t>
  </si>
  <si>
    <t>Cold Blood</t>
  </si>
  <si>
    <t>冰冷血脉</t>
  </si>
  <si>
    <t>Ice skill hits restore mana.</t>
  </si>
  <si>
    <t>冰技能命中回复法力。</t>
  </si>
  <si>
    <t>Lightning Surge</t>
  </si>
  <si>
    <t>闪电冲击</t>
  </si>
  <si>
    <t>Skills gain bonus damage on low-HP targets.</t>
  </si>
  <si>
    <t>对低生命敌人技能伤害提升。</t>
  </si>
  <si>
    <t>Auto Pulse</t>
  </si>
  <si>
    <t>自动脉冲</t>
  </si>
  <si>
    <t>Skills automatically cast every X seconds.</t>
  </si>
  <si>
    <t>技能每隔一段时间自动施放。</t>
  </si>
  <si>
    <t>Explosive Skill</t>
  </si>
  <si>
    <t>爆裂施法</t>
  </si>
  <si>
    <t>Skills cause area knockback.</t>
  </si>
  <si>
    <t>技能击退范围敌人。</t>
  </si>
  <si>
    <t>Arcane Rift</t>
  </si>
  <si>
    <t>奥术裂隙</t>
  </si>
  <si>
    <t>Creates a rift that pulls enemies in.</t>
  </si>
  <si>
    <t>召唤奥术裂隙吸引敌人。</t>
  </si>
  <si>
    <t>Storm Field</t>
  </si>
  <si>
    <t>风暴领域</t>
  </si>
  <si>
    <t>Sustained storm that damages over time.</t>
  </si>
  <si>
    <t>持续风暴造成范围伤害。</t>
  </si>
  <si>
    <t>Focused Burn</t>
  </si>
  <si>
    <t>集中灼烧</t>
  </si>
  <si>
    <t>Burn damage is doubled.</t>
  </si>
  <si>
    <t>灼烧伤害翻倍。</t>
  </si>
  <si>
    <t>Soul Harvest</t>
  </si>
  <si>
    <t>灵魂收割</t>
  </si>
  <si>
    <t>Each skill kill increases power for 10s.</t>
  </si>
  <si>
    <t>每次技能击杀提升技能威力，持续10秒。</t>
  </si>
  <si>
    <t>Blinding Flash</t>
  </si>
  <si>
    <t>炫光一击</t>
  </si>
  <si>
    <t>Skills blind enemies briefly.</t>
  </si>
  <si>
    <t>技能使敌人短暂致盲。</t>
  </si>
  <si>
    <t>Reactive Blast</t>
  </si>
  <si>
    <t>反击爆发</t>
  </si>
  <si>
    <t>When hit, auto-cast a skill with reduced power.</t>
  </si>
  <si>
    <t>被击时自动施放弱化技能。</t>
  </si>
  <si>
    <t>Magic Overflow</t>
  </si>
  <si>
    <t>魔能溢出</t>
  </si>
  <si>
    <t>Excess mana causes bonus area damage.</t>
  </si>
  <si>
    <t>法力溢出引发范围伤害。</t>
  </si>
  <si>
    <t>Flame Leap</t>
  </si>
  <si>
    <t>火焰跃击</t>
  </si>
  <si>
    <t>Skills jump to distant enemies.</t>
  </si>
  <si>
    <t>技能可跳跃至远方目标。</t>
  </si>
  <si>
    <t>Ice Core</t>
  </si>
  <si>
    <t>冰核护盾</t>
  </si>
  <si>
    <t>Casting grants a temporary damage reduction.</t>
  </si>
  <si>
    <t>技能释放后获得短暂减伤。</t>
  </si>
  <si>
    <t>Shock Focus</t>
  </si>
  <si>
    <t>电击聚焦</t>
  </si>
  <si>
    <t>Lightning skills stun longer.</t>
  </si>
  <si>
    <t>闪电技能眩晕时间更长。</t>
  </si>
  <si>
    <t>Elemental Trigger</t>
  </si>
  <si>
    <t>元素引爆</t>
  </si>
  <si>
    <t>When all 3 elements hit, cause explosion.</t>
  </si>
  <si>
    <t>三种元素同时命中时引发爆炸。</t>
  </si>
  <si>
    <t>Elemental Surge</t>
  </si>
  <si>
    <t>元素奔流</t>
  </si>
  <si>
    <t>Alternate elements for bonus damage.</t>
  </si>
  <si>
    <t>连续使用不同元素技能获得加成。</t>
  </si>
  <si>
    <t>Supreme Control</t>
  </si>
  <si>
    <t>极限掌控</t>
  </si>
  <si>
    <t>All skill effects enhanced by 15%.</t>
  </si>
  <si>
    <t>所有技能效果提升15%。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</si>
</sst>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sz val="11"/>
      <color rgb="FF006100"/>
      <name val="等线"/>
      <family val="3"/>
      <charset val="134"/>
      <scheme val="minor"/>
    </font>
    <font>
      <sz val="11"/>
      <color rgb="FF9C0006"/>
      <name val="等线"/>
      <family val="3"/>
      <charset val="134"/>
      <scheme val="minor"/>
    </font>
    <font>
      <sz val="11"/>
      <color theme="1"/>
      <name val="等线"/>
      <family val="3"/>
      <charset val="134"/>
      <scheme val="minor"/>
    </font>
    <font>
      <sz val="11"/>
      <color theme="1"/>
      <name val="等线"/>
      <family val="3"/>
      <charset val="134"/>
      <scheme val="minor"/>
    </font>
    <font>
      <sz val="11"/>
      <name val="等线"/>
      <family val="3"/>
      <charset val="134"/>
      <scheme val="minor"/>
    </font>
    <font>
      <sz val="9"/>
      <name val="等线"/>
      <family val="3"/>
      <charset val="134"/>
      <scheme val="minor"/>
    </font>
    <font>
      <sz val="11"/>
      <color rgb="FF000000"/>
      <name val="等线"/>
      <family val="3"/>
      <charset val="134"/>
    </font>
  </fonts>
  <fills count="4">
    <fill>
      <patternFill patternType="none"/>
    </fill>
    <fill>
      <patternFill patternType="gray125"/>
    </fill>
    <fill>
      <patternFill patternType="solid">
        <fgColor rgb="FFC6EFCE"/>
        <bgColor indexed="64"/>
      </patternFill>
    </fill>
    <fill>
      <patternFill patternType="solid">
        <fgColor rgb="FFFFC7CE"/>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alignment vertical="center"/>
    </xf>
    <xf numFmtId="0" fontId="2" fillId="3" borderId="0" applyNumberFormat="0" applyBorder="0" applyAlignment="0" applyProtection="0">
      <alignment vertical="center"/>
    </xf>
  </cellStyleXfs>
  <cellXfs count="22">
    <xf numFmtId="0" fontId="0" fillId="0" borderId="0" xfId="0"/>
    <xf numFmtId="0" fontId="1" fillId="2" borderId="1" xfId="1" applyBorder="1" applyAlignment="1"/>
    <xf numFmtId="0" fontId="1" fillId="2" borderId="2" xfId="1" applyBorder="1" applyAlignment="1">
      <alignment horizontal="center"/>
    </xf>
    <xf numFmtId="0" fontId="2" fillId="3" borderId="1" xfId="2" applyBorder="1" applyAlignment="1"/>
    <xf numFmtId="0" fontId="2" fillId="3" borderId="2" xfId="2" applyBorder="1" applyAlignment="1">
      <alignment horizontal="center"/>
    </xf>
    <xf numFmtId="0" fontId="3" fillId="0" borderId="0" xfId="0" applyFont="1"/>
    <xf numFmtId="0" fontId="4" fillId="0" borderId="0" xfId="0" applyFont="1"/>
    <xf numFmtId="0" fontId="1" fillId="2" borderId="0" xfId="1" applyAlignment="1"/>
    <xf numFmtId="0" fontId="2" fillId="3" borderId="0" xfId="2" applyAlignment="1"/>
    <xf numFmtId="0" fontId="5" fillId="0" borderId="0" xfId="0" applyFont="1"/>
    <xf numFmtId="0" fontId="5" fillId="0" borderId="0" xfId="1" applyFont="1" applyFill="1" applyBorder="1" applyAlignment="1"/>
    <xf numFmtId="0" fontId="0" fillId="0" borderId="0" xfId="0" applyAlignment="1">
      <alignment horizontal="left"/>
    </xf>
    <xf numFmtId="0" fontId="3" fillId="0" borderId="0" xfId="0" applyFont="1" applyAlignment="1">
      <alignment horizontal="left"/>
    </xf>
    <xf numFmtId="0" fontId="0" fillId="0" borderId="0" xfId="0" applyAlignment="1">
      <alignment vertical="center"/>
    </xf>
    <xf numFmtId="0" fontId="3" fillId="0" borderId="0" xfId="0" applyFont="1" applyAlignment="1">
      <alignment horizontal="left" vertical="center" indent="1"/>
    </xf>
    <xf numFmtId="0" fontId="7" fillId="0" borderId="0" xfId="0" applyFont="1" applyAlignment="1">
      <alignment horizontal="left"/>
    </xf>
    <xf numFmtId="0" fontId="3" fillId="0" borderId="0" xfId="0" applyFont="1" applyAlignment="1">
      <alignment vertical="center"/>
    </xf>
    <xf numFmtId="0" fontId="0" fillId="0" borderId="0" xfId="0" applyAlignment="1">
      <alignment vertical="top"/>
    </xf>
    <xf numFmtId="0" fontId="3" fillId="0" borderId="0" xfId="0" applyFont="1" applyAlignment="1">
      <alignment vertical="top"/>
    </xf>
    <xf numFmtId="0" fontId="3" fillId="0" borderId="0" xfId="0" applyFont="1" applyAlignment="1">
      <alignment vertical="center" wrapText="1"/>
    </xf>
    <xf numFmtId="0" fontId="3" fillId="0" borderId="0" xfId="0" applyFont="1" applyAlignment="1">
      <alignment wrapText="1"/>
    </xf>
    <xf numFmtId="0" fontId="1" fillId="2" borderId="1" xfId="1" applyBorder="1" applyAlignment="1">
      <alignment horizontal="left"/>
    </xf>
  </cellXfs>
  <cellStyles count="3">
    <cellStyle name="差" xfId="2" builtinId="27"/>
    <cellStyle name="常规" xfId="0" builtinId="0"/>
    <cellStyle name="好" xfId="1" builtinId="26"/>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XysWorkSpace\Project\ARTowerDefense\Unity\Assets\Config\Excel\AbilityConfig\_design_.xlsx" TargetMode="External"/><Relationship Id="rId1" Type="http://schemas.openxmlformats.org/officeDocument/2006/relationships/externalLinkPath" Target="/XysWorkSpace/Project/ARTowerDefense/Unity/Assets/Config/Excel/AbilityConfig/_design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防御塔"/>
      <sheetName val="玩家技能"/>
      <sheetName val="塔&amp;技能"/>
      <sheetName val="怪物"/>
      <sheetName val="难度设计"/>
      <sheetName val="挑战模式"/>
      <sheetName val="无限模式"/>
      <sheetName val="引导"/>
      <sheetName val="养成"/>
      <sheetName val="商业化"/>
      <sheetName val="音乐音效"/>
      <sheetName val="参考"/>
      <sheetName val="工具"/>
    </sheetNames>
    <sheetDataSet>
      <sheetData sheetId="0"/>
      <sheetData sheetId="1"/>
      <sheetData sheetId="2">
        <row r="1">
          <cell r="A1" t="str">
            <v>塔</v>
          </cell>
          <cell r="B1" t="str">
            <v>稀有度</v>
          </cell>
          <cell r="C1" t="str">
            <v>性价比</v>
          </cell>
          <cell r="D1" t="str">
            <v>价格</v>
          </cell>
          <cell r="E1" t="str">
            <v>dps</v>
          </cell>
          <cell r="F1" t="str">
            <v>功能</v>
          </cell>
          <cell r="G1" t="str">
            <v>攻击LV1</v>
          </cell>
          <cell r="H1" t="str">
            <v>攻击LV2</v>
          </cell>
          <cell r="I1" t="str">
            <v>攻击LV3</v>
          </cell>
          <cell r="J1" t="str">
            <v>技能cd</v>
          </cell>
          <cell r="K1" t="str">
            <v>目标数量</v>
          </cell>
          <cell r="L1" t="str">
            <v>射程</v>
          </cell>
          <cell r="M1" t="str">
            <v>特殊参数</v>
          </cell>
          <cell r="N1" t="str">
            <v>参数1</v>
          </cell>
          <cell r="O1" t="str">
            <v>参数2</v>
          </cell>
          <cell r="P1" t="str">
            <v>参数3</v>
          </cell>
          <cell r="Q1" t="str">
            <v>参数4</v>
          </cell>
          <cell r="R1" t="str">
            <v>LV1攻击比</v>
          </cell>
          <cell r="S1" t="str">
            <v>LV2攻击比</v>
          </cell>
          <cell r="T1" t="str">
            <v>LV3攻击比</v>
          </cell>
          <cell r="U1" t="str">
            <v>TowerId</v>
          </cell>
          <cell r="V1" t="str">
            <v>界面优先级</v>
          </cell>
          <cell r="W1" t="str">
            <v>额外参数</v>
          </cell>
          <cell r="X1" t="str">
            <v>额外参数</v>
          </cell>
          <cell r="Y1" t="str">
            <v>额外参数</v>
          </cell>
          <cell r="Z1" t="str">
            <v>额外参数</v>
          </cell>
          <cell r="AA1" t="str">
            <v>额外参数</v>
          </cell>
          <cell r="AB1" t="str">
            <v>额外参数</v>
          </cell>
          <cell r="AC1" t="str">
            <v>展示参数1</v>
          </cell>
          <cell r="AD1" t="str">
            <v>值1所在列</v>
          </cell>
          <cell r="AE1" t="str">
            <v>展示参数2</v>
          </cell>
          <cell r="AF1" t="str">
            <v>值2所在列</v>
          </cell>
          <cell r="AG1" t="str">
            <v>展示参数3</v>
          </cell>
          <cell r="AH1" t="str">
            <v>值3所在列</v>
          </cell>
          <cell r="AI1" t="str">
            <v>中文描述</v>
          </cell>
          <cell r="AJ1" t="str">
            <v>英文描述</v>
          </cell>
        </row>
        <row r="2">
          <cell r="A2" t="str">
            <v>地块</v>
          </cell>
          <cell r="B2">
            <v>1</v>
          </cell>
          <cell r="C2">
            <v>1.3</v>
          </cell>
          <cell r="D2">
            <v>15</v>
          </cell>
          <cell r="E2">
            <v>5.85</v>
          </cell>
          <cell r="F2" t="str">
            <v>作为障碍物</v>
          </cell>
          <cell r="M2" t="str">
            <v>每次购买数量</v>
          </cell>
          <cell r="N2">
            <v>6</v>
          </cell>
          <cell r="R2">
            <v>1</v>
          </cell>
          <cell r="S2">
            <v>2</v>
          </cell>
          <cell r="T2">
            <v>5.9999999999999991</v>
          </cell>
          <cell r="U2" t="str">
            <v>Tower_Box</v>
          </cell>
          <cell r="V2">
            <v>0</v>
          </cell>
        </row>
        <row r="3">
          <cell r="A3" t="str">
            <v>强化地块</v>
          </cell>
          <cell r="B3">
            <v>3</v>
          </cell>
          <cell r="C3">
            <v>1</v>
          </cell>
          <cell r="D3">
            <v>160</v>
          </cell>
          <cell r="E3">
            <v>48</v>
          </cell>
          <cell r="F3" t="str">
            <v>给塔加攻击。</v>
          </cell>
          <cell r="M3" t="str">
            <v>每次购买数量/攻击加成%</v>
          </cell>
          <cell r="N3">
            <v>1</v>
          </cell>
          <cell r="O3">
            <v>50</v>
          </cell>
          <cell r="R3">
            <v>1</v>
          </cell>
          <cell r="S3">
            <v>2</v>
          </cell>
          <cell r="T3">
            <v>5.9999999999999991</v>
          </cell>
          <cell r="U3" t="str">
            <v>Tower_BoostBox</v>
          </cell>
          <cell r="V3">
            <v>0</v>
          </cell>
        </row>
        <row r="4">
          <cell r="A4" t="str">
            <v>弩箭塔</v>
          </cell>
          <cell r="B4">
            <v>1</v>
          </cell>
          <cell r="C4">
            <v>1.3</v>
          </cell>
          <cell r="D4">
            <v>80</v>
          </cell>
          <cell r="E4">
            <v>31.2</v>
          </cell>
          <cell r="F4" t="str">
            <v>快速单体。周围有加农炮时增加攻击。2级增加暴击率。</v>
          </cell>
          <cell r="G4">
            <v>23</v>
          </cell>
          <cell r="H4">
            <v>41</v>
          </cell>
          <cell r="I4">
            <v>122</v>
          </cell>
          <cell r="J4">
            <v>0.75</v>
          </cell>
          <cell r="K4">
            <v>1</v>
          </cell>
          <cell r="L4">
            <v>11</v>
          </cell>
          <cell r="M4" t="str">
            <v>2、3级暴击率/暴击伤害</v>
          </cell>
          <cell r="N4">
            <v>0.15</v>
          </cell>
          <cell r="O4">
            <v>1</v>
          </cell>
          <cell r="R4">
            <v>1</v>
          </cell>
          <cell r="S4">
            <v>2</v>
          </cell>
          <cell r="T4">
            <v>5.9999999999999991</v>
          </cell>
          <cell r="U4" t="str">
            <v>Tower_XBow1</v>
          </cell>
          <cell r="V4">
            <v>10000</v>
          </cell>
          <cell r="W4" t="str">
            <v>伤害增加%</v>
          </cell>
          <cell r="X4">
            <v>100</v>
          </cell>
          <cell r="AC4" t="str">
            <v>攻击</v>
          </cell>
          <cell r="AE4" t="str">
            <v>cd</v>
          </cell>
        </row>
        <row r="5">
          <cell r="A5" t="str">
            <v>加农炮</v>
          </cell>
          <cell r="B5">
            <v>1</v>
          </cell>
          <cell r="C5">
            <v>1.3</v>
          </cell>
          <cell r="D5">
            <v>80</v>
          </cell>
          <cell r="E5">
            <v>31.2</v>
          </cell>
          <cell r="F5" t="str">
            <v>快速群体，周围有弩箭塔时增加攻击。2级增加暴击率。</v>
          </cell>
          <cell r="G5">
            <v>12</v>
          </cell>
          <cell r="H5">
            <v>20</v>
          </cell>
          <cell r="I5">
            <v>61</v>
          </cell>
          <cell r="J5">
            <v>0.75</v>
          </cell>
          <cell r="K5">
            <v>2</v>
          </cell>
          <cell r="L5">
            <v>11</v>
          </cell>
          <cell r="M5" t="str">
            <v>2、3级暴击率/暴击伤害</v>
          </cell>
          <cell r="N5">
            <v>0.15</v>
          </cell>
          <cell r="O5">
            <v>1</v>
          </cell>
          <cell r="R5">
            <v>1</v>
          </cell>
          <cell r="S5">
            <v>2</v>
          </cell>
          <cell r="T5">
            <v>5.9999999999999991</v>
          </cell>
          <cell r="U5" t="str">
            <v>Tower_Cannon1</v>
          </cell>
          <cell r="V5">
            <v>9900</v>
          </cell>
          <cell r="W5" t="str">
            <v>CD改变%</v>
          </cell>
          <cell r="X5">
            <v>100</v>
          </cell>
        </row>
        <row r="6">
          <cell r="A6" t="str">
            <v>火焰塔</v>
          </cell>
          <cell r="B6">
            <v>3</v>
          </cell>
          <cell r="C6">
            <v>1</v>
          </cell>
          <cell r="D6">
            <v>160</v>
          </cell>
          <cell r="E6">
            <v>48</v>
          </cell>
          <cell r="F6" t="str">
            <v>直线点燃。同时被点燃和中毒的敌人增伤。2级增加燃烧时间。</v>
          </cell>
          <cell r="G6">
            <v>18</v>
          </cell>
          <cell r="H6">
            <v>36</v>
          </cell>
          <cell r="I6">
            <v>108</v>
          </cell>
          <cell r="J6">
            <v>0.75</v>
          </cell>
          <cell r="K6">
            <v>2</v>
          </cell>
          <cell r="L6">
            <v>11</v>
          </cell>
          <cell r="M6" t="str">
            <v>燃烧时间/23级燃烧时间</v>
          </cell>
          <cell r="N6">
            <v>10</v>
          </cell>
          <cell r="O6">
            <v>20</v>
          </cell>
          <cell r="R6">
            <v>1</v>
          </cell>
          <cell r="S6">
            <v>2</v>
          </cell>
          <cell r="T6">
            <v>5.9999999999999991</v>
          </cell>
          <cell r="U6" t="str">
            <v>Tower_Flame1</v>
          </cell>
          <cell r="V6">
            <v>9500</v>
          </cell>
          <cell r="W6" t="str">
            <v>伤害减免%</v>
          </cell>
          <cell r="X6">
            <v>-100</v>
          </cell>
          <cell r="Y6" t="str">
            <v>普攻占比</v>
          </cell>
          <cell r="Z6">
            <v>1</v>
          </cell>
        </row>
        <row r="7">
          <cell r="A7" t="str">
            <v>毒雾塔</v>
          </cell>
          <cell r="B7">
            <v>2</v>
          </cell>
          <cell r="C7">
            <v>1.2</v>
          </cell>
          <cell r="D7">
            <v>120</v>
          </cell>
          <cell r="E7">
            <v>43.199999999999996</v>
          </cell>
          <cell r="F7" t="str">
            <v>圆形破甲。敌人护甲持续降低。2级增加减甲效果。3级加攻击。</v>
          </cell>
          <cell r="G7">
            <v>7</v>
          </cell>
          <cell r="H7">
            <v>11</v>
          </cell>
          <cell r="I7">
            <v>32</v>
          </cell>
          <cell r="J7">
            <v>0.75</v>
          </cell>
          <cell r="K7">
            <v>3</v>
          </cell>
          <cell r="L7">
            <v>8</v>
          </cell>
          <cell r="M7" t="str">
            <v>最高层耗时/1级伤害加深/23级伤害加深</v>
          </cell>
          <cell r="N7">
            <v>10</v>
          </cell>
          <cell r="O7">
            <v>0.5</v>
          </cell>
          <cell r="P7">
            <v>1</v>
          </cell>
          <cell r="R7">
            <v>1</v>
          </cell>
          <cell r="S7">
            <v>2</v>
          </cell>
          <cell r="T7">
            <v>5.9999999999999991</v>
          </cell>
          <cell r="U7" t="str">
            <v>Tower_AcidMist1</v>
          </cell>
          <cell r="V7">
            <v>9800</v>
          </cell>
        </row>
        <row r="8">
          <cell r="A8" t="str">
            <v>龙击炮</v>
          </cell>
          <cell r="B8">
            <v>2</v>
          </cell>
          <cell r="C8">
            <v>1.2</v>
          </cell>
          <cell r="D8">
            <v>120</v>
          </cell>
          <cell r="E8">
            <v>43.199999999999996</v>
          </cell>
          <cell r="F8" t="str">
            <v>慢速单体。对冰霜敌人造成高额伤害。2级加暴击。3级加攻击。</v>
          </cell>
          <cell r="G8">
            <v>119</v>
          </cell>
          <cell r="H8">
            <v>207</v>
          </cell>
          <cell r="I8">
            <v>620</v>
          </cell>
          <cell r="J8">
            <v>2.75</v>
          </cell>
          <cell r="K8">
            <v>1</v>
          </cell>
          <cell r="L8">
            <v>15</v>
          </cell>
          <cell r="M8" t="str">
            <v>23级暴击率/23级暴击伤害</v>
          </cell>
          <cell r="N8">
            <v>0.15</v>
          </cell>
          <cell r="O8">
            <v>1</v>
          </cell>
          <cell r="R8">
            <v>1</v>
          </cell>
          <cell r="S8">
            <v>2</v>
          </cell>
          <cell r="T8">
            <v>5.9999999999999991</v>
          </cell>
          <cell r="U8" t="str">
            <v>Tower_Draco1</v>
          </cell>
          <cell r="V8">
            <v>8700</v>
          </cell>
          <cell r="W8" t="str">
            <v>冰霜倍率</v>
          </cell>
          <cell r="X8">
            <v>2</v>
          </cell>
        </row>
        <row r="9">
          <cell r="A9" t="str">
            <v>雷电塔</v>
          </cell>
          <cell r="B9">
            <v>3</v>
          </cell>
          <cell r="C9">
            <v>1</v>
          </cell>
          <cell r="D9">
            <v>160</v>
          </cell>
          <cell r="E9">
            <v>48</v>
          </cell>
          <cell r="F9" t="str">
            <v>攻击单体。对“冰霜”状态敌人眩晕。2级加眩晕时长。3级加攻击。</v>
          </cell>
          <cell r="G9">
            <v>84</v>
          </cell>
          <cell r="H9">
            <v>168</v>
          </cell>
          <cell r="I9">
            <v>504</v>
          </cell>
          <cell r="J9">
            <v>1.75</v>
          </cell>
          <cell r="K9">
            <v>1</v>
          </cell>
          <cell r="L9">
            <v>8</v>
          </cell>
          <cell r="M9" t="str">
            <v>1级眩晕时长/23级眩晕时长</v>
          </cell>
          <cell r="N9">
            <v>0.5</v>
          </cell>
          <cell r="O9">
            <v>0.75</v>
          </cell>
          <cell r="R9">
            <v>1</v>
          </cell>
          <cell r="S9">
            <v>2</v>
          </cell>
          <cell r="T9">
            <v>5.9999999999999991</v>
          </cell>
          <cell r="U9" t="str">
            <v>Tower_Thunder1</v>
          </cell>
          <cell r="V9">
            <v>9600</v>
          </cell>
          <cell r="Y9" t="str">
            <v>冰霜倍率</v>
          </cell>
          <cell r="Z9">
            <v>1</v>
          </cell>
        </row>
        <row r="10">
          <cell r="A10" t="str">
            <v>冰魔塔</v>
          </cell>
          <cell r="B10">
            <v>1</v>
          </cell>
          <cell r="C10">
            <v>1.3</v>
          </cell>
          <cell r="D10">
            <v>80</v>
          </cell>
          <cell r="E10">
            <v>31.2</v>
          </cell>
          <cell r="F10" t="str">
            <v>群体减速。附加“冰霜”状态。2级增加减速效果。3级2个目标。</v>
          </cell>
          <cell r="G10">
            <v>23</v>
          </cell>
          <cell r="H10">
            <v>39</v>
          </cell>
          <cell r="I10">
            <v>59</v>
          </cell>
          <cell r="J10">
            <v>1.75</v>
          </cell>
          <cell r="K10">
            <v>2</v>
          </cell>
          <cell r="L10">
            <v>8</v>
          </cell>
          <cell r="M10" t="str">
            <v>减速时长/1级速度改变%/23级速度改变/3级目标</v>
          </cell>
          <cell r="N10">
            <v>5</v>
          </cell>
          <cell r="O10">
            <v>-20</v>
          </cell>
          <cell r="P10">
            <v>-40</v>
          </cell>
          <cell r="Q10">
            <v>2</v>
          </cell>
          <cell r="R10">
            <v>1</v>
          </cell>
          <cell r="S10">
            <v>2</v>
          </cell>
          <cell r="T10">
            <v>5.9999999999999991</v>
          </cell>
          <cell r="U10" t="str">
            <v>Tower_IceTower1</v>
          </cell>
          <cell r="V10">
            <v>9700</v>
          </cell>
        </row>
        <row r="11">
          <cell r="A11" t="str">
            <v>炼金塔</v>
          </cell>
          <cell r="B11">
            <v>2</v>
          </cell>
          <cell r="C11">
            <v>1.2</v>
          </cell>
          <cell r="D11">
            <v>120</v>
          </cell>
          <cell r="E11">
            <v>43.199999999999996</v>
          </cell>
          <cell r="F11" t="str">
            <v>随机产金币。“加速”状态下产出增加。2级3级加金币。</v>
          </cell>
          <cell r="G11">
            <v>0</v>
          </cell>
          <cell r="H11">
            <v>0</v>
          </cell>
          <cell r="I11">
            <v>0</v>
          </cell>
          <cell r="J11">
            <v>0</v>
          </cell>
          <cell r="K11">
            <v>1</v>
          </cell>
          <cell r="L11">
            <v>0</v>
          </cell>
          <cell r="M11" t="str">
            <v>中级概率%/高级概率%/初始金币/升级倍率</v>
          </cell>
          <cell r="N11">
            <v>20</v>
          </cell>
          <cell r="O11">
            <v>10</v>
          </cell>
          <cell r="P11">
            <v>5</v>
          </cell>
          <cell r="Q11">
            <v>1.7320508075688772</v>
          </cell>
          <cell r="R11">
            <v>1</v>
          </cell>
          <cell r="S11">
            <v>2</v>
          </cell>
          <cell r="T11">
            <v>5.9999999999999991</v>
          </cell>
          <cell r="U11" t="str">
            <v>Tower_SpeedTower1</v>
          </cell>
          <cell r="V11">
            <v>8900</v>
          </cell>
          <cell r="W11" t="str">
            <v>加速金币倍率</v>
          </cell>
          <cell r="X11">
            <v>1.5</v>
          </cell>
        </row>
        <row r="12">
          <cell r="A12" t="str">
            <v>加速塔</v>
          </cell>
          <cell r="B12">
            <v>1</v>
          </cell>
          <cell r="C12">
            <v>1.3</v>
          </cell>
          <cell r="D12">
            <v>80</v>
          </cell>
          <cell r="E12">
            <v>31.2</v>
          </cell>
          <cell r="F12" t="str">
            <v>加速友军。附加“加速”状态。2级加速效果提升。3级赋予敌人减速效果。</v>
          </cell>
          <cell r="G12">
            <v>3</v>
          </cell>
          <cell r="H12">
            <v>6</v>
          </cell>
          <cell r="I12">
            <v>19</v>
          </cell>
          <cell r="J12">
            <v>0.5</v>
          </cell>
          <cell r="K12">
            <v>5</v>
          </cell>
          <cell r="L12">
            <v>5</v>
          </cell>
          <cell r="M12" t="str">
            <v>1级减cd%/23级减cd%/3级敌人速度改变%</v>
          </cell>
          <cell r="N12">
            <v>-15</v>
          </cell>
          <cell r="O12">
            <v>-30</v>
          </cell>
          <cell r="P12">
            <v>-20</v>
          </cell>
          <cell r="R12">
            <v>1</v>
          </cell>
          <cell r="S12">
            <v>2</v>
          </cell>
          <cell r="T12">
            <v>5.9999999999999991</v>
          </cell>
          <cell r="U12" t="str">
            <v>Tower_MystOrb1</v>
          </cell>
          <cell r="V12">
            <v>9200</v>
          </cell>
        </row>
        <row r="13">
          <cell r="A13" t="str">
            <v>毒蝎塔</v>
          </cell>
          <cell r="B13">
            <v>2</v>
          </cell>
          <cell r="C13">
            <v>1.2</v>
          </cell>
          <cell r="D13">
            <v>120</v>
          </cell>
          <cell r="E13">
            <v>43.199999999999996</v>
          </cell>
          <cell r="F13" t="str">
            <v>单体中毒，同时被点燃和中毒的敌人增伤。2级增加毒时间。3级毒伤增加。</v>
          </cell>
          <cell r="G13">
            <v>38</v>
          </cell>
          <cell r="H13">
            <v>76</v>
          </cell>
          <cell r="I13">
            <v>227</v>
          </cell>
          <cell r="J13">
            <v>1.75</v>
          </cell>
          <cell r="K13">
            <v>1</v>
          </cell>
          <cell r="L13">
            <v>11</v>
          </cell>
          <cell r="M13" t="str">
            <v>1级毒系数/1级毒时间/2级毒时间/3级毒系数</v>
          </cell>
          <cell r="N13">
            <v>2.5000000000000001E-2</v>
          </cell>
          <cell r="O13">
            <v>10</v>
          </cell>
          <cell r="P13">
            <v>20</v>
          </cell>
          <cell r="Q13">
            <v>0.05</v>
          </cell>
          <cell r="R13">
            <v>1</v>
          </cell>
          <cell r="S13">
            <v>2</v>
          </cell>
          <cell r="T13">
            <v>5.9999999999999991</v>
          </cell>
          <cell r="U13" t="str">
            <v>Tower_Alchemy1</v>
          </cell>
          <cell r="V13">
            <v>9300</v>
          </cell>
          <cell r="W13" t="str">
            <v>普攻占比</v>
          </cell>
          <cell r="X13">
            <v>0.5</v>
          </cell>
        </row>
        <row r="14">
          <cell r="A14" t="str">
            <v>炸弹</v>
          </cell>
          <cell r="B14">
            <v>1</v>
          </cell>
          <cell r="C14">
            <v>1.3</v>
          </cell>
          <cell r="D14">
            <v>50</v>
          </cell>
          <cell r="E14">
            <v>19.5</v>
          </cell>
          <cell r="F14" t="str">
            <v>群体伤害。眩晕并永久降低最大生命值。2级增加范围。3级增加百分比伤害。</v>
          </cell>
          <cell r="G14">
            <v>780</v>
          </cell>
          <cell r="H14">
            <v>1560</v>
          </cell>
          <cell r="I14">
            <v>4680</v>
          </cell>
          <cell r="J14">
            <v>400</v>
          </cell>
          <cell r="K14">
            <v>10</v>
          </cell>
          <cell r="L14">
            <v>8</v>
          </cell>
          <cell r="M14" t="str">
            <v>12级百分比移除/2级范围/3级百分比移除/眩晕时长</v>
          </cell>
          <cell r="N14">
            <v>-10</v>
          </cell>
          <cell r="O14">
            <v>10</v>
          </cell>
          <cell r="P14">
            <v>-20</v>
          </cell>
          <cell r="Q14">
            <v>3</v>
          </cell>
          <cell r="R14">
            <v>1</v>
          </cell>
          <cell r="S14">
            <v>2</v>
          </cell>
          <cell r="T14">
            <v>5.9999999999999991</v>
          </cell>
          <cell r="U14" t="str">
            <v>Tower_Scorpio1</v>
          </cell>
          <cell r="V14">
            <v>9100</v>
          </cell>
        </row>
        <row r="15">
          <cell r="A15" t="str">
            <v>哥布林</v>
          </cell>
          <cell r="B15">
            <v>1</v>
          </cell>
          <cell r="C15">
            <v>1.3</v>
          </cell>
          <cell r="D15">
            <v>80</v>
          </cell>
          <cell r="E15">
            <v>31.2</v>
          </cell>
          <cell r="F15" t="str">
            <v>快速单体。对残血敌人加伤。2级增加残血判定。3级加攻击。</v>
          </cell>
          <cell r="G15">
            <v>55</v>
          </cell>
          <cell r="H15">
            <v>109</v>
          </cell>
          <cell r="I15">
            <v>328</v>
          </cell>
          <cell r="J15">
            <v>1.75</v>
          </cell>
          <cell r="K15">
            <v>1</v>
          </cell>
          <cell r="L15">
            <v>11</v>
          </cell>
          <cell r="M15" t="str">
            <v>1级残血判定/23级残血判定</v>
          </cell>
          <cell r="N15">
            <v>0.3</v>
          </cell>
          <cell r="O15">
            <v>0.5</v>
          </cell>
          <cell r="R15">
            <v>1</v>
          </cell>
          <cell r="S15">
            <v>2</v>
          </cell>
          <cell r="T15">
            <v>5.9999999999999991</v>
          </cell>
          <cell r="U15" t="str">
            <v>Tower_Crystal1</v>
          </cell>
          <cell r="V15">
            <v>9400</v>
          </cell>
          <cell r="W15" t="str">
            <v>残血伤害系数</v>
          </cell>
          <cell r="X15">
            <v>2</v>
          </cell>
        </row>
        <row r="16">
          <cell r="A16" t="str">
            <v>火箭塔</v>
          </cell>
          <cell r="B16">
            <v>2</v>
          </cell>
          <cell r="C16">
            <v>1.2</v>
          </cell>
          <cell r="D16">
            <v>120</v>
          </cell>
          <cell r="E16">
            <v>43.199999999999996</v>
          </cell>
          <cell r="F16" t="str">
            <v>慢速群体。对高血敌人加伤。2级增加高血判定。3级加攻击。</v>
          </cell>
          <cell r="G16">
            <v>40</v>
          </cell>
          <cell r="H16">
            <v>79</v>
          </cell>
          <cell r="I16">
            <v>238</v>
          </cell>
          <cell r="J16">
            <v>2.75</v>
          </cell>
          <cell r="K16">
            <v>3</v>
          </cell>
          <cell r="L16">
            <v>15</v>
          </cell>
          <cell r="M16" t="str">
            <v>1级高血判定/23级高血判定</v>
          </cell>
          <cell r="N16">
            <v>0.75</v>
          </cell>
          <cell r="O16">
            <v>0.5</v>
          </cell>
          <cell r="R16">
            <v>1</v>
          </cell>
          <cell r="S16">
            <v>2</v>
          </cell>
          <cell r="T16">
            <v>5.9999999999999991</v>
          </cell>
          <cell r="U16" t="str">
            <v>Tower_Goblin1</v>
          </cell>
          <cell r="V16">
            <v>8400</v>
          </cell>
          <cell r="W16" t="str">
            <v>高血伤害系数</v>
          </cell>
          <cell r="X16">
            <v>2</v>
          </cell>
        </row>
        <row r="17">
          <cell r="A17" t="str">
            <v>魔像</v>
          </cell>
          <cell r="B17">
            <v>3</v>
          </cell>
          <cell r="C17">
            <v>1</v>
          </cell>
          <cell r="D17">
            <v>160</v>
          </cell>
          <cell r="E17">
            <v>48</v>
          </cell>
          <cell r="F17" t="str">
            <v>扇形。对“腐蚀”敌人增伤并击退。2级加击退能力。3级加攻击。</v>
          </cell>
          <cell r="G17">
            <v>44</v>
          </cell>
          <cell r="H17">
            <v>88</v>
          </cell>
          <cell r="I17">
            <v>264</v>
          </cell>
          <cell r="J17">
            <v>2.75</v>
          </cell>
          <cell r="K17">
            <v>3</v>
          </cell>
          <cell r="L17">
            <v>8</v>
          </cell>
          <cell r="M17" t="str">
            <v>无buff时击退/1级腐蚀击退</v>
          </cell>
          <cell r="N17">
            <v>0</v>
          </cell>
          <cell r="O17">
            <v>0.28000000000000003</v>
          </cell>
          <cell r="R17">
            <v>1</v>
          </cell>
          <cell r="S17">
            <v>2</v>
          </cell>
          <cell r="T17">
            <v>5.9999999999999991</v>
          </cell>
          <cell r="U17" t="str">
            <v>Tower_Rocket1</v>
          </cell>
          <cell r="V17">
            <v>8600</v>
          </cell>
          <cell r="W17" t="str">
            <v>23级“腐蚀”击退</v>
          </cell>
          <cell r="X17">
            <v>0.35</v>
          </cell>
          <cell r="Y17" t="str">
            <v>腐蚀倍率</v>
          </cell>
          <cell r="Z17">
            <v>2</v>
          </cell>
        </row>
        <row r="18">
          <cell r="A18" t="str">
            <v>水晶</v>
          </cell>
          <cell r="B18">
            <v>2</v>
          </cell>
          <cell r="C18">
            <v>1.2</v>
          </cell>
          <cell r="D18">
            <v>120</v>
          </cell>
          <cell r="E18">
            <v>43.199999999999996</v>
          </cell>
          <cell r="F18" t="str">
            <v>直线穿透。命中”腐蚀“敌人暂时增伤。2级射程提升。3级加攻击。</v>
          </cell>
          <cell r="G18">
            <v>25</v>
          </cell>
          <cell r="H18">
            <v>50</v>
          </cell>
          <cell r="I18">
            <v>151</v>
          </cell>
          <cell r="J18">
            <v>1.75</v>
          </cell>
          <cell r="K18">
            <v>3</v>
          </cell>
          <cell r="L18">
            <v>11</v>
          </cell>
          <cell r="M18" t="str">
            <v>最大层数/23级射程</v>
          </cell>
          <cell r="N18">
            <v>3</v>
          </cell>
          <cell r="O18">
            <v>10</v>
          </cell>
          <cell r="R18">
            <v>1</v>
          </cell>
          <cell r="S18">
            <v>2</v>
          </cell>
          <cell r="T18">
            <v>5.9999999999999991</v>
          </cell>
          <cell r="U18" t="str">
            <v>Tower_Bomb1</v>
          </cell>
          <cell r="V18">
            <v>9000</v>
          </cell>
          <cell r="W18" t="str">
            <v>最大增伤%</v>
          </cell>
          <cell r="X18">
            <v>200</v>
          </cell>
        </row>
        <row r="19">
          <cell r="A19" t="str">
            <v>奥术天球</v>
          </cell>
          <cell r="B19">
            <v>3</v>
          </cell>
          <cell r="C19">
            <v>1</v>
          </cell>
          <cell r="D19">
            <v>160</v>
          </cell>
          <cell r="E19">
            <v>48</v>
          </cell>
          <cell r="F19" t="str">
            <v>随机发射1-4发。”加速“状态增加子弹。2级1-6发，3级加攻击。</v>
          </cell>
          <cell r="G19">
            <v>67</v>
          </cell>
          <cell r="H19">
            <v>130</v>
          </cell>
          <cell r="I19">
            <v>390</v>
          </cell>
          <cell r="J19">
            <v>2.75</v>
          </cell>
          <cell r="K19">
            <v>1</v>
          </cell>
          <cell r="L19">
            <v>11</v>
          </cell>
          <cell r="M19" t="str">
            <v>每发子弹概率%</v>
          </cell>
          <cell r="N19">
            <v>30</v>
          </cell>
          <cell r="R19">
            <v>1</v>
          </cell>
          <cell r="S19">
            <v>2</v>
          </cell>
          <cell r="T19">
            <v>5.9999999999999991</v>
          </cell>
          <cell r="U19" t="str">
            <v>Tower_Golem1</v>
          </cell>
          <cell r="V19">
            <v>8500</v>
          </cell>
        </row>
        <row r="21">
          <cell r="A21" t="str">
            <v>技能</v>
          </cell>
          <cell r="B21" t="str">
            <v>稀有度</v>
          </cell>
          <cell r="C21" t="str">
            <v>性价比</v>
          </cell>
          <cell r="D21" t="str">
            <v>补充价格</v>
          </cell>
          <cell r="E21" t="str">
            <v>dps</v>
          </cell>
          <cell r="F21" t="str">
            <v>功能</v>
          </cell>
          <cell r="G21" t="str">
            <v>攻击</v>
          </cell>
          <cell r="H21" t="str">
            <v>每秒回复</v>
          </cell>
          <cell r="I21" t="str">
            <v>回合回复</v>
          </cell>
          <cell r="J21" t="str">
            <v>技能cd</v>
          </cell>
          <cell r="K21" t="str">
            <v>目标数量</v>
          </cell>
          <cell r="L21" t="str">
            <v>初始值</v>
          </cell>
          <cell r="M21" t="str">
            <v>特殊参数</v>
          </cell>
          <cell r="N21" t="str">
            <v>参数1</v>
          </cell>
          <cell r="O21" t="str">
            <v>参数2</v>
          </cell>
          <cell r="P21" t="str">
            <v>参数3</v>
          </cell>
          <cell r="Q21" t="str">
            <v>参数4</v>
          </cell>
          <cell r="R21" t="str">
            <v>LV1攻击比</v>
          </cell>
          <cell r="S21" t="str">
            <v>LV2攻击比</v>
          </cell>
          <cell r="T21" t="str">
            <v>LV3攻击比</v>
          </cell>
          <cell r="U21" t="str">
            <v>TowerId</v>
          </cell>
          <cell r="V21" t="str">
            <v>界面优先级</v>
          </cell>
          <cell r="W21" t="str">
            <v>额外参数</v>
          </cell>
          <cell r="X21" t="str">
            <v>额外参数</v>
          </cell>
          <cell r="Y21" t="str">
            <v>额外参数</v>
          </cell>
          <cell r="Z21" t="str">
            <v>额外参数</v>
          </cell>
          <cell r="AA21" t="str">
            <v>额外参数</v>
          </cell>
          <cell r="AB21" t="str">
            <v>额外参数</v>
          </cell>
          <cell r="AC21" t="str">
            <v>展示参数1</v>
          </cell>
          <cell r="AD21" t="str">
            <v>值1所在列</v>
          </cell>
          <cell r="AE21" t="str">
            <v>展示参数2</v>
          </cell>
          <cell r="AF21" t="str">
            <v>值2所在列</v>
          </cell>
          <cell r="AG21" t="str">
            <v>展示参数3</v>
          </cell>
          <cell r="AH21" t="str">
            <v>值3所在列</v>
          </cell>
          <cell r="AI21" t="str">
            <v>中文描述</v>
          </cell>
          <cell r="AJ21" t="str">
            <v>英文描述</v>
          </cell>
        </row>
        <row r="22">
          <cell r="A22" t="str">
            <v>破甲弹</v>
          </cell>
          <cell r="B22">
            <v>1</v>
          </cell>
          <cell r="C22">
            <v>1.5</v>
          </cell>
          <cell r="D22">
            <v>50</v>
          </cell>
          <cell r="E22">
            <v>78.337500000000006</v>
          </cell>
          <cell r="F22" t="str">
            <v>伤害敌方并降低护甲，可破除隐身状态</v>
          </cell>
          <cell r="G22">
            <v>78</v>
          </cell>
          <cell r="H22">
            <v>0</v>
          </cell>
          <cell r="I22">
            <v>1</v>
          </cell>
          <cell r="J22">
            <v>0</v>
          </cell>
          <cell r="K22">
            <v>5</v>
          </cell>
          <cell r="L22">
            <v>3</v>
          </cell>
          <cell r="M22" t="str">
            <v>伤害减免%/持续时间</v>
          </cell>
          <cell r="N22">
            <v>-33.333333333333336</v>
          </cell>
          <cell r="O22">
            <v>5</v>
          </cell>
          <cell r="U22" t="str">
            <v>PlayerSkill_BreakArmor</v>
          </cell>
          <cell r="AI22" t="str">
            <v xml:space="preserve">伤害敌方并&lt;color=white&gt;腐蚀&lt;/color&gt;敌人，可破除隐身状态。 </v>
          </cell>
          <cell r="AJ22" t="str">
            <v xml:space="preserve">Attacks and &lt;color=white&gt;Corrodes&lt;/color&gt; enemies, revealing invisible units.  </v>
          </cell>
        </row>
        <row r="23">
          <cell r="A23" t="str">
            <v>冰霜漩涡</v>
          </cell>
          <cell r="B23">
            <v>2</v>
          </cell>
          <cell r="C23">
            <v>1.125</v>
          </cell>
          <cell r="D23">
            <v>70</v>
          </cell>
          <cell r="E23">
            <v>78.337500000000006</v>
          </cell>
          <cell r="F23" t="str">
            <v>冻结范围内的所有敌人</v>
          </cell>
          <cell r="G23">
            <v>78</v>
          </cell>
          <cell r="H23">
            <v>0</v>
          </cell>
          <cell r="I23">
            <v>0.5</v>
          </cell>
          <cell r="J23">
            <v>0</v>
          </cell>
          <cell r="K23">
            <v>7</v>
          </cell>
          <cell r="L23">
            <v>2</v>
          </cell>
          <cell r="M23" t="str">
            <v>冰冻时长s</v>
          </cell>
          <cell r="N23">
            <v>10</v>
          </cell>
          <cell r="U23" t="str">
            <v>PlayerSkill_IceBind</v>
          </cell>
          <cell r="AI23" t="str">
            <v xml:space="preserve">冻结范围内的所有敌人。 </v>
          </cell>
          <cell r="AJ23" t="str">
            <v xml:space="preserve">Freezes all enemies in range. </v>
          </cell>
        </row>
        <row r="24">
          <cell r="A24" t="str">
            <v>时空结界</v>
          </cell>
          <cell r="B24">
            <v>3</v>
          </cell>
          <cell r="C24">
            <v>1</v>
          </cell>
          <cell r="D24">
            <v>80</v>
          </cell>
          <cell r="E24">
            <v>78.337500000000006</v>
          </cell>
          <cell r="F24" t="str">
            <v>创造结界，敌人大幅减速，友军大幅加速</v>
          </cell>
          <cell r="G24">
            <v>78</v>
          </cell>
          <cell r="H24">
            <v>0</v>
          </cell>
          <cell r="I24">
            <v>0.34</v>
          </cell>
          <cell r="J24">
            <v>0</v>
          </cell>
          <cell r="K24">
            <v>11</v>
          </cell>
          <cell r="L24">
            <v>1</v>
          </cell>
          <cell r="M24" t="str">
            <v>友军cd改变%/敌人速度改变%/时间</v>
          </cell>
          <cell r="N24">
            <v>-16.666666666666668</v>
          </cell>
          <cell r="O24">
            <v>-16.666666666666668</v>
          </cell>
          <cell r="P24">
            <v>12</v>
          </cell>
          <cell r="U24" t="str">
            <v>PlayerSkill_TimeBarrier</v>
          </cell>
          <cell r="AI24" t="str">
            <v>创造结界，使友军大幅加速，并使敌人进入&lt;color=white&gt;冰霜&lt;/color&gt;状态。</v>
          </cell>
          <cell r="AJ24" t="str">
            <v>Creates a barrier, applies the &lt;color=white&gt;Frozen&lt;/color&gt; effect to enemies and speeding up allies.</v>
          </cell>
        </row>
        <row r="25">
          <cell r="A25" t="str">
            <v>净化药水</v>
          </cell>
          <cell r="B25">
            <v>1</v>
          </cell>
          <cell r="C25">
            <v>1.5</v>
          </cell>
          <cell r="D25">
            <v>50</v>
          </cell>
          <cell r="E25">
            <v>78.337500000000006</v>
          </cell>
          <cell r="F25" t="str">
            <v>从天上掉落圣水，驱散敌人隐身、护盾等各种加成效果，并造成持续伤害</v>
          </cell>
          <cell r="G25">
            <v>78</v>
          </cell>
          <cell r="H25">
            <v>0</v>
          </cell>
          <cell r="I25">
            <v>1</v>
          </cell>
          <cell r="J25">
            <v>0</v>
          </cell>
          <cell r="K25">
            <v>3</v>
          </cell>
          <cell r="L25">
            <v>1</v>
          </cell>
          <cell r="U25" t="str">
            <v>PlayerSkill_PurifyWater</v>
          </cell>
          <cell r="AI25" t="str">
            <v>从天上掉落圣水，驱散敌人隐身、护盾等各种加成效果，并造成持续伤害。</v>
          </cell>
          <cell r="AJ25" t="str">
            <v xml:space="preserve">Holy water rains down, dispelling enemy invisibility, shields, and other buffs, with continuous damage. </v>
          </cell>
        </row>
        <row r="26">
          <cell r="A26" t="str">
            <v>强化子弹</v>
          </cell>
          <cell r="B26">
            <v>2</v>
          </cell>
          <cell r="C26">
            <v>1.125</v>
          </cell>
          <cell r="D26">
            <v>70</v>
          </cell>
          <cell r="E26">
            <v>78.337500000000006</v>
          </cell>
          <cell r="F26" t="str">
            <v>暂时大幅强化一名友军并使其无敌</v>
          </cell>
          <cell r="G26">
            <v>78</v>
          </cell>
          <cell r="H26">
            <v>0</v>
          </cell>
          <cell r="I26">
            <v>1</v>
          </cell>
          <cell r="J26">
            <v>0</v>
          </cell>
          <cell r="K26">
            <v>3</v>
          </cell>
          <cell r="L26">
            <v>1</v>
          </cell>
          <cell r="U26" t="str">
            <v>PlayerSkill_Enhance</v>
          </cell>
          <cell r="AI26" t="str">
            <v>暂时大幅强化一名友军并使其无敌。</v>
          </cell>
          <cell r="AJ26" t="str">
            <v xml:space="preserve">Temporarily boosts an ally and makes them invincible. </v>
          </cell>
        </row>
        <row r="27">
          <cell r="A27" t="str">
            <v>雷电领域</v>
          </cell>
          <cell r="B27">
            <v>3</v>
          </cell>
          <cell r="C27">
            <v>1</v>
          </cell>
          <cell r="D27">
            <v>80</v>
          </cell>
          <cell r="E27">
            <v>78.337500000000006</v>
          </cell>
          <cell r="F27" t="str">
            <v>禁止范围内敌人使用任何技能，且造成持续伤害</v>
          </cell>
          <cell r="G27">
            <v>78</v>
          </cell>
          <cell r="H27">
            <v>0</v>
          </cell>
          <cell r="I27">
            <v>1</v>
          </cell>
          <cell r="J27">
            <v>0</v>
          </cell>
          <cell r="K27">
            <v>3</v>
          </cell>
          <cell r="L27">
            <v>1</v>
          </cell>
          <cell r="U27" t="str">
            <v>PlayerSkill_Silence</v>
          </cell>
          <cell r="AI27" t="str">
            <v>禁止范围内敌人使用任何技能，且造成持续伤害。</v>
          </cell>
          <cell r="AJ27" t="str">
            <v xml:space="preserve">Silences enemy abilities in an area and deals continuous damage. </v>
          </cell>
        </row>
        <row r="28">
          <cell r="A28" t="str">
            <v>哥布林召唤</v>
          </cell>
          <cell r="B28">
            <v>1</v>
          </cell>
          <cell r="C28">
            <v>1.5</v>
          </cell>
          <cell r="D28">
            <v>50</v>
          </cell>
          <cell r="E28">
            <v>78.337500000000006</v>
          </cell>
          <cell r="F28" t="str">
            <v>召唤一个哥布林在一段时间内偷取敌人金钱</v>
          </cell>
          <cell r="G28">
            <v>78</v>
          </cell>
          <cell r="H28">
            <v>0</v>
          </cell>
          <cell r="I28">
            <v>1</v>
          </cell>
          <cell r="J28">
            <v>0</v>
          </cell>
          <cell r="K28">
            <v>3</v>
          </cell>
          <cell r="L28">
            <v>1</v>
          </cell>
          <cell r="U28" t="str">
            <v>PlayerSkill_GoblinSummon</v>
          </cell>
          <cell r="AI28" t="str">
            <v>召唤一个哥布林在一段时间内偷取敌人金钱。</v>
          </cell>
          <cell r="AJ28" t="str">
            <v xml:space="preserve">Summons a goblin to steal enemy gold for a short time. </v>
          </cell>
        </row>
        <row r="29">
          <cell r="A29" t="str">
            <v>地狱烈焰</v>
          </cell>
          <cell r="B29">
            <v>2</v>
          </cell>
          <cell r="C29">
            <v>1.125</v>
          </cell>
          <cell r="D29">
            <v>70</v>
          </cell>
          <cell r="E29">
            <v>78.337500000000006</v>
          </cell>
          <cell r="F29" t="str">
            <v>降下大范围火焰，并留下火焰灼烧经过的敌人</v>
          </cell>
          <cell r="G29">
            <v>78</v>
          </cell>
          <cell r="H29">
            <v>0</v>
          </cell>
          <cell r="I29">
            <v>1</v>
          </cell>
          <cell r="J29">
            <v>0</v>
          </cell>
          <cell r="K29">
            <v>3</v>
          </cell>
          <cell r="L29">
            <v>1</v>
          </cell>
          <cell r="U29" t="str">
            <v>PlayerSkill_Hellfire</v>
          </cell>
          <cell r="AI29" t="str">
            <v>降下大范围火焰，并留下火焰灼烧经过的敌人。</v>
          </cell>
          <cell r="AJ29" t="str">
            <v xml:space="preserve">Unleashes flames that burn enemies passing through. </v>
          </cell>
        </row>
        <row r="30">
          <cell r="A30" t="str">
            <v>黑洞</v>
          </cell>
          <cell r="B30">
            <v>3</v>
          </cell>
          <cell r="C30">
            <v>1</v>
          </cell>
          <cell r="D30">
            <v>80</v>
          </cell>
          <cell r="E30">
            <v>78.337500000000006</v>
          </cell>
          <cell r="F30" t="str">
            <v>持续吸引大片敌人，造成生命上限的百分比伤害</v>
          </cell>
          <cell r="G30">
            <v>78</v>
          </cell>
          <cell r="H30">
            <v>0</v>
          </cell>
          <cell r="I30">
            <v>1</v>
          </cell>
          <cell r="J30">
            <v>0</v>
          </cell>
          <cell r="K30">
            <v>3</v>
          </cell>
          <cell r="L30">
            <v>1</v>
          </cell>
          <cell r="U30" t="str">
            <v>PlayerSkill_Blackhole</v>
          </cell>
          <cell r="AI30" t="str">
            <v>持续吸引大片敌人，造成生命上限的百分比伤害。</v>
          </cell>
          <cell r="AJ30" t="str">
            <v xml:space="preserve">Attracts large groups of enemies, dealing damage based on their max health. </v>
          </cell>
        </row>
        <row r="35">
          <cell r="A35" t="str">
            <v>模块</v>
          </cell>
          <cell r="B35" t="str">
            <v>战斗力占比</v>
          </cell>
        </row>
        <row r="36">
          <cell r="A36" t="str">
            <v>1级塔</v>
          </cell>
          <cell r="B36">
            <v>0.05</v>
          </cell>
        </row>
        <row r="37">
          <cell r="A37" t="str">
            <v>2级塔</v>
          </cell>
          <cell r="B37">
            <v>0.1</v>
          </cell>
        </row>
        <row r="38">
          <cell r="A38" t="str">
            <v>3级塔</v>
          </cell>
          <cell r="B38">
            <v>0.3</v>
          </cell>
        </row>
        <row r="39">
          <cell r="A39" t="str">
            <v>羁绊</v>
          </cell>
          <cell r="B39">
            <v>0.3</v>
          </cell>
        </row>
        <row r="40">
          <cell r="A40" t="str">
            <v>地形加成</v>
          </cell>
          <cell r="B40">
            <v>0.29999999999999993</v>
          </cell>
        </row>
        <row r="41">
          <cell r="A41" t="str">
            <v>技能</v>
          </cell>
          <cell r="B41">
            <v>0.1</v>
          </cell>
        </row>
      </sheetData>
      <sheetData sheetId="3"/>
      <sheetData sheetId="4"/>
      <sheetData sheetId="5">
        <row r="1">
          <cell r="BJ1" t="str">
            <v>奖励索引</v>
          </cell>
          <cell r="BK1" t="str">
            <v>赛季</v>
          </cell>
          <cell r="BL1" t="str">
            <v>关卡</v>
          </cell>
          <cell r="BM1" t="str">
            <v>难度模式</v>
          </cell>
          <cell r="BN1" t="str">
            <v>怪物</v>
          </cell>
          <cell r="BO1" t="str">
            <v>初始</v>
          </cell>
          <cell r="BP1" t="str">
            <v>奖励塔</v>
          </cell>
          <cell r="BQ1" t="str">
            <v>首次奖励钻石</v>
          </cell>
          <cell r="BR1" t="str">
            <v>重复奖励钻石</v>
          </cell>
          <cell r="BS1" t="str">
            <v>展示怪物1</v>
          </cell>
          <cell r="BT1" t="str">
            <v>展示怪物2</v>
          </cell>
          <cell r="BU1" t="str">
            <v>展示怪物3</v>
          </cell>
          <cell r="BV1" t="str">
            <v>基地生命</v>
          </cell>
          <cell r="BW1" t="str">
            <v>可放塔</v>
          </cell>
          <cell r="BX1" t="str">
            <v>关卡故事</v>
          </cell>
        </row>
        <row r="2">
          <cell r="BJ2" t="str">
            <v>0_1_Easy</v>
          </cell>
          <cell r="BK2">
            <v>0</v>
          </cell>
          <cell r="BL2">
            <v>1</v>
          </cell>
          <cell r="BM2" t="str">
            <v>Easy</v>
          </cell>
          <cell r="BN2" t="str">
            <v xml:space="preserve">蜜蜂1   鬼1               </v>
          </cell>
          <cell r="BP2" t="str">
            <v>雷电塔</v>
          </cell>
          <cell r="BQ2">
            <v>100</v>
          </cell>
          <cell r="BR2">
            <v>30</v>
          </cell>
          <cell r="BS2" t="str">
            <v>蜜蜂1</v>
          </cell>
          <cell r="BT2" t="str">
            <v>鬼1</v>
          </cell>
          <cell r="BV2">
            <v>30</v>
          </cell>
          <cell r="BW2">
            <v>8</v>
          </cell>
          <cell r="BX2" t="str">
            <v>你刚建好了第一个防御塔，但隐身的小家伙让你措手不及！</v>
          </cell>
        </row>
        <row r="3">
          <cell r="BJ3" t="str">
            <v>0_2_Easy</v>
          </cell>
          <cell r="BK3">
            <v>0</v>
          </cell>
          <cell r="BL3">
            <v>2</v>
          </cell>
          <cell r="BM3" t="str">
            <v>Easy</v>
          </cell>
          <cell r="BN3" t="str">
            <v xml:space="preserve">鬼1   种子1               </v>
          </cell>
          <cell r="BP3" t="str">
            <v>冰霜漩涡</v>
          </cell>
          <cell r="BQ3">
            <v>100</v>
          </cell>
          <cell r="BR3">
            <v>30</v>
          </cell>
          <cell r="BS3" t="str">
            <v>鬼1</v>
          </cell>
          <cell r="BT3" t="str">
            <v>种子1</v>
          </cell>
          <cell r="BV3">
            <v>20</v>
          </cell>
          <cell r="BW3">
            <v>8</v>
          </cell>
          <cell r="BX3" t="str">
            <v>敌人眼看就要不行了。等等，它怎么治疗了自己！</v>
          </cell>
        </row>
        <row r="4">
          <cell r="BJ4" t="str">
            <v>0_3_Easy</v>
          </cell>
          <cell r="BK4">
            <v>0</v>
          </cell>
          <cell r="BL4">
            <v>3</v>
          </cell>
          <cell r="BM4" t="str">
            <v>Easy</v>
          </cell>
          <cell r="BN4" t="str">
            <v xml:space="preserve">鬼1   种子1   蝙蝠1   蜘蛛1         </v>
          </cell>
          <cell r="BP4" t="str">
            <v>火焰塔</v>
          </cell>
          <cell r="BQ4">
            <v>100</v>
          </cell>
          <cell r="BR4">
            <v>30</v>
          </cell>
          <cell r="BS4" t="str">
            <v>种子1</v>
          </cell>
          <cell r="BT4" t="str">
            <v>蝙蝠1</v>
          </cell>
          <cell r="BU4" t="str">
            <v>蜘蛛1</v>
          </cell>
          <cell r="BV4">
            <v>20</v>
          </cell>
          <cell r="BW4">
            <v>8</v>
          </cell>
          <cell r="BX4" t="str">
            <v>你从没见过跑得这么快的东西。</v>
          </cell>
        </row>
        <row r="5">
          <cell r="BJ5" t="str">
            <v>0_4_Easy</v>
          </cell>
          <cell r="BK5">
            <v>0</v>
          </cell>
          <cell r="BL5">
            <v>4</v>
          </cell>
          <cell r="BM5" t="str">
            <v>Easy</v>
          </cell>
          <cell r="BN5" t="str">
            <v xml:space="preserve">种子1   蝙蝠1   蜘蛛1   蛋1         </v>
          </cell>
          <cell r="BP5" t="str">
            <v>哥布林</v>
          </cell>
          <cell r="BQ5">
            <v>100</v>
          </cell>
          <cell r="BR5">
            <v>30</v>
          </cell>
          <cell r="BS5" t="str">
            <v>蝙蝠1</v>
          </cell>
          <cell r="BT5" t="str">
            <v>蜘蛛1</v>
          </cell>
          <cell r="BU5" t="str">
            <v>蛋1</v>
          </cell>
          <cell r="BV5">
            <v>20</v>
          </cell>
          <cell r="BW5">
            <v>8</v>
          </cell>
          <cell r="BX5" t="str">
            <v>快避开那些快要死亡的恶魔，它让你的防御塔变得软弱无力！</v>
          </cell>
        </row>
        <row r="6">
          <cell r="BJ6" t="str">
            <v>0_5_Easy</v>
          </cell>
          <cell r="BK6">
            <v>0</v>
          </cell>
          <cell r="BL6">
            <v>5</v>
          </cell>
          <cell r="BM6" t="str">
            <v>Easy</v>
          </cell>
          <cell r="BN6" t="str">
            <v xml:space="preserve">蝙蝠1   蜘蛛1   蛋1   蜜蜂2         </v>
          </cell>
          <cell r="BP6" t="str">
            <v>毒蝎塔</v>
          </cell>
          <cell r="BQ6">
            <v>100</v>
          </cell>
          <cell r="BR6">
            <v>30</v>
          </cell>
          <cell r="BS6" t="str">
            <v>蜘蛛1</v>
          </cell>
          <cell r="BT6" t="str">
            <v>蛋1</v>
          </cell>
          <cell r="BU6" t="str">
            <v>蜜蜂2</v>
          </cell>
          <cell r="BV6">
            <v>20</v>
          </cell>
          <cell r="BW6">
            <v>8</v>
          </cell>
          <cell r="BX6" t="str">
            <v>那些带着护盾的家伙蠢蠢欲动，快把你所有火力都拿出来。</v>
          </cell>
        </row>
        <row r="7">
          <cell r="BJ7" t="str">
            <v>0_6_Easy</v>
          </cell>
          <cell r="BK7">
            <v>0</v>
          </cell>
          <cell r="BL7">
            <v>6</v>
          </cell>
          <cell r="BM7" t="str">
            <v>Easy</v>
          </cell>
          <cell r="BN7" t="str">
            <v>种子1   蝙蝠1   蜘蛛1   蛋1      蜜蜂2   蜜蜂3</v>
          </cell>
          <cell r="BQ7">
            <v>150</v>
          </cell>
          <cell r="BR7">
            <v>30</v>
          </cell>
          <cell r="BS7" t="str">
            <v>蛋1</v>
          </cell>
          <cell r="BT7" t="str">
            <v>蜜蜂2</v>
          </cell>
          <cell r="BU7" t="str">
            <v>蜜蜂3</v>
          </cell>
          <cell r="BV7">
            <v>20</v>
          </cell>
          <cell r="BW7">
            <v>8</v>
          </cell>
          <cell r="BX7" t="str">
            <v>蜜蜂女王大驾光临。当然，她会带上源源不断的卫兵！</v>
          </cell>
        </row>
        <row r="8">
          <cell r="BJ8" t="str">
            <v>0_7_Easy</v>
          </cell>
          <cell r="BK8">
            <v>0</v>
          </cell>
          <cell r="BL8">
            <v>7</v>
          </cell>
          <cell r="BM8" t="str">
            <v>Easy</v>
          </cell>
          <cell r="BN8" t="str">
            <v xml:space="preserve">蜘蛛1   蛋1   蜜蜂2   恶灵1         </v>
          </cell>
          <cell r="BP8" t="str">
            <v>加速塔</v>
          </cell>
          <cell r="BQ8">
            <v>150</v>
          </cell>
          <cell r="BR8">
            <v>30</v>
          </cell>
          <cell r="BS8" t="str">
            <v>蛋1</v>
          </cell>
          <cell r="BT8" t="str">
            <v>蜜蜂2</v>
          </cell>
          <cell r="BU8" t="str">
            <v>恶灵1</v>
          </cell>
          <cell r="BV8">
            <v>20</v>
          </cell>
          <cell r="BW8">
            <v>8</v>
          </cell>
          <cell r="BX8" t="str">
            <v>战场一片迷雾？无所谓，反正你只是个指挥官。</v>
          </cell>
        </row>
        <row r="9">
          <cell r="BJ9" t="str">
            <v>0_8_Easy</v>
          </cell>
          <cell r="BK9">
            <v>0</v>
          </cell>
          <cell r="BL9">
            <v>8</v>
          </cell>
          <cell r="BM9" t="str">
            <v>Easy</v>
          </cell>
          <cell r="BN9" t="str">
            <v xml:space="preserve">蛋1   蜜蜂2   恶灵1   骷髅1         </v>
          </cell>
          <cell r="BQ9">
            <v>150</v>
          </cell>
          <cell r="BR9">
            <v>30</v>
          </cell>
          <cell r="BS9" t="str">
            <v>蜜蜂2</v>
          </cell>
          <cell r="BT9" t="str">
            <v>恶灵1</v>
          </cell>
          <cell r="BU9" t="str">
            <v>骷髅1</v>
          </cell>
          <cell r="BV9">
            <v>20</v>
          </cell>
          <cell r="BW9">
            <v>8</v>
          </cell>
          <cell r="BX9" t="str">
            <v>这些骷髅倒下后会再爬起来，很合理吧？</v>
          </cell>
        </row>
        <row r="10">
          <cell r="BJ10" t="str">
            <v>0_9_Easy</v>
          </cell>
          <cell r="BK10">
            <v>0</v>
          </cell>
          <cell r="BL10">
            <v>9</v>
          </cell>
          <cell r="BM10" t="str">
            <v>Easy</v>
          </cell>
          <cell r="BN10" t="str">
            <v xml:space="preserve">蜜蜂2   恶灵1   骷髅1   麻痹蝎1         </v>
          </cell>
          <cell r="BQ10">
            <v>150</v>
          </cell>
          <cell r="BR10">
            <v>30</v>
          </cell>
          <cell r="BS10" t="str">
            <v>恶灵1</v>
          </cell>
          <cell r="BT10" t="str">
            <v>骷髅1</v>
          </cell>
          <cell r="BU10" t="str">
            <v>麻痹蝎1</v>
          </cell>
          <cell r="BV10">
            <v>20</v>
          </cell>
          <cell r="BW10">
            <v>8</v>
          </cell>
          <cell r="BX10" t="str">
            <v>醒一醒！为什么蝎子能让防御塔也麻痹？</v>
          </cell>
        </row>
        <row r="11">
          <cell r="BJ11" t="str">
            <v>0_10_Easy</v>
          </cell>
          <cell r="BK11">
            <v>0</v>
          </cell>
          <cell r="BL11">
            <v>10</v>
          </cell>
          <cell r="BM11" t="str">
            <v>Easy</v>
          </cell>
          <cell r="BN11" t="str">
            <v xml:space="preserve">恶灵1   骷髅1   麻痹蝎1   蜘蛛2         </v>
          </cell>
          <cell r="BP11" t="str">
            <v>炸弹</v>
          </cell>
          <cell r="BQ11">
            <v>150</v>
          </cell>
          <cell r="BR11">
            <v>30</v>
          </cell>
          <cell r="BS11" t="str">
            <v>骷髅1</v>
          </cell>
          <cell r="BT11" t="str">
            <v>麻痹蝎1</v>
          </cell>
          <cell r="BU11" t="str">
            <v>蜘蛛2</v>
          </cell>
          <cell r="BV11">
            <v>20</v>
          </cell>
          <cell r="BW11">
            <v>8</v>
          </cell>
          <cell r="BX11" t="str">
            <v>好耶，蜘蛛倒下了！哦不，它产生了更多的小蜘蛛！</v>
          </cell>
        </row>
        <row r="12">
          <cell r="BJ12" t="str">
            <v>0_11_Easy</v>
          </cell>
          <cell r="BK12">
            <v>0</v>
          </cell>
          <cell r="BL12">
            <v>11</v>
          </cell>
          <cell r="BM12" t="str">
            <v>Easy</v>
          </cell>
          <cell r="BN12" t="str">
            <v xml:space="preserve">骷髅1   麻痹蝎1   蜘蛛2   火精灵1         </v>
          </cell>
          <cell r="BQ12">
            <v>200</v>
          </cell>
          <cell r="BR12">
            <v>30</v>
          </cell>
          <cell r="BS12" t="str">
            <v>麻痹蝎1</v>
          </cell>
          <cell r="BT12" t="str">
            <v>蜘蛛2</v>
          </cell>
          <cell r="BU12" t="str">
            <v>火精灵1</v>
          </cell>
          <cell r="BV12">
            <v>20</v>
          </cell>
          <cell r="BW12">
            <v>8</v>
          </cell>
          <cell r="BX12" t="str">
            <v>什么，敌军里有个会爆炸的家伙？看来哪里都有猪队友。</v>
          </cell>
        </row>
        <row r="13">
          <cell r="BJ13" t="str">
            <v>0_12_Easy</v>
          </cell>
          <cell r="BK13">
            <v>0</v>
          </cell>
          <cell r="BL13">
            <v>12</v>
          </cell>
          <cell r="BM13" t="str">
            <v>Easy</v>
          </cell>
          <cell r="BN13" t="str">
            <v>骷髅1   麻痹蝎1   蜘蛛2   火精灵1      蝙蝠2   骷髅3</v>
          </cell>
          <cell r="BQ13">
            <v>200</v>
          </cell>
          <cell r="BR13">
            <v>30</v>
          </cell>
          <cell r="BS13" t="str">
            <v>火精灵1</v>
          </cell>
          <cell r="BT13" t="str">
            <v>蝙蝠2</v>
          </cell>
          <cell r="BU13" t="str">
            <v>骷髅3</v>
          </cell>
          <cell r="BV13">
            <v>20</v>
          </cell>
          <cell r="BW13">
            <v>8</v>
          </cell>
          <cell r="BX13" t="str">
            <v>你看到了骷髅和墓碑？这场战斗要累死人了。</v>
          </cell>
        </row>
        <row r="14">
          <cell r="BJ14" t="str">
            <v>0_13_Easy</v>
          </cell>
          <cell r="BK14">
            <v>0</v>
          </cell>
          <cell r="BL14">
            <v>13</v>
          </cell>
          <cell r="BM14" t="str">
            <v>Easy</v>
          </cell>
          <cell r="BN14" t="str">
            <v xml:space="preserve">蜘蛛2   火精灵1   蝙蝠2   蛋2         </v>
          </cell>
          <cell r="BP14" t="str">
            <v>水晶</v>
          </cell>
          <cell r="BQ14">
            <v>200</v>
          </cell>
          <cell r="BR14">
            <v>30</v>
          </cell>
          <cell r="BS14" t="str">
            <v>火精灵1</v>
          </cell>
          <cell r="BT14" t="str">
            <v>蝙蝠2</v>
          </cell>
          <cell r="BU14" t="str">
            <v>蛋2</v>
          </cell>
          <cell r="BV14">
            <v>20</v>
          </cell>
          <cell r="BW14">
            <v>8</v>
          </cell>
          <cell r="BX14" t="str">
            <v>火力变弱了？这是因为暗影恶魔的诅咒，并不是有人在偷懒！</v>
          </cell>
        </row>
        <row r="15">
          <cell r="BJ15" t="str">
            <v>0_14_Easy</v>
          </cell>
          <cell r="BK15">
            <v>0</v>
          </cell>
          <cell r="BL15">
            <v>14</v>
          </cell>
          <cell r="BM15" t="str">
            <v>Easy</v>
          </cell>
          <cell r="BN15" t="str">
            <v xml:space="preserve">火精灵1   蝙蝠2   蛋2   石像1         </v>
          </cell>
          <cell r="BQ15">
            <v>200</v>
          </cell>
          <cell r="BR15">
            <v>30</v>
          </cell>
          <cell r="BS15" t="str">
            <v>蝙蝠2</v>
          </cell>
          <cell r="BT15" t="str">
            <v>蛋2</v>
          </cell>
          <cell r="BU15" t="str">
            <v>石像1</v>
          </cell>
          <cell r="BV15">
            <v>20</v>
          </cell>
          <cell r="BW15">
            <v>8</v>
          </cell>
          <cell r="BX15" t="str">
            <v>敌人去哪了？它们钻进了地里！</v>
          </cell>
        </row>
        <row r="16">
          <cell r="BJ16" t="str">
            <v>0_15_Easy</v>
          </cell>
          <cell r="BK16">
            <v>0</v>
          </cell>
          <cell r="BL16">
            <v>15</v>
          </cell>
          <cell r="BM16" t="str">
            <v>Easy</v>
          </cell>
          <cell r="BN16" t="str">
            <v xml:space="preserve">蝙蝠2   蛋2   石像1   鬼2         </v>
          </cell>
          <cell r="BQ16">
            <v>200</v>
          </cell>
          <cell r="BR16">
            <v>30</v>
          </cell>
          <cell r="BS16" t="str">
            <v>蛋2</v>
          </cell>
          <cell r="BT16" t="str">
            <v>石像1</v>
          </cell>
          <cell r="BU16" t="str">
            <v>鬼2</v>
          </cell>
          <cell r="BV16">
            <v>20</v>
          </cell>
          <cell r="BW16">
            <v>8</v>
          </cell>
          <cell r="BX16" t="str">
            <v>一大片敌人都不见了？好吧，也许是回家喝下午茶了。</v>
          </cell>
        </row>
        <row r="17">
          <cell r="BJ17" t="str">
            <v>0_16_Easy</v>
          </cell>
          <cell r="BK17">
            <v>0</v>
          </cell>
          <cell r="BL17">
            <v>16</v>
          </cell>
          <cell r="BM17" t="str">
            <v>Easy</v>
          </cell>
          <cell r="BN17" t="str">
            <v xml:space="preserve">蛋2   石像1   鬼2   麻痹蝎2         </v>
          </cell>
          <cell r="BP17" t="str">
            <v>炼金塔</v>
          </cell>
          <cell r="BQ17">
            <v>250</v>
          </cell>
          <cell r="BR17">
            <v>30</v>
          </cell>
          <cell r="BS17" t="str">
            <v>石像1</v>
          </cell>
          <cell r="BT17" t="str">
            <v>鬼2</v>
          </cell>
          <cell r="BU17" t="str">
            <v>麻痹蝎2</v>
          </cell>
          <cell r="BV17">
            <v>20</v>
          </cell>
          <cell r="BW17">
            <v>8</v>
          </cell>
          <cell r="BX17" t="str">
            <v>蝎子又来了。不同的是，它的子弹在弹射！</v>
          </cell>
        </row>
        <row r="18">
          <cell r="BJ18" t="str">
            <v>0_17_Easy</v>
          </cell>
          <cell r="BK18">
            <v>0</v>
          </cell>
          <cell r="BL18">
            <v>17</v>
          </cell>
          <cell r="BM18" t="str">
            <v>Easy</v>
          </cell>
          <cell r="BN18" t="str">
            <v xml:space="preserve">石像1   鬼2   麻痹蝎2   小恶魔1         </v>
          </cell>
          <cell r="BQ18">
            <v>250</v>
          </cell>
          <cell r="BR18">
            <v>30</v>
          </cell>
          <cell r="BS18" t="str">
            <v>鬼2</v>
          </cell>
          <cell r="BT18" t="str">
            <v>麻痹蝎2</v>
          </cell>
          <cell r="BU18" t="str">
            <v>小恶魔1</v>
          </cell>
          <cell r="BV18">
            <v>20</v>
          </cell>
          <cell r="BW18">
            <v>8</v>
          </cell>
          <cell r="BX18" t="str">
            <v>有人使用了传送魔法，这不公平！</v>
          </cell>
        </row>
        <row r="19">
          <cell r="BJ19" t="str">
            <v>0_18_Easy</v>
          </cell>
          <cell r="BK19">
            <v>0</v>
          </cell>
          <cell r="BL19">
            <v>18</v>
          </cell>
          <cell r="BM19" t="str">
            <v>Easy</v>
          </cell>
          <cell r="BN19" t="str">
            <v xml:space="preserve">鬼2   麻痹蝎2   小恶魔1   石像2         </v>
          </cell>
          <cell r="BQ19">
            <v>250</v>
          </cell>
          <cell r="BR19">
            <v>30</v>
          </cell>
          <cell r="BS19" t="str">
            <v>麻痹蝎2</v>
          </cell>
          <cell r="BT19" t="str">
            <v>小恶魔1</v>
          </cell>
          <cell r="BU19" t="str">
            <v>石像2</v>
          </cell>
          <cell r="BV19">
            <v>20</v>
          </cell>
          <cell r="BW19">
            <v>8</v>
          </cell>
          <cell r="BX19" t="str">
            <v>现在轮到你尝尝被冰冻的滋味了！</v>
          </cell>
        </row>
        <row r="20">
          <cell r="BJ20" t="str">
            <v>0_19_Easy</v>
          </cell>
          <cell r="BK20">
            <v>0</v>
          </cell>
          <cell r="BL20">
            <v>19</v>
          </cell>
          <cell r="BM20" t="str">
            <v>Easy</v>
          </cell>
          <cell r="BN20" t="str">
            <v xml:space="preserve">麻痹蝎2   小恶魔1   石像2   恶灵2         </v>
          </cell>
          <cell r="BQ20">
            <v>250</v>
          </cell>
          <cell r="BR20">
            <v>30</v>
          </cell>
          <cell r="BS20" t="str">
            <v>小恶魔1</v>
          </cell>
          <cell r="BT20" t="str">
            <v>石像2</v>
          </cell>
          <cell r="BU20" t="str">
            <v>恶灵2</v>
          </cell>
          <cell r="BV20">
            <v>20</v>
          </cell>
          <cell r="BW20">
            <v>8</v>
          </cell>
          <cell r="BX20" t="str">
            <v>战场全是迷雾？士兵们，这场战斗得靠你们自己了。</v>
          </cell>
        </row>
        <row r="21">
          <cell r="BJ21" t="str">
            <v>0_20_Easy</v>
          </cell>
          <cell r="BK21">
            <v>0</v>
          </cell>
          <cell r="BL21">
            <v>20</v>
          </cell>
          <cell r="BM21" t="str">
            <v>Easy</v>
          </cell>
          <cell r="BN21" t="str">
            <v>麻痹蝎2   小恶魔1   石像2   恶灵2      种子2   小恶魔3</v>
          </cell>
          <cell r="BP21" t="str">
            <v>时空结界</v>
          </cell>
          <cell r="BQ21">
            <v>250</v>
          </cell>
          <cell r="BR21">
            <v>30</v>
          </cell>
          <cell r="BS21" t="str">
            <v>恶灵2</v>
          </cell>
          <cell r="BT21" t="str">
            <v>种子2</v>
          </cell>
          <cell r="BU21" t="str">
            <v>小恶魔3</v>
          </cell>
          <cell r="BV21">
            <v>20</v>
          </cell>
          <cell r="BW21">
            <v>8</v>
          </cell>
          <cell r="BX21" t="str">
            <v>最强的家伙应该出现了吧。等等，它怎么只是一直在呼叫增援？</v>
          </cell>
        </row>
        <row r="22">
          <cell r="BJ22" t="str">
            <v>1_1_Easy</v>
          </cell>
          <cell r="BK22">
            <v>1</v>
          </cell>
          <cell r="BL22">
            <v>1</v>
          </cell>
          <cell r="BM22" t="str">
            <v>Easy</v>
          </cell>
          <cell r="BN22" t="str">
            <v xml:space="preserve">蜜蜂1   蝙蝠1   蜘蛛1   鸟1         </v>
          </cell>
          <cell r="BQ22">
            <v>200</v>
          </cell>
          <cell r="BR22">
            <v>30</v>
          </cell>
          <cell r="BS22" t="str">
            <v>蝙蝠1</v>
          </cell>
          <cell r="BT22" t="str">
            <v>蜘蛛1</v>
          </cell>
          <cell r="BU22" t="str">
            <v>鸟1</v>
          </cell>
          <cell r="BV22">
            <v>20</v>
          </cell>
          <cell r="BW22">
            <v>8</v>
          </cell>
          <cell r="BX22" t="str">
            <v>放心，这些小鸟并不会飞，只是会冲刺。</v>
          </cell>
        </row>
        <row r="23">
          <cell r="BJ23" t="str">
            <v>1_2_Easy</v>
          </cell>
          <cell r="BK23">
            <v>1</v>
          </cell>
          <cell r="BL23">
            <v>2</v>
          </cell>
          <cell r="BM23" t="str">
            <v>Easy</v>
          </cell>
          <cell r="BN23" t="str">
            <v xml:space="preserve">蝙蝠1   蜘蛛1   鸟1   石像1         </v>
          </cell>
          <cell r="BQ23">
            <v>250</v>
          </cell>
          <cell r="BR23">
            <v>30</v>
          </cell>
          <cell r="BS23" t="str">
            <v>蜘蛛1</v>
          </cell>
          <cell r="BT23" t="str">
            <v>鸟1</v>
          </cell>
          <cell r="BU23" t="str">
            <v>石像1</v>
          </cell>
          <cell r="BV23">
            <v>20</v>
          </cell>
          <cell r="BW23">
            <v>8</v>
          </cell>
          <cell r="BX23" t="str">
            <v>救命，一个跑得比一个快！</v>
          </cell>
        </row>
        <row r="24">
          <cell r="BJ24" t="str">
            <v>1_3_Easy</v>
          </cell>
          <cell r="BK24">
            <v>1</v>
          </cell>
          <cell r="BL24">
            <v>3</v>
          </cell>
          <cell r="BM24" t="str">
            <v>Easy</v>
          </cell>
          <cell r="BN24" t="str">
            <v xml:space="preserve">蜘蛛1   鸟1   石像1   小恶魔1         </v>
          </cell>
          <cell r="BQ24">
            <v>250</v>
          </cell>
          <cell r="BR24">
            <v>30</v>
          </cell>
          <cell r="BS24" t="str">
            <v>鸟1</v>
          </cell>
          <cell r="BT24" t="str">
            <v>石像1</v>
          </cell>
          <cell r="BU24" t="str">
            <v>小恶魔1</v>
          </cell>
          <cell r="BV24">
            <v>20</v>
          </cell>
          <cell r="BW24">
            <v>8</v>
          </cell>
          <cell r="BX24" t="str">
            <v>所以连传送魔法都用上了，是吗？</v>
          </cell>
        </row>
        <row r="25">
          <cell r="BJ25" t="str">
            <v>1_4_Easy</v>
          </cell>
          <cell r="BK25">
            <v>1</v>
          </cell>
          <cell r="BL25">
            <v>4</v>
          </cell>
          <cell r="BM25" t="str">
            <v>Easy</v>
          </cell>
          <cell r="BN25" t="str">
            <v xml:space="preserve">鸟1   石像1   小恶魔1   恶灵1         </v>
          </cell>
          <cell r="BQ25">
            <v>250</v>
          </cell>
          <cell r="BR25">
            <v>30</v>
          </cell>
          <cell r="BS25" t="str">
            <v>石像1</v>
          </cell>
          <cell r="BT25" t="str">
            <v>小恶魔1</v>
          </cell>
          <cell r="BU25" t="str">
            <v>恶灵1</v>
          </cell>
          <cell r="BV25">
            <v>20</v>
          </cell>
          <cell r="BW25">
            <v>8</v>
          </cell>
          <cell r="BX25" t="str">
            <v>城堡失守了？可恶，这迷雾让我什么也看不见！</v>
          </cell>
        </row>
        <row r="26">
          <cell r="BJ26" t="str">
            <v>1_5_Easy</v>
          </cell>
          <cell r="BK26">
            <v>1</v>
          </cell>
          <cell r="BL26">
            <v>5</v>
          </cell>
          <cell r="BM26" t="str">
            <v>Easy</v>
          </cell>
          <cell r="BN26" t="str">
            <v>鸟1   石像1   小恶魔1   恶灵2      鸟2   石像3</v>
          </cell>
          <cell r="BP26" t="str">
            <v>龙击炮</v>
          </cell>
          <cell r="BQ26">
            <v>300</v>
          </cell>
          <cell r="BR26">
            <v>30</v>
          </cell>
          <cell r="BS26" t="str">
            <v>恶灵2</v>
          </cell>
          <cell r="BT26" t="str">
            <v>鸟2</v>
          </cell>
          <cell r="BU26" t="str">
            <v>石像3</v>
          </cell>
          <cell r="BV26">
            <v>20</v>
          </cell>
          <cell r="BW26">
            <v>8</v>
          </cell>
          <cell r="BX26" t="str">
            <v>首领出现。那些躲躲藏藏的家伙等着瞧吧！</v>
          </cell>
        </row>
        <row r="27">
          <cell r="BJ27" t="str">
            <v>2_1_Easy</v>
          </cell>
          <cell r="BK27">
            <v>2</v>
          </cell>
          <cell r="BL27">
            <v>1</v>
          </cell>
          <cell r="BM27" t="str">
            <v>Easy</v>
          </cell>
          <cell r="BN27" t="str">
            <v xml:space="preserve">种子1   蜜蜂1   龙1   麻痹蝎1         </v>
          </cell>
          <cell r="BQ27">
            <v>200</v>
          </cell>
          <cell r="BR27">
            <v>30</v>
          </cell>
          <cell r="BS27" t="str">
            <v>蜜蜂1</v>
          </cell>
          <cell r="BT27" t="str">
            <v>龙1</v>
          </cell>
          <cell r="BU27" t="str">
            <v>麻痹蝎1</v>
          </cell>
          <cell r="BV27">
            <v>20</v>
          </cell>
          <cell r="BW27">
            <v>8</v>
          </cell>
          <cell r="BX27" t="str">
            <v>那些胖胖的小家伙，破坏力怎么那么强？</v>
          </cell>
        </row>
        <row r="28">
          <cell r="BJ28" t="str">
            <v>2_2_Easy</v>
          </cell>
          <cell r="BK28">
            <v>2</v>
          </cell>
          <cell r="BL28">
            <v>2</v>
          </cell>
          <cell r="BM28" t="str">
            <v>Easy</v>
          </cell>
          <cell r="BN28" t="str">
            <v xml:space="preserve">蜜蜂1   龙1   麻痹蝎1   蛋2         </v>
          </cell>
          <cell r="BQ28">
            <v>250</v>
          </cell>
          <cell r="BR28">
            <v>30</v>
          </cell>
          <cell r="BS28" t="str">
            <v>龙1</v>
          </cell>
          <cell r="BT28" t="str">
            <v>麻痹蝎1</v>
          </cell>
          <cell r="BU28" t="str">
            <v>蛋2</v>
          </cell>
          <cell r="BV28">
            <v>20</v>
          </cell>
          <cell r="BW28">
            <v>8</v>
          </cell>
          <cell r="BX28" t="str">
            <v>坏消息，敌人开始还手了！</v>
          </cell>
        </row>
        <row r="29">
          <cell r="BJ29" t="str">
            <v>2_3_Easy</v>
          </cell>
          <cell r="BK29">
            <v>2</v>
          </cell>
          <cell r="BL29">
            <v>3</v>
          </cell>
          <cell r="BM29" t="str">
            <v>Easy</v>
          </cell>
          <cell r="BN29" t="str">
            <v xml:space="preserve">龙1   麻痹蝎1   蛋2   石像2         </v>
          </cell>
          <cell r="BQ29">
            <v>250</v>
          </cell>
          <cell r="BR29">
            <v>30</v>
          </cell>
          <cell r="BS29" t="str">
            <v>麻痹蝎1</v>
          </cell>
          <cell r="BT29" t="str">
            <v>蛋2</v>
          </cell>
          <cell r="BU29" t="str">
            <v>石像2</v>
          </cell>
          <cell r="BV29">
            <v>20</v>
          </cell>
          <cell r="BW29">
            <v>8</v>
          </cell>
          <cell r="BX29" t="str">
            <v>防御塔又被冻住了，阵线岌岌可危。</v>
          </cell>
        </row>
        <row r="30">
          <cell r="BJ30" t="str">
            <v>2_4_Easy</v>
          </cell>
          <cell r="BK30">
            <v>2</v>
          </cell>
          <cell r="BL30">
            <v>4</v>
          </cell>
          <cell r="BM30" t="str">
            <v>Easy</v>
          </cell>
          <cell r="BN30" t="str">
            <v xml:space="preserve">麻痹蝎1   蛋2   石像2   鬼2         </v>
          </cell>
          <cell r="BQ30">
            <v>250</v>
          </cell>
          <cell r="BR30">
            <v>30</v>
          </cell>
          <cell r="BS30" t="str">
            <v>蛋2</v>
          </cell>
          <cell r="BT30" t="str">
            <v>石像2</v>
          </cell>
          <cell r="BU30" t="str">
            <v>鬼2</v>
          </cell>
          <cell r="BV30">
            <v>20</v>
          </cell>
          <cell r="BW30">
            <v>8</v>
          </cell>
          <cell r="BX30" t="str">
            <v>都这么乱了，怎么还有隐身的家伙偷偷溜进来？</v>
          </cell>
        </row>
        <row r="31">
          <cell r="BJ31" t="str">
            <v>2_5_Easy</v>
          </cell>
          <cell r="BK31">
            <v>2</v>
          </cell>
          <cell r="BL31">
            <v>5</v>
          </cell>
          <cell r="BM31" t="str">
            <v>Easy</v>
          </cell>
          <cell r="BN31" t="str">
            <v>麻痹蝎1   蛋2   石像2   小恶魔2      火精灵2   龙3</v>
          </cell>
          <cell r="BP31" t="str">
            <v>魔像</v>
          </cell>
          <cell r="BQ31">
            <v>300</v>
          </cell>
          <cell r="BR31">
            <v>30</v>
          </cell>
          <cell r="BS31" t="str">
            <v>小恶魔2</v>
          </cell>
          <cell r="BT31" t="str">
            <v>火精灵2</v>
          </cell>
          <cell r="BU31" t="str">
            <v>龙3</v>
          </cell>
          <cell r="BV31">
            <v>20</v>
          </cell>
          <cell r="BW31">
            <v>8</v>
          </cell>
          <cell r="BX31" t="str">
            <v>是飞龙！没时间赞叹了，它正在到处吐火球！</v>
          </cell>
        </row>
        <row r="32">
          <cell r="BJ32" t="str">
            <v>3_1_Easy</v>
          </cell>
          <cell r="BK32">
            <v>3</v>
          </cell>
          <cell r="BL32">
            <v>1</v>
          </cell>
          <cell r="BM32" t="str">
            <v>Easy</v>
          </cell>
          <cell r="BN32" t="str">
            <v xml:space="preserve">蜜蜂1   蝙蝠1   蜘蛛1   雪人1         </v>
          </cell>
          <cell r="BQ32">
            <v>200</v>
          </cell>
          <cell r="BR32">
            <v>30</v>
          </cell>
          <cell r="BS32" t="str">
            <v>蝙蝠1</v>
          </cell>
          <cell r="BT32" t="str">
            <v>蜘蛛1</v>
          </cell>
          <cell r="BU32" t="str">
            <v>雪人1</v>
          </cell>
          <cell r="BV32">
            <v>20</v>
          </cell>
          <cell r="BW32">
            <v>8</v>
          </cell>
          <cell r="BX32" t="str">
            <v>这些看着像雪人的家伙，难道也在慢慢融化？</v>
          </cell>
        </row>
        <row r="33">
          <cell r="BJ33" t="str">
            <v>3_2_Easy</v>
          </cell>
          <cell r="BK33">
            <v>3</v>
          </cell>
          <cell r="BL33">
            <v>2</v>
          </cell>
          <cell r="BM33" t="str">
            <v>Easy</v>
          </cell>
          <cell r="BN33" t="str">
            <v xml:space="preserve">蝙蝠1   蜘蛛1   雪人1   蜘蛛2         </v>
          </cell>
          <cell r="BQ33">
            <v>250</v>
          </cell>
          <cell r="BR33">
            <v>30</v>
          </cell>
          <cell r="BS33" t="str">
            <v>蜘蛛1</v>
          </cell>
          <cell r="BT33" t="str">
            <v>雪人1</v>
          </cell>
          <cell r="BU33" t="str">
            <v>蜘蛛2</v>
          </cell>
          <cell r="BV33">
            <v>20</v>
          </cell>
          <cell r="BW33">
            <v>8</v>
          </cell>
          <cell r="BX33" t="str">
            <v>没空管那些慢吞吞的家伙了，一大群蜘蛛正在冲锋！</v>
          </cell>
        </row>
        <row r="34">
          <cell r="BJ34" t="str">
            <v>3_3_Easy</v>
          </cell>
          <cell r="BK34">
            <v>3</v>
          </cell>
          <cell r="BL34">
            <v>3</v>
          </cell>
          <cell r="BM34" t="str">
            <v>Easy</v>
          </cell>
          <cell r="BN34" t="str">
            <v xml:space="preserve">蜘蛛1   雪人1   蜘蛛2   骷髅2         </v>
          </cell>
          <cell r="BQ34">
            <v>250</v>
          </cell>
          <cell r="BR34">
            <v>30</v>
          </cell>
          <cell r="BS34" t="str">
            <v>雪人1</v>
          </cell>
          <cell r="BT34" t="str">
            <v>蜘蛛2</v>
          </cell>
          <cell r="BU34" t="str">
            <v>骷髅2</v>
          </cell>
          <cell r="BV34">
            <v>20</v>
          </cell>
          <cell r="BW34">
            <v>8</v>
          </cell>
          <cell r="BX34" t="str">
            <v>小心那个骷髅法师，它正在让友军复活，即使是变成骷髅！</v>
          </cell>
        </row>
        <row r="35">
          <cell r="BJ35" t="str">
            <v>3_4_Easy</v>
          </cell>
          <cell r="BK35">
            <v>3</v>
          </cell>
          <cell r="BL35">
            <v>4</v>
          </cell>
          <cell r="BM35" t="str">
            <v>Easy</v>
          </cell>
          <cell r="BN35" t="str">
            <v xml:space="preserve">雪人1   蜘蛛2   骷髅2   恶灵1         </v>
          </cell>
          <cell r="BQ35">
            <v>250</v>
          </cell>
          <cell r="BR35">
            <v>30</v>
          </cell>
          <cell r="BS35" t="str">
            <v>蜘蛛2</v>
          </cell>
          <cell r="BT35" t="str">
            <v>骷髅2</v>
          </cell>
          <cell r="BU35" t="str">
            <v>恶灵1</v>
          </cell>
          <cell r="BV35">
            <v>20</v>
          </cell>
          <cell r="BW35">
            <v>8</v>
          </cell>
          <cell r="BX35" t="str">
            <v>烟雾让你难以瞄准？那就乱射一通吧。</v>
          </cell>
        </row>
        <row r="36">
          <cell r="BJ36" t="str">
            <v>3_5_Easy</v>
          </cell>
          <cell r="BK36">
            <v>3</v>
          </cell>
          <cell r="BL36">
            <v>5</v>
          </cell>
          <cell r="BM36" t="str">
            <v>Easy</v>
          </cell>
          <cell r="BN36" t="str">
            <v>雪人1   蜘蛛2   骷髅2   恶灵2      雪人2   雪人3</v>
          </cell>
          <cell r="BP36" t="str">
            <v>奥术天球</v>
          </cell>
          <cell r="BQ36">
            <v>300</v>
          </cell>
          <cell r="BR36">
            <v>30</v>
          </cell>
          <cell r="BS36" t="str">
            <v>恶灵2</v>
          </cell>
          <cell r="BT36" t="str">
            <v>雪人2</v>
          </cell>
          <cell r="BU36" t="str">
            <v>雪人3</v>
          </cell>
          <cell r="BV36">
            <v>20</v>
          </cell>
          <cell r="BW36">
            <v>8</v>
          </cell>
          <cell r="BX36" t="str">
            <v>小心雪球！防御塔的速度变得好慢。</v>
          </cell>
        </row>
        <row r="37">
          <cell r="BJ37" t="str">
            <v>4_1_Easy</v>
          </cell>
          <cell r="BK37">
            <v>4</v>
          </cell>
          <cell r="BL37">
            <v>1</v>
          </cell>
          <cell r="BM37" t="str">
            <v>Easy</v>
          </cell>
          <cell r="BN37" t="str">
            <v xml:space="preserve">蝙蝠1   火精灵1   鬼1   乌龟1         </v>
          </cell>
          <cell r="BQ37">
            <v>200</v>
          </cell>
          <cell r="BR37">
            <v>30</v>
          </cell>
          <cell r="BS37" t="str">
            <v>火精灵1</v>
          </cell>
          <cell r="BT37" t="str">
            <v>鬼1</v>
          </cell>
          <cell r="BU37" t="str">
            <v>乌龟1</v>
          </cell>
          <cell r="BV37">
            <v>20</v>
          </cell>
          <cell r="BW37">
            <v>8</v>
          </cell>
          <cell r="BX37" t="str">
            <v>坚硬的家伙出现了。快找找他们的弱点。</v>
          </cell>
        </row>
        <row r="38">
          <cell r="BJ38" t="str">
            <v>4_2_Easy</v>
          </cell>
          <cell r="BK38">
            <v>4</v>
          </cell>
          <cell r="BL38">
            <v>2</v>
          </cell>
          <cell r="BM38" t="str">
            <v>Easy</v>
          </cell>
          <cell r="BN38" t="str">
            <v xml:space="preserve">火精灵1   鬼1   乌龟1   蜜蜂2         </v>
          </cell>
          <cell r="BQ38">
            <v>250</v>
          </cell>
          <cell r="BR38">
            <v>30</v>
          </cell>
          <cell r="BS38" t="str">
            <v>鬼1</v>
          </cell>
          <cell r="BT38" t="str">
            <v>乌龟1</v>
          </cell>
          <cell r="BU38" t="str">
            <v>蜜蜂2</v>
          </cell>
          <cell r="BV38">
            <v>20</v>
          </cell>
          <cell r="BW38">
            <v>8</v>
          </cell>
          <cell r="BX38" t="str">
            <v>怎么尽是些带护盾的家伙！</v>
          </cell>
        </row>
        <row r="39">
          <cell r="BJ39" t="str">
            <v>4_3_Easy</v>
          </cell>
          <cell r="BK39">
            <v>4</v>
          </cell>
          <cell r="BL39">
            <v>3</v>
          </cell>
          <cell r="BM39" t="str">
            <v>Easy</v>
          </cell>
          <cell r="BN39" t="str">
            <v xml:space="preserve">鬼1   乌龟1   蜜蜂2   乌龟2         </v>
          </cell>
          <cell r="BQ39">
            <v>250</v>
          </cell>
          <cell r="BR39">
            <v>30</v>
          </cell>
          <cell r="BS39" t="str">
            <v>乌龟1</v>
          </cell>
          <cell r="BT39" t="str">
            <v>蜜蜂2</v>
          </cell>
          <cell r="BU39" t="str">
            <v>乌龟2</v>
          </cell>
          <cell r="BV39">
            <v>20</v>
          </cell>
          <cell r="BW39">
            <v>8</v>
          </cell>
          <cell r="BX39" t="str">
            <v>实在难以击穿敌人的护甲，看来会场持久战了。</v>
          </cell>
        </row>
        <row r="40">
          <cell r="BJ40" t="str">
            <v>4_4_Easy</v>
          </cell>
          <cell r="BK40">
            <v>4</v>
          </cell>
          <cell r="BL40">
            <v>4</v>
          </cell>
          <cell r="BM40" t="str">
            <v>Easy</v>
          </cell>
          <cell r="BN40" t="str">
            <v xml:space="preserve">乌龟1   蜜蜂2   乌龟2   鬼2         </v>
          </cell>
          <cell r="BQ40">
            <v>250</v>
          </cell>
          <cell r="BR40">
            <v>30</v>
          </cell>
          <cell r="BS40" t="str">
            <v>蜜蜂2</v>
          </cell>
          <cell r="BT40" t="str">
            <v>乌龟2</v>
          </cell>
          <cell r="BU40" t="str">
            <v>鬼2</v>
          </cell>
          <cell r="BV40">
            <v>20</v>
          </cell>
          <cell r="BW40">
            <v>8</v>
          </cell>
          <cell r="BX40" t="str">
            <v>小心，别让那些隐身的家伙突破防线！</v>
          </cell>
        </row>
        <row r="41">
          <cell r="BJ41" t="str">
            <v>4_5_Easy</v>
          </cell>
          <cell r="BK41">
            <v>4</v>
          </cell>
          <cell r="BL41">
            <v>5</v>
          </cell>
          <cell r="BM41" t="str">
            <v>Easy</v>
          </cell>
          <cell r="BN41" t="str">
            <v>乌龟1   蜜蜂2   乌龟2   小恶魔2      种子2   乌龟3</v>
          </cell>
          <cell r="BP41" t="str">
            <v>火箭塔</v>
          </cell>
          <cell r="BQ41">
            <v>300</v>
          </cell>
          <cell r="BR41">
            <v>30</v>
          </cell>
          <cell r="BS41" t="str">
            <v>小恶魔2</v>
          </cell>
          <cell r="BT41" t="str">
            <v>种子2</v>
          </cell>
          <cell r="BU41" t="str">
            <v>乌龟3</v>
          </cell>
          <cell r="BV41">
            <v>20</v>
          </cell>
          <cell r="BW41">
            <v>8</v>
          </cell>
          <cell r="BX41" t="str">
            <v>敌人首领正在保护手下，赶快集火！</v>
          </cell>
        </row>
        <row r="42">
          <cell r="BJ42" t="str">
            <v>0_1_Normal</v>
          </cell>
          <cell r="BK42">
            <v>0</v>
          </cell>
          <cell r="BL42">
            <v>1</v>
          </cell>
          <cell r="BM42" t="str">
            <v>Normal</v>
          </cell>
          <cell r="BN42" t="str">
            <v xml:space="preserve">蜜蜂1   鬼1               </v>
          </cell>
          <cell r="BQ42">
            <v>50</v>
          </cell>
          <cell r="BR42">
            <v>15</v>
          </cell>
          <cell r="BS42" t="str">
            <v>蜜蜂1</v>
          </cell>
          <cell r="BT42" t="str">
            <v>鬼1</v>
          </cell>
          <cell r="BV42">
            <v>10</v>
          </cell>
          <cell r="BW42">
            <v>6</v>
          </cell>
          <cell r="BX42" t="str">
            <v>You just built your first defense tower, but those sneaky invisible foes caught you off guard!</v>
          </cell>
        </row>
        <row r="43">
          <cell r="BJ43" t="str">
            <v>0_2_Normal</v>
          </cell>
          <cell r="BK43">
            <v>0</v>
          </cell>
          <cell r="BL43">
            <v>2</v>
          </cell>
          <cell r="BM43" t="str">
            <v>Normal</v>
          </cell>
          <cell r="BN43" t="str">
            <v xml:space="preserve">鬼1   种子1               </v>
          </cell>
          <cell r="BQ43">
            <v>50</v>
          </cell>
          <cell r="BR43">
            <v>15</v>
          </cell>
          <cell r="BS43" t="str">
            <v>鬼1</v>
          </cell>
          <cell r="BT43" t="str">
            <v>种子1</v>
          </cell>
          <cell r="BV43">
            <v>10</v>
          </cell>
          <cell r="BW43">
            <v>6</v>
          </cell>
          <cell r="BX43" t="str">
            <v>The enemy is about to fall... Wait, how did it heal itself?!</v>
          </cell>
        </row>
        <row r="44">
          <cell r="BJ44" t="str">
            <v>0_3_Normal</v>
          </cell>
          <cell r="BK44">
            <v>0</v>
          </cell>
          <cell r="BL44">
            <v>3</v>
          </cell>
          <cell r="BM44" t="str">
            <v>Normal</v>
          </cell>
          <cell r="BN44" t="str">
            <v xml:space="preserve">鬼1   种子1   蝙蝠1   蜘蛛1         </v>
          </cell>
          <cell r="BQ44">
            <v>50</v>
          </cell>
          <cell r="BR44">
            <v>15</v>
          </cell>
          <cell r="BS44" t="str">
            <v>种子1</v>
          </cell>
          <cell r="BT44" t="str">
            <v>蝙蝠1</v>
          </cell>
          <cell r="BU44" t="str">
            <v>蜘蛛1</v>
          </cell>
          <cell r="BV44">
            <v>10</v>
          </cell>
          <cell r="BW44">
            <v>6</v>
          </cell>
          <cell r="BX44" t="str">
            <v>You've never seen anything move this fast!</v>
          </cell>
        </row>
        <row r="45">
          <cell r="BJ45" t="str">
            <v>0_4_Normal</v>
          </cell>
          <cell r="BK45">
            <v>0</v>
          </cell>
          <cell r="BL45">
            <v>4</v>
          </cell>
          <cell r="BM45" t="str">
            <v>Normal</v>
          </cell>
          <cell r="BN45" t="str">
            <v xml:space="preserve">种子1   蝙蝠1   蜘蛛1   蛋1         </v>
          </cell>
          <cell r="BQ45">
            <v>50</v>
          </cell>
          <cell r="BR45">
            <v>15</v>
          </cell>
          <cell r="BS45" t="str">
            <v>蝙蝠1</v>
          </cell>
          <cell r="BT45" t="str">
            <v>蜘蛛1</v>
          </cell>
          <cell r="BU45" t="str">
            <v>蛋1</v>
          </cell>
          <cell r="BV45">
            <v>10</v>
          </cell>
          <cell r="BW45">
            <v>6</v>
          </cell>
          <cell r="BX45" t="str">
            <v>Dodge those dying demons—they weaken your defense towers!</v>
          </cell>
        </row>
        <row r="46">
          <cell r="BJ46" t="str">
            <v>0_5_Normal</v>
          </cell>
          <cell r="BK46">
            <v>0</v>
          </cell>
          <cell r="BL46">
            <v>5</v>
          </cell>
          <cell r="BM46" t="str">
            <v>Normal</v>
          </cell>
          <cell r="BN46" t="str">
            <v xml:space="preserve">蝙蝠1   蜘蛛1   蛋1   蜜蜂2         </v>
          </cell>
          <cell r="BQ46">
            <v>50</v>
          </cell>
          <cell r="BR46">
            <v>15</v>
          </cell>
          <cell r="BS46" t="str">
            <v>蜘蛛1</v>
          </cell>
          <cell r="BT46" t="str">
            <v>蛋1</v>
          </cell>
          <cell r="BU46" t="str">
            <v>蜜蜂2</v>
          </cell>
          <cell r="BV46">
            <v>10</v>
          </cell>
          <cell r="BW46">
            <v>6</v>
          </cell>
          <cell r="BX46" t="str">
            <v>Those shielded enemies are getting restless. Bring out all your firepower!</v>
          </cell>
        </row>
        <row r="47">
          <cell r="BJ47" t="str">
            <v>0_6_Normal</v>
          </cell>
          <cell r="BK47">
            <v>0</v>
          </cell>
          <cell r="BL47">
            <v>6</v>
          </cell>
          <cell r="BM47" t="str">
            <v>Normal</v>
          </cell>
          <cell r="BN47" t="str">
            <v>种子1   蝙蝠1   蜘蛛1   蛋1      蜜蜂2   蜜蜂3</v>
          </cell>
          <cell r="BQ47">
            <v>50</v>
          </cell>
          <cell r="BR47">
            <v>15</v>
          </cell>
          <cell r="BS47" t="str">
            <v>蛋1</v>
          </cell>
          <cell r="BT47" t="str">
            <v>蜜蜂2</v>
          </cell>
          <cell r="BU47" t="str">
            <v>蜜蜂3</v>
          </cell>
          <cell r="BV47">
            <v>10</v>
          </cell>
          <cell r="BW47">
            <v>6</v>
          </cell>
          <cell r="BX47" t="str">
            <v>The Queen Bee has arrived. Of course, she brought an endless swarm of guards!</v>
          </cell>
        </row>
        <row r="48">
          <cell r="BJ48" t="str">
            <v>0_7_Normal</v>
          </cell>
          <cell r="BK48">
            <v>0</v>
          </cell>
          <cell r="BL48">
            <v>7</v>
          </cell>
          <cell r="BM48" t="str">
            <v>Normal</v>
          </cell>
          <cell r="BN48" t="str">
            <v xml:space="preserve">蜘蛛1   蛋1   蜜蜂2   恶灵1         </v>
          </cell>
          <cell r="BQ48">
            <v>50</v>
          </cell>
          <cell r="BR48">
            <v>15</v>
          </cell>
          <cell r="BS48" t="str">
            <v>蛋1</v>
          </cell>
          <cell r="BT48" t="str">
            <v>蜜蜂2</v>
          </cell>
          <cell r="BU48" t="str">
            <v>恶灵1</v>
          </cell>
          <cell r="BV48">
            <v>10</v>
          </cell>
          <cell r="BW48">
            <v>6</v>
          </cell>
          <cell r="BX48" t="str">
            <v>The battlefield is covered in fog? No big deal, you're just the commander anyway.</v>
          </cell>
        </row>
        <row r="49">
          <cell r="BJ49" t="str">
            <v>0_8_Normal</v>
          </cell>
          <cell r="BK49">
            <v>0</v>
          </cell>
          <cell r="BL49">
            <v>8</v>
          </cell>
          <cell r="BM49" t="str">
            <v>Normal</v>
          </cell>
          <cell r="BN49" t="str">
            <v xml:space="preserve">蛋1   蜜蜂2   恶灵1   骷髅1         </v>
          </cell>
          <cell r="BQ49">
            <v>50</v>
          </cell>
          <cell r="BR49">
            <v>15</v>
          </cell>
          <cell r="BS49" t="str">
            <v>蜜蜂2</v>
          </cell>
          <cell r="BT49" t="str">
            <v>恶灵1</v>
          </cell>
          <cell r="BU49" t="str">
            <v>骷髅1</v>
          </cell>
          <cell r="BV49">
            <v>10</v>
          </cell>
          <cell r="BW49">
            <v>6</v>
          </cell>
          <cell r="BX49" t="str">
            <v>These skeletons get back up after falling. Makes sense, right?</v>
          </cell>
        </row>
        <row r="50">
          <cell r="BJ50" t="str">
            <v>0_9_Normal</v>
          </cell>
          <cell r="BK50">
            <v>0</v>
          </cell>
          <cell r="BL50">
            <v>9</v>
          </cell>
          <cell r="BM50" t="str">
            <v>Normal</v>
          </cell>
          <cell r="BN50" t="str">
            <v xml:space="preserve">蜜蜂2   恶灵1   骷髅1   麻痹蝎1         </v>
          </cell>
          <cell r="BQ50">
            <v>50</v>
          </cell>
          <cell r="BR50">
            <v>15</v>
          </cell>
          <cell r="BS50" t="str">
            <v>恶灵1</v>
          </cell>
          <cell r="BT50" t="str">
            <v>骷髅1</v>
          </cell>
          <cell r="BU50" t="str">
            <v>麻痹蝎1</v>
          </cell>
          <cell r="BV50">
            <v>10</v>
          </cell>
          <cell r="BW50">
            <v>6</v>
          </cell>
          <cell r="BX50" t="str">
            <v>Wake up! Why can scorpions paralyze towers too?!</v>
          </cell>
        </row>
        <row r="51">
          <cell r="BJ51" t="str">
            <v>0_10_Normal</v>
          </cell>
          <cell r="BK51">
            <v>0</v>
          </cell>
          <cell r="BL51">
            <v>10</v>
          </cell>
          <cell r="BM51" t="str">
            <v>Normal</v>
          </cell>
          <cell r="BN51" t="str">
            <v xml:space="preserve">恶灵1   骷髅1   麻痹蝎1   蜘蛛2         </v>
          </cell>
          <cell r="BQ51">
            <v>50</v>
          </cell>
          <cell r="BR51">
            <v>15</v>
          </cell>
          <cell r="BS51" t="str">
            <v>骷髅1</v>
          </cell>
          <cell r="BT51" t="str">
            <v>麻痹蝎1</v>
          </cell>
          <cell r="BU51" t="str">
            <v>蜘蛛2</v>
          </cell>
          <cell r="BV51">
            <v>10</v>
          </cell>
          <cell r="BW51">
            <v>6</v>
          </cell>
          <cell r="BX51" t="str">
            <v>Yes! The spider is down! Oh no… more baby spiders!</v>
          </cell>
        </row>
        <row r="52">
          <cell r="BJ52" t="str">
            <v>0_11_Normal</v>
          </cell>
          <cell r="BK52">
            <v>0</v>
          </cell>
          <cell r="BL52">
            <v>11</v>
          </cell>
          <cell r="BM52" t="str">
            <v>Normal</v>
          </cell>
          <cell r="BN52" t="str">
            <v xml:space="preserve">骷髅1   麻痹蝎1   蜘蛛2   火精灵1         </v>
          </cell>
          <cell r="BQ52">
            <v>50</v>
          </cell>
          <cell r="BR52">
            <v>15</v>
          </cell>
          <cell r="BS52" t="str">
            <v>麻痹蝎1</v>
          </cell>
          <cell r="BT52" t="str">
            <v>蜘蛛2</v>
          </cell>
          <cell r="BU52" t="str">
            <v>火精灵1</v>
          </cell>
          <cell r="BV52">
            <v>10</v>
          </cell>
          <cell r="BW52">
            <v>6</v>
          </cell>
          <cell r="BX52" t="str">
            <v>Wait, there's an enemy that explodes?! Guess bad teammates exist everywhere.</v>
          </cell>
        </row>
        <row r="53">
          <cell r="BJ53" t="str">
            <v>0_12_Normal</v>
          </cell>
          <cell r="BK53">
            <v>0</v>
          </cell>
          <cell r="BL53">
            <v>12</v>
          </cell>
          <cell r="BM53" t="str">
            <v>Normal</v>
          </cell>
          <cell r="BN53" t="str">
            <v>骷髅1   麻痹蝎1   蜘蛛2   火精灵1      蝙蝠2   骷髅3</v>
          </cell>
          <cell r="BQ53">
            <v>50</v>
          </cell>
          <cell r="BR53">
            <v>15</v>
          </cell>
          <cell r="BS53" t="str">
            <v>火精灵1</v>
          </cell>
          <cell r="BT53" t="str">
            <v>蝙蝠2</v>
          </cell>
          <cell r="BU53" t="str">
            <v>骷髅3</v>
          </cell>
          <cell r="BV53">
            <v>10</v>
          </cell>
          <cell r="BW53">
            <v>6</v>
          </cell>
          <cell r="BX53" t="str">
            <v>Skeletons and tombstones? This battle is going to be exhausting.</v>
          </cell>
        </row>
        <row r="54">
          <cell r="BJ54" t="str">
            <v>0_13_Normal</v>
          </cell>
          <cell r="BK54">
            <v>0</v>
          </cell>
          <cell r="BL54">
            <v>13</v>
          </cell>
          <cell r="BM54" t="str">
            <v>Normal</v>
          </cell>
          <cell r="BN54" t="str">
            <v xml:space="preserve">蜘蛛2   火精灵1   蝙蝠2   蛋2         </v>
          </cell>
          <cell r="BQ54">
            <v>50</v>
          </cell>
          <cell r="BR54">
            <v>15</v>
          </cell>
          <cell r="BS54" t="str">
            <v>火精灵1</v>
          </cell>
          <cell r="BT54" t="str">
            <v>蝙蝠2</v>
          </cell>
          <cell r="BU54" t="str">
            <v>蛋2</v>
          </cell>
          <cell r="BV54">
            <v>10</v>
          </cell>
          <cell r="BW54">
            <v>6</v>
          </cell>
          <cell r="BX54" t="str">
            <v>Weakened firepower? That’s the Shadow Demon's curse, not someone slacking off!</v>
          </cell>
        </row>
        <row r="55">
          <cell r="BJ55" t="str">
            <v>0_14_Normal</v>
          </cell>
          <cell r="BK55">
            <v>0</v>
          </cell>
          <cell r="BL55">
            <v>14</v>
          </cell>
          <cell r="BM55" t="str">
            <v>Normal</v>
          </cell>
          <cell r="BN55" t="str">
            <v xml:space="preserve">火精灵1   蝙蝠2   蛋2   石像1         </v>
          </cell>
          <cell r="BQ55">
            <v>50</v>
          </cell>
          <cell r="BR55">
            <v>15</v>
          </cell>
          <cell r="BS55" t="str">
            <v>蝙蝠2</v>
          </cell>
          <cell r="BT55" t="str">
            <v>蛋2</v>
          </cell>
          <cell r="BU55" t="str">
            <v>石像1</v>
          </cell>
          <cell r="BV55">
            <v>10</v>
          </cell>
          <cell r="BW55">
            <v>6</v>
          </cell>
          <cell r="BX55" t="str">
            <v>Where did the enemies go? They burrowed underground!</v>
          </cell>
        </row>
        <row r="56">
          <cell r="BJ56" t="str">
            <v>0_15_Normal</v>
          </cell>
          <cell r="BK56">
            <v>0</v>
          </cell>
          <cell r="BL56">
            <v>15</v>
          </cell>
          <cell r="BM56" t="str">
            <v>Normal</v>
          </cell>
          <cell r="BN56" t="str">
            <v xml:space="preserve">蝙蝠2   蛋2   石像1   鬼2         </v>
          </cell>
          <cell r="BQ56">
            <v>50</v>
          </cell>
          <cell r="BR56">
            <v>15</v>
          </cell>
          <cell r="BS56" t="str">
            <v>蛋2</v>
          </cell>
          <cell r="BT56" t="str">
            <v>石像1</v>
          </cell>
          <cell r="BU56" t="str">
            <v>鬼2</v>
          </cell>
          <cell r="BV56">
            <v>10</v>
          </cell>
          <cell r="BW56">
            <v>6</v>
          </cell>
          <cell r="BX56" t="str">
            <v>A whole wave of enemies just vanished? Maybe they went for afternoon tea.</v>
          </cell>
        </row>
        <row r="57">
          <cell r="BJ57" t="str">
            <v>0_16_Normal</v>
          </cell>
          <cell r="BK57">
            <v>0</v>
          </cell>
          <cell r="BL57">
            <v>16</v>
          </cell>
          <cell r="BM57" t="str">
            <v>Normal</v>
          </cell>
          <cell r="BN57" t="str">
            <v xml:space="preserve">蛋2   石像1   鬼2   麻痹蝎2         </v>
          </cell>
          <cell r="BQ57">
            <v>50</v>
          </cell>
          <cell r="BR57">
            <v>15</v>
          </cell>
          <cell r="BS57" t="str">
            <v>石像1</v>
          </cell>
          <cell r="BT57" t="str">
            <v>鬼2</v>
          </cell>
          <cell r="BU57" t="str">
            <v>麻痹蝎2</v>
          </cell>
          <cell r="BV57">
            <v>10</v>
          </cell>
          <cell r="BW57">
            <v>6</v>
          </cell>
          <cell r="BX57" t="str">
            <v>Scorpions again. But this time, their shots bounce!</v>
          </cell>
        </row>
        <row r="58">
          <cell r="BJ58" t="str">
            <v>0_17_Normal</v>
          </cell>
          <cell r="BK58">
            <v>0</v>
          </cell>
          <cell r="BL58">
            <v>17</v>
          </cell>
          <cell r="BM58" t="str">
            <v>Normal</v>
          </cell>
          <cell r="BN58" t="str">
            <v xml:space="preserve">石像1   鬼2   麻痹蝎2   小恶魔1         </v>
          </cell>
          <cell r="BQ58">
            <v>50</v>
          </cell>
          <cell r="BR58">
            <v>15</v>
          </cell>
          <cell r="BS58" t="str">
            <v>鬼2</v>
          </cell>
          <cell r="BT58" t="str">
            <v>麻痹蝎2</v>
          </cell>
          <cell r="BU58" t="str">
            <v>小恶魔1</v>
          </cell>
          <cell r="BV58">
            <v>10</v>
          </cell>
          <cell r="BW58">
            <v>6</v>
          </cell>
          <cell r="BX58" t="str">
            <v>Someone's using teleportation magic. That’s unfair!</v>
          </cell>
        </row>
        <row r="59">
          <cell r="BJ59" t="str">
            <v>0_18_Normal</v>
          </cell>
          <cell r="BK59">
            <v>0</v>
          </cell>
          <cell r="BL59">
            <v>18</v>
          </cell>
          <cell r="BM59" t="str">
            <v>Normal</v>
          </cell>
          <cell r="BN59" t="str">
            <v xml:space="preserve">鬼2   麻痹蝎2   小恶魔1   石像2         </v>
          </cell>
          <cell r="BQ59">
            <v>50</v>
          </cell>
          <cell r="BR59">
            <v>15</v>
          </cell>
          <cell r="BS59" t="str">
            <v>麻痹蝎2</v>
          </cell>
          <cell r="BT59" t="str">
            <v>小恶魔1</v>
          </cell>
          <cell r="BU59" t="str">
            <v>石像2</v>
          </cell>
          <cell r="BV59">
            <v>10</v>
          </cell>
          <cell r="BW59">
            <v>6</v>
          </cell>
          <cell r="BX59" t="str">
            <v>Now it’s your turn to taste what it's like to be frozen!</v>
          </cell>
        </row>
        <row r="60">
          <cell r="BJ60" t="str">
            <v>0_19_Normal</v>
          </cell>
          <cell r="BK60">
            <v>0</v>
          </cell>
          <cell r="BL60">
            <v>19</v>
          </cell>
          <cell r="BM60" t="str">
            <v>Normal</v>
          </cell>
          <cell r="BN60" t="str">
            <v xml:space="preserve">麻痹蝎2   小恶魔1   石像2   恶灵2         </v>
          </cell>
          <cell r="BQ60">
            <v>50</v>
          </cell>
          <cell r="BR60">
            <v>15</v>
          </cell>
          <cell r="BS60" t="str">
            <v>小恶魔1</v>
          </cell>
          <cell r="BT60" t="str">
            <v>石像2</v>
          </cell>
          <cell r="BU60" t="str">
            <v>恶灵2</v>
          </cell>
          <cell r="BV60">
            <v>10</v>
          </cell>
          <cell r="BW60">
            <v>6</v>
          </cell>
          <cell r="BX60" t="str">
            <v>The battlefield is covered in fog? Soldiers, you’re on your own now!</v>
          </cell>
        </row>
        <row r="61">
          <cell r="BJ61" t="str">
            <v>0_20_Normal</v>
          </cell>
          <cell r="BK61">
            <v>0</v>
          </cell>
          <cell r="BL61">
            <v>20</v>
          </cell>
          <cell r="BM61" t="str">
            <v>Normal</v>
          </cell>
          <cell r="BN61" t="str">
            <v>麻痹蝎2   小恶魔1   石像2   恶灵2      种子2   小恶魔3</v>
          </cell>
          <cell r="BQ61">
            <v>50</v>
          </cell>
          <cell r="BR61">
            <v>15</v>
          </cell>
          <cell r="BS61" t="str">
            <v>恶灵2</v>
          </cell>
          <cell r="BT61" t="str">
            <v>种子2</v>
          </cell>
          <cell r="BU61" t="str">
            <v>小恶魔3</v>
          </cell>
          <cell r="BV61">
            <v>10</v>
          </cell>
          <cell r="BW61">
            <v>6</v>
          </cell>
          <cell r="BX61" t="str">
            <v>The strongest enemy should be here… Wait, why is it just calling reinforcements?</v>
          </cell>
        </row>
        <row r="62">
          <cell r="BJ62" t="str">
            <v>1_1_Normal</v>
          </cell>
          <cell r="BK62">
            <v>1</v>
          </cell>
          <cell r="BL62">
            <v>1</v>
          </cell>
          <cell r="BM62" t="str">
            <v>Normal</v>
          </cell>
          <cell r="BN62" t="str">
            <v xml:space="preserve">蜜蜂1   蝙蝠1   蜘蛛1   鸟1         </v>
          </cell>
          <cell r="BQ62">
            <v>100</v>
          </cell>
          <cell r="BR62">
            <v>15</v>
          </cell>
          <cell r="BS62" t="str">
            <v>蝙蝠1</v>
          </cell>
          <cell r="BT62" t="str">
            <v>蜘蛛1</v>
          </cell>
          <cell r="BU62" t="str">
            <v>鸟1</v>
          </cell>
          <cell r="BV62">
            <v>10</v>
          </cell>
          <cell r="BW62">
            <v>6</v>
          </cell>
          <cell r="BX62" t="str">
            <v>Don’t worry, those birds can’t fly… but they sure can sprint!</v>
          </cell>
        </row>
        <row r="63">
          <cell r="BJ63" t="str">
            <v>1_2_Normal</v>
          </cell>
          <cell r="BK63">
            <v>1</v>
          </cell>
          <cell r="BL63">
            <v>2</v>
          </cell>
          <cell r="BM63" t="str">
            <v>Normal</v>
          </cell>
          <cell r="BN63" t="str">
            <v xml:space="preserve">蝙蝠1   蜘蛛1   鸟1   石像1         </v>
          </cell>
          <cell r="BQ63">
            <v>100</v>
          </cell>
          <cell r="BR63">
            <v>15</v>
          </cell>
          <cell r="BS63" t="str">
            <v>蜘蛛1</v>
          </cell>
          <cell r="BT63" t="str">
            <v>鸟1</v>
          </cell>
          <cell r="BU63" t="str">
            <v>石像1</v>
          </cell>
          <cell r="BV63">
            <v>10</v>
          </cell>
          <cell r="BW63">
            <v>6</v>
          </cell>
          <cell r="BX63" t="str">
            <v>Help! Each one is running faster than the last!</v>
          </cell>
        </row>
        <row r="64">
          <cell r="BJ64" t="str">
            <v>1_3_Normal</v>
          </cell>
          <cell r="BK64">
            <v>1</v>
          </cell>
          <cell r="BL64">
            <v>3</v>
          </cell>
          <cell r="BM64" t="str">
            <v>Normal</v>
          </cell>
          <cell r="BN64" t="str">
            <v xml:space="preserve">蜘蛛1   鸟1   石像1   小恶魔1         </v>
          </cell>
          <cell r="BQ64">
            <v>100</v>
          </cell>
          <cell r="BR64">
            <v>15</v>
          </cell>
          <cell r="BS64" t="str">
            <v>鸟1</v>
          </cell>
          <cell r="BT64" t="str">
            <v>石像1</v>
          </cell>
          <cell r="BU64" t="str">
            <v>小恶魔1</v>
          </cell>
          <cell r="BV64">
            <v>10</v>
          </cell>
          <cell r="BW64">
            <v>6</v>
          </cell>
          <cell r="BX64" t="str">
            <v>So, they’re using teleportation now, huh?</v>
          </cell>
        </row>
        <row r="65">
          <cell r="BJ65" t="str">
            <v>1_4_Normal</v>
          </cell>
          <cell r="BK65">
            <v>1</v>
          </cell>
          <cell r="BL65">
            <v>4</v>
          </cell>
          <cell r="BM65" t="str">
            <v>Normal</v>
          </cell>
          <cell r="BN65" t="str">
            <v xml:space="preserve">鸟1   石像1   小恶魔1   恶灵1         </v>
          </cell>
          <cell r="BQ65">
            <v>100</v>
          </cell>
          <cell r="BR65">
            <v>15</v>
          </cell>
          <cell r="BS65" t="str">
            <v>石像1</v>
          </cell>
          <cell r="BT65" t="str">
            <v>小恶魔1</v>
          </cell>
          <cell r="BU65" t="str">
            <v>恶灵1</v>
          </cell>
          <cell r="BV65">
            <v>10</v>
          </cell>
          <cell r="BW65">
            <v>6</v>
          </cell>
          <cell r="BX65" t="str">
            <v>The castle has fallen? Damn it, this fog blinded me!</v>
          </cell>
        </row>
        <row r="66">
          <cell r="BJ66" t="str">
            <v>1_5_Normal</v>
          </cell>
          <cell r="BK66">
            <v>1</v>
          </cell>
          <cell r="BL66">
            <v>5</v>
          </cell>
          <cell r="BM66" t="str">
            <v>Normal</v>
          </cell>
          <cell r="BN66" t="str">
            <v>鸟1   石像1   小恶魔1   恶灵2      鸟2   石像3</v>
          </cell>
          <cell r="BQ66">
            <v>100</v>
          </cell>
          <cell r="BR66">
            <v>15</v>
          </cell>
          <cell r="BS66" t="str">
            <v>恶灵2</v>
          </cell>
          <cell r="BT66" t="str">
            <v>鸟2</v>
          </cell>
          <cell r="BU66" t="str">
            <v>石像3</v>
          </cell>
          <cell r="BV66">
            <v>10</v>
          </cell>
          <cell r="BW66">
            <v>6</v>
          </cell>
          <cell r="BX66" t="str">
            <v>The boss is here! Let’s see those sneaky ones hide now!</v>
          </cell>
        </row>
        <row r="67">
          <cell r="BJ67" t="str">
            <v>2_1_Normal</v>
          </cell>
          <cell r="BK67">
            <v>2</v>
          </cell>
          <cell r="BL67">
            <v>1</v>
          </cell>
          <cell r="BM67" t="str">
            <v>Normal</v>
          </cell>
          <cell r="BN67" t="str">
            <v xml:space="preserve">种子1   蜜蜂1   龙1   麻痹蝎1         </v>
          </cell>
          <cell r="BQ67">
            <v>100</v>
          </cell>
          <cell r="BR67">
            <v>15</v>
          </cell>
          <cell r="BS67" t="str">
            <v>蜜蜂1</v>
          </cell>
          <cell r="BT67" t="str">
            <v>龙1</v>
          </cell>
          <cell r="BU67" t="str">
            <v>麻痹蝎1</v>
          </cell>
          <cell r="BV67">
            <v>10</v>
          </cell>
          <cell r="BW67">
            <v>6</v>
          </cell>
          <cell r="BX67" t="str">
            <v>How are those chubby little guys so destructive?!</v>
          </cell>
        </row>
        <row r="68">
          <cell r="BJ68" t="str">
            <v>2_2_Normal</v>
          </cell>
          <cell r="BK68">
            <v>2</v>
          </cell>
          <cell r="BL68">
            <v>2</v>
          </cell>
          <cell r="BM68" t="str">
            <v>Normal</v>
          </cell>
          <cell r="BN68" t="str">
            <v xml:space="preserve">蜜蜂1   龙1   麻痹蝎1   蛋2         </v>
          </cell>
          <cell r="BQ68">
            <v>100</v>
          </cell>
          <cell r="BR68">
            <v>15</v>
          </cell>
          <cell r="BS68" t="str">
            <v>龙1</v>
          </cell>
          <cell r="BT68" t="str">
            <v>麻痹蝎1</v>
          </cell>
          <cell r="BU68" t="str">
            <v>蛋2</v>
          </cell>
          <cell r="BV68">
            <v>10</v>
          </cell>
          <cell r="BW68">
            <v>6</v>
          </cell>
          <cell r="BX68" t="str">
            <v>Bad news—the enemy is fighting back!</v>
          </cell>
        </row>
        <row r="69">
          <cell r="BJ69" t="str">
            <v>2_3_Normal</v>
          </cell>
          <cell r="BK69">
            <v>2</v>
          </cell>
          <cell r="BL69">
            <v>3</v>
          </cell>
          <cell r="BM69" t="str">
            <v>Normal</v>
          </cell>
          <cell r="BN69" t="str">
            <v xml:space="preserve">龙1   麻痹蝎1   蛋2   石像2         </v>
          </cell>
          <cell r="BQ69">
            <v>100</v>
          </cell>
          <cell r="BR69">
            <v>15</v>
          </cell>
          <cell r="BS69" t="str">
            <v>麻痹蝎1</v>
          </cell>
          <cell r="BT69" t="str">
            <v>蛋2</v>
          </cell>
          <cell r="BU69" t="str">
            <v>石像2</v>
          </cell>
          <cell r="BV69">
            <v>10</v>
          </cell>
          <cell r="BW69">
            <v>6</v>
          </cell>
          <cell r="BX69" t="str">
            <v>The towers are frozen again. The front line is barely holding on!</v>
          </cell>
        </row>
        <row r="70">
          <cell r="BJ70" t="str">
            <v>2_4_Normal</v>
          </cell>
          <cell r="BK70">
            <v>2</v>
          </cell>
          <cell r="BL70">
            <v>4</v>
          </cell>
          <cell r="BM70" t="str">
            <v>Normal</v>
          </cell>
          <cell r="BN70" t="str">
            <v xml:space="preserve">麻痹蝎1   蛋2   石像2   鬼2         </v>
          </cell>
          <cell r="BQ70">
            <v>100</v>
          </cell>
          <cell r="BR70">
            <v>15</v>
          </cell>
          <cell r="BS70" t="str">
            <v>蛋2</v>
          </cell>
          <cell r="BT70" t="str">
            <v>石像2</v>
          </cell>
          <cell r="BU70" t="str">
            <v>鬼2</v>
          </cell>
          <cell r="BV70">
            <v>10</v>
          </cell>
          <cell r="BW70">
            <v>6</v>
          </cell>
          <cell r="BX70" t="str">
            <v>It's already chaotic, and now invisible enemies are sneaking through?!</v>
          </cell>
        </row>
        <row r="71">
          <cell r="BJ71" t="str">
            <v>2_5_Normal</v>
          </cell>
          <cell r="BK71">
            <v>2</v>
          </cell>
          <cell r="BL71">
            <v>5</v>
          </cell>
          <cell r="BM71" t="str">
            <v>Normal</v>
          </cell>
          <cell r="BN71" t="str">
            <v>麻痹蝎1   蛋2   石像2   小恶魔2      火精灵2   龙3</v>
          </cell>
          <cell r="BQ71">
            <v>100</v>
          </cell>
          <cell r="BR71">
            <v>15</v>
          </cell>
          <cell r="BS71" t="str">
            <v>小恶魔2</v>
          </cell>
          <cell r="BT71" t="str">
            <v>火精灵2</v>
          </cell>
          <cell r="BU71" t="str">
            <v>龙3</v>
          </cell>
          <cell r="BV71">
            <v>10</v>
          </cell>
          <cell r="BW71">
            <v>6</v>
          </cell>
          <cell r="BX71" t="str">
            <v>It’s a dragon! No time to admire it—it’s breathing fire everywhere!</v>
          </cell>
        </row>
        <row r="72">
          <cell r="BJ72" t="str">
            <v>3_1_Normal</v>
          </cell>
          <cell r="BK72">
            <v>3</v>
          </cell>
          <cell r="BL72">
            <v>1</v>
          </cell>
          <cell r="BM72" t="str">
            <v>Normal</v>
          </cell>
          <cell r="BN72" t="str">
            <v xml:space="preserve">蜜蜂1   蝙蝠1   蜘蛛1   雪人1         </v>
          </cell>
          <cell r="BQ72">
            <v>100</v>
          </cell>
          <cell r="BR72">
            <v>15</v>
          </cell>
          <cell r="BS72" t="str">
            <v>蝙蝠1</v>
          </cell>
          <cell r="BT72" t="str">
            <v>蜘蛛1</v>
          </cell>
          <cell r="BU72" t="str">
            <v>雪人1</v>
          </cell>
          <cell r="BV72">
            <v>10</v>
          </cell>
          <cell r="BW72">
            <v>6</v>
          </cell>
          <cell r="BX72" t="str">
            <v>These snowman-like creatures… are they melting?</v>
          </cell>
        </row>
        <row r="73">
          <cell r="BJ73" t="str">
            <v>3_2_Normal</v>
          </cell>
          <cell r="BK73">
            <v>3</v>
          </cell>
          <cell r="BL73">
            <v>2</v>
          </cell>
          <cell r="BM73" t="str">
            <v>Normal</v>
          </cell>
          <cell r="BN73" t="str">
            <v xml:space="preserve">蝙蝠1   蜘蛛1   雪人1   蜘蛛2         </v>
          </cell>
          <cell r="BQ73">
            <v>100</v>
          </cell>
          <cell r="BR73">
            <v>15</v>
          </cell>
          <cell r="BS73" t="str">
            <v>蜘蛛1</v>
          </cell>
          <cell r="BT73" t="str">
            <v>雪人1</v>
          </cell>
          <cell r="BU73" t="str">
            <v>蜘蛛2</v>
          </cell>
          <cell r="BV73">
            <v>10</v>
          </cell>
          <cell r="BW73">
            <v>6</v>
          </cell>
          <cell r="BX73" t="str">
            <v>Forget the slowpokes—a swarm of spiders is charging in!</v>
          </cell>
        </row>
        <row r="74">
          <cell r="BJ74" t="str">
            <v>3_3_Normal</v>
          </cell>
          <cell r="BK74">
            <v>3</v>
          </cell>
          <cell r="BL74">
            <v>3</v>
          </cell>
          <cell r="BM74" t="str">
            <v>Normal</v>
          </cell>
          <cell r="BN74" t="str">
            <v xml:space="preserve">蜘蛛1   雪人1   蜘蛛2   骷髅2         </v>
          </cell>
          <cell r="BQ74">
            <v>100</v>
          </cell>
          <cell r="BR74">
            <v>15</v>
          </cell>
          <cell r="BS74" t="str">
            <v>雪人1</v>
          </cell>
          <cell r="BT74" t="str">
            <v>蜘蛛2</v>
          </cell>
          <cell r="BU74" t="str">
            <v>骷髅2</v>
          </cell>
          <cell r="BV74">
            <v>10</v>
          </cell>
          <cell r="BW74">
            <v>6</v>
          </cell>
          <cell r="BX74" t="str">
            <v>Watch out for that skeleton mage! It’s reviving allies, even as skeletons!</v>
          </cell>
        </row>
        <row r="75">
          <cell r="BJ75" t="str">
            <v>3_4_Normal</v>
          </cell>
          <cell r="BK75">
            <v>3</v>
          </cell>
          <cell r="BL75">
            <v>4</v>
          </cell>
          <cell r="BM75" t="str">
            <v>Normal</v>
          </cell>
          <cell r="BN75" t="str">
            <v xml:space="preserve">雪人1   蜘蛛2   骷髅2   恶灵1         </v>
          </cell>
          <cell r="BQ75">
            <v>100</v>
          </cell>
          <cell r="BR75">
            <v>15</v>
          </cell>
          <cell r="BS75" t="str">
            <v>蜘蛛2</v>
          </cell>
          <cell r="BT75" t="str">
            <v>骷髅2</v>
          </cell>
          <cell r="BU75" t="str">
            <v>恶灵1</v>
          </cell>
          <cell r="BV75">
            <v>10</v>
          </cell>
          <cell r="BW75">
            <v>6</v>
          </cell>
          <cell r="BX75" t="str">
            <v>The smoke is messing up your aim? Just fire wildly!</v>
          </cell>
        </row>
        <row r="76">
          <cell r="BJ76" t="str">
            <v>3_5_Normal</v>
          </cell>
          <cell r="BK76">
            <v>3</v>
          </cell>
          <cell r="BL76">
            <v>5</v>
          </cell>
          <cell r="BM76" t="str">
            <v>Normal</v>
          </cell>
          <cell r="BN76" t="str">
            <v>雪人1   蜘蛛2   骷髅2   恶灵2      雪人2   雪人3</v>
          </cell>
          <cell r="BQ76">
            <v>100</v>
          </cell>
          <cell r="BR76">
            <v>15</v>
          </cell>
          <cell r="BS76" t="str">
            <v>恶灵2</v>
          </cell>
          <cell r="BT76" t="str">
            <v>雪人2</v>
          </cell>
          <cell r="BU76" t="str">
            <v>雪人3</v>
          </cell>
          <cell r="BV76">
            <v>10</v>
          </cell>
          <cell r="BW76">
            <v>6</v>
          </cell>
          <cell r="BX76" t="str">
            <v>Watch out for the snowballs! The towers are slowing down.</v>
          </cell>
        </row>
        <row r="77">
          <cell r="BJ77" t="str">
            <v>4_1_Normal</v>
          </cell>
          <cell r="BK77">
            <v>4</v>
          </cell>
          <cell r="BL77">
            <v>1</v>
          </cell>
          <cell r="BM77" t="str">
            <v>Normal</v>
          </cell>
          <cell r="BN77" t="str">
            <v xml:space="preserve">蝙蝠1   火精灵1   鬼1   乌龟1         </v>
          </cell>
          <cell r="BQ77">
            <v>100</v>
          </cell>
          <cell r="BR77">
            <v>15</v>
          </cell>
          <cell r="BS77" t="str">
            <v>火精灵1</v>
          </cell>
          <cell r="BT77" t="str">
            <v>鬼1</v>
          </cell>
          <cell r="BU77" t="str">
            <v>乌龟1</v>
          </cell>
          <cell r="BV77">
            <v>10</v>
          </cell>
          <cell r="BW77">
            <v>6</v>
          </cell>
          <cell r="BX77" t="str">
            <v>Tough enemies incoming. Find their weak spots, fast!</v>
          </cell>
        </row>
        <row r="78">
          <cell r="BJ78" t="str">
            <v>4_2_Normal</v>
          </cell>
          <cell r="BK78">
            <v>4</v>
          </cell>
          <cell r="BL78">
            <v>2</v>
          </cell>
          <cell r="BM78" t="str">
            <v>Normal</v>
          </cell>
          <cell r="BN78" t="str">
            <v xml:space="preserve">火精灵1   鬼1   乌龟1   蜜蜂2         </v>
          </cell>
          <cell r="BQ78">
            <v>100</v>
          </cell>
          <cell r="BR78">
            <v>15</v>
          </cell>
          <cell r="BS78" t="str">
            <v>鬼1</v>
          </cell>
          <cell r="BT78" t="str">
            <v>乌龟1</v>
          </cell>
          <cell r="BU78" t="str">
            <v>蜜蜂2</v>
          </cell>
          <cell r="BV78">
            <v>10</v>
          </cell>
          <cell r="BW78">
            <v>6</v>
          </cell>
          <cell r="BX78" t="str">
            <v>Why are there so many shielded enemies?!</v>
          </cell>
        </row>
        <row r="79">
          <cell r="BJ79" t="str">
            <v>4_3_Normal</v>
          </cell>
          <cell r="BK79">
            <v>4</v>
          </cell>
          <cell r="BL79">
            <v>3</v>
          </cell>
          <cell r="BM79" t="str">
            <v>Normal</v>
          </cell>
          <cell r="BN79" t="str">
            <v xml:space="preserve">鬼1   乌龟1   蜜蜂2   乌龟2         </v>
          </cell>
          <cell r="BQ79">
            <v>100</v>
          </cell>
          <cell r="BR79">
            <v>15</v>
          </cell>
          <cell r="BS79" t="str">
            <v>乌龟1</v>
          </cell>
          <cell r="BT79" t="str">
            <v>蜜蜂2</v>
          </cell>
          <cell r="BU79" t="str">
            <v>乌龟2</v>
          </cell>
          <cell r="BV79">
            <v>10</v>
          </cell>
          <cell r="BW79">
            <v>6</v>
          </cell>
          <cell r="BX79" t="str">
            <v>Their armor is too strong… This is going to be a long battle.</v>
          </cell>
        </row>
        <row r="80">
          <cell r="BJ80" t="str">
            <v>4_4_Normal</v>
          </cell>
          <cell r="BK80">
            <v>4</v>
          </cell>
          <cell r="BL80">
            <v>4</v>
          </cell>
          <cell r="BM80" t="str">
            <v>Normal</v>
          </cell>
          <cell r="BN80" t="str">
            <v xml:space="preserve">乌龟1   蜜蜂2   乌龟2   鬼2         </v>
          </cell>
          <cell r="BQ80">
            <v>100</v>
          </cell>
          <cell r="BR80">
            <v>15</v>
          </cell>
          <cell r="BS80" t="str">
            <v>蜜蜂2</v>
          </cell>
          <cell r="BT80" t="str">
            <v>乌龟2</v>
          </cell>
          <cell r="BU80" t="str">
            <v>鬼2</v>
          </cell>
          <cell r="BV80">
            <v>10</v>
          </cell>
          <cell r="BW80">
            <v>6</v>
          </cell>
          <cell r="BX80" t="str">
            <v>Watch out! Don't let those invisible ones slip past the defenses!</v>
          </cell>
        </row>
        <row r="81">
          <cell r="BJ81" t="str">
            <v>4_5_Normal</v>
          </cell>
          <cell r="BK81">
            <v>4</v>
          </cell>
          <cell r="BL81">
            <v>5</v>
          </cell>
          <cell r="BM81" t="str">
            <v>Normal</v>
          </cell>
          <cell r="BN81" t="str">
            <v>乌龟1   蜜蜂2   乌龟2   小恶魔2      种子2   乌龟3</v>
          </cell>
          <cell r="BQ81">
            <v>100</v>
          </cell>
          <cell r="BR81">
            <v>15</v>
          </cell>
          <cell r="BS81" t="str">
            <v>小恶魔2</v>
          </cell>
          <cell r="BT81" t="str">
            <v>种子2</v>
          </cell>
          <cell r="BU81" t="str">
            <v>乌龟3</v>
          </cell>
          <cell r="BV81">
            <v>10</v>
          </cell>
          <cell r="BW81">
            <v>6</v>
          </cell>
          <cell r="BX81" t="str">
            <v>The enemy leader is protecting its minions—focus fire now!</v>
          </cell>
        </row>
        <row r="82">
          <cell r="BJ82" t="str">
            <v>0_1_Hard</v>
          </cell>
          <cell r="BK82">
            <v>0</v>
          </cell>
          <cell r="BL82">
            <v>1</v>
          </cell>
          <cell r="BM82" t="str">
            <v>Hard</v>
          </cell>
          <cell r="BN82" t="str">
            <v xml:space="preserve">蜜蜂1   鬼1               </v>
          </cell>
          <cell r="BQ82">
            <v>50</v>
          </cell>
          <cell r="BR82">
            <v>15</v>
          </cell>
          <cell r="BS82" t="str">
            <v>蜜蜂1</v>
          </cell>
          <cell r="BT82" t="str">
            <v>鬼1</v>
          </cell>
          <cell r="BV82">
            <v>1</v>
          </cell>
          <cell r="BW82">
            <v>6</v>
          </cell>
        </row>
        <row r="83">
          <cell r="BJ83" t="str">
            <v>0_2_Hard</v>
          </cell>
          <cell r="BK83">
            <v>0</v>
          </cell>
          <cell r="BL83">
            <v>2</v>
          </cell>
          <cell r="BM83" t="str">
            <v>Hard</v>
          </cell>
          <cell r="BN83" t="str">
            <v xml:space="preserve">鬼1   种子1               </v>
          </cell>
          <cell r="BQ83">
            <v>50</v>
          </cell>
          <cell r="BR83">
            <v>15</v>
          </cell>
          <cell r="BS83" t="str">
            <v>鬼1</v>
          </cell>
          <cell r="BT83" t="str">
            <v>种子1</v>
          </cell>
          <cell r="BV83">
            <v>1</v>
          </cell>
          <cell r="BW83">
            <v>6</v>
          </cell>
        </row>
        <row r="84">
          <cell r="BJ84" t="str">
            <v>0_3_Hard</v>
          </cell>
          <cell r="BK84">
            <v>0</v>
          </cell>
          <cell r="BL84">
            <v>3</v>
          </cell>
          <cell r="BM84" t="str">
            <v>Hard</v>
          </cell>
          <cell r="BN84" t="str">
            <v xml:space="preserve">鬼1   种子1   蝙蝠1   蜘蛛1         </v>
          </cell>
          <cell r="BQ84">
            <v>50</v>
          </cell>
          <cell r="BR84">
            <v>15</v>
          </cell>
          <cell r="BS84" t="str">
            <v>种子1</v>
          </cell>
          <cell r="BT84" t="str">
            <v>蝙蝠1</v>
          </cell>
          <cell r="BU84" t="str">
            <v>蜘蛛1</v>
          </cell>
          <cell r="BV84">
            <v>1</v>
          </cell>
          <cell r="BW84">
            <v>6</v>
          </cell>
        </row>
        <row r="85">
          <cell r="BJ85" t="str">
            <v>0_4_Hard</v>
          </cell>
          <cell r="BK85">
            <v>0</v>
          </cell>
          <cell r="BL85">
            <v>4</v>
          </cell>
          <cell r="BM85" t="str">
            <v>Hard</v>
          </cell>
          <cell r="BN85" t="str">
            <v xml:space="preserve">种子1   蝙蝠1   蜘蛛1   蛋1         </v>
          </cell>
          <cell r="BQ85">
            <v>50</v>
          </cell>
          <cell r="BR85">
            <v>15</v>
          </cell>
          <cell r="BS85" t="str">
            <v>蝙蝠1</v>
          </cell>
          <cell r="BT85" t="str">
            <v>蜘蛛1</v>
          </cell>
          <cell r="BU85" t="str">
            <v>蛋1</v>
          </cell>
          <cell r="BV85">
            <v>1</v>
          </cell>
          <cell r="BW85">
            <v>6</v>
          </cell>
        </row>
        <row r="86">
          <cell r="BJ86" t="str">
            <v>0_5_Hard</v>
          </cell>
          <cell r="BK86">
            <v>0</v>
          </cell>
          <cell r="BL86">
            <v>5</v>
          </cell>
          <cell r="BM86" t="str">
            <v>Hard</v>
          </cell>
          <cell r="BN86" t="str">
            <v xml:space="preserve">蝙蝠1   蜘蛛1   蛋1   蜜蜂2         </v>
          </cell>
          <cell r="BQ86">
            <v>50</v>
          </cell>
          <cell r="BR86">
            <v>15</v>
          </cell>
          <cell r="BS86" t="str">
            <v>蜘蛛1</v>
          </cell>
          <cell r="BT86" t="str">
            <v>蛋1</v>
          </cell>
          <cell r="BU86" t="str">
            <v>蜜蜂2</v>
          </cell>
          <cell r="BV86">
            <v>1</v>
          </cell>
          <cell r="BW86">
            <v>6</v>
          </cell>
        </row>
        <row r="87">
          <cell r="BJ87" t="str">
            <v>0_6_Hard</v>
          </cell>
          <cell r="BK87">
            <v>0</v>
          </cell>
          <cell r="BL87">
            <v>6</v>
          </cell>
          <cell r="BM87" t="str">
            <v>Hard</v>
          </cell>
          <cell r="BN87" t="str">
            <v>种子1   蝙蝠1   蜘蛛1   蛋1      蜜蜂2   蜜蜂3</v>
          </cell>
          <cell r="BQ87">
            <v>50</v>
          </cell>
          <cell r="BR87">
            <v>15</v>
          </cell>
          <cell r="BS87" t="str">
            <v>蛋1</v>
          </cell>
          <cell r="BT87" t="str">
            <v>蜜蜂2</v>
          </cell>
          <cell r="BU87" t="str">
            <v>蜜蜂3</v>
          </cell>
          <cell r="BV87">
            <v>1</v>
          </cell>
          <cell r="BW87">
            <v>6</v>
          </cell>
        </row>
        <row r="88">
          <cell r="BJ88" t="str">
            <v>0_7_Hard</v>
          </cell>
          <cell r="BK88">
            <v>0</v>
          </cell>
          <cell r="BL88">
            <v>7</v>
          </cell>
          <cell r="BM88" t="str">
            <v>Hard</v>
          </cell>
          <cell r="BN88" t="str">
            <v xml:space="preserve">蜘蛛1   蛋1   蜜蜂2   恶灵1         </v>
          </cell>
          <cell r="BQ88">
            <v>50</v>
          </cell>
          <cell r="BR88">
            <v>15</v>
          </cell>
          <cell r="BS88" t="str">
            <v>蛋1</v>
          </cell>
          <cell r="BT88" t="str">
            <v>蜜蜂2</v>
          </cell>
          <cell r="BU88" t="str">
            <v>恶灵1</v>
          </cell>
          <cell r="BV88">
            <v>1</v>
          </cell>
          <cell r="BW88">
            <v>6</v>
          </cell>
        </row>
        <row r="89">
          <cell r="BJ89" t="str">
            <v>0_8_Hard</v>
          </cell>
          <cell r="BK89">
            <v>0</v>
          </cell>
          <cell r="BL89">
            <v>8</v>
          </cell>
          <cell r="BM89" t="str">
            <v>Hard</v>
          </cell>
          <cell r="BN89" t="str">
            <v xml:space="preserve">蛋1   蜜蜂2   恶灵1   骷髅1         </v>
          </cell>
          <cell r="BQ89">
            <v>50</v>
          </cell>
          <cell r="BR89">
            <v>15</v>
          </cell>
          <cell r="BS89" t="str">
            <v>蜜蜂2</v>
          </cell>
          <cell r="BT89" t="str">
            <v>恶灵1</v>
          </cell>
          <cell r="BU89" t="str">
            <v>骷髅1</v>
          </cell>
          <cell r="BV89">
            <v>1</v>
          </cell>
          <cell r="BW89">
            <v>6</v>
          </cell>
        </row>
        <row r="90">
          <cell r="BJ90" t="str">
            <v>0_9_Hard</v>
          </cell>
          <cell r="BK90">
            <v>0</v>
          </cell>
          <cell r="BL90">
            <v>9</v>
          </cell>
          <cell r="BM90" t="str">
            <v>Hard</v>
          </cell>
          <cell r="BN90" t="str">
            <v xml:space="preserve">蜜蜂2   恶灵1   骷髅1   麻痹蝎1         </v>
          </cell>
          <cell r="BQ90">
            <v>50</v>
          </cell>
          <cell r="BR90">
            <v>15</v>
          </cell>
          <cell r="BS90" t="str">
            <v>恶灵1</v>
          </cell>
          <cell r="BT90" t="str">
            <v>骷髅1</v>
          </cell>
          <cell r="BU90" t="str">
            <v>麻痹蝎1</v>
          </cell>
          <cell r="BV90">
            <v>1</v>
          </cell>
          <cell r="BW90">
            <v>6</v>
          </cell>
        </row>
        <row r="91">
          <cell r="BJ91" t="str">
            <v>0_10_Hard</v>
          </cell>
          <cell r="BK91">
            <v>0</v>
          </cell>
          <cell r="BL91">
            <v>10</v>
          </cell>
          <cell r="BM91" t="str">
            <v>Hard</v>
          </cell>
          <cell r="BN91" t="str">
            <v xml:space="preserve">恶灵1   骷髅1   麻痹蝎1   蜘蛛2         </v>
          </cell>
          <cell r="BQ91">
            <v>50</v>
          </cell>
          <cell r="BR91">
            <v>15</v>
          </cell>
          <cell r="BS91" t="str">
            <v>骷髅1</v>
          </cell>
          <cell r="BT91" t="str">
            <v>麻痹蝎1</v>
          </cell>
          <cell r="BU91" t="str">
            <v>蜘蛛2</v>
          </cell>
          <cell r="BV91">
            <v>1</v>
          </cell>
          <cell r="BW91">
            <v>6</v>
          </cell>
        </row>
        <row r="92">
          <cell r="BJ92" t="str">
            <v>0_11_Hard</v>
          </cell>
          <cell r="BK92">
            <v>0</v>
          </cell>
          <cell r="BL92">
            <v>11</v>
          </cell>
          <cell r="BM92" t="str">
            <v>Hard</v>
          </cell>
          <cell r="BN92" t="str">
            <v xml:space="preserve">骷髅1   麻痹蝎1   蜘蛛2   火精灵1         </v>
          </cell>
          <cell r="BQ92">
            <v>50</v>
          </cell>
          <cell r="BR92">
            <v>15</v>
          </cell>
          <cell r="BS92" t="str">
            <v>麻痹蝎1</v>
          </cell>
          <cell r="BT92" t="str">
            <v>蜘蛛2</v>
          </cell>
          <cell r="BU92" t="str">
            <v>火精灵1</v>
          </cell>
          <cell r="BV92">
            <v>1</v>
          </cell>
          <cell r="BW92">
            <v>6</v>
          </cell>
        </row>
        <row r="93">
          <cell r="BJ93" t="str">
            <v>0_12_Hard</v>
          </cell>
          <cell r="BK93">
            <v>0</v>
          </cell>
          <cell r="BL93">
            <v>12</v>
          </cell>
          <cell r="BM93" t="str">
            <v>Hard</v>
          </cell>
          <cell r="BN93" t="str">
            <v>骷髅1   麻痹蝎1   蜘蛛2   火精灵1      蝙蝠2   骷髅3</v>
          </cell>
          <cell r="BQ93">
            <v>50</v>
          </cell>
          <cell r="BR93">
            <v>15</v>
          </cell>
          <cell r="BS93" t="str">
            <v>火精灵1</v>
          </cell>
          <cell r="BT93" t="str">
            <v>蝙蝠2</v>
          </cell>
          <cell r="BU93" t="str">
            <v>骷髅3</v>
          </cell>
          <cell r="BV93">
            <v>1</v>
          </cell>
          <cell r="BW93">
            <v>6</v>
          </cell>
        </row>
        <row r="94">
          <cell r="BJ94" t="str">
            <v>0_13_Hard</v>
          </cell>
          <cell r="BK94">
            <v>0</v>
          </cell>
          <cell r="BL94">
            <v>13</v>
          </cell>
          <cell r="BM94" t="str">
            <v>Hard</v>
          </cell>
          <cell r="BN94" t="str">
            <v xml:space="preserve">蜘蛛2   火精灵1   蝙蝠2   蛋2         </v>
          </cell>
          <cell r="BQ94">
            <v>50</v>
          </cell>
          <cell r="BR94">
            <v>15</v>
          </cell>
          <cell r="BS94" t="str">
            <v>火精灵1</v>
          </cell>
          <cell r="BT94" t="str">
            <v>蝙蝠2</v>
          </cell>
          <cell r="BU94" t="str">
            <v>蛋2</v>
          </cell>
          <cell r="BV94">
            <v>1</v>
          </cell>
          <cell r="BW94">
            <v>6</v>
          </cell>
        </row>
        <row r="95">
          <cell r="BJ95" t="str">
            <v>0_14_Hard</v>
          </cell>
          <cell r="BK95">
            <v>0</v>
          </cell>
          <cell r="BL95">
            <v>14</v>
          </cell>
          <cell r="BM95" t="str">
            <v>Hard</v>
          </cell>
          <cell r="BN95" t="str">
            <v xml:space="preserve">火精灵1   蝙蝠2   蛋2   石像1         </v>
          </cell>
          <cell r="BQ95">
            <v>50</v>
          </cell>
          <cell r="BR95">
            <v>15</v>
          </cell>
          <cell r="BS95" t="str">
            <v>蝙蝠2</v>
          </cell>
          <cell r="BT95" t="str">
            <v>蛋2</v>
          </cell>
          <cell r="BU95" t="str">
            <v>石像1</v>
          </cell>
          <cell r="BV95">
            <v>1</v>
          </cell>
          <cell r="BW95">
            <v>6</v>
          </cell>
        </row>
        <row r="96">
          <cell r="BJ96" t="str">
            <v>0_15_Hard</v>
          </cell>
          <cell r="BK96">
            <v>0</v>
          </cell>
          <cell r="BL96">
            <v>15</v>
          </cell>
          <cell r="BM96" t="str">
            <v>Hard</v>
          </cell>
          <cell r="BN96" t="str">
            <v xml:space="preserve">蝙蝠2   蛋2   石像1   鬼2         </v>
          </cell>
          <cell r="BQ96">
            <v>50</v>
          </cell>
          <cell r="BR96">
            <v>15</v>
          </cell>
          <cell r="BS96" t="str">
            <v>蛋2</v>
          </cell>
          <cell r="BT96" t="str">
            <v>石像1</v>
          </cell>
          <cell r="BU96" t="str">
            <v>鬼2</v>
          </cell>
          <cell r="BV96">
            <v>1</v>
          </cell>
          <cell r="BW96">
            <v>6</v>
          </cell>
        </row>
        <row r="97">
          <cell r="BJ97" t="str">
            <v>0_16_Hard</v>
          </cell>
          <cell r="BK97">
            <v>0</v>
          </cell>
          <cell r="BL97">
            <v>16</v>
          </cell>
          <cell r="BM97" t="str">
            <v>Hard</v>
          </cell>
          <cell r="BN97" t="str">
            <v xml:space="preserve">蛋2   石像1   鬼2   麻痹蝎2         </v>
          </cell>
          <cell r="BQ97">
            <v>50</v>
          </cell>
          <cell r="BR97">
            <v>15</v>
          </cell>
          <cell r="BS97" t="str">
            <v>石像1</v>
          </cell>
          <cell r="BT97" t="str">
            <v>鬼2</v>
          </cell>
          <cell r="BU97" t="str">
            <v>麻痹蝎2</v>
          </cell>
          <cell r="BV97">
            <v>1</v>
          </cell>
          <cell r="BW97">
            <v>6</v>
          </cell>
        </row>
        <row r="98">
          <cell r="BJ98" t="str">
            <v>0_17_Hard</v>
          </cell>
          <cell r="BK98">
            <v>0</v>
          </cell>
          <cell r="BL98">
            <v>17</v>
          </cell>
          <cell r="BM98" t="str">
            <v>Hard</v>
          </cell>
          <cell r="BN98" t="str">
            <v xml:space="preserve">石像1   鬼2   麻痹蝎2   小恶魔1         </v>
          </cell>
          <cell r="BQ98">
            <v>50</v>
          </cell>
          <cell r="BR98">
            <v>15</v>
          </cell>
          <cell r="BS98" t="str">
            <v>鬼2</v>
          </cell>
          <cell r="BT98" t="str">
            <v>麻痹蝎2</v>
          </cell>
          <cell r="BU98" t="str">
            <v>小恶魔1</v>
          </cell>
          <cell r="BV98">
            <v>1</v>
          </cell>
          <cell r="BW98">
            <v>6</v>
          </cell>
        </row>
        <row r="99">
          <cell r="BJ99" t="str">
            <v>0_18_Hard</v>
          </cell>
          <cell r="BK99">
            <v>0</v>
          </cell>
          <cell r="BL99">
            <v>18</v>
          </cell>
          <cell r="BM99" t="str">
            <v>Hard</v>
          </cell>
          <cell r="BN99" t="str">
            <v xml:space="preserve">鬼2   麻痹蝎2   小恶魔1   石像2         </v>
          </cell>
          <cell r="BQ99">
            <v>50</v>
          </cell>
          <cell r="BR99">
            <v>15</v>
          </cell>
          <cell r="BS99" t="str">
            <v>麻痹蝎2</v>
          </cell>
          <cell r="BT99" t="str">
            <v>小恶魔1</v>
          </cell>
          <cell r="BU99" t="str">
            <v>石像2</v>
          </cell>
          <cell r="BV99">
            <v>1</v>
          </cell>
          <cell r="BW99">
            <v>6</v>
          </cell>
        </row>
        <row r="100">
          <cell r="BJ100" t="str">
            <v>0_19_Hard</v>
          </cell>
          <cell r="BK100">
            <v>0</v>
          </cell>
          <cell r="BL100">
            <v>19</v>
          </cell>
          <cell r="BM100" t="str">
            <v>Hard</v>
          </cell>
          <cell r="BN100" t="str">
            <v xml:space="preserve">麻痹蝎2   小恶魔1   石像2   恶灵2         </v>
          </cell>
          <cell r="BQ100">
            <v>50</v>
          </cell>
          <cell r="BR100">
            <v>15</v>
          </cell>
          <cell r="BS100" t="str">
            <v>小恶魔1</v>
          </cell>
          <cell r="BT100" t="str">
            <v>石像2</v>
          </cell>
          <cell r="BU100" t="str">
            <v>恶灵2</v>
          </cell>
          <cell r="BV100">
            <v>1</v>
          </cell>
          <cell r="BW100">
            <v>6</v>
          </cell>
        </row>
        <row r="101">
          <cell r="BJ101" t="str">
            <v>0_20_Hard</v>
          </cell>
          <cell r="BK101">
            <v>0</v>
          </cell>
          <cell r="BL101">
            <v>20</v>
          </cell>
          <cell r="BM101" t="str">
            <v>Hard</v>
          </cell>
          <cell r="BN101" t="str">
            <v>麻痹蝎2   小恶魔1   石像2   恶灵2      种子2   小恶魔3</v>
          </cell>
          <cell r="BQ101">
            <v>50</v>
          </cell>
          <cell r="BR101">
            <v>15</v>
          </cell>
          <cell r="BS101" t="str">
            <v>恶灵2</v>
          </cell>
          <cell r="BT101" t="str">
            <v>种子2</v>
          </cell>
          <cell r="BU101" t="str">
            <v>小恶魔3</v>
          </cell>
          <cell r="BV101">
            <v>1</v>
          </cell>
          <cell r="BW101">
            <v>6</v>
          </cell>
        </row>
        <row r="102">
          <cell r="BJ102" t="str">
            <v>1_1_Hard</v>
          </cell>
          <cell r="BK102">
            <v>1</v>
          </cell>
          <cell r="BL102">
            <v>1</v>
          </cell>
          <cell r="BM102" t="str">
            <v>Hard</v>
          </cell>
          <cell r="BN102" t="str">
            <v xml:space="preserve">蜜蜂1   蝙蝠1   蜘蛛1   鸟1         </v>
          </cell>
          <cell r="BQ102">
            <v>100</v>
          </cell>
          <cell r="BR102">
            <v>15</v>
          </cell>
          <cell r="BS102" t="str">
            <v>蝙蝠1</v>
          </cell>
          <cell r="BT102" t="str">
            <v>蜘蛛1</v>
          </cell>
          <cell r="BU102" t="str">
            <v>鸟1</v>
          </cell>
          <cell r="BV102">
            <v>1</v>
          </cell>
          <cell r="BW102">
            <v>6</v>
          </cell>
        </row>
        <row r="103">
          <cell r="BJ103" t="str">
            <v>1_2_Hard</v>
          </cell>
          <cell r="BK103">
            <v>1</v>
          </cell>
          <cell r="BL103">
            <v>2</v>
          </cell>
          <cell r="BM103" t="str">
            <v>Hard</v>
          </cell>
          <cell r="BN103" t="str">
            <v xml:space="preserve">蝙蝠1   蜘蛛1   鸟1   石像1         </v>
          </cell>
          <cell r="BQ103">
            <v>100</v>
          </cell>
          <cell r="BR103">
            <v>15</v>
          </cell>
          <cell r="BS103" t="str">
            <v>蜘蛛1</v>
          </cell>
          <cell r="BT103" t="str">
            <v>鸟1</v>
          </cell>
          <cell r="BU103" t="str">
            <v>石像1</v>
          </cell>
          <cell r="BV103">
            <v>1</v>
          </cell>
          <cell r="BW103">
            <v>6</v>
          </cell>
        </row>
        <row r="104">
          <cell r="BJ104" t="str">
            <v>1_3_Hard</v>
          </cell>
          <cell r="BK104">
            <v>1</v>
          </cell>
          <cell r="BL104">
            <v>3</v>
          </cell>
          <cell r="BM104" t="str">
            <v>Hard</v>
          </cell>
          <cell r="BN104" t="str">
            <v xml:space="preserve">蜘蛛1   鸟1   石像1   小恶魔1         </v>
          </cell>
          <cell r="BQ104">
            <v>100</v>
          </cell>
          <cell r="BR104">
            <v>15</v>
          </cell>
          <cell r="BS104" t="str">
            <v>鸟1</v>
          </cell>
          <cell r="BT104" t="str">
            <v>石像1</v>
          </cell>
          <cell r="BU104" t="str">
            <v>小恶魔1</v>
          </cell>
          <cell r="BV104">
            <v>1</v>
          </cell>
          <cell r="BW104">
            <v>6</v>
          </cell>
        </row>
        <row r="105">
          <cell r="BJ105" t="str">
            <v>1_4_Hard</v>
          </cell>
          <cell r="BK105">
            <v>1</v>
          </cell>
          <cell r="BL105">
            <v>4</v>
          </cell>
          <cell r="BM105" t="str">
            <v>Hard</v>
          </cell>
          <cell r="BN105" t="str">
            <v xml:space="preserve">鸟1   石像1   小恶魔1   恶灵1         </v>
          </cell>
          <cell r="BQ105">
            <v>100</v>
          </cell>
          <cell r="BR105">
            <v>15</v>
          </cell>
          <cell r="BS105" t="str">
            <v>石像1</v>
          </cell>
          <cell r="BT105" t="str">
            <v>小恶魔1</v>
          </cell>
          <cell r="BU105" t="str">
            <v>恶灵1</v>
          </cell>
          <cell r="BV105">
            <v>1</v>
          </cell>
          <cell r="BW105">
            <v>6</v>
          </cell>
        </row>
        <row r="106">
          <cell r="BJ106" t="str">
            <v>1_5_Hard</v>
          </cell>
          <cell r="BK106">
            <v>1</v>
          </cell>
          <cell r="BL106">
            <v>5</v>
          </cell>
          <cell r="BM106" t="str">
            <v>Hard</v>
          </cell>
          <cell r="BN106" t="str">
            <v>鸟1   石像1   小恶魔1   恶灵2      鸟2   石像3</v>
          </cell>
          <cell r="BQ106">
            <v>100</v>
          </cell>
          <cell r="BR106">
            <v>15</v>
          </cell>
          <cell r="BS106" t="str">
            <v>恶灵2</v>
          </cell>
          <cell r="BT106" t="str">
            <v>鸟2</v>
          </cell>
          <cell r="BU106" t="str">
            <v>石像3</v>
          </cell>
          <cell r="BV106">
            <v>1</v>
          </cell>
          <cell r="BW106">
            <v>6</v>
          </cell>
        </row>
        <row r="107">
          <cell r="BJ107" t="str">
            <v>2_1_Hard</v>
          </cell>
          <cell r="BK107">
            <v>2</v>
          </cell>
          <cell r="BL107">
            <v>1</v>
          </cell>
          <cell r="BM107" t="str">
            <v>Hard</v>
          </cell>
          <cell r="BN107" t="str">
            <v xml:space="preserve">种子1   蜜蜂1   龙1   麻痹蝎1         </v>
          </cell>
          <cell r="BQ107">
            <v>100</v>
          </cell>
          <cell r="BR107">
            <v>15</v>
          </cell>
          <cell r="BS107" t="str">
            <v>蜜蜂1</v>
          </cell>
          <cell r="BT107" t="str">
            <v>龙1</v>
          </cell>
          <cell r="BU107" t="str">
            <v>麻痹蝎1</v>
          </cell>
          <cell r="BV107">
            <v>1</v>
          </cell>
          <cell r="BW107">
            <v>6</v>
          </cell>
        </row>
        <row r="108">
          <cell r="BJ108" t="str">
            <v>2_2_Hard</v>
          </cell>
          <cell r="BK108">
            <v>2</v>
          </cell>
          <cell r="BL108">
            <v>2</v>
          </cell>
          <cell r="BM108" t="str">
            <v>Hard</v>
          </cell>
          <cell r="BN108" t="str">
            <v xml:space="preserve">蜜蜂1   龙1   麻痹蝎1   蛋2         </v>
          </cell>
          <cell r="BQ108">
            <v>100</v>
          </cell>
          <cell r="BR108">
            <v>15</v>
          </cell>
          <cell r="BS108" t="str">
            <v>龙1</v>
          </cell>
          <cell r="BT108" t="str">
            <v>麻痹蝎1</v>
          </cell>
          <cell r="BU108" t="str">
            <v>蛋2</v>
          </cell>
          <cell r="BV108">
            <v>1</v>
          </cell>
          <cell r="BW108">
            <v>6</v>
          </cell>
        </row>
        <row r="109">
          <cell r="BJ109" t="str">
            <v>2_3_Hard</v>
          </cell>
          <cell r="BK109">
            <v>2</v>
          </cell>
          <cell r="BL109">
            <v>3</v>
          </cell>
          <cell r="BM109" t="str">
            <v>Hard</v>
          </cell>
          <cell r="BN109" t="str">
            <v xml:space="preserve">龙1   麻痹蝎1   蛋2   石像2         </v>
          </cell>
          <cell r="BQ109">
            <v>100</v>
          </cell>
          <cell r="BR109">
            <v>15</v>
          </cell>
          <cell r="BS109" t="str">
            <v>麻痹蝎1</v>
          </cell>
          <cell r="BT109" t="str">
            <v>蛋2</v>
          </cell>
          <cell r="BU109" t="str">
            <v>石像2</v>
          </cell>
          <cell r="BV109">
            <v>1</v>
          </cell>
          <cell r="BW109">
            <v>6</v>
          </cell>
        </row>
        <row r="110">
          <cell r="BJ110" t="str">
            <v>2_4_Hard</v>
          </cell>
          <cell r="BK110">
            <v>2</v>
          </cell>
          <cell r="BL110">
            <v>4</v>
          </cell>
          <cell r="BM110" t="str">
            <v>Hard</v>
          </cell>
          <cell r="BN110" t="str">
            <v xml:space="preserve">麻痹蝎1   蛋2   石像2   鬼2         </v>
          </cell>
          <cell r="BQ110">
            <v>100</v>
          </cell>
          <cell r="BR110">
            <v>15</v>
          </cell>
          <cell r="BS110" t="str">
            <v>蛋2</v>
          </cell>
          <cell r="BT110" t="str">
            <v>石像2</v>
          </cell>
          <cell r="BU110" t="str">
            <v>鬼2</v>
          </cell>
          <cell r="BV110">
            <v>1</v>
          </cell>
          <cell r="BW110">
            <v>6</v>
          </cell>
        </row>
        <row r="111">
          <cell r="BJ111" t="str">
            <v>2_5_Hard</v>
          </cell>
          <cell r="BK111">
            <v>2</v>
          </cell>
          <cell r="BL111">
            <v>5</v>
          </cell>
          <cell r="BM111" t="str">
            <v>Hard</v>
          </cell>
          <cell r="BN111" t="str">
            <v>麻痹蝎1   蛋2   石像2   小恶魔2      火精灵2   龙3</v>
          </cell>
          <cell r="BQ111">
            <v>100</v>
          </cell>
          <cell r="BR111">
            <v>15</v>
          </cell>
          <cell r="BS111" t="str">
            <v>小恶魔2</v>
          </cell>
          <cell r="BT111" t="str">
            <v>火精灵2</v>
          </cell>
          <cell r="BU111" t="str">
            <v>龙3</v>
          </cell>
          <cell r="BV111">
            <v>1</v>
          </cell>
          <cell r="BW111">
            <v>6</v>
          </cell>
        </row>
        <row r="112">
          <cell r="BJ112" t="str">
            <v>3_1_Hard</v>
          </cell>
          <cell r="BK112">
            <v>3</v>
          </cell>
          <cell r="BL112">
            <v>1</v>
          </cell>
          <cell r="BM112" t="str">
            <v>Hard</v>
          </cell>
          <cell r="BN112" t="str">
            <v xml:space="preserve">蜜蜂1   蝙蝠1   蜘蛛1   雪人1         </v>
          </cell>
          <cell r="BQ112">
            <v>100</v>
          </cell>
          <cell r="BR112">
            <v>15</v>
          </cell>
          <cell r="BS112" t="str">
            <v>蝙蝠1</v>
          </cell>
          <cell r="BT112" t="str">
            <v>蜘蛛1</v>
          </cell>
          <cell r="BU112" t="str">
            <v>雪人1</v>
          </cell>
          <cell r="BV112">
            <v>1</v>
          </cell>
          <cell r="BW112">
            <v>6</v>
          </cell>
        </row>
        <row r="113">
          <cell r="BJ113" t="str">
            <v>3_2_Hard</v>
          </cell>
          <cell r="BK113">
            <v>3</v>
          </cell>
          <cell r="BL113">
            <v>2</v>
          </cell>
          <cell r="BM113" t="str">
            <v>Hard</v>
          </cell>
          <cell r="BN113" t="str">
            <v xml:space="preserve">蝙蝠1   蜘蛛1   雪人1   蜘蛛2         </v>
          </cell>
          <cell r="BQ113">
            <v>100</v>
          </cell>
          <cell r="BR113">
            <v>15</v>
          </cell>
          <cell r="BS113" t="str">
            <v>蜘蛛1</v>
          </cell>
          <cell r="BT113" t="str">
            <v>雪人1</v>
          </cell>
          <cell r="BU113" t="str">
            <v>蜘蛛2</v>
          </cell>
          <cell r="BV113">
            <v>1</v>
          </cell>
          <cell r="BW113">
            <v>6</v>
          </cell>
        </row>
        <row r="114">
          <cell r="BJ114" t="str">
            <v>3_3_Hard</v>
          </cell>
          <cell r="BK114">
            <v>3</v>
          </cell>
          <cell r="BL114">
            <v>3</v>
          </cell>
          <cell r="BM114" t="str">
            <v>Hard</v>
          </cell>
          <cell r="BN114" t="str">
            <v xml:space="preserve">蜘蛛1   雪人1   蜘蛛2   骷髅2         </v>
          </cell>
          <cell r="BQ114">
            <v>100</v>
          </cell>
          <cell r="BR114">
            <v>15</v>
          </cell>
          <cell r="BS114" t="str">
            <v>雪人1</v>
          </cell>
          <cell r="BT114" t="str">
            <v>蜘蛛2</v>
          </cell>
          <cell r="BU114" t="str">
            <v>骷髅2</v>
          </cell>
          <cell r="BV114">
            <v>1</v>
          </cell>
          <cell r="BW114">
            <v>6</v>
          </cell>
        </row>
        <row r="115">
          <cell r="BJ115" t="str">
            <v>3_4_Hard</v>
          </cell>
          <cell r="BK115">
            <v>3</v>
          </cell>
          <cell r="BL115">
            <v>4</v>
          </cell>
          <cell r="BM115" t="str">
            <v>Hard</v>
          </cell>
          <cell r="BN115" t="str">
            <v xml:space="preserve">雪人1   蜘蛛2   骷髅2   恶灵1         </v>
          </cell>
          <cell r="BQ115">
            <v>100</v>
          </cell>
          <cell r="BR115">
            <v>15</v>
          </cell>
          <cell r="BS115" t="str">
            <v>蜘蛛2</v>
          </cell>
          <cell r="BT115" t="str">
            <v>骷髅2</v>
          </cell>
          <cell r="BU115" t="str">
            <v>恶灵1</v>
          </cell>
          <cell r="BV115">
            <v>1</v>
          </cell>
          <cell r="BW115">
            <v>6</v>
          </cell>
        </row>
        <row r="116">
          <cell r="BJ116" t="str">
            <v>3_5_Hard</v>
          </cell>
          <cell r="BK116">
            <v>3</v>
          </cell>
          <cell r="BL116">
            <v>5</v>
          </cell>
          <cell r="BM116" t="str">
            <v>Hard</v>
          </cell>
          <cell r="BN116" t="str">
            <v>雪人1   蜘蛛2   骷髅2   恶灵2      雪人2   雪人3</v>
          </cell>
          <cell r="BQ116">
            <v>100</v>
          </cell>
          <cell r="BR116">
            <v>15</v>
          </cell>
          <cell r="BS116" t="str">
            <v>恶灵2</v>
          </cell>
          <cell r="BT116" t="str">
            <v>雪人2</v>
          </cell>
          <cell r="BU116" t="str">
            <v>雪人3</v>
          </cell>
          <cell r="BV116">
            <v>1</v>
          </cell>
          <cell r="BW116">
            <v>6</v>
          </cell>
        </row>
        <row r="117">
          <cell r="BJ117" t="str">
            <v>4_1_Hard</v>
          </cell>
          <cell r="BK117">
            <v>4</v>
          </cell>
          <cell r="BL117">
            <v>1</v>
          </cell>
          <cell r="BM117" t="str">
            <v>Hard</v>
          </cell>
          <cell r="BN117" t="str">
            <v xml:space="preserve">蝙蝠1   火精灵1   鬼1   乌龟1         </v>
          </cell>
          <cell r="BQ117">
            <v>100</v>
          </cell>
          <cell r="BR117">
            <v>15</v>
          </cell>
          <cell r="BS117" t="str">
            <v>火精灵1</v>
          </cell>
          <cell r="BT117" t="str">
            <v>鬼1</v>
          </cell>
          <cell r="BU117" t="str">
            <v>乌龟1</v>
          </cell>
          <cell r="BV117">
            <v>1</v>
          </cell>
          <cell r="BW117">
            <v>6</v>
          </cell>
        </row>
        <row r="118">
          <cell r="BJ118" t="str">
            <v>4_2_Hard</v>
          </cell>
          <cell r="BK118">
            <v>4</v>
          </cell>
          <cell r="BL118">
            <v>2</v>
          </cell>
          <cell r="BM118" t="str">
            <v>Hard</v>
          </cell>
          <cell r="BN118" t="str">
            <v xml:space="preserve">火精灵1   鬼1   乌龟1   蜜蜂2         </v>
          </cell>
          <cell r="BQ118">
            <v>100</v>
          </cell>
          <cell r="BR118">
            <v>15</v>
          </cell>
          <cell r="BS118" t="str">
            <v>鬼1</v>
          </cell>
          <cell r="BT118" t="str">
            <v>乌龟1</v>
          </cell>
          <cell r="BU118" t="str">
            <v>蜜蜂2</v>
          </cell>
          <cell r="BV118">
            <v>1</v>
          </cell>
          <cell r="BW118">
            <v>6</v>
          </cell>
        </row>
        <row r="119">
          <cell r="BJ119" t="str">
            <v>4_3_Hard</v>
          </cell>
          <cell r="BK119">
            <v>4</v>
          </cell>
          <cell r="BL119">
            <v>3</v>
          </cell>
          <cell r="BM119" t="str">
            <v>Hard</v>
          </cell>
          <cell r="BN119" t="str">
            <v xml:space="preserve">鬼1   乌龟1   蜜蜂2   乌龟2         </v>
          </cell>
          <cell r="BQ119">
            <v>100</v>
          </cell>
          <cell r="BR119">
            <v>15</v>
          </cell>
          <cell r="BS119" t="str">
            <v>乌龟1</v>
          </cell>
          <cell r="BT119" t="str">
            <v>蜜蜂2</v>
          </cell>
          <cell r="BU119" t="str">
            <v>乌龟2</v>
          </cell>
          <cell r="BV119">
            <v>1</v>
          </cell>
          <cell r="BW119">
            <v>6</v>
          </cell>
        </row>
        <row r="120">
          <cell r="BJ120" t="str">
            <v>4_4_Hard</v>
          </cell>
          <cell r="BK120">
            <v>4</v>
          </cell>
          <cell r="BL120">
            <v>4</v>
          </cell>
          <cell r="BM120" t="str">
            <v>Hard</v>
          </cell>
          <cell r="BN120" t="str">
            <v xml:space="preserve">乌龟1   蜜蜂2   乌龟2   鬼2         </v>
          </cell>
          <cell r="BQ120">
            <v>100</v>
          </cell>
          <cell r="BR120">
            <v>15</v>
          </cell>
          <cell r="BS120" t="str">
            <v>蜜蜂2</v>
          </cell>
          <cell r="BT120" t="str">
            <v>乌龟2</v>
          </cell>
          <cell r="BU120" t="str">
            <v>鬼2</v>
          </cell>
          <cell r="BV120">
            <v>1</v>
          </cell>
          <cell r="BW120">
            <v>6</v>
          </cell>
        </row>
        <row r="121">
          <cell r="BJ121" t="str">
            <v>4_5_Hard</v>
          </cell>
          <cell r="BK121">
            <v>4</v>
          </cell>
          <cell r="BL121">
            <v>5</v>
          </cell>
          <cell r="BM121" t="str">
            <v>Hard</v>
          </cell>
          <cell r="BN121" t="str">
            <v>乌龟1   蜜蜂2   乌龟2   小恶魔2      种子2   乌龟3</v>
          </cell>
          <cell r="BQ121">
            <v>100</v>
          </cell>
          <cell r="BR121">
            <v>15</v>
          </cell>
          <cell r="BS121" t="str">
            <v>小恶魔2</v>
          </cell>
          <cell r="BT121" t="str">
            <v>种子2</v>
          </cell>
          <cell r="BU121" t="str">
            <v>乌龟3</v>
          </cell>
          <cell r="BV121">
            <v>1</v>
          </cell>
          <cell r="BW121">
            <v>6</v>
          </cell>
        </row>
        <row r="122">
          <cell r="BJ122" t="str">
            <v>0_1_Hell</v>
          </cell>
          <cell r="BK122">
            <v>0</v>
          </cell>
          <cell r="BL122">
            <v>1</v>
          </cell>
          <cell r="BM122" t="str">
            <v>Hell</v>
          </cell>
          <cell r="BN122" t="str">
            <v xml:space="preserve">蜜蜂1   鬼1               </v>
          </cell>
          <cell r="BQ122">
            <v>50</v>
          </cell>
          <cell r="BR122">
            <v>15</v>
          </cell>
          <cell r="BS122" t="str">
            <v>蜜蜂1</v>
          </cell>
          <cell r="BT122" t="str">
            <v>鬼1</v>
          </cell>
          <cell r="BV122">
            <v>1</v>
          </cell>
          <cell r="BW122">
            <v>4</v>
          </cell>
        </row>
        <row r="123">
          <cell r="BJ123" t="str">
            <v>0_2_Hell</v>
          </cell>
          <cell r="BK123">
            <v>0</v>
          </cell>
          <cell r="BL123">
            <v>2</v>
          </cell>
          <cell r="BM123" t="str">
            <v>Hell</v>
          </cell>
          <cell r="BN123" t="str">
            <v xml:space="preserve">鬼1   种子1               </v>
          </cell>
          <cell r="BQ123">
            <v>50</v>
          </cell>
          <cell r="BR123">
            <v>15</v>
          </cell>
          <cell r="BS123" t="str">
            <v>鬼1</v>
          </cell>
          <cell r="BT123" t="str">
            <v>种子1</v>
          </cell>
          <cell r="BV123">
            <v>1</v>
          </cell>
          <cell r="BW123">
            <v>4</v>
          </cell>
        </row>
        <row r="124">
          <cell r="BJ124" t="str">
            <v>0_3_Hell</v>
          </cell>
          <cell r="BK124">
            <v>0</v>
          </cell>
          <cell r="BL124">
            <v>3</v>
          </cell>
          <cell r="BM124" t="str">
            <v>Hell</v>
          </cell>
          <cell r="BN124" t="str">
            <v xml:space="preserve">鬼1   种子1   蝙蝠1   蜘蛛1         </v>
          </cell>
          <cell r="BQ124">
            <v>50</v>
          </cell>
          <cell r="BR124">
            <v>15</v>
          </cell>
          <cell r="BS124" t="str">
            <v>种子1</v>
          </cell>
          <cell r="BT124" t="str">
            <v>蝙蝠1</v>
          </cell>
          <cell r="BU124" t="str">
            <v>蜘蛛1</v>
          </cell>
          <cell r="BV124">
            <v>1</v>
          </cell>
          <cell r="BW124">
            <v>4</v>
          </cell>
        </row>
        <row r="125">
          <cell r="BJ125" t="str">
            <v>0_4_Hell</v>
          </cell>
          <cell r="BK125">
            <v>0</v>
          </cell>
          <cell r="BL125">
            <v>4</v>
          </cell>
          <cell r="BM125" t="str">
            <v>Hell</v>
          </cell>
          <cell r="BN125" t="str">
            <v xml:space="preserve">种子1   蝙蝠1   蜘蛛1   蛋1         </v>
          </cell>
          <cell r="BQ125">
            <v>50</v>
          </cell>
          <cell r="BR125">
            <v>15</v>
          </cell>
          <cell r="BS125" t="str">
            <v>蝙蝠1</v>
          </cell>
          <cell r="BT125" t="str">
            <v>蜘蛛1</v>
          </cell>
          <cell r="BU125" t="str">
            <v>蛋1</v>
          </cell>
          <cell r="BV125">
            <v>1</v>
          </cell>
          <cell r="BW125">
            <v>4</v>
          </cell>
        </row>
        <row r="126">
          <cell r="BJ126" t="str">
            <v>0_5_Hell</v>
          </cell>
          <cell r="BK126">
            <v>0</v>
          </cell>
          <cell r="BL126">
            <v>5</v>
          </cell>
          <cell r="BM126" t="str">
            <v>Hell</v>
          </cell>
          <cell r="BN126" t="str">
            <v xml:space="preserve">蝙蝠1   蜘蛛1   蛋1   蜜蜂2         </v>
          </cell>
          <cell r="BQ126">
            <v>50</v>
          </cell>
          <cell r="BR126">
            <v>15</v>
          </cell>
          <cell r="BS126" t="str">
            <v>蜘蛛1</v>
          </cell>
          <cell r="BT126" t="str">
            <v>蛋1</v>
          </cell>
          <cell r="BU126" t="str">
            <v>蜜蜂2</v>
          </cell>
          <cell r="BV126">
            <v>1</v>
          </cell>
          <cell r="BW126">
            <v>4</v>
          </cell>
        </row>
        <row r="127">
          <cell r="BJ127" t="str">
            <v>0_6_Hell</v>
          </cell>
          <cell r="BK127">
            <v>0</v>
          </cell>
          <cell r="BL127">
            <v>6</v>
          </cell>
          <cell r="BM127" t="str">
            <v>Hell</v>
          </cell>
          <cell r="BN127" t="str">
            <v>种子1   蝙蝠1   蜘蛛1   蛋1      蜜蜂2   蜜蜂3</v>
          </cell>
          <cell r="BQ127">
            <v>50</v>
          </cell>
          <cell r="BR127">
            <v>15</v>
          </cell>
          <cell r="BS127" t="str">
            <v>蛋1</v>
          </cell>
          <cell r="BT127" t="str">
            <v>蜜蜂2</v>
          </cell>
          <cell r="BU127" t="str">
            <v>蜜蜂3</v>
          </cell>
          <cell r="BV127">
            <v>1</v>
          </cell>
          <cell r="BW127">
            <v>4</v>
          </cell>
        </row>
        <row r="128">
          <cell r="BJ128" t="str">
            <v>0_7_Hell</v>
          </cell>
          <cell r="BK128">
            <v>0</v>
          </cell>
          <cell r="BL128">
            <v>7</v>
          </cell>
          <cell r="BM128" t="str">
            <v>Hell</v>
          </cell>
          <cell r="BN128" t="str">
            <v xml:space="preserve">蜘蛛1   蛋1   蜜蜂2   恶灵1         </v>
          </cell>
          <cell r="BQ128">
            <v>50</v>
          </cell>
          <cell r="BR128">
            <v>15</v>
          </cell>
          <cell r="BS128" t="str">
            <v>蛋1</v>
          </cell>
          <cell r="BT128" t="str">
            <v>蜜蜂2</v>
          </cell>
          <cell r="BU128" t="str">
            <v>恶灵1</v>
          </cell>
          <cell r="BV128">
            <v>1</v>
          </cell>
          <cell r="BW128">
            <v>4</v>
          </cell>
        </row>
        <row r="129">
          <cell r="BJ129" t="str">
            <v>0_8_Hell</v>
          </cell>
          <cell r="BK129">
            <v>0</v>
          </cell>
          <cell r="BL129">
            <v>8</v>
          </cell>
          <cell r="BM129" t="str">
            <v>Hell</v>
          </cell>
          <cell r="BN129" t="str">
            <v xml:space="preserve">蛋1   蜜蜂2   恶灵1   骷髅1         </v>
          </cell>
          <cell r="BQ129">
            <v>50</v>
          </cell>
          <cell r="BR129">
            <v>15</v>
          </cell>
          <cell r="BS129" t="str">
            <v>蜜蜂2</v>
          </cell>
          <cell r="BT129" t="str">
            <v>恶灵1</v>
          </cell>
          <cell r="BU129" t="str">
            <v>骷髅1</v>
          </cell>
          <cell r="BV129">
            <v>1</v>
          </cell>
          <cell r="BW129">
            <v>4</v>
          </cell>
        </row>
        <row r="130">
          <cell r="BJ130" t="str">
            <v>0_9_Hell</v>
          </cell>
          <cell r="BK130">
            <v>0</v>
          </cell>
          <cell r="BL130">
            <v>9</v>
          </cell>
          <cell r="BM130" t="str">
            <v>Hell</v>
          </cell>
          <cell r="BN130" t="str">
            <v xml:space="preserve">蜜蜂2   恶灵1   骷髅1   麻痹蝎1         </v>
          </cell>
          <cell r="BQ130">
            <v>50</v>
          </cell>
          <cell r="BR130">
            <v>15</v>
          </cell>
          <cell r="BS130" t="str">
            <v>恶灵1</v>
          </cell>
          <cell r="BT130" t="str">
            <v>骷髅1</v>
          </cell>
          <cell r="BU130" t="str">
            <v>麻痹蝎1</v>
          </cell>
          <cell r="BV130">
            <v>1</v>
          </cell>
          <cell r="BW130">
            <v>4</v>
          </cell>
        </row>
        <row r="131">
          <cell r="BJ131" t="str">
            <v>0_10_Hell</v>
          </cell>
          <cell r="BK131">
            <v>0</v>
          </cell>
          <cell r="BL131">
            <v>10</v>
          </cell>
          <cell r="BM131" t="str">
            <v>Hell</v>
          </cell>
          <cell r="BN131" t="str">
            <v xml:space="preserve">恶灵1   骷髅1   麻痹蝎1   蜘蛛2         </v>
          </cell>
          <cell r="BQ131">
            <v>50</v>
          </cell>
          <cell r="BR131">
            <v>15</v>
          </cell>
          <cell r="BS131" t="str">
            <v>骷髅1</v>
          </cell>
          <cell r="BT131" t="str">
            <v>麻痹蝎1</v>
          </cell>
          <cell r="BU131" t="str">
            <v>蜘蛛2</v>
          </cell>
          <cell r="BV131">
            <v>1</v>
          </cell>
          <cell r="BW131">
            <v>4</v>
          </cell>
        </row>
        <row r="132">
          <cell r="BJ132" t="str">
            <v>0_11_Hell</v>
          </cell>
          <cell r="BK132">
            <v>0</v>
          </cell>
          <cell r="BL132">
            <v>11</v>
          </cell>
          <cell r="BM132" t="str">
            <v>Hell</v>
          </cell>
          <cell r="BN132" t="str">
            <v xml:space="preserve">骷髅1   麻痹蝎1   蜘蛛2   火精灵1         </v>
          </cell>
          <cell r="BQ132">
            <v>50</v>
          </cell>
          <cell r="BR132">
            <v>15</v>
          </cell>
          <cell r="BS132" t="str">
            <v>麻痹蝎1</v>
          </cell>
          <cell r="BT132" t="str">
            <v>蜘蛛2</v>
          </cell>
          <cell r="BU132" t="str">
            <v>火精灵1</v>
          </cell>
          <cell r="BV132">
            <v>1</v>
          </cell>
          <cell r="BW132">
            <v>4</v>
          </cell>
        </row>
        <row r="133">
          <cell r="BJ133" t="str">
            <v>0_12_Hell</v>
          </cell>
          <cell r="BK133">
            <v>0</v>
          </cell>
          <cell r="BL133">
            <v>12</v>
          </cell>
          <cell r="BM133" t="str">
            <v>Hell</v>
          </cell>
          <cell r="BN133" t="str">
            <v>骷髅1   麻痹蝎1   蜘蛛2   火精灵1      蝙蝠2   骷髅3</v>
          </cell>
          <cell r="BQ133">
            <v>50</v>
          </cell>
          <cell r="BR133">
            <v>15</v>
          </cell>
          <cell r="BS133" t="str">
            <v>火精灵1</v>
          </cell>
          <cell r="BT133" t="str">
            <v>蝙蝠2</v>
          </cell>
          <cell r="BU133" t="str">
            <v>骷髅3</v>
          </cell>
          <cell r="BV133">
            <v>1</v>
          </cell>
          <cell r="BW133">
            <v>4</v>
          </cell>
        </row>
        <row r="134">
          <cell r="BJ134" t="str">
            <v>0_13_Hell</v>
          </cell>
          <cell r="BK134">
            <v>0</v>
          </cell>
          <cell r="BL134">
            <v>13</v>
          </cell>
          <cell r="BM134" t="str">
            <v>Hell</v>
          </cell>
          <cell r="BN134" t="str">
            <v xml:space="preserve">蜘蛛2   火精灵1   蝙蝠2   蛋2         </v>
          </cell>
          <cell r="BQ134">
            <v>50</v>
          </cell>
          <cell r="BR134">
            <v>15</v>
          </cell>
          <cell r="BS134" t="str">
            <v>火精灵1</v>
          </cell>
          <cell r="BT134" t="str">
            <v>蝙蝠2</v>
          </cell>
          <cell r="BU134" t="str">
            <v>蛋2</v>
          </cell>
          <cell r="BV134">
            <v>1</v>
          </cell>
          <cell r="BW134">
            <v>4</v>
          </cell>
        </row>
        <row r="135">
          <cell r="BJ135" t="str">
            <v>0_14_Hell</v>
          </cell>
          <cell r="BK135">
            <v>0</v>
          </cell>
          <cell r="BL135">
            <v>14</v>
          </cell>
          <cell r="BM135" t="str">
            <v>Hell</v>
          </cell>
          <cell r="BN135" t="str">
            <v xml:space="preserve">火精灵1   蝙蝠2   蛋2   石像1         </v>
          </cell>
          <cell r="BQ135">
            <v>50</v>
          </cell>
          <cell r="BR135">
            <v>15</v>
          </cell>
          <cell r="BS135" t="str">
            <v>蝙蝠2</v>
          </cell>
          <cell r="BT135" t="str">
            <v>蛋2</v>
          </cell>
          <cell r="BU135" t="str">
            <v>石像1</v>
          </cell>
          <cell r="BV135">
            <v>1</v>
          </cell>
          <cell r="BW135">
            <v>4</v>
          </cell>
        </row>
        <row r="136">
          <cell r="BJ136" t="str">
            <v>0_15_Hell</v>
          </cell>
          <cell r="BK136">
            <v>0</v>
          </cell>
          <cell r="BL136">
            <v>15</v>
          </cell>
          <cell r="BM136" t="str">
            <v>Hell</v>
          </cell>
          <cell r="BN136" t="str">
            <v xml:space="preserve">蝙蝠2   蛋2   石像1   鬼2         </v>
          </cell>
          <cell r="BQ136">
            <v>50</v>
          </cell>
          <cell r="BR136">
            <v>15</v>
          </cell>
          <cell r="BS136" t="str">
            <v>蛋2</v>
          </cell>
          <cell r="BT136" t="str">
            <v>石像1</v>
          </cell>
          <cell r="BU136" t="str">
            <v>鬼2</v>
          </cell>
          <cell r="BV136">
            <v>1</v>
          </cell>
          <cell r="BW136">
            <v>4</v>
          </cell>
        </row>
        <row r="137">
          <cell r="BJ137" t="str">
            <v>0_16_Hell</v>
          </cell>
          <cell r="BK137">
            <v>0</v>
          </cell>
          <cell r="BL137">
            <v>16</v>
          </cell>
          <cell r="BM137" t="str">
            <v>Hell</v>
          </cell>
          <cell r="BN137" t="str">
            <v xml:space="preserve">蛋2   石像1   鬼2   麻痹蝎2         </v>
          </cell>
          <cell r="BQ137">
            <v>50</v>
          </cell>
          <cell r="BR137">
            <v>15</v>
          </cell>
          <cell r="BS137" t="str">
            <v>石像1</v>
          </cell>
          <cell r="BT137" t="str">
            <v>鬼2</v>
          </cell>
          <cell r="BU137" t="str">
            <v>麻痹蝎2</v>
          </cell>
          <cell r="BV137">
            <v>1</v>
          </cell>
          <cell r="BW137">
            <v>4</v>
          </cell>
        </row>
        <row r="138">
          <cell r="BJ138" t="str">
            <v>0_17_Hell</v>
          </cell>
          <cell r="BK138">
            <v>0</v>
          </cell>
          <cell r="BL138">
            <v>17</v>
          </cell>
          <cell r="BM138" t="str">
            <v>Hell</v>
          </cell>
          <cell r="BN138" t="str">
            <v xml:space="preserve">石像1   鬼2   麻痹蝎2   小恶魔1         </v>
          </cell>
          <cell r="BQ138">
            <v>50</v>
          </cell>
          <cell r="BR138">
            <v>15</v>
          </cell>
          <cell r="BS138" t="str">
            <v>鬼2</v>
          </cell>
          <cell r="BT138" t="str">
            <v>麻痹蝎2</v>
          </cell>
          <cell r="BU138" t="str">
            <v>小恶魔1</v>
          </cell>
          <cell r="BV138">
            <v>1</v>
          </cell>
          <cell r="BW138">
            <v>4</v>
          </cell>
        </row>
        <row r="139">
          <cell r="BJ139" t="str">
            <v>0_18_Hell</v>
          </cell>
          <cell r="BK139">
            <v>0</v>
          </cell>
          <cell r="BL139">
            <v>18</v>
          </cell>
          <cell r="BM139" t="str">
            <v>Hell</v>
          </cell>
          <cell r="BN139" t="str">
            <v xml:space="preserve">鬼2   麻痹蝎2   小恶魔1   石像2         </v>
          </cell>
          <cell r="BQ139">
            <v>50</v>
          </cell>
          <cell r="BR139">
            <v>15</v>
          </cell>
          <cell r="BS139" t="str">
            <v>麻痹蝎2</v>
          </cell>
          <cell r="BT139" t="str">
            <v>小恶魔1</v>
          </cell>
          <cell r="BU139" t="str">
            <v>石像2</v>
          </cell>
          <cell r="BV139">
            <v>1</v>
          </cell>
          <cell r="BW139">
            <v>4</v>
          </cell>
        </row>
        <row r="140">
          <cell r="BJ140" t="str">
            <v>0_19_Hell</v>
          </cell>
          <cell r="BK140">
            <v>0</v>
          </cell>
          <cell r="BL140">
            <v>19</v>
          </cell>
          <cell r="BM140" t="str">
            <v>Hell</v>
          </cell>
          <cell r="BN140" t="str">
            <v xml:space="preserve">麻痹蝎2   小恶魔1   石像2   恶灵2         </v>
          </cell>
          <cell r="BQ140">
            <v>50</v>
          </cell>
          <cell r="BR140">
            <v>15</v>
          </cell>
          <cell r="BS140" t="str">
            <v>小恶魔1</v>
          </cell>
          <cell r="BT140" t="str">
            <v>石像2</v>
          </cell>
          <cell r="BU140" t="str">
            <v>恶灵2</v>
          </cell>
          <cell r="BV140">
            <v>1</v>
          </cell>
          <cell r="BW140">
            <v>4</v>
          </cell>
        </row>
        <row r="141">
          <cell r="BJ141" t="str">
            <v>0_20_Hell</v>
          </cell>
          <cell r="BK141">
            <v>0</v>
          </cell>
          <cell r="BL141">
            <v>20</v>
          </cell>
          <cell r="BM141" t="str">
            <v>Hell</v>
          </cell>
          <cell r="BN141" t="str">
            <v>麻痹蝎2   小恶魔1   石像2   恶灵2      种子2   小恶魔3</v>
          </cell>
          <cell r="BQ141">
            <v>50</v>
          </cell>
          <cell r="BR141">
            <v>15</v>
          </cell>
          <cell r="BS141" t="str">
            <v>恶灵2</v>
          </cell>
          <cell r="BT141" t="str">
            <v>种子2</v>
          </cell>
          <cell r="BU141" t="str">
            <v>小恶魔3</v>
          </cell>
          <cell r="BV141">
            <v>1</v>
          </cell>
          <cell r="BW141">
            <v>4</v>
          </cell>
        </row>
        <row r="142">
          <cell r="BJ142" t="str">
            <v>1_1_Hell</v>
          </cell>
          <cell r="BK142">
            <v>1</v>
          </cell>
          <cell r="BL142">
            <v>1</v>
          </cell>
          <cell r="BM142" t="str">
            <v>Hell</v>
          </cell>
          <cell r="BN142" t="str">
            <v xml:space="preserve">蜜蜂1   蝙蝠1   蜘蛛1   鸟1         </v>
          </cell>
          <cell r="BQ142">
            <v>100</v>
          </cell>
          <cell r="BR142">
            <v>15</v>
          </cell>
          <cell r="BS142" t="str">
            <v>蝙蝠1</v>
          </cell>
          <cell r="BT142" t="str">
            <v>蜘蛛1</v>
          </cell>
          <cell r="BU142" t="str">
            <v>鸟1</v>
          </cell>
          <cell r="BV142">
            <v>1</v>
          </cell>
          <cell r="BW142">
            <v>4</v>
          </cell>
        </row>
        <row r="143">
          <cell r="BJ143" t="str">
            <v>1_2_Hell</v>
          </cell>
          <cell r="BK143">
            <v>1</v>
          </cell>
          <cell r="BL143">
            <v>2</v>
          </cell>
          <cell r="BM143" t="str">
            <v>Hell</v>
          </cell>
          <cell r="BN143" t="str">
            <v xml:space="preserve">蝙蝠1   蜘蛛1   鸟1   石像1         </v>
          </cell>
          <cell r="BQ143">
            <v>100</v>
          </cell>
          <cell r="BR143">
            <v>15</v>
          </cell>
          <cell r="BS143" t="str">
            <v>蜘蛛1</v>
          </cell>
          <cell r="BT143" t="str">
            <v>鸟1</v>
          </cell>
          <cell r="BU143" t="str">
            <v>石像1</v>
          </cell>
          <cell r="BV143">
            <v>1</v>
          </cell>
          <cell r="BW143">
            <v>4</v>
          </cell>
        </row>
        <row r="144">
          <cell r="BJ144" t="str">
            <v>1_3_Hell</v>
          </cell>
          <cell r="BK144">
            <v>1</v>
          </cell>
          <cell r="BL144">
            <v>3</v>
          </cell>
          <cell r="BM144" t="str">
            <v>Hell</v>
          </cell>
          <cell r="BN144" t="str">
            <v xml:space="preserve">蜘蛛1   鸟1   石像1   小恶魔1         </v>
          </cell>
          <cell r="BQ144">
            <v>100</v>
          </cell>
          <cell r="BR144">
            <v>15</v>
          </cell>
          <cell r="BS144" t="str">
            <v>鸟1</v>
          </cell>
          <cell r="BT144" t="str">
            <v>石像1</v>
          </cell>
          <cell r="BU144" t="str">
            <v>小恶魔1</v>
          </cell>
          <cell r="BV144">
            <v>1</v>
          </cell>
          <cell r="BW144">
            <v>4</v>
          </cell>
        </row>
        <row r="145">
          <cell r="BJ145" t="str">
            <v>1_4_Hell</v>
          </cell>
          <cell r="BK145">
            <v>1</v>
          </cell>
          <cell r="BL145">
            <v>4</v>
          </cell>
          <cell r="BM145" t="str">
            <v>Hell</v>
          </cell>
          <cell r="BN145" t="str">
            <v xml:space="preserve">鸟1   石像1   小恶魔1   恶灵1         </v>
          </cell>
          <cell r="BQ145">
            <v>100</v>
          </cell>
          <cell r="BR145">
            <v>15</v>
          </cell>
          <cell r="BS145" t="str">
            <v>石像1</v>
          </cell>
          <cell r="BT145" t="str">
            <v>小恶魔1</v>
          </cell>
          <cell r="BU145" t="str">
            <v>恶灵1</v>
          </cell>
          <cell r="BV145">
            <v>1</v>
          </cell>
          <cell r="BW145">
            <v>4</v>
          </cell>
        </row>
        <row r="146">
          <cell r="BJ146" t="str">
            <v>1_5_Hell</v>
          </cell>
          <cell r="BK146">
            <v>1</v>
          </cell>
          <cell r="BL146">
            <v>5</v>
          </cell>
          <cell r="BM146" t="str">
            <v>Hell</v>
          </cell>
          <cell r="BN146" t="str">
            <v>鸟1   石像1   小恶魔1   恶灵2      鸟2   石像3</v>
          </cell>
          <cell r="BQ146">
            <v>100</v>
          </cell>
          <cell r="BR146">
            <v>15</v>
          </cell>
          <cell r="BS146" t="str">
            <v>恶灵2</v>
          </cell>
          <cell r="BT146" t="str">
            <v>鸟2</v>
          </cell>
          <cell r="BU146" t="str">
            <v>石像3</v>
          </cell>
          <cell r="BV146">
            <v>1</v>
          </cell>
          <cell r="BW146">
            <v>4</v>
          </cell>
        </row>
        <row r="147">
          <cell r="BJ147" t="str">
            <v>2_1_Hell</v>
          </cell>
          <cell r="BK147">
            <v>2</v>
          </cell>
          <cell r="BL147">
            <v>1</v>
          </cell>
          <cell r="BM147" t="str">
            <v>Hell</v>
          </cell>
          <cell r="BN147" t="str">
            <v xml:space="preserve">种子1   蜜蜂1   龙1   麻痹蝎1         </v>
          </cell>
          <cell r="BQ147">
            <v>100</v>
          </cell>
          <cell r="BR147">
            <v>15</v>
          </cell>
          <cell r="BS147" t="str">
            <v>蜜蜂1</v>
          </cell>
          <cell r="BT147" t="str">
            <v>龙1</v>
          </cell>
          <cell r="BU147" t="str">
            <v>麻痹蝎1</v>
          </cell>
          <cell r="BV147">
            <v>1</v>
          </cell>
          <cell r="BW147">
            <v>4</v>
          </cell>
        </row>
        <row r="148">
          <cell r="BJ148" t="str">
            <v>2_2_Hell</v>
          </cell>
          <cell r="BK148">
            <v>2</v>
          </cell>
          <cell r="BL148">
            <v>2</v>
          </cell>
          <cell r="BM148" t="str">
            <v>Hell</v>
          </cell>
          <cell r="BN148" t="str">
            <v xml:space="preserve">蜜蜂1   龙1   麻痹蝎1   蛋2         </v>
          </cell>
          <cell r="BQ148">
            <v>100</v>
          </cell>
          <cell r="BR148">
            <v>15</v>
          </cell>
          <cell r="BS148" t="str">
            <v>龙1</v>
          </cell>
          <cell r="BT148" t="str">
            <v>麻痹蝎1</v>
          </cell>
          <cell r="BU148" t="str">
            <v>蛋2</v>
          </cell>
          <cell r="BV148">
            <v>1</v>
          </cell>
          <cell r="BW148">
            <v>4</v>
          </cell>
        </row>
        <row r="149">
          <cell r="BJ149" t="str">
            <v>2_3_Hell</v>
          </cell>
          <cell r="BK149">
            <v>2</v>
          </cell>
          <cell r="BL149">
            <v>3</v>
          </cell>
          <cell r="BM149" t="str">
            <v>Hell</v>
          </cell>
          <cell r="BN149" t="str">
            <v xml:space="preserve">龙1   麻痹蝎1   蛋2   石像2         </v>
          </cell>
          <cell r="BQ149">
            <v>100</v>
          </cell>
          <cell r="BR149">
            <v>15</v>
          </cell>
          <cell r="BS149" t="str">
            <v>麻痹蝎1</v>
          </cell>
          <cell r="BT149" t="str">
            <v>蛋2</v>
          </cell>
          <cell r="BU149" t="str">
            <v>石像2</v>
          </cell>
          <cell r="BV149">
            <v>1</v>
          </cell>
          <cell r="BW149">
            <v>4</v>
          </cell>
        </row>
        <row r="150">
          <cell r="BJ150" t="str">
            <v>2_4_Hell</v>
          </cell>
          <cell r="BK150">
            <v>2</v>
          </cell>
          <cell r="BL150">
            <v>4</v>
          </cell>
          <cell r="BM150" t="str">
            <v>Hell</v>
          </cell>
          <cell r="BN150" t="str">
            <v xml:space="preserve">麻痹蝎1   蛋2   石像2   鬼2         </v>
          </cell>
          <cell r="BQ150">
            <v>100</v>
          </cell>
          <cell r="BR150">
            <v>15</v>
          </cell>
          <cell r="BS150" t="str">
            <v>蛋2</v>
          </cell>
          <cell r="BT150" t="str">
            <v>石像2</v>
          </cell>
          <cell r="BU150" t="str">
            <v>鬼2</v>
          </cell>
          <cell r="BV150">
            <v>1</v>
          </cell>
          <cell r="BW150">
            <v>4</v>
          </cell>
        </row>
        <row r="151">
          <cell r="BJ151" t="str">
            <v>2_5_Hell</v>
          </cell>
          <cell r="BK151">
            <v>2</v>
          </cell>
          <cell r="BL151">
            <v>5</v>
          </cell>
          <cell r="BM151" t="str">
            <v>Hell</v>
          </cell>
          <cell r="BN151" t="str">
            <v>麻痹蝎1   蛋2   石像2   小恶魔2      火精灵2   龙3</v>
          </cell>
          <cell r="BQ151">
            <v>100</v>
          </cell>
          <cell r="BR151">
            <v>15</v>
          </cell>
          <cell r="BS151" t="str">
            <v>小恶魔2</v>
          </cell>
          <cell r="BT151" t="str">
            <v>火精灵2</v>
          </cell>
          <cell r="BU151" t="str">
            <v>龙3</v>
          </cell>
          <cell r="BV151">
            <v>1</v>
          </cell>
          <cell r="BW151">
            <v>4</v>
          </cell>
        </row>
        <row r="152">
          <cell r="BJ152" t="str">
            <v>3_1_Hell</v>
          </cell>
          <cell r="BK152">
            <v>3</v>
          </cell>
          <cell r="BL152">
            <v>1</v>
          </cell>
          <cell r="BM152" t="str">
            <v>Hell</v>
          </cell>
          <cell r="BN152" t="str">
            <v xml:space="preserve">蜜蜂1   蝙蝠1   蜘蛛1   雪人1         </v>
          </cell>
          <cell r="BQ152">
            <v>100</v>
          </cell>
          <cell r="BR152">
            <v>15</v>
          </cell>
          <cell r="BS152" t="str">
            <v>蝙蝠1</v>
          </cell>
          <cell r="BT152" t="str">
            <v>蜘蛛1</v>
          </cell>
          <cell r="BU152" t="str">
            <v>雪人1</v>
          </cell>
          <cell r="BV152">
            <v>1</v>
          </cell>
          <cell r="BW152">
            <v>4</v>
          </cell>
        </row>
        <row r="153">
          <cell r="BJ153" t="str">
            <v>3_2_Hell</v>
          </cell>
          <cell r="BK153">
            <v>3</v>
          </cell>
          <cell r="BL153">
            <v>2</v>
          </cell>
          <cell r="BM153" t="str">
            <v>Hell</v>
          </cell>
          <cell r="BN153" t="str">
            <v xml:space="preserve">蝙蝠1   蜘蛛1   雪人1   蜘蛛2         </v>
          </cell>
          <cell r="BQ153">
            <v>100</v>
          </cell>
          <cell r="BR153">
            <v>15</v>
          </cell>
          <cell r="BS153" t="str">
            <v>蜘蛛1</v>
          </cell>
          <cell r="BT153" t="str">
            <v>雪人1</v>
          </cell>
          <cell r="BU153" t="str">
            <v>蜘蛛2</v>
          </cell>
          <cell r="BV153">
            <v>1</v>
          </cell>
          <cell r="BW153">
            <v>4</v>
          </cell>
        </row>
        <row r="154">
          <cell r="BJ154" t="str">
            <v>3_3_Hell</v>
          </cell>
          <cell r="BK154">
            <v>3</v>
          </cell>
          <cell r="BL154">
            <v>3</v>
          </cell>
          <cell r="BM154" t="str">
            <v>Hell</v>
          </cell>
          <cell r="BN154" t="str">
            <v xml:space="preserve">蜘蛛1   雪人1   蜘蛛2   骷髅2         </v>
          </cell>
          <cell r="BQ154">
            <v>100</v>
          </cell>
          <cell r="BR154">
            <v>15</v>
          </cell>
          <cell r="BS154" t="str">
            <v>雪人1</v>
          </cell>
          <cell r="BT154" t="str">
            <v>蜘蛛2</v>
          </cell>
          <cell r="BU154" t="str">
            <v>骷髅2</v>
          </cell>
          <cell r="BV154">
            <v>1</v>
          </cell>
          <cell r="BW154">
            <v>4</v>
          </cell>
        </row>
        <row r="155">
          <cell r="BJ155" t="str">
            <v>3_4_Hell</v>
          </cell>
          <cell r="BK155">
            <v>3</v>
          </cell>
          <cell r="BL155">
            <v>4</v>
          </cell>
          <cell r="BM155" t="str">
            <v>Hell</v>
          </cell>
          <cell r="BN155" t="str">
            <v xml:space="preserve">雪人1   蜘蛛2   骷髅2   恶灵1         </v>
          </cell>
          <cell r="BQ155">
            <v>100</v>
          </cell>
          <cell r="BR155">
            <v>15</v>
          </cell>
          <cell r="BS155" t="str">
            <v>蜘蛛2</v>
          </cell>
          <cell r="BT155" t="str">
            <v>骷髅2</v>
          </cell>
          <cell r="BU155" t="str">
            <v>恶灵1</v>
          </cell>
          <cell r="BV155">
            <v>1</v>
          </cell>
          <cell r="BW155">
            <v>4</v>
          </cell>
        </row>
        <row r="156">
          <cell r="BJ156" t="str">
            <v>3_5_Hell</v>
          </cell>
          <cell r="BK156">
            <v>3</v>
          </cell>
          <cell r="BL156">
            <v>5</v>
          </cell>
          <cell r="BM156" t="str">
            <v>Hell</v>
          </cell>
          <cell r="BN156" t="str">
            <v>雪人1   蜘蛛2   骷髅2   恶灵2      雪人2   雪人3</v>
          </cell>
          <cell r="BQ156">
            <v>100</v>
          </cell>
          <cell r="BR156">
            <v>15</v>
          </cell>
          <cell r="BS156" t="str">
            <v>恶灵2</v>
          </cell>
          <cell r="BT156" t="str">
            <v>雪人2</v>
          </cell>
          <cell r="BU156" t="str">
            <v>雪人3</v>
          </cell>
          <cell r="BV156">
            <v>1</v>
          </cell>
          <cell r="BW156">
            <v>4</v>
          </cell>
        </row>
        <row r="157">
          <cell r="BJ157" t="str">
            <v>4_1_Hell</v>
          </cell>
          <cell r="BK157">
            <v>4</v>
          </cell>
          <cell r="BL157">
            <v>1</v>
          </cell>
          <cell r="BM157" t="str">
            <v>Hell</v>
          </cell>
          <cell r="BN157" t="str">
            <v xml:space="preserve">蝙蝠1   火精灵1   鬼1   乌龟1         </v>
          </cell>
          <cell r="BQ157">
            <v>100</v>
          </cell>
          <cell r="BR157">
            <v>15</v>
          </cell>
          <cell r="BS157" t="str">
            <v>火精灵1</v>
          </cell>
          <cell r="BT157" t="str">
            <v>鬼1</v>
          </cell>
          <cell r="BU157" t="str">
            <v>乌龟1</v>
          </cell>
          <cell r="BV157">
            <v>1</v>
          </cell>
          <cell r="BW157">
            <v>4</v>
          </cell>
        </row>
        <row r="158">
          <cell r="BJ158" t="str">
            <v>4_2_Hell</v>
          </cell>
          <cell r="BK158">
            <v>4</v>
          </cell>
          <cell r="BL158">
            <v>2</v>
          </cell>
          <cell r="BM158" t="str">
            <v>Hell</v>
          </cell>
          <cell r="BN158" t="str">
            <v xml:space="preserve">火精灵1   鬼1   乌龟1   蜜蜂2         </v>
          </cell>
          <cell r="BQ158">
            <v>100</v>
          </cell>
          <cell r="BR158">
            <v>15</v>
          </cell>
          <cell r="BS158" t="str">
            <v>鬼1</v>
          </cell>
          <cell r="BT158" t="str">
            <v>乌龟1</v>
          </cell>
          <cell r="BU158" t="str">
            <v>蜜蜂2</v>
          </cell>
          <cell r="BV158">
            <v>1</v>
          </cell>
          <cell r="BW158">
            <v>4</v>
          </cell>
        </row>
        <row r="159">
          <cell r="BJ159" t="str">
            <v>4_3_Hell</v>
          </cell>
          <cell r="BK159">
            <v>4</v>
          </cell>
          <cell r="BL159">
            <v>3</v>
          </cell>
          <cell r="BM159" t="str">
            <v>Hell</v>
          </cell>
          <cell r="BN159" t="str">
            <v xml:space="preserve">鬼1   乌龟1   蜜蜂2   乌龟2         </v>
          </cell>
          <cell r="BQ159">
            <v>100</v>
          </cell>
          <cell r="BR159">
            <v>15</v>
          </cell>
          <cell r="BS159" t="str">
            <v>乌龟1</v>
          </cell>
          <cell r="BT159" t="str">
            <v>蜜蜂2</v>
          </cell>
          <cell r="BU159" t="str">
            <v>乌龟2</v>
          </cell>
          <cell r="BV159">
            <v>1</v>
          </cell>
          <cell r="BW159">
            <v>4</v>
          </cell>
        </row>
        <row r="160">
          <cell r="BJ160" t="str">
            <v>4_4_Hell</v>
          </cell>
          <cell r="BK160">
            <v>4</v>
          </cell>
          <cell r="BL160">
            <v>4</v>
          </cell>
          <cell r="BM160" t="str">
            <v>Hell</v>
          </cell>
          <cell r="BN160" t="str">
            <v xml:space="preserve">乌龟1   蜜蜂2   乌龟2   鬼2         </v>
          </cell>
          <cell r="BQ160">
            <v>100</v>
          </cell>
          <cell r="BR160">
            <v>15</v>
          </cell>
          <cell r="BS160" t="str">
            <v>蜜蜂2</v>
          </cell>
          <cell r="BT160" t="str">
            <v>乌龟2</v>
          </cell>
          <cell r="BU160" t="str">
            <v>鬼2</v>
          </cell>
          <cell r="BV160">
            <v>1</v>
          </cell>
          <cell r="BW160">
            <v>4</v>
          </cell>
        </row>
        <row r="161">
          <cell r="BJ161" t="str">
            <v>4_5_Hell</v>
          </cell>
          <cell r="BK161">
            <v>4</v>
          </cell>
          <cell r="BL161">
            <v>5</v>
          </cell>
          <cell r="BM161" t="str">
            <v>Hell</v>
          </cell>
          <cell r="BN161" t="str">
            <v>乌龟1   蜜蜂2   乌龟2   小恶魔2      种子2   乌龟3</v>
          </cell>
          <cell r="BQ161">
            <v>100</v>
          </cell>
          <cell r="BR161">
            <v>15</v>
          </cell>
          <cell r="BS161" t="str">
            <v>小恶魔2</v>
          </cell>
          <cell r="BT161" t="str">
            <v>种子2</v>
          </cell>
          <cell r="BU161" t="str">
            <v>乌龟3</v>
          </cell>
          <cell r="BV161">
            <v>1</v>
          </cell>
          <cell r="BW161">
            <v>4</v>
          </cell>
        </row>
      </sheetData>
      <sheetData sheetId="6"/>
      <sheetData sheetId="7"/>
      <sheetData sheetId="8">
        <row r="1">
          <cell r="B1" t="str">
            <v>id</v>
          </cell>
          <cell r="C1" t="str">
            <v>1级数值</v>
          </cell>
          <cell r="D1" t="str">
            <v>2级数值</v>
          </cell>
          <cell r="E1" t="str">
            <v>3级数值</v>
          </cell>
          <cell r="F1" t="str">
            <v>4级数值</v>
          </cell>
          <cell r="G1" t="str">
            <v>5级数值</v>
          </cell>
          <cell r="H1" t="str">
            <v>升2级消耗</v>
          </cell>
          <cell r="I1" t="str">
            <v>升3级消耗</v>
          </cell>
          <cell r="J1" t="str">
            <v>升4级消耗</v>
          </cell>
          <cell r="K1" t="str">
            <v>升5级消耗</v>
          </cell>
          <cell r="L1" t="str">
            <v>升6级消耗</v>
          </cell>
        </row>
        <row r="2">
          <cell r="B2" t="str">
            <v>SeasonBringUp_Damage</v>
          </cell>
          <cell r="C2">
            <v>10</v>
          </cell>
          <cell r="D2">
            <v>20</v>
          </cell>
          <cell r="E2">
            <v>30</v>
          </cell>
          <cell r="H2">
            <v>50</v>
          </cell>
          <cell r="I2">
            <v>120</v>
          </cell>
          <cell r="J2">
            <v>240</v>
          </cell>
          <cell r="K2" t="str">
            <v/>
          </cell>
          <cell r="L2" t="str">
            <v/>
          </cell>
        </row>
        <row r="3">
          <cell r="B3" t="str">
            <v>SeasonBringUp_AttackRange</v>
          </cell>
          <cell r="C3">
            <v>5</v>
          </cell>
          <cell r="D3">
            <v>10</v>
          </cell>
          <cell r="E3">
            <v>15</v>
          </cell>
          <cell r="H3">
            <v>50</v>
          </cell>
          <cell r="I3">
            <v>120</v>
          </cell>
          <cell r="J3">
            <v>240</v>
          </cell>
          <cell r="K3" t="str">
            <v/>
          </cell>
          <cell r="L3" t="str">
            <v/>
          </cell>
        </row>
        <row r="4">
          <cell r="B4" t="str">
            <v>SeasonBringUp_AttackInterval</v>
          </cell>
          <cell r="C4">
            <v>-10</v>
          </cell>
          <cell r="D4">
            <v>-20</v>
          </cell>
          <cell r="E4">
            <v>-30</v>
          </cell>
          <cell r="H4">
            <v>50</v>
          </cell>
          <cell r="I4">
            <v>120</v>
          </cell>
          <cell r="J4">
            <v>240</v>
          </cell>
          <cell r="K4" t="str">
            <v/>
          </cell>
          <cell r="L4" t="str">
            <v/>
          </cell>
        </row>
        <row r="5">
          <cell r="B5" t="str">
            <v>SeasonBringUp_StartingGold</v>
          </cell>
          <cell r="C5">
            <v>10</v>
          </cell>
          <cell r="D5">
            <v>20</v>
          </cell>
          <cell r="E5">
            <v>30</v>
          </cell>
          <cell r="H5">
            <v>50</v>
          </cell>
          <cell r="I5">
            <v>120</v>
          </cell>
          <cell r="J5">
            <v>240</v>
          </cell>
          <cell r="K5" t="str">
            <v/>
          </cell>
          <cell r="L5" t="str">
            <v/>
          </cell>
        </row>
        <row r="6">
          <cell r="B6" t="str">
            <v>SeasonBringUp_TowerCost</v>
          </cell>
          <cell r="C6">
            <v>-10</v>
          </cell>
          <cell r="D6">
            <v>-20</v>
          </cell>
          <cell r="E6">
            <v>-30</v>
          </cell>
          <cell r="H6">
            <v>50</v>
          </cell>
          <cell r="I6">
            <v>120</v>
          </cell>
          <cell r="J6">
            <v>240</v>
          </cell>
          <cell r="K6" t="str">
            <v/>
          </cell>
          <cell r="L6" t="str">
            <v/>
          </cell>
        </row>
        <row r="7">
          <cell r="B7" t="str">
            <v>SeasonBringUp_MaxTowers</v>
          </cell>
          <cell r="C7">
            <v>1</v>
          </cell>
          <cell r="D7">
            <v>2</v>
          </cell>
          <cell r="H7">
            <v>50</v>
          </cell>
          <cell r="I7">
            <v>120</v>
          </cell>
          <cell r="J7" t="str">
            <v/>
          </cell>
          <cell r="K7" t="str">
            <v/>
          </cell>
          <cell r="L7" t="str">
            <v/>
          </cell>
        </row>
        <row r="8">
          <cell r="B8" t="str">
            <v>SeasonBringUp_BaseHealth</v>
          </cell>
          <cell r="C8">
            <v>3</v>
          </cell>
          <cell r="D8">
            <v>5</v>
          </cell>
          <cell r="H8">
            <v>50</v>
          </cell>
          <cell r="I8">
            <v>120</v>
          </cell>
          <cell r="J8" t="str">
            <v/>
          </cell>
          <cell r="K8" t="str">
            <v/>
          </cell>
          <cell r="L8" t="str">
            <v/>
          </cell>
        </row>
        <row r="9">
          <cell r="B9" t="str">
            <v>SeasonBringUp_BaseRegen</v>
          </cell>
          <cell r="C9">
            <v>1</v>
          </cell>
          <cell r="D9">
            <v>2</v>
          </cell>
          <cell r="H9">
            <v>50</v>
          </cell>
          <cell r="I9">
            <v>120</v>
          </cell>
          <cell r="J9" t="str">
            <v/>
          </cell>
          <cell r="K9" t="str">
            <v/>
          </cell>
          <cell r="L9" t="str">
            <v/>
          </cell>
        </row>
        <row r="10">
          <cell r="B10" t="str">
            <v>SeasonBringUp_ExtraLives</v>
          </cell>
          <cell r="C10">
            <v>1</v>
          </cell>
          <cell r="H10">
            <v>50</v>
          </cell>
          <cell r="I10" t="str">
            <v/>
          </cell>
          <cell r="J10" t="str">
            <v/>
          </cell>
          <cell r="K10" t="str">
            <v/>
          </cell>
          <cell r="L10" t="str">
            <v/>
          </cell>
        </row>
        <row r="11">
          <cell r="B11" t="str">
            <v>SeasonBringUp_DiamondRewards</v>
          </cell>
          <cell r="C11">
            <v>5</v>
          </cell>
          <cell r="D11">
            <v>10</v>
          </cell>
          <cell r="E11">
            <v>15</v>
          </cell>
          <cell r="H11">
            <v>50</v>
          </cell>
          <cell r="I11">
            <v>120</v>
          </cell>
          <cell r="J11">
            <v>240</v>
          </cell>
          <cell r="K11" t="str">
            <v/>
          </cell>
          <cell r="L11" t="str">
            <v/>
          </cell>
        </row>
      </sheetData>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26"/>
  <sheetViews>
    <sheetView zoomScale="85" zoomScaleNormal="85" workbookViewId="0">
      <pane xSplit="2" ySplit="3" topLeftCell="C4" activePane="bottomRight" state="frozen"/>
      <selection pane="topRight" activeCell="C1" sqref="C1"/>
      <selection pane="bottomLeft" activeCell="A4" sqref="A4"/>
      <selection pane="bottomRight" activeCell="C275" sqref="C275"/>
    </sheetView>
  </sheetViews>
  <sheetFormatPr defaultColWidth="9" defaultRowHeight="14.25" x14ac:dyDescent="0.2"/>
  <cols>
    <col min="1" max="1" width="8.625" customWidth="1"/>
    <col min="2" max="2" width="48.875" bestFit="1" customWidth="1"/>
    <col min="3" max="3" width="32.625" customWidth="1"/>
    <col min="4" max="4" width="44.75" customWidth="1"/>
    <col min="5" max="5" width="29" customWidth="1"/>
    <col min="6" max="6" width="25.5" bestFit="1" customWidth="1"/>
    <col min="16" max="16" width="14" customWidth="1"/>
  </cols>
  <sheetData>
    <row r="1" spans="1:20" s="7" customFormat="1" x14ac:dyDescent="0.2">
      <c r="A1" s="1" t="s">
        <v>0</v>
      </c>
      <c r="B1" s="1" t="s">
        <v>1</v>
      </c>
      <c r="C1" s="2" t="s">
        <v>2</v>
      </c>
      <c r="D1" s="1" t="s">
        <v>3</v>
      </c>
      <c r="E1" s="1" t="s">
        <v>4</v>
      </c>
      <c r="F1"/>
      <c r="G1"/>
      <c r="H1"/>
      <c r="I1"/>
      <c r="J1"/>
      <c r="K1"/>
      <c r="L1"/>
      <c r="M1"/>
      <c r="N1"/>
      <c r="O1"/>
      <c r="P1"/>
      <c r="Q1"/>
      <c r="R1"/>
      <c r="S1"/>
      <c r="T1"/>
    </row>
    <row r="2" spans="1:20" s="8" customFormat="1" x14ac:dyDescent="0.2">
      <c r="A2" s="3" t="s">
        <v>5</v>
      </c>
      <c r="B2" s="3" t="s">
        <v>6</v>
      </c>
      <c r="C2" s="4" t="s">
        <v>6</v>
      </c>
      <c r="D2" s="3" t="s">
        <v>6</v>
      </c>
      <c r="E2" s="3" t="s">
        <v>6</v>
      </c>
      <c r="F2"/>
      <c r="G2"/>
      <c r="H2"/>
      <c r="I2"/>
      <c r="J2"/>
      <c r="K2"/>
      <c r="L2"/>
      <c r="M2"/>
      <c r="N2"/>
      <c r="O2"/>
      <c r="P2"/>
      <c r="Q2"/>
      <c r="R2"/>
      <c r="S2"/>
      <c r="T2"/>
    </row>
    <row r="3" spans="1:20" s="7" customFormat="1" x14ac:dyDescent="0.2">
      <c r="A3" s="1" t="s">
        <v>7</v>
      </c>
      <c r="B3" s="1" t="s">
        <v>8</v>
      </c>
      <c r="C3" s="1" t="s">
        <v>9</v>
      </c>
      <c r="D3" s="1"/>
      <c r="E3" s="1"/>
      <c r="F3" s="1" t="s">
        <v>964</v>
      </c>
      <c r="G3" s="1"/>
      <c r="H3"/>
      <c r="I3"/>
      <c r="J3"/>
      <c r="K3"/>
      <c r="L3"/>
      <c r="M3"/>
      <c r="N3"/>
      <c r="O3"/>
      <c r="P3"/>
      <c r="Q3"/>
      <c r="R3"/>
      <c r="S3"/>
      <c r="T3"/>
    </row>
    <row r="4" spans="1:20" x14ac:dyDescent="0.2">
      <c r="B4" t="s">
        <v>10</v>
      </c>
      <c r="C4" t="s">
        <v>11</v>
      </c>
      <c r="E4" t="s">
        <v>12</v>
      </c>
    </row>
    <row r="5" spans="1:20" x14ac:dyDescent="0.2">
      <c r="B5" s="5" t="s">
        <v>1012</v>
      </c>
      <c r="C5" t="s">
        <v>11</v>
      </c>
      <c r="E5" t="s">
        <v>12</v>
      </c>
    </row>
    <row r="6" spans="1:20" x14ac:dyDescent="0.2">
      <c r="B6" t="s">
        <v>13</v>
      </c>
      <c r="C6" t="s">
        <v>11</v>
      </c>
      <c r="E6" t="s">
        <v>12</v>
      </c>
    </row>
    <row r="7" spans="1:20" x14ac:dyDescent="0.2">
      <c r="B7" t="s">
        <v>14</v>
      </c>
      <c r="C7" t="s">
        <v>15</v>
      </c>
      <c r="E7" t="s">
        <v>16</v>
      </c>
    </row>
    <row r="8" spans="1:20" x14ac:dyDescent="0.2">
      <c r="B8" t="s">
        <v>17</v>
      </c>
      <c r="C8" t="s">
        <v>15</v>
      </c>
      <c r="E8" t="s">
        <v>16</v>
      </c>
    </row>
    <row r="9" spans="1:20" x14ac:dyDescent="0.2">
      <c r="B9" t="s">
        <v>18</v>
      </c>
      <c r="C9" t="s">
        <v>15</v>
      </c>
      <c r="E9" t="s">
        <v>16</v>
      </c>
    </row>
    <row r="10" spans="1:20" x14ac:dyDescent="0.2">
      <c r="B10" t="s">
        <v>19</v>
      </c>
      <c r="C10" t="s">
        <v>20</v>
      </c>
      <c r="E10" t="s">
        <v>21</v>
      </c>
    </row>
    <row r="11" spans="1:20" x14ac:dyDescent="0.2">
      <c r="B11" t="s">
        <v>22</v>
      </c>
      <c r="C11" t="s">
        <v>23</v>
      </c>
      <c r="E11" t="s">
        <v>24</v>
      </c>
    </row>
    <row r="12" spans="1:20" x14ac:dyDescent="0.2">
      <c r="B12" t="s">
        <v>25</v>
      </c>
      <c r="C12" t="s">
        <v>23</v>
      </c>
      <c r="E12" t="s">
        <v>24</v>
      </c>
    </row>
    <row r="13" spans="1:20" x14ac:dyDescent="0.2">
      <c r="B13" t="s">
        <v>26</v>
      </c>
      <c r="C13" t="s">
        <v>23</v>
      </c>
      <c r="E13" t="s">
        <v>24</v>
      </c>
    </row>
    <row r="14" spans="1:20" x14ac:dyDescent="0.2">
      <c r="B14" t="s">
        <v>27</v>
      </c>
      <c r="C14" t="s">
        <v>28</v>
      </c>
      <c r="E14" t="s">
        <v>29</v>
      </c>
    </row>
    <row r="15" spans="1:20" x14ac:dyDescent="0.2">
      <c r="B15" t="s">
        <v>30</v>
      </c>
      <c r="C15" t="s">
        <v>31</v>
      </c>
      <c r="E15" t="s">
        <v>32</v>
      </c>
    </row>
    <row r="16" spans="1:20" x14ac:dyDescent="0.2">
      <c r="B16" t="s">
        <v>33</v>
      </c>
      <c r="C16" t="s">
        <v>34</v>
      </c>
      <c r="E16" t="s">
        <v>35</v>
      </c>
    </row>
    <row r="17" spans="2:5" x14ac:dyDescent="0.2">
      <c r="B17" t="s">
        <v>36</v>
      </c>
      <c r="C17" t="s">
        <v>37</v>
      </c>
      <c r="E17" t="s">
        <v>38</v>
      </c>
    </row>
    <row r="18" spans="2:5" x14ac:dyDescent="0.2">
      <c r="B18" t="s">
        <v>39</v>
      </c>
      <c r="C18" t="s">
        <v>40</v>
      </c>
      <c r="E18" t="s">
        <v>41</v>
      </c>
    </row>
    <row r="19" spans="2:5" x14ac:dyDescent="0.2">
      <c r="B19" t="s">
        <v>42</v>
      </c>
      <c r="C19" t="s">
        <v>43</v>
      </c>
      <c r="E19" t="s">
        <v>44</v>
      </c>
    </row>
    <row r="20" spans="2:5" x14ac:dyDescent="0.2">
      <c r="B20" t="s">
        <v>45</v>
      </c>
      <c r="C20" t="s">
        <v>46</v>
      </c>
      <c r="E20" t="s">
        <v>47</v>
      </c>
    </row>
    <row r="21" spans="2:5" x14ac:dyDescent="0.2">
      <c r="B21" t="s">
        <v>48</v>
      </c>
      <c r="C21" t="s">
        <v>49</v>
      </c>
      <c r="E21" t="s">
        <v>50</v>
      </c>
    </row>
    <row r="22" spans="2:5" x14ac:dyDescent="0.2">
      <c r="B22" t="s">
        <v>51</v>
      </c>
      <c r="C22" t="s">
        <v>52</v>
      </c>
      <c r="E22" t="s">
        <v>53</v>
      </c>
    </row>
    <row r="23" spans="2:5" x14ac:dyDescent="0.2">
      <c r="B23" t="s">
        <v>54</v>
      </c>
      <c r="C23" t="s">
        <v>20</v>
      </c>
      <c r="E23" t="s">
        <v>21</v>
      </c>
    </row>
    <row r="24" spans="2:5" x14ac:dyDescent="0.2">
      <c r="B24" t="s">
        <v>55</v>
      </c>
      <c r="C24" t="s">
        <v>20</v>
      </c>
      <c r="E24" t="s">
        <v>21</v>
      </c>
    </row>
    <row r="25" spans="2:5" x14ac:dyDescent="0.2">
      <c r="B25" t="s">
        <v>56</v>
      </c>
      <c r="C25" t="s">
        <v>57</v>
      </c>
      <c r="E25" t="s">
        <v>58</v>
      </c>
    </row>
    <row r="26" spans="2:5" x14ac:dyDescent="0.2">
      <c r="B26" t="s">
        <v>59</v>
      </c>
      <c r="C26" t="s">
        <v>20</v>
      </c>
      <c r="E26" t="s">
        <v>21</v>
      </c>
    </row>
    <row r="27" spans="2:5" x14ac:dyDescent="0.2">
      <c r="B27" t="s">
        <v>60</v>
      </c>
      <c r="C27" t="s">
        <v>61</v>
      </c>
      <c r="E27" t="s">
        <v>62</v>
      </c>
    </row>
    <row r="28" spans="2:5" x14ac:dyDescent="0.2">
      <c r="B28" t="s">
        <v>63</v>
      </c>
      <c r="C28" t="s">
        <v>64</v>
      </c>
      <c r="E28" t="s">
        <v>65</v>
      </c>
    </row>
    <row r="29" spans="2:5" x14ac:dyDescent="0.2">
      <c r="B29" t="s">
        <v>66</v>
      </c>
      <c r="C29" t="s">
        <v>64</v>
      </c>
      <c r="E29" t="s">
        <v>65</v>
      </c>
    </row>
    <row r="30" spans="2:5" x14ac:dyDescent="0.2">
      <c r="B30" t="s">
        <v>67</v>
      </c>
      <c r="C30" t="s">
        <v>64</v>
      </c>
      <c r="E30" t="s">
        <v>65</v>
      </c>
    </row>
    <row r="31" spans="2:5" x14ac:dyDescent="0.2">
      <c r="B31" t="s">
        <v>68</v>
      </c>
      <c r="C31" t="s">
        <v>69</v>
      </c>
      <c r="E31" t="s">
        <v>70</v>
      </c>
    </row>
    <row r="32" spans="2:5" x14ac:dyDescent="0.2">
      <c r="B32" t="s">
        <v>71</v>
      </c>
      <c r="C32" t="s">
        <v>69</v>
      </c>
      <c r="E32" t="s">
        <v>70</v>
      </c>
    </row>
    <row r="33" spans="2:5" x14ac:dyDescent="0.2">
      <c r="B33" t="s">
        <v>72</v>
      </c>
      <c r="C33" t="s">
        <v>69</v>
      </c>
      <c r="E33" t="s">
        <v>70</v>
      </c>
    </row>
    <row r="34" spans="2:5" x14ac:dyDescent="0.2">
      <c r="B34" t="s">
        <v>73</v>
      </c>
      <c r="C34" t="s">
        <v>74</v>
      </c>
      <c r="E34" t="s">
        <v>75</v>
      </c>
    </row>
    <row r="35" spans="2:5" x14ac:dyDescent="0.2">
      <c r="B35" t="s">
        <v>76</v>
      </c>
      <c r="C35" t="s">
        <v>74</v>
      </c>
      <c r="E35" t="s">
        <v>75</v>
      </c>
    </row>
    <row r="36" spans="2:5" x14ac:dyDescent="0.2">
      <c r="B36" t="s">
        <v>77</v>
      </c>
      <c r="C36" t="s">
        <v>74</v>
      </c>
      <c r="E36" t="s">
        <v>75</v>
      </c>
    </row>
    <row r="37" spans="2:5" x14ac:dyDescent="0.2">
      <c r="B37" t="s">
        <v>78</v>
      </c>
      <c r="C37" t="s">
        <v>79</v>
      </c>
      <c r="E37" t="s">
        <v>80</v>
      </c>
    </row>
    <row r="38" spans="2:5" x14ac:dyDescent="0.2">
      <c r="B38" t="s">
        <v>81</v>
      </c>
      <c r="C38" t="s">
        <v>82</v>
      </c>
      <c r="E38" t="s">
        <v>83</v>
      </c>
    </row>
    <row r="39" spans="2:5" x14ac:dyDescent="0.2">
      <c r="B39" t="s">
        <v>84</v>
      </c>
      <c r="C39" t="s">
        <v>82</v>
      </c>
      <c r="E39" t="s">
        <v>83</v>
      </c>
    </row>
    <row r="40" spans="2:5" x14ac:dyDescent="0.2">
      <c r="B40" t="s">
        <v>85</v>
      </c>
      <c r="C40" t="s">
        <v>82</v>
      </c>
      <c r="E40" t="s">
        <v>83</v>
      </c>
    </row>
    <row r="41" spans="2:5" x14ac:dyDescent="0.2">
      <c r="B41" t="s">
        <v>86</v>
      </c>
      <c r="C41" t="s">
        <v>28</v>
      </c>
      <c r="E41" t="s">
        <v>29</v>
      </c>
    </row>
    <row r="42" spans="2:5" x14ac:dyDescent="0.2">
      <c r="B42" t="s">
        <v>87</v>
      </c>
      <c r="C42" t="s">
        <v>31</v>
      </c>
      <c r="E42" t="s">
        <v>32</v>
      </c>
    </row>
    <row r="43" spans="2:5" x14ac:dyDescent="0.2">
      <c r="B43" t="s">
        <v>88</v>
      </c>
      <c r="C43" t="s">
        <v>34</v>
      </c>
      <c r="E43" t="s">
        <v>35</v>
      </c>
    </row>
    <row r="44" spans="2:5" x14ac:dyDescent="0.2">
      <c r="B44" t="s">
        <v>89</v>
      </c>
      <c r="C44" t="s">
        <v>37</v>
      </c>
      <c r="E44" t="s">
        <v>38</v>
      </c>
    </row>
    <row r="45" spans="2:5" x14ac:dyDescent="0.2">
      <c r="B45" t="s">
        <v>90</v>
      </c>
      <c r="C45" t="s">
        <v>40</v>
      </c>
      <c r="E45" t="s">
        <v>41</v>
      </c>
    </row>
    <row r="46" spans="2:5" x14ac:dyDescent="0.2">
      <c r="B46" t="s">
        <v>91</v>
      </c>
      <c r="C46" t="s">
        <v>43</v>
      </c>
      <c r="E46" t="s">
        <v>44</v>
      </c>
    </row>
    <row r="47" spans="2:5" x14ac:dyDescent="0.2">
      <c r="B47" t="s">
        <v>92</v>
      </c>
      <c r="C47" t="s">
        <v>46</v>
      </c>
      <c r="E47" t="s">
        <v>47</v>
      </c>
    </row>
    <row r="48" spans="2:5" x14ac:dyDescent="0.2">
      <c r="B48" t="s">
        <v>93</v>
      </c>
      <c r="C48" t="s">
        <v>49</v>
      </c>
      <c r="E48" t="s">
        <v>50</v>
      </c>
    </row>
    <row r="49" spans="2:6" x14ac:dyDescent="0.2">
      <c r="B49" t="s">
        <v>94</v>
      </c>
      <c r="C49" t="s">
        <v>52</v>
      </c>
      <c r="E49" t="s">
        <v>53</v>
      </c>
    </row>
    <row r="50" spans="2:6" x14ac:dyDescent="0.2">
      <c r="B50" t="s">
        <v>95</v>
      </c>
      <c r="C50" t="s">
        <v>96</v>
      </c>
      <c r="E50" t="s">
        <v>97</v>
      </c>
    </row>
    <row r="51" spans="2:6" x14ac:dyDescent="0.2">
      <c r="B51" t="s">
        <v>98</v>
      </c>
      <c r="C51" t="s">
        <v>99</v>
      </c>
      <c r="E51" t="s">
        <v>100</v>
      </c>
    </row>
    <row r="52" spans="2:6" x14ac:dyDescent="0.2">
      <c r="B52" t="s">
        <v>101</v>
      </c>
      <c r="C52" t="s">
        <v>102</v>
      </c>
      <c r="E52" t="s">
        <v>103</v>
      </c>
    </row>
    <row r="53" spans="2:6" x14ac:dyDescent="0.2">
      <c r="B53" t="s">
        <v>104</v>
      </c>
      <c r="C53" t="s">
        <v>20</v>
      </c>
      <c r="E53" t="s">
        <v>21</v>
      </c>
    </row>
    <row r="54" spans="2:6" x14ac:dyDescent="0.2">
      <c r="B54" t="s">
        <v>105</v>
      </c>
      <c r="C54" t="s">
        <v>61</v>
      </c>
      <c r="E54" t="s">
        <v>62</v>
      </c>
    </row>
    <row r="55" spans="2:6" x14ac:dyDescent="0.2">
      <c r="B55" t="s">
        <v>106</v>
      </c>
      <c r="C55" t="s">
        <v>107</v>
      </c>
      <c r="E55" t="s">
        <v>108</v>
      </c>
    </row>
    <row r="56" spans="2:6" x14ac:dyDescent="0.2">
      <c r="B56" t="s">
        <v>109</v>
      </c>
      <c r="C56" t="s">
        <v>107</v>
      </c>
      <c r="E56" t="s">
        <v>108</v>
      </c>
    </row>
    <row r="57" spans="2:6" x14ac:dyDescent="0.2">
      <c r="B57" t="s">
        <v>110</v>
      </c>
      <c r="C57" s="5" t="s">
        <v>107</v>
      </c>
      <c r="E57" t="s">
        <v>108</v>
      </c>
    </row>
    <row r="58" spans="2:6" x14ac:dyDescent="0.2">
      <c r="B58" t="s">
        <v>111</v>
      </c>
      <c r="C58" t="s">
        <v>112</v>
      </c>
      <c r="E58" t="s">
        <v>113</v>
      </c>
      <c r="F58" s="5"/>
    </row>
    <row r="59" spans="2:6" x14ac:dyDescent="0.2">
      <c r="B59" t="s">
        <v>114</v>
      </c>
      <c r="C59" t="s">
        <v>115</v>
      </c>
      <c r="E59" t="s">
        <v>116</v>
      </c>
    </row>
    <row r="60" spans="2:6" x14ac:dyDescent="0.2">
      <c r="B60" t="s">
        <v>117</v>
      </c>
      <c r="C60" t="s">
        <v>118</v>
      </c>
      <c r="E60" t="s">
        <v>119</v>
      </c>
    </row>
    <row r="61" spans="2:6" x14ac:dyDescent="0.2">
      <c r="B61" t="s">
        <v>120</v>
      </c>
      <c r="C61" t="s">
        <v>121</v>
      </c>
      <c r="E61" t="s">
        <v>122</v>
      </c>
    </row>
    <row r="63" spans="2:6" x14ac:dyDescent="0.2">
      <c r="B63" s="6" t="s">
        <v>123</v>
      </c>
      <c r="C63" s="5" t="s">
        <v>124</v>
      </c>
      <c r="E63" s="5" t="s">
        <v>125</v>
      </c>
    </row>
    <row r="64" spans="2:6" x14ac:dyDescent="0.2">
      <c r="B64" s="6" t="s">
        <v>126</v>
      </c>
      <c r="C64" s="5" t="s">
        <v>127</v>
      </c>
      <c r="E64" s="5" t="s">
        <v>128</v>
      </c>
    </row>
    <row r="65" spans="2:5" x14ac:dyDescent="0.2">
      <c r="B65" s="6" t="s">
        <v>129</v>
      </c>
      <c r="C65" s="5" t="s">
        <v>130</v>
      </c>
      <c r="E65" s="5" t="s">
        <v>131</v>
      </c>
    </row>
    <row r="66" spans="2:5" x14ac:dyDescent="0.2">
      <c r="B66" s="6" t="s">
        <v>132</v>
      </c>
      <c r="C66" s="5" t="s">
        <v>133</v>
      </c>
      <c r="E66" s="5" t="s">
        <v>134</v>
      </c>
    </row>
    <row r="67" spans="2:5" x14ac:dyDescent="0.2">
      <c r="B67" s="6" t="s">
        <v>135</v>
      </c>
      <c r="C67" s="5" t="s">
        <v>136</v>
      </c>
      <c r="E67" s="5" t="s">
        <v>137</v>
      </c>
    </row>
    <row r="68" spans="2:5" x14ac:dyDescent="0.2">
      <c r="B68" s="6" t="s">
        <v>138</v>
      </c>
      <c r="C68" s="5" t="s">
        <v>336</v>
      </c>
      <c r="E68" s="5" t="s">
        <v>139</v>
      </c>
    </row>
    <row r="69" spans="2:5" x14ac:dyDescent="0.2">
      <c r="B69" s="6" t="s">
        <v>140</v>
      </c>
      <c r="C69" s="5" t="s">
        <v>337</v>
      </c>
      <c r="E69" s="5" t="s">
        <v>141</v>
      </c>
    </row>
    <row r="70" spans="2:5" x14ac:dyDescent="0.2">
      <c r="B70" s="6" t="s">
        <v>142</v>
      </c>
      <c r="C70" s="5" t="s">
        <v>209</v>
      </c>
      <c r="E70" s="5" t="s">
        <v>143</v>
      </c>
    </row>
    <row r="71" spans="2:5" x14ac:dyDescent="0.2">
      <c r="B71" s="6" t="s">
        <v>144</v>
      </c>
      <c r="C71" s="5" t="s">
        <v>204</v>
      </c>
      <c r="E71" s="5" t="s">
        <v>145</v>
      </c>
    </row>
    <row r="74" spans="2:5" x14ac:dyDescent="0.2">
      <c r="B74" s="6" t="s">
        <v>169</v>
      </c>
      <c r="C74" s="10" t="s">
        <v>146</v>
      </c>
      <c r="E74" s="5" t="s">
        <v>147</v>
      </c>
    </row>
    <row r="75" spans="2:5" x14ac:dyDescent="0.2">
      <c r="B75" t="s">
        <v>170</v>
      </c>
      <c r="C75" s="10" t="s">
        <v>146</v>
      </c>
      <c r="E75" s="5" t="s">
        <v>147</v>
      </c>
    </row>
    <row r="76" spans="2:5" x14ac:dyDescent="0.2">
      <c r="B76" t="s">
        <v>171</v>
      </c>
      <c r="C76" s="10" t="s">
        <v>146</v>
      </c>
      <c r="E76" s="5" t="s">
        <v>147</v>
      </c>
    </row>
    <row r="77" spans="2:5" x14ac:dyDescent="0.2">
      <c r="B77" t="s">
        <v>172</v>
      </c>
      <c r="C77" s="10" t="s">
        <v>148</v>
      </c>
      <c r="E77" s="5" t="s">
        <v>149</v>
      </c>
    </row>
    <row r="78" spans="2:5" x14ac:dyDescent="0.2">
      <c r="B78" t="s">
        <v>173</v>
      </c>
      <c r="C78" s="10" t="s">
        <v>148</v>
      </c>
      <c r="E78" t="s">
        <v>149</v>
      </c>
    </row>
    <row r="79" spans="2:5" x14ac:dyDescent="0.2">
      <c r="B79" t="s">
        <v>174</v>
      </c>
      <c r="C79" s="10" t="s">
        <v>148</v>
      </c>
      <c r="E79" t="s">
        <v>149</v>
      </c>
    </row>
    <row r="80" spans="2:5" x14ac:dyDescent="0.2">
      <c r="B80" t="s">
        <v>175</v>
      </c>
      <c r="C80" s="10" t="s">
        <v>150</v>
      </c>
      <c r="E80" s="5" t="s">
        <v>176</v>
      </c>
    </row>
    <row r="81" spans="2:5" x14ac:dyDescent="0.2">
      <c r="B81" t="s">
        <v>177</v>
      </c>
      <c r="C81" s="10" t="s">
        <v>150</v>
      </c>
      <c r="E81" t="s">
        <v>176</v>
      </c>
    </row>
    <row r="82" spans="2:5" x14ac:dyDescent="0.2">
      <c r="B82" t="s">
        <v>178</v>
      </c>
      <c r="C82" s="10" t="s">
        <v>150</v>
      </c>
      <c r="E82" t="s">
        <v>176</v>
      </c>
    </row>
    <row r="83" spans="2:5" x14ac:dyDescent="0.2">
      <c r="B83" t="s">
        <v>179</v>
      </c>
      <c r="C83" s="10" t="s">
        <v>151</v>
      </c>
      <c r="E83" s="5" t="s">
        <v>180</v>
      </c>
    </row>
    <row r="84" spans="2:5" x14ac:dyDescent="0.2">
      <c r="B84" t="s">
        <v>181</v>
      </c>
      <c r="C84" s="10" t="s">
        <v>151</v>
      </c>
      <c r="E84" s="5" t="s">
        <v>180</v>
      </c>
    </row>
    <row r="85" spans="2:5" x14ac:dyDescent="0.2">
      <c r="B85" t="s">
        <v>182</v>
      </c>
      <c r="C85" s="10" t="s">
        <v>151</v>
      </c>
      <c r="E85" s="5" t="s">
        <v>180</v>
      </c>
    </row>
    <row r="86" spans="2:5" x14ac:dyDescent="0.2">
      <c r="B86" t="s">
        <v>183</v>
      </c>
      <c r="C86" s="9" t="s">
        <v>152</v>
      </c>
      <c r="E86" s="5" t="s">
        <v>184</v>
      </c>
    </row>
    <row r="87" spans="2:5" x14ac:dyDescent="0.2">
      <c r="B87" t="s">
        <v>185</v>
      </c>
      <c r="C87" s="9" t="s">
        <v>152</v>
      </c>
      <c r="E87" s="5" t="s">
        <v>184</v>
      </c>
    </row>
    <row r="88" spans="2:5" x14ac:dyDescent="0.2">
      <c r="B88" t="s">
        <v>186</v>
      </c>
      <c r="C88" s="9" t="s">
        <v>152</v>
      </c>
      <c r="E88" s="5" t="s">
        <v>184</v>
      </c>
    </row>
    <row r="89" spans="2:5" x14ac:dyDescent="0.2">
      <c r="B89" t="s">
        <v>187</v>
      </c>
      <c r="C89" s="9" t="s">
        <v>154</v>
      </c>
      <c r="E89" s="5" t="s">
        <v>165</v>
      </c>
    </row>
    <row r="90" spans="2:5" x14ac:dyDescent="0.2">
      <c r="B90" t="s">
        <v>188</v>
      </c>
      <c r="C90" s="9" t="s">
        <v>154</v>
      </c>
      <c r="E90" s="5" t="s">
        <v>165</v>
      </c>
    </row>
    <row r="91" spans="2:5" x14ac:dyDescent="0.2">
      <c r="B91" t="s">
        <v>189</v>
      </c>
      <c r="C91" s="9" t="s">
        <v>154</v>
      </c>
      <c r="E91" s="5" t="s">
        <v>165</v>
      </c>
    </row>
    <row r="92" spans="2:5" x14ac:dyDescent="0.2">
      <c r="B92" t="s">
        <v>190</v>
      </c>
      <c r="C92" s="9" t="s">
        <v>156</v>
      </c>
      <c r="E92" s="5" t="s">
        <v>157</v>
      </c>
    </row>
    <row r="93" spans="2:5" x14ac:dyDescent="0.2">
      <c r="B93" t="s">
        <v>191</v>
      </c>
      <c r="C93" s="9" t="s">
        <v>156</v>
      </c>
      <c r="E93" s="5" t="s">
        <v>157</v>
      </c>
    </row>
    <row r="94" spans="2:5" x14ac:dyDescent="0.2">
      <c r="B94" t="s">
        <v>192</v>
      </c>
      <c r="C94" s="9" t="s">
        <v>156</v>
      </c>
      <c r="E94" s="5" t="s">
        <v>157</v>
      </c>
    </row>
    <row r="95" spans="2:5" x14ac:dyDescent="0.2">
      <c r="B95" t="s">
        <v>193</v>
      </c>
      <c r="C95" s="9" t="s">
        <v>158</v>
      </c>
      <c r="E95" s="5" t="s">
        <v>194</v>
      </c>
    </row>
    <row r="96" spans="2:5" x14ac:dyDescent="0.2">
      <c r="B96" t="s">
        <v>195</v>
      </c>
      <c r="C96" s="9" t="s">
        <v>158</v>
      </c>
      <c r="E96" t="s">
        <v>194</v>
      </c>
    </row>
    <row r="97" spans="2:9" x14ac:dyDescent="0.2">
      <c r="B97" s="5" t="s">
        <v>199</v>
      </c>
      <c r="C97" s="9" t="s">
        <v>158</v>
      </c>
      <c r="E97" t="s">
        <v>194</v>
      </c>
    </row>
    <row r="99" spans="2:9" x14ac:dyDescent="0.2">
      <c r="B99" s="11" t="s">
        <v>243</v>
      </c>
      <c r="C99" s="5" t="s">
        <v>871</v>
      </c>
      <c r="E99" s="16" t="s">
        <v>872</v>
      </c>
      <c r="H99" s="16"/>
    </row>
    <row r="100" spans="2:9" x14ac:dyDescent="0.2">
      <c r="B100" s="11" t="s">
        <v>244</v>
      </c>
      <c r="C100" s="5" t="s">
        <v>873</v>
      </c>
      <c r="E100" s="16" t="s">
        <v>874</v>
      </c>
      <c r="H100" s="16"/>
      <c r="I100" s="16"/>
    </row>
    <row r="101" spans="2:9" x14ac:dyDescent="0.2">
      <c r="B101" s="11" t="s">
        <v>245</v>
      </c>
      <c r="C101" s="5" t="s">
        <v>729</v>
      </c>
      <c r="E101" s="16" t="s">
        <v>758</v>
      </c>
      <c r="H101" s="16"/>
      <c r="I101" s="16"/>
    </row>
    <row r="102" spans="2:9" x14ac:dyDescent="0.2">
      <c r="B102" s="11" t="s">
        <v>246</v>
      </c>
      <c r="C102" s="5" t="s">
        <v>730</v>
      </c>
      <c r="E102" s="16" t="s">
        <v>759</v>
      </c>
      <c r="H102" s="16"/>
      <c r="I102" s="16"/>
    </row>
    <row r="103" spans="2:9" x14ac:dyDescent="0.2">
      <c r="B103" s="11" t="s">
        <v>247</v>
      </c>
      <c r="C103" s="5" t="s">
        <v>731</v>
      </c>
      <c r="E103" s="16" t="s">
        <v>760</v>
      </c>
      <c r="H103" s="16"/>
      <c r="I103" s="16"/>
    </row>
    <row r="104" spans="2:9" x14ac:dyDescent="0.2">
      <c r="B104" s="11" t="s">
        <v>248</v>
      </c>
      <c r="C104" s="5" t="s">
        <v>732</v>
      </c>
      <c r="E104" s="16" t="s">
        <v>761</v>
      </c>
      <c r="H104" s="16"/>
      <c r="I104" s="16"/>
    </row>
    <row r="105" spans="2:9" x14ac:dyDescent="0.2">
      <c r="B105" s="11" t="s">
        <v>249</v>
      </c>
      <c r="C105" s="5" t="s">
        <v>733</v>
      </c>
      <c r="E105" s="16" t="s">
        <v>762</v>
      </c>
      <c r="H105" s="16"/>
      <c r="I105" s="16"/>
    </row>
    <row r="106" spans="2:9" x14ac:dyDescent="0.2">
      <c r="B106" s="11" t="s">
        <v>250</v>
      </c>
      <c r="C106" s="5" t="s">
        <v>734</v>
      </c>
      <c r="E106" s="16" t="s">
        <v>763</v>
      </c>
      <c r="H106" s="16"/>
      <c r="I106" s="16"/>
    </row>
    <row r="107" spans="2:9" x14ac:dyDescent="0.2">
      <c r="B107" s="11" t="s">
        <v>251</v>
      </c>
      <c r="C107" s="5" t="s">
        <v>735</v>
      </c>
      <c r="E107" s="16" t="s">
        <v>764</v>
      </c>
      <c r="H107" s="16"/>
      <c r="I107" s="16"/>
    </row>
    <row r="108" spans="2:9" x14ac:dyDescent="0.2">
      <c r="B108" s="11" t="s">
        <v>252</v>
      </c>
      <c r="C108" s="5" t="s">
        <v>736</v>
      </c>
      <c r="E108" s="16" t="s">
        <v>765</v>
      </c>
      <c r="H108" s="16"/>
    </row>
    <row r="109" spans="2:9" x14ac:dyDescent="0.2">
      <c r="B109" s="11" t="s">
        <v>253</v>
      </c>
      <c r="C109" s="5" t="s">
        <v>737</v>
      </c>
      <c r="E109" s="16" t="s">
        <v>766</v>
      </c>
      <c r="H109" s="16"/>
    </row>
    <row r="110" spans="2:9" x14ac:dyDescent="0.2">
      <c r="B110" s="11" t="s">
        <v>254</v>
      </c>
      <c r="C110" s="5" t="s">
        <v>738</v>
      </c>
      <c r="E110" s="16" t="s">
        <v>767</v>
      </c>
      <c r="H110" s="16"/>
    </row>
    <row r="111" spans="2:9" x14ac:dyDescent="0.2">
      <c r="B111" s="11" t="s">
        <v>255</v>
      </c>
      <c r="C111" s="5" t="s">
        <v>739</v>
      </c>
      <c r="E111" s="16" t="s">
        <v>768</v>
      </c>
      <c r="H111" s="16"/>
    </row>
    <row r="112" spans="2:9" x14ac:dyDescent="0.2">
      <c r="B112" s="11" t="s">
        <v>256</v>
      </c>
      <c r="C112" s="5" t="s">
        <v>740</v>
      </c>
      <c r="E112" s="16" t="s">
        <v>832</v>
      </c>
      <c r="H112" s="16"/>
    </row>
    <row r="113" spans="2:9" x14ac:dyDescent="0.2">
      <c r="B113" s="11" t="s">
        <v>257</v>
      </c>
      <c r="C113" s="5" t="s">
        <v>741</v>
      </c>
      <c r="E113" s="16" t="s">
        <v>769</v>
      </c>
      <c r="H113" s="16"/>
    </row>
    <row r="114" spans="2:9" x14ac:dyDescent="0.2">
      <c r="B114" s="11" t="s">
        <v>258</v>
      </c>
      <c r="C114" s="5" t="s">
        <v>742</v>
      </c>
      <c r="E114" s="16" t="s">
        <v>770</v>
      </c>
      <c r="H114" s="16"/>
    </row>
    <row r="115" spans="2:9" x14ac:dyDescent="0.2">
      <c r="B115" s="11" t="s">
        <v>259</v>
      </c>
      <c r="C115" s="5" t="s">
        <v>743</v>
      </c>
      <c r="E115" s="16" t="s">
        <v>771</v>
      </c>
      <c r="H115" s="16"/>
    </row>
    <row r="116" spans="2:9" x14ac:dyDescent="0.2">
      <c r="B116" s="11" t="s">
        <v>260</v>
      </c>
      <c r="C116" s="5" t="s">
        <v>744</v>
      </c>
      <c r="E116" s="16" t="s">
        <v>772</v>
      </c>
      <c r="H116" s="16"/>
    </row>
    <row r="117" spans="2:9" x14ac:dyDescent="0.2">
      <c r="B117" s="11" t="s">
        <v>261</v>
      </c>
      <c r="C117" s="5" t="s">
        <v>745</v>
      </c>
      <c r="E117" s="16" t="s">
        <v>756</v>
      </c>
      <c r="H117" s="16"/>
    </row>
    <row r="118" spans="2:9" x14ac:dyDescent="0.2">
      <c r="B118" s="11" t="s">
        <v>262</v>
      </c>
      <c r="C118" s="5" t="s">
        <v>746</v>
      </c>
      <c r="E118" s="16" t="s">
        <v>773</v>
      </c>
      <c r="H118" s="16"/>
    </row>
    <row r="119" spans="2:9" x14ac:dyDescent="0.2">
      <c r="B119" s="11" t="s">
        <v>263</v>
      </c>
      <c r="C119" s="5" t="s">
        <v>747</v>
      </c>
      <c r="E119" s="16" t="s">
        <v>774</v>
      </c>
      <c r="H119" s="16"/>
    </row>
    <row r="120" spans="2:9" s="11" customFormat="1" x14ac:dyDescent="0.2">
      <c r="B120" s="12" t="s">
        <v>578</v>
      </c>
      <c r="C120" s="12" t="s">
        <v>748</v>
      </c>
      <c r="E120" s="16" t="s">
        <v>775</v>
      </c>
      <c r="G120" s="5"/>
      <c r="H120" s="16"/>
      <c r="I120"/>
    </row>
    <row r="121" spans="2:9" s="11" customFormat="1" x14ac:dyDescent="0.2">
      <c r="B121" s="11" t="s">
        <v>579</v>
      </c>
      <c r="C121" s="12" t="s">
        <v>749</v>
      </c>
      <c r="E121" s="16" t="s">
        <v>757</v>
      </c>
      <c r="G121" s="5"/>
      <c r="H121" s="16"/>
      <c r="I121"/>
    </row>
    <row r="122" spans="2:9" s="11" customFormat="1" x14ac:dyDescent="0.2">
      <c r="B122" s="11" t="s">
        <v>580</v>
      </c>
      <c r="C122" s="12" t="s">
        <v>1007</v>
      </c>
      <c r="E122" s="16" t="s">
        <v>1008</v>
      </c>
      <c r="G122" s="5"/>
      <c r="H122" s="16"/>
      <c r="I122"/>
    </row>
    <row r="123" spans="2:9" s="11" customFormat="1" x14ac:dyDescent="0.2">
      <c r="B123" s="11" t="s">
        <v>581</v>
      </c>
      <c r="C123" s="12" t="s">
        <v>750</v>
      </c>
      <c r="E123" s="16" t="s">
        <v>776</v>
      </c>
      <c r="G123" s="5"/>
      <c r="H123" s="16"/>
      <c r="I123"/>
    </row>
    <row r="124" spans="2:9" s="11" customFormat="1" x14ac:dyDescent="0.2">
      <c r="B124" s="11" t="s">
        <v>582</v>
      </c>
      <c r="C124" s="12" t="s">
        <v>751</v>
      </c>
      <c r="E124" s="16" t="s">
        <v>777</v>
      </c>
      <c r="G124" s="5"/>
      <c r="H124" s="16"/>
      <c r="I124"/>
    </row>
    <row r="125" spans="2:9" s="11" customFormat="1" x14ac:dyDescent="0.2">
      <c r="B125" s="11" t="s">
        <v>583</v>
      </c>
      <c r="C125" s="12" t="s">
        <v>752</v>
      </c>
      <c r="E125" s="16" t="s">
        <v>778</v>
      </c>
      <c r="G125" s="5"/>
      <c r="H125" s="16"/>
      <c r="I125"/>
    </row>
    <row r="126" spans="2:9" s="11" customFormat="1" x14ac:dyDescent="0.2">
      <c r="B126" s="11" t="s">
        <v>584</v>
      </c>
      <c r="C126" s="12" t="s">
        <v>753</v>
      </c>
      <c r="E126" s="16" t="s">
        <v>779</v>
      </c>
      <c r="G126" s="5"/>
      <c r="H126" s="16"/>
      <c r="I126"/>
    </row>
    <row r="127" spans="2:9" s="11" customFormat="1" x14ac:dyDescent="0.2">
      <c r="B127" s="11" t="s">
        <v>585</v>
      </c>
      <c r="C127" s="12" t="s">
        <v>754</v>
      </c>
      <c r="E127" s="16" t="s">
        <v>780</v>
      </c>
      <c r="G127" s="5"/>
      <c r="H127" s="16"/>
      <c r="I127"/>
    </row>
    <row r="128" spans="2:9" s="11" customFormat="1" x14ac:dyDescent="0.2">
      <c r="B128" s="11" t="s">
        <v>586</v>
      </c>
      <c r="C128" s="12" t="s">
        <v>755</v>
      </c>
      <c r="E128" s="16" t="s">
        <v>781</v>
      </c>
      <c r="G128" s="5"/>
      <c r="H128" s="16"/>
      <c r="I128"/>
    </row>
    <row r="129" spans="2:5" s="11" customFormat="1" x14ac:dyDescent="0.2">
      <c r="B129" t="s">
        <v>875</v>
      </c>
      <c r="C129" s="12" t="s">
        <v>894</v>
      </c>
      <c r="E129" s="5" t="s">
        <v>912</v>
      </c>
    </row>
    <row r="130" spans="2:5" s="11" customFormat="1" x14ac:dyDescent="0.2">
      <c r="B130" t="s">
        <v>876</v>
      </c>
      <c r="C130" s="12" t="s">
        <v>895</v>
      </c>
      <c r="E130" s="5" t="s">
        <v>913</v>
      </c>
    </row>
    <row r="131" spans="2:5" s="11" customFormat="1" x14ac:dyDescent="0.2">
      <c r="B131" t="s">
        <v>877</v>
      </c>
      <c r="C131" s="12" t="s">
        <v>896</v>
      </c>
      <c r="E131" s="5" t="s">
        <v>914</v>
      </c>
    </row>
    <row r="132" spans="2:5" s="11" customFormat="1" x14ac:dyDescent="0.2">
      <c r="B132" t="s">
        <v>878</v>
      </c>
      <c r="C132" s="12" t="s">
        <v>897</v>
      </c>
      <c r="E132" s="5" t="s">
        <v>915</v>
      </c>
    </row>
    <row r="133" spans="2:5" s="11" customFormat="1" x14ac:dyDescent="0.2">
      <c r="B133" t="s">
        <v>879</v>
      </c>
      <c r="C133" s="12" t="s">
        <v>898</v>
      </c>
      <c r="E133" s="5" t="s">
        <v>916</v>
      </c>
    </row>
    <row r="134" spans="2:5" s="11" customFormat="1" x14ac:dyDescent="0.2">
      <c r="B134" t="s">
        <v>880</v>
      </c>
      <c r="C134" s="12" t="s">
        <v>899</v>
      </c>
      <c r="E134" s="5" t="s">
        <v>917</v>
      </c>
    </row>
    <row r="135" spans="2:5" s="11" customFormat="1" x14ac:dyDescent="0.2">
      <c r="B135" t="s">
        <v>881</v>
      </c>
      <c r="C135" s="12" t="s">
        <v>900</v>
      </c>
      <c r="E135" s="5" t="s">
        <v>918</v>
      </c>
    </row>
    <row r="136" spans="2:5" s="11" customFormat="1" x14ac:dyDescent="0.2">
      <c r="B136" t="s">
        <v>882</v>
      </c>
      <c r="C136" s="12" t="s">
        <v>1009</v>
      </c>
      <c r="E136" s="5" t="s">
        <v>1010</v>
      </c>
    </row>
    <row r="137" spans="2:5" s="11" customFormat="1" x14ac:dyDescent="0.2">
      <c r="B137" t="s">
        <v>883</v>
      </c>
      <c r="C137" s="12" t="s">
        <v>901</v>
      </c>
      <c r="E137" s="5" t="s">
        <v>919</v>
      </c>
    </row>
    <row r="138" spans="2:5" s="11" customFormat="1" x14ac:dyDescent="0.2">
      <c r="B138" t="s">
        <v>884</v>
      </c>
      <c r="C138" s="12" t="s">
        <v>902</v>
      </c>
      <c r="E138" s="5" t="s">
        <v>920</v>
      </c>
    </row>
    <row r="139" spans="2:5" s="11" customFormat="1" x14ac:dyDescent="0.2">
      <c r="B139" t="s">
        <v>885</v>
      </c>
      <c r="C139" s="12" t="s">
        <v>903</v>
      </c>
      <c r="E139" s="5" t="s">
        <v>921</v>
      </c>
    </row>
    <row r="140" spans="2:5" s="11" customFormat="1" x14ac:dyDescent="0.2">
      <c r="B140" t="s">
        <v>886</v>
      </c>
      <c r="C140" s="12" t="s">
        <v>904</v>
      </c>
      <c r="E140" s="5" t="s">
        <v>922</v>
      </c>
    </row>
    <row r="141" spans="2:5" s="11" customFormat="1" x14ac:dyDescent="0.2">
      <c r="B141" t="s">
        <v>887</v>
      </c>
      <c r="C141" s="12" t="s">
        <v>905</v>
      </c>
      <c r="E141" s="5" t="s">
        <v>923</v>
      </c>
    </row>
    <row r="142" spans="2:5" s="11" customFormat="1" x14ac:dyDescent="0.2">
      <c r="B142" t="s">
        <v>888</v>
      </c>
      <c r="C142" s="12" t="s">
        <v>906</v>
      </c>
      <c r="E142" s="5" t="s">
        <v>924</v>
      </c>
    </row>
    <row r="143" spans="2:5" s="11" customFormat="1" x14ac:dyDescent="0.2">
      <c r="B143" t="s">
        <v>889</v>
      </c>
      <c r="C143" s="12" t="s">
        <v>907</v>
      </c>
      <c r="E143" s="5" t="s">
        <v>925</v>
      </c>
    </row>
    <row r="144" spans="2:5" s="11" customFormat="1" x14ac:dyDescent="0.2">
      <c r="B144" t="s">
        <v>890</v>
      </c>
      <c r="C144" s="12" t="s">
        <v>908</v>
      </c>
      <c r="E144" s="5" t="s">
        <v>926</v>
      </c>
    </row>
    <row r="145" spans="2:5" s="11" customFormat="1" x14ac:dyDescent="0.2">
      <c r="B145" t="s">
        <v>891</v>
      </c>
      <c r="C145" s="12" t="s">
        <v>909</v>
      </c>
      <c r="E145" s="5" t="s">
        <v>927</v>
      </c>
    </row>
    <row r="146" spans="2:5" s="11" customFormat="1" x14ac:dyDescent="0.2">
      <c r="B146" t="s">
        <v>892</v>
      </c>
      <c r="C146" s="12" t="s">
        <v>910</v>
      </c>
      <c r="E146" s="5" t="s">
        <v>928</v>
      </c>
    </row>
    <row r="147" spans="2:5" s="11" customFormat="1" x14ac:dyDescent="0.2">
      <c r="B147" t="s">
        <v>893</v>
      </c>
      <c r="C147" s="12" t="s">
        <v>911</v>
      </c>
      <c r="E147" s="5" t="s">
        <v>929</v>
      </c>
    </row>
    <row r="148" spans="2:5" x14ac:dyDescent="0.2">
      <c r="B148" s="11"/>
      <c r="C148" s="5"/>
      <c r="E148" s="11"/>
    </row>
    <row r="149" spans="2:5" x14ac:dyDescent="0.2">
      <c r="B149" s="5" t="s">
        <v>282</v>
      </c>
      <c r="C149" t="s">
        <v>274</v>
      </c>
      <c r="E149" s="11" t="s">
        <v>283</v>
      </c>
    </row>
    <row r="150" spans="2:5" x14ac:dyDescent="0.2">
      <c r="B150" s="5" t="s">
        <v>279</v>
      </c>
      <c r="C150" s="5" t="s">
        <v>276</v>
      </c>
      <c r="E150" s="11" t="s">
        <v>280</v>
      </c>
    </row>
    <row r="151" spans="2:5" x14ac:dyDescent="0.2">
      <c r="B151" s="5" t="s">
        <v>281</v>
      </c>
      <c r="C151" t="s">
        <v>278</v>
      </c>
      <c r="E151" s="12" t="s">
        <v>566</v>
      </c>
    </row>
    <row r="152" spans="2:5" x14ac:dyDescent="0.2">
      <c r="B152" s="5" t="s">
        <v>293</v>
      </c>
      <c r="C152" s="5" t="s">
        <v>294</v>
      </c>
      <c r="E152" s="5" t="s">
        <v>309</v>
      </c>
    </row>
    <row r="153" spans="2:5" x14ac:dyDescent="0.2">
      <c r="B153" s="5" t="s">
        <v>295</v>
      </c>
      <c r="C153" s="5" t="s">
        <v>292</v>
      </c>
      <c r="E153" s="5" t="s">
        <v>312</v>
      </c>
    </row>
    <row r="154" spans="2:5" x14ac:dyDescent="0.2">
      <c r="B154" s="5" t="s">
        <v>296</v>
      </c>
      <c r="C154" s="5" t="s">
        <v>311</v>
      </c>
      <c r="E154" s="5" t="s">
        <v>310</v>
      </c>
    </row>
    <row r="155" spans="2:5" x14ac:dyDescent="0.2">
      <c r="B155" s="5" t="s">
        <v>297</v>
      </c>
      <c r="C155" s="5" t="s">
        <v>298</v>
      </c>
      <c r="E155" s="5" t="s">
        <v>565</v>
      </c>
    </row>
    <row r="156" spans="2:5" x14ac:dyDescent="0.2">
      <c r="B156" s="5" t="s">
        <v>299</v>
      </c>
      <c r="C156" s="5" t="s">
        <v>300</v>
      </c>
      <c r="E156" t="s">
        <v>307</v>
      </c>
    </row>
    <row r="157" spans="2:5" x14ac:dyDescent="0.2">
      <c r="B157" s="5" t="s">
        <v>301</v>
      </c>
      <c r="C157" s="5" t="s">
        <v>305</v>
      </c>
      <c r="E157" t="s">
        <v>308</v>
      </c>
    </row>
    <row r="158" spans="2:5" x14ac:dyDescent="0.2">
      <c r="B158" s="5" t="s">
        <v>302</v>
      </c>
      <c r="C158" s="5" t="s">
        <v>303</v>
      </c>
      <c r="E158" s="5" t="s">
        <v>313</v>
      </c>
    </row>
    <row r="159" spans="2:5" x14ac:dyDescent="0.2">
      <c r="B159" s="5" t="s">
        <v>304</v>
      </c>
      <c r="C159" s="5" t="s">
        <v>306</v>
      </c>
      <c r="E159" t="s">
        <v>308</v>
      </c>
    </row>
    <row r="160" spans="2:5" x14ac:dyDescent="0.2">
      <c r="E160" s="5"/>
    </row>
    <row r="161" spans="2:5" x14ac:dyDescent="0.2">
      <c r="B161" s="5" t="s">
        <v>273</v>
      </c>
      <c r="C161" t="s">
        <v>314</v>
      </c>
      <c r="E161" t="s">
        <v>325</v>
      </c>
    </row>
    <row r="162" spans="2:5" x14ac:dyDescent="0.2">
      <c r="B162" s="5" t="s">
        <v>275</v>
      </c>
      <c r="C162" t="s">
        <v>315</v>
      </c>
      <c r="E162" t="s">
        <v>326</v>
      </c>
    </row>
    <row r="163" spans="2:5" x14ac:dyDescent="0.2">
      <c r="B163" s="5" t="s">
        <v>277</v>
      </c>
      <c r="C163" t="s">
        <v>316</v>
      </c>
      <c r="E163" t="s">
        <v>327</v>
      </c>
    </row>
    <row r="164" spans="2:5" x14ac:dyDescent="0.2">
      <c r="B164" s="5" t="s">
        <v>284</v>
      </c>
      <c r="C164" t="s">
        <v>317</v>
      </c>
      <c r="E164" t="s">
        <v>328</v>
      </c>
    </row>
    <row r="165" spans="2:5" x14ac:dyDescent="0.2">
      <c r="B165" s="5" t="s">
        <v>285</v>
      </c>
      <c r="C165" t="s">
        <v>318</v>
      </c>
      <c r="E165" t="s">
        <v>329</v>
      </c>
    </row>
    <row r="166" spans="2:5" x14ac:dyDescent="0.2">
      <c r="B166" s="5" t="s">
        <v>286</v>
      </c>
      <c r="C166" t="s">
        <v>319</v>
      </c>
      <c r="E166" t="s">
        <v>330</v>
      </c>
    </row>
    <row r="167" spans="2:5" x14ac:dyDescent="0.2">
      <c r="B167" s="5" t="s">
        <v>287</v>
      </c>
      <c r="C167" t="s">
        <v>320</v>
      </c>
      <c r="E167" t="s">
        <v>331</v>
      </c>
    </row>
    <row r="168" spans="2:5" x14ac:dyDescent="0.2">
      <c r="B168" s="5" t="s">
        <v>288</v>
      </c>
      <c r="C168" t="s">
        <v>321</v>
      </c>
      <c r="E168" t="s">
        <v>332</v>
      </c>
    </row>
    <row r="169" spans="2:5" x14ac:dyDescent="0.2">
      <c r="B169" s="5" t="s">
        <v>289</v>
      </c>
      <c r="C169" t="s">
        <v>322</v>
      </c>
      <c r="E169" t="s">
        <v>333</v>
      </c>
    </row>
    <row r="170" spans="2:5" x14ac:dyDescent="0.2">
      <c r="B170" s="5" t="s">
        <v>290</v>
      </c>
      <c r="C170" t="s">
        <v>323</v>
      </c>
      <c r="E170" t="s">
        <v>334</v>
      </c>
    </row>
    <row r="171" spans="2:5" x14ac:dyDescent="0.2">
      <c r="B171" s="5" t="s">
        <v>291</v>
      </c>
      <c r="C171" t="s">
        <v>324</v>
      </c>
      <c r="E171" s="5" t="s">
        <v>335</v>
      </c>
    </row>
    <row r="173" spans="2:5" x14ac:dyDescent="0.2">
      <c r="B173" s="5" t="s">
        <v>339</v>
      </c>
      <c r="C173" s="5" t="s">
        <v>351</v>
      </c>
    </row>
    <row r="174" spans="2:5" x14ac:dyDescent="0.2">
      <c r="B174" s="5" t="s">
        <v>340</v>
      </c>
      <c r="C174" s="5" t="s">
        <v>352</v>
      </c>
    </row>
    <row r="175" spans="2:5" x14ac:dyDescent="0.2">
      <c r="B175" s="5" t="s">
        <v>341</v>
      </c>
      <c r="C175" s="5" t="s">
        <v>353</v>
      </c>
    </row>
    <row r="176" spans="2:5" x14ac:dyDescent="0.2">
      <c r="B176" s="5" t="s">
        <v>342</v>
      </c>
      <c r="C176" s="5" t="s">
        <v>354</v>
      </c>
    </row>
    <row r="177" spans="2:3" x14ac:dyDescent="0.2">
      <c r="B177" s="5" t="s">
        <v>343</v>
      </c>
      <c r="C177" s="5" t="s">
        <v>355</v>
      </c>
    </row>
    <row r="178" spans="2:3" x14ac:dyDescent="0.2">
      <c r="B178" s="5" t="s">
        <v>344</v>
      </c>
      <c r="C178" s="5" t="s">
        <v>356</v>
      </c>
    </row>
    <row r="179" spans="2:3" x14ac:dyDescent="0.2">
      <c r="B179" s="5" t="s">
        <v>345</v>
      </c>
      <c r="C179" s="5" t="s">
        <v>357</v>
      </c>
    </row>
    <row r="180" spans="2:3" x14ac:dyDescent="0.2">
      <c r="B180" s="5" t="s">
        <v>346</v>
      </c>
      <c r="C180" s="5" t="s">
        <v>358</v>
      </c>
    </row>
    <row r="181" spans="2:3" x14ac:dyDescent="0.2">
      <c r="B181" s="5" t="s">
        <v>347</v>
      </c>
      <c r="C181" s="5" t="s">
        <v>359</v>
      </c>
    </row>
    <row r="182" spans="2:3" x14ac:dyDescent="0.2">
      <c r="B182" s="5" t="s">
        <v>348</v>
      </c>
      <c r="C182" s="5" t="s">
        <v>360</v>
      </c>
    </row>
    <row r="183" spans="2:3" x14ac:dyDescent="0.2">
      <c r="B183" s="5" t="s">
        <v>349</v>
      </c>
      <c r="C183" s="5" t="s">
        <v>361</v>
      </c>
    </row>
    <row r="184" spans="2:3" x14ac:dyDescent="0.2">
      <c r="B184" s="5" t="s">
        <v>350</v>
      </c>
      <c r="C184" s="5" t="s">
        <v>362</v>
      </c>
    </row>
    <row r="186" spans="2:3" x14ac:dyDescent="0.2">
      <c r="B186" s="5" t="s">
        <v>363</v>
      </c>
      <c r="C186" s="5" t="s">
        <v>375</v>
      </c>
    </row>
    <row r="187" spans="2:3" x14ac:dyDescent="0.2">
      <c r="B187" s="5" t="s">
        <v>364</v>
      </c>
      <c r="C187" s="5" t="s">
        <v>376</v>
      </c>
    </row>
    <row r="188" spans="2:3" x14ac:dyDescent="0.2">
      <c r="B188" s="5" t="s">
        <v>365</v>
      </c>
      <c r="C188" s="5" t="s">
        <v>377</v>
      </c>
    </row>
    <row r="189" spans="2:3" x14ac:dyDescent="0.2">
      <c r="B189" s="5" t="s">
        <v>366</v>
      </c>
      <c r="C189" s="5" t="s">
        <v>378</v>
      </c>
    </row>
    <row r="190" spans="2:3" x14ac:dyDescent="0.2">
      <c r="B190" s="5" t="s">
        <v>367</v>
      </c>
      <c r="C190" s="5" t="s">
        <v>379</v>
      </c>
    </row>
    <row r="191" spans="2:3" x14ac:dyDescent="0.2">
      <c r="B191" s="5" t="s">
        <v>368</v>
      </c>
      <c r="C191" s="5" t="s">
        <v>380</v>
      </c>
    </row>
    <row r="192" spans="2:3" x14ac:dyDescent="0.2">
      <c r="B192" s="5" t="s">
        <v>369</v>
      </c>
      <c r="C192" s="5" t="s">
        <v>381</v>
      </c>
    </row>
    <row r="193" spans="2:3" x14ac:dyDescent="0.2">
      <c r="B193" s="5" t="s">
        <v>370</v>
      </c>
      <c r="C193" s="5" t="s">
        <v>382</v>
      </c>
    </row>
    <row r="194" spans="2:3" x14ac:dyDescent="0.2">
      <c r="B194" s="5" t="s">
        <v>371</v>
      </c>
      <c r="C194" s="5" t="s">
        <v>383</v>
      </c>
    </row>
    <row r="195" spans="2:3" x14ac:dyDescent="0.2">
      <c r="B195" s="5" t="s">
        <v>372</v>
      </c>
      <c r="C195" s="5" t="s">
        <v>384</v>
      </c>
    </row>
    <row r="196" spans="2:3" x14ac:dyDescent="0.2">
      <c r="B196" s="5" t="s">
        <v>373</v>
      </c>
      <c r="C196" s="5" t="s">
        <v>385</v>
      </c>
    </row>
    <row r="197" spans="2:3" x14ac:dyDescent="0.2">
      <c r="B197" s="5" t="s">
        <v>374</v>
      </c>
      <c r="C197" s="5" t="s">
        <v>386</v>
      </c>
    </row>
    <row r="199" spans="2:3" x14ac:dyDescent="0.2">
      <c r="B199" s="5" t="s">
        <v>387</v>
      </c>
      <c r="C199" s="5" t="s">
        <v>388</v>
      </c>
    </row>
    <row r="200" spans="2:3" x14ac:dyDescent="0.2">
      <c r="B200" s="5" t="s">
        <v>389</v>
      </c>
      <c r="C200" s="5" t="s">
        <v>400</v>
      </c>
    </row>
    <row r="201" spans="2:3" x14ac:dyDescent="0.2">
      <c r="B201" s="5" t="s">
        <v>390</v>
      </c>
      <c r="C201" s="5" t="s">
        <v>401</v>
      </c>
    </row>
    <row r="202" spans="2:3" x14ac:dyDescent="0.2">
      <c r="B202" s="5" t="s">
        <v>391</v>
      </c>
      <c r="C202" s="5" t="s">
        <v>402</v>
      </c>
    </row>
    <row r="203" spans="2:3" x14ac:dyDescent="0.2">
      <c r="B203" s="5" t="s">
        <v>392</v>
      </c>
      <c r="C203" s="5" t="s">
        <v>403</v>
      </c>
    </row>
    <row r="204" spans="2:3" x14ac:dyDescent="0.2">
      <c r="B204" s="5" t="s">
        <v>393</v>
      </c>
      <c r="C204" s="5" t="s">
        <v>404</v>
      </c>
    </row>
    <row r="205" spans="2:3" x14ac:dyDescent="0.2">
      <c r="B205" s="5" t="s">
        <v>394</v>
      </c>
      <c r="C205" s="5" t="s">
        <v>405</v>
      </c>
    </row>
    <row r="206" spans="2:3" x14ac:dyDescent="0.2">
      <c r="B206" s="5" t="s">
        <v>395</v>
      </c>
      <c r="C206" s="5" t="s">
        <v>406</v>
      </c>
    </row>
    <row r="207" spans="2:3" x14ac:dyDescent="0.2">
      <c r="B207" s="5" t="s">
        <v>396</v>
      </c>
      <c r="C207" s="5" t="s">
        <v>407</v>
      </c>
    </row>
    <row r="208" spans="2:3" x14ac:dyDescent="0.2">
      <c r="B208" s="5" t="s">
        <v>397</v>
      </c>
      <c r="C208" s="5" t="s">
        <v>408</v>
      </c>
    </row>
    <row r="209" spans="2:5" x14ac:dyDescent="0.2">
      <c r="B209" s="5" t="s">
        <v>398</v>
      </c>
      <c r="C209" s="5" t="s">
        <v>409</v>
      </c>
    </row>
    <row r="210" spans="2:5" x14ac:dyDescent="0.2">
      <c r="B210" s="5" t="s">
        <v>399</v>
      </c>
      <c r="C210" s="5" t="s">
        <v>410</v>
      </c>
    </row>
    <row r="212" spans="2:5" x14ac:dyDescent="0.2">
      <c r="B212" s="13" t="s">
        <v>411</v>
      </c>
      <c r="C212" t="s">
        <v>451</v>
      </c>
      <c r="D212" s="5"/>
      <c r="E212" t="s">
        <v>449</v>
      </c>
    </row>
    <row r="213" spans="2:5" x14ac:dyDescent="0.2">
      <c r="B213" s="13" t="s">
        <v>412</v>
      </c>
      <c r="C213" t="s">
        <v>451</v>
      </c>
      <c r="D213" s="5"/>
      <c r="E213" t="s">
        <v>449</v>
      </c>
    </row>
    <row r="214" spans="2:5" x14ac:dyDescent="0.2">
      <c r="B214" s="13" t="s">
        <v>413</v>
      </c>
      <c r="C214" t="s">
        <v>451</v>
      </c>
      <c r="D214" s="5"/>
      <c r="E214" t="s">
        <v>449</v>
      </c>
    </row>
    <row r="215" spans="2:5" x14ac:dyDescent="0.2">
      <c r="B215" s="16" t="s">
        <v>627</v>
      </c>
      <c r="C215" t="s">
        <v>451</v>
      </c>
      <c r="D215" s="5"/>
      <c r="E215" t="s">
        <v>449</v>
      </c>
    </row>
    <row r="216" spans="2:5" x14ac:dyDescent="0.2">
      <c r="B216" s="13" t="s">
        <v>414</v>
      </c>
      <c r="C216" s="5" t="s">
        <v>1006</v>
      </c>
      <c r="D216" s="5"/>
      <c r="E216" s="5" t="s">
        <v>1005</v>
      </c>
    </row>
    <row r="217" spans="2:5" x14ac:dyDescent="0.2">
      <c r="B217" s="13" t="s">
        <v>415</v>
      </c>
      <c r="C217" s="5" t="s">
        <v>1006</v>
      </c>
      <c r="D217" s="5"/>
      <c r="E217" s="5" t="s">
        <v>1005</v>
      </c>
    </row>
    <row r="218" spans="2:5" x14ac:dyDescent="0.2">
      <c r="B218" s="13" t="s">
        <v>416</v>
      </c>
      <c r="C218" s="5" t="s">
        <v>1006</v>
      </c>
      <c r="D218" s="5"/>
      <c r="E218" s="5" t="s">
        <v>1005</v>
      </c>
    </row>
    <row r="219" spans="2:5" x14ac:dyDescent="0.2">
      <c r="B219" s="13" t="s">
        <v>417</v>
      </c>
      <c r="C219" s="5" t="s">
        <v>1006</v>
      </c>
      <c r="D219" s="5"/>
      <c r="E219" s="5" t="s">
        <v>1005</v>
      </c>
    </row>
    <row r="220" spans="2:5" x14ac:dyDescent="0.2">
      <c r="B220" s="13" t="s">
        <v>418</v>
      </c>
      <c r="C220" t="s">
        <v>611</v>
      </c>
      <c r="D220" s="5"/>
      <c r="E220" t="s">
        <v>612</v>
      </c>
    </row>
    <row r="221" spans="2:5" x14ac:dyDescent="0.2">
      <c r="B221" s="13" t="s">
        <v>419</v>
      </c>
      <c r="C221" t="s">
        <v>611</v>
      </c>
      <c r="D221" s="5"/>
      <c r="E221" t="s">
        <v>612</v>
      </c>
    </row>
    <row r="222" spans="2:5" x14ac:dyDescent="0.2">
      <c r="B222" s="13" t="s">
        <v>420</v>
      </c>
      <c r="C222" t="s">
        <v>611</v>
      </c>
      <c r="D222" s="5"/>
      <c r="E222" t="s">
        <v>612</v>
      </c>
    </row>
    <row r="223" spans="2:5" x14ac:dyDescent="0.2">
      <c r="B223" s="13" t="s">
        <v>421</v>
      </c>
      <c r="C223" t="s">
        <v>611</v>
      </c>
      <c r="D223" s="5"/>
      <c r="E223" t="s">
        <v>612</v>
      </c>
    </row>
    <row r="224" spans="2:5" x14ac:dyDescent="0.2">
      <c r="B224" s="13" t="s">
        <v>422</v>
      </c>
      <c r="C224" s="5" t="s">
        <v>1004</v>
      </c>
      <c r="D224" s="5"/>
      <c r="E224" s="5" t="s">
        <v>1003</v>
      </c>
    </row>
    <row r="225" spans="2:5" x14ac:dyDescent="0.2">
      <c r="B225" s="13" t="s">
        <v>423</v>
      </c>
      <c r="C225" s="5" t="s">
        <v>1004</v>
      </c>
      <c r="D225" s="5"/>
      <c r="E225" s="5" t="s">
        <v>1003</v>
      </c>
    </row>
    <row r="226" spans="2:5" x14ac:dyDescent="0.2">
      <c r="B226" s="13" t="s">
        <v>424</v>
      </c>
      <c r="C226" s="5" t="s">
        <v>1004</v>
      </c>
      <c r="D226" s="5"/>
      <c r="E226" s="5" t="s">
        <v>1003</v>
      </c>
    </row>
    <row r="227" spans="2:5" x14ac:dyDescent="0.2">
      <c r="B227" s="13" t="s">
        <v>425</v>
      </c>
      <c r="C227" s="5" t="s">
        <v>1004</v>
      </c>
      <c r="D227" s="5"/>
      <c r="E227" s="5" t="s">
        <v>1003</v>
      </c>
    </row>
    <row r="228" spans="2:5" x14ac:dyDescent="0.2">
      <c r="B228" s="13" t="s">
        <v>426</v>
      </c>
      <c r="C228" t="s">
        <v>452</v>
      </c>
      <c r="D228" s="5"/>
      <c r="E228" t="s">
        <v>567</v>
      </c>
    </row>
    <row r="229" spans="2:5" x14ac:dyDescent="0.2">
      <c r="B229" s="13" t="s">
        <v>427</v>
      </c>
      <c r="C229" t="s">
        <v>452</v>
      </c>
      <c r="D229" s="5"/>
      <c r="E229" t="s">
        <v>567</v>
      </c>
    </row>
    <row r="230" spans="2:5" x14ac:dyDescent="0.2">
      <c r="B230" s="13" t="s">
        <v>428</v>
      </c>
      <c r="C230" t="s">
        <v>452</v>
      </c>
      <c r="D230" s="5"/>
      <c r="E230" t="s">
        <v>567</v>
      </c>
    </row>
    <row r="231" spans="2:5" x14ac:dyDescent="0.2">
      <c r="B231" s="13" t="s">
        <v>429</v>
      </c>
      <c r="C231" t="s">
        <v>452</v>
      </c>
      <c r="D231" s="5"/>
      <c r="E231" t="s">
        <v>567</v>
      </c>
    </row>
    <row r="232" spans="2:5" x14ac:dyDescent="0.2">
      <c r="B232" s="13" t="s">
        <v>430</v>
      </c>
      <c r="C232" t="s">
        <v>453</v>
      </c>
      <c r="D232" s="5"/>
      <c r="E232" s="5" t="s">
        <v>569</v>
      </c>
    </row>
    <row r="233" spans="2:5" x14ac:dyDescent="0.2">
      <c r="B233" s="13" t="s">
        <v>431</v>
      </c>
      <c r="C233" t="s">
        <v>453</v>
      </c>
      <c r="D233" s="5"/>
      <c r="E233" t="s">
        <v>568</v>
      </c>
    </row>
    <row r="234" spans="2:5" x14ac:dyDescent="0.2">
      <c r="B234" s="13" t="s">
        <v>432</v>
      </c>
      <c r="C234" t="s">
        <v>453</v>
      </c>
      <c r="D234" s="5"/>
      <c r="E234" t="s">
        <v>568</v>
      </c>
    </row>
    <row r="235" spans="2:5" x14ac:dyDescent="0.2">
      <c r="B235" s="13" t="s">
        <v>433</v>
      </c>
      <c r="C235" s="5" t="s">
        <v>1000</v>
      </c>
      <c r="D235" s="5"/>
      <c r="E235" s="5" t="s">
        <v>1001</v>
      </c>
    </row>
    <row r="236" spans="2:5" x14ac:dyDescent="0.2">
      <c r="B236" s="13" t="s">
        <v>434</v>
      </c>
      <c r="C236" s="5" t="s">
        <v>1000</v>
      </c>
      <c r="D236" s="5"/>
      <c r="E236" s="5" t="s">
        <v>1001</v>
      </c>
    </row>
    <row r="237" spans="2:5" x14ac:dyDescent="0.2">
      <c r="B237" s="13" t="s">
        <v>435</v>
      </c>
      <c r="C237" s="5" t="s">
        <v>1000</v>
      </c>
      <c r="D237" s="5"/>
      <c r="E237" s="5" t="s">
        <v>1001</v>
      </c>
    </row>
    <row r="238" spans="2:5" x14ac:dyDescent="0.2">
      <c r="B238" s="13" t="s">
        <v>436</v>
      </c>
      <c r="C238" s="5" t="s">
        <v>1000</v>
      </c>
      <c r="D238" s="5"/>
      <c r="E238" s="5" t="s">
        <v>1001</v>
      </c>
    </row>
    <row r="239" spans="2:5" x14ac:dyDescent="0.2">
      <c r="B239" s="13" t="s">
        <v>437</v>
      </c>
      <c r="C239" s="5" t="s">
        <v>999</v>
      </c>
      <c r="D239" s="5"/>
      <c r="E239" s="5" t="s">
        <v>1002</v>
      </c>
    </row>
    <row r="240" spans="2:5" x14ac:dyDescent="0.2">
      <c r="B240" s="13" t="s">
        <v>438</v>
      </c>
      <c r="C240" s="5" t="s">
        <v>999</v>
      </c>
      <c r="D240" s="5"/>
      <c r="E240" s="5" t="s">
        <v>1002</v>
      </c>
    </row>
    <row r="241" spans="2:8" x14ac:dyDescent="0.2">
      <c r="B241" s="13" t="s">
        <v>439</v>
      </c>
      <c r="C241" s="5" t="s">
        <v>999</v>
      </c>
      <c r="D241" s="5"/>
      <c r="E241" s="5" t="s">
        <v>1002</v>
      </c>
    </row>
    <row r="242" spans="2:8" x14ac:dyDescent="0.2">
      <c r="B242" s="13" t="s">
        <v>440</v>
      </c>
      <c r="C242" s="5" t="s">
        <v>999</v>
      </c>
      <c r="D242" s="5"/>
      <c r="E242" s="5" t="s">
        <v>1002</v>
      </c>
    </row>
    <row r="243" spans="2:8" x14ac:dyDescent="0.2">
      <c r="B243" s="13" t="s">
        <v>441</v>
      </c>
      <c r="C243" s="5" t="s">
        <v>998</v>
      </c>
      <c r="D243" s="5"/>
      <c r="E243" t="s">
        <v>703</v>
      </c>
    </row>
    <row r="244" spans="2:8" x14ac:dyDescent="0.2">
      <c r="B244" s="13" t="s">
        <v>442</v>
      </c>
      <c r="C244" t="s">
        <v>454</v>
      </c>
      <c r="D244" s="5"/>
      <c r="E244" t="s">
        <v>703</v>
      </c>
    </row>
    <row r="245" spans="2:8" x14ac:dyDescent="0.2">
      <c r="B245" s="13" t="s">
        <v>443</v>
      </c>
      <c r="C245" t="s">
        <v>454</v>
      </c>
      <c r="D245" s="5"/>
      <c r="E245" t="s">
        <v>703</v>
      </c>
    </row>
    <row r="246" spans="2:8" x14ac:dyDescent="0.2">
      <c r="B246" s="13" t="s">
        <v>444</v>
      </c>
      <c r="C246" t="s">
        <v>455</v>
      </c>
      <c r="D246" s="5"/>
      <c r="E246" t="s">
        <v>450</v>
      </c>
    </row>
    <row r="247" spans="2:8" x14ac:dyDescent="0.2">
      <c r="B247" s="13" t="s">
        <v>445</v>
      </c>
      <c r="C247" t="s">
        <v>455</v>
      </c>
      <c r="D247" s="5"/>
      <c r="E247" t="s">
        <v>450</v>
      </c>
    </row>
    <row r="248" spans="2:8" x14ac:dyDescent="0.2">
      <c r="B248" s="13" t="s">
        <v>446</v>
      </c>
      <c r="C248" t="s">
        <v>456</v>
      </c>
      <c r="D248" s="5"/>
      <c r="E248" t="s">
        <v>587</v>
      </c>
    </row>
    <row r="249" spans="2:8" x14ac:dyDescent="0.2">
      <c r="B249" s="13" t="s">
        <v>447</v>
      </c>
      <c r="C249" t="s">
        <v>456</v>
      </c>
      <c r="D249" s="5"/>
      <c r="E249" t="s">
        <v>587</v>
      </c>
    </row>
    <row r="250" spans="2:8" x14ac:dyDescent="0.2">
      <c r="B250" s="13" t="s">
        <v>448</v>
      </c>
      <c r="C250" t="s">
        <v>456</v>
      </c>
      <c r="D250" s="5"/>
      <c r="E250" t="s">
        <v>587</v>
      </c>
    </row>
    <row r="251" spans="2:8" x14ac:dyDescent="0.2">
      <c r="B251" s="16" t="s">
        <v>623</v>
      </c>
      <c r="C251" t="s">
        <v>456</v>
      </c>
      <c r="D251" s="5"/>
      <c r="E251" t="s">
        <v>587</v>
      </c>
    </row>
    <row r="252" spans="2:8" x14ac:dyDescent="0.2">
      <c r="B252" s="16" t="s">
        <v>624</v>
      </c>
      <c r="C252" t="s">
        <v>456</v>
      </c>
      <c r="D252" s="5"/>
      <c r="E252" t="s">
        <v>587</v>
      </c>
    </row>
    <row r="254" spans="2:8" x14ac:dyDescent="0.2">
      <c r="B254" s="13" t="s">
        <v>457</v>
      </c>
      <c r="C254" t="str">
        <f>"塔最大数量 +"&amp;IF($G254="0",0,VLOOKUP($F254,[1]养成!$B:$L,1+$G254,FALSE))</f>
        <v>塔最大数量 +0</v>
      </c>
      <c r="E254" t="str">
        <f>"Max Towers +"&amp;IF($G254="0",0,VLOOKUP($F254,[1]养成!$B:$L,1+$G254,FALSE))</f>
        <v>Max Towers +0</v>
      </c>
      <c r="F254" s="13" t="s">
        <v>965</v>
      </c>
      <c r="G254" t="str">
        <f t="shared" ref="G254:G294" si="0">RIGHT(B254,1)</f>
        <v>0</v>
      </c>
      <c r="H254" t="s">
        <v>550</v>
      </c>
    </row>
    <row r="255" spans="2:8" x14ac:dyDescent="0.2">
      <c r="B255" s="13" t="s">
        <v>458</v>
      </c>
      <c r="C255" t="str">
        <f>"塔最大数量 +"&amp;IF($G255="0",0,VLOOKUP($F255,[1]养成!$B:$L,1+$G255,FALSE))</f>
        <v>塔最大数量 +1</v>
      </c>
      <c r="E255" t="str">
        <f>"Max Towers +"&amp;IF($G255="0",0,VLOOKUP($F255,[1]养成!$B:$L,1+$G255,FALSE))</f>
        <v>Max Towers +1</v>
      </c>
      <c r="F255" s="13" t="s">
        <v>965</v>
      </c>
      <c r="G255" t="str">
        <f t="shared" si="0"/>
        <v>1</v>
      </c>
      <c r="H255" t="s">
        <v>495</v>
      </c>
    </row>
    <row r="256" spans="2:8" x14ac:dyDescent="0.2">
      <c r="B256" s="13" t="s">
        <v>459</v>
      </c>
      <c r="C256" t="str">
        <f>"塔最大数量 +"&amp;IF($G256="0",0,VLOOKUP($F256,[1]养成!$B:$L,1+$G256,FALSE))</f>
        <v>塔最大数量 +2</v>
      </c>
      <c r="E256" t="str">
        <f>"Max Towers +"&amp;IF($G256="0",0,VLOOKUP($F256,[1]养成!$B:$L,1+$G256,FALSE))</f>
        <v>Max Towers +2</v>
      </c>
      <c r="F256" s="13" t="s">
        <v>965</v>
      </c>
      <c r="G256" t="str">
        <f t="shared" si="0"/>
        <v>2</v>
      </c>
      <c r="H256" t="s">
        <v>496</v>
      </c>
    </row>
    <row r="257" spans="2:8" x14ac:dyDescent="0.2">
      <c r="B257" s="13" t="s">
        <v>626</v>
      </c>
      <c r="C257" t="str">
        <f>"塔最大数量 +"&amp;IF($G257="0",0,VLOOKUP($F257,[1]养成!$B:$L,1+$G257,FALSE))</f>
        <v>塔最大数量 +</v>
      </c>
      <c r="E257" t="str">
        <f>"Max Towers +"&amp;IF($G257="0",0,VLOOKUP($F257,[1]养成!$B:$L,1+$G257,FALSE))</f>
        <v>Max Towers +</v>
      </c>
      <c r="F257" s="13" t="s">
        <v>965</v>
      </c>
      <c r="G257" t="str">
        <f t="shared" si="0"/>
        <v>3</v>
      </c>
      <c r="H257" t="s">
        <v>451</v>
      </c>
    </row>
    <row r="258" spans="2:8" x14ac:dyDescent="0.2">
      <c r="B258" s="13" t="s">
        <v>460</v>
      </c>
      <c r="C258" t="str">
        <f>"初始金币 +"&amp;IF($G258="0",0,VLOOKUP($F258,[1]养成!$B:$L,1+$G258,FALSE))&amp;"%"</f>
        <v>初始金币 +0%</v>
      </c>
      <c r="E258" t="str">
        <f>"Starting Coins +"&amp;IF($G258="0",0,VLOOKUP($F258,[1]养成!$B:$L,1+$G258,FALSE))&amp;"%"</f>
        <v>Starting Coins +0%</v>
      </c>
      <c r="F258" s="13" t="s">
        <v>966</v>
      </c>
      <c r="G258" t="str">
        <f t="shared" si="0"/>
        <v>0</v>
      </c>
      <c r="H258" t="s">
        <v>551</v>
      </c>
    </row>
    <row r="259" spans="2:8" x14ac:dyDescent="0.2">
      <c r="B259" s="13" t="s">
        <v>461</v>
      </c>
      <c r="C259" t="str">
        <f>"初始金币 +"&amp;IF($G259="0",0,VLOOKUP($F259,[1]养成!$B:$L,1+$G259,FALSE))&amp;"%"</f>
        <v>初始金币 +10%</v>
      </c>
      <c r="E259" t="str">
        <f>"Starting Coins +"&amp;IF($G259="0",0,VLOOKUP($F259,[1]养成!$B:$L,1+$G259,FALSE))&amp;"%"</f>
        <v>Starting Coins +10%</v>
      </c>
      <c r="F259" s="13" t="s">
        <v>966</v>
      </c>
      <c r="G259" t="str">
        <f t="shared" si="0"/>
        <v>1</v>
      </c>
      <c r="H259" s="5" t="s">
        <v>975</v>
      </c>
    </row>
    <row r="260" spans="2:8" x14ac:dyDescent="0.2">
      <c r="B260" s="13" t="s">
        <v>462</v>
      </c>
      <c r="C260" t="str">
        <f>"初始金币 +"&amp;IF($G260="0",0,VLOOKUP($F260,[1]养成!$B:$L,1+$G260,FALSE))&amp;"%"</f>
        <v>初始金币 +20%</v>
      </c>
      <c r="E260" t="str">
        <f>"Starting Coins +"&amp;IF($G260="0",0,VLOOKUP($F260,[1]养成!$B:$L,1+$G260,FALSE))&amp;"%"</f>
        <v>Starting Coins +20%</v>
      </c>
      <c r="F260" s="13" t="s">
        <v>966</v>
      </c>
      <c r="G260" t="str">
        <f t="shared" si="0"/>
        <v>2</v>
      </c>
      <c r="H260" s="5" t="s">
        <v>976</v>
      </c>
    </row>
    <row r="261" spans="2:8" x14ac:dyDescent="0.2">
      <c r="B261" s="13" t="s">
        <v>463</v>
      </c>
      <c r="C261" t="str">
        <f>"初始金币 +"&amp;IF($G261="0",0,VLOOKUP($F261,[1]养成!$B:$L,1+$G261,FALSE))&amp;"%"</f>
        <v>初始金币 +30%</v>
      </c>
      <c r="E261" t="str">
        <f>"Starting Coins +"&amp;IF($G261="0",0,VLOOKUP($F261,[1]养成!$B:$L,1+$G261,FALSE))&amp;"%"</f>
        <v>Starting Coins +30%</v>
      </c>
      <c r="F261" s="13" t="s">
        <v>966</v>
      </c>
      <c r="G261" t="str">
        <f t="shared" si="0"/>
        <v>3</v>
      </c>
      <c r="H261" s="5" t="s">
        <v>629</v>
      </c>
    </row>
    <row r="262" spans="2:8" x14ac:dyDescent="0.2">
      <c r="B262" s="13" t="s">
        <v>464</v>
      </c>
      <c r="C262" t="str">
        <f>"伤害 +"&amp;IF($G262="0",0,VLOOKUP($F262,[1]养成!$B:$L,1+$G262,FALSE))&amp;"%"</f>
        <v>伤害 +0%</v>
      </c>
      <c r="E262" t="str">
        <f>"Damage +"&amp;IF($G262="0",0,VLOOKUP($F262,[1]养成!$B:$L,1+$G262,FALSE))&amp;"%"</f>
        <v>Damage +0%</v>
      </c>
      <c r="F262" s="13" t="s">
        <v>967</v>
      </c>
      <c r="G262" t="str">
        <f t="shared" si="0"/>
        <v>0</v>
      </c>
      <c r="H262" s="5" t="s">
        <v>977</v>
      </c>
    </row>
    <row r="263" spans="2:8" x14ac:dyDescent="0.2">
      <c r="B263" s="13" t="s">
        <v>465</v>
      </c>
      <c r="C263" t="str">
        <f>"伤害 +"&amp;IF($G263="0",0,VLOOKUP($F263,[1]养成!$B:$L,1+$G263,FALSE))&amp;"%"</f>
        <v>伤害 +10%</v>
      </c>
      <c r="E263" t="str">
        <f>"Damage +"&amp;IF($G263="0",0,VLOOKUP($F263,[1]养成!$B:$L,1+$G263,FALSE))&amp;"%"</f>
        <v>Damage +10%</v>
      </c>
      <c r="F263" s="13" t="s">
        <v>967</v>
      </c>
      <c r="G263" t="str">
        <f t="shared" si="0"/>
        <v>1</v>
      </c>
      <c r="H263" s="5" t="s">
        <v>978</v>
      </c>
    </row>
    <row r="264" spans="2:8" x14ac:dyDescent="0.2">
      <c r="B264" s="13" t="s">
        <v>466</v>
      </c>
      <c r="C264" t="str">
        <f>"伤害 +"&amp;IF($G264="0",0,VLOOKUP($F264,[1]养成!$B:$L,1+$G264,FALSE))&amp;"%"</f>
        <v>伤害 +20%</v>
      </c>
      <c r="E264" t="str">
        <f>"Damage +"&amp;IF($G264="0",0,VLOOKUP($F264,[1]养成!$B:$L,1+$G264,FALSE))&amp;"%"</f>
        <v>Damage +20%</v>
      </c>
      <c r="F264" s="13" t="s">
        <v>967</v>
      </c>
      <c r="G264" t="str">
        <f t="shared" si="0"/>
        <v>2</v>
      </c>
      <c r="H264" s="5" t="s">
        <v>979</v>
      </c>
    </row>
    <row r="265" spans="2:8" x14ac:dyDescent="0.2">
      <c r="B265" s="13" t="s">
        <v>467</v>
      </c>
      <c r="C265" t="str">
        <f>"伤害 +"&amp;IF($G265="0",0,VLOOKUP($F265,[1]养成!$B:$L,1+$G265,FALSE))&amp;"%"</f>
        <v>伤害 +30%</v>
      </c>
      <c r="E265" t="str">
        <f>"Damage +"&amp;IF($G265="0",0,VLOOKUP($F265,[1]养成!$B:$L,1+$G265,FALSE))&amp;"%"</f>
        <v>Damage +30%</v>
      </c>
      <c r="F265" s="13" t="s">
        <v>967</v>
      </c>
      <c r="G265" t="str">
        <f t="shared" si="0"/>
        <v>3</v>
      </c>
      <c r="H265" s="5" t="s">
        <v>980</v>
      </c>
    </row>
    <row r="266" spans="2:8" x14ac:dyDescent="0.2">
      <c r="B266" s="13" t="s">
        <v>468</v>
      </c>
      <c r="C266" t="str">
        <f>"塔价格 "&amp;IF($G266="0","-0",VLOOKUP($F266,[1]养成!$B:$L,1+$G266,FALSE))&amp;"%"</f>
        <v>塔价格 -0%</v>
      </c>
      <c r="E266" t="str">
        <f>"Tower Cost "&amp;IF($G266="0","-0",VLOOKUP($F266,[1]养成!$B:$L,1+$G266,FALSE))&amp;"%"</f>
        <v>Tower Cost -0%</v>
      </c>
      <c r="F266" s="13" t="s">
        <v>968</v>
      </c>
      <c r="G266" t="str">
        <f t="shared" si="0"/>
        <v>0</v>
      </c>
      <c r="H266" s="5" t="s">
        <v>552</v>
      </c>
    </row>
    <row r="267" spans="2:8" x14ac:dyDescent="0.2">
      <c r="B267" s="13" t="s">
        <v>469</v>
      </c>
      <c r="C267" t="str">
        <f>"塔价格 "&amp;IF($G267="0","-0",VLOOKUP($F267,[1]养成!$B:$L,1+$G267,FALSE))&amp;"%"</f>
        <v>塔价格 -10%</v>
      </c>
      <c r="E267" t="str">
        <f>"Tower Cost "&amp;IF($G267="0","-0",VLOOKUP($F267,[1]养成!$B:$L,1+$G267,FALSE))&amp;"%"</f>
        <v>Tower Cost -10%</v>
      </c>
      <c r="F267" s="13" t="s">
        <v>968</v>
      </c>
      <c r="G267" t="str">
        <f t="shared" si="0"/>
        <v>1</v>
      </c>
      <c r="H267" s="5" t="s">
        <v>981</v>
      </c>
    </row>
    <row r="268" spans="2:8" x14ac:dyDescent="0.2">
      <c r="B268" s="13" t="s">
        <v>470</v>
      </c>
      <c r="C268" t="str">
        <f>"塔价格 "&amp;IF($G268="0","-0",VLOOKUP($F268,[1]养成!$B:$L,1+$G268,FALSE))&amp;"%"</f>
        <v>塔价格 -20%</v>
      </c>
      <c r="E268" t="str">
        <f>"Tower Cost "&amp;IF($G268="0","-0",VLOOKUP($F268,[1]养成!$B:$L,1+$G268,FALSE))&amp;"%"</f>
        <v>Tower Cost -20%</v>
      </c>
      <c r="F268" s="13" t="s">
        <v>968</v>
      </c>
      <c r="G268" t="str">
        <f t="shared" si="0"/>
        <v>2</v>
      </c>
      <c r="H268" s="5" t="s">
        <v>982</v>
      </c>
    </row>
    <row r="269" spans="2:8" x14ac:dyDescent="0.2">
      <c r="B269" s="13" t="s">
        <v>471</v>
      </c>
      <c r="C269" t="str">
        <f>"塔价格 "&amp;IF($G269="0","-0",VLOOKUP($F269,[1]养成!$B:$L,1+$G269,FALSE))&amp;"%"</f>
        <v>塔价格 -30%</v>
      </c>
      <c r="E269" t="str">
        <f>"Tower Cost "&amp;IF($G269="0","-0",VLOOKUP($F269,[1]养成!$B:$L,1+$G269,FALSE))&amp;"%"</f>
        <v>Tower Cost -30%</v>
      </c>
      <c r="F269" s="13" t="s">
        <v>968</v>
      </c>
      <c r="G269" t="str">
        <f t="shared" si="0"/>
        <v>3</v>
      </c>
      <c r="H269" s="5" t="s">
        <v>983</v>
      </c>
    </row>
    <row r="270" spans="2:8" x14ac:dyDescent="0.2">
      <c r="B270" s="13" t="s">
        <v>472</v>
      </c>
      <c r="C270" t="str">
        <f>"城堡生命 +"&amp;IF($G270="0",0,VLOOKUP($F270,[1]养成!$B:$L,1+$G270,FALSE))</f>
        <v>城堡生命 +0</v>
      </c>
      <c r="E270" t="str">
        <f>"Castle Health +"&amp;IF($G270="0",0,VLOOKUP($F270,[1]养成!$B:$L,1+$G270,FALSE))</f>
        <v>Castle Health +0</v>
      </c>
      <c r="F270" s="13" t="s">
        <v>969</v>
      </c>
      <c r="G270" t="str">
        <f t="shared" si="0"/>
        <v>0</v>
      </c>
      <c r="H270" s="5" t="s">
        <v>553</v>
      </c>
    </row>
    <row r="271" spans="2:8" x14ac:dyDescent="0.2">
      <c r="B271" s="13" t="s">
        <v>473</v>
      </c>
      <c r="C271" t="str">
        <f>"城堡生命 +"&amp;IF($G271="0",0,VLOOKUP($F271,[1]养成!$B:$L,1+$G271,FALSE))</f>
        <v>城堡生命 +3</v>
      </c>
      <c r="E271" t="str">
        <f>"Castle Health +"&amp;IF($G271="0",0,VLOOKUP($F271,[1]养成!$B:$L,1+$G271,FALSE))</f>
        <v>Castle Health +3</v>
      </c>
      <c r="F271" s="13" t="s">
        <v>969</v>
      </c>
      <c r="G271" t="str">
        <f t="shared" si="0"/>
        <v>1</v>
      </c>
      <c r="H271" s="5" t="s">
        <v>984</v>
      </c>
    </row>
    <row r="272" spans="2:8" x14ac:dyDescent="0.2">
      <c r="B272" s="13" t="s">
        <v>474</v>
      </c>
      <c r="C272" t="str">
        <f>"城堡生命 +"&amp;IF($G272="0",0,VLOOKUP($F272,[1]养成!$B:$L,1+$G272,FALSE))</f>
        <v>城堡生命 +5</v>
      </c>
      <c r="E272" t="str">
        <f>"Castle Health +"&amp;IF($G272="0",0,VLOOKUP($F272,[1]养成!$B:$L,1+$G272,FALSE))</f>
        <v>Castle Health +5</v>
      </c>
      <c r="F272" s="13" t="s">
        <v>969</v>
      </c>
      <c r="G272" t="str">
        <f t="shared" si="0"/>
        <v>2</v>
      </c>
      <c r="H272" s="5" t="s">
        <v>985</v>
      </c>
    </row>
    <row r="273" spans="2:8" x14ac:dyDescent="0.2">
      <c r="B273" s="13" t="s">
        <v>475</v>
      </c>
      <c r="C273" t="str">
        <f>"城堡生命 +"&amp;IF($G273="0",0,VLOOKUP($F273,[1]养成!$B:$L,1+$G273,FALSE))</f>
        <v>城堡生命 +</v>
      </c>
      <c r="E273" t="str">
        <f>"Castle Health +"&amp;IF($G273="0",0,VLOOKUP($F273,[1]养成!$B:$L,1+$G273,FALSE))</f>
        <v>Castle Health +</v>
      </c>
      <c r="F273" s="13" t="s">
        <v>969</v>
      </c>
      <c r="G273" t="str">
        <f t="shared" si="0"/>
        <v>3</v>
      </c>
      <c r="H273" s="5" t="s">
        <v>628</v>
      </c>
    </row>
    <row r="274" spans="2:8" x14ac:dyDescent="0.2">
      <c r="B274" s="13" t="s">
        <v>476</v>
      </c>
      <c r="C274" t="str">
        <f>"城堡恢复 +"&amp;IF($G274="0",0,VLOOKUP($F274,[1]养成!$B:$L,1+$G274,FALSE))</f>
        <v>城堡恢复 +0</v>
      </c>
      <c r="E274" t="str">
        <f>"Castle Regen +"&amp;IF($G274="0",0,VLOOKUP($F274,[1]养成!$B:$L,1+$G274,FALSE))</f>
        <v>Castle Regen +0</v>
      </c>
      <c r="F274" s="13" t="s">
        <v>970</v>
      </c>
      <c r="G274" t="str">
        <f t="shared" si="0"/>
        <v>0</v>
      </c>
      <c r="H274" s="5" t="s">
        <v>554</v>
      </c>
    </row>
    <row r="275" spans="2:8" x14ac:dyDescent="0.2">
      <c r="B275" s="13" t="s">
        <v>477</v>
      </c>
      <c r="C275" t="str">
        <f>"城堡恢复 +"&amp;IF($G275="0",0,VLOOKUP($F275,[1]养成!$B:$L,1+$G275,FALSE))</f>
        <v>城堡恢复 +1</v>
      </c>
      <c r="E275" t="str">
        <f>"Castle Regen +"&amp;IF($G275="0",0,VLOOKUP($F275,[1]养成!$B:$L,1+$G275,FALSE))</f>
        <v>Castle Regen +1</v>
      </c>
      <c r="F275" s="13" t="s">
        <v>970</v>
      </c>
      <c r="G275" t="str">
        <f t="shared" si="0"/>
        <v>1</v>
      </c>
      <c r="H275" s="5" t="s">
        <v>986</v>
      </c>
    </row>
    <row r="276" spans="2:8" x14ac:dyDescent="0.2">
      <c r="B276" s="13" t="s">
        <v>478</v>
      </c>
      <c r="C276" t="str">
        <f>"城堡恢复 +"&amp;IF($G276="0",0,VLOOKUP($F276,[1]养成!$B:$L,1+$G276,FALSE))</f>
        <v>城堡恢复 +2</v>
      </c>
      <c r="E276" t="str">
        <f>"Castle Regen +"&amp;IF($G276="0",0,VLOOKUP($F276,[1]养成!$B:$L,1+$G276,FALSE))</f>
        <v>Castle Regen +2</v>
      </c>
      <c r="F276" s="13" t="s">
        <v>970</v>
      </c>
      <c r="G276" t="str">
        <f t="shared" si="0"/>
        <v>2</v>
      </c>
      <c r="H276" s="5" t="s">
        <v>987</v>
      </c>
    </row>
    <row r="277" spans="2:8" x14ac:dyDescent="0.2">
      <c r="B277" s="13" t="s">
        <v>479</v>
      </c>
      <c r="C277" t="str">
        <f>"攻击范围 +"&amp;IF($G277="0",0,VLOOKUP($F277,[1]养成!$B:$L,1+$G277,FALSE))&amp;"%"</f>
        <v>攻击范围 +0%</v>
      </c>
      <c r="E277" t="str">
        <f>"Attack Range +"&amp;IF($G277="0",0,VLOOKUP($F277,[1]养成!$B:$L,1+$G277,FALSE))&amp;"%"</f>
        <v>Attack Range +0%</v>
      </c>
      <c r="F277" s="13" t="s">
        <v>971</v>
      </c>
      <c r="G277" t="str">
        <f t="shared" si="0"/>
        <v>0</v>
      </c>
      <c r="H277" s="5" t="s">
        <v>555</v>
      </c>
    </row>
    <row r="278" spans="2:8" x14ac:dyDescent="0.2">
      <c r="B278" s="13" t="s">
        <v>480</v>
      </c>
      <c r="C278" t="str">
        <f>"攻击范围 +"&amp;IF($G278="0",0,VLOOKUP($F278,[1]养成!$B:$L,1+$G278,FALSE))&amp;"%"</f>
        <v>攻击范围 +5%</v>
      </c>
      <c r="E278" t="str">
        <f>"Attack Range +"&amp;IF($G278="0",0,VLOOKUP($F278,[1]养成!$B:$L,1+$G278,FALSE))&amp;"%"</f>
        <v>Attack Range +5%</v>
      </c>
      <c r="F278" s="13" t="s">
        <v>971</v>
      </c>
      <c r="G278" t="str">
        <f t="shared" si="0"/>
        <v>1</v>
      </c>
      <c r="H278" t="s">
        <v>988</v>
      </c>
    </row>
    <row r="279" spans="2:8" x14ac:dyDescent="0.2">
      <c r="B279" s="13" t="s">
        <v>481</v>
      </c>
      <c r="C279" t="str">
        <f>"攻击范围 +"&amp;IF($G279="0",0,VLOOKUP($F279,[1]养成!$B:$L,1+$G279,FALSE))&amp;"%"</f>
        <v>攻击范围 +10%</v>
      </c>
      <c r="E279" t="str">
        <f>"Attack Range +"&amp;IF($G279="0",0,VLOOKUP($F279,[1]养成!$B:$L,1+$G279,FALSE))&amp;"%"</f>
        <v>Attack Range +10%</v>
      </c>
      <c r="F279" s="13" t="s">
        <v>971</v>
      </c>
      <c r="G279" t="str">
        <f t="shared" si="0"/>
        <v>2</v>
      </c>
      <c r="H279" s="5" t="s">
        <v>630</v>
      </c>
    </row>
    <row r="280" spans="2:8" x14ac:dyDescent="0.2">
      <c r="B280" s="13" t="s">
        <v>482</v>
      </c>
      <c r="C280" t="str">
        <f>"攻击范围 +"&amp;IF($G280="0",0,VLOOKUP($F280,[1]养成!$B:$L,1+$G280,FALSE))&amp;"%"</f>
        <v>攻击范围 +15%</v>
      </c>
      <c r="E280" t="str">
        <f>"Attack Range +"&amp;IF($G280="0",0,VLOOKUP($F280,[1]养成!$B:$L,1+$G280,FALSE))&amp;"%"</f>
        <v>Attack Range +15%</v>
      </c>
      <c r="F280" s="13" t="s">
        <v>971</v>
      </c>
      <c r="G280" t="str">
        <f t="shared" si="0"/>
        <v>3</v>
      </c>
      <c r="H280" s="5" t="s">
        <v>989</v>
      </c>
    </row>
    <row r="281" spans="2:8" x14ac:dyDescent="0.2">
      <c r="B281" s="13" t="s">
        <v>483</v>
      </c>
      <c r="C281" t="str">
        <f>"攻击速度 +"&amp;IF($G281="0",0,ABS(VLOOKUP($F281,[1]养成!$B:$L,1+$G281,FALSE)))&amp;"%"</f>
        <v>攻击速度 +0%</v>
      </c>
      <c r="E281" t="str">
        <f>"Attack Speed +"&amp;IF($G281="0",0,ABS(VLOOKUP($F281,[1]养成!$B:$L,1+$G281,FALSE)))&amp;"%"</f>
        <v>Attack Speed +0%</v>
      </c>
      <c r="F281" s="13" t="s">
        <v>972</v>
      </c>
      <c r="G281" t="str">
        <f t="shared" si="0"/>
        <v>0</v>
      </c>
      <c r="H281" s="5" t="s">
        <v>573</v>
      </c>
    </row>
    <row r="282" spans="2:8" x14ac:dyDescent="0.2">
      <c r="B282" s="13" t="s">
        <v>484</v>
      </c>
      <c r="C282" t="str">
        <f>"攻击速度 +"&amp;IF($G282="0",0,ABS(VLOOKUP($F282,[1]养成!$B:$L,1+$G282,FALSE)))&amp;"%"</f>
        <v>攻击速度 +10%</v>
      </c>
      <c r="E282" t="str">
        <f>"Attack Speed +"&amp;IF($G282="0",0,ABS(VLOOKUP($F282,[1]养成!$B:$L,1+$G282,FALSE)))&amp;"%"</f>
        <v>Attack Speed +10%</v>
      </c>
      <c r="F282" s="13" t="s">
        <v>972</v>
      </c>
      <c r="G282" t="str">
        <f t="shared" si="0"/>
        <v>1</v>
      </c>
      <c r="H282" s="5" t="s">
        <v>574</v>
      </c>
    </row>
    <row r="283" spans="2:8" x14ac:dyDescent="0.2">
      <c r="B283" s="13" t="s">
        <v>485</v>
      </c>
      <c r="C283" t="str">
        <f>"攻击速度 +"&amp;IF($G283="0",0,ABS(VLOOKUP($F283,[1]养成!$B:$L,1+$G283,FALSE)))&amp;"%"</f>
        <v>攻击速度 +20%</v>
      </c>
      <c r="E283" t="str">
        <f>"Attack Speed +"&amp;IF($G283="0",0,ABS(VLOOKUP($F283,[1]养成!$B:$L,1+$G283,FALSE)))&amp;"%"</f>
        <v>Attack Speed +20%</v>
      </c>
      <c r="F283" s="13" t="s">
        <v>972</v>
      </c>
      <c r="G283" t="str">
        <f t="shared" si="0"/>
        <v>2</v>
      </c>
      <c r="H283" s="5" t="s">
        <v>575</v>
      </c>
    </row>
    <row r="284" spans="2:8" x14ac:dyDescent="0.2">
      <c r="B284" s="13" t="s">
        <v>486</v>
      </c>
      <c r="C284" t="str">
        <f>"攻击速度 +"&amp;IF($G284="0",0,ABS(VLOOKUP($F284,[1]养成!$B:$L,1+$G284,FALSE)))&amp;"%"</f>
        <v>攻击速度 +30%</v>
      </c>
      <c r="E284" t="str">
        <f>"Attack Speed +"&amp;IF($G284="0",0,ABS(VLOOKUP($F284,[1]养成!$B:$L,1+$G284,FALSE)))&amp;"%"</f>
        <v>Attack Speed +30%</v>
      </c>
      <c r="F284" s="13" t="s">
        <v>972</v>
      </c>
      <c r="G284" t="str">
        <f t="shared" si="0"/>
        <v>3</v>
      </c>
      <c r="H284" s="5" t="s">
        <v>576</v>
      </c>
    </row>
    <row r="285" spans="2:8" x14ac:dyDescent="0.2">
      <c r="B285" s="13" t="s">
        <v>487</v>
      </c>
      <c r="C285" s="5" t="s">
        <v>995</v>
      </c>
      <c r="E285" s="5" t="s">
        <v>704</v>
      </c>
      <c r="G285" t="str">
        <f t="shared" si="0"/>
        <v>0</v>
      </c>
      <c r="H285" s="5" t="s">
        <v>990</v>
      </c>
    </row>
    <row r="286" spans="2:8" x14ac:dyDescent="0.2">
      <c r="B286" s="13" t="s">
        <v>488</v>
      </c>
      <c r="C286" s="5" t="s">
        <v>996</v>
      </c>
      <c r="E286" s="5" t="s">
        <v>705</v>
      </c>
      <c r="G286" t="str">
        <f t="shared" si="0"/>
        <v>1</v>
      </c>
      <c r="H286" s="5" t="s">
        <v>991</v>
      </c>
    </row>
    <row r="287" spans="2:8" x14ac:dyDescent="0.2">
      <c r="B287" s="13" t="s">
        <v>489</v>
      </c>
      <c r="C287" s="5" t="s">
        <v>997</v>
      </c>
      <c r="E287" s="5" t="s">
        <v>706</v>
      </c>
      <c r="G287" t="str">
        <f t="shared" si="0"/>
        <v>2</v>
      </c>
      <c r="H287" s="5" t="s">
        <v>992</v>
      </c>
    </row>
    <row r="288" spans="2:8" x14ac:dyDescent="0.2">
      <c r="B288" s="13" t="s">
        <v>490</v>
      </c>
      <c r="C288" t="str">
        <f>"复活 +"&amp;IF($G288="0",0,VLOOKUP($F288,[1]养成!$B:$L,1+$G288,FALSE))</f>
        <v>复活 +0</v>
      </c>
      <c r="E288" t="str">
        <f>"Extra Lives +"&amp;IF($G288="0",0,VLOOKUP($F288,[1]养成!$B:$L,1+$G288,FALSE))</f>
        <v>Extra Lives +0</v>
      </c>
      <c r="F288" s="13" t="s">
        <v>973</v>
      </c>
      <c r="G288" t="str">
        <f t="shared" si="0"/>
        <v>0</v>
      </c>
      <c r="H288" s="5" t="s">
        <v>556</v>
      </c>
    </row>
    <row r="289" spans="2:15" x14ac:dyDescent="0.2">
      <c r="B289" s="13" t="s">
        <v>491</v>
      </c>
      <c r="C289" t="str">
        <f>"复活 +"&amp;IF($G289="0",0,VLOOKUP($F289,[1]养成!$B:$L,1+$G289,FALSE))</f>
        <v>复活 +1</v>
      </c>
      <c r="E289" t="str">
        <f>"Extra Lives +"&amp;IF($G289="0",0,VLOOKUP($F289,[1]养成!$B:$L,1+$G289,FALSE))</f>
        <v>Extra Lives +1</v>
      </c>
      <c r="F289" s="13" t="s">
        <v>973</v>
      </c>
      <c r="G289" t="str">
        <f t="shared" si="0"/>
        <v>1</v>
      </c>
      <c r="H289" t="s">
        <v>497</v>
      </c>
    </row>
    <row r="290" spans="2:15" x14ac:dyDescent="0.2">
      <c r="B290" s="13" t="s">
        <v>492</v>
      </c>
      <c r="C290" t="str">
        <f>"钻石奖励 +"&amp;IF($G290="0",0,VLOOKUP($F290,[1]养成!$B:$L,1+$G290,FALSE))&amp;"%"</f>
        <v>钻石奖励 +0%</v>
      </c>
      <c r="E290" t="str">
        <f>"Diamonds +"&amp;IF($G290="0",0,VLOOKUP($F290,[1]养成!$B:$L,1+$G290,FALSE))&amp;"%"</f>
        <v>Diamonds +0%</v>
      </c>
      <c r="F290" s="13" t="s">
        <v>974</v>
      </c>
      <c r="G290" t="str">
        <f t="shared" si="0"/>
        <v>0</v>
      </c>
      <c r="H290" s="5" t="s">
        <v>993</v>
      </c>
    </row>
    <row r="291" spans="2:15" x14ac:dyDescent="0.2">
      <c r="B291" s="13" t="s">
        <v>493</v>
      </c>
      <c r="C291" t="str">
        <f>"钻石奖励 +"&amp;IF($G291="0",0,VLOOKUP($F291,[1]养成!$B:$L,1+$G291,FALSE))&amp;"%"</f>
        <v>钻石奖励 +5%</v>
      </c>
      <c r="E291" t="str">
        <f>"Diamonds +"&amp;IF($G291="0",0,VLOOKUP($F291,[1]养成!$B:$L,1+$G291,FALSE))&amp;"%"</f>
        <v>Diamonds +5%</v>
      </c>
      <c r="F291" s="13" t="s">
        <v>974</v>
      </c>
      <c r="G291" t="str">
        <f t="shared" si="0"/>
        <v>1</v>
      </c>
      <c r="H291" s="5" t="s">
        <v>620</v>
      </c>
    </row>
    <row r="292" spans="2:15" x14ac:dyDescent="0.2">
      <c r="B292" s="13" t="s">
        <v>494</v>
      </c>
      <c r="C292" t="str">
        <f>"钻石奖励 +"&amp;IF($G292="0",0,VLOOKUP($F292,[1]养成!$B:$L,1+$G292,FALSE))&amp;"%"</f>
        <v>钻石奖励 +10%</v>
      </c>
      <c r="E292" t="str">
        <f>"Diamonds +"&amp;IF($G292="0",0,VLOOKUP($F292,[1]养成!$B:$L,1+$G292,FALSE))&amp;"%"</f>
        <v>Diamonds +10%</v>
      </c>
      <c r="F292" s="13" t="s">
        <v>974</v>
      </c>
      <c r="G292" t="str">
        <f t="shared" si="0"/>
        <v>2</v>
      </c>
      <c r="H292" s="5" t="s">
        <v>622</v>
      </c>
    </row>
    <row r="293" spans="2:15" x14ac:dyDescent="0.2">
      <c r="B293" s="16" t="s">
        <v>618</v>
      </c>
      <c r="C293" t="str">
        <f>"钻石奖励 +"&amp;IF($G293="0",0,VLOOKUP($F293,[1]养成!$B:$L,1+$G293,FALSE))&amp;"%"</f>
        <v>钻石奖励 +15%</v>
      </c>
      <c r="E293" t="str">
        <f>"Diamonds +"&amp;IF($G293="0",0,VLOOKUP($F293,[1]养成!$B:$L,1+$G293,FALSE))&amp;"%"</f>
        <v>Diamonds +15%</v>
      </c>
      <c r="F293" s="13" t="s">
        <v>974</v>
      </c>
      <c r="G293" t="str">
        <f t="shared" si="0"/>
        <v>3</v>
      </c>
      <c r="H293" s="5" t="s">
        <v>621</v>
      </c>
    </row>
    <row r="294" spans="2:15" x14ac:dyDescent="0.2">
      <c r="B294" s="16" t="s">
        <v>619</v>
      </c>
      <c r="C294" t="str">
        <f>"钻石奖励 +"&amp;IF($G294="0",0,VLOOKUP($F294,[1]养成!$B:$L,1+$G294,FALSE))&amp;"%"</f>
        <v>钻石奖励 +%</v>
      </c>
      <c r="E294" t="str">
        <f>"Diamonds +"&amp;IF($G294="0",0,VLOOKUP($F294,[1]养成!$B:$L,1+$G294,FALSE))&amp;"%"</f>
        <v>Diamonds +%</v>
      </c>
      <c r="F294" s="13" t="s">
        <v>974</v>
      </c>
      <c r="G294" t="str">
        <f t="shared" si="0"/>
        <v>4</v>
      </c>
      <c r="H294" s="5" t="s">
        <v>994</v>
      </c>
    </row>
    <row r="295" spans="2:15" x14ac:dyDescent="0.2">
      <c r="F295" s="14"/>
    </row>
    <row r="296" spans="2:15" x14ac:dyDescent="0.2">
      <c r="B296" t="s">
        <v>498</v>
      </c>
      <c r="C296" t="s">
        <v>537</v>
      </c>
      <c r="E296" t="s">
        <v>547</v>
      </c>
      <c r="F296" s="14"/>
    </row>
    <row r="297" spans="2:15" x14ac:dyDescent="0.2">
      <c r="B297" t="s">
        <v>499</v>
      </c>
      <c r="C297" t="s">
        <v>537</v>
      </c>
      <c r="E297" t="s">
        <v>547</v>
      </c>
      <c r="F297" s="14"/>
    </row>
    <row r="298" spans="2:15" x14ac:dyDescent="0.2">
      <c r="B298" t="s">
        <v>500</v>
      </c>
      <c r="C298" t="s">
        <v>537</v>
      </c>
      <c r="E298" t="s">
        <v>547</v>
      </c>
      <c r="F298" s="14"/>
      <c r="O298" s="5"/>
    </row>
    <row r="299" spans="2:15" x14ac:dyDescent="0.2">
      <c r="B299" s="5" t="s">
        <v>625</v>
      </c>
      <c r="C299" t="s">
        <v>537</v>
      </c>
      <c r="E299" t="s">
        <v>547</v>
      </c>
      <c r="F299" s="14"/>
      <c r="O299" s="5"/>
    </row>
    <row r="300" spans="2:15" x14ac:dyDescent="0.2">
      <c r="B300" t="s">
        <v>501</v>
      </c>
      <c r="C300" t="s">
        <v>541</v>
      </c>
      <c r="E300" t="s">
        <v>707</v>
      </c>
      <c r="F300" s="14"/>
      <c r="O300" s="5"/>
    </row>
    <row r="301" spans="2:15" x14ac:dyDescent="0.2">
      <c r="B301" t="s">
        <v>502</v>
      </c>
      <c r="C301" t="s">
        <v>541</v>
      </c>
      <c r="E301" t="s">
        <v>707</v>
      </c>
      <c r="F301" s="14"/>
      <c r="O301" s="5"/>
    </row>
    <row r="302" spans="2:15" x14ac:dyDescent="0.2">
      <c r="B302" t="s">
        <v>503</v>
      </c>
      <c r="C302" t="s">
        <v>541</v>
      </c>
      <c r="E302" t="s">
        <v>707</v>
      </c>
      <c r="F302" s="14"/>
    </row>
    <row r="303" spans="2:15" x14ac:dyDescent="0.2">
      <c r="B303" t="s">
        <v>504</v>
      </c>
      <c r="C303" t="s">
        <v>541</v>
      </c>
      <c r="E303" t="s">
        <v>707</v>
      </c>
      <c r="F303" s="14"/>
      <c r="O303" s="5"/>
    </row>
    <row r="304" spans="2:15" x14ac:dyDescent="0.2">
      <c r="B304" t="s">
        <v>505</v>
      </c>
      <c r="C304" t="s">
        <v>538</v>
      </c>
      <c r="E304" t="s">
        <v>548</v>
      </c>
      <c r="F304" s="14"/>
      <c r="O304" s="5"/>
    </row>
    <row r="305" spans="2:5" x14ac:dyDescent="0.2">
      <c r="B305" t="s">
        <v>506</v>
      </c>
      <c r="C305" t="s">
        <v>538</v>
      </c>
      <c r="E305" t="s">
        <v>548</v>
      </c>
    </row>
    <row r="306" spans="2:5" x14ac:dyDescent="0.2">
      <c r="B306" t="s">
        <v>507</v>
      </c>
      <c r="C306" t="s">
        <v>538</v>
      </c>
      <c r="E306" t="s">
        <v>548</v>
      </c>
    </row>
    <row r="307" spans="2:5" x14ac:dyDescent="0.2">
      <c r="B307" t="s">
        <v>508</v>
      </c>
      <c r="C307" t="s">
        <v>538</v>
      </c>
      <c r="E307" t="s">
        <v>548</v>
      </c>
    </row>
    <row r="308" spans="2:5" x14ac:dyDescent="0.2">
      <c r="B308" t="s">
        <v>509</v>
      </c>
      <c r="C308" t="s">
        <v>539</v>
      </c>
      <c r="E308" t="s">
        <v>549</v>
      </c>
    </row>
    <row r="309" spans="2:5" x14ac:dyDescent="0.2">
      <c r="B309" t="s">
        <v>510</v>
      </c>
      <c r="C309" t="s">
        <v>539</v>
      </c>
      <c r="E309" t="s">
        <v>549</v>
      </c>
    </row>
    <row r="310" spans="2:5" x14ac:dyDescent="0.2">
      <c r="B310" t="s">
        <v>511</v>
      </c>
      <c r="C310" t="s">
        <v>539</v>
      </c>
      <c r="E310" t="s">
        <v>549</v>
      </c>
    </row>
    <row r="311" spans="2:5" x14ac:dyDescent="0.2">
      <c r="B311" t="s">
        <v>512</v>
      </c>
      <c r="C311" t="s">
        <v>539</v>
      </c>
      <c r="E311" t="s">
        <v>549</v>
      </c>
    </row>
    <row r="312" spans="2:5" x14ac:dyDescent="0.2">
      <c r="B312" t="s">
        <v>513</v>
      </c>
      <c r="C312" t="s">
        <v>540</v>
      </c>
      <c r="E312" t="s">
        <v>710</v>
      </c>
    </row>
    <row r="313" spans="2:5" x14ac:dyDescent="0.2">
      <c r="B313" t="s">
        <v>514</v>
      </c>
      <c r="C313" t="s">
        <v>540</v>
      </c>
      <c r="E313" t="s">
        <v>710</v>
      </c>
    </row>
    <row r="314" spans="2:5" x14ac:dyDescent="0.2">
      <c r="B314" t="s">
        <v>515</v>
      </c>
      <c r="C314" t="s">
        <v>540</v>
      </c>
      <c r="E314" t="s">
        <v>710</v>
      </c>
    </row>
    <row r="315" spans="2:5" x14ac:dyDescent="0.2">
      <c r="B315" t="s">
        <v>516</v>
      </c>
      <c r="C315" t="s">
        <v>540</v>
      </c>
      <c r="E315" t="s">
        <v>710</v>
      </c>
    </row>
    <row r="316" spans="2:5" x14ac:dyDescent="0.2">
      <c r="B316" t="s">
        <v>517</v>
      </c>
      <c r="C316" t="s">
        <v>544</v>
      </c>
      <c r="E316" s="5" t="s">
        <v>709</v>
      </c>
    </row>
    <row r="317" spans="2:5" x14ac:dyDescent="0.2">
      <c r="B317" t="s">
        <v>518</v>
      </c>
      <c r="C317" t="s">
        <v>544</v>
      </c>
      <c r="E317" t="s">
        <v>709</v>
      </c>
    </row>
    <row r="318" spans="2:5" x14ac:dyDescent="0.2">
      <c r="B318" t="s">
        <v>519</v>
      </c>
      <c r="C318" t="s">
        <v>544</v>
      </c>
      <c r="E318" t="s">
        <v>709</v>
      </c>
    </row>
    <row r="319" spans="2:5" x14ac:dyDescent="0.2">
      <c r="B319" t="s">
        <v>520</v>
      </c>
      <c r="C319" t="s">
        <v>544</v>
      </c>
      <c r="E319" t="s">
        <v>709</v>
      </c>
    </row>
    <row r="320" spans="2:5" x14ac:dyDescent="0.2">
      <c r="B320" t="s">
        <v>521</v>
      </c>
      <c r="C320" t="s">
        <v>545</v>
      </c>
      <c r="E320" t="s">
        <v>614</v>
      </c>
    </row>
    <row r="321" spans="2:5" x14ac:dyDescent="0.2">
      <c r="B321" t="s">
        <v>522</v>
      </c>
      <c r="C321" t="s">
        <v>545</v>
      </c>
      <c r="E321" t="s">
        <v>614</v>
      </c>
    </row>
    <row r="322" spans="2:5" x14ac:dyDescent="0.2">
      <c r="B322" t="s">
        <v>523</v>
      </c>
      <c r="C322" t="s">
        <v>545</v>
      </c>
      <c r="E322" t="s">
        <v>614</v>
      </c>
    </row>
    <row r="323" spans="2:5" x14ac:dyDescent="0.2">
      <c r="B323" t="s">
        <v>524</v>
      </c>
      <c r="C323" t="s">
        <v>545</v>
      </c>
      <c r="E323" t="s">
        <v>614</v>
      </c>
    </row>
    <row r="324" spans="2:5" x14ac:dyDescent="0.2">
      <c r="B324" t="s">
        <v>525</v>
      </c>
      <c r="C324" s="5" t="s">
        <v>577</v>
      </c>
      <c r="E324" t="s">
        <v>615</v>
      </c>
    </row>
    <row r="325" spans="2:5" x14ac:dyDescent="0.2">
      <c r="B325" t="s">
        <v>526</v>
      </c>
      <c r="C325" s="5" t="s">
        <v>577</v>
      </c>
      <c r="E325" t="s">
        <v>615</v>
      </c>
    </row>
    <row r="326" spans="2:5" x14ac:dyDescent="0.2">
      <c r="B326" t="s">
        <v>527</v>
      </c>
      <c r="C326" s="5" t="s">
        <v>577</v>
      </c>
      <c r="E326" t="s">
        <v>615</v>
      </c>
    </row>
    <row r="327" spans="2:5" x14ac:dyDescent="0.2">
      <c r="B327" t="s">
        <v>528</v>
      </c>
      <c r="C327" s="5" t="s">
        <v>577</v>
      </c>
      <c r="E327" t="s">
        <v>615</v>
      </c>
    </row>
    <row r="328" spans="2:5" x14ac:dyDescent="0.2">
      <c r="B328" t="s">
        <v>529</v>
      </c>
      <c r="C328" t="s">
        <v>542</v>
      </c>
      <c r="E328" t="s">
        <v>708</v>
      </c>
    </row>
    <row r="329" spans="2:5" x14ac:dyDescent="0.2">
      <c r="B329" t="s">
        <v>530</v>
      </c>
      <c r="C329" t="s">
        <v>542</v>
      </c>
      <c r="E329" t="s">
        <v>708</v>
      </c>
    </row>
    <row r="330" spans="2:5" x14ac:dyDescent="0.2">
      <c r="B330" t="s">
        <v>531</v>
      </c>
      <c r="C330" t="s">
        <v>542</v>
      </c>
      <c r="E330" t="s">
        <v>708</v>
      </c>
    </row>
    <row r="331" spans="2:5" x14ac:dyDescent="0.2">
      <c r="B331" t="s">
        <v>532</v>
      </c>
      <c r="C331" t="s">
        <v>546</v>
      </c>
      <c r="E331" t="s">
        <v>713</v>
      </c>
    </row>
    <row r="332" spans="2:5" x14ac:dyDescent="0.2">
      <c r="B332" t="s">
        <v>533</v>
      </c>
      <c r="C332" t="s">
        <v>546</v>
      </c>
      <c r="E332" t="s">
        <v>713</v>
      </c>
    </row>
    <row r="333" spans="2:5" x14ac:dyDescent="0.2">
      <c r="B333" t="s">
        <v>534</v>
      </c>
      <c r="C333" t="s">
        <v>543</v>
      </c>
      <c r="E333" s="5" t="s">
        <v>711</v>
      </c>
    </row>
    <row r="334" spans="2:5" x14ac:dyDescent="0.2">
      <c r="B334" t="s">
        <v>535</v>
      </c>
      <c r="C334" t="s">
        <v>543</v>
      </c>
      <c r="E334" s="5" t="s">
        <v>711</v>
      </c>
    </row>
    <row r="335" spans="2:5" x14ac:dyDescent="0.2">
      <c r="B335" t="s">
        <v>536</v>
      </c>
      <c r="C335" t="s">
        <v>543</v>
      </c>
      <c r="E335" s="5" t="s">
        <v>711</v>
      </c>
    </row>
    <row r="336" spans="2:5" x14ac:dyDescent="0.2">
      <c r="B336" s="5" t="s">
        <v>616</v>
      </c>
      <c r="C336" t="s">
        <v>543</v>
      </c>
      <c r="E336" s="5" t="s">
        <v>711</v>
      </c>
    </row>
    <row r="337" spans="2:5" x14ac:dyDescent="0.2">
      <c r="B337" s="5" t="s">
        <v>617</v>
      </c>
      <c r="C337" t="s">
        <v>543</v>
      </c>
      <c r="E337" s="5" t="s">
        <v>711</v>
      </c>
    </row>
    <row r="339" spans="2:5" x14ac:dyDescent="0.2">
      <c r="B339" s="5" t="s">
        <v>557</v>
      </c>
      <c r="C339" t="s">
        <v>559</v>
      </c>
      <c r="E339" s="5" t="s">
        <v>560</v>
      </c>
    </row>
    <row r="340" spans="2:5" x14ac:dyDescent="0.2">
      <c r="B340" t="s">
        <v>558</v>
      </c>
      <c r="C340" s="5" t="s">
        <v>613</v>
      </c>
      <c r="E340" s="5" t="s">
        <v>712</v>
      </c>
    </row>
    <row r="342" spans="2:5" x14ac:dyDescent="0.2">
      <c r="B342" s="15" t="s">
        <v>561</v>
      </c>
      <c r="C342" s="5" t="s">
        <v>596</v>
      </c>
      <c r="E342" s="5" t="s">
        <v>570</v>
      </c>
    </row>
    <row r="343" spans="2:5" x14ac:dyDescent="0.2">
      <c r="B343" s="15" t="s">
        <v>562</v>
      </c>
      <c r="C343" s="5" t="s">
        <v>563</v>
      </c>
      <c r="E343" s="5" t="s">
        <v>571</v>
      </c>
    </row>
    <row r="344" spans="2:5" x14ac:dyDescent="0.2">
      <c r="B344" s="15" t="s">
        <v>592</v>
      </c>
      <c r="C344" s="5" t="s">
        <v>595</v>
      </c>
      <c r="E344" t="s">
        <v>602</v>
      </c>
    </row>
    <row r="345" spans="2:5" x14ac:dyDescent="0.2">
      <c r="B345" s="15" t="s">
        <v>608</v>
      </c>
      <c r="C345" s="5" t="s">
        <v>598</v>
      </c>
      <c r="E345" t="s">
        <v>603</v>
      </c>
    </row>
    <row r="346" spans="2:5" x14ac:dyDescent="0.2">
      <c r="B346" s="15" t="s">
        <v>593</v>
      </c>
      <c r="C346" s="5" t="s">
        <v>597</v>
      </c>
      <c r="E346" t="s">
        <v>604</v>
      </c>
    </row>
    <row r="347" spans="2:5" x14ac:dyDescent="0.2">
      <c r="B347" s="15" t="s">
        <v>609</v>
      </c>
      <c r="C347" s="5" t="s">
        <v>599</v>
      </c>
      <c r="E347" t="s">
        <v>605</v>
      </c>
    </row>
    <row r="348" spans="2:5" x14ac:dyDescent="0.2">
      <c r="B348" s="15" t="s">
        <v>594</v>
      </c>
      <c r="C348" s="5" t="s">
        <v>600</v>
      </c>
      <c r="E348" t="s">
        <v>606</v>
      </c>
    </row>
    <row r="349" spans="2:5" x14ac:dyDescent="0.2">
      <c r="B349" s="15" t="s">
        <v>610</v>
      </c>
      <c r="C349" s="5" t="s">
        <v>601</v>
      </c>
      <c r="E349" t="s">
        <v>607</v>
      </c>
    </row>
    <row r="350" spans="2:5" x14ac:dyDescent="0.2">
      <c r="B350" s="15"/>
      <c r="C350" s="5"/>
    </row>
    <row r="351" spans="2:5" x14ac:dyDescent="0.2">
      <c r="B351" s="15" t="s">
        <v>640</v>
      </c>
      <c r="C351" s="5" t="s">
        <v>641</v>
      </c>
      <c r="E351" s="5" t="s">
        <v>642</v>
      </c>
    </row>
    <row r="352" spans="2:5" x14ac:dyDescent="0.2">
      <c r="B352" s="12" t="s">
        <v>631</v>
      </c>
      <c r="C352" s="5" t="s">
        <v>632</v>
      </c>
      <c r="E352" s="5" t="s">
        <v>643</v>
      </c>
    </row>
    <row r="353" spans="2:5" x14ac:dyDescent="0.2">
      <c r="B353" s="15"/>
      <c r="C353" s="5"/>
      <c r="E353" s="5"/>
    </row>
    <row r="354" spans="2:5" x14ac:dyDescent="0.2">
      <c r="B354" s="15" t="s">
        <v>662</v>
      </c>
      <c r="C354" s="5" t="s">
        <v>663</v>
      </c>
      <c r="E354" s="5" t="s">
        <v>683</v>
      </c>
    </row>
    <row r="355" spans="2:5" x14ac:dyDescent="0.2">
      <c r="B355" s="15" t="s">
        <v>934</v>
      </c>
      <c r="C355" s="5" t="s">
        <v>664</v>
      </c>
      <c r="E355" t="s">
        <v>684</v>
      </c>
    </row>
    <row r="356" spans="2:5" x14ac:dyDescent="0.2">
      <c r="B356" s="15" t="s">
        <v>661</v>
      </c>
      <c r="C356" s="5" t="s">
        <v>665</v>
      </c>
      <c r="E356" t="s">
        <v>685</v>
      </c>
    </row>
    <row r="357" spans="2:5" x14ac:dyDescent="0.2">
      <c r="B357" s="15" t="s">
        <v>660</v>
      </c>
      <c r="C357" s="5" t="s">
        <v>666</v>
      </c>
      <c r="E357" t="s">
        <v>686</v>
      </c>
    </row>
    <row r="358" spans="2:5" x14ac:dyDescent="0.2">
      <c r="B358" s="15" t="s">
        <v>659</v>
      </c>
      <c r="C358" s="5" t="s">
        <v>667</v>
      </c>
      <c r="E358" s="5" t="s">
        <v>687</v>
      </c>
    </row>
    <row r="359" spans="2:5" x14ac:dyDescent="0.2">
      <c r="B359" s="15"/>
      <c r="C359" s="5"/>
      <c r="E359" s="5"/>
    </row>
    <row r="360" spans="2:5" x14ac:dyDescent="0.2">
      <c r="B360" s="15" t="s">
        <v>648</v>
      </c>
      <c r="C360" s="5" t="s">
        <v>668</v>
      </c>
      <c r="E360" s="5" t="s">
        <v>688</v>
      </c>
    </row>
    <row r="361" spans="2:5" x14ac:dyDescent="0.2">
      <c r="B361" s="15" t="s">
        <v>647</v>
      </c>
      <c r="C361" s="5" t="s">
        <v>669</v>
      </c>
      <c r="E361" t="s">
        <v>689</v>
      </c>
    </row>
    <row r="362" spans="2:5" x14ac:dyDescent="0.2">
      <c r="B362" s="15" t="s">
        <v>646</v>
      </c>
      <c r="C362" s="5" t="s">
        <v>670</v>
      </c>
      <c r="E362" t="s">
        <v>690</v>
      </c>
    </row>
    <row r="363" spans="2:5" x14ac:dyDescent="0.2">
      <c r="B363" s="15" t="s">
        <v>645</v>
      </c>
      <c r="C363" s="5" t="s">
        <v>671</v>
      </c>
      <c r="E363" t="s">
        <v>691</v>
      </c>
    </row>
    <row r="364" spans="2:5" x14ac:dyDescent="0.2">
      <c r="B364" s="15" t="s">
        <v>644</v>
      </c>
      <c r="C364" s="5" t="s">
        <v>672</v>
      </c>
      <c r="E364" s="5" t="s">
        <v>692</v>
      </c>
    </row>
    <row r="365" spans="2:5" x14ac:dyDescent="0.2">
      <c r="B365" s="15"/>
      <c r="C365" s="5"/>
      <c r="E365" s="5"/>
    </row>
    <row r="366" spans="2:5" x14ac:dyDescent="0.2">
      <c r="B366" s="15" t="s">
        <v>653</v>
      </c>
      <c r="C366" s="5" t="s">
        <v>673</v>
      </c>
      <c r="E366" s="5" t="s">
        <v>693</v>
      </c>
    </row>
    <row r="367" spans="2:5" x14ac:dyDescent="0.2">
      <c r="B367" s="15" t="s">
        <v>652</v>
      </c>
      <c r="C367" s="5" t="s">
        <v>674</v>
      </c>
      <c r="E367" t="s">
        <v>694</v>
      </c>
    </row>
    <row r="368" spans="2:5" x14ac:dyDescent="0.2">
      <c r="B368" s="15" t="s">
        <v>651</v>
      </c>
      <c r="C368" s="5" t="s">
        <v>675</v>
      </c>
      <c r="E368" t="s">
        <v>695</v>
      </c>
    </row>
    <row r="369" spans="2:5" x14ac:dyDescent="0.2">
      <c r="B369" s="15" t="s">
        <v>650</v>
      </c>
      <c r="C369" s="5" t="s">
        <v>676</v>
      </c>
      <c r="E369" t="s">
        <v>696</v>
      </c>
    </row>
    <row r="370" spans="2:5" x14ac:dyDescent="0.2">
      <c r="B370" s="15" t="s">
        <v>649</v>
      </c>
      <c r="C370" s="5" t="s">
        <v>677</v>
      </c>
      <c r="E370" s="5" t="s">
        <v>697</v>
      </c>
    </row>
    <row r="371" spans="2:5" x14ac:dyDescent="0.2">
      <c r="B371" s="15"/>
      <c r="C371" s="5"/>
      <c r="E371" s="5"/>
    </row>
    <row r="372" spans="2:5" x14ac:dyDescent="0.2">
      <c r="B372" s="15" t="s">
        <v>658</v>
      </c>
      <c r="C372" s="5" t="s">
        <v>678</v>
      </c>
      <c r="E372" s="5" t="s">
        <v>698</v>
      </c>
    </row>
    <row r="373" spans="2:5" x14ac:dyDescent="0.2">
      <c r="B373" s="15" t="s">
        <v>657</v>
      </c>
      <c r="C373" s="5" t="s">
        <v>679</v>
      </c>
      <c r="E373" t="s">
        <v>699</v>
      </c>
    </row>
    <row r="374" spans="2:5" x14ac:dyDescent="0.2">
      <c r="B374" s="15" t="s">
        <v>656</v>
      </c>
      <c r="C374" s="5" t="s">
        <v>680</v>
      </c>
      <c r="E374" t="s">
        <v>700</v>
      </c>
    </row>
    <row r="375" spans="2:5" x14ac:dyDescent="0.2">
      <c r="B375" s="15" t="s">
        <v>655</v>
      </c>
      <c r="C375" s="5" t="s">
        <v>681</v>
      </c>
      <c r="E375" t="s">
        <v>701</v>
      </c>
    </row>
    <row r="376" spans="2:5" x14ac:dyDescent="0.2">
      <c r="B376" s="15" t="s">
        <v>654</v>
      </c>
      <c r="C376" s="5" t="s">
        <v>682</v>
      </c>
      <c r="E376" s="5" t="s">
        <v>702</v>
      </c>
    </row>
    <row r="377" spans="2:5" x14ac:dyDescent="0.2">
      <c r="B377" s="15"/>
    </row>
    <row r="378" spans="2:5" x14ac:dyDescent="0.2">
      <c r="B378" s="15" t="s">
        <v>638</v>
      </c>
      <c r="C378" s="5" t="s">
        <v>725</v>
      </c>
      <c r="E378" s="5" t="s">
        <v>639</v>
      </c>
    </row>
    <row r="379" spans="2:5" x14ac:dyDescent="0.2">
      <c r="B379" s="12" t="s">
        <v>634</v>
      </c>
      <c r="C379" t="s">
        <v>633</v>
      </c>
      <c r="E379" s="5" t="s">
        <v>636</v>
      </c>
    </row>
    <row r="380" spans="2:5" x14ac:dyDescent="0.2">
      <c r="B380" s="12" t="s">
        <v>635</v>
      </c>
      <c r="C380" s="5" t="s">
        <v>637</v>
      </c>
      <c r="E380" t="s">
        <v>714</v>
      </c>
    </row>
    <row r="381" spans="2:5" x14ac:dyDescent="0.2">
      <c r="B381" s="12" t="s">
        <v>782</v>
      </c>
      <c r="C381" s="5" t="s">
        <v>784</v>
      </c>
      <c r="E381" s="19" t="s">
        <v>786</v>
      </c>
    </row>
    <row r="382" spans="2:5" x14ac:dyDescent="0.2">
      <c r="B382" s="12" t="s">
        <v>783</v>
      </c>
      <c r="C382" s="5" t="s">
        <v>785</v>
      </c>
      <c r="E382" s="16" t="s">
        <v>787</v>
      </c>
    </row>
    <row r="383" spans="2:5" x14ac:dyDescent="0.2">
      <c r="B383" s="12" t="s">
        <v>938</v>
      </c>
      <c r="C383" s="5" t="s">
        <v>940</v>
      </c>
      <c r="E383" s="5" t="s">
        <v>944</v>
      </c>
    </row>
    <row r="384" spans="2:5" x14ac:dyDescent="0.2">
      <c r="B384" s="12" t="s">
        <v>939</v>
      </c>
      <c r="C384" s="5" t="s">
        <v>941</v>
      </c>
      <c r="E384" s="5" t="s">
        <v>942</v>
      </c>
    </row>
    <row r="386" spans="2:6" x14ac:dyDescent="0.2">
      <c r="B386" s="18" t="s">
        <v>721</v>
      </c>
      <c r="C386" s="5" t="s">
        <v>726</v>
      </c>
      <c r="E386" t="s">
        <v>943</v>
      </c>
      <c r="F386" s="17"/>
    </row>
    <row r="387" spans="2:6" x14ac:dyDescent="0.2">
      <c r="B387" s="18" t="s">
        <v>722</v>
      </c>
      <c r="C387" s="5" t="s">
        <v>727</v>
      </c>
      <c r="E387" t="s">
        <v>728</v>
      </c>
      <c r="F387" s="17"/>
    </row>
    <row r="388" spans="2:6" x14ac:dyDescent="0.2">
      <c r="B388" s="18" t="s">
        <v>723</v>
      </c>
      <c r="C388" s="17" t="s">
        <v>720</v>
      </c>
      <c r="D388" s="17"/>
      <c r="E388" s="17" t="s">
        <v>719</v>
      </c>
      <c r="F388" s="17"/>
    </row>
    <row r="389" spans="2:6" x14ac:dyDescent="0.2">
      <c r="B389" s="18" t="s">
        <v>724</v>
      </c>
      <c r="C389" s="17" t="s">
        <v>718</v>
      </c>
      <c r="D389" s="17"/>
      <c r="E389" s="17" t="s">
        <v>717</v>
      </c>
      <c r="F389" s="17"/>
    </row>
    <row r="391" spans="2:6" ht="42.75" x14ac:dyDescent="0.2">
      <c r="B391" s="18" t="s">
        <v>793</v>
      </c>
      <c r="C391" s="20" t="s">
        <v>789</v>
      </c>
      <c r="E391" s="20" t="s">
        <v>790</v>
      </c>
    </row>
    <row r="392" spans="2:6" x14ac:dyDescent="0.2">
      <c r="B392" s="18" t="s">
        <v>788</v>
      </c>
      <c r="C392" s="5" t="s">
        <v>791</v>
      </c>
      <c r="E392" t="s">
        <v>792</v>
      </c>
    </row>
    <row r="393" spans="2:6" x14ac:dyDescent="0.2">
      <c r="D393" s="19"/>
    </row>
    <row r="394" spans="2:6" x14ac:dyDescent="0.2">
      <c r="D394" s="19"/>
    </row>
    <row r="395" spans="2:6" x14ac:dyDescent="0.2">
      <c r="B395" s="16" t="s">
        <v>794</v>
      </c>
      <c r="C395" t="s">
        <v>814</v>
      </c>
      <c r="E395" s="5" t="s">
        <v>826</v>
      </c>
    </row>
    <row r="396" spans="2:6" x14ac:dyDescent="0.2">
      <c r="B396" s="16" t="s">
        <v>795</v>
      </c>
      <c r="C396" t="s">
        <v>815</v>
      </c>
      <c r="E396" s="5" t="s">
        <v>1107</v>
      </c>
    </row>
    <row r="397" spans="2:6" x14ac:dyDescent="0.2">
      <c r="B397" s="16" t="s">
        <v>796</v>
      </c>
      <c r="C397" s="5" t="s">
        <v>1097</v>
      </c>
      <c r="E397" s="5" t="s">
        <v>1098</v>
      </c>
    </row>
    <row r="398" spans="2:6" x14ac:dyDescent="0.2">
      <c r="B398" s="16" t="s">
        <v>797</v>
      </c>
      <c r="C398" t="s">
        <v>816</v>
      </c>
      <c r="E398" s="5" t="s">
        <v>827</v>
      </c>
    </row>
    <row r="399" spans="2:6" x14ac:dyDescent="0.2">
      <c r="B399" s="16" t="s">
        <v>798</v>
      </c>
      <c r="C399" s="5" t="s">
        <v>817</v>
      </c>
      <c r="E399" t="s">
        <v>825</v>
      </c>
    </row>
    <row r="400" spans="2:6" x14ac:dyDescent="0.2">
      <c r="B400" s="16" t="s">
        <v>799</v>
      </c>
      <c r="C400" t="s">
        <v>818</v>
      </c>
      <c r="E400" s="5" t="s">
        <v>155</v>
      </c>
    </row>
    <row r="401" spans="2:5" x14ac:dyDescent="0.2">
      <c r="B401" s="16" t="s">
        <v>800</v>
      </c>
      <c r="C401" s="5" t="s">
        <v>830</v>
      </c>
      <c r="E401" t="s">
        <v>833</v>
      </c>
    </row>
    <row r="402" spans="2:5" x14ac:dyDescent="0.2">
      <c r="B402" s="16" t="s">
        <v>801</v>
      </c>
      <c r="C402" t="s">
        <v>819</v>
      </c>
      <c r="E402" s="5" t="s">
        <v>564</v>
      </c>
    </row>
    <row r="403" spans="2:5" x14ac:dyDescent="0.2">
      <c r="B403" s="16" t="s">
        <v>802</v>
      </c>
      <c r="C403" s="5" t="s">
        <v>1029</v>
      </c>
      <c r="E403" s="5" t="s">
        <v>1030</v>
      </c>
    </row>
    <row r="404" spans="2:5" x14ac:dyDescent="0.2">
      <c r="B404" s="16" t="s">
        <v>803</v>
      </c>
      <c r="C404" s="5" t="s">
        <v>831</v>
      </c>
      <c r="E404" s="5" t="s">
        <v>834</v>
      </c>
    </row>
    <row r="405" spans="2:5" x14ac:dyDescent="0.2">
      <c r="B405" s="16" t="s">
        <v>946</v>
      </c>
      <c r="C405" s="5" t="s">
        <v>947</v>
      </c>
      <c r="E405" s="5" t="s">
        <v>948</v>
      </c>
    </row>
    <row r="406" spans="2:5" x14ac:dyDescent="0.2">
      <c r="B406" t="s">
        <v>954</v>
      </c>
      <c r="C406" s="5" t="s">
        <v>956</v>
      </c>
      <c r="E406" s="5" t="s">
        <v>957</v>
      </c>
    </row>
    <row r="407" spans="2:5" x14ac:dyDescent="0.2">
      <c r="B407" s="16" t="s">
        <v>1024</v>
      </c>
      <c r="C407" s="5" t="s">
        <v>1027</v>
      </c>
      <c r="E407" s="5" t="s">
        <v>1028</v>
      </c>
    </row>
    <row r="408" spans="2:5" x14ac:dyDescent="0.2">
      <c r="B408" s="16" t="s">
        <v>1038</v>
      </c>
      <c r="C408" s="5" t="s">
        <v>1034</v>
      </c>
      <c r="E408" s="5" t="s">
        <v>1033</v>
      </c>
    </row>
    <row r="409" spans="2:5" x14ac:dyDescent="0.2">
      <c r="B409" s="16"/>
    </row>
    <row r="410" spans="2:5" x14ac:dyDescent="0.2">
      <c r="B410" t="s">
        <v>804</v>
      </c>
      <c r="C410" s="5" t="s">
        <v>958</v>
      </c>
      <c r="E410" s="5" t="s">
        <v>960</v>
      </c>
    </row>
    <row r="411" spans="2:5" x14ac:dyDescent="0.2">
      <c r="B411" t="s">
        <v>805</v>
      </c>
      <c r="C411" s="5" t="s">
        <v>1101</v>
      </c>
      <c r="E411" s="5" t="s">
        <v>1102</v>
      </c>
    </row>
    <row r="412" spans="2:5" x14ac:dyDescent="0.2">
      <c r="B412" t="s">
        <v>806</v>
      </c>
      <c r="C412" s="5" t="s">
        <v>1103</v>
      </c>
      <c r="E412" s="5" t="s">
        <v>1104</v>
      </c>
    </row>
    <row r="413" spans="2:5" x14ac:dyDescent="0.2">
      <c r="B413" t="s">
        <v>807</v>
      </c>
      <c r="C413" s="5" t="s">
        <v>1105</v>
      </c>
      <c r="E413" s="5" t="s">
        <v>1106</v>
      </c>
    </row>
    <row r="414" spans="2:5" x14ac:dyDescent="0.2">
      <c r="B414" t="s">
        <v>808</v>
      </c>
      <c r="C414" s="5" t="s">
        <v>820</v>
      </c>
      <c r="E414" s="5" t="s">
        <v>959</v>
      </c>
    </row>
    <row r="415" spans="2:5" x14ac:dyDescent="0.2">
      <c r="B415" t="s">
        <v>809</v>
      </c>
      <c r="C415" s="5" t="s">
        <v>821</v>
      </c>
      <c r="E415" s="5" t="s">
        <v>828</v>
      </c>
    </row>
    <row r="416" spans="2:5" x14ac:dyDescent="0.2">
      <c r="B416" t="s">
        <v>810</v>
      </c>
      <c r="C416" s="5" t="s">
        <v>822</v>
      </c>
      <c r="E416" s="5" t="s">
        <v>961</v>
      </c>
    </row>
    <row r="417" spans="2:5" x14ac:dyDescent="0.2">
      <c r="B417" t="s">
        <v>811</v>
      </c>
      <c r="C417" s="5" t="s">
        <v>823</v>
      </c>
      <c r="E417" s="5" t="s">
        <v>829</v>
      </c>
    </row>
    <row r="418" spans="2:5" x14ac:dyDescent="0.2">
      <c r="B418" t="s">
        <v>812</v>
      </c>
      <c r="C418" s="5" t="s">
        <v>1031</v>
      </c>
      <c r="E418" s="5" t="s">
        <v>1032</v>
      </c>
    </row>
    <row r="419" spans="2:5" x14ac:dyDescent="0.2">
      <c r="B419" t="s">
        <v>813</v>
      </c>
      <c r="C419" s="5" t="s">
        <v>824</v>
      </c>
      <c r="E419" s="5" t="s">
        <v>962</v>
      </c>
    </row>
    <row r="420" spans="2:5" x14ac:dyDescent="0.2">
      <c r="B420" s="16" t="s">
        <v>949</v>
      </c>
      <c r="C420" s="5" t="s">
        <v>950</v>
      </c>
      <c r="E420" s="5" t="s">
        <v>963</v>
      </c>
    </row>
    <row r="421" spans="2:5" x14ac:dyDescent="0.2">
      <c r="B421" s="16" t="s">
        <v>955</v>
      </c>
      <c r="C421" s="18" t="s">
        <v>1099</v>
      </c>
      <c r="D421" s="17"/>
      <c r="E421" s="5" t="s">
        <v>1100</v>
      </c>
    </row>
    <row r="422" spans="2:5" x14ac:dyDescent="0.2">
      <c r="B422" s="16" t="s">
        <v>1023</v>
      </c>
      <c r="C422" s="5" t="s">
        <v>1025</v>
      </c>
      <c r="E422" s="5" t="s">
        <v>1026</v>
      </c>
    </row>
    <row r="423" spans="2:5" x14ac:dyDescent="0.2">
      <c r="B423" s="16" t="s">
        <v>1037</v>
      </c>
      <c r="C423" s="5" t="s">
        <v>1035</v>
      </c>
      <c r="E423" s="5" t="s">
        <v>1036</v>
      </c>
    </row>
    <row r="425" spans="2:5" x14ac:dyDescent="0.2">
      <c r="B425" s="16" t="s">
        <v>932</v>
      </c>
      <c r="C425" s="13" t="s">
        <v>930</v>
      </c>
      <c r="E425" s="16" t="s">
        <v>933</v>
      </c>
    </row>
    <row r="426" spans="2:5" x14ac:dyDescent="0.2">
      <c r="B426" s="13" t="s">
        <v>931</v>
      </c>
      <c r="C426" s="16"/>
      <c r="E426" s="16"/>
    </row>
  </sheetData>
  <phoneticPr fontId="6" type="noConversion"/>
  <conditionalFormatting sqref="A129:A147 C129:D147 F129:XFD147">
    <cfRule type="duplicateValues" dxfId="3" priority="1"/>
  </conditionalFormatting>
  <conditionalFormatting sqref="B120:B128">
    <cfRule type="duplicateValues" dxfId="2" priority="2"/>
  </conditionalFormatting>
  <conditionalFormatting sqref="D120:D128">
    <cfRule type="duplicateValues" dxfId="1" priority="4"/>
  </conditionalFormatting>
  <conditionalFormatting sqref="F120:F128">
    <cfRule type="duplicateValues" dxfId="0"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A81F5-96A6-49E1-8316-0B4EF2C77776}">
  <dimension ref="A1:F147"/>
  <sheetViews>
    <sheetView zoomScale="85" zoomScaleNormal="85" workbookViewId="0">
      <pane xSplit="2" ySplit="3" topLeftCell="C94" activePane="bottomRight" state="frozen"/>
      <selection pane="topRight" activeCell="C1" sqref="C1"/>
      <selection pane="bottomLeft" activeCell="A4" sqref="A4"/>
      <selection pane="bottomRight" sqref="A1:XFD3"/>
    </sheetView>
  </sheetViews>
  <sheetFormatPr defaultColWidth="104.5" defaultRowHeight="14.25" x14ac:dyDescent="0.2"/>
  <cols>
    <col min="1" max="1" width="7.625" bestFit="1" customWidth="1"/>
    <col min="2" max="2" width="29.875" customWidth="1"/>
    <col min="3" max="3" width="94.375" customWidth="1"/>
    <col min="4" max="4" width="7.375" bestFit="1" customWidth="1"/>
    <col min="5" max="5" width="109.25" customWidth="1"/>
    <col min="6" max="6" width="9.25" bestFit="1" customWidth="1"/>
  </cols>
  <sheetData>
    <row r="1" spans="1:6" x14ac:dyDescent="0.2">
      <c r="A1" s="1" t="s">
        <v>0</v>
      </c>
      <c r="B1" s="1" t="s">
        <v>1</v>
      </c>
      <c r="C1" s="2" t="s">
        <v>2</v>
      </c>
      <c r="D1" s="1" t="s">
        <v>3</v>
      </c>
      <c r="E1" s="1" t="s">
        <v>4</v>
      </c>
    </row>
    <row r="2" spans="1:6" x14ac:dyDescent="0.2">
      <c r="A2" s="3" t="s">
        <v>5</v>
      </c>
      <c r="B2" s="3" t="s">
        <v>6</v>
      </c>
      <c r="C2" s="4" t="s">
        <v>6</v>
      </c>
      <c r="D2" s="3" t="s">
        <v>6</v>
      </c>
      <c r="E2" s="3" t="s">
        <v>6</v>
      </c>
    </row>
    <row r="3" spans="1:6" x14ac:dyDescent="0.2">
      <c r="A3" s="1" t="s">
        <v>7</v>
      </c>
      <c r="B3" s="1" t="s">
        <v>8</v>
      </c>
      <c r="C3" s="1" t="s">
        <v>9</v>
      </c>
      <c r="D3" s="1"/>
      <c r="E3" s="1"/>
      <c r="F3" s="1" t="s">
        <v>964</v>
      </c>
    </row>
    <row r="4" spans="1:6" x14ac:dyDescent="0.2">
      <c r="B4" t="s">
        <v>1159</v>
      </c>
      <c r="C4" s="10" t="s">
        <v>952</v>
      </c>
      <c r="E4" s="5" t="s">
        <v>945</v>
      </c>
    </row>
    <row r="5" spans="1:6" x14ac:dyDescent="0.2">
      <c r="B5" t="s">
        <v>1160</v>
      </c>
      <c r="C5" s="10" t="s">
        <v>951</v>
      </c>
      <c r="E5" s="5" t="s">
        <v>953</v>
      </c>
    </row>
    <row r="6" spans="1:6" x14ac:dyDescent="0.2">
      <c r="B6" t="s">
        <v>1161</v>
      </c>
      <c r="C6" s="10" t="s">
        <v>146</v>
      </c>
      <c r="E6" s="5" t="s">
        <v>1011</v>
      </c>
    </row>
    <row r="7" spans="1:6" x14ac:dyDescent="0.2">
      <c r="B7" t="s">
        <v>1162</v>
      </c>
      <c r="C7" s="10" t="s">
        <v>146</v>
      </c>
      <c r="E7" s="5" t="s">
        <v>147</v>
      </c>
    </row>
    <row r="8" spans="1:6" x14ac:dyDescent="0.2">
      <c r="B8" t="s">
        <v>1163</v>
      </c>
      <c r="C8" s="10" t="s">
        <v>146</v>
      </c>
      <c r="E8" s="5" t="s">
        <v>147</v>
      </c>
    </row>
    <row r="9" spans="1:6" x14ac:dyDescent="0.2">
      <c r="B9" t="s">
        <v>1164</v>
      </c>
      <c r="C9" s="10" t="s">
        <v>148</v>
      </c>
      <c r="E9" s="5" t="s">
        <v>715</v>
      </c>
    </row>
    <row r="10" spans="1:6" x14ac:dyDescent="0.2">
      <c r="B10" t="s">
        <v>1165</v>
      </c>
      <c r="C10" s="10" t="s">
        <v>148</v>
      </c>
      <c r="E10" t="s">
        <v>149</v>
      </c>
    </row>
    <row r="11" spans="1:6" x14ac:dyDescent="0.2">
      <c r="B11" t="s">
        <v>1166</v>
      </c>
      <c r="C11" s="10" t="s">
        <v>148</v>
      </c>
      <c r="E11" t="s">
        <v>149</v>
      </c>
    </row>
    <row r="12" spans="1:6" x14ac:dyDescent="0.2">
      <c r="B12" t="s">
        <v>1167</v>
      </c>
      <c r="C12" s="10" t="s">
        <v>150</v>
      </c>
      <c r="E12" s="5" t="s">
        <v>716</v>
      </c>
    </row>
    <row r="13" spans="1:6" x14ac:dyDescent="0.2">
      <c r="B13" t="s">
        <v>1168</v>
      </c>
      <c r="C13" s="10" t="s">
        <v>150</v>
      </c>
      <c r="E13" s="5" t="s">
        <v>716</v>
      </c>
    </row>
    <row r="14" spans="1:6" x14ac:dyDescent="0.2">
      <c r="B14" t="s">
        <v>1169</v>
      </c>
      <c r="C14" s="10" t="s">
        <v>150</v>
      </c>
      <c r="E14" s="5" t="s">
        <v>716</v>
      </c>
    </row>
    <row r="15" spans="1:6" x14ac:dyDescent="0.2">
      <c r="B15" t="s">
        <v>1170</v>
      </c>
      <c r="C15" s="10" t="s">
        <v>1089</v>
      </c>
      <c r="E15" s="5" t="s">
        <v>1090</v>
      </c>
    </row>
    <row r="16" spans="1:6" x14ac:dyDescent="0.2">
      <c r="B16" t="s">
        <v>1171</v>
      </c>
      <c r="C16" s="10" t="s">
        <v>1089</v>
      </c>
      <c r="E16" s="5" t="s">
        <v>1090</v>
      </c>
    </row>
    <row r="17" spans="2:5" x14ac:dyDescent="0.2">
      <c r="B17" t="s">
        <v>1172</v>
      </c>
      <c r="C17" s="10" t="s">
        <v>1089</v>
      </c>
      <c r="E17" s="5" t="s">
        <v>1090</v>
      </c>
    </row>
    <row r="18" spans="2:5" x14ac:dyDescent="0.2">
      <c r="B18" t="s">
        <v>1173</v>
      </c>
      <c r="C18" s="9" t="s">
        <v>152</v>
      </c>
      <c r="E18" s="5" t="s">
        <v>338</v>
      </c>
    </row>
    <row r="19" spans="2:5" x14ac:dyDescent="0.2">
      <c r="B19" t="s">
        <v>1174</v>
      </c>
      <c r="C19" s="9" t="s">
        <v>152</v>
      </c>
      <c r="E19" s="5" t="s">
        <v>153</v>
      </c>
    </row>
    <row r="20" spans="2:5" x14ac:dyDescent="0.2">
      <c r="B20" t="s">
        <v>1175</v>
      </c>
      <c r="C20" s="9" t="s">
        <v>152</v>
      </c>
      <c r="E20" s="5" t="s">
        <v>153</v>
      </c>
    </row>
    <row r="21" spans="2:5" x14ac:dyDescent="0.2">
      <c r="B21" t="s">
        <v>1176</v>
      </c>
      <c r="C21" s="9" t="s">
        <v>154</v>
      </c>
      <c r="E21" s="5" t="s">
        <v>155</v>
      </c>
    </row>
    <row r="22" spans="2:5" x14ac:dyDescent="0.2">
      <c r="B22" t="s">
        <v>1177</v>
      </c>
      <c r="C22" s="9" t="s">
        <v>154</v>
      </c>
      <c r="E22" s="5" t="s">
        <v>155</v>
      </c>
    </row>
    <row r="23" spans="2:5" x14ac:dyDescent="0.2">
      <c r="B23" t="s">
        <v>1178</v>
      </c>
      <c r="C23" s="9" t="s">
        <v>154</v>
      </c>
      <c r="E23" s="5" t="s">
        <v>155</v>
      </c>
    </row>
    <row r="24" spans="2:5" x14ac:dyDescent="0.2">
      <c r="B24" t="s">
        <v>1179</v>
      </c>
      <c r="C24" s="9" t="s">
        <v>156</v>
      </c>
      <c r="E24" s="5" t="s">
        <v>937</v>
      </c>
    </row>
    <row r="25" spans="2:5" x14ac:dyDescent="0.2">
      <c r="B25" t="s">
        <v>1180</v>
      </c>
      <c r="C25" s="9" t="s">
        <v>156</v>
      </c>
      <c r="E25" s="5" t="s">
        <v>157</v>
      </c>
    </row>
    <row r="26" spans="2:5" x14ac:dyDescent="0.2">
      <c r="B26" t="s">
        <v>1181</v>
      </c>
      <c r="C26" s="9" t="s">
        <v>156</v>
      </c>
      <c r="E26" s="5" t="s">
        <v>157</v>
      </c>
    </row>
    <row r="27" spans="2:5" x14ac:dyDescent="0.2">
      <c r="B27" t="s">
        <v>1182</v>
      </c>
      <c r="C27" s="9" t="s">
        <v>158</v>
      </c>
      <c r="E27" s="5" t="s">
        <v>194</v>
      </c>
    </row>
    <row r="28" spans="2:5" x14ac:dyDescent="0.2">
      <c r="B28" t="s">
        <v>1183</v>
      </c>
      <c r="C28" s="9" t="s">
        <v>158</v>
      </c>
      <c r="E28" s="5" t="s">
        <v>194</v>
      </c>
    </row>
    <row r="29" spans="2:5" x14ac:dyDescent="0.2">
      <c r="B29" t="s">
        <v>1184</v>
      </c>
      <c r="C29" s="9" t="s">
        <v>158</v>
      </c>
      <c r="E29" s="5" t="s">
        <v>194</v>
      </c>
    </row>
    <row r="30" spans="2:5" x14ac:dyDescent="0.2">
      <c r="B30" t="s">
        <v>1185</v>
      </c>
      <c r="C30" s="9" t="s">
        <v>159</v>
      </c>
      <c r="E30" s="9" t="s">
        <v>936</v>
      </c>
    </row>
    <row r="31" spans="2:5" x14ac:dyDescent="0.2">
      <c r="B31" t="s">
        <v>1186</v>
      </c>
      <c r="C31" s="9" t="s">
        <v>159</v>
      </c>
      <c r="E31" s="9" t="s">
        <v>160</v>
      </c>
    </row>
    <row r="32" spans="2:5" x14ac:dyDescent="0.2">
      <c r="B32" t="s">
        <v>1187</v>
      </c>
      <c r="C32" s="9" t="s">
        <v>159</v>
      </c>
      <c r="E32" s="9" t="s">
        <v>160</v>
      </c>
    </row>
    <row r="33" spans="2:5" x14ac:dyDescent="0.2">
      <c r="B33" t="s">
        <v>1188</v>
      </c>
      <c r="C33" s="9" t="s">
        <v>161</v>
      </c>
      <c r="E33" s="9" t="s">
        <v>935</v>
      </c>
    </row>
    <row r="34" spans="2:5" x14ac:dyDescent="0.2">
      <c r="B34" t="s">
        <v>1189</v>
      </c>
      <c r="C34" s="9" t="s">
        <v>161</v>
      </c>
      <c r="E34" s="9" t="s">
        <v>162</v>
      </c>
    </row>
    <row r="35" spans="2:5" x14ac:dyDescent="0.2">
      <c r="B35" t="s">
        <v>1190</v>
      </c>
      <c r="C35" s="9" t="s">
        <v>161</v>
      </c>
      <c r="E35" s="9" t="s">
        <v>162</v>
      </c>
    </row>
    <row r="36" spans="2:5" x14ac:dyDescent="0.2">
      <c r="B36" t="s">
        <v>1191</v>
      </c>
      <c r="C36" s="9" t="s">
        <v>163</v>
      </c>
      <c r="E36" s="9" t="s">
        <v>164</v>
      </c>
    </row>
    <row r="37" spans="2:5" x14ac:dyDescent="0.2">
      <c r="B37" t="s">
        <v>1192</v>
      </c>
      <c r="C37" s="9" t="s">
        <v>163</v>
      </c>
      <c r="E37" s="9" t="s">
        <v>164</v>
      </c>
    </row>
    <row r="38" spans="2:5" x14ac:dyDescent="0.2">
      <c r="B38" t="s">
        <v>1193</v>
      </c>
      <c r="C38" s="9" t="s">
        <v>163</v>
      </c>
      <c r="E38" s="9" t="s">
        <v>164</v>
      </c>
    </row>
    <row r="39" spans="2:5" x14ac:dyDescent="0.2">
      <c r="B39" t="s">
        <v>1194</v>
      </c>
      <c r="C39" s="9" t="s">
        <v>590</v>
      </c>
      <c r="E39" s="5" t="s">
        <v>591</v>
      </c>
    </row>
    <row r="40" spans="2:5" x14ac:dyDescent="0.2">
      <c r="B40" t="s">
        <v>1195</v>
      </c>
      <c r="C40" s="9" t="s">
        <v>590</v>
      </c>
      <c r="E40" s="5" t="s">
        <v>591</v>
      </c>
    </row>
    <row r="41" spans="2:5" x14ac:dyDescent="0.2">
      <c r="B41" t="s">
        <v>1196</v>
      </c>
      <c r="C41" s="9" t="s">
        <v>590</v>
      </c>
      <c r="E41" s="5" t="s">
        <v>591</v>
      </c>
    </row>
    <row r="42" spans="2:5" x14ac:dyDescent="0.2">
      <c r="B42" t="s">
        <v>1197</v>
      </c>
      <c r="C42" s="9" t="s">
        <v>166</v>
      </c>
      <c r="E42" s="9" t="s">
        <v>267</v>
      </c>
    </row>
    <row r="43" spans="2:5" x14ac:dyDescent="0.2">
      <c r="B43" t="s">
        <v>1198</v>
      </c>
      <c r="C43" s="9" t="s">
        <v>166</v>
      </c>
      <c r="E43" s="9" t="s">
        <v>267</v>
      </c>
    </row>
    <row r="44" spans="2:5" x14ac:dyDescent="0.2">
      <c r="B44" t="s">
        <v>1199</v>
      </c>
      <c r="C44" s="9" t="s">
        <v>166</v>
      </c>
      <c r="E44" s="9" t="s">
        <v>267</v>
      </c>
    </row>
    <row r="45" spans="2:5" x14ac:dyDescent="0.2">
      <c r="B45" t="s">
        <v>1200</v>
      </c>
      <c r="C45" s="9" t="s">
        <v>167</v>
      </c>
      <c r="E45" s="9" t="s">
        <v>168</v>
      </c>
    </row>
    <row r="46" spans="2:5" x14ac:dyDescent="0.2">
      <c r="B46" t="s">
        <v>1201</v>
      </c>
      <c r="C46" s="9" t="s">
        <v>167</v>
      </c>
      <c r="E46" s="9" t="s">
        <v>168</v>
      </c>
    </row>
    <row r="47" spans="2:5" x14ac:dyDescent="0.2">
      <c r="B47" t="s">
        <v>1202</v>
      </c>
      <c r="C47" s="9" t="s">
        <v>167</v>
      </c>
      <c r="E47" s="9" t="s">
        <v>168</v>
      </c>
    </row>
    <row r="48" spans="2:5" x14ac:dyDescent="0.2">
      <c r="B48" t="s">
        <v>1203</v>
      </c>
      <c r="C48" s="9" t="s">
        <v>271</v>
      </c>
      <c r="E48" s="5" t="s">
        <v>272</v>
      </c>
    </row>
    <row r="49" spans="2:6" x14ac:dyDescent="0.2">
      <c r="B49" t="s">
        <v>1204</v>
      </c>
      <c r="C49" s="9" t="s">
        <v>271</v>
      </c>
      <c r="E49" s="5" t="s">
        <v>272</v>
      </c>
    </row>
    <row r="50" spans="2:6" x14ac:dyDescent="0.2">
      <c r="B50" t="s">
        <v>1205</v>
      </c>
      <c r="C50" s="9" t="s">
        <v>271</v>
      </c>
      <c r="E50" s="5" t="s">
        <v>272</v>
      </c>
    </row>
    <row r="51" spans="2:6" x14ac:dyDescent="0.2">
      <c r="B51" t="s">
        <v>1206</v>
      </c>
      <c r="C51" s="9" t="s">
        <v>588</v>
      </c>
      <c r="E51" s="5" t="s">
        <v>589</v>
      </c>
    </row>
    <row r="52" spans="2:6" x14ac:dyDescent="0.2">
      <c r="B52" t="s">
        <v>1257</v>
      </c>
      <c r="C52" s="9" t="s">
        <v>588</v>
      </c>
      <c r="E52" s="5" t="s">
        <v>589</v>
      </c>
    </row>
    <row r="53" spans="2:6" x14ac:dyDescent="0.2">
      <c r="B53" t="s">
        <v>1258</v>
      </c>
      <c r="C53" s="9" t="s">
        <v>588</v>
      </c>
      <c r="E53" s="5" t="s">
        <v>589</v>
      </c>
    </row>
    <row r="54" spans="2:6" x14ac:dyDescent="0.2">
      <c r="C54" s="9"/>
      <c r="E54" s="5"/>
    </row>
    <row r="55" spans="2:6" x14ac:dyDescent="0.2">
      <c r="B55" t="s">
        <v>1207</v>
      </c>
      <c r="C55" s="5" t="s">
        <v>1047</v>
      </c>
      <c r="E55" s="5" t="s">
        <v>1068</v>
      </c>
      <c r="F55" s="14"/>
    </row>
    <row r="56" spans="2:6" x14ac:dyDescent="0.2">
      <c r="B56" t="s">
        <v>1208</v>
      </c>
      <c r="C56" s="5" t="s">
        <v>1046</v>
      </c>
      <c r="E56" s="5" t="s">
        <v>1071</v>
      </c>
      <c r="F56" s="14"/>
    </row>
    <row r="57" spans="2:6" x14ac:dyDescent="0.2">
      <c r="B57" t="s">
        <v>1209</v>
      </c>
      <c r="C57" s="5" t="s">
        <v>1119</v>
      </c>
      <c r="E57" s="5" t="s">
        <v>1123</v>
      </c>
      <c r="F57" s="14"/>
    </row>
    <row r="58" spans="2:6" x14ac:dyDescent="0.2">
      <c r="B58" t="s">
        <v>1210</v>
      </c>
      <c r="C58" s="5" t="s">
        <v>1120</v>
      </c>
      <c r="E58" s="5" t="s">
        <v>1124</v>
      </c>
      <c r="F58" s="14"/>
    </row>
    <row r="59" spans="2:6" x14ac:dyDescent="0.2">
      <c r="B59" t="s">
        <v>1211</v>
      </c>
      <c r="C59" s="5" t="s">
        <v>1135</v>
      </c>
      <c r="E59" s="5" t="s">
        <v>1136</v>
      </c>
      <c r="F59" s="14"/>
    </row>
    <row r="60" spans="2:6" x14ac:dyDescent="0.2">
      <c r="B60" t="s">
        <v>1212</v>
      </c>
      <c r="C60" s="5" t="s">
        <v>1121</v>
      </c>
      <c r="E60" s="5" t="s">
        <v>1125</v>
      </c>
      <c r="F60" s="14"/>
    </row>
    <row r="61" spans="2:6" x14ac:dyDescent="0.2">
      <c r="B61" t="s">
        <v>1213</v>
      </c>
      <c r="C61" s="5" t="s">
        <v>1122</v>
      </c>
      <c r="E61" s="5" t="s">
        <v>1126</v>
      </c>
      <c r="F61" s="14"/>
    </row>
    <row r="62" spans="2:6" x14ac:dyDescent="0.2">
      <c r="B62" t="s">
        <v>1214</v>
      </c>
      <c r="C62" s="5" t="s">
        <v>1137</v>
      </c>
      <c r="E62" s="5" t="s">
        <v>1138</v>
      </c>
      <c r="F62" s="14"/>
    </row>
    <row r="63" spans="2:6" x14ac:dyDescent="0.2">
      <c r="B63" t="s">
        <v>1215</v>
      </c>
      <c r="C63" s="5" t="s">
        <v>1052</v>
      </c>
      <c r="E63" s="5" t="s">
        <v>1092</v>
      </c>
      <c r="F63" s="14"/>
    </row>
    <row r="64" spans="2:6" x14ac:dyDescent="0.2">
      <c r="B64" t="s">
        <v>1216</v>
      </c>
      <c r="C64" s="5" t="s">
        <v>1053</v>
      </c>
      <c r="E64" s="5" t="s">
        <v>1093</v>
      </c>
      <c r="F64" s="14"/>
    </row>
    <row r="65" spans="2:6" x14ac:dyDescent="0.2">
      <c r="B65" t="s">
        <v>1217</v>
      </c>
      <c r="C65" s="5" t="s">
        <v>1139</v>
      </c>
      <c r="E65" s="5" t="s">
        <v>1140</v>
      </c>
      <c r="F65" s="14"/>
    </row>
    <row r="66" spans="2:6" x14ac:dyDescent="0.2">
      <c r="B66" t="s">
        <v>1218</v>
      </c>
      <c r="C66" s="5" t="s">
        <v>1054</v>
      </c>
      <c r="E66" s="5" t="s">
        <v>1091</v>
      </c>
      <c r="F66" s="14"/>
    </row>
    <row r="67" spans="2:6" x14ac:dyDescent="0.2">
      <c r="B67" t="s">
        <v>1219</v>
      </c>
      <c r="C67" s="5" t="s">
        <v>1055</v>
      </c>
      <c r="E67" s="5" t="s">
        <v>1072</v>
      </c>
      <c r="F67" s="14"/>
    </row>
    <row r="68" spans="2:6" x14ac:dyDescent="0.2">
      <c r="B68" t="s">
        <v>1220</v>
      </c>
      <c r="C68" s="5" t="s">
        <v>1141</v>
      </c>
      <c r="E68" s="5" t="s">
        <v>1150</v>
      </c>
      <c r="F68" s="14"/>
    </row>
    <row r="69" spans="2:6" x14ac:dyDescent="0.2">
      <c r="B69" t="s">
        <v>1221</v>
      </c>
      <c r="C69" s="5" t="s">
        <v>1127</v>
      </c>
      <c r="E69" s="5" t="s">
        <v>1129</v>
      </c>
      <c r="F69" s="14"/>
    </row>
    <row r="70" spans="2:6" x14ac:dyDescent="0.2">
      <c r="B70" t="s">
        <v>1222</v>
      </c>
      <c r="C70" s="5" t="s">
        <v>1128</v>
      </c>
      <c r="E70" s="5" t="s">
        <v>1130</v>
      </c>
      <c r="F70" s="14"/>
    </row>
    <row r="71" spans="2:6" x14ac:dyDescent="0.2">
      <c r="B71" t="s">
        <v>1223</v>
      </c>
      <c r="C71" s="5" t="s">
        <v>1142</v>
      </c>
      <c r="E71" s="5" t="s">
        <v>1151</v>
      </c>
      <c r="F71" s="14"/>
    </row>
    <row r="72" spans="2:6" x14ac:dyDescent="0.2">
      <c r="B72" t="s">
        <v>1224</v>
      </c>
      <c r="C72" s="5" t="s">
        <v>1131</v>
      </c>
      <c r="E72" s="5" t="s">
        <v>1133</v>
      </c>
      <c r="F72" s="14"/>
    </row>
    <row r="73" spans="2:6" x14ac:dyDescent="0.2">
      <c r="B73" t="s">
        <v>1225</v>
      </c>
      <c r="C73" s="5" t="s">
        <v>1132</v>
      </c>
      <c r="E73" s="5" t="s">
        <v>1134</v>
      </c>
      <c r="F73" s="14"/>
    </row>
    <row r="74" spans="2:6" x14ac:dyDescent="0.2">
      <c r="B74" t="s">
        <v>1226</v>
      </c>
      <c r="C74" s="5" t="s">
        <v>1143</v>
      </c>
      <c r="E74" s="5" t="s">
        <v>1152</v>
      </c>
      <c r="F74" s="14"/>
    </row>
    <row r="75" spans="2:6" x14ac:dyDescent="0.2">
      <c r="B75" t="s">
        <v>1227</v>
      </c>
      <c r="C75" s="5" t="s">
        <v>1056</v>
      </c>
      <c r="E75" s="5" t="s">
        <v>1096</v>
      </c>
      <c r="F75" s="14"/>
    </row>
    <row r="76" spans="2:6" x14ac:dyDescent="0.2">
      <c r="B76" t="s">
        <v>1228</v>
      </c>
      <c r="C76" s="5" t="s">
        <v>1057</v>
      </c>
      <c r="E76" s="5" t="s">
        <v>1073</v>
      </c>
      <c r="F76" s="14"/>
    </row>
    <row r="77" spans="2:6" x14ac:dyDescent="0.2">
      <c r="B77" t="s">
        <v>1229</v>
      </c>
      <c r="C77" s="5" t="s">
        <v>1058</v>
      </c>
      <c r="E77" s="5" t="s">
        <v>1074</v>
      </c>
      <c r="F77" s="14"/>
    </row>
    <row r="78" spans="2:6" x14ac:dyDescent="0.2">
      <c r="B78" t="s">
        <v>1230</v>
      </c>
      <c r="C78" s="5" t="s">
        <v>1060</v>
      </c>
      <c r="E78" s="5" t="s">
        <v>1111</v>
      </c>
      <c r="F78" s="14"/>
    </row>
    <row r="79" spans="2:6" x14ac:dyDescent="0.2">
      <c r="B79" t="s">
        <v>1231</v>
      </c>
      <c r="C79" s="5" t="s">
        <v>1059</v>
      </c>
      <c r="E79" s="5" t="s">
        <v>1075</v>
      </c>
      <c r="F79" s="14"/>
    </row>
    <row r="80" spans="2:6" x14ac:dyDescent="0.2">
      <c r="B80" t="s">
        <v>1232</v>
      </c>
      <c r="C80" s="5" t="s">
        <v>1061</v>
      </c>
      <c r="E80" s="5" t="s">
        <v>1076</v>
      </c>
      <c r="F80" s="14"/>
    </row>
    <row r="81" spans="2:6" x14ac:dyDescent="0.2">
      <c r="B81" t="s">
        <v>1233</v>
      </c>
      <c r="C81" s="5" t="s">
        <v>1062</v>
      </c>
      <c r="E81" s="5" t="s">
        <v>1077</v>
      </c>
      <c r="F81" s="14"/>
    </row>
    <row r="82" spans="2:6" x14ac:dyDescent="0.2">
      <c r="B82" t="s">
        <v>1234</v>
      </c>
      <c r="C82" s="5" t="s">
        <v>1063</v>
      </c>
      <c r="E82" s="5" t="s">
        <v>1078</v>
      </c>
      <c r="F82" s="14"/>
    </row>
    <row r="83" spans="2:6" x14ac:dyDescent="0.2">
      <c r="B83" t="s">
        <v>1235</v>
      </c>
      <c r="C83" s="5" t="s">
        <v>1144</v>
      </c>
      <c r="E83" s="5" t="s">
        <v>1153</v>
      </c>
      <c r="F83" s="14"/>
    </row>
    <row r="84" spans="2:6" x14ac:dyDescent="0.2">
      <c r="B84" t="s">
        <v>1236</v>
      </c>
      <c r="C84" s="5" t="s">
        <v>1108</v>
      </c>
      <c r="E84" s="5" t="s">
        <v>1114</v>
      </c>
      <c r="F84" s="14"/>
    </row>
    <row r="85" spans="2:6" x14ac:dyDescent="0.2">
      <c r="B85" t="s">
        <v>1237</v>
      </c>
      <c r="C85" s="5" t="s">
        <v>1109</v>
      </c>
      <c r="E85" s="5" t="s">
        <v>1113</v>
      </c>
      <c r="F85" s="14"/>
    </row>
    <row r="86" spans="2:6" x14ac:dyDescent="0.2">
      <c r="B86" t="s">
        <v>1238</v>
      </c>
      <c r="C86" s="5" t="s">
        <v>1110</v>
      </c>
      <c r="E86" s="5" t="s">
        <v>1112</v>
      </c>
      <c r="F86" s="14"/>
    </row>
    <row r="87" spans="2:6" x14ac:dyDescent="0.2">
      <c r="B87" t="s">
        <v>1239</v>
      </c>
      <c r="C87" s="5" t="s">
        <v>1064</v>
      </c>
      <c r="E87" s="5" t="s">
        <v>1094</v>
      </c>
      <c r="F87" s="14"/>
    </row>
    <row r="88" spans="2:6" x14ac:dyDescent="0.2">
      <c r="B88" t="s">
        <v>1240</v>
      </c>
      <c r="C88" s="5" t="s">
        <v>1065</v>
      </c>
      <c r="E88" s="5" t="s">
        <v>1095</v>
      </c>
      <c r="F88" s="14"/>
    </row>
    <row r="89" spans="2:6" x14ac:dyDescent="0.2">
      <c r="B89" t="s">
        <v>1241</v>
      </c>
      <c r="C89" s="5" t="s">
        <v>1145</v>
      </c>
      <c r="E89" s="5" t="s">
        <v>1154</v>
      </c>
      <c r="F89" s="14"/>
    </row>
    <row r="90" spans="2:6" x14ac:dyDescent="0.2">
      <c r="B90" t="s">
        <v>1242</v>
      </c>
      <c r="C90" s="5" t="s">
        <v>1066</v>
      </c>
      <c r="E90" s="5" t="s">
        <v>1079</v>
      </c>
      <c r="F90" s="14"/>
    </row>
    <row r="91" spans="2:6" x14ac:dyDescent="0.2">
      <c r="B91" t="s">
        <v>1243</v>
      </c>
      <c r="C91" s="5" t="s">
        <v>1067</v>
      </c>
      <c r="E91" s="5" t="s">
        <v>1080</v>
      </c>
      <c r="F91" s="14"/>
    </row>
    <row r="92" spans="2:6" x14ac:dyDescent="0.2">
      <c r="B92" t="s">
        <v>1244</v>
      </c>
      <c r="C92" s="5" t="s">
        <v>1146</v>
      </c>
      <c r="E92" s="5" t="s">
        <v>1155</v>
      </c>
      <c r="F92" s="14"/>
    </row>
    <row r="93" spans="2:6" x14ac:dyDescent="0.2">
      <c r="B93" t="s">
        <v>1245</v>
      </c>
      <c r="C93" s="5" t="s">
        <v>1048</v>
      </c>
      <c r="E93" s="5" t="s">
        <v>1069</v>
      </c>
      <c r="F93" s="14"/>
    </row>
    <row r="94" spans="2:6" x14ac:dyDescent="0.2">
      <c r="B94" t="s">
        <v>1246</v>
      </c>
      <c r="C94" s="5" t="s">
        <v>1049</v>
      </c>
      <c r="E94" s="5" t="s">
        <v>1081</v>
      </c>
      <c r="F94" s="14"/>
    </row>
    <row r="95" spans="2:6" x14ac:dyDescent="0.2">
      <c r="B95" t="s">
        <v>1247</v>
      </c>
      <c r="C95" s="5" t="s">
        <v>1147</v>
      </c>
      <c r="E95" s="5" t="s">
        <v>1156</v>
      </c>
      <c r="F95" s="14"/>
    </row>
    <row r="96" spans="2:6" x14ac:dyDescent="0.2">
      <c r="B96" t="s">
        <v>1248</v>
      </c>
      <c r="C96" s="5" t="s">
        <v>1050</v>
      </c>
      <c r="E96" s="5" t="s">
        <v>1070</v>
      </c>
      <c r="F96" s="14"/>
    </row>
    <row r="97" spans="2:6" x14ac:dyDescent="0.2">
      <c r="B97" t="s">
        <v>1249</v>
      </c>
      <c r="C97" s="5" t="s">
        <v>1051</v>
      </c>
      <c r="E97" s="5" t="s">
        <v>1082</v>
      </c>
      <c r="F97" s="14"/>
    </row>
    <row r="98" spans="2:6" x14ac:dyDescent="0.2">
      <c r="B98" t="s">
        <v>1250</v>
      </c>
      <c r="C98" s="5" t="s">
        <v>1148</v>
      </c>
      <c r="E98" s="5" t="s">
        <v>1157</v>
      </c>
      <c r="F98" s="14"/>
    </row>
    <row r="99" spans="2:6" x14ac:dyDescent="0.2">
      <c r="B99" t="s">
        <v>1251</v>
      </c>
      <c r="C99" s="5" t="s">
        <v>1083</v>
      </c>
      <c r="E99" s="5" t="s">
        <v>1086</v>
      </c>
      <c r="F99" s="14"/>
    </row>
    <row r="100" spans="2:6" x14ac:dyDescent="0.2">
      <c r="B100" t="s">
        <v>1252</v>
      </c>
      <c r="C100" s="5" t="s">
        <v>1084</v>
      </c>
      <c r="E100" s="5" t="s">
        <v>1087</v>
      </c>
      <c r="F100" s="14"/>
    </row>
    <row r="101" spans="2:6" x14ac:dyDescent="0.2">
      <c r="B101" t="s">
        <v>1253</v>
      </c>
      <c r="C101" s="5" t="s">
        <v>1085</v>
      </c>
      <c r="E101" s="5" t="s">
        <v>1088</v>
      </c>
      <c r="F101" s="14"/>
    </row>
    <row r="102" spans="2:6" x14ac:dyDescent="0.2">
      <c r="B102" t="s">
        <v>1254</v>
      </c>
      <c r="C102" s="5" t="s">
        <v>1115</v>
      </c>
      <c r="E102" s="5" t="s">
        <v>1117</v>
      </c>
      <c r="F102" s="14"/>
    </row>
    <row r="103" spans="2:6" x14ac:dyDescent="0.2">
      <c r="B103" t="s">
        <v>1255</v>
      </c>
      <c r="C103" s="5" t="s">
        <v>1116</v>
      </c>
      <c r="E103" s="5" t="s">
        <v>1118</v>
      </c>
      <c r="F103" s="14"/>
    </row>
    <row r="104" spans="2:6" x14ac:dyDescent="0.2">
      <c r="B104" t="s">
        <v>1256</v>
      </c>
      <c r="C104" s="5" t="s">
        <v>1149</v>
      </c>
      <c r="E104" s="5" t="s">
        <v>1158</v>
      </c>
      <c r="F104" s="14"/>
    </row>
    <row r="106" spans="2:6" x14ac:dyDescent="0.2">
      <c r="B106" s="5" t="s">
        <v>200</v>
      </c>
      <c r="C106" s="5" t="s">
        <v>196</v>
      </c>
      <c r="D106" s="5"/>
      <c r="E106" s="5" t="s">
        <v>231</v>
      </c>
    </row>
    <row r="107" spans="2:6" x14ac:dyDescent="0.2">
      <c r="B107" s="5" t="s">
        <v>201</v>
      </c>
      <c r="C107" s="5" t="s">
        <v>1040</v>
      </c>
      <c r="D107" s="5"/>
      <c r="E107" s="5" t="s">
        <v>1039</v>
      </c>
    </row>
    <row r="108" spans="2:6" x14ac:dyDescent="0.2">
      <c r="B108" s="5" t="s">
        <v>202</v>
      </c>
      <c r="C108" s="5" t="s">
        <v>197</v>
      </c>
      <c r="D108" s="5"/>
      <c r="E108" s="5" t="s">
        <v>232</v>
      </c>
    </row>
    <row r="109" spans="2:6" x14ac:dyDescent="0.2">
      <c r="B109" s="5" t="s">
        <v>203</v>
      </c>
      <c r="C109" s="5" t="s">
        <v>198</v>
      </c>
      <c r="D109" s="5"/>
      <c r="E109" s="5" t="s">
        <v>572</v>
      </c>
      <c r="F109" s="5"/>
    </row>
    <row r="110" spans="2:6" x14ac:dyDescent="0.2">
      <c r="B110" s="5" t="s">
        <v>213</v>
      </c>
      <c r="C110" s="5" t="s">
        <v>204</v>
      </c>
      <c r="D110" s="5"/>
      <c r="E110" t="s">
        <v>222</v>
      </c>
    </row>
    <row r="111" spans="2:6" x14ac:dyDescent="0.2">
      <c r="B111" s="5" t="s">
        <v>214</v>
      </c>
      <c r="C111" s="5" t="s">
        <v>205</v>
      </c>
      <c r="D111" s="5"/>
      <c r="E111" s="5" t="s">
        <v>228</v>
      </c>
    </row>
    <row r="112" spans="2:6" x14ac:dyDescent="0.2">
      <c r="B112" s="5" t="s">
        <v>215</v>
      </c>
      <c r="C112" s="5" t="s">
        <v>206</v>
      </c>
      <c r="D112" s="5"/>
      <c r="E112" s="5" t="s">
        <v>227</v>
      </c>
      <c r="F112" s="5"/>
    </row>
    <row r="113" spans="2:6" x14ac:dyDescent="0.2">
      <c r="B113" s="5" t="s">
        <v>216</v>
      </c>
      <c r="C113" s="5" t="s">
        <v>207</v>
      </c>
      <c r="D113" s="5"/>
      <c r="E113" s="5" t="s">
        <v>226</v>
      </c>
    </row>
    <row r="114" spans="2:6" x14ac:dyDescent="0.2">
      <c r="B114" s="5" t="s">
        <v>217</v>
      </c>
      <c r="C114" s="5" t="s">
        <v>208</v>
      </c>
      <c r="D114" s="5"/>
      <c r="E114" s="5" t="s">
        <v>225</v>
      </c>
    </row>
    <row r="115" spans="2:6" x14ac:dyDescent="0.2">
      <c r="B115" s="5" t="s">
        <v>218</v>
      </c>
      <c r="C115" s="5" t="s">
        <v>209</v>
      </c>
      <c r="D115" s="5"/>
      <c r="E115" s="5" t="s">
        <v>230</v>
      </c>
      <c r="F115" s="5"/>
    </row>
    <row r="116" spans="2:6" x14ac:dyDescent="0.2">
      <c r="B116" s="5" t="s">
        <v>219</v>
      </c>
      <c r="C116" s="5" t="s">
        <v>210</v>
      </c>
      <c r="D116" s="5"/>
      <c r="E116" s="5" t="s">
        <v>229</v>
      </c>
      <c r="F116" s="5"/>
    </row>
    <row r="117" spans="2:6" x14ac:dyDescent="0.2">
      <c r="B117" s="5" t="s">
        <v>220</v>
      </c>
      <c r="C117" s="5" t="s">
        <v>211</v>
      </c>
      <c r="D117" s="5"/>
      <c r="E117" s="5" t="s">
        <v>224</v>
      </c>
    </row>
    <row r="118" spans="2:6" x14ac:dyDescent="0.2">
      <c r="B118" s="5" t="s">
        <v>221</v>
      </c>
      <c r="C118" s="5" t="s">
        <v>212</v>
      </c>
      <c r="D118" s="5"/>
      <c r="E118" t="s">
        <v>223</v>
      </c>
    </row>
    <row r="119" spans="2:6" x14ac:dyDescent="0.2">
      <c r="B119" s="5" t="s">
        <v>264</v>
      </c>
      <c r="C119" s="5" t="s">
        <v>265</v>
      </c>
      <c r="D119" s="5"/>
      <c r="E119" s="5" t="s">
        <v>266</v>
      </c>
    </row>
    <row r="120" spans="2:6" x14ac:dyDescent="0.2">
      <c r="B120" s="5" t="s">
        <v>1041</v>
      </c>
      <c r="C120" s="5" t="s">
        <v>1042</v>
      </c>
      <c r="D120" s="5"/>
      <c r="E120" s="5" t="s">
        <v>1043</v>
      </c>
    </row>
    <row r="122" spans="2:6" x14ac:dyDescent="0.2">
      <c r="B122" s="5" t="s">
        <v>233</v>
      </c>
      <c r="C122" s="5" t="s">
        <v>237</v>
      </c>
      <c r="E122" s="5" t="s">
        <v>237</v>
      </c>
    </row>
    <row r="123" spans="2:6" x14ac:dyDescent="0.2">
      <c r="B123" s="5" t="s">
        <v>234</v>
      </c>
      <c r="C123" s="5" t="s">
        <v>238</v>
      </c>
      <c r="E123" s="5" t="s">
        <v>238</v>
      </c>
    </row>
    <row r="124" spans="2:6" x14ac:dyDescent="0.2">
      <c r="B124" s="5" t="s">
        <v>235</v>
      </c>
      <c r="C124" s="5" t="s">
        <v>240</v>
      </c>
      <c r="E124" s="5" t="s">
        <v>239</v>
      </c>
    </row>
    <row r="125" spans="2:6" x14ac:dyDescent="0.2">
      <c r="B125" s="5" t="s">
        <v>236</v>
      </c>
      <c r="C125" s="5" t="s">
        <v>242</v>
      </c>
      <c r="E125" s="5" t="s">
        <v>241</v>
      </c>
    </row>
    <row r="126" spans="2:6" x14ac:dyDescent="0.2">
      <c r="B126" s="5" t="s">
        <v>268</v>
      </c>
      <c r="C126" s="5" t="s">
        <v>269</v>
      </c>
      <c r="E126" s="5" t="s">
        <v>270</v>
      </c>
    </row>
    <row r="127" spans="2:6" x14ac:dyDescent="0.2">
      <c r="B127" s="5" t="s">
        <v>1044</v>
      </c>
      <c r="C127" s="5" t="s">
        <v>1045</v>
      </c>
      <c r="E127" s="5" t="s">
        <v>1045</v>
      </c>
    </row>
    <row r="128" spans="2:6" x14ac:dyDescent="0.2">
      <c r="B128" s="16"/>
    </row>
    <row r="129" spans="2:6" x14ac:dyDescent="0.2">
      <c r="B129" s="16" t="s">
        <v>835</v>
      </c>
      <c r="C129" s="13" t="s">
        <v>853</v>
      </c>
      <c r="E129" s="5" t="s">
        <v>862</v>
      </c>
    </row>
    <row r="130" spans="2:6" x14ac:dyDescent="0.2">
      <c r="B130" s="16" t="s">
        <v>836</v>
      </c>
      <c r="C130" s="13" t="s">
        <v>854</v>
      </c>
      <c r="E130" t="s">
        <v>863</v>
      </c>
    </row>
    <row r="131" spans="2:6" x14ac:dyDescent="0.2">
      <c r="B131" s="16" t="s">
        <v>837</v>
      </c>
      <c r="C131" s="13" t="s">
        <v>855</v>
      </c>
      <c r="E131" t="s">
        <v>864</v>
      </c>
    </row>
    <row r="132" spans="2:6" x14ac:dyDescent="0.2">
      <c r="B132" s="16" t="s">
        <v>838</v>
      </c>
      <c r="C132" s="13" t="s">
        <v>856</v>
      </c>
      <c r="E132" t="s">
        <v>865</v>
      </c>
    </row>
    <row r="133" spans="2:6" x14ac:dyDescent="0.2">
      <c r="B133" s="16" t="s">
        <v>839</v>
      </c>
      <c r="C133" s="13" t="s">
        <v>857</v>
      </c>
      <c r="E133" t="s">
        <v>866</v>
      </c>
    </row>
    <row r="134" spans="2:6" x14ac:dyDescent="0.2">
      <c r="B134" s="16" t="s">
        <v>840</v>
      </c>
      <c r="C134" s="13" t="s">
        <v>858</v>
      </c>
      <c r="E134" t="s">
        <v>867</v>
      </c>
    </row>
    <row r="135" spans="2:6" x14ac:dyDescent="0.2">
      <c r="B135" s="16" t="s">
        <v>841</v>
      </c>
      <c r="C135" s="13" t="s">
        <v>859</v>
      </c>
      <c r="E135" t="s">
        <v>868</v>
      </c>
    </row>
    <row r="136" spans="2:6" x14ac:dyDescent="0.2">
      <c r="B136" s="16" t="s">
        <v>842</v>
      </c>
      <c r="C136" s="13" t="s">
        <v>860</v>
      </c>
      <c r="E136" t="s">
        <v>869</v>
      </c>
    </row>
    <row r="137" spans="2:6" x14ac:dyDescent="0.2">
      <c r="B137" s="16" t="s">
        <v>843</v>
      </c>
      <c r="C137" s="13" t="s">
        <v>861</v>
      </c>
      <c r="E137" t="s">
        <v>870</v>
      </c>
    </row>
    <row r="139" spans="2:6" x14ac:dyDescent="0.2">
      <c r="B139" s="13" t="s">
        <v>844</v>
      </c>
      <c r="C139" s="16" t="str">
        <f>VLOOKUP(F139,'[1]塔&amp;技能'!$A:$AJ,35,FALSE)&amp;IF(VLOOKUP(F139,'[1]塔&amp;技能'!$A:$AH,9,FALSE)&lt;1,"&lt;color=white&gt;"&amp;ROUND(1/VLOOKUP(F139,'[1]塔&amp;技能'!$A:$AH,9,FALSE),0)&amp;"&lt;color&gt; 回合回复&lt;color=white&gt;1&lt;/color&gt;点能量。","每回合回复 &lt;color=white&gt;"&amp;VLOOKUP(F139,'[1]塔&amp;技能'!$A:$AH,9,FALSE)&amp;"&lt;/color&gt; 点能量")</f>
        <v>伤害敌方并&lt;color=white&gt;腐蚀&lt;/color&gt;敌人，可破除隐身状态。 每回合回复 &lt;color=white&gt;1&lt;/color&gt; 点能量</v>
      </c>
      <c r="E139" s="5" t="str">
        <f>VLOOKUP(F139,'[1]塔&amp;技能'!$A:$AJ,36,FALSE)&amp;IF(VLOOKUP(F139,'[1]塔&amp;技能'!$A:$AH,9,FALSE)&lt;1,"Recover &lt;color=white&gt;1&lt;/color&gt; energy in  &lt;color=white&gt;"&amp;ROUND(1/VLOOKUP(F139,'[1]塔&amp;技能'!$A:$AH,9,FALSE),0)&amp;"&lt;/color&gt; turns.","Recover &lt;color=white&gt;"&amp;VLOOKUP(F139,'[1]塔&amp;技能'!$A:$AH,9,FALSE)&amp;"&lt;/color&gt; energy per turn.")</f>
        <v>Attacks and &lt;color=white&gt;Corrodes&lt;/color&gt; enemies, revealing invisible units.  Recover &lt;color=white&gt;1&lt;/color&gt; energy per turn.</v>
      </c>
      <c r="F139" s="13" t="s">
        <v>853</v>
      </c>
    </row>
    <row r="140" spans="2:6" x14ac:dyDescent="0.2">
      <c r="B140" s="13" t="s">
        <v>845</v>
      </c>
      <c r="C140" s="16" t="str">
        <f>VLOOKUP(F140,'[1]塔&amp;技能'!$A:$AJ,35,FALSE)&amp;IF(VLOOKUP(F140,'[1]塔&amp;技能'!$A:$AH,9,FALSE)&lt;1,"&lt;color=white&gt;"&amp;ROUND(1/VLOOKUP(F140,'[1]塔&amp;技能'!$A:$AH,9,FALSE),0)&amp;"&lt;color&gt; 回合回复&lt;color=white&gt;1&lt;/color&gt;点能量。","每回合回复 &lt;color=white&gt;"&amp;VLOOKUP(F140,'[1]塔&amp;技能'!$A:$AH,9,FALSE)&amp;"&lt;/color&gt; 点能量")</f>
        <v>冻结范围内的所有敌人。 &lt;color=white&gt;2&lt;color&gt; 回合回复&lt;color=white&gt;1&lt;/color&gt;点能量。</v>
      </c>
      <c r="E140" s="5" t="str">
        <f>VLOOKUP(F140,'[1]塔&amp;技能'!$A:$AJ,36,FALSE)&amp;IF(VLOOKUP(F140,'[1]塔&amp;技能'!$A:$AH,9,FALSE)&lt;1,"Recover &lt;color=white&gt;1&lt;/color&gt; energy in  &lt;color=white&gt;"&amp;ROUND(1/VLOOKUP(F140,'[1]塔&amp;技能'!$A:$AH,9,FALSE),0)&amp;"&lt;/color&gt; turns.","Recover &lt;color=white&gt;"&amp;VLOOKUP(F140,'[1]塔&amp;技能'!$A:$AH,9,FALSE)&amp;"&lt;/color&gt; energy per turn.")</f>
        <v>Freezes all enemies in range. Recover &lt;color=white&gt;1&lt;/color&gt; energy in  &lt;color=white&gt;2&lt;/color&gt; turns.</v>
      </c>
      <c r="F140" s="13" t="s">
        <v>854</v>
      </c>
    </row>
    <row r="141" spans="2:6" x14ac:dyDescent="0.2">
      <c r="B141" s="13" t="s">
        <v>846</v>
      </c>
      <c r="C141" s="16" t="str">
        <f>VLOOKUP(F141,'[1]塔&amp;技能'!$A:$AJ,35,FALSE)&amp;IF(VLOOKUP(F141,'[1]塔&amp;技能'!$A:$AH,9,FALSE)&lt;1,"&lt;color=white&gt;"&amp;ROUND(1/VLOOKUP(F141,'[1]塔&amp;技能'!$A:$AH,9,FALSE),0)&amp;"&lt;color&gt; 回合回复&lt;color=white&gt;1&lt;/color&gt;点能量。","每回合回复 &lt;color=white&gt;"&amp;VLOOKUP(F141,'[1]塔&amp;技能'!$A:$AH,9,FALSE)&amp;"&lt;/color&gt; 点能量")</f>
        <v>创造结界，使友军大幅加速，并使敌人进入&lt;color=white&gt;冰霜&lt;/color&gt;状态。&lt;color=white&gt;3&lt;color&gt; 回合回复&lt;color=white&gt;1&lt;/color&gt;点能量。</v>
      </c>
      <c r="E141" s="5" t="str">
        <f>VLOOKUP(F141,'[1]塔&amp;技能'!$A:$AJ,36,FALSE)&amp;IF(VLOOKUP(F141,'[1]塔&amp;技能'!$A:$AH,9,FALSE)&lt;1,"Recover &lt;color=white&gt;1&lt;/color&gt; energy in  &lt;color=white&gt;"&amp;ROUND(1/VLOOKUP(F141,'[1]塔&amp;技能'!$A:$AH,9,FALSE),0)&amp;"&lt;/color&gt; turns.","Recover &lt;color=white&gt;"&amp;VLOOKUP(F141,'[1]塔&amp;技能'!$A:$AH,9,FALSE)&amp;"&lt;/color&gt; energy per turn.")</f>
        <v>Creates a barrier, applies the &lt;color=white&gt;Frozen&lt;/color&gt; effect to enemies and speeding up allies.Recover &lt;color=white&gt;1&lt;/color&gt; energy in  &lt;color=white&gt;3&lt;/color&gt; turns.</v>
      </c>
      <c r="F141" s="13" t="s">
        <v>855</v>
      </c>
    </row>
    <row r="142" spans="2:6" x14ac:dyDescent="0.2">
      <c r="B142" s="13" t="s">
        <v>847</v>
      </c>
      <c r="C142" s="16" t="str">
        <f>VLOOKUP(F142,'[1]塔&amp;技能'!$A:$AJ,35,FALSE)&amp;IF(VLOOKUP(F142,'[1]塔&amp;技能'!$A:$AH,9,FALSE)&lt;1,"&lt;color=white&gt;"&amp;ROUND(1/VLOOKUP(F142,'[1]塔&amp;技能'!$A:$AH,9,FALSE),0)&amp;"&lt;color&gt; 回合回复&lt;color=white&gt;1&lt;/color&gt;点能量。","每回合回复 &lt;color=white&gt;"&amp;VLOOKUP(F142,'[1]塔&amp;技能'!$A:$AH,9,FALSE)&amp;"&lt;/color&gt; 点能量")</f>
        <v>从天上掉落圣水，驱散敌人隐身、护盾等各种加成效果，并造成持续伤害。每回合回复 &lt;color=white&gt;1&lt;/color&gt; 点能量</v>
      </c>
      <c r="E142" s="5" t="str">
        <f>VLOOKUP(F142,'[1]塔&amp;技能'!$A:$AJ,36,FALSE)&amp;IF(VLOOKUP(F142,'[1]塔&amp;技能'!$A:$AH,9,FALSE)&lt;1,"Recover &lt;color=white&gt;1&lt;/color&gt; energy in  &lt;color=white&gt;"&amp;ROUND(1/VLOOKUP(F142,'[1]塔&amp;技能'!$A:$AH,9,FALSE),0)&amp;"&lt;/color&gt; turns.","Recover &lt;color=white&gt;"&amp;VLOOKUP(F142,'[1]塔&amp;技能'!$A:$AH,9,FALSE)&amp;"&lt;/color&gt; energy per turn.")</f>
        <v>Holy water rains down, dispelling enemy invisibility, shields, and other buffs, with continuous damage. Recover &lt;color=white&gt;1&lt;/color&gt; energy per turn.</v>
      </c>
      <c r="F142" s="13" t="s">
        <v>856</v>
      </c>
    </row>
    <row r="143" spans="2:6" x14ac:dyDescent="0.2">
      <c r="B143" s="13" t="s">
        <v>848</v>
      </c>
      <c r="C143" s="16" t="str">
        <f>VLOOKUP(F143,'[1]塔&amp;技能'!$A:$AJ,35,FALSE)&amp;IF(VLOOKUP(F143,'[1]塔&amp;技能'!$A:$AH,9,FALSE)&lt;1,"&lt;color=white&gt;"&amp;ROUND(1/VLOOKUP(F143,'[1]塔&amp;技能'!$A:$AH,9,FALSE),0)&amp;"&lt;color&gt; 回合回复&lt;color=white&gt;1&lt;/color&gt;点能量。","每回合回复 &lt;color=white&gt;"&amp;VLOOKUP(F143,'[1]塔&amp;技能'!$A:$AH,9,FALSE)&amp;"&lt;/color&gt; 点能量")</f>
        <v>暂时大幅强化一名友军并使其无敌。每回合回复 &lt;color=white&gt;1&lt;/color&gt; 点能量</v>
      </c>
      <c r="E143" s="5" t="str">
        <f>VLOOKUP(F143,'[1]塔&amp;技能'!$A:$AJ,36,FALSE)&amp;IF(VLOOKUP(F143,'[1]塔&amp;技能'!$A:$AH,9,FALSE)&lt;1,"Recover &lt;color=white&gt;1&lt;/color&gt; energy in  &lt;color=white&gt;"&amp;ROUND(1/VLOOKUP(F143,'[1]塔&amp;技能'!$A:$AH,9,FALSE),0)&amp;"&lt;/color&gt; turns.","Recover &lt;color=white&gt;"&amp;VLOOKUP(F143,'[1]塔&amp;技能'!$A:$AH,9,FALSE)&amp;"&lt;/color&gt; energy per turn.")</f>
        <v>Temporarily boosts an ally and makes them invincible. Recover &lt;color=white&gt;1&lt;/color&gt; energy per turn.</v>
      </c>
      <c r="F143" s="13" t="s">
        <v>857</v>
      </c>
    </row>
    <row r="144" spans="2:6" x14ac:dyDescent="0.2">
      <c r="B144" s="13" t="s">
        <v>849</v>
      </c>
      <c r="C144" s="16" t="str">
        <f>VLOOKUP(F144,'[1]塔&amp;技能'!$A:$AJ,35,FALSE)&amp;IF(VLOOKUP(F144,'[1]塔&amp;技能'!$A:$AH,9,FALSE)&lt;1,"&lt;color=white&gt;"&amp;ROUND(1/VLOOKUP(F144,'[1]塔&amp;技能'!$A:$AH,9,FALSE),0)&amp;"&lt;color&gt; 回合回复&lt;color=white&gt;1&lt;/color&gt;点能量。","每回合回复 &lt;color=white&gt;"&amp;VLOOKUP(F144,'[1]塔&amp;技能'!$A:$AH,9,FALSE)&amp;"&lt;/color&gt; 点能量")</f>
        <v>禁止范围内敌人使用任何技能，且造成持续伤害。每回合回复 &lt;color=white&gt;1&lt;/color&gt; 点能量</v>
      </c>
      <c r="E144" s="5" t="str">
        <f>VLOOKUP(F144,'[1]塔&amp;技能'!$A:$AJ,36,FALSE)&amp;IF(VLOOKUP(F144,'[1]塔&amp;技能'!$A:$AH,9,FALSE)&lt;1,"Recover &lt;color=white&gt;1&lt;/color&gt; energy in  &lt;color=white&gt;"&amp;ROUND(1/VLOOKUP(F144,'[1]塔&amp;技能'!$A:$AH,9,FALSE),0)&amp;"&lt;/color&gt; turns.","Recover &lt;color=white&gt;"&amp;VLOOKUP(F144,'[1]塔&amp;技能'!$A:$AH,9,FALSE)&amp;"&lt;/color&gt; energy per turn.")</f>
        <v>Silences enemy abilities in an area and deals continuous damage. Recover &lt;color=white&gt;1&lt;/color&gt; energy per turn.</v>
      </c>
      <c r="F144" s="13" t="s">
        <v>858</v>
      </c>
    </row>
    <row r="145" spans="2:6" x14ac:dyDescent="0.2">
      <c r="B145" s="13" t="s">
        <v>850</v>
      </c>
      <c r="C145" s="16" t="str">
        <f>VLOOKUP(F145,'[1]塔&amp;技能'!$A:$AJ,35,FALSE)&amp;IF(VLOOKUP(F145,'[1]塔&amp;技能'!$A:$AH,9,FALSE)&lt;1,"&lt;color=white&gt;"&amp;ROUND(1/VLOOKUP(F145,'[1]塔&amp;技能'!$A:$AH,9,FALSE),0)&amp;"&lt;color&gt; 回合回复&lt;color=white&gt;1&lt;/color&gt;点能量。","每回合回复 &lt;color=white&gt;"&amp;VLOOKUP(F145,'[1]塔&amp;技能'!$A:$AH,9,FALSE)&amp;"&lt;/color&gt; 点能量")</f>
        <v>召唤一个哥布林在一段时间内偷取敌人金钱。每回合回复 &lt;color=white&gt;1&lt;/color&gt; 点能量</v>
      </c>
      <c r="E145" s="5" t="str">
        <f>VLOOKUP(F145,'[1]塔&amp;技能'!$A:$AJ,36,FALSE)&amp;IF(VLOOKUP(F145,'[1]塔&amp;技能'!$A:$AH,9,FALSE)&lt;1,"Recover &lt;color=white&gt;1&lt;/color&gt; energy in  &lt;color=white&gt;"&amp;ROUND(1/VLOOKUP(F145,'[1]塔&amp;技能'!$A:$AH,9,FALSE),0)&amp;"&lt;/color&gt; turns.","Recover &lt;color=white&gt;"&amp;VLOOKUP(F145,'[1]塔&amp;技能'!$A:$AH,9,FALSE)&amp;"&lt;/color&gt; energy per turn.")</f>
        <v>Summons a goblin to steal enemy gold for a short time. Recover &lt;color=white&gt;1&lt;/color&gt; energy per turn.</v>
      </c>
      <c r="F145" s="13" t="s">
        <v>859</v>
      </c>
    </row>
    <row r="146" spans="2:6" x14ac:dyDescent="0.2">
      <c r="B146" s="13" t="s">
        <v>851</v>
      </c>
      <c r="C146" s="16" t="str">
        <f>VLOOKUP(F146,'[1]塔&amp;技能'!$A:$AJ,35,FALSE)&amp;IF(VLOOKUP(F146,'[1]塔&amp;技能'!$A:$AH,9,FALSE)&lt;1,"&lt;color=white&gt;"&amp;ROUND(1/VLOOKUP(F146,'[1]塔&amp;技能'!$A:$AH,9,FALSE),0)&amp;"&lt;color&gt; 回合回复&lt;color=white&gt;1&lt;/color&gt;点能量。","每回合回复 &lt;color=white&gt;"&amp;VLOOKUP(F146,'[1]塔&amp;技能'!$A:$AH,9,FALSE)&amp;"&lt;/color&gt; 点能量")</f>
        <v>降下大范围火焰，并留下火焰灼烧经过的敌人。每回合回复 &lt;color=white&gt;1&lt;/color&gt; 点能量</v>
      </c>
      <c r="E146" s="5" t="str">
        <f>VLOOKUP(F146,'[1]塔&amp;技能'!$A:$AJ,36,FALSE)&amp;IF(VLOOKUP(F146,'[1]塔&amp;技能'!$A:$AH,9,FALSE)&lt;1,"Recover &lt;color=white&gt;1&lt;/color&gt; energy in  &lt;color=white&gt;"&amp;ROUND(1/VLOOKUP(F146,'[1]塔&amp;技能'!$A:$AH,9,FALSE),0)&amp;"&lt;/color&gt; turns.","Recover &lt;color=white&gt;"&amp;VLOOKUP(F146,'[1]塔&amp;技能'!$A:$AH,9,FALSE)&amp;"&lt;/color&gt; energy per turn.")</f>
        <v>Unleashes flames that burn enemies passing through. Recover &lt;color=white&gt;1&lt;/color&gt; energy per turn.</v>
      </c>
      <c r="F146" s="13" t="s">
        <v>860</v>
      </c>
    </row>
    <row r="147" spans="2:6" x14ac:dyDescent="0.2">
      <c r="B147" s="13" t="s">
        <v>852</v>
      </c>
      <c r="C147" s="16" t="str">
        <f>VLOOKUP(F147,'[1]塔&amp;技能'!$A:$AJ,35,FALSE)&amp;IF(VLOOKUP(F147,'[1]塔&amp;技能'!$A:$AH,9,FALSE)&lt;1,"&lt;color=white&gt;"&amp;ROUND(1/VLOOKUP(F147,'[1]塔&amp;技能'!$A:$AH,9,FALSE),0)&amp;"&lt;color&gt; 回合回复&lt;color=white&gt;1&lt;/color&gt;点能量。","每回合回复 &lt;color=white&gt;"&amp;VLOOKUP(F147,'[1]塔&amp;技能'!$A:$AH,9,FALSE)&amp;"&lt;/color&gt; 点能量")</f>
        <v>持续吸引大片敌人，造成生命上限的百分比伤害。每回合回复 &lt;color=white&gt;1&lt;/color&gt; 点能量</v>
      </c>
      <c r="E147" s="5" t="str">
        <f>VLOOKUP(F147,'[1]塔&amp;技能'!$A:$AJ,36,FALSE)&amp;IF(VLOOKUP(F147,'[1]塔&amp;技能'!$A:$AH,9,FALSE)&lt;1,"Recover &lt;color=white&gt;1&lt;/color&gt; energy in  &lt;color=white&gt;"&amp;ROUND(1/VLOOKUP(F147,'[1]塔&amp;技能'!$A:$AH,9,FALSE),0)&amp;"&lt;/color&gt; turns.","Recover &lt;color=white&gt;"&amp;VLOOKUP(F147,'[1]塔&amp;技能'!$A:$AH,9,FALSE)&amp;"&lt;/color&gt; energy per turn.")</f>
        <v>Attracts large groups of enemies, dealing damage based on their max health. Recover &lt;color=white&gt;1&lt;/color&gt; energy per turn.</v>
      </c>
      <c r="F147" s="13" t="s">
        <v>861</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0DA7-FC34-4B30-96FC-FDF651FBCD1F}">
  <dimension ref="A1:F422"/>
  <sheetViews>
    <sheetView tabSelected="1" workbookViewId="0">
      <pane xSplit="3" ySplit="3" topLeftCell="D4" activePane="bottomRight" state="frozen"/>
      <selection pane="topRight" activeCell="D1" sqref="D1"/>
      <selection pane="bottomLeft" activeCell="A4" sqref="A4"/>
      <selection pane="bottomRight" activeCell="I1" sqref="I1:M1048576"/>
    </sheetView>
  </sheetViews>
  <sheetFormatPr defaultRowHeight="14.25" x14ac:dyDescent="0.2"/>
  <cols>
    <col min="2" max="2" width="43" customWidth="1"/>
    <col min="3" max="3" width="26.875" customWidth="1"/>
    <col min="4" max="4" width="7.375" bestFit="1" customWidth="1"/>
    <col min="5" max="5" width="34.375" bestFit="1" customWidth="1"/>
  </cols>
  <sheetData>
    <row r="1" spans="1:6" x14ac:dyDescent="0.2">
      <c r="A1" s="1" t="s">
        <v>0</v>
      </c>
      <c r="B1" s="1" t="s">
        <v>1</v>
      </c>
      <c r="C1" s="2" t="s">
        <v>2</v>
      </c>
      <c r="D1" s="1" t="s">
        <v>3</v>
      </c>
      <c r="E1" s="1" t="s">
        <v>4</v>
      </c>
    </row>
    <row r="2" spans="1:6" x14ac:dyDescent="0.2">
      <c r="A2" s="3" t="s">
        <v>5</v>
      </c>
      <c r="B2" s="3" t="s">
        <v>6</v>
      </c>
      <c r="C2" s="4" t="s">
        <v>6</v>
      </c>
      <c r="D2" s="3" t="s">
        <v>6</v>
      </c>
      <c r="E2" s="3" t="s">
        <v>6</v>
      </c>
    </row>
    <row r="3" spans="1:6" x14ac:dyDescent="0.2">
      <c r="A3" s="1" t="s">
        <v>7</v>
      </c>
      <c r="B3" s="1" t="s">
        <v>8</v>
      </c>
      <c r="C3" s="1" t="s">
        <v>9</v>
      </c>
      <c r="D3" s="1"/>
      <c r="E3" s="1"/>
      <c r="F3" s="1" t="s">
        <v>964</v>
      </c>
    </row>
    <row r="4" spans="1:6" x14ac:dyDescent="0.2">
      <c r="B4" t="s">
        <v>1259</v>
      </c>
      <c r="C4" s="16" t="s">
        <v>1675</v>
      </c>
      <c r="E4" s="16" t="s">
        <v>1947</v>
      </c>
    </row>
    <row r="5" spans="1:6" x14ac:dyDescent="0.2">
      <c r="B5" t="s">
        <v>1260</v>
      </c>
      <c r="C5" s="16" t="s">
        <v>1677</v>
      </c>
      <c r="E5" s="16" t="s">
        <v>1949</v>
      </c>
    </row>
    <row r="6" spans="1:6" x14ac:dyDescent="0.2">
      <c r="B6" t="s">
        <v>1261</v>
      </c>
      <c r="C6" s="16" t="s">
        <v>1679</v>
      </c>
      <c r="E6" s="16" t="s">
        <v>1951</v>
      </c>
    </row>
    <row r="7" spans="1:6" x14ac:dyDescent="0.2">
      <c r="B7" t="s">
        <v>1262</v>
      </c>
      <c r="C7" s="16" t="s">
        <v>1681</v>
      </c>
      <c r="E7" s="16" t="s">
        <v>1953</v>
      </c>
    </row>
    <row r="8" spans="1:6" x14ac:dyDescent="0.2">
      <c r="B8" t="s">
        <v>1263</v>
      </c>
      <c r="C8" s="16" t="s">
        <v>1683</v>
      </c>
      <c r="E8" s="16" t="s">
        <v>1955</v>
      </c>
    </row>
    <row r="9" spans="1:6" x14ac:dyDescent="0.2">
      <c r="B9" t="s">
        <v>1264</v>
      </c>
      <c r="C9" s="16" t="s">
        <v>1685</v>
      </c>
      <c r="E9" s="16" t="s">
        <v>1957</v>
      </c>
    </row>
    <row r="10" spans="1:6" x14ac:dyDescent="0.2">
      <c r="B10" t="s">
        <v>1265</v>
      </c>
      <c r="C10" s="16" t="s">
        <v>1687</v>
      </c>
      <c r="E10" s="16" t="s">
        <v>1959</v>
      </c>
    </row>
    <row r="11" spans="1:6" x14ac:dyDescent="0.2">
      <c r="B11" t="s">
        <v>1266</v>
      </c>
      <c r="C11" s="16" t="s">
        <v>1689</v>
      </c>
      <c r="E11" s="16" t="s">
        <v>1961</v>
      </c>
    </row>
    <row r="12" spans="1:6" x14ac:dyDescent="0.2">
      <c r="B12" t="s">
        <v>1267</v>
      </c>
      <c r="C12" s="16" t="s">
        <v>1691</v>
      </c>
      <c r="E12" s="16" t="s">
        <v>1963</v>
      </c>
    </row>
    <row r="13" spans="1:6" x14ac:dyDescent="0.2">
      <c r="B13" t="s">
        <v>1268</v>
      </c>
      <c r="C13" s="16" t="s">
        <v>1693</v>
      </c>
      <c r="E13" s="16" t="s">
        <v>1965</v>
      </c>
    </row>
    <row r="14" spans="1:6" x14ac:dyDescent="0.2">
      <c r="B14" t="s">
        <v>1269</v>
      </c>
      <c r="C14" s="16" t="s">
        <v>1695</v>
      </c>
      <c r="E14" s="16" t="s">
        <v>1967</v>
      </c>
    </row>
    <row r="15" spans="1:6" x14ac:dyDescent="0.2">
      <c r="B15" t="s">
        <v>1270</v>
      </c>
      <c r="C15" s="16" t="s">
        <v>1697</v>
      </c>
      <c r="E15" s="16" t="s">
        <v>1969</v>
      </c>
    </row>
    <row r="16" spans="1:6" x14ac:dyDescent="0.2">
      <c r="B16" t="s">
        <v>1271</v>
      </c>
      <c r="C16" s="16" t="s">
        <v>1699</v>
      </c>
      <c r="E16" s="16" t="s">
        <v>1971</v>
      </c>
    </row>
    <row r="17" spans="2:5" x14ac:dyDescent="0.2">
      <c r="B17" t="s">
        <v>1272</v>
      </c>
      <c r="C17" s="16" t="s">
        <v>1701</v>
      </c>
      <c r="E17" s="16" t="s">
        <v>1973</v>
      </c>
    </row>
    <row r="18" spans="2:5" x14ac:dyDescent="0.2">
      <c r="B18" t="s">
        <v>1273</v>
      </c>
      <c r="C18" s="16" t="s">
        <v>1703</v>
      </c>
      <c r="E18" s="16" t="s">
        <v>1975</v>
      </c>
    </row>
    <row r="19" spans="2:5" x14ac:dyDescent="0.2">
      <c r="B19" t="s">
        <v>1274</v>
      </c>
      <c r="C19" s="16" t="s">
        <v>1705</v>
      </c>
      <c r="E19" s="16" t="s">
        <v>1977</v>
      </c>
    </row>
    <row r="20" spans="2:5" x14ac:dyDescent="0.2">
      <c r="B20" t="s">
        <v>1275</v>
      </c>
      <c r="C20" s="16" t="s">
        <v>1707</v>
      </c>
      <c r="E20" s="16" t="s">
        <v>1979</v>
      </c>
    </row>
    <row r="21" spans="2:5" x14ac:dyDescent="0.2">
      <c r="B21" t="s">
        <v>1276</v>
      </c>
      <c r="C21" s="16" t="s">
        <v>1709</v>
      </c>
      <c r="E21" s="16" t="s">
        <v>1981</v>
      </c>
    </row>
    <row r="22" spans="2:5" x14ac:dyDescent="0.2">
      <c r="B22" t="s">
        <v>1277</v>
      </c>
      <c r="C22" s="16" t="s">
        <v>1711</v>
      </c>
      <c r="E22" s="16" t="s">
        <v>1983</v>
      </c>
    </row>
    <row r="23" spans="2:5" x14ac:dyDescent="0.2">
      <c r="B23" t="s">
        <v>1278</v>
      </c>
      <c r="C23" s="16" t="s">
        <v>1713</v>
      </c>
      <c r="E23" s="16" t="s">
        <v>1985</v>
      </c>
    </row>
    <row r="24" spans="2:5" x14ac:dyDescent="0.2">
      <c r="B24" t="s">
        <v>1279</v>
      </c>
      <c r="C24" s="16" t="s">
        <v>1715</v>
      </c>
      <c r="E24" s="16" t="s">
        <v>1987</v>
      </c>
    </row>
    <row r="25" spans="2:5" x14ac:dyDescent="0.2">
      <c r="B25" t="s">
        <v>1280</v>
      </c>
      <c r="C25" s="16" t="s">
        <v>1717</v>
      </c>
      <c r="E25" s="16" t="s">
        <v>1989</v>
      </c>
    </row>
    <row r="26" spans="2:5" x14ac:dyDescent="0.2">
      <c r="B26" t="s">
        <v>1281</v>
      </c>
      <c r="C26" s="16" t="s">
        <v>1719</v>
      </c>
      <c r="E26" s="16" t="s">
        <v>1991</v>
      </c>
    </row>
    <row r="27" spans="2:5" x14ac:dyDescent="0.2">
      <c r="B27" t="s">
        <v>1282</v>
      </c>
      <c r="C27" s="16" t="s">
        <v>1721</v>
      </c>
      <c r="E27" s="16" t="s">
        <v>1993</v>
      </c>
    </row>
    <row r="28" spans="2:5" x14ac:dyDescent="0.2">
      <c r="B28" t="s">
        <v>1283</v>
      </c>
      <c r="C28" s="16" t="s">
        <v>1723</v>
      </c>
      <c r="E28" s="16" t="s">
        <v>1995</v>
      </c>
    </row>
    <row r="29" spans="2:5" x14ac:dyDescent="0.2">
      <c r="B29" t="s">
        <v>1284</v>
      </c>
      <c r="C29" s="16" t="s">
        <v>1725</v>
      </c>
      <c r="E29" s="16" t="s">
        <v>1997</v>
      </c>
    </row>
    <row r="30" spans="2:5" x14ac:dyDescent="0.2">
      <c r="B30" t="s">
        <v>1285</v>
      </c>
      <c r="C30" s="16" t="s">
        <v>1727</v>
      </c>
      <c r="E30" s="16" t="s">
        <v>1999</v>
      </c>
    </row>
    <row r="31" spans="2:5" x14ac:dyDescent="0.2">
      <c r="B31" t="s">
        <v>1286</v>
      </c>
      <c r="C31" s="16" t="s">
        <v>1729</v>
      </c>
      <c r="E31" s="16" t="s">
        <v>2001</v>
      </c>
    </row>
    <row r="32" spans="2:5" x14ac:dyDescent="0.2">
      <c r="B32" t="s">
        <v>1287</v>
      </c>
      <c r="C32" s="16" t="s">
        <v>1731</v>
      </c>
      <c r="E32" s="16" t="s">
        <v>2003</v>
      </c>
    </row>
    <row r="33" spans="2:5" x14ac:dyDescent="0.2">
      <c r="B33" t="s">
        <v>1288</v>
      </c>
      <c r="C33" s="16" t="s">
        <v>1733</v>
      </c>
      <c r="E33" s="16" t="s">
        <v>2005</v>
      </c>
    </row>
    <row r="34" spans="2:5" x14ac:dyDescent="0.2">
      <c r="B34" t="s">
        <v>1289</v>
      </c>
      <c r="C34" s="16" t="s">
        <v>1735</v>
      </c>
      <c r="E34" s="16" t="s">
        <v>2007</v>
      </c>
    </row>
    <row r="35" spans="2:5" x14ac:dyDescent="0.2">
      <c r="B35" t="s">
        <v>1290</v>
      </c>
      <c r="C35" s="16" t="s">
        <v>1737</v>
      </c>
      <c r="E35" s="16" t="s">
        <v>2009</v>
      </c>
    </row>
    <row r="36" spans="2:5" x14ac:dyDescent="0.2">
      <c r="B36" t="s">
        <v>1291</v>
      </c>
      <c r="C36" s="16" t="s">
        <v>1739</v>
      </c>
      <c r="E36" s="16" t="s">
        <v>2011</v>
      </c>
    </row>
    <row r="37" spans="2:5" x14ac:dyDescent="0.2">
      <c r="B37" t="s">
        <v>1292</v>
      </c>
      <c r="C37" s="16" t="s">
        <v>1741</v>
      </c>
      <c r="E37" s="16" t="s">
        <v>2013</v>
      </c>
    </row>
    <row r="38" spans="2:5" x14ac:dyDescent="0.2">
      <c r="B38" t="s">
        <v>1293</v>
      </c>
      <c r="C38" s="16" t="s">
        <v>1743</v>
      </c>
      <c r="E38" s="16" t="s">
        <v>2015</v>
      </c>
    </row>
    <row r="39" spans="2:5" x14ac:dyDescent="0.2">
      <c r="B39" t="s">
        <v>1294</v>
      </c>
      <c r="C39" s="16" t="s">
        <v>1745</v>
      </c>
      <c r="E39" s="16" t="s">
        <v>2017</v>
      </c>
    </row>
    <row r="40" spans="2:5" x14ac:dyDescent="0.2">
      <c r="B40" t="s">
        <v>1295</v>
      </c>
      <c r="C40" s="16" t="s">
        <v>1747</v>
      </c>
      <c r="E40" s="16" t="s">
        <v>2019</v>
      </c>
    </row>
    <row r="41" spans="2:5" x14ac:dyDescent="0.2">
      <c r="B41" t="s">
        <v>1296</v>
      </c>
      <c r="C41" s="16" t="s">
        <v>1749</v>
      </c>
      <c r="E41" s="16" t="s">
        <v>2021</v>
      </c>
    </row>
    <row r="42" spans="2:5" x14ac:dyDescent="0.2">
      <c r="B42" t="s">
        <v>1297</v>
      </c>
      <c r="C42" s="16" t="s">
        <v>1751</v>
      </c>
      <c r="E42" s="16" t="s">
        <v>2023</v>
      </c>
    </row>
    <row r="43" spans="2:5" x14ac:dyDescent="0.2">
      <c r="B43" t="s">
        <v>1298</v>
      </c>
      <c r="C43" s="16" t="s">
        <v>1753</v>
      </c>
      <c r="E43" s="16" t="s">
        <v>2025</v>
      </c>
    </row>
    <row r="44" spans="2:5" x14ac:dyDescent="0.2">
      <c r="B44" t="s">
        <v>1299</v>
      </c>
      <c r="C44" s="16" t="s">
        <v>1755</v>
      </c>
      <c r="E44" s="16" t="s">
        <v>2027</v>
      </c>
    </row>
    <row r="45" spans="2:5" x14ac:dyDescent="0.2">
      <c r="B45" t="s">
        <v>1300</v>
      </c>
      <c r="C45" s="16" t="s">
        <v>1757</v>
      </c>
      <c r="E45" s="16" t="s">
        <v>2029</v>
      </c>
    </row>
    <row r="46" spans="2:5" x14ac:dyDescent="0.2">
      <c r="B46" t="s">
        <v>1301</v>
      </c>
      <c r="C46" s="16" t="s">
        <v>1759</v>
      </c>
      <c r="E46" s="16" t="s">
        <v>2031</v>
      </c>
    </row>
    <row r="47" spans="2:5" x14ac:dyDescent="0.2">
      <c r="B47" t="s">
        <v>1302</v>
      </c>
      <c r="C47" s="16" t="s">
        <v>1761</v>
      </c>
      <c r="E47" s="16" t="s">
        <v>2033</v>
      </c>
    </row>
    <row r="48" spans="2:5" x14ac:dyDescent="0.2">
      <c r="B48" t="s">
        <v>1303</v>
      </c>
      <c r="C48" s="16" t="s">
        <v>1763</v>
      </c>
      <c r="E48" s="16" t="s">
        <v>2035</v>
      </c>
    </row>
    <row r="49" spans="2:5" x14ac:dyDescent="0.2">
      <c r="B49" t="s">
        <v>1304</v>
      </c>
      <c r="C49" s="16" t="s">
        <v>1765</v>
      </c>
      <c r="E49" s="16" t="s">
        <v>2037</v>
      </c>
    </row>
    <row r="50" spans="2:5" x14ac:dyDescent="0.2">
      <c r="B50" t="s">
        <v>1305</v>
      </c>
      <c r="C50" s="16" t="s">
        <v>1767</v>
      </c>
      <c r="E50" s="16" t="s">
        <v>2039</v>
      </c>
    </row>
    <row r="51" spans="2:5" x14ac:dyDescent="0.2">
      <c r="B51" t="s">
        <v>1306</v>
      </c>
      <c r="C51" s="16" t="s">
        <v>1769</v>
      </c>
      <c r="E51" s="16" t="s">
        <v>2041</v>
      </c>
    </row>
    <row r="52" spans="2:5" x14ac:dyDescent="0.2">
      <c r="B52" t="s">
        <v>1307</v>
      </c>
      <c r="C52" s="16" t="s">
        <v>1771</v>
      </c>
      <c r="E52" s="16" t="s">
        <v>2043</v>
      </c>
    </row>
    <row r="53" spans="2:5" x14ac:dyDescent="0.2">
      <c r="B53" t="s">
        <v>1308</v>
      </c>
      <c r="C53" s="16" t="s">
        <v>1773</v>
      </c>
      <c r="E53" s="16" t="s">
        <v>2045</v>
      </c>
    </row>
    <row r="54" spans="2:5" x14ac:dyDescent="0.2">
      <c r="B54" t="s">
        <v>1309</v>
      </c>
      <c r="C54" s="16" t="s">
        <v>1775</v>
      </c>
      <c r="E54" s="16" t="s">
        <v>2047</v>
      </c>
    </row>
    <row r="55" spans="2:5" x14ac:dyDescent="0.2">
      <c r="B55" t="s">
        <v>1310</v>
      </c>
      <c r="C55" s="16" t="s">
        <v>1777</v>
      </c>
      <c r="E55" s="16" t="s">
        <v>2049</v>
      </c>
    </row>
    <row r="56" spans="2:5" x14ac:dyDescent="0.2">
      <c r="B56" t="s">
        <v>1311</v>
      </c>
      <c r="C56" s="16" t="s">
        <v>1779</v>
      </c>
      <c r="E56" s="16" t="s">
        <v>2051</v>
      </c>
    </row>
    <row r="57" spans="2:5" x14ac:dyDescent="0.2">
      <c r="B57" t="s">
        <v>1312</v>
      </c>
      <c r="C57" s="16" t="s">
        <v>1781</v>
      </c>
      <c r="E57" s="16" t="s">
        <v>2053</v>
      </c>
    </row>
    <row r="58" spans="2:5" x14ac:dyDescent="0.2">
      <c r="B58" t="s">
        <v>1313</v>
      </c>
      <c r="C58" s="16" t="s">
        <v>1783</v>
      </c>
      <c r="E58" s="16" t="s">
        <v>2055</v>
      </c>
    </row>
    <row r="59" spans="2:5" x14ac:dyDescent="0.2">
      <c r="B59" t="s">
        <v>1314</v>
      </c>
      <c r="C59" s="16" t="s">
        <v>1785</v>
      </c>
      <c r="E59" s="16" t="s">
        <v>2057</v>
      </c>
    </row>
    <row r="60" spans="2:5" x14ac:dyDescent="0.2">
      <c r="B60" t="s">
        <v>1315</v>
      </c>
      <c r="C60" s="16" t="s">
        <v>1787</v>
      </c>
      <c r="E60" s="16" t="s">
        <v>2059</v>
      </c>
    </row>
    <row r="61" spans="2:5" x14ac:dyDescent="0.2">
      <c r="B61" t="s">
        <v>1316</v>
      </c>
      <c r="C61" s="16" t="s">
        <v>1789</v>
      </c>
      <c r="E61" s="16" t="s">
        <v>2061</v>
      </c>
    </row>
    <row r="62" spans="2:5" x14ac:dyDescent="0.2">
      <c r="B62" t="s">
        <v>1317</v>
      </c>
      <c r="C62" s="16" t="s">
        <v>1791</v>
      </c>
      <c r="E62" s="16" t="s">
        <v>2063</v>
      </c>
    </row>
    <row r="63" spans="2:5" x14ac:dyDescent="0.2">
      <c r="B63" t="s">
        <v>1318</v>
      </c>
      <c r="C63" s="16" t="s">
        <v>1793</v>
      </c>
      <c r="E63" s="16" t="s">
        <v>2065</v>
      </c>
    </row>
    <row r="64" spans="2:5" x14ac:dyDescent="0.2">
      <c r="B64" t="s">
        <v>1319</v>
      </c>
      <c r="C64" s="16" t="s">
        <v>1795</v>
      </c>
      <c r="E64" s="16" t="s">
        <v>2067</v>
      </c>
    </row>
    <row r="65" spans="2:5" x14ac:dyDescent="0.2">
      <c r="B65" t="s">
        <v>1320</v>
      </c>
      <c r="C65" s="16" t="s">
        <v>1797</v>
      </c>
      <c r="E65" s="16" t="s">
        <v>2069</v>
      </c>
    </row>
    <row r="66" spans="2:5" x14ac:dyDescent="0.2">
      <c r="B66" t="s">
        <v>1321</v>
      </c>
      <c r="C66" s="16" t="s">
        <v>1799</v>
      </c>
      <c r="E66" s="16" t="s">
        <v>2071</v>
      </c>
    </row>
    <row r="67" spans="2:5" x14ac:dyDescent="0.2">
      <c r="B67" t="s">
        <v>1322</v>
      </c>
      <c r="C67" s="16" t="s">
        <v>1801</v>
      </c>
      <c r="E67" s="16" t="s">
        <v>2073</v>
      </c>
    </row>
    <row r="68" spans="2:5" x14ac:dyDescent="0.2">
      <c r="B68" t="s">
        <v>1323</v>
      </c>
      <c r="C68" s="16" t="s">
        <v>1803</v>
      </c>
      <c r="E68" s="16" t="s">
        <v>2075</v>
      </c>
    </row>
    <row r="69" spans="2:5" x14ac:dyDescent="0.2">
      <c r="B69" t="s">
        <v>1324</v>
      </c>
      <c r="C69" s="16" t="s">
        <v>1805</v>
      </c>
      <c r="E69" s="16" t="s">
        <v>2077</v>
      </c>
    </row>
    <row r="70" spans="2:5" x14ac:dyDescent="0.2">
      <c r="B70" t="s">
        <v>1325</v>
      </c>
      <c r="C70" s="16" t="s">
        <v>1807</v>
      </c>
      <c r="E70" s="16" t="s">
        <v>2079</v>
      </c>
    </row>
    <row r="71" spans="2:5" x14ac:dyDescent="0.2">
      <c r="B71" t="s">
        <v>1326</v>
      </c>
      <c r="C71" s="16" t="s">
        <v>1809</v>
      </c>
      <c r="E71" s="16" t="s">
        <v>2081</v>
      </c>
    </row>
    <row r="72" spans="2:5" x14ac:dyDescent="0.2">
      <c r="B72" t="s">
        <v>1327</v>
      </c>
      <c r="C72" s="16" t="s">
        <v>1811</v>
      </c>
      <c r="E72" s="16" t="s">
        <v>2083</v>
      </c>
    </row>
    <row r="73" spans="2:5" x14ac:dyDescent="0.2">
      <c r="B73" t="s">
        <v>1328</v>
      </c>
      <c r="C73" s="16" t="s">
        <v>1813</v>
      </c>
      <c r="E73" s="16" t="s">
        <v>2045</v>
      </c>
    </row>
    <row r="74" spans="2:5" x14ac:dyDescent="0.2">
      <c r="B74" t="s">
        <v>1329</v>
      </c>
      <c r="C74" s="16" t="s">
        <v>1815</v>
      </c>
      <c r="E74" s="16" t="s">
        <v>2086</v>
      </c>
    </row>
    <row r="75" spans="2:5" x14ac:dyDescent="0.2">
      <c r="B75" t="s">
        <v>1330</v>
      </c>
      <c r="C75" s="16" t="s">
        <v>1817</v>
      </c>
      <c r="E75" s="16" t="s">
        <v>2088</v>
      </c>
    </row>
    <row r="76" spans="2:5" x14ac:dyDescent="0.2">
      <c r="B76" t="s">
        <v>1331</v>
      </c>
      <c r="C76" s="16" t="s">
        <v>1819</v>
      </c>
      <c r="E76" s="16" t="s">
        <v>2090</v>
      </c>
    </row>
    <row r="77" spans="2:5" x14ac:dyDescent="0.2">
      <c r="B77" t="s">
        <v>1332</v>
      </c>
      <c r="C77" s="16" t="s">
        <v>1821</v>
      </c>
      <c r="E77" s="16" t="s">
        <v>2092</v>
      </c>
    </row>
    <row r="78" spans="2:5" x14ac:dyDescent="0.2">
      <c r="B78" t="s">
        <v>1333</v>
      </c>
      <c r="C78" s="16" t="s">
        <v>1823</v>
      </c>
      <c r="E78" s="16" t="s">
        <v>2094</v>
      </c>
    </row>
    <row r="79" spans="2:5" x14ac:dyDescent="0.2">
      <c r="B79" t="s">
        <v>1334</v>
      </c>
      <c r="C79" s="16" t="s">
        <v>1825</v>
      </c>
      <c r="E79" s="16" t="s">
        <v>2096</v>
      </c>
    </row>
    <row r="80" spans="2:5" x14ac:dyDescent="0.2">
      <c r="B80" t="s">
        <v>1335</v>
      </c>
      <c r="C80" s="16" t="s">
        <v>1827</v>
      </c>
      <c r="E80" s="16" t="s">
        <v>2098</v>
      </c>
    </row>
    <row r="81" spans="2:5" x14ac:dyDescent="0.2">
      <c r="B81" t="s">
        <v>1336</v>
      </c>
      <c r="C81" s="16" t="s">
        <v>1829</v>
      </c>
      <c r="E81" s="16" t="s">
        <v>2100</v>
      </c>
    </row>
    <row r="82" spans="2:5" x14ac:dyDescent="0.2">
      <c r="B82" t="s">
        <v>1337</v>
      </c>
      <c r="C82" s="16" t="s">
        <v>1831</v>
      </c>
      <c r="E82" s="16" t="s">
        <v>2102</v>
      </c>
    </row>
    <row r="83" spans="2:5" x14ac:dyDescent="0.2">
      <c r="B83" t="s">
        <v>1338</v>
      </c>
      <c r="C83" s="16" t="s">
        <v>1833</v>
      </c>
      <c r="E83" s="16" t="s">
        <v>2104</v>
      </c>
    </row>
    <row r="84" spans="2:5" x14ac:dyDescent="0.2">
      <c r="B84" t="s">
        <v>1339</v>
      </c>
      <c r="C84" s="16" t="s">
        <v>1835</v>
      </c>
      <c r="E84" s="16" t="s">
        <v>2106</v>
      </c>
    </row>
    <row r="85" spans="2:5" x14ac:dyDescent="0.2">
      <c r="B85" t="s">
        <v>1340</v>
      </c>
      <c r="C85" s="16" t="s">
        <v>1837</v>
      </c>
      <c r="E85" s="16" t="s">
        <v>2108</v>
      </c>
    </row>
    <row r="86" spans="2:5" x14ac:dyDescent="0.2">
      <c r="B86" t="s">
        <v>1341</v>
      </c>
      <c r="C86" s="16" t="s">
        <v>1839</v>
      </c>
      <c r="E86" s="16" t="s">
        <v>2110</v>
      </c>
    </row>
    <row r="87" spans="2:5" x14ac:dyDescent="0.2">
      <c r="B87" t="s">
        <v>1342</v>
      </c>
      <c r="C87" s="16" t="s">
        <v>1841</v>
      </c>
      <c r="E87" s="16" t="s">
        <v>2112</v>
      </c>
    </row>
    <row r="88" spans="2:5" x14ac:dyDescent="0.2">
      <c r="B88" t="s">
        <v>1343</v>
      </c>
      <c r="C88" s="16" t="s">
        <v>1843</v>
      </c>
      <c r="E88" s="16" t="s">
        <v>2114</v>
      </c>
    </row>
    <row r="89" spans="2:5" x14ac:dyDescent="0.2">
      <c r="B89" t="s">
        <v>1344</v>
      </c>
      <c r="C89" s="16" t="s">
        <v>1845</v>
      </c>
      <c r="E89" s="16" t="s">
        <v>2116</v>
      </c>
    </row>
    <row r="90" spans="2:5" x14ac:dyDescent="0.2">
      <c r="B90" t="s">
        <v>1345</v>
      </c>
      <c r="C90" s="16" t="s">
        <v>1847</v>
      </c>
      <c r="E90" s="16" t="s">
        <v>2118</v>
      </c>
    </row>
    <row r="91" spans="2:5" x14ac:dyDescent="0.2">
      <c r="B91" t="s">
        <v>1346</v>
      </c>
      <c r="C91" s="16" t="s">
        <v>1849</v>
      </c>
      <c r="E91" s="16" t="s">
        <v>2120</v>
      </c>
    </row>
    <row r="92" spans="2:5" x14ac:dyDescent="0.2">
      <c r="B92" t="s">
        <v>1347</v>
      </c>
      <c r="C92" s="16" t="s">
        <v>1851</v>
      </c>
      <c r="E92" s="16" t="s">
        <v>2122</v>
      </c>
    </row>
    <row r="93" spans="2:5" x14ac:dyDescent="0.2">
      <c r="B93" t="s">
        <v>1348</v>
      </c>
      <c r="C93" s="16" t="s">
        <v>1853</v>
      </c>
      <c r="E93" s="16" t="s">
        <v>2124</v>
      </c>
    </row>
    <row r="94" spans="2:5" x14ac:dyDescent="0.2">
      <c r="B94" t="s">
        <v>1349</v>
      </c>
      <c r="C94" s="16" t="s">
        <v>1855</v>
      </c>
      <c r="E94" s="16" t="s">
        <v>2126</v>
      </c>
    </row>
    <row r="95" spans="2:5" x14ac:dyDescent="0.2">
      <c r="B95" t="s">
        <v>1350</v>
      </c>
      <c r="C95" s="16" t="s">
        <v>1857</v>
      </c>
      <c r="E95" s="16" t="s">
        <v>2128</v>
      </c>
    </row>
    <row r="96" spans="2:5" x14ac:dyDescent="0.2">
      <c r="B96" t="s">
        <v>1351</v>
      </c>
      <c r="C96" s="16" t="s">
        <v>1859</v>
      </c>
      <c r="E96" s="16" t="s">
        <v>2130</v>
      </c>
    </row>
    <row r="97" spans="2:5" x14ac:dyDescent="0.2">
      <c r="B97" t="s">
        <v>1352</v>
      </c>
      <c r="C97" s="16" t="s">
        <v>1861</v>
      </c>
      <c r="E97" s="16" t="s">
        <v>2132</v>
      </c>
    </row>
    <row r="98" spans="2:5" x14ac:dyDescent="0.2">
      <c r="B98" t="s">
        <v>1353</v>
      </c>
      <c r="C98" s="16" t="s">
        <v>1863</v>
      </c>
      <c r="E98" s="16" t="s">
        <v>2134</v>
      </c>
    </row>
    <row r="99" spans="2:5" x14ac:dyDescent="0.2">
      <c r="B99" t="s">
        <v>1354</v>
      </c>
      <c r="C99" s="16" t="s">
        <v>1865</v>
      </c>
      <c r="E99" s="16" t="s">
        <v>2136</v>
      </c>
    </row>
    <row r="100" spans="2:5" x14ac:dyDescent="0.2">
      <c r="B100" t="s">
        <v>1355</v>
      </c>
      <c r="C100" s="16" t="s">
        <v>1867</v>
      </c>
      <c r="E100" s="16" t="s">
        <v>2138</v>
      </c>
    </row>
    <row r="101" spans="2:5" x14ac:dyDescent="0.2">
      <c r="B101" t="s">
        <v>1356</v>
      </c>
      <c r="C101" s="16" t="s">
        <v>1869</v>
      </c>
      <c r="E101" s="16" t="s">
        <v>2140</v>
      </c>
    </row>
    <row r="102" spans="2:5" x14ac:dyDescent="0.2">
      <c r="B102" t="s">
        <v>1357</v>
      </c>
      <c r="C102" s="16" t="s">
        <v>1871</v>
      </c>
      <c r="E102" s="16" t="s">
        <v>2142</v>
      </c>
    </row>
    <row r="103" spans="2:5" x14ac:dyDescent="0.2">
      <c r="B103" t="s">
        <v>1358</v>
      </c>
      <c r="C103" s="16" t="s">
        <v>1873</v>
      </c>
      <c r="E103" s="16" t="s">
        <v>2144</v>
      </c>
    </row>
    <row r="104" spans="2:5" x14ac:dyDescent="0.2">
      <c r="B104" t="s">
        <v>1359</v>
      </c>
      <c r="C104" s="16" t="s">
        <v>1875</v>
      </c>
      <c r="E104" s="16" t="s">
        <v>2146</v>
      </c>
    </row>
    <row r="105" spans="2:5" x14ac:dyDescent="0.2">
      <c r="B105" t="s">
        <v>1360</v>
      </c>
      <c r="C105" s="16" t="s">
        <v>1877</v>
      </c>
      <c r="E105" s="16" t="s">
        <v>2148</v>
      </c>
    </row>
    <row r="106" spans="2:5" x14ac:dyDescent="0.2">
      <c r="B106" t="s">
        <v>1361</v>
      </c>
      <c r="C106" s="16" t="s">
        <v>1879</v>
      </c>
      <c r="E106" s="16" t="s">
        <v>2150</v>
      </c>
    </row>
    <row r="107" spans="2:5" x14ac:dyDescent="0.2">
      <c r="B107" t="s">
        <v>1362</v>
      </c>
      <c r="C107" s="16" t="s">
        <v>1881</v>
      </c>
      <c r="E107" s="16" t="s">
        <v>2152</v>
      </c>
    </row>
    <row r="108" spans="2:5" x14ac:dyDescent="0.2">
      <c r="B108" t="s">
        <v>1363</v>
      </c>
      <c r="C108" s="16" t="s">
        <v>1883</v>
      </c>
      <c r="E108" s="16" t="s">
        <v>2154</v>
      </c>
    </row>
    <row r="109" spans="2:5" x14ac:dyDescent="0.2">
      <c r="B109" t="s">
        <v>1364</v>
      </c>
      <c r="C109" s="16" t="s">
        <v>1885</v>
      </c>
      <c r="E109" s="16" t="s">
        <v>2156</v>
      </c>
    </row>
    <row r="110" spans="2:5" x14ac:dyDescent="0.2">
      <c r="B110" t="s">
        <v>1365</v>
      </c>
      <c r="C110" s="16" t="s">
        <v>1887</v>
      </c>
      <c r="E110" s="16" t="s">
        <v>2158</v>
      </c>
    </row>
    <row r="111" spans="2:5" x14ac:dyDescent="0.2">
      <c r="B111" t="s">
        <v>1366</v>
      </c>
      <c r="C111" s="16" t="s">
        <v>1889</v>
      </c>
      <c r="E111" s="16" t="s">
        <v>2160</v>
      </c>
    </row>
    <row r="112" spans="2:5" x14ac:dyDescent="0.2">
      <c r="B112" t="s">
        <v>1367</v>
      </c>
      <c r="C112" s="16" t="s">
        <v>1891</v>
      </c>
      <c r="E112" s="16" t="s">
        <v>2162</v>
      </c>
    </row>
    <row r="113" spans="2:5" x14ac:dyDescent="0.2">
      <c r="B113" t="s">
        <v>1368</v>
      </c>
      <c r="C113" s="16" t="s">
        <v>1893</v>
      </c>
      <c r="E113" s="16" t="s">
        <v>2164</v>
      </c>
    </row>
    <row r="114" spans="2:5" x14ac:dyDescent="0.2">
      <c r="B114" t="s">
        <v>1369</v>
      </c>
      <c r="C114" s="16" t="s">
        <v>1895</v>
      </c>
      <c r="E114" s="16" t="s">
        <v>2166</v>
      </c>
    </row>
    <row r="115" spans="2:5" x14ac:dyDescent="0.2">
      <c r="B115" t="s">
        <v>1370</v>
      </c>
      <c r="C115" s="16" t="s">
        <v>1897</v>
      </c>
      <c r="E115" s="16" t="s">
        <v>2168</v>
      </c>
    </row>
    <row r="116" spans="2:5" x14ac:dyDescent="0.2">
      <c r="B116" t="s">
        <v>1371</v>
      </c>
      <c r="C116" s="16" t="s">
        <v>1899</v>
      </c>
      <c r="E116" s="16" t="s">
        <v>2170</v>
      </c>
    </row>
    <row r="117" spans="2:5" x14ac:dyDescent="0.2">
      <c r="B117" t="s">
        <v>1372</v>
      </c>
      <c r="C117" s="16" t="s">
        <v>1901</v>
      </c>
      <c r="E117" s="16" t="s">
        <v>2172</v>
      </c>
    </row>
    <row r="118" spans="2:5" x14ac:dyDescent="0.2">
      <c r="B118" t="s">
        <v>1373</v>
      </c>
      <c r="C118" s="16" t="s">
        <v>1903</v>
      </c>
      <c r="E118" s="16" t="s">
        <v>2174</v>
      </c>
    </row>
    <row r="119" spans="2:5" x14ac:dyDescent="0.2">
      <c r="B119" t="s">
        <v>1374</v>
      </c>
      <c r="C119" s="16" t="s">
        <v>1905</v>
      </c>
      <c r="E119" s="16" t="s">
        <v>2176</v>
      </c>
    </row>
    <row r="120" spans="2:5" x14ac:dyDescent="0.2">
      <c r="B120" t="s">
        <v>1375</v>
      </c>
      <c r="C120" s="16" t="s">
        <v>1907</v>
      </c>
      <c r="E120" s="16" t="s">
        <v>2178</v>
      </c>
    </row>
    <row r="121" spans="2:5" x14ac:dyDescent="0.2">
      <c r="B121" t="s">
        <v>1376</v>
      </c>
      <c r="C121" s="16" t="s">
        <v>1909</v>
      </c>
      <c r="E121" s="16" t="s">
        <v>2180</v>
      </c>
    </row>
    <row r="122" spans="2:5" x14ac:dyDescent="0.2">
      <c r="B122" t="s">
        <v>1377</v>
      </c>
      <c r="C122" s="16" t="s">
        <v>1911</v>
      </c>
      <c r="E122" s="16" t="s">
        <v>2182</v>
      </c>
    </row>
    <row r="123" spans="2:5" x14ac:dyDescent="0.2">
      <c r="B123" t="s">
        <v>1378</v>
      </c>
      <c r="C123" s="16" t="s">
        <v>1913</v>
      </c>
      <c r="E123" s="16" t="s">
        <v>2184</v>
      </c>
    </row>
    <row r="124" spans="2:5" x14ac:dyDescent="0.2">
      <c r="B124" t="s">
        <v>1379</v>
      </c>
      <c r="C124" s="16" t="s">
        <v>1915</v>
      </c>
      <c r="E124" s="16" t="s">
        <v>2186</v>
      </c>
    </row>
    <row r="125" spans="2:5" x14ac:dyDescent="0.2">
      <c r="B125" t="s">
        <v>1380</v>
      </c>
      <c r="C125" s="16" t="s">
        <v>1917</v>
      </c>
      <c r="E125" s="16" t="s">
        <v>2188</v>
      </c>
    </row>
    <row r="126" spans="2:5" x14ac:dyDescent="0.2">
      <c r="B126" t="s">
        <v>1381</v>
      </c>
      <c r="C126" s="16" t="s">
        <v>1919</v>
      </c>
      <c r="E126" s="16" t="s">
        <v>2190</v>
      </c>
    </row>
    <row r="127" spans="2:5" x14ac:dyDescent="0.2">
      <c r="B127" t="s">
        <v>1382</v>
      </c>
      <c r="C127" s="16" t="s">
        <v>1921</v>
      </c>
      <c r="E127" s="16" t="s">
        <v>2192</v>
      </c>
    </row>
    <row r="128" spans="2:5" x14ac:dyDescent="0.2">
      <c r="B128" t="s">
        <v>1383</v>
      </c>
      <c r="C128" s="16" t="s">
        <v>1923</v>
      </c>
      <c r="E128" s="16" t="s">
        <v>2194</v>
      </c>
    </row>
    <row r="129" spans="2:5" x14ac:dyDescent="0.2">
      <c r="B129" t="s">
        <v>1384</v>
      </c>
      <c r="C129" s="16" t="s">
        <v>1925</v>
      </c>
      <c r="E129" s="16" t="s">
        <v>2196</v>
      </c>
    </row>
    <row r="130" spans="2:5" x14ac:dyDescent="0.2">
      <c r="B130" t="s">
        <v>1385</v>
      </c>
      <c r="C130" s="16" t="s">
        <v>1927</v>
      </c>
      <c r="E130" s="16" t="s">
        <v>2198</v>
      </c>
    </row>
    <row r="131" spans="2:5" x14ac:dyDescent="0.2">
      <c r="B131" t="s">
        <v>1386</v>
      </c>
      <c r="C131" s="16" t="s">
        <v>1929</v>
      </c>
      <c r="E131" s="16" t="s">
        <v>2200</v>
      </c>
    </row>
    <row r="132" spans="2:5" x14ac:dyDescent="0.2">
      <c r="B132" t="s">
        <v>1387</v>
      </c>
      <c r="C132" s="16" t="s">
        <v>1931</v>
      </c>
      <c r="E132" s="16" t="s">
        <v>2202</v>
      </c>
    </row>
    <row r="133" spans="2:5" x14ac:dyDescent="0.2">
      <c r="B133" t="s">
        <v>1388</v>
      </c>
      <c r="C133" s="16" t="s">
        <v>1933</v>
      </c>
      <c r="E133" s="16" t="s">
        <v>2204</v>
      </c>
    </row>
    <row r="134" spans="2:5" x14ac:dyDescent="0.2">
      <c r="B134" t="s">
        <v>1389</v>
      </c>
      <c r="C134" s="16" t="s">
        <v>1935</v>
      </c>
      <c r="E134" s="16" t="s">
        <v>2206</v>
      </c>
    </row>
    <row r="135" spans="2:5" x14ac:dyDescent="0.2">
      <c r="B135" t="s">
        <v>1390</v>
      </c>
      <c r="C135" s="16" t="s">
        <v>1937</v>
      </c>
      <c r="E135" s="16" t="s">
        <v>2208</v>
      </c>
    </row>
    <row r="136" spans="2:5" x14ac:dyDescent="0.2">
      <c r="B136" t="s">
        <v>1391</v>
      </c>
      <c r="C136" s="16" t="s">
        <v>1939</v>
      </c>
      <c r="E136" s="16" t="s">
        <v>2210</v>
      </c>
    </row>
    <row r="137" spans="2:5" x14ac:dyDescent="0.2">
      <c r="B137" t="s">
        <v>1392</v>
      </c>
      <c r="C137" s="16" t="s">
        <v>1941</v>
      </c>
      <c r="E137" s="16" t="s">
        <v>2212</v>
      </c>
    </row>
    <row r="138" spans="2:5" x14ac:dyDescent="0.2">
      <c r="B138" t="s">
        <v>1393</v>
      </c>
      <c r="C138" s="16" t="s">
        <v>1943</v>
      </c>
      <c r="E138" s="16" t="s">
        <v>2214</v>
      </c>
    </row>
    <row r="139" spans="2:5" x14ac:dyDescent="0.2">
      <c r="B139" t="s">
        <v>1394</v>
      </c>
      <c r="C139" s="16" t="s">
        <v>1945</v>
      </c>
      <c r="E139" s="16" t="s">
        <v>2216</v>
      </c>
    </row>
    <row r="141" spans="2:5" x14ac:dyDescent="0.2">
      <c r="B141" t="s">
        <v>1395</v>
      </c>
      <c r="C141" s="16" t="s">
        <v>1676</v>
      </c>
      <c r="E141" s="16" t="s">
        <v>1948</v>
      </c>
    </row>
    <row r="142" spans="2:5" x14ac:dyDescent="0.2">
      <c r="B142" t="s">
        <v>1396</v>
      </c>
      <c r="C142" s="16" t="s">
        <v>1678</v>
      </c>
      <c r="E142" s="16" t="s">
        <v>1950</v>
      </c>
    </row>
    <row r="143" spans="2:5" x14ac:dyDescent="0.2">
      <c r="B143" t="s">
        <v>1397</v>
      </c>
      <c r="C143" s="16" t="s">
        <v>1680</v>
      </c>
      <c r="E143" s="16" t="s">
        <v>1952</v>
      </c>
    </row>
    <row r="144" spans="2:5" x14ac:dyDescent="0.2">
      <c r="B144" t="s">
        <v>1398</v>
      </c>
      <c r="C144" s="16" t="s">
        <v>1682</v>
      </c>
      <c r="E144" s="16" t="s">
        <v>1954</v>
      </c>
    </row>
    <row r="145" spans="2:5" x14ac:dyDescent="0.2">
      <c r="B145" t="s">
        <v>1399</v>
      </c>
      <c r="C145" s="16" t="s">
        <v>1684</v>
      </c>
      <c r="E145" s="16" t="s">
        <v>1956</v>
      </c>
    </row>
    <row r="146" spans="2:5" x14ac:dyDescent="0.2">
      <c r="B146" t="s">
        <v>1400</v>
      </c>
      <c r="C146" s="16" t="s">
        <v>1686</v>
      </c>
      <c r="E146" s="16" t="s">
        <v>1958</v>
      </c>
    </row>
    <row r="147" spans="2:5" x14ac:dyDescent="0.2">
      <c r="B147" t="s">
        <v>1401</v>
      </c>
      <c r="C147" s="16" t="s">
        <v>1688</v>
      </c>
      <c r="E147" s="16" t="s">
        <v>1960</v>
      </c>
    </row>
    <row r="148" spans="2:5" x14ac:dyDescent="0.2">
      <c r="B148" t="s">
        <v>1402</v>
      </c>
      <c r="C148" s="16" t="s">
        <v>1690</v>
      </c>
      <c r="E148" s="16" t="s">
        <v>1962</v>
      </c>
    </row>
    <row r="149" spans="2:5" x14ac:dyDescent="0.2">
      <c r="B149" t="s">
        <v>1403</v>
      </c>
      <c r="C149" s="16" t="s">
        <v>1692</v>
      </c>
      <c r="E149" s="16" t="s">
        <v>1964</v>
      </c>
    </row>
    <row r="150" spans="2:5" x14ac:dyDescent="0.2">
      <c r="B150" t="s">
        <v>1404</v>
      </c>
      <c r="C150" s="16" t="s">
        <v>1694</v>
      </c>
      <c r="E150" s="16" t="s">
        <v>1966</v>
      </c>
    </row>
    <row r="151" spans="2:5" x14ac:dyDescent="0.2">
      <c r="B151" t="s">
        <v>1405</v>
      </c>
      <c r="C151" s="16" t="s">
        <v>1696</v>
      </c>
      <c r="E151" s="16" t="s">
        <v>1968</v>
      </c>
    </row>
    <row r="152" spans="2:5" x14ac:dyDescent="0.2">
      <c r="B152" t="s">
        <v>1406</v>
      </c>
      <c r="C152" s="16" t="s">
        <v>1698</v>
      </c>
      <c r="E152" s="16" t="s">
        <v>1970</v>
      </c>
    </row>
    <row r="153" spans="2:5" x14ac:dyDescent="0.2">
      <c r="B153" t="s">
        <v>1407</v>
      </c>
      <c r="C153" s="16" t="s">
        <v>1700</v>
      </c>
      <c r="E153" s="16" t="s">
        <v>1972</v>
      </c>
    </row>
    <row r="154" spans="2:5" x14ac:dyDescent="0.2">
      <c r="B154" t="s">
        <v>1408</v>
      </c>
      <c r="C154" s="16" t="s">
        <v>1702</v>
      </c>
      <c r="E154" s="16" t="s">
        <v>1974</v>
      </c>
    </row>
    <row r="155" spans="2:5" x14ac:dyDescent="0.2">
      <c r="B155" t="s">
        <v>1409</v>
      </c>
      <c r="C155" s="16" t="s">
        <v>1704</v>
      </c>
      <c r="E155" s="16" t="s">
        <v>1976</v>
      </c>
    </row>
    <row r="156" spans="2:5" x14ac:dyDescent="0.2">
      <c r="B156" t="s">
        <v>1410</v>
      </c>
      <c r="C156" s="16" t="s">
        <v>1706</v>
      </c>
      <c r="E156" s="16" t="s">
        <v>1978</v>
      </c>
    </row>
    <row r="157" spans="2:5" x14ac:dyDescent="0.2">
      <c r="B157" t="s">
        <v>1411</v>
      </c>
      <c r="C157" s="16" t="s">
        <v>1708</v>
      </c>
      <c r="E157" s="16" t="s">
        <v>1980</v>
      </c>
    </row>
    <row r="158" spans="2:5" x14ac:dyDescent="0.2">
      <c r="B158" t="s">
        <v>1412</v>
      </c>
      <c r="C158" s="16" t="s">
        <v>1710</v>
      </c>
      <c r="E158" s="16" t="s">
        <v>1982</v>
      </c>
    </row>
    <row r="159" spans="2:5" x14ac:dyDescent="0.2">
      <c r="B159" t="s">
        <v>1413</v>
      </c>
      <c r="C159" s="16" t="s">
        <v>1712</v>
      </c>
      <c r="E159" s="16" t="s">
        <v>1984</v>
      </c>
    </row>
    <row r="160" spans="2:5" x14ac:dyDescent="0.2">
      <c r="B160" t="s">
        <v>1414</v>
      </c>
      <c r="C160" s="16" t="s">
        <v>1714</v>
      </c>
      <c r="E160" s="16" t="s">
        <v>1986</v>
      </c>
    </row>
    <row r="161" spans="2:5" x14ac:dyDescent="0.2">
      <c r="B161" t="s">
        <v>1415</v>
      </c>
      <c r="C161" s="16" t="s">
        <v>1716</v>
      </c>
      <c r="E161" s="16" t="s">
        <v>1988</v>
      </c>
    </row>
    <row r="162" spans="2:5" x14ac:dyDescent="0.2">
      <c r="B162" t="s">
        <v>1416</v>
      </c>
      <c r="C162" s="16" t="s">
        <v>1718</v>
      </c>
      <c r="E162" s="16" t="s">
        <v>1990</v>
      </c>
    </row>
    <row r="163" spans="2:5" x14ac:dyDescent="0.2">
      <c r="B163" t="s">
        <v>1417</v>
      </c>
      <c r="C163" s="16" t="s">
        <v>1720</v>
      </c>
      <c r="E163" s="16" t="s">
        <v>1992</v>
      </c>
    </row>
    <row r="164" spans="2:5" x14ac:dyDescent="0.2">
      <c r="B164" t="s">
        <v>1418</v>
      </c>
      <c r="C164" s="16" t="s">
        <v>1722</v>
      </c>
      <c r="E164" s="16" t="s">
        <v>1994</v>
      </c>
    </row>
    <row r="165" spans="2:5" x14ac:dyDescent="0.2">
      <c r="B165" t="s">
        <v>1419</v>
      </c>
      <c r="C165" s="16" t="s">
        <v>1724</v>
      </c>
      <c r="E165" s="16" t="s">
        <v>1996</v>
      </c>
    </row>
    <row r="166" spans="2:5" x14ac:dyDescent="0.2">
      <c r="B166" t="s">
        <v>1420</v>
      </c>
      <c r="C166" s="16" t="s">
        <v>1726</v>
      </c>
      <c r="E166" s="16" t="s">
        <v>1998</v>
      </c>
    </row>
    <row r="167" spans="2:5" x14ac:dyDescent="0.2">
      <c r="B167" t="s">
        <v>1421</v>
      </c>
      <c r="C167" s="16" t="s">
        <v>1728</v>
      </c>
      <c r="E167" s="16" t="s">
        <v>2000</v>
      </c>
    </row>
    <row r="168" spans="2:5" x14ac:dyDescent="0.2">
      <c r="B168" t="s">
        <v>1422</v>
      </c>
      <c r="C168" s="16" t="s">
        <v>1730</v>
      </c>
      <c r="E168" s="16" t="s">
        <v>2002</v>
      </c>
    </row>
    <row r="169" spans="2:5" x14ac:dyDescent="0.2">
      <c r="B169" t="s">
        <v>1423</v>
      </c>
      <c r="C169" s="16" t="s">
        <v>1732</v>
      </c>
      <c r="E169" s="16" t="s">
        <v>2004</v>
      </c>
    </row>
    <row r="170" spans="2:5" x14ac:dyDescent="0.2">
      <c r="B170" t="s">
        <v>1424</v>
      </c>
      <c r="C170" s="16" t="s">
        <v>1734</v>
      </c>
      <c r="E170" s="16" t="s">
        <v>2006</v>
      </c>
    </row>
    <row r="171" spans="2:5" x14ac:dyDescent="0.2">
      <c r="B171" t="s">
        <v>1425</v>
      </c>
      <c r="C171" s="16" t="s">
        <v>1736</v>
      </c>
      <c r="E171" s="16" t="s">
        <v>2008</v>
      </c>
    </row>
    <row r="172" spans="2:5" x14ac:dyDescent="0.2">
      <c r="B172" t="s">
        <v>1426</v>
      </c>
      <c r="C172" s="16" t="s">
        <v>1738</v>
      </c>
      <c r="E172" s="16" t="s">
        <v>2010</v>
      </c>
    </row>
    <row r="173" spans="2:5" x14ac:dyDescent="0.2">
      <c r="B173" t="s">
        <v>1427</v>
      </c>
      <c r="C173" s="16" t="s">
        <v>1740</v>
      </c>
      <c r="E173" s="16" t="s">
        <v>2012</v>
      </c>
    </row>
    <row r="174" spans="2:5" x14ac:dyDescent="0.2">
      <c r="B174" t="s">
        <v>1428</v>
      </c>
      <c r="C174" s="16" t="s">
        <v>1742</v>
      </c>
      <c r="E174" s="16" t="s">
        <v>2014</v>
      </c>
    </row>
    <row r="175" spans="2:5" x14ac:dyDescent="0.2">
      <c r="B175" t="s">
        <v>1429</v>
      </c>
      <c r="C175" s="16" t="s">
        <v>1744</v>
      </c>
      <c r="E175" s="16" t="s">
        <v>2016</v>
      </c>
    </row>
    <row r="176" spans="2:5" x14ac:dyDescent="0.2">
      <c r="B176" t="s">
        <v>1430</v>
      </c>
      <c r="C176" s="16" t="s">
        <v>1746</v>
      </c>
      <c r="E176" s="16" t="s">
        <v>2018</v>
      </c>
    </row>
    <row r="177" spans="2:5" x14ac:dyDescent="0.2">
      <c r="B177" t="s">
        <v>1431</v>
      </c>
      <c r="C177" s="16" t="s">
        <v>1748</v>
      </c>
      <c r="E177" s="16" t="s">
        <v>2020</v>
      </c>
    </row>
    <row r="178" spans="2:5" x14ac:dyDescent="0.2">
      <c r="B178" t="s">
        <v>1432</v>
      </c>
      <c r="C178" s="16" t="s">
        <v>1750</v>
      </c>
      <c r="E178" s="16" t="s">
        <v>2022</v>
      </c>
    </row>
    <row r="179" spans="2:5" x14ac:dyDescent="0.2">
      <c r="B179" t="s">
        <v>1433</v>
      </c>
      <c r="C179" s="16" t="s">
        <v>1752</v>
      </c>
      <c r="E179" s="16" t="s">
        <v>2024</v>
      </c>
    </row>
    <row r="180" spans="2:5" x14ac:dyDescent="0.2">
      <c r="B180" t="s">
        <v>1434</v>
      </c>
      <c r="C180" s="16" t="s">
        <v>1754</v>
      </c>
      <c r="E180" s="16" t="s">
        <v>2026</v>
      </c>
    </row>
    <row r="181" spans="2:5" x14ac:dyDescent="0.2">
      <c r="B181" t="s">
        <v>1435</v>
      </c>
      <c r="C181" s="16" t="s">
        <v>1756</v>
      </c>
      <c r="E181" s="16" t="s">
        <v>2028</v>
      </c>
    </row>
    <row r="182" spans="2:5" x14ac:dyDescent="0.2">
      <c r="B182" t="s">
        <v>1436</v>
      </c>
      <c r="C182" s="16" t="s">
        <v>1758</v>
      </c>
      <c r="E182" s="16" t="s">
        <v>2030</v>
      </c>
    </row>
    <row r="183" spans="2:5" x14ac:dyDescent="0.2">
      <c r="B183" t="s">
        <v>1437</v>
      </c>
      <c r="C183" s="16" t="s">
        <v>1760</v>
      </c>
      <c r="E183" s="16" t="s">
        <v>2032</v>
      </c>
    </row>
    <row r="184" spans="2:5" x14ac:dyDescent="0.2">
      <c r="B184" t="s">
        <v>1438</v>
      </c>
      <c r="C184" s="16" t="s">
        <v>1762</v>
      </c>
      <c r="E184" s="16" t="s">
        <v>2034</v>
      </c>
    </row>
    <row r="185" spans="2:5" x14ac:dyDescent="0.2">
      <c r="B185" t="s">
        <v>1439</v>
      </c>
      <c r="C185" s="16" t="s">
        <v>1764</v>
      </c>
      <c r="E185" s="16" t="s">
        <v>2036</v>
      </c>
    </row>
    <row r="186" spans="2:5" x14ac:dyDescent="0.2">
      <c r="B186" t="s">
        <v>1440</v>
      </c>
      <c r="C186" s="16" t="s">
        <v>1766</v>
      </c>
      <c r="E186" s="16" t="s">
        <v>2038</v>
      </c>
    </row>
    <row r="187" spans="2:5" x14ac:dyDescent="0.2">
      <c r="B187" t="s">
        <v>1441</v>
      </c>
      <c r="C187" s="16" t="s">
        <v>1768</v>
      </c>
      <c r="E187" s="16" t="s">
        <v>2040</v>
      </c>
    </row>
    <row r="188" spans="2:5" x14ac:dyDescent="0.2">
      <c r="B188" t="s">
        <v>1442</v>
      </c>
      <c r="C188" s="16" t="s">
        <v>1770</v>
      </c>
      <c r="E188" s="16" t="s">
        <v>2042</v>
      </c>
    </row>
    <row r="189" spans="2:5" x14ac:dyDescent="0.2">
      <c r="B189" t="s">
        <v>1443</v>
      </c>
      <c r="C189" s="16" t="s">
        <v>1772</v>
      </c>
      <c r="E189" s="16" t="s">
        <v>2044</v>
      </c>
    </row>
    <row r="190" spans="2:5" x14ac:dyDescent="0.2">
      <c r="B190" t="s">
        <v>1444</v>
      </c>
      <c r="C190" s="16" t="s">
        <v>1774</v>
      </c>
      <c r="E190" s="16" t="s">
        <v>2046</v>
      </c>
    </row>
    <row r="191" spans="2:5" x14ac:dyDescent="0.2">
      <c r="B191" t="s">
        <v>1445</v>
      </c>
      <c r="C191" s="16" t="s">
        <v>1776</v>
      </c>
      <c r="E191" s="16" t="s">
        <v>2048</v>
      </c>
    </row>
    <row r="192" spans="2:5" x14ac:dyDescent="0.2">
      <c r="B192" t="s">
        <v>1446</v>
      </c>
      <c r="C192" s="16" t="s">
        <v>1778</v>
      </c>
      <c r="E192" s="16" t="s">
        <v>2050</v>
      </c>
    </row>
    <row r="193" spans="2:5" x14ac:dyDescent="0.2">
      <c r="B193" t="s">
        <v>1447</v>
      </c>
      <c r="C193" s="16" t="s">
        <v>1780</v>
      </c>
      <c r="E193" s="16" t="s">
        <v>2052</v>
      </c>
    </row>
    <row r="194" spans="2:5" x14ac:dyDescent="0.2">
      <c r="B194" t="s">
        <v>1448</v>
      </c>
      <c r="C194" s="16" t="s">
        <v>1782</v>
      </c>
      <c r="E194" s="16" t="s">
        <v>2054</v>
      </c>
    </row>
    <row r="195" spans="2:5" x14ac:dyDescent="0.2">
      <c r="B195" t="s">
        <v>1449</v>
      </c>
      <c r="C195" s="16" t="s">
        <v>1784</v>
      </c>
      <c r="E195" s="16" t="s">
        <v>2056</v>
      </c>
    </row>
    <row r="196" spans="2:5" x14ac:dyDescent="0.2">
      <c r="B196" t="s">
        <v>1450</v>
      </c>
      <c r="C196" s="16" t="s">
        <v>1786</v>
      </c>
      <c r="E196" s="16" t="s">
        <v>2058</v>
      </c>
    </row>
    <row r="197" spans="2:5" x14ac:dyDescent="0.2">
      <c r="B197" t="s">
        <v>1451</v>
      </c>
      <c r="C197" s="16" t="s">
        <v>1788</v>
      </c>
      <c r="E197" s="16" t="s">
        <v>2060</v>
      </c>
    </row>
    <row r="198" spans="2:5" x14ac:dyDescent="0.2">
      <c r="B198" t="s">
        <v>1452</v>
      </c>
      <c r="C198" s="16" t="s">
        <v>1790</v>
      </c>
      <c r="E198" s="16" t="s">
        <v>2062</v>
      </c>
    </row>
    <row r="199" spans="2:5" x14ac:dyDescent="0.2">
      <c r="B199" t="s">
        <v>1453</v>
      </c>
      <c r="C199" s="16" t="s">
        <v>1792</v>
      </c>
      <c r="E199" s="16" t="s">
        <v>2064</v>
      </c>
    </row>
    <row r="200" spans="2:5" x14ac:dyDescent="0.2">
      <c r="B200" t="s">
        <v>1454</v>
      </c>
      <c r="C200" s="16" t="s">
        <v>1794</v>
      </c>
      <c r="E200" s="16" t="s">
        <v>2066</v>
      </c>
    </row>
    <row r="201" spans="2:5" x14ac:dyDescent="0.2">
      <c r="B201" t="s">
        <v>1455</v>
      </c>
      <c r="C201" s="16" t="s">
        <v>1796</v>
      </c>
      <c r="E201" s="16" t="s">
        <v>2068</v>
      </c>
    </row>
    <row r="202" spans="2:5" x14ac:dyDescent="0.2">
      <c r="B202" t="s">
        <v>1456</v>
      </c>
      <c r="C202" s="16" t="s">
        <v>1798</v>
      </c>
      <c r="E202" s="16" t="s">
        <v>2070</v>
      </c>
    </row>
    <row r="203" spans="2:5" x14ac:dyDescent="0.2">
      <c r="B203" t="s">
        <v>1457</v>
      </c>
      <c r="C203" s="16" t="s">
        <v>1800</v>
      </c>
      <c r="E203" s="16" t="s">
        <v>2072</v>
      </c>
    </row>
    <row r="204" spans="2:5" x14ac:dyDescent="0.2">
      <c r="B204" t="s">
        <v>1458</v>
      </c>
      <c r="C204" s="16" t="s">
        <v>1802</v>
      </c>
      <c r="E204" s="16" t="s">
        <v>2074</v>
      </c>
    </row>
    <row r="205" spans="2:5" x14ac:dyDescent="0.2">
      <c r="B205" t="s">
        <v>1459</v>
      </c>
      <c r="C205" s="16" t="s">
        <v>1804</v>
      </c>
      <c r="E205" s="16" t="s">
        <v>2076</v>
      </c>
    </row>
    <row r="206" spans="2:5" x14ac:dyDescent="0.2">
      <c r="B206" t="s">
        <v>1460</v>
      </c>
      <c r="C206" s="16" t="s">
        <v>1806</v>
      </c>
      <c r="E206" s="16" t="s">
        <v>2078</v>
      </c>
    </row>
    <row r="207" spans="2:5" x14ac:dyDescent="0.2">
      <c r="B207" t="s">
        <v>1461</v>
      </c>
      <c r="C207" s="16" t="s">
        <v>1808</v>
      </c>
      <c r="E207" s="16" t="s">
        <v>2080</v>
      </c>
    </row>
    <row r="208" spans="2:5" x14ac:dyDescent="0.2">
      <c r="B208" t="s">
        <v>1462</v>
      </c>
      <c r="C208" s="16" t="s">
        <v>1810</v>
      </c>
      <c r="E208" s="16" t="s">
        <v>2082</v>
      </c>
    </row>
    <row r="209" spans="2:5" x14ac:dyDescent="0.2">
      <c r="B209" t="s">
        <v>1463</v>
      </c>
      <c r="C209" s="16" t="s">
        <v>1812</v>
      </c>
      <c r="E209" s="16" t="s">
        <v>2084</v>
      </c>
    </row>
    <row r="210" spans="2:5" x14ac:dyDescent="0.2">
      <c r="B210" t="s">
        <v>1464</v>
      </c>
      <c r="C210" s="16" t="s">
        <v>1814</v>
      </c>
      <c r="E210" s="16" t="s">
        <v>2085</v>
      </c>
    </row>
    <row r="211" spans="2:5" x14ac:dyDescent="0.2">
      <c r="B211" t="s">
        <v>1465</v>
      </c>
      <c r="C211" s="16" t="s">
        <v>1816</v>
      </c>
      <c r="E211" s="16" t="s">
        <v>2087</v>
      </c>
    </row>
    <row r="212" spans="2:5" x14ac:dyDescent="0.2">
      <c r="B212" t="s">
        <v>1466</v>
      </c>
      <c r="C212" s="16" t="s">
        <v>1818</v>
      </c>
      <c r="E212" s="16" t="s">
        <v>2089</v>
      </c>
    </row>
    <row r="213" spans="2:5" x14ac:dyDescent="0.2">
      <c r="B213" t="s">
        <v>1467</v>
      </c>
      <c r="C213" s="16" t="s">
        <v>1820</v>
      </c>
      <c r="E213" s="16" t="s">
        <v>2091</v>
      </c>
    </row>
    <row r="214" spans="2:5" x14ac:dyDescent="0.2">
      <c r="B214" t="s">
        <v>1468</v>
      </c>
      <c r="C214" s="16" t="s">
        <v>1822</v>
      </c>
      <c r="E214" s="16" t="s">
        <v>2093</v>
      </c>
    </row>
    <row r="215" spans="2:5" x14ac:dyDescent="0.2">
      <c r="B215" t="s">
        <v>1469</v>
      </c>
      <c r="C215" s="16" t="s">
        <v>1824</v>
      </c>
      <c r="E215" s="16" t="s">
        <v>2095</v>
      </c>
    </row>
    <row r="216" spans="2:5" x14ac:dyDescent="0.2">
      <c r="B216" t="s">
        <v>1470</v>
      </c>
      <c r="C216" s="16" t="s">
        <v>1826</v>
      </c>
      <c r="E216" s="16" t="s">
        <v>2097</v>
      </c>
    </row>
    <row r="217" spans="2:5" x14ac:dyDescent="0.2">
      <c r="B217" t="s">
        <v>1471</v>
      </c>
      <c r="C217" s="16" t="s">
        <v>1828</v>
      </c>
      <c r="E217" s="16" t="s">
        <v>2099</v>
      </c>
    </row>
    <row r="218" spans="2:5" x14ac:dyDescent="0.2">
      <c r="B218" t="s">
        <v>1472</v>
      </c>
      <c r="C218" s="16" t="s">
        <v>1830</v>
      </c>
      <c r="E218" s="16" t="s">
        <v>2101</v>
      </c>
    </row>
    <row r="219" spans="2:5" x14ac:dyDescent="0.2">
      <c r="B219" t="s">
        <v>1473</v>
      </c>
      <c r="C219" s="16" t="s">
        <v>1832</v>
      </c>
      <c r="E219" s="16" t="s">
        <v>2103</v>
      </c>
    </row>
    <row r="220" spans="2:5" x14ac:dyDescent="0.2">
      <c r="B220" t="s">
        <v>1474</v>
      </c>
      <c r="C220" s="16" t="s">
        <v>1834</v>
      </c>
      <c r="E220" s="16" t="s">
        <v>2105</v>
      </c>
    </row>
    <row r="221" spans="2:5" x14ac:dyDescent="0.2">
      <c r="B221" t="s">
        <v>1475</v>
      </c>
      <c r="C221" s="16" t="s">
        <v>1836</v>
      </c>
      <c r="E221" s="16" t="s">
        <v>2107</v>
      </c>
    </row>
    <row r="222" spans="2:5" x14ac:dyDescent="0.2">
      <c r="B222" t="s">
        <v>1476</v>
      </c>
      <c r="C222" s="16" t="s">
        <v>1838</v>
      </c>
      <c r="E222" s="16" t="s">
        <v>2109</v>
      </c>
    </row>
    <row r="223" spans="2:5" x14ac:dyDescent="0.2">
      <c r="B223" t="s">
        <v>1477</v>
      </c>
      <c r="C223" s="16" t="s">
        <v>1840</v>
      </c>
      <c r="E223" s="16" t="s">
        <v>2111</v>
      </c>
    </row>
    <row r="224" spans="2:5" x14ac:dyDescent="0.2">
      <c r="B224" t="s">
        <v>1478</v>
      </c>
      <c r="C224" s="16" t="s">
        <v>1842</v>
      </c>
      <c r="E224" s="16" t="s">
        <v>2113</v>
      </c>
    </row>
    <row r="225" spans="2:5" x14ac:dyDescent="0.2">
      <c r="B225" t="s">
        <v>1479</v>
      </c>
      <c r="C225" s="16" t="s">
        <v>1844</v>
      </c>
      <c r="E225" s="16" t="s">
        <v>2115</v>
      </c>
    </row>
    <row r="226" spans="2:5" x14ac:dyDescent="0.2">
      <c r="B226" t="s">
        <v>1480</v>
      </c>
      <c r="C226" s="16" t="s">
        <v>1846</v>
      </c>
      <c r="E226" s="16" t="s">
        <v>2117</v>
      </c>
    </row>
    <row r="227" spans="2:5" x14ac:dyDescent="0.2">
      <c r="B227" t="s">
        <v>1481</v>
      </c>
      <c r="C227" s="16" t="s">
        <v>1848</v>
      </c>
      <c r="E227" s="16" t="s">
        <v>2119</v>
      </c>
    </row>
    <row r="228" spans="2:5" x14ac:dyDescent="0.2">
      <c r="B228" t="s">
        <v>1482</v>
      </c>
      <c r="C228" s="16" t="s">
        <v>1850</v>
      </c>
      <c r="E228" s="16" t="s">
        <v>2121</v>
      </c>
    </row>
    <row r="229" spans="2:5" x14ac:dyDescent="0.2">
      <c r="B229" t="s">
        <v>1483</v>
      </c>
      <c r="C229" s="16" t="s">
        <v>1852</v>
      </c>
      <c r="E229" s="16" t="s">
        <v>2123</v>
      </c>
    </row>
    <row r="230" spans="2:5" x14ac:dyDescent="0.2">
      <c r="B230" t="s">
        <v>1484</v>
      </c>
      <c r="C230" s="16" t="s">
        <v>1854</v>
      </c>
      <c r="E230" s="16" t="s">
        <v>2125</v>
      </c>
    </row>
    <row r="231" spans="2:5" x14ac:dyDescent="0.2">
      <c r="B231" t="s">
        <v>1485</v>
      </c>
      <c r="C231" s="16" t="s">
        <v>1856</v>
      </c>
      <c r="E231" s="16" t="s">
        <v>2127</v>
      </c>
    </row>
    <row r="232" spans="2:5" x14ac:dyDescent="0.2">
      <c r="B232" t="s">
        <v>1486</v>
      </c>
      <c r="C232" s="16" t="s">
        <v>1858</v>
      </c>
      <c r="E232" s="16" t="s">
        <v>2129</v>
      </c>
    </row>
    <row r="233" spans="2:5" x14ac:dyDescent="0.2">
      <c r="B233" t="s">
        <v>1487</v>
      </c>
      <c r="C233" s="16" t="s">
        <v>1860</v>
      </c>
      <c r="E233" s="16" t="s">
        <v>2131</v>
      </c>
    </row>
    <row r="234" spans="2:5" x14ac:dyDescent="0.2">
      <c r="B234" t="s">
        <v>1488</v>
      </c>
      <c r="C234" s="16" t="s">
        <v>1862</v>
      </c>
      <c r="E234" s="16" t="s">
        <v>2133</v>
      </c>
    </row>
    <row r="235" spans="2:5" x14ac:dyDescent="0.2">
      <c r="B235" t="s">
        <v>1489</v>
      </c>
      <c r="C235" s="16" t="s">
        <v>1864</v>
      </c>
      <c r="E235" s="16" t="s">
        <v>2135</v>
      </c>
    </row>
    <row r="236" spans="2:5" x14ac:dyDescent="0.2">
      <c r="B236" t="s">
        <v>1490</v>
      </c>
      <c r="C236" s="16" t="s">
        <v>1866</v>
      </c>
      <c r="E236" s="16" t="s">
        <v>2137</v>
      </c>
    </row>
    <row r="237" spans="2:5" x14ac:dyDescent="0.2">
      <c r="B237" t="s">
        <v>1491</v>
      </c>
      <c r="C237" s="16" t="s">
        <v>1868</v>
      </c>
      <c r="E237" s="16" t="s">
        <v>2139</v>
      </c>
    </row>
    <row r="238" spans="2:5" x14ac:dyDescent="0.2">
      <c r="B238" t="s">
        <v>1492</v>
      </c>
      <c r="C238" s="16" t="s">
        <v>1870</v>
      </c>
      <c r="E238" s="16" t="s">
        <v>2141</v>
      </c>
    </row>
    <row r="239" spans="2:5" x14ac:dyDescent="0.2">
      <c r="B239" t="s">
        <v>1493</v>
      </c>
      <c r="C239" s="16" t="s">
        <v>1872</v>
      </c>
      <c r="E239" s="16" t="s">
        <v>2143</v>
      </c>
    </row>
    <row r="240" spans="2:5" x14ac:dyDescent="0.2">
      <c r="B240" t="s">
        <v>1494</v>
      </c>
      <c r="C240" s="16" t="s">
        <v>1874</v>
      </c>
      <c r="E240" s="16" t="s">
        <v>2145</v>
      </c>
    </row>
    <row r="241" spans="2:5" x14ac:dyDescent="0.2">
      <c r="B241" t="s">
        <v>1495</v>
      </c>
      <c r="C241" s="16" t="s">
        <v>1876</v>
      </c>
      <c r="E241" s="16" t="s">
        <v>2147</v>
      </c>
    </row>
    <row r="242" spans="2:5" x14ac:dyDescent="0.2">
      <c r="B242" t="s">
        <v>1496</v>
      </c>
      <c r="C242" s="16" t="s">
        <v>1878</v>
      </c>
      <c r="E242" s="16" t="s">
        <v>2149</v>
      </c>
    </row>
    <row r="243" spans="2:5" x14ac:dyDescent="0.2">
      <c r="B243" t="s">
        <v>1497</v>
      </c>
      <c r="C243" s="16" t="s">
        <v>1880</v>
      </c>
      <c r="E243" s="16" t="s">
        <v>2151</v>
      </c>
    </row>
    <row r="244" spans="2:5" x14ac:dyDescent="0.2">
      <c r="B244" t="s">
        <v>1498</v>
      </c>
      <c r="C244" s="16" t="s">
        <v>1882</v>
      </c>
      <c r="E244" s="16" t="s">
        <v>2153</v>
      </c>
    </row>
    <row r="245" spans="2:5" x14ac:dyDescent="0.2">
      <c r="B245" t="s">
        <v>1499</v>
      </c>
      <c r="C245" s="16" t="s">
        <v>1884</v>
      </c>
      <c r="E245" s="16" t="s">
        <v>2155</v>
      </c>
    </row>
    <row r="246" spans="2:5" x14ac:dyDescent="0.2">
      <c r="B246" t="s">
        <v>1500</v>
      </c>
      <c r="C246" s="16" t="s">
        <v>1886</v>
      </c>
      <c r="E246" s="16" t="s">
        <v>2157</v>
      </c>
    </row>
    <row r="247" spans="2:5" x14ac:dyDescent="0.2">
      <c r="B247" t="s">
        <v>1501</v>
      </c>
      <c r="C247" s="16" t="s">
        <v>1888</v>
      </c>
      <c r="E247" s="16" t="s">
        <v>2159</v>
      </c>
    </row>
    <row r="248" spans="2:5" x14ac:dyDescent="0.2">
      <c r="B248" t="s">
        <v>1502</v>
      </c>
      <c r="C248" s="16" t="s">
        <v>1890</v>
      </c>
      <c r="E248" s="16" t="s">
        <v>2161</v>
      </c>
    </row>
    <row r="249" spans="2:5" x14ac:dyDescent="0.2">
      <c r="B249" t="s">
        <v>1503</v>
      </c>
      <c r="C249" s="16" t="s">
        <v>1892</v>
      </c>
      <c r="E249" s="16" t="s">
        <v>2163</v>
      </c>
    </row>
    <row r="250" spans="2:5" x14ac:dyDescent="0.2">
      <c r="B250" t="s">
        <v>1504</v>
      </c>
      <c r="C250" s="16" t="s">
        <v>1894</v>
      </c>
      <c r="E250" s="16" t="s">
        <v>2165</v>
      </c>
    </row>
    <row r="251" spans="2:5" x14ac:dyDescent="0.2">
      <c r="B251" t="s">
        <v>1505</v>
      </c>
      <c r="C251" s="16" t="s">
        <v>1896</v>
      </c>
      <c r="E251" s="16" t="s">
        <v>2167</v>
      </c>
    </row>
    <row r="252" spans="2:5" x14ac:dyDescent="0.2">
      <c r="B252" t="s">
        <v>1506</v>
      </c>
      <c r="C252" s="16" t="s">
        <v>1898</v>
      </c>
      <c r="E252" s="16" t="s">
        <v>2169</v>
      </c>
    </row>
    <row r="253" spans="2:5" x14ac:dyDescent="0.2">
      <c r="B253" t="s">
        <v>1507</v>
      </c>
      <c r="C253" s="16" t="s">
        <v>1900</v>
      </c>
      <c r="E253" s="16" t="s">
        <v>2171</v>
      </c>
    </row>
    <row r="254" spans="2:5" x14ac:dyDescent="0.2">
      <c r="B254" t="s">
        <v>1508</v>
      </c>
      <c r="C254" s="16" t="s">
        <v>1902</v>
      </c>
      <c r="E254" s="16" t="s">
        <v>2173</v>
      </c>
    </row>
    <row r="255" spans="2:5" x14ac:dyDescent="0.2">
      <c r="B255" t="s">
        <v>1509</v>
      </c>
      <c r="C255" s="16" t="s">
        <v>1904</v>
      </c>
      <c r="E255" s="16" t="s">
        <v>2175</v>
      </c>
    </row>
    <row r="256" spans="2:5" x14ac:dyDescent="0.2">
      <c r="B256" t="s">
        <v>1510</v>
      </c>
      <c r="C256" s="16" t="s">
        <v>1906</v>
      </c>
      <c r="E256" s="16" t="s">
        <v>2177</v>
      </c>
    </row>
    <row r="257" spans="2:5" x14ac:dyDescent="0.2">
      <c r="B257" t="s">
        <v>1511</v>
      </c>
      <c r="C257" s="16" t="s">
        <v>1908</v>
      </c>
      <c r="E257" s="16" t="s">
        <v>2179</v>
      </c>
    </row>
    <row r="258" spans="2:5" x14ac:dyDescent="0.2">
      <c r="B258" t="s">
        <v>1512</v>
      </c>
      <c r="C258" s="16" t="s">
        <v>1910</v>
      </c>
      <c r="E258" s="16" t="s">
        <v>2181</v>
      </c>
    </row>
    <row r="259" spans="2:5" x14ac:dyDescent="0.2">
      <c r="B259" t="s">
        <v>1513</v>
      </c>
      <c r="C259" s="16" t="s">
        <v>1912</v>
      </c>
      <c r="E259" s="16" t="s">
        <v>2183</v>
      </c>
    </row>
    <row r="260" spans="2:5" x14ac:dyDescent="0.2">
      <c r="B260" t="s">
        <v>1514</v>
      </c>
      <c r="C260" s="16" t="s">
        <v>1914</v>
      </c>
      <c r="E260" s="16" t="s">
        <v>2185</v>
      </c>
    </row>
    <row r="261" spans="2:5" x14ac:dyDescent="0.2">
      <c r="B261" t="s">
        <v>1515</v>
      </c>
      <c r="C261" s="16" t="s">
        <v>1916</v>
      </c>
      <c r="E261" s="16" t="s">
        <v>2187</v>
      </c>
    </row>
    <row r="262" spans="2:5" x14ac:dyDescent="0.2">
      <c r="B262" t="s">
        <v>1516</v>
      </c>
      <c r="C262" s="16" t="s">
        <v>1918</v>
      </c>
      <c r="E262" s="16" t="s">
        <v>2189</v>
      </c>
    </row>
    <row r="263" spans="2:5" x14ac:dyDescent="0.2">
      <c r="B263" t="s">
        <v>1517</v>
      </c>
      <c r="C263" s="16" t="s">
        <v>1920</v>
      </c>
      <c r="E263" s="16" t="s">
        <v>2191</v>
      </c>
    </row>
    <row r="264" spans="2:5" x14ac:dyDescent="0.2">
      <c r="B264" t="s">
        <v>1518</v>
      </c>
      <c r="C264" s="16" t="s">
        <v>1922</v>
      </c>
      <c r="E264" s="16" t="s">
        <v>2193</v>
      </c>
    </row>
    <row r="265" spans="2:5" x14ac:dyDescent="0.2">
      <c r="B265" t="s">
        <v>1519</v>
      </c>
      <c r="C265" s="16" t="s">
        <v>1924</v>
      </c>
      <c r="E265" s="16" t="s">
        <v>2195</v>
      </c>
    </row>
    <row r="266" spans="2:5" x14ac:dyDescent="0.2">
      <c r="B266" t="s">
        <v>1520</v>
      </c>
      <c r="C266" s="16" t="s">
        <v>1926</v>
      </c>
      <c r="E266" s="16" t="s">
        <v>2197</v>
      </c>
    </row>
    <row r="267" spans="2:5" x14ac:dyDescent="0.2">
      <c r="B267" t="s">
        <v>1521</v>
      </c>
      <c r="C267" s="16" t="s">
        <v>1928</v>
      </c>
      <c r="E267" s="16" t="s">
        <v>2199</v>
      </c>
    </row>
    <row r="268" spans="2:5" x14ac:dyDescent="0.2">
      <c r="B268" t="s">
        <v>1522</v>
      </c>
      <c r="C268" s="16" t="s">
        <v>1930</v>
      </c>
      <c r="E268" s="16" t="s">
        <v>2201</v>
      </c>
    </row>
    <row r="269" spans="2:5" x14ac:dyDescent="0.2">
      <c r="B269" t="s">
        <v>1523</v>
      </c>
      <c r="C269" s="16" t="s">
        <v>1932</v>
      </c>
      <c r="E269" s="16" t="s">
        <v>2203</v>
      </c>
    </row>
    <row r="270" spans="2:5" x14ac:dyDescent="0.2">
      <c r="B270" t="s">
        <v>1524</v>
      </c>
      <c r="C270" s="16" t="s">
        <v>1934</v>
      </c>
      <c r="E270" s="16" t="s">
        <v>2205</v>
      </c>
    </row>
    <row r="271" spans="2:5" x14ac:dyDescent="0.2">
      <c r="B271" t="s">
        <v>1525</v>
      </c>
      <c r="C271" s="16" t="s">
        <v>1936</v>
      </c>
      <c r="E271" s="16" t="s">
        <v>2207</v>
      </c>
    </row>
    <row r="272" spans="2:5" x14ac:dyDescent="0.2">
      <c r="B272" t="s">
        <v>1526</v>
      </c>
      <c r="C272" s="16" t="s">
        <v>1938</v>
      </c>
      <c r="E272" s="16" t="s">
        <v>2209</v>
      </c>
    </row>
    <row r="273" spans="2:5" x14ac:dyDescent="0.2">
      <c r="B273" t="s">
        <v>1527</v>
      </c>
      <c r="C273" s="16" t="s">
        <v>1940</v>
      </c>
      <c r="E273" s="16" t="s">
        <v>2211</v>
      </c>
    </row>
    <row r="274" spans="2:5" x14ac:dyDescent="0.2">
      <c r="B274" t="s">
        <v>1528</v>
      </c>
      <c r="C274" s="16" t="s">
        <v>1942</v>
      </c>
      <c r="E274" s="16" t="s">
        <v>2213</v>
      </c>
    </row>
    <row r="275" spans="2:5" x14ac:dyDescent="0.2">
      <c r="B275" t="s">
        <v>1529</v>
      </c>
      <c r="C275" s="16" t="s">
        <v>1944</v>
      </c>
      <c r="E275" s="16" t="s">
        <v>2215</v>
      </c>
    </row>
    <row r="276" spans="2:5" x14ac:dyDescent="0.2">
      <c r="B276" t="s">
        <v>1530</v>
      </c>
      <c r="C276" s="16" t="s">
        <v>1946</v>
      </c>
      <c r="E276" s="16" t="s">
        <v>2217</v>
      </c>
    </row>
    <row r="278" spans="2:5" x14ac:dyDescent="0.2">
      <c r="B278" t="s">
        <v>1531</v>
      </c>
      <c r="C278" s="16" t="s">
        <v>2219</v>
      </c>
      <c r="E278" s="16" t="s">
        <v>2218</v>
      </c>
    </row>
    <row r="279" spans="2:5" x14ac:dyDescent="0.2">
      <c r="B279" t="s">
        <v>1532</v>
      </c>
      <c r="C279" s="16" t="s">
        <v>2223</v>
      </c>
      <c r="E279" s="16" t="s">
        <v>2222</v>
      </c>
    </row>
    <row r="280" spans="2:5" x14ac:dyDescent="0.2">
      <c r="B280" t="s">
        <v>1533</v>
      </c>
      <c r="C280" s="16" t="s">
        <v>2227</v>
      </c>
      <c r="E280" s="16" t="s">
        <v>2226</v>
      </c>
    </row>
    <row r="281" spans="2:5" x14ac:dyDescent="0.2">
      <c r="B281" t="s">
        <v>1534</v>
      </c>
      <c r="C281" s="16" t="s">
        <v>2231</v>
      </c>
      <c r="E281" s="16" t="s">
        <v>2230</v>
      </c>
    </row>
    <row r="282" spans="2:5" x14ac:dyDescent="0.2">
      <c r="B282" t="s">
        <v>1535</v>
      </c>
      <c r="C282" s="16" t="s">
        <v>2235</v>
      </c>
      <c r="E282" s="16" t="s">
        <v>2234</v>
      </c>
    </row>
    <row r="283" spans="2:5" x14ac:dyDescent="0.2">
      <c r="B283" t="s">
        <v>1536</v>
      </c>
      <c r="C283" s="16" t="s">
        <v>2239</v>
      </c>
      <c r="E283" s="16" t="s">
        <v>2238</v>
      </c>
    </row>
    <row r="284" spans="2:5" x14ac:dyDescent="0.2">
      <c r="B284" t="s">
        <v>1537</v>
      </c>
      <c r="C284" s="16" t="s">
        <v>2243</v>
      </c>
      <c r="E284" s="16" t="s">
        <v>2242</v>
      </c>
    </row>
    <row r="285" spans="2:5" x14ac:dyDescent="0.2">
      <c r="B285" t="s">
        <v>1538</v>
      </c>
      <c r="C285" s="16" t="s">
        <v>2247</v>
      </c>
      <c r="E285" s="16" t="s">
        <v>2246</v>
      </c>
    </row>
    <row r="286" spans="2:5" x14ac:dyDescent="0.2">
      <c r="B286" t="s">
        <v>1539</v>
      </c>
      <c r="C286" s="16" t="s">
        <v>2251</v>
      </c>
      <c r="E286" s="16" t="s">
        <v>2250</v>
      </c>
    </row>
    <row r="287" spans="2:5" x14ac:dyDescent="0.2">
      <c r="B287" t="s">
        <v>1540</v>
      </c>
      <c r="C287" s="16" t="s">
        <v>2255</v>
      </c>
      <c r="E287" s="16" t="s">
        <v>2254</v>
      </c>
    </row>
    <row r="288" spans="2:5" x14ac:dyDescent="0.2">
      <c r="B288" t="s">
        <v>1541</v>
      </c>
      <c r="C288" s="16" t="s">
        <v>2259</v>
      </c>
      <c r="E288" s="16" t="s">
        <v>2258</v>
      </c>
    </row>
    <row r="289" spans="2:5" x14ac:dyDescent="0.2">
      <c r="B289" t="s">
        <v>1542</v>
      </c>
      <c r="C289" s="16" t="s">
        <v>2262</v>
      </c>
      <c r="E289" s="16" t="s">
        <v>2184</v>
      </c>
    </row>
    <row r="290" spans="2:5" x14ac:dyDescent="0.2">
      <c r="B290" t="s">
        <v>1543</v>
      </c>
      <c r="C290" s="16" t="s">
        <v>2266</v>
      </c>
      <c r="E290" s="16" t="s">
        <v>2265</v>
      </c>
    </row>
    <row r="291" spans="2:5" x14ac:dyDescent="0.2">
      <c r="B291" t="s">
        <v>1544</v>
      </c>
      <c r="C291" s="16" t="s">
        <v>2270</v>
      </c>
      <c r="E291" s="16" t="s">
        <v>2269</v>
      </c>
    </row>
    <row r="292" spans="2:5" x14ac:dyDescent="0.2">
      <c r="B292" t="s">
        <v>1545</v>
      </c>
      <c r="C292" s="16" t="s">
        <v>2274</v>
      </c>
      <c r="E292" s="16" t="s">
        <v>2273</v>
      </c>
    </row>
    <row r="293" spans="2:5" x14ac:dyDescent="0.2">
      <c r="B293" t="s">
        <v>1546</v>
      </c>
      <c r="C293" s="16" t="s">
        <v>2278</v>
      </c>
      <c r="E293" s="16" t="s">
        <v>2277</v>
      </c>
    </row>
    <row r="294" spans="2:5" x14ac:dyDescent="0.2">
      <c r="B294" t="s">
        <v>1547</v>
      </c>
      <c r="C294" s="16" t="s">
        <v>2282</v>
      </c>
      <c r="E294" s="16" t="s">
        <v>2281</v>
      </c>
    </row>
    <row r="295" spans="2:5" x14ac:dyDescent="0.2">
      <c r="B295" t="s">
        <v>1548</v>
      </c>
      <c r="C295" s="16" t="s">
        <v>2286</v>
      </c>
      <c r="E295" s="16" t="s">
        <v>2285</v>
      </c>
    </row>
    <row r="296" spans="2:5" x14ac:dyDescent="0.2">
      <c r="B296" t="s">
        <v>1549</v>
      </c>
      <c r="C296" s="16" t="s">
        <v>2290</v>
      </c>
      <c r="E296" s="16" t="s">
        <v>2289</v>
      </c>
    </row>
    <row r="297" spans="2:5" x14ac:dyDescent="0.2">
      <c r="B297" t="s">
        <v>1550</v>
      </c>
      <c r="C297" s="16" t="s">
        <v>2294</v>
      </c>
      <c r="E297" s="16" t="s">
        <v>2293</v>
      </c>
    </row>
    <row r="298" spans="2:5" x14ac:dyDescent="0.2">
      <c r="B298" t="s">
        <v>1551</v>
      </c>
      <c r="C298" s="16" t="s">
        <v>2298</v>
      </c>
      <c r="E298" s="16" t="s">
        <v>2297</v>
      </c>
    </row>
    <row r="299" spans="2:5" x14ac:dyDescent="0.2">
      <c r="B299" t="s">
        <v>1552</v>
      </c>
      <c r="C299" s="16" t="s">
        <v>2302</v>
      </c>
      <c r="E299" s="16" t="s">
        <v>2301</v>
      </c>
    </row>
    <row r="300" spans="2:5" x14ac:dyDescent="0.2">
      <c r="B300" t="s">
        <v>1553</v>
      </c>
      <c r="C300" s="16" t="s">
        <v>2306</v>
      </c>
      <c r="E300" s="16" t="s">
        <v>2305</v>
      </c>
    </row>
    <row r="301" spans="2:5" x14ac:dyDescent="0.2">
      <c r="B301" t="s">
        <v>1554</v>
      </c>
      <c r="C301" s="16" t="s">
        <v>2310</v>
      </c>
      <c r="E301" s="16" t="s">
        <v>2309</v>
      </c>
    </row>
    <row r="302" spans="2:5" x14ac:dyDescent="0.2">
      <c r="B302" t="s">
        <v>1555</v>
      </c>
      <c r="C302" s="16" t="s">
        <v>2314</v>
      </c>
      <c r="E302" s="16" t="s">
        <v>2313</v>
      </c>
    </row>
    <row r="303" spans="2:5" x14ac:dyDescent="0.2">
      <c r="B303" t="s">
        <v>1556</v>
      </c>
      <c r="C303" s="16" t="s">
        <v>2318</v>
      </c>
      <c r="E303" s="16" t="s">
        <v>2317</v>
      </c>
    </row>
    <row r="304" spans="2:5" x14ac:dyDescent="0.2">
      <c r="B304" t="s">
        <v>1557</v>
      </c>
      <c r="C304" s="16" t="s">
        <v>2322</v>
      </c>
      <c r="E304" s="16" t="s">
        <v>2321</v>
      </c>
    </row>
    <row r="305" spans="2:5" x14ac:dyDescent="0.2">
      <c r="B305" t="s">
        <v>1558</v>
      </c>
      <c r="C305" s="16" t="s">
        <v>2326</v>
      </c>
      <c r="E305" s="16" t="s">
        <v>2325</v>
      </c>
    </row>
    <row r="306" spans="2:5" x14ac:dyDescent="0.2">
      <c r="B306" t="s">
        <v>1559</v>
      </c>
      <c r="C306" s="16" t="s">
        <v>2330</v>
      </c>
      <c r="E306" s="16" t="s">
        <v>2329</v>
      </c>
    </row>
    <row r="307" spans="2:5" x14ac:dyDescent="0.2">
      <c r="B307" t="s">
        <v>1560</v>
      </c>
      <c r="C307" s="16" t="s">
        <v>2334</v>
      </c>
      <c r="E307" s="16" t="s">
        <v>2333</v>
      </c>
    </row>
    <row r="308" spans="2:5" x14ac:dyDescent="0.2">
      <c r="B308" t="s">
        <v>1561</v>
      </c>
      <c r="C308" s="16" t="s">
        <v>2338</v>
      </c>
      <c r="E308" s="16" t="s">
        <v>2337</v>
      </c>
    </row>
    <row r="309" spans="2:5" x14ac:dyDescent="0.2">
      <c r="B309" t="s">
        <v>1562</v>
      </c>
      <c r="C309" s="16" t="s">
        <v>2342</v>
      </c>
      <c r="E309" s="16" t="s">
        <v>2341</v>
      </c>
    </row>
    <row r="310" spans="2:5" x14ac:dyDescent="0.2">
      <c r="B310" t="s">
        <v>1563</v>
      </c>
      <c r="C310" s="16" t="s">
        <v>2346</v>
      </c>
      <c r="E310" s="16" t="s">
        <v>2345</v>
      </c>
    </row>
    <row r="311" spans="2:5" x14ac:dyDescent="0.2">
      <c r="B311" t="s">
        <v>1564</v>
      </c>
      <c r="C311" s="16" t="s">
        <v>2350</v>
      </c>
      <c r="E311" s="16" t="s">
        <v>2349</v>
      </c>
    </row>
    <row r="312" spans="2:5" x14ac:dyDescent="0.2">
      <c r="B312" t="s">
        <v>1565</v>
      </c>
      <c r="C312" s="16" t="s">
        <v>2354</v>
      </c>
      <c r="E312" s="16" t="s">
        <v>2353</v>
      </c>
    </row>
    <row r="313" spans="2:5" x14ac:dyDescent="0.2">
      <c r="B313" t="s">
        <v>1566</v>
      </c>
      <c r="C313" s="16" t="s">
        <v>2358</v>
      </c>
      <c r="E313" s="16" t="s">
        <v>2357</v>
      </c>
    </row>
    <row r="314" spans="2:5" x14ac:dyDescent="0.2">
      <c r="B314" t="s">
        <v>1567</v>
      </c>
      <c r="C314" s="16" t="s">
        <v>2362</v>
      </c>
      <c r="E314" s="16" t="s">
        <v>2361</v>
      </c>
    </row>
    <row r="315" spans="2:5" x14ac:dyDescent="0.2">
      <c r="B315" t="s">
        <v>1568</v>
      </c>
      <c r="C315" s="16" t="s">
        <v>2366</v>
      </c>
      <c r="E315" s="16" t="s">
        <v>2365</v>
      </c>
    </row>
    <row r="316" spans="2:5" x14ac:dyDescent="0.2">
      <c r="B316" t="s">
        <v>1569</v>
      </c>
      <c r="C316" s="16" t="s">
        <v>2370</v>
      </c>
      <c r="E316" s="16" t="s">
        <v>2369</v>
      </c>
    </row>
    <row r="317" spans="2:5" x14ac:dyDescent="0.2">
      <c r="B317" t="s">
        <v>1570</v>
      </c>
      <c r="C317" s="16" t="s">
        <v>2374</v>
      </c>
      <c r="E317" s="16" t="s">
        <v>2373</v>
      </c>
    </row>
    <row r="318" spans="2:5" x14ac:dyDescent="0.2">
      <c r="B318" t="s">
        <v>1571</v>
      </c>
      <c r="C318" s="16" t="s">
        <v>2378</v>
      </c>
      <c r="E318" s="16" t="s">
        <v>2377</v>
      </c>
    </row>
    <row r="319" spans="2:5" x14ac:dyDescent="0.2">
      <c r="B319" t="s">
        <v>1572</v>
      </c>
      <c r="C319" s="16" t="s">
        <v>2382</v>
      </c>
      <c r="E319" s="16" t="s">
        <v>2381</v>
      </c>
    </row>
    <row r="320" spans="2:5" x14ac:dyDescent="0.2">
      <c r="B320" t="s">
        <v>1573</v>
      </c>
      <c r="C320" s="16" t="s">
        <v>2386</v>
      </c>
      <c r="E320" s="16" t="s">
        <v>2385</v>
      </c>
    </row>
    <row r="321" spans="2:5" x14ac:dyDescent="0.2">
      <c r="B321" t="s">
        <v>1574</v>
      </c>
      <c r="C321" s="16" t="s">
        <v>2390</v>
      </c>
      <c r="E321" s="16" t="s">
        <v>2389</v>
      </c>
    </row>
    <row r="322" spans="2:5" x14ac:dyDescent="0.2">
      <c r="B322" t="s">
        <v>1575</v>
      </c>
      <c r="C322" s="16" t="s">
        <v>2394</v>
      </c>
      <c r="E322" s="16" t="s">
        <v>2393</v>
      </c>
    </row>
    <row r="323" spans="2:5" x14ac:dyDescent="0.2">
      <c r="B323" t="s">
        <v>1576</v>
      </c>
      <c r="C323" s="16" t="s">
        <v>2398</v>
      </c>
      <c r="E323" s="16" t="s">
        <v>2397</v>
      </c>
    </row>
    <row r="324" spans="2:5" x14ac:dyDescent="0.2">
      <c r="B324" t="s">
        <v>1577</v>
      </c>
      <c r="C324" s="16" t="s">
        <v>2402</v>
      </c>
      <c r="E324" s="16" t="s">
        <v>2401</v>
      </c>
    </row>
    <row r="325" spans="2:5" x14ac:dyDescent="0.2">
      <c r="B325" t="s">
        <v>1578</v>
      </c>
      <c r="C325" s="16" t="s">
        <v>2406</v>
      </c>
      <c r="E325" s="16" t="s">
        <v>2405</v>
      </c>
    </row>
    <row r="326" spans="2:5" x14ac:dyDescent="0.2">
      <c r="B326" t="s">
        <v>1579</v>
      </c>
      <c r="C326" s="16" t="s">
        <v>2410</v>
      </c>
      <c r="E326" s="16" t="s">
        <v>2409</v>
      </c>
    </row>
    <row r="327" spans="2:5" x14ac:dyDescent="0.2">
      <c r="B327" t="s">
        <v>1580</v>
      </c>
      <c r="C327" s="16" t="s">
        <v>2414</v>
      </c>
      <c r="E327" s="16" t="s">
        <v>2413</v>
      </c>
    </row>
    <row r="328" spans="2:5" x14ac:dyDescent="0.2">
      <c r="B328" t="s">
        <v>1581</v>
      </c>
      <c r="C328" s="16" t="s">
        <v>2418</v>
      </c>
      <c r="E328" s="16" t="s">
        <v>2417</v>
      </c>
    </row>
    <row r="329" spans="2:5" x14ac:dyDescent="0.2">
      <c r="B329" t="s">
        <v>1582</v>
      </c>
      <c r="C329" s="16" t="s">
        <v>2422</v>
      </c>
      <c r="E329" s="16" t="s">
        <v>2421</v>
      </c>
    </row>
    <row r="330" spans="2:5" x14ac:dyDescent="0.2">
      <c r="B330" t="s">
        <v>1583</v>
      </c>
      <c r="C330" s="16" t="s">
        <v>2426</v>
      </c>
      <c r="E330" s="16" t="s">
        <v>2425</v>
      </c>
    </row>
    <row r="331" spans="2:5" x14ac:dyDescent="0.2">
      <c r="B331" t="s">
        <v>1584</v>
      </c>
      <c r="C331" s="16" t="s">
        <v>2430</v>
      </c>
      <c r="E331" s="16" t="s">
        <v>2429</v>
      </c>
    </row>
    <row r="332" spans="2:5" x14ac:dyDescent="0.2">
      <c r="B332" t="s">
        <v>1585</v>
      </c>
      <c r="C332" s="16" t="s">
        <v>2434</v>
      </c>
      <c r="E332" s="16" t="s">
        <v>2433</v>
      </c>
    </row>
    <row r="333" spans="2:5" x14ac:dyDescent="0.2">
      <c r="B333" t="s">
        <v>1586</v>
      </c>
      <c r="C333" s="16" t="s">
        <v>2438</v>
      </c>
      <c r="E333" s="16" t="s">
        <v>2437</v>
      </c>
    </row>
    <row r="334" spans="2:5" x14ac:dyDescent="0.2">
      <c r="B334" t="s">
        <v>1587</v>
      </c>
      <c r="C334" s="16" t="s">
        <v>2442</v>
      </c>
      <c r="E334" s="16" t="s">
        <v>2441</v>
      </c>
    </row>
    <row r="335" spans="2:5" x14ac:dyDescent="0.2">
      <c r="B335" t="s">
        <v>1588</v>
      </c>
      <c r="C335" s="16" t="s">
        <v>2446</v>
      </c>
      <c r="E335" s="16" t="s">
        <v>2445</v>
      </c>
    </row>
    <row r="336" spans="2:5" x14ac:dyDescent="0.2">
      <c r="B336" t="s">
        <v>1589</v>
      </c>
      <c r="C336" s="16" t="s">
        <v>2450</v>
      </c>
      <c r="E336" s="16" t="s">
        <v>2449</v>
      </c>
    </row>
    <row r="337" spans="2:5" x14ac:dyDescent="0.2">
      <c r="B337" t="s">
        <v>1590</v>
      </c>
      <c r="C337" s="16" t="s">
        <v>2454</v>
      </c>
      <c r="E337" s="16" t="s">
        <v>2453</v>
      </c>
    </row>
    <row r="338" spans="2:5" x14ac:dyDescent="0.2">
      <c r="B338" t="s">
        <v>1591</v>
      </c>
      <c r="C338" s="16" t="s">
        <v>2458</v>
      </c>
      <c r="E338" s="16" t="s">
        <v>2457</v>
      </c>
    </row>
    <row r="339" spans="2:5" x14ac:dyDescent="0.2">
      <c r="B339" t="s">
        <v>1592</v>
      </c>
      <c r="C339" s="16" t="s">
        <v>2462</v>
      </c>
      <c r="E339" s="16" t="s">
        <v>2461</v>
      </c>
    </row>
    <row r="340" spans="2:5" x14ac:dyDescent="0.2">
      <c r="B340" t="s">
        <v>1593</v>
      </c>
      <c r="C340" s="16" t="s">
        <v>2466</v>
      </c>
      <c r="E340" s="16" t="s">
        <v>2465</v>
      </c>
    </row>
    <row r="341" spans="2:5" x14ac:dyDescent="0.2">
      <c r="B341" t="s">
        <v>1594</v>
      </c>
      <c r="C341" s="16" t="s">
        <v>2470</v>
      </c>
      <c r="E341" s="16" t="s">
        <v>2469</v>
      </c>
    </row>
    <row r="342" spans="2:5" x14ac:dyDescent="0.2">
      <c r="B342" t="s">
        <v>1595</v>
      </c>
      <c r="C342" s="16" t="s">
        <v>2474</v>
      </c>
      <c r="E342" s="16" t="s">
        <v>2473</v>
      </c>
    </row>
    <row r="343" spans="2:5" x14ac:dyDescent="0.2">
      <c r="B343" t="s">
        <v>1596</v>
      </c>
      <c r="C343" s="16" t="s">
        <v>2478</v>
      </c>
      <c r="E343" s="16" t="s">
        <v>2477</v>
      </c>
    </row>
    <row r="344" spans="2:5" x14ac:dyDescent="0.2">
      <c r="B344" t="s">
        <v>1597</v>
      </c>
      <c r="C344" s="16" t="s">
        <v>2482</v>
      </c>
      <c r="E344" s="16" t="s">
        <v>2481</v>
      </c>
    </row>
    <row r="345" spans="2:5" x14ac:dyDescent="0.2">
      <c r="B345" t="s">
        <v>1598</v>
      </c>
      <c r="C345" s="16" t="s">
        <v>2486</v>
      </c>
      <c r="E345" s="16" t="s">
        <v>2485</v>
      </c>
    </row>
    <row r="346" spans="2:5" x14ac:dyDescent="0.2">
      <c r="B346" t="s">
        <v>1599</v>
      </c>
      <c r="C346" s="16" t="s">
        <v>2490</v>
      </c>
      <c r="E346" s="16" t="s">
        <v>2489</v>
      </c>
    </row>
    <row r="347" spans="2:5" x14ac:dyDescent="0.2">
      <c r="B347" t="s">
        <v>1600</v>
      </c>
      <c r="C347" s="16" t="s">
        <v>2494</v>
      </c>
      <c r="E347" s="16" t="s">
        <v>2493</v>
      </c>
    </row>
    <row r="348" spans="2:5" x14ac:dyDescent="0.2">
      <c r="B348" t="s">
        <v>1601</v>
      </c>
      <c r="C348" s="16" t="s">
        <v>2498</v>
      </c>
      <c r="E348" s="16" t="s">
        <v>2497</v>
      </c>
    </row>
    <row r="349" spans="2:5" x14ac:dyDescent="0.2">
      <c r="B349" t="s">
        <v>1602</v>
      </c>
      <c r="C349" s="16" t="s">
        <v>2502</v>
      </c>
      <c r="E349" s="16" t="s">
        <v>2501</v>
      </c>
    </row>
    <row r="351" spans="2:5" x14ac:dyDescent="0.2">
      <c r="B351" t="s">
        <v>1603</v>
      </c>
      <c r="C351" s="16" t="s">
        <v>2221</v>
      </c>
      <c r="E351" s="16" t="s">
        <v>2220</v>
      </c>
    </row>
    <row r="352" spans="2:5" x14ac:dyDescent="0.2">
      <c r="B352" t="s">
        <v>1604</v>
      </c>
      <c r="C352" s="16" t="s">
        <v>2225</v>
      </c>
      <c r="E352" s="16" t="s">
        <v>2224</v>
      </c>
    </row>
    <row r="353" spans="2:5" x14ac:dyDescent="0.2">
      <c r="B353" t="s">
        <v>1605</v>
      </c>
      <c r="C353" s="16" t="s">
        <v>2229</v>
      </c>
      <c r="E353" s="16" t="s">
        <v>2228</v>
      </c>
    </row>
    <row r="354" spans="2:5" x14ac:dyDescent="0.2">
      <c r="B354" t="s">
        <v>1606</v>
      </c>
      <c r="C354" s="16" t="s">
        <v>2233</v>
      </c>
      <c r="E354" s="16" t="s">
        <v>2232</v>
      </c>
    </row>
    <row r="355" spans="2:5" x14ac:dyDescent="0.2">
      <c r="B355" t="s">
        <v>1607</v>
      </c>
      <c r="C355" s="16" t="s">
        <v>2237</v>
      </c>
      <c r="E355" s="16" t="s">
        <v>2236</v>
      </c>
    </row>
    <row r="356" spans="2:5" x14ac:dyDescent="0.2">
      <c r="B356" t="s">
        <v>1608</v>
      </c>
      <c r="C356" s="16" t="s">
        <v>2241</v>
      </c>
      <c r="E356" s="16" t="s">
        <v>2240</v>
      </c>
    </row>
    <row r="357" spans="2:5" x14ac:dyDescent="0.2">
      <c r="B357" t="s">
        <v>1609</v>
      </c>
      <c r="C357" s="16" t="s">
        <v>2245</v>
      </c>
      <c r="E357" s="16" t="s">
        <v>2244</v>
      </c>
    </row>
    <row r="358" spans="2:5" x14ac:dyDescent="0.2">
      <c r="B358" t="s">
        <v>1610</v>
      </c>
      <c r="C358" s="16" t="s">
        <v>2249</v>
      </c>
      <c r="E358" s="16" t="s">
        <v>2248</v>
      </c>
    </row>
    <row r="359" spans="2:5" x14ac:dyDescent="0.2">
      <c r="B359" t="s">
        <v>1611</v>
      </c>
      <c r="C359" s="16" t="s">
        <v>2253</v>
      </c>
      <c r="E359" s="16" t="s">
        <v>2252</v>
      </c>
    </row>
    <row r="360" spans="2:5" x14ac:dyDescent="0.2">
      <c r="B360" t="s">
        <v>1612</v>
      </c>
      <c r="C360" s="16" t="s">
        <v>2257</v>
      </c>
      <c r="E360" s="16" t="s">
        <v>2256</v>
      </c>
    </row>
    <row r="361" spans="2:5" x14ac:dyDescent="0.2">
      <c r="B361" t="s">
        <v>1613</v>
      </c>
      <c r="C361" s="16" t="s">
        <v>2261</v>
      </c>
      <c r="E361" s="16" t="s">
        <v>2260</v>
      </c>
    </row>
    <row r="362" spans="2:5" x14ac:dyDescent="0.2">
      <c r="B362" t="s">
        <v>1614</v>
      </c>
      <c r="C362" s="16" t="s">
        <v>2264</v>
      </c>
      <c r="E362" s="16" t="s">
        <v>2263</v>
      </c>
    </row>
    <row r="363" spans="2:5" x14ac:dyDescent="0.2">
      <c r="B363" t="s">
        <v>1615</v>
      </c>
      <c r="C363" s="16" t="s">
        <v>2268</v>
      </c>
      <c r="E363" s="16" t="s">
        <v>2267</v>
      </c>
    </row>
    <row r="364" spans="2:5" x14ac:dyDescent="0.2">
      <c r="B364" t="s">
        <v>1616</v>
      </c>
      <c r="C364" s="16" t="s">
        <v>2272</v>
      </c>
      <c r="E364" s="16" t="s">
        <v>2271</v>
      </c>
    </row>
    <row r="365" spans="2:5" x14ac:dyDescent="0.2">
      <c r="B365" t="s">
        <v>1617</v>
      </c>
      <c r="C365" s="16" t="s">
        <v>2276</v>
      </c>
      <c r="E365" s="16" t="s">
        <v>2275</v>
      </c>
    </row>
    <row r="366" spans="2:5" x14ac:dyDescent="0.2">
      <c r="B366" t="s">
        <v>1618</v>
      </c>
      <c r="C366" s="16" t="s">
        <v>2280</v>
      </c>
      <c r="E366" s="16" t="s">
        <v>2279</v>
      </c>
    </row>
    <row r="367" spans="2:5" x14ac:dyDescent="0.2">
      <c r="B367" t="s">
        <v>1619</v>
      </c>
      <c r="C367" s="16" t="s">
        <v>2284</v>
      </c>
      <c r="E367" s="16" t="s">
        <v>2283</v>
      </c>
    </row>
    <row r="368" spans="2:5" x14ac:dyDescent="0.2">
      <c r="B368" t="s">
        <v>1620</v>
      </c>
      <c r="C368" s="16" t="s">
        <v>2288</v>
      </c>
      <c r="E368" s="16" t="s">
        <v>2287</v>
      </c>
    </row>
    <row r="369" spans="2:5" x14ac:dyDescent="0.2">
      <c r="B369" t="s">
        <v>1621</v>
      </c>
      <c r="C369" s="16" t="s">
        <v>2292</v>
      </c>
      <c r="E369" s="16" t="s">
        <v>2291</v>
      </c>
    </row>
    <row r="370" spans="2:5" x14ac:dyDescent="0.2">
      <c r="B370" t="s">
        <v>1622</v>
      </c>
      <c r="C370" s="16" t="s">
        <v>2296</v>
      </c>
      <c r="E370" s="16" t="s">
        <v>2295</v>
      </c>
    </row>
    <row r="371" spans="2:5" x14ac:dyDescent="0.2">
      <c r="B371" t="s">
        <v>1623</v>
      </c>
      <c r="C371" s="16" t="s">
        <v>2300</v>
      </c>
      <c r="E371" s="16" t="s">
        <v>2299</v>
      </c>
    </row>
    <row r="372" spans="2:5" x14ac:dyDescent="0.2">
      <c r="B372" t="s">
        <v>1624</v>
      </c>
      <c r="C372" s="16" t="s">
        <v>2304</v>
      </c>
      <c r="E372" s="16" t="s">
        <v>2303</v>
      </c>
    </row>
    <row r="373" spans="2:5" x14ac:dyDescent="0.2">
      <c r="B373" t="s">
        <v>1625</v>
      </c>
      <c r="C373" s="16" t="s">
        <v>2308</v>
      </c>
      <c r="E373" s="16" t="s">
        <v>2307</v>
      </c>
    </row>
    <row r="374" spans="2:5" x14ac:dyDescent="0.2">
      <c r="B374" t="s">
        <v>1626</v>
      </c>
      <c r="C374" s="16" t="s">
        <v>2312</v>
      </c>
      <c r="E374" s="16" t="s">
        <v>2311</v>
      </c>
    </row>
    <row r="375" spans="2:5" x14ac:dyDescent="0.2">
      <c r="B375" t="s">
        <v>1627</v>
      </c>
      <c r="C375" s="16" t="s">
        <v>2316</v>
      </c>
      <c r="E375" s="16" t="s">
        <v>2315</v>
      </c>
    </row>
    <row r="376" spans="2:5" x14ac:dyDescent="0.2">
      <c r="B376" t="s">
        <v>1628</v>
      </c>
      <c r="C376" s="16" t="s">
        <v>2320</v>
      </c>
      <c r="E376" s="16" t="s">
        <v>2319</v>
      </c>
    </row>
    <row r="377" spans="2:5" x14ac:dyDescent="0.2">
      <c r="B377" t="s">
        <v>1629</v>
      </c>
      <c r="C377" s="16" t="s">
        <v>2324</v>
      </c>
      <c r="E377" s="16" t="s">
        <v>2323</v>
      </c>
    </row>
    <row r="378" spans="2:5" x14ac:dyDescent="0.2">
      <c r="B378" t="s">
        <v>1630</v>
      </c>
      <c r="C378" s="16" t="s">
        <v>2328</v>
      </c>
      <c r="E378" s="16" t="s">
        <v>2327</v>
      </c>
    </row>
    <row r="379" spans="2:5" x14ac:dyDescent="0.2">
      <c r="B379" t="s">
        <v>1631</v>
      </c>
      <c r="C379" s="16" t="s">
        <v>2332</v>
      </c>
      <c r="E379" s="16" t="s">
        <v>2331</v>
      </c>
    </row>
    <row r="380" spans="2:5" x14ac:dyDescent="0.2">
      <c r="B380" t="s">
        <v>1632</v>
      </c>
      <c r="C380" s="16" t="s">
        <v>2336</v>
      </c>
      <c r="E380" s="16" t="s">
        <v>2335</v>
      </c>
    </row>
    <row r="381" spans="2:5" x14ac:dyDescent="0.2">
      <c r="B381" t="s">
        <v>1633</v>
      </c>
      <c r="C381" s="16" t="s">
        <v>2340</v>
      </c>
      <c r="E381" s="16" t="s">
        <v>2339</v>
      </c>
    </row>
    <row r="382" spans="2:5" x14ac:dyDescent="0.2">
      <c r="B382" t="s">
        <v>1634</v>
      </c>
      <c r="C382" s="16" t="s">
        <v>2344</v>
      </c>
      <c r="E382" s="16" t="s">
        <v>2343</v>
      </c>
    </row>
    <row r="383" spans="2:5" x14ac:dyDescent="0.2">
      <c r="B383" t="s">
        <v>1635</v>
      </c>
      <c r="C383" s="16" t="s">
        <v>2348</v>
      </c>
      <c r="E383" s="16" t="s">
        <v>2347</v>
      </c>
    </row>
    <row r="384" spans="2:5" x14ac:dyDescent="0.2">
      <c r="B384" t="s">
        <v>1636</v>
      </c>
      <c r="C384" s="16" t="s">
        <v>2352</v>
      </c>
      <c r="E384" s="16" t="s">
        <v>2351</v>
      </c>
    </row>
    <row r="385" spans="2:5" x14ac:dyDescent="0.2">
      <c r="B385" t="s">
        <v>1637</v>
      </c>
      <c r="C385" s="16" t="s">
        <v>2356</v>
      </c>
      <c r="E385" s="16" t="s">
        <v>2355</v>
      </c>
    </row>
    <row r="386" spans="2:5" x14ac:dyDescent="0.2">
      <c r="B386" t="s">
        <v>1638</v>
      </c>
      <c r="C386" s="16" t="s">
        <v>2360</v>
      </c>
      <c r="E386" s="16" t="s">
        <v>2359</v>
      </c>
    </row>
    <row r="387" spans="2:5" x14ac:dyDescent="0.2">
      <c r="B387" t="s">
        <v>1639</v>
      </c>
      <c r="C387" s="16" t="s">
        <v>2364</v>
      </c>
      <c r="E387" s="16" t="s">
        <v>2363</v>
      </c>
    </row>
    <row r="388" spans="2:5" x14ac:dyDescent="0.2">
      <c r="B388" t="s">
        <v>1640</v>
      </c>
      <c r="C388" s="16" t="s">
        <v>2368</v>
      </c>
      <c r="E388" s="16" t="s">
        <v>2367</v>
      </c>
    </row>
    <row r="389" spans="2:5" x14ac:dyDescent="0.2">
      <c r="B389" t="s">
        <v>1641</v>
      </c>
      <c r="C389" s="16" t="s">
        <v>2372</v>
      </c>
      <c r="E389" s="16" t="s">
        <v>2371</v>
      </c>
    </row>
    <row r="390" spans="2:5" x14ac:dyDescent="0.2">
      <c r="B390" t="s">
        <v>1642</v>
      </c>
      <c r="C390" s="16" t="s">
        <v>2376</v>
      </c>
      <c r="E390" s="16" t="s">
        <v>2375</v>
      </c>
    </row>
    <row r="391" spans="2:5" x14ac:dyDescent="0.2">
      <c r="B391" t="s">
        <v>1643</v>
      </c>
      <c r="C391" s="16" t="s">
        <v>2380</v>
      </c>
      <c r="E391" s="16" t="s">
        <v>2379</v>
      </c>
    </row>
    <row r="392" spans="2:5" x14ac:dyDescent="0.2">
      <c r="B392" t="s">
        <v>1644</v>
      </c>
      <c r="C392" s="16" t="s">
        <v>2384</v>
      </c>
      <c r="E392" s="16" t="s">
        <v>2383</v>
      </c>
    </row>
    <row r="393" spans="2:5" x14ac:dyDescent="0.2">
      <c r="B393" t="s">
        <v>1645</v>
      </c>
      <c r="C393" s="16" t="s">
        <v>2388</v>
      </c>
      <c r="E393" s="16" t="s">
        <v>2387</v>
      </c>
    </row>
    <row r="394" spans="2:5" x14ac:dyDescent="0.2">
      <c r="B394" t="s">
        <v>1646</v>
      </c>
      <c r="C394" s="16" t="s">
        <v>2392</v>
      </c>
      <c r="E394" s="16" t="s">
        <v>2391</v>
      </c>
    </row>
    <row r="395" spans="2:5" x14ac:dyDescent="0.2">
      <c r="B395" t="s">
        <v>1647</v>
      </c>
      <c r="C395" s="16" t="s">
        <v>2396</v>
      </c>
      <c r="E395" s="16" t="s">
        <v>2395</v>
      </c>
    </row>
    <row r="396" spans="2:5" x14ac:dyDescent="0.2">
      <c r="B396" t="s">
        <v>1648</v>
      </c>
      <c r="C396" s="16" t="s">
        <v>2400</v>
      </c>
      <c r="E396" s="16" t="s">
        <v>2399</v>
      </c>
    </row>
    <row r="397" spans="2:5" x14ac:dyDescent="0.2">
      <c r="B397" t="s">
        <v>1649</v>
      </c>
      <c r="C397" s="16" t="s">
        <v>2404</v>
      </c>
      <c r="E397" s="16" t="s">
        <v>2403</v>
      </c>
    </row>
    <row r="398" spans="2:5" x14ac:dyDescent="0.2">
      <c r="B398" t="s">
        <v>1650</v>
      </c>
      <c r="C398" s="16" t="s">
        <v>2408</v>
      </c>
      <c r="E398" s="16" t="s">
        <v>2407</v>
      </c>
    </row>
    <row r="399" spans="2:5" x14ac:dyDescent="0.2">
      <c r="B399" t="s">
        <v>1651</v>
      </c>
      <c r="C399" s="16" t="s">
        <v>2412</v>
      </c>
      <c r="E399" s="16" t="s">
        <v>2411</v>
      </c>
    </row>
    <row r="400" spans="2:5" x14ac:dyDescent="0.2">
      <c r="B400" t="s">
        <v>1652</v>
      </c>
      <c r="C400" s="16" t="s">
        <v>2416</v>
      </c>
      <c r="E400" s="16" t="s">
        <v>2415</v>
      </c>
    </row>
    <row r="401" spans="2:5" x14ac:dyDescent="0.2">
      <c r="B401" t="s">
        <v>1653</v>
      </c>
      <c r="C401" s="16" t="s">
        <v>2420</v>
      </c>
      <c r="E401" s="16" t="s">
        <v>2419</v>
      </c>
    </row>
    <row r="402" spans="2:5" x14ac:dyDescent="0.2">
      <c r="B402" t="s">
        <v>1654</v>
      </c>
      <c r="C402" s="16" t="s">
        <v>2424</v>
      </c>
      <c r="E402" s="16" t="s">
        <v>2423</v>
      </c>
    </row>
    <row r="403" spans="2:5" x14ac:dyDescent="0.2">
      <c r="B403" t="s">
        <v>1655</v>
      </c>
      <c r="C403" s="16" t="s">
        <v>2428</v>
      </c>
      <c r="E403" s="16" t="s">
        <v>2427</v>
      </c>
    </row>
    <row r="404" spans="2:5" x14ac:dyDescent="0.2">
      <c r="B404" t="s">
        <v>1656</v>
      </c>
      <c r="C404" s="16" t="s">
        <v>2432</v>
      </c>
      <c r="E404" s="16" t="s">
        <v>2431</v>
      </c>
    </row>
    <row r="405" spans="2:5" x14ac:dyDescent="0.2">
      <c r="B405" t="s">
        <v>1657</v>
      </c>
      <c r="C405" s="16" t="s">
        <v>2436</v>
      </c>
      <c r="E405" s="16" t="s">
        <v>2435</v>
      </c>
    </row>
    <row r="406" spans="2:5" x14ac:dyDescent="0.2">
      <c r="B406" t="s">
        <v>1658</v>
      </c>
      <c r="C406" s="16" t="s">
        <v>2440</v>
      </c>
      <c r="E406" s="16" t="s">
        <v>2439</v>
      </c>
    </row>
    <row r="407" spans="2:5" x14ac:dyDescent="0.2">
      <c r="B407" t="s">
        <v>1659</v>
      </c>
      <c r="C407" s="16" t="s">
        <v>2444</v>
      </c>
      <c r="E407" s="16" t="s">
        <v>2443</v>
      </c>
    </row>
    <row r="408" spans="2:5" x14ac:dyDescent="0.2">
      <c r="B408" t="s">
        <v>1660</v>
      </c>
      <c r="C408" s="16" t="s">
        <v>2448</v>
      </c>
      <c r="E408" s="16" t="s">
        <v>2447</v>
      </c>
    </row>
    <row r="409" spans="2:5" x14ac:dyDescent="0.2">
      <c r="B409" t="s">
        <v>1661</v>
      </c>
      <c r="C409" s="16" t="s">
        <v>2452</v>
      </c>
      <c r="E409" s="16" t="s">
        <v>2451</v>
      </c>
    </row>
    <row r="410" spans="2:5" x14ac:dyDescent="0.2">
      <c r="B410" t="s">
        <v>1662</v>
      </c>
      <c r="C410" s="16" t="s">
        <v>2456</v>
      </c>
      <c r="E410" s="16" t="s">
        <v>2455</v>
      </c>
    </row>
    <row r="411" spans="2:5" x14ac:dyDescent="0.2">
      <c r="B411" t="s">
        <v>1663</v>
      </c>
      <c r="C411" s="16" t="s">
        <v>2460</v>
      </c>
      <c r="E411" s="16" t="s">
        <v>2459</v>
      </c>
    </row>
    <row r="412" spans="2:5" x14ac:dyDescent="0.2">
      <c r="B412" t="s">
        <v>1664</v>
      </c>
      <c r="C412" s="16" t="s">
        <v>2464</v>
      </c>
      <c r="E412" s="16" t="s">
        <v>2463</v>
      </c>
    </row>
    <row r="413" spans="2:5" x14ac:dyDescent="0.2">
      <c r="B413" t="s">
        <v>1665</v>
      </c>
      <c r="C413" s="16" t="s">
        <v>2468</v>
      </c>
      <c r="E413" s="16" t="s">
        <v>2467</v>
      </c>
    </row>
    <row r="414" spans="2:5" x14ac:dyDescent="0.2">
      <c r="B414" t="s">
        <v>1666</v>
      </c>
      <c r="C414" s="16" t="s">
        <v>2472</v>
      </c>
      <c r="E414" s="16" t="s">
        <v>2471</v>
      </c>
    </row>
    <row r="415" spans="2:5" x14ac:dyDescent="0.2">
      <c r="B415" t="s">
        <v>1667</v>
      </c>
      <c r="C415" s="16" t="s">
        <v>2476</v>
      </c>
      <c r="E415" s="16" t="s">
        <v>2475</v>
      </c>
    </row>
    <row r="416" spans="2:5" x14ac:dyDescent="0.2">
      <c r="B416" t="s">
        <v>1668</v>
      </c>
      <c r="C416" s="16" t="s">
        <v>2480</v>
      </c>
      <c r="E416" s="16" t="s">
        <v>2479</v>
      </c>
    </row>
    <row r="417" spans="2:5" x14ac:dyDescent="0.2">
      <c r="B417" t="s">
        <v>1669</v>
      </c>
      <c r="C417" s="16" t="s">
        <v>2484</v>
      </c>
      <c r="E417" s="16" t="s">
        <v>2483</v>
      </c>
    </row>
    <row r="418" spans="2:5" x14ac:dyDescent="0.2">
      <c r="B418" t="s">
        <v>1670</v>
      </c>
      <c r="C418" s="16" t="s">
        <v>2488</v>
      </c>
      <c r="E418" s="16" t="s">
        <v>2487</v>
      </c>
    </row>
    <row r="419" spans="2:5" x14ac:dyDescent="0.2">
      <c r="B419" t="s">
        <v>1671</v>
      </c>
      <c r="C419" s="16" t="s">
        <v>2492</v>
      </c>
      <c r="E419" s="16" t="s">
        <v>2491</v>
      </c>
    </row>
    <row r="420" spans="2:5" x14ac:dyDescent="0.2">
      <c r="B420" t="s">
        <v>1672</v>
      </c>
      <c r="C420" s="16" t="s">
        <v>2496</v>
      </c>
      <c r="E420" s="16" t="s">
        <v>2495</v>
      </c>
    </row>
    <row r="421" spans="2:5" x14ac:dyDescent="0.2">
      <c r="B421" t="s">
        <v>1673</v>
      </c>
      <c r="C421" s="16" t="s">
        <v>2500</v>
      </c>
      <c r="E421" s="16" t="s">
        <v>2499</v>
      </c>
    </row>
    <row r="422" spans="2:5" x14ac:dyDescent="0.2">
      <c r="B422" t="s">
        <v>1674</v>
      </c>
      <c r="C422" s="16" t="s">
        <v>2504</v>
      </c>
      <c r="E422" s="16" t="s">
        <v>2503</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26A8D-A5AF-4373-B768-1B8321FB3D43}">
  <dimension ref="A1:H163"/>
  <sheetViews>
    <sheetView zoomScale="70" zoomScaleNormal="70" workbookViewId="0">
      <pane xSplit="2" ySplit="3" topLeftCell="C4" activePane="bottomRight" state="frozen"/>
      <selection pane="topRight" activeCell="C1" sqref="C1"/>
      <selection pane="bottomLeft" activeCell="A4" sqref="A4"/>
      <selection pane="bottomRight" activeCell="D38" sqref="D38"/>
    </sheetView>
  </sheetViews>
  <sheetFormatPr defaultRowHeight="14.25" x14ac:dyDescent="0.2"/>
  <cols>
    <col min="2" max="2" width="49.75" customWidth="1"/>
    <col min="3" max="3" width="111.375" customWidth="1"/>
    <col min="4" max="4" width="49.75" customWidth="1"/>
    <col min="5" max="5" width="185" bestFit="1" customWidth="1"/>
  </cols>
  <sheetData>
    <row r="1" spans="1:8" x14ac:dyDescent="0.2">
      <c r="A1" s="1" t="s">
        <v>0</v>
      </c>
      <c r="B1" s="1" t="s">
        <v>1</v>
      </c>
      <c r="C1" s="2" t="s">
        <v>2</v>
      </c>
      <c r="D1" s="1" t="s">
        <v>3</v>
      </c>
      <c r="E1" s="1" t="s">
        <v>4</v>
      </c>
    </row>
    <row r="2" spans="1:8" x14ac:dyDescent="0.2">
      <c r="A2" s="3" t="s">
        <v>5</v>
      </c>
      <c r="B2" s="3" t="s">
        <v>6</v>
      </c>
      <c r="C2" s="4" t="s">
        <v>6</v>
      </c>
      <c r="D2" s="3" t="s">
        <v>6</v>
      </c>
      <c r="E2" s="3" t="s">
        <v>6</v>
      </c>
    </row>
    <row r="3" spans="1:8" x14ac:dyDescent="0.2">
      <c r="A3" s="1" t="s">
        <v>7</v>
      </c>
      <c r="B3" s="1" t="s">
        <v>8</v>
      </c>
      <c r="C3" s="1" t="s">
        <v>9</v>
      </c>
      <c r="D3" s="1"/>
      <c r="E3" s="1"/>
      <c r="F3" s="21" t="s">
        <v>1013</v>
      </c>
      <c r="G3" s="21" t="s">
        <v>1014</v>
      </c>
      <c r="H3" s="21" t="s">
        <v>1015</v>
      </c>
    </row>
    <row r="4" spans="1:8" x14ac:dyDescent="0.2">
      <c r="B4" t="str">
        <f>"Text_Key_Desc_Season"&amp;F4&amp;"_Challenge"&amp;G4&amp;"_"&amp;H4</f>
        <v>Text_Key_Desc_Season0_Challenge1_Easy</v>
      </c>
      <c r="C4" s="5" t="str">
        <f>VLOOKUP(F4&amp;"_"&amp;G4&amp;"_Easy",[1]挑战模式!$BJ:$BX,15,FALSE)&amp;"\n你有&lt;color=white&gt;"&amp;VLOOKUP(F4&amp;"_"&amp;G4&amp;"_"&amp;H4,[1]挑战模式!$BJ:$BX,13,FALSE)&amp;"&lt;/color&gt;点生命，可放&lt;color=white&gt;"&amp;VLOOKUP(F4&amp;"_"&amp;G4&amp;"_"&amp;H4,[1]挑战模式!$BJ:$BX,14,FALSE)&amp;"&lt;/color&gt;个塔"&amp;IF(H4="Easy","。","，并面对更强敌人。")</f>
        <v>你刚建好了第一个防御塔，但隐身的小家伙让你措手不及！\n你有&lt;color=white&gt;30&lt;/color&gt;点生命，可放&lt;color=white&gt;8&lt;/color&gt;个塔。</v>
      </c>
      <c r="E4" t="str">
        <f>VLOOKUP(F4&amp;"_"&amp;G4&amp;"_Normal",[1]挑战模式!$BJ:$BX,15,FALSE)&amp;" \nYou have &lt;color=white&gt;"&amp;VLOOKUP(F4&amp;"_"&amp;G4&amp;"_"&amp;H4,[1]挑战模式!$BJ:$BX,13,FALSE)&amp;"&lt;/color&gt; HP, max &lt;color=white&gt;"&amp;VLOOKUP(F4&amp;"_"&amp;G4&amp;"_"&amp;H4,[1]挑战模式!$BJ:$BX,14,FALSE)&amp;"&lt;/color&gt; towers"&amp;IF(H4="Easy",".",", and face stronger monsters.")</f>
        <v>You just built your first defense tower, but those sneaky invisible foes caught you off guard! \nYou have &lt;color=white&gt;30&lt;/color&gt; HP, max &lt;color=white&gt;8&lt;/color&gt; towers.</v>
      </c>
      <c r="F4" s="15">
        <v>0</v>
      </c>
      <c r="G4" s="15">
        <v>1</v>
      </c>
      <c r="H4" s="15" t="s">
        <v>1019</v>
      </c>
    </row>
    <row r="5" spans="1:8" x14ac:dyDescent="0.2">
      <c r="B5" t="str">
        <f t="shared" ref="B5:B68" si="0">"Text_Key_Desc_Season"&amp;F5&amp;"_Challenge"&amp;G5&amp;"_"&amp;H5</f>
        <v>Text_Key_Desc_Season0_Challenge2_Easy</v>
      </c>
      <c r="C5" s="5" t="str">
        <f>VLOOKUP(F5&amp;"_"&amp;G5&amp;"_Easy",[1]挑战模式!$BJ:$BX,15,FALSE)&amp;"\n你有&lt;color=white&gt;"&amp;VLOOKUP(F5&amp;"_"&amp;G5&amp;"_"&amp;H5,[1]挑战模式!$BJ:$BX,13,FALSE)&amp;"&lt;/color&gt;点生命，可放&lt;color=white&gt;"&amp;VLOOKUP(F5&amp;"_"&amp;G5&amp;"_"&amp;H5,[1]挑战模式!$BJ:$BX,14,FALSE)&amp;"&lt;/color&gt;个塔"&amp;IF(H5="Easy","。","，并面对更强敌人。")</f>
        <v>敌人眼看就要不行了。等等，它怎么治疗了自己！\n你有&lt;color=white&gt;20&lt;/color&gt;点生命，可放&lt;color=white&gt;8&lt;/color&gt;个塔。</v>
      </c>
      <c r="E5" t="str">
        <f>VLOOKUP(F5&amp;"_"&amp;G5&amp;"_Normal",[1]挑战模式!$BJ:$BX,15,FALSE)&amp;" \nYou have &lt;color=white&gt;"&amp;VLOOKUP(F5&amp;"_"&amp;G5&amp;"_"&amp;H5,[1]挑战模式!$BJ:$BX,13,FALSE)&amp;"&lt;/color&gt; HP, max &lt;color=white&gt;"&amp;VLOOKUP(F5&amp;"_"&amp;G5&amp;"_"&amp;H5,[1]挑战模式!$BJ:$BX,14,FALSE)&amp;"&lt;/color&gt; towers"&amp;IF(H5="Easy",".",", and face stronger monsters.")</f>
        <v>The enemy is about to fall... Wait, how did it heal itself?! \nYou have &lt;color=white&gt;20&lt;/color&gt; HP, max &lt;color=white&gt;8&lt;/color&gt; towers.</v>
      </c>
      <c r="F5" s="15">
        <v>0</v>
      </c>
      <c r="G5" s="15">
        <v>2</v>
      </c>
      <c r="H5" s="15" t="s">
        <v>1019</v>
      </c>
    </row>
    <row r="6" spans="1:8" x14ac:dyDescent="0.2">
      <c r="B6" t="str">
        <f t="shared" si="0"/>
        <v>Text_Key_Desc_Season0_Challenge3_Easy</v>
      </c>
      <c r="C6" s="5" t="str">
        <f>VLOOKUP(F6&amp;"_"&amp;G6&amp;"_Easy",[1]挑战模式!$BJ:$BX,15,FALSE)&amp;"\n你有&lt;color=white&gt;"&amp;VLOOKUP(F6&amp;"_"&amp;G6&amp;"_"&amp;H6,[1]挑战模式!$BJ:$BX,13,FALSE)&amp;"&lt;/color&gt;点生命，可放&lt;color=white&gt;"&amp;VLOOKUP(F6&amp;"_"&amp;G6&amp;"_"&amp;H6,[1]挑战模式!$BJ:$BX,14,FALSE)&amp;"&lt;/color&gt;个塔"&amp;IF(H6="Easy","。","，并面对更强敌人。")</f>
        <v>你从没见过跑得这么快的东西。\n你有&lt;color=white&gt;20&lt;/color&gt;点生命，可放&lt;color=white&gt;8&lt;/color&gt;个塔。</v>
      </c>
      <c r="E6" t="str">
        <f>VLOOKUP(F6&amp;"_"&amp;G6&amp;"_Normal",[1]挑战模式!$BJ:$BX,15,FALSE)&amp;" \nYou have &lt;color=white&gt;"&amp;VLOOKUP(F6&amp;"_"&amp;G6&amp;"_"&amp;H6,[1]挑战模式!$BJ:$BX,13,FALSE)&amp;"&lt;/color&gt; HP, max &lt;color=white&gt;"&amp;VLOOKUP(F6&amp;"_"&amp;G6&amp;"_"&amp;H6,[1]挑战模式!$BJ:$BX,14,FALSE)&amp;"&lt;/color&gt; towers"&amp;IF(H6="Easy",".",", and face stronger monsters.")</f>
        <v>You've never seen anything move this fast! \nYou have &lt;color=white&gt;20&lt;/color&gt; HP, max &lt;color=white&gt;8&lt;/color&gt; towers.</v>
      </c>
      <c r="F6" s="15">
        <v>0</v>
      </c>
      <c r="G6" s="15">
        <v>3</v>
      </c>
      <c r="H6" s="15" t="s">
        <v>1019</v>
      </c>
    </row>
    <row r="7" spans="1:8" x14ac:dyDescent="0.2">
      <c r="B7" t="str">
        <f t="shared" si="0"/>
        <v>Text_Key_Desc_Season0_Challenge4_Easy</v>
      </c>
      <c r="C7" s="5" t="str">
        <f>VLOOKUP(F7&amp;"_"&amp;G7&amp;"_Easy",[1]挑战模式!$BJ:$BX,15,FALSE)&amp;"\n你有&lt;color=white&gt;"&amp;VLOOKUP(F7&amp;"_"&amp;G7&amp;"_"&amp;H7,[1]挑战模式!$BJ:$BX,13,FALSE)&amp;"&lt;/color&gt;点生命，可放&lt;color=white&gt;"&amp;VLOOKUP(F7&amp;"_"&amp;G7&amp;"_"&amp;H7,[1]挑战模式!$BJ:$BX,14,FALSE)&amp;"&lt;/color&gt;个塔"&amp;IF(H7="Easy","。","，并面对更强敌人。")</f>
        <v>快避开那些快要死亡的恶魔，它让你的防御塔变得软弱无力！\n你有&lt;color=white&gt;20&lt;/color&gt;点生命，可放&lt;color=white&gt;8&lt;/color&gt;个塔。</v>
      </c>
      <c r="E7" t="str">
        <f>VLOOKUP(F7&amp;"_"&amp;G7&amp;"_Normal",[1]挑战模式!$BJ:$BX,15,FALSE)&amp;" \nYou have &lt;color=white&gt;"&amp;VLOOKUP(F7&amp;"_"&amp;G7&amp;"_"&amp;H7,[1]挑战模式!$BJ:$BX,13,FALSE)&amp;"&lt;/color&gt; HP, max &lt;color=white&gt;"&amp;VLOOKUP(F7&amp;"_"&amp;G7&amp;"_"&amp;H7,[1]挑战模式!$BJ:$BX,14,FALSE)&amp;"&lt;/color&gt; towers"&amp;IF(H7="Easy",".",", and face stronger monsters.")</f>
        <v>Dodge those dying demons—they weaken your defense towers! \nYou have &lt;color=white&gt;20&lt;/color&gt; HP, max &lt;color=white&gt;8&lt;/color&gt; towers.</v>
      </c>
      <c r="F7" s="15">
        <v>0</v>
      </c>
      <c r="G7" s="15">
        <v>4</v>
      </c>
      <c r="H7" s="15" t="s">
        <v>1019</v>
      </c>
    </row>
    <row r="8" spans="1:8" x14ac:dyDescent="0.2">
      <c r="B8" t="str">
        <f t="shared" si="0"/>
        <v>Text_Key_Desc_Season0_Challenge5_Easy</v>
      </c>
      <c r="C8" s="5" t="str">
        <f>VLOOKUP(F8&amp;"_"&amp;G8&amp;"_Easy",[1]挑战模式!$BJ:$BX,15,FALSE)&amp;"\n你有&lt;color=white&gt;"&amp;VLOOKUP(F8&amp;"_"&amp;G8&amp;"_"&amp;H8,[1]挑战模式!$BJ:$BX,13,FALSE)&amp;"&lt;/color&gt;点生命，可放&lt;color=white&gt;"&amp;VLOOKUP(F8&amp;"_"&amp;G8&amp;"_"&amp;H8,[1]挑战模式!$BJ:$BX,14,FALSE)&amp;"&lt;/color&gt;个塔"&amp;IF(H8="Easy","。","，并面对更强敌人。")</f>
        <v>那些带着护盾的家伙蠢蠢欲动，快把你所有火力都拿出来。\n你有&lt;color=white&gt;20&lt;/color&gt;点生命，可放&lt;color=white&gt;8&lt;/color&gt;个塔。</v>
      </c>
      <c r="E8" t="str">
        <f>VLOOKUP(F8&amp;"_"&amp;G8&amp;"_Normal",[1]挑战模式!$BJ:$BX,15,FALSE)&amp;" \nYou have &lt;color=white&gt;"&amp;VLOOKUP(F8&amp;"_"&amp;G8&amp;"_"&amp;H8,[1]挑战模式!$BJ:$BX,13,FALSE)&amp;"&lt;/color&gt; HP, max &lt;color=white&gt;"&amp;VLOOKUP(F8&amp;"_"&amp;G8&amp;"_"&amp;H8,[1]挑战模式!$BJ:$BX,14,FALSE)&amp;"&lt;/color&gt; towers"&amp;IF(H8="Easy",".",", and face stronger monsters.")</f>
        <v>Those shielded enemies are getting restless. Bring out all your firepower! \nYou have &lt;color=white&gt;20&lt;/color&gt; HP, max &lt;color=white&gt;8&lt;/color&gt; towers.</v>
      </c>
      <c r="F8" s="15">
        <v>0</v>
      </c>
      <c r="G8" s="15">
        <v>5</v>
      </c>
      <c r="H8" s="15" t="s">
        <v>1019</v>
      </c>
    </row>
    <row r="9" spans="1:8" x14ac:dyDescent="0.2">
      <c r="B9" t="str">
        <f t="shared" si="0"/>
        <v>Text_Key_Desc_Season0_Challenge6_Easy</v>
      </c>
      <c r="C9" s="5" t="str">
        <f>VLOOKUP(F9&amp;"_"&amp;G9&amp;"_Easy",[1]挑战模式!$BJ:$BX,15,FALSE)&amp;"\n你有&lt;color=white&gt;"&amp;VLOOKUP(F9&amp;"_"&amp;G9&amp;"_"&amp;H9,[1]挑战模式!$BJ:$BX,13,FALSE)&amp;"&lt;/color&gt;点生命，可放&lt;color=white&gt;"&amp;VLOOKUP(F9&amp;"_"&amp;G9&amp;"_"&amp;H9,[1]挑战模式!$BJ:$BX,14,FALSE)&amp;"&lt;/color&gt;个塔"&amp;IF(H9="Easy","。","，并面对更强敌人。")</f>
        <v>蜜蜂女王大驾光临。当然，她会带上源源不断的卫兵！\n你有&lt;color=white&gt;20&lt;/color&gt;点生命，可放&lt;color=white&gt;8&lt;/color&gt;个塔。</v>
      </c>
      <c r="E9" t="str">
        <f>VLOOKUP(F9&amp;"_"&amp;G9&amp;"_Normal",[1]挑战模式!$BJ:$BX,15,FALSE)&amp;" \nYou have &lt;color=white&gt;"&amp;VLOOKUP(F9&amp;"_"&amp;G9&amp;"_"&amp;H9,[1]挑战模式!$BJ:$BX,13,FALSE)&amp;"&lt;/color&gt; HP, max &lt;color=white&gt;"&amp;VLOOKUP(F9&amp;"_"&amp;G9&amp;"_"&amp;H9,[1]挑战模式!$BJ:$BX,14,FALSE)&amp;"&lt;/color&gt; towers"&amp;IF(H9="Easy",".",", and face stronger monsters.")</f>
        <v>The Queen Bee has arrived. Of course, she brought an endless swarm of guards! \nYou have &lt;color=white&gt;20&lt;/color&gt; HP, max &lt;color=white&gt;8&lt;/color&gt; towers.</v>
      </c>
      <c r="F9" s="15">
        <v>0</v>
      </c>
      <c r="G9" s="15">
        <v>6</v>
      </c>
      <c r="H9" s="15" t="s">
        <v>1019</v>
      </c>
    </row>
    <row r="10" spans="1:8" x14ac:dyDescent="0.2">
      <c r="B10" t="str">
        <f t="shared" si="0"/>
        <v>Text_Key_Desc_Season0_Challenge7_Easy</v>
      </c>
      <c r="C10" s="5" t="str">
        <f>VLOOKUP(F10&amp;"_"&amp;G10&amp;"_Easy",[1]挑战模式!$BJ:$BX,15,FALSE)&amp;"\n你有&lt;color=white&gt;"&amp;VLOOKUP(F10&amp;"_"&amp;G10&amp;"_"&amp;H10,[1]挑战模式!$BJ:$BX,13,FALSE)&amp;"&lt;/color&gt;点生命，可放&lt;color=white&gt;"&amp;VLOOKUP(F10&amp;"_"&amp;G10&amp;"_"&amp;H10,[1]挑战模式!$BJ:$BX,14,FALSE)&amp;"&lt;/color&gt;个塔"&amp;IF(H10="Easy","。","，并面对更强敌人。")</f>
        <v>战场一片迷雾？无所谓，反正你只是个指挥官。\n你有&lt;color=white&gt;20&lt;/color&gt;点生命，可放&lt;color=white&gt;8&lt;/color&gt;个塔。</v>
      </c>
      <c r="E10" t="str">
        <f>VLOOKUP(F10&amp;"_"&amp;G10&amp;"_Normal",[1]挑战模式!$BJ:$BX,15,FALSE)&amp;" \nYou have &lt;color=white&gt;"&amp;VLOOKUP(F10&amp;"_"&amp;G10&amp;"_"&amp;H10,[1]挑战模式!$BJ:$BX,13,FALSE)&amp;"&lt;/color&gt; HP, max &lt;color=white&gt;"&amp;VLOOKUP(F10&amp;"_"&amp;G10&amp;"_"&amp;H10,[1]挑战模式!$BJ:$BX,14,FALSE)&amp;"&lt;/color&gt; towers"&amp;IF(H10="Easy",".",", and face stronger monsters.")</f>
        <v>The battlefield is covered in fog? No big deal, you're just the commander anyway. \nYou have &lt;color=white&gt;20&lt;/color&gt; HP, max &lt;color=white&gt;8&lt;/color&gt; towers.</v>
      </c>
      <c r="F10" s="15">
        <v>0</v>
      </c>
      <c r="G10" s="15">
        <v>7</v>
      </c>
      <c r="H10" s="15" t="s">
        <v>1019</v>
      </c>
    </row>
    <row r="11" spans="1:8" x14ac:dyDescent="0.2">
      <c r="B11" t="str">
        <f t="shared" si="0"/>
        <v>Text_Key_Desc_Season0_Challenge8_Easy</v>
      </c>
      <c r="C11" s="5" t="str">
        <f>VLOOKUP(F11&amp;"_"&amp;G11&amp;"_Easy",[1]挑战模式!$BJ:$BX,15,FALSE)&amp;"\n你有&lt;color=white&gt;"&amp;VLOOKUP(F11&amp;"_"&amp;G11&amp;"_"&amp;H11,[1]挑战模式!$BJ:$BX,13,FALSE)&amp;"&lt;/color&gt;点生命，可放&lt;color=white&gt;"&amp;VLOOKUP(F11&amp;"_"&amp;G11&amp;"_"&amp;H11,[1]挑战模式!$BJ:$BX,14,FALSE)&amp;"&lt;/color&gt;个塔"&amp;IF(H11="Easy","。","，并面对更强敌人。")</f>
        <v>这些骷髅倒下后会再爬起来，很合理吧？\n你有&lt;color=white&gt;20&lt;/color&gt;点生命，可放&lt;color=white&gt;8&lt;/color&gt;个塔。</v>
      </c>
      <c r="E11" t="str">
        <f>VLOOKUP(F11&amp;"_"&amp;G11&amp;"_Normal",[1]挑战模式!$BJ:$BX,15,FALSE)&amp;" \nYou have &lt;color=white&gt;"&amp;VLOOKUP(F11&amp;"_"&amp;G11&amp;"_"&amp;H11,[1]挑战模式!$BJ:$BX,13,FALSE)&amp;"&lt;/color&gt; HP, max &lt;color=white&gt;"&amp;VLOOKUP(F11&amp;"_"&amp;G11&amp;"_"&amp;H11,[1]挑战模式!$BJ:$BX,14,FALSE)&amp;"&lt;/color&gt; towers"&amp;IF(H11="Easy",".",", and face stronger monsters.")</f>
        <v>These skeletons get back up after falling. Makes sense, right? \nYou have &lt;color=white&gt;20&lt;/color&gt; HP, max &lt;color=white&gt;8&lt;/color&gt; towers.</v>
      </c>
      <c r="F11" s="15">
        <v>0</v>
      </c>
      <c r="G11" s="15">
        <v>8</v>
      </c>
      <c r="H11" s="15" t="s">
        <v>1019</v>
      </c>
    </row>
    <row r="12" spans="1:8" x14ac:dyDescent="0.2">
      <c r="B12" t="str">
        <f t="shared" si="0"/>
        <v>Text_Key_Desc_Season0_Challenge9_Easy</v>
      </c>
      <c r="C12" s="5" t="str">
        <f>VLOOKUP(F12&amp;"_"&amp;G12&amp;"_Easy",[1]挑战模式!$BJ:$BX,15,FALSE)&amp;"\n你有&lt;color=white&gt;"&amp;VLOOKUP(F12&amp;"_"&amp;G12&amp;"_"&amp;H12,[1]挑战模式!$BJ:$BX,13,FALSE)&amp;"&lt;/color&gt;点生命，可放&lt;color=white&gt;"&amp;VLOOKUP(F12&amp;"_"&amp;G12&amp;"_"&amp;H12,[1]挑战模式!$BJ:$BX,14,FALSE)&amp;"&lt;/color&gt;个塔"&amp;IF(H12="Easy","。","，并面对更强敌人。")</f>
        <v>醒一醒！为什么蝎子能让防御塔也麻痹？\n你有&lt;color=white&gt;20&lt;/color&gt;点生命，可放&lt;color=white&gt;8&lt;/color&gt;个塔。</v>
      </c>
      <c r="E12" t="str">
        <f>VLOOKUP(F12&amp;"_"&amp;G12&amp;"_Normal",[1]挑战模式!$BJ:$BX,15,FALSE)&amp;" \nYou have &lt;color=white&gt;"&amp;VLOOKUP(F12&amp;"_"&amp;G12&amp;"_"&amp;H12,[1]挑战模式!$BJ:$BX,13,FALSE)&amp;"&lt;/color&gt; HP, max &lt;color=white&gt;"&amp;VLOOKUP(F12&amp;"_"&amp;G12&amp;"_"&amp;H12,[1]挑战模式!$BJ:$BX,14,FALSE)&amp;"&lt;/color&gt; towers"&amp;IF(H12="Easy",".",", and face stronger monsters.")</f>
        <v>Wake up! Why can scorpions paralyze towers too?! \nYou have &lt;color=white&gt;20&lt;/color&gt; HP, max &lt;color=white&gt;8&lt;/color&gt; towers.</v>
      </c>
      <c r="F12" s="15">
        <v>0</v>
      </c>
      <c r="G12" s="15">
        <v>9</v>
      </c>
      <c r="H12" s="15" t="s">
        <v>1019</v>
      </c>
    </row>
    <row r="13" spans="1:8" x14ac:dyDescent="0.2">
      <c r="B13" t="str">
        <f t="shared" si="0"/>
        <v>Text_Key_Desc_Season0_Challenge10_Easy</v>
      </c>
      <c r="C13" s="5" t="str">
        <f>VLOOKUP(F13&amp;"_"&amp;G13&amp;"_Easy",[1]挑战模式!$BJ:$BX,15,FALSE)&amp;"\n你有&lt;color=white&gt;"&amp;VLOOKUP(F13&amp;"_"&amp;G13&amp;"_"&amp;H13,[1]挑战模式!$BJ:$BX,13,FALSE)&amp;"&lt;/color&gt;点生命，可放&lt;color=white&gt;"&amp;VLOOKUP(F13&amp;"_"&amp;G13&amp;"_"&amp;H13,[1]挑战模式!$BJ:$BX,14,FALSE)&amp;"&lt;/color&gt;个塔"&amp;IF(H13="Easy","。","，并面对更强敌人。")</f>
        <v>好耶，蜘蛛倒下了！哦不，它产生了更多的小蜘蛛！\n你有&lt;color=white&gt;20&lt;/color&gt;点生命，可放&lt;color=white&gt;8&lt;/color&gt;个塔。</v>
      </c>
      <c r="E13" t="str">
        <f>VLOOKUP(F13&amp;"_"&amp;G13&amp;"_Normal",[1]挑战模式!$BJ:$BX,15,FALSE)&amp;" \nYou have &lt;color=white&gt;"&amp;VLOOKUP(F13&amp;"_"&amp;G13&amp;"_"&amp;H13,[1]挑战模式!$BJ:$BX,13,FALSE)&amp;"&lt;/color&gt; HP, max &lt;color=white&gt;"&amp;VLOOKUP(F13&amp;"_"&amp;G13&amp;"_"&amp;H13,[1]挑战模式!$BJ:$BX,14,FALSE)&amp;"&lt;/color&gt; towers"&amp;IF(H13="Easy",".",", and face stronger monsters.")</f>
        <v>Yes! The spider is down! Oh no… more baby spiders! \nYou have &lt;color=white&gt;20&lt;/color&gt; HP, max &lt;color=white&gt;8&lt;/color&gt; towers.</v>
      </c>
      <c r="F13" s="15">
        <v>0</v>
      </c>
      <c r="G13" s="15">
        <v>10</v>
      </c>
      <c r="H13" s="15" t="s">
        <v>1019</v>
      </c>
    </row>
    <row r="14" spans="1:8" x14ac:dyDescent="0.2">
      <c r="B14" t="str">
        <f t="shared" si="0"/>
        <v>Text_Key_Desc_Season0_Challenge11_Easy</v>
      </c>
      <c r="C14" s="5" t="str">
        <f>VLOOKUP(F14&amp;"_"&amp;G14&amp;"_Easy",[1]挑战模式!$BJ:$BX,15,FALSE)&amp;"\n你有&lt;color=white&gt;"&amp;VLOOKUP(F14&amp;"_"&amp;G14&amp;"_"&amp;H14,[1]挑战模式!$BJ:$BX,13,FALSE)&amp;"&lt;/color&gt;点生命，可放&lt;color=white&gt;"&amp;VLOOKUP(F14&amp;"_"&amp;G14&amp;"_"&amp;H14,[1]挑战模式!$BJ:$BX,14,FALSE)&amp;"&lt;/color&gt;个塔"&amp;IF(H14="Easy","。","，并面对更强敌人。")</f>
        <v>什么，敌军里有个会爆炸的家伙？看来哪里都有猪队友。\n你有&lt;color=white&gt;20&lt;/color&gt;点生命，可放&lt;color=white&gt;8&lt;/color&gt;个塔。</v>
      </c>
      <c r="E14" t="str">
        <f>VLOOKUP(F14&amp;"_"&amp;G14&amp;"_Normal",[1]挑战模式!$BJ:$BX,15,FALSE)&amp;" \nYou have &lt;color=white&gt;"&amp;VLOOKUP(F14&amp;"_"&amp;G14&amp;"_"&amp;H14,[1]挑战模式!$BJ:$BX,13,FALSE)&amp;"&lt;/color&gt; HP, max &lt;color=white&gt;"&amp;VLOOKUP(F14&amp;"_"&amp;G14&amp;"_"&amp;H14,[1]挑战模式!$BJ:$BX,14,FALSE)&amp;"&lt;/color&gt; towers"&amp;IF(H14="Easy",".",", and face stronger monsters.")</f>
        <v>Wait, there's an enemy that explodes?! Guess bad teammates exist everywhere. \nYou have &lt;color=white&gt;20&lt;/color&gt; HP, max &lt;color=white&gt;8&lt;/color&gt; towers.</v>
      </c>
      <c r="F14" s="15">
        <v>0</v>
      </c>
      <c r="G14" s="15">
        <v>11</v>
      </c>
      <c r="H14" s="15" t="s">
        <v>1019</v>
      </c>
    </row>
    <row r="15" spans="1:8" x14ac:dyDescent="0.2">
      <c r="B15" t="str">
        <f t="shared" si="0"/>
        <v>Text_Key_Desc_Season0_Challenge12_Easy</v>
      </c>
      <c r="C15" s="5" t="str">
        <f>VLOOKUP(F15&amp;"_"&amp;G15&amp;"_Easy",[1]挑战模式!$BJ:$BX,15,FALSE)&amp;"\n你有&lt;color=white&gt;"&amp;VLOOKUP(F15&amp;"_"&amp;G15&amp;"_"&amp;H15,[1]挑战模式!$BJ:$BX,13,FALSE)&amp;"&lt;/color&gt;点生命，可放&lt;color=white&gt;"&amp;VLOOKUP(F15&amp;"_"&amp;G15&amp;"_"&amp;H15,[1]挑战模式!$BJ:$BX,14,FALSE)&amp;"&lt;/color&gt;个塔"&amp;IF(H15="Easy","。","，并面对更强敌人。")</f>
        <v>你看到了骷髅和墓碑？这场战斗要累死人了。\n你有&lt;color=white&gt;20&lt;/color&gt;点生命，可放&lt;color=white&gt;8&lt;/color&gt;个塔。</v>
      </c>
      <c r="E15" t="str">
        <f>VLOOKUP(F15&amp;"_"&amp;G15&amp;"_Normal",[1]挑战模式!$BJ:$BX,15,FALSE)&amp;" \nYou have &lt;color=white&gt;"&amp;VLOOKUP(F15&amp;"_"&amp;G15&amp;"_"&amp;H15,[1]挑战模式!$BJ:$BX,13,FALSE)&amp;"&lt;/color&gt; HP, max &lt;color=white&gt;"&amp;VLOOKUP(F15&amp;"_"&amp;G15&amp;"_"&amp;H15,[1]挑战模式!$BJ:$BX,14,FALSE)&amp;"&lt;/color&gt; towers"&amp;IF(H15="Easy",".",", and face stronger monsters.")</f>
        <v>Skeletons and tombstones? This battle is going to be exhausting. \nYou have &lt;color=white&gt;20&lt;/color&gt; HP, max &lt;color=white&gt;8&lt;/color&gt; towers.</v>
      </c>
      <c r="F15" s="15">
        <v>0</v>
      </c>
      <c r="G15" s="15">
        <v>12</v>
      </c>
      <c r="H15" s="15" t="s">
        <v>1019</v>
      </c>
    </row>
    <row r="16" spans="1:8" x14ac:dyDescent="0.2">
      <c r="B16" t="str">
        <f t="shared" si="0"/>
        <v>Text_Key_Desc_Season0_Challenge13_Easy</v>
      </c>
      <c r="C16" s="5" t="str">
        <f>VLOOKUP(F16&amp;"_"&amp;G16&amp;"_Easy",[1]挑战模式!$BJ:$BX,15,FALSE)&amp;"\n你有&lt;color=white&gt;"&amp;VLOOKUP(F16&amp;"_"&amp;G16&amp;"_"&amp;H16,[1]挑战模式!$BJ:$BX,13,FALSE)&amp;"&lt;/color&gt;点生命，可放&lt;color=white&gt;"&amp;VLOOKUP(F16&amp;"_"&amp;G16&amp;"_"&amp;H16,[1]挑战模式!$BJ:$BX,14,FALSE)&amp;"&lt;/color&gt;个塔"&amp;IF(H16="Easy","。","，并面对更强敌人。")</f>
        <v>火力变弱了？这是因为暗影恶魔的诅咒，并不是有人在偷懒！\n你有&lt;color=white&gt;20&lt;/color&gt;点生命，可放&lt;color=white&gt;8&lt;/color&gt;个塔。</v>
      </c>
      <c r="E16" t="str">
        <f>VLOOKUP(F16&amp;"_"&amp;G16&amp;"_Normal",[1]挑战模式!$BJ:$BX,15,FALSE)&amp;" \nYou have &lt;color=white&gt;"&amp;VLOOKUP(F16&amp;"_"&amp;G16&amp;"_"&amp;H16,[1]挑战模式!$BJ:$BX,13,FALSE)&amp;"&lt;/color&gt; HP, max &lt;color=white&gt;"&amp;VLOOKUP(F16&amp;"_"&amp;G16&amp;"_"&amp;H16,[1]挑战模式!$BJ:$BX,14,FALSE)&amp;"&lt;/color&gt; towers"&amp;IF(H16="Easy",".",", and face stronger monsters.")</f>
        <v>Weakened firepower? That’s the Shadow Demon's curse, not someone slacking off! \nYou have &lt;color=white&gt;20&lt;/color&gt; HP, max &lt;color=white&gt;8&lt;/color&gt; towers.</v>
      </c>
      <c r="F16" s="15">
        <v>0</v>
      </c>
      <c r="G16" s="15">
        <v>13</v>
      </c>
      <c r="H16" s="15" t="s">
        <v>1019</v>
      </c>
    </row>
    <row r="17" spans="2:8" x14ac:dyDescent="0.2">
      <c r="B17" t="str">
        <f t="shared" si="0"/>
        <v>Text_Key_Desc_Season0_Challenge14_Easy</v>
      </c>
      <c r="C17" s="5" t="str">
        <f>VLOOKUP(F17&amp;"_"&amp;G17&amp;"_Easy",[1]挑战模式!$BJ:$BX,15,FALSE)&amp;"\n你有&lt;color=white&gt;"&amp;VLOOKUP(F17&amp;"_"&amp;G17&amp;"_"&amp;H17,[1]挑战模式!$BJ:$BX,13,FALSE)&amp;"&lt;/color&gt;点生命，可放&lt;color=white&gt;"&amp;VLOOKUP(F17&amp;"_"&amp;G17&amp;"_"&amp;H17,[1]挑战模式!$BJ:$BX,14,FALSE)&amp;"&lt;/color&gt;个塔"&amp;IF(H17="Easy","。","，并面对更强敌人。")</f>
        <v>敌人去哪了？它们钻进了地里！\n你有&lt;color=white&gt;20&lt;/color&gt;点生命，可放&lt;color=white&gt;8&lt;/color&gt;个塔。</v>
      </c>
      <c r="E17" t="str">
        <f>VLOOKUP(F17&amp;"_"&amp;G17&amp;"_Normal",[1]挑战模式!$BJ:$BX,15,FALSE)&amp;" \nYou have &lt;color=white&gt;"&amp;VLOOKUP(F17&amp;"_"&amp;G17&amp;"_"&amp;H17,[1]挑战模式!$BJ:$BX,13,FALSE)&amp;"&lt;/color&gt; HP, max &lt;color=white&gt;"&amp;VLOOKUP(F17&amp;"_"&amp;G17&amp;"_"&amp;H17,[1]挑战模式!$BJ:$BX,14,FALSE)&amp;"&lt;/color&gt; towers"&amp;IF(H17="Easy",".",", and face stronger monsters.")</f>
        <v>Where did the enemies go? They burrowed underground! \nYou have &lt;color=white&gt;20&lt;/color&gt; HP, max &lt;color=white&gt;8&lt;/color&gt; towers.</v>
      </c>
      <c r="F17" s="15">
        <v>0</v>
      </c>
      <c r="G17" s="15">
        <v>14</v>
      </c>
      <c r="H17" s="15" t="s">
        <v>1019</v>
      </c>
    </row>
    <row r="18" spans="2:8" x14ac:dyDescent="0.2">
      <c r="B18" t="str">
        <f t="shared" si="0"/>
        <v>Text_Key_Desc_Season0_Challenge15_Easy</v>
      </c>
      <c r="C18" s="5" t="str">
        <f>VLOOKUP(F18&amp;"_"&amp;G18&amp;"_Easy",[1]挑战模式!$BJ:$BX,15,FALSE)&amp;"\n你有&lt;color=white&gt;"&amp;VLOOKUP(F18&amp;"_"&amp;G18&amp;"_"&amp;H18,[1]挑战模式!$BJ:$BX,13,FALSE)&amp;"&lt;/color&gt;点生命，可放&lt;color=white&gt;"&amp;VLOOKUP(F18&amp;"_"&amp;G18&amp;"_"&amp;H18,[1]挑战模式!$BJ:$BX,14,FALSE)&amp;"&lt;/color&gt;个塔"&amp;IF(H18="Easy","。","，并面对更强敌人。")</f>
        <v>一大片敌人都不见了？好吧，也许是回家喝下午茶了。\n你有&lt;color=white&gt;20&lt;/color&gt;点生命，可放&lt;color=white&gt;8&lt;/color&gt;个塔。</v>
      </c>
      <c r="E18" t="str">
        <f>VLOOKUP(F18&amp;"_"&amp;G18&amp;"_Normal",[1]挑战模式!$BJ:$BX,15,FALSE)&amp;" \nYou have &lt;color=white&gt;"&amp;VLOOKUP(F18&amp;"_"&amp;G18&amp;"_"&amp;H18,[1]挑战模式!$BJ:$BX,13,FALSE)&amp;"&lt;/color&gt; HP, max &lt;color=white&gt;"&amp;VLOOKUP(F18&amp;"_"&amp;G18&amp;"_"&amp;H18,[1]挑战模式!$BJ:$BX,14,FALSE)&amp;"&lt;/color&gt; towers"&amp;IF(H18="Easy",".",", and face stronger monsters.")</f>
        <v>A whole wave of enemies just vanished? Maybe they went for afternoon tea. \nYou have &lt;color=white&gt;20&lt;/color&gt; HP, max &lt;color=white&gt;8&lt;/color&gt; towers.</v>
      </c>
      <c r="F18" s="15">
        <v>0</v>
      </c>
      <c r="G18" s="15">
        <v>15</v>
      </c>
      <c r="H18" s="15" t="s">
        <v>1019</v>
      </c>
    </row>
    <row r="19" spans="2:8" x14ac:dyDescent="0.2">
      <c r="B19" t="str">
        <f t="shared" si="0"/>
        <v>Text_Key_Desc_Season0_Challenge16_Easy</v>
      </c>
      <c r="C19" s="5" t="str">
        <f>VLOOKUP(F19&amp;"_"&amp;G19&amp;"_Easy",[1]挑战模式!$BJ:$BX,15,FALSE)&amp;"\n你有&lt;color=white&gt;"&amp;VLOOKUP(F19&amp;"_"&amp;G19&amp;"_"&amp;H19,[1]挑战模式!$BJ:$BX,13,FALSE)&amp;"&lt;/color&gt;点生命，可放&lt;color=white&gt;"&amp;VLOOKUP(F19&amp;"_"&amp;G19&amp;"_"&amp;H19,[1]挑战模式!$BJ:$BX,14,FALSE)&amp;"&lt;/color&gt;个塔"&amp;IF(H19="Easy","。","，并面对更强敌人。")</f>
        <v>蝎子又来了。不同的是，它的子弹在弹射！\n你有&lt;color=white&gt;20&lt;/color&gt;点生命，可放&lt;color=white&gt;8&lt;/color&gt;个塔。</v>
      </c>
      <c r="E19" t="str">
        <f>VLOOKUP(F19&amp;"_"&amp;G19&amp;"_Normal",[1]挑战模式!$BJ:$BX,15,FALSE)&amp;" \nYou have &lt;color=white&gt;"&amp;VLOOKUP(F19&amp;"_"&amp;G19&amp;"_"&amp;H19,[1]挑战模式!$BJ:$BX,13,FALSE)&amp;"&lt;/color&gt; HP, max &lt;color=white&gt;"&amp;VLOOKUP(F19&amp;"_"&amp;G19&amp;"_"&amp;H19,[1]挑战模式!$BJ:$BX,14,FALSE)&amp;"&lt;/color&gt; towers"&amp;IF(H19="Easy",".",", and face stronger monsters.")</f>
        <v>Scorpions again. But this time, their shots bounce! \nYou have &lt;color=white&gt;20&lt;/color&gt; HP, max &lt;color=white&gt;8&lt;/color&gt; towers.</v>
      </c>
      <c r="F19" s="15">
        <v>0</v>
      </c>
      <c r="G19" s="15">
        <v>16</v>
      </c>
      <c r="H19" s="15" t="s">
        <v>1019</v>
      </c>
    </row>
    <row r="20" spans="2:8" x14ac:dyDescent="0.2">
      <c r="B20" t="str">
        <f t="shared" si="0"/>
        <v>Text_Key_Desc_Season0_Challenge17_Easy</v>
      </c>
      <c r="C20" s="5" t="str">
        <f>VLOOKUP(F20&amp;"_"&amp;G20&amp;"_Easy",[1]挑战模式!$BJ:$BX,15,FALSE)&amp;"\n你有&lt;color=white&gt;"&amp;VLOOKUP(F20&amp;"_"&amp;G20&amp;"_"&amp;H20,[1]挑战模式!$BJ:$BX,13,FALSE)&amp;"&lt;/color&gt;点生命，可放&lt;color=white&gt;"&amp;VLOOKUP(F20&amp;"_"&amp;G20&amp;"_"&amp;H20,[1]挑战模式!$BJ:$BX,14,FALSE)&amp;"&lt;/color&gt;个塔"&amp;IF(H20="Easy","。","，并面对更强敌人。")</f>
        <v>有人使用了传送魔法，这不公平！\n你有&lt;color=white&gt;20&lt;/color&gt;点生命，可放&lt;color=white&gt;8&lt;/color&gt;个塔。</v>
      </c>
      <c r="E20" t="str">
        <f>VLOOKUP(F20&amp;"_"&amp;G20&amp;"_Normal",[1]挑战模式!$BJ:$BX,15,FALSE)&amp;" \nYou have &lt;color=white&gt;"&amp;VLOOKUP(F20&amp;"_"&amp;G20&amp;"_"&amp;H20,[1]挑战模式!$BJ:$BX,13,FALSE)&amp;"&lt;/color&gt; HP, max &lt;color=white&gt;"&amp;VLOOKUP(F20&amp;"_"&amp;G20&amp;"_"&amp;H20,[1]挑战模式!$BJ:$BX,14,FALSE)&amp;"&lt;/color&gt; towers"&amp;IF(H20="Easy",".",", and face stronger monsters.")</f>
        <v>Someone's using teleportation magic. That’s unfair! \nYou have &lt;color=white&gt;20&lt;/color&gt; HP, max &lt;color=white&gt;8&lt;/color&gt; towers.</v>
      </c>
      <c r="F20" s="15">
        <v>0</v>
      </c>
      <c r="G20" s="15">
        <v>17</v>
      </c>
      <c r="H20" s="15" t="s">
        <v>1019</v>
      </c>
    </row>
    <row r="21" spans="2:8" x14ac:dyDescent="0.2">
      <c r="B21" t="str">
        <f t="shared" si="0"/>
        <v>Text_Key_Desc_Season0_Challenge18_Easy</v>
      </c>
      <c r="C21" s="5" t="str">
        <f>VLOOKUP(F21&amp;"_"&amp;G21&amp;"_Easy",[1]挑战模式!$BJ:$BX,15,FALSE)&amp;"\n你有&lt;color=white&gt;"&amp;VLOOKUP(F21&amp;"_"&amp;G21&amp;"_"&amp;H21,[1]挑战模式!$BJ:$BX,13,FALSE)&amp;"&lt;/color&gt;点生命，可放&lt;color=white&gt;"&amp;VLOOKUP(F21&amp;"_"&amp;G21&amp;"_"&amp;H21,[1]挑战模式!$BJ:$BX,14,FALSE)&amp;"&lt;/color&gt;个塔"&amp;IF(H21="Easy","。","，并面对更强敌人。")</f>
        <v>现在轮到你尝尝被冰冻的滋味了！\n你有&lt;color=white&gt;20&lt;/color&gt;点生命，可放&lt;color=white&gt;8&lt;/color&gt;个塔。</v>
      </c>
      <c r="E21" t="str">
        <f>VLOOKUP(F21&amp;"_"&amp;G21&amp;"_Normal",[1]挑战模式!$BJ:$BX,15,FALSE)&amp;" \nYou have &lt;color=white&gt;"&amp;VLOOKUP(F21&amp;"_"&amp;G21&amp;"_"&amp;H21,[1]挑战模式!$BJ:$BX,13,FALSE)&amp;"&lt;/color&gt; HP, max &lt;color=white&gt;"&amp;VLOOKUP(F21&amp;"_"&amp;G21&amp;"_"&amp;H21,[1]挑战模式!$BJ:$BX,14,FALSE)&amp;"&lt;/color&gt; towers"&amp;IF(H21="Easy",".",", and face stronger monsters.")</f>
        <v>Now it’s your turn to taste what it's like to be frozen! \nYou have &lt;color=white&gt;20&lt;/color&gt; HP, max &lt;color=white&gt;8&lt;/color&gt; towers.</v>
      </c>
      <c r="F21" s="15">
        <v>0</v>
      </c>
      <c r="G21" s="15">
        <v>18</v>
      </c>
      <c r="H21" s="15" t="s">
        <v>1019</v>
      </c>
    </row>
    <row r="22" spans="2:8" x14ac:dyDescent="0.2">
      <c r="B22" t="str">
        <f t="shared" si="0"/>
        <v>Text_Key_Desc_Season0_Challenge19_Easy</v>
      </c>
      <c r="C22" s="5" t="str">
        <f>VLOOKUP(F22&amp;"_"&amp;G22&amp;"_Easy",[1]挑战模式!$BJ:$BX,15,FALSE)&amp;"\n你有&lt;color=white&gt;"&amp;VLOOKUP(F22&amp;"_"&amp;G22&amp;"_"&amp;H22,[1]挑战模式!$BJ:$BX,13,FALSE)&amp;"&lt;/color&gt;点生命，可放&lt;color=white&gt;"&amp;VLOOKUP(F22&amp;"_"&amp;G22&amp;"_"&amp;H22,[1]挑战模式!$BJ:$BX,14,FALSE)&amp;"&lt;/color&gt;个塔"&amp;IF(H22="Easy","。","，并面对更强敌人。")</f>
        <v>战场全是迷雾？士兵们，这场战斗得靠你们自己了。\n你有&lt;color=white&gt;20&lt;/color&gt;点生命，可放&lt;color=white&gt;8&lt;/color&gt;个塔。</v>
      </c>
      <c r="E22" t="str">
        <f>VLOOKUP(F22&amp;"_"&amp;G22&amp;"_Normal",[1]挑战模式!$BJ:$BX,15,FALSE)&amp;" \nYou have &lt;color=white&gt;"&amp;VLOOKUP(F22&amp;"_"&amp;G22&amp;"_"&amp;H22,[1]挑战模式!$BJ:$BX,13,FALSE)&amp;"&lt;/color&gt; HP, max &lt;color=white&gt;"&amp;VLOOKUP(F22&amp;"_"&amp;G22&amp;"_"&amp;H22,[1]挑战模式!$BJ:$BX,14,FALSE)&amp;"&lt;/color&gt; towers"&amp;IF(H22="Easy",".",", and face stronger monsters.")</f>
        <v>The battlefield is covered in fog? Soldiers, you’re on your own now! \nYou have &lt;color=white&gt;20&lt;/color&gt; HP, max &lt;color=white&gt;8&lt;/color&gt; towers.</v>
      </c>
      <c r="F22" s="15">
        <v>0</v>
      </c>
      <c r="G22" s="15">
        <v>19</v>
      </c>
      <c r="H22" s="15" t="s">
        <v>1019</v>
      </c>
    </row>
    <row r="23" spans="2:8" x14ac:dyDescent="0.2">
      <c r="B23" t="str">
        <f t="shared" si="0"/>
        <v>Text_Key_Desc_Season0_Challenge20_Easy</v>
      </c>
      <c r="C23" s="5" t="str">
        <f>VLOOKUP(F23&amp;"_"&amp;G23&amp;"_Easy",[1]挑战模式!$BJ:$BX,15,FALSE)&amp;"\n你有&lt;color=white&gt;"&amp;VLOOKUP(F23&amp;"_"&amp;G23&amp;"_"&amp;H23,[1]挑战模式!$BJ:$BX,13,FALSE)&amp;"&lt;/color&gt;点生命，可放&lt;color=white&gt;"&amp;VLOOKUP(F23&amp;"_"&amp;G23&amp;"_"&amp;H23,[1]挑战模式!$BJ:$BX,14,FALSE)&amp;"&lt;/color&gt;个塔"&amp;IF(H23="Easy","。","，并面对更强敌人。")</f>
        <v>最强的家伙应该出现了吧。等等，它怎么只是一直在呼叫增援？\n你有&lt;color=white&gt;20&lt;/color&gt;点生命，可放&lt;color=white&gt;8&lt;/color&gt;个塔。</v>
      </c>
      <c r="E23" t="str">
        <f>VLOOKUP(F23&amp;"_"&amp;G23&amp;"_Normal",[1]挑战模式!$BJ:$BX,15,FALSE)&amp;" \nYou have &lt;color=white&gt;"&amp;VLOOKUP(F23&amp;"_"&amp;G23&amp;"_"&amp;H23,[1]挑战模式!$BJ:$BX,13,FALSE)&amp;"&lt;/color&gt; HP, max &lt;color=white&gt;"&amp;VLOOKUP(F23&amp;"_"&amp;G23&amp;"_"&amp;H23,[1]挑战模式!$BJ:$BX,14,FALSE)&amp;"&lt;/color&gt; towers"&amp;IF(H23="Easy",".",", and face stronger monsters.")</f>
        <v>The strongest enemy should be here… Wait, why is it just calling reinforcements? \nYou have &lt;color=white&gt;20&lt;/color&gt; HP, max &lt;color=white&gt;8&lt;/color&gt; towers.</v>
      </c>
      <c r="F23" s="15">
        <v>0</v>
      </c>
      <c r="G23" s="15">
        <v>20</v>
      </c>
      <c r="H23" s="15" t="s">
        <v>1019</v>
      </c>
    </row>
    <row r="24" spans="2:8" x14ac:dyDescent="0.2">
      <c r="B24" t="str">
        <f t="shared" si="0"/>
        <v>Text_Key_Desc_Season0_Challenge1_Normal</v>
      </c>
      <c r="C24" s="5" t="str">
        <f>VLOOKUP(F24&amp;"_"&amp;G24&amp;"_Easy",[1]挑战模式!$BJ:$BX,15,FALSE)&amp;"\n你有&lt;color=white&gt;"&amp;VLOOKUP(F24&amp;"_"&amp;G24&amp;"_"&amp;H24,[1]挑战模式!$BJ:$BX,13,FALSE)&amp;"&lt;/color&gt;点生命，可放&lt;color=white&gt;"&amp;VLOOKUP(F24&amp;"_"&amp;G24&amp;"_"&amp;H24,[1]挑战模式!$BJ:$BX,14,FALSE)&amp;"&lt;/color&gt;个塔"&amp;IF(H24="Easy","。","，并面对更强敌人。")</f>
        <v>你刚建好了第一个防御塔，但隐身的小家伙让你措手不及！\n你有&lt;color=white&gt;10&lt;/color&gt;点生命，可放&lt;color=white&gt;6&lt;/color&gt;个塔，并面对更强敌人。</v>
      </c>
      <c r="E24" t="str">
        <f>VLOOKUP(F24&amp;"_"&amp;G24&amp;"_Normal",[1]挑战模式!$BJ:$BX,15,FALSE)&amp;" \nYou have &lt;color=white&gt;"&amp;VLOOKUP(F24&amp;"_"&amp;G24&amp;"_"&amp;H24,[1]挑战模式!$BJ:$BX,13,FALSE)&amp;"&lt;/color&gt; HP, max &lt;color=white&gt;"&amp;VLOOKUP(F24&amp;"_"&amp;G24&amp;"_"&amp;H24,[1]挑战模式!$BJ:$BX,14,FALSE)&amp;"&lt;/color&gt; towers"&amp;IF(H24="Easy",".",", and face stronger monsters.")</f>
        <v>You just built your first defense tower, but those sneaky invisible foes caught you off guard! \nYou have &lt;color=white&gt;10&lt;/color&gt; HP, max &lt;color=white&gt;6&lt;/color&gt; towers, and face stronger monsters.</v>
      </c>
      <c r="F24" s="15">
        <v>0</v>
      </c>
      <c r="G24" s="15">
        <v>1</v>
      </c>
      <c r="H24" s="15" t="s">
        <v>1016</v>
      </c>
    </row>
    <row r="25" spans="2:8" x14ac:dyDescent="0.2">
      <c r="B25" t="str">
        <f t="shared" si="0"/>
        <v>Text_Key_Desc_Season0_Challenge2_Normal</v>
      </c>
      <c r="C25" s="5" t="str">
        <f>VLOOKUP(F25&amp;"_"&amp;G25&amp;"_Easy",[1]挑战模式!$BJ:$BX,15,FALSE)&amp;"\n你有&lt;color=white&gt;"&amp;VLOOKUP(F25&amp;"_"&amp;G25&amp;"_"&amp;H25,[1]挑战模式!$BJ:$BX,13,FALSE)&amp;"&lt;/color&gt;点生命，可放&lt;color=white&gt;"&amp;VLOOKUP(F25&amp;"_"&amp;G25&amp;"_"&amp;H25,[1]挑战模式!$BJ:$BX,14,FALSE)&amp;"&lt;/color&gt;个塔"&amp;IF(H25="Easy","。","，并面对更强敌人。")</f>
        <v>敌人眼看就要不行了。等等，它怎么治疗了自己！\n你有&lt;color=white&gt;10&lt;/color&gt;点生命，可放&lt;color=white&gt;6&lt;/color&gt;个塔，并面对更强敌人。</v>
      </c>
      <c r="E25" t="str">
        <f>VLOOKUP(F25&amp;"_"&amp;G25&amp;"_Normal",[1]挑战模式!$BJ:$BX,15,FALSE)&amp;" \nYou have &lt;color=white&gt;"&amp;VLOOKUP(F25&amp;"_"&amp;G25&amp;"_"&amp;H25,[1]挑战模式!$BJ:$BX,13,FALSE)&amp;"&lt;/color&gt; HP, max &lt;color=white&gt;"&amp;VLOOKUP(F25&amp;"_"&amp;G25&amp;"_"&amp;H25,[1]挑战模式!$BJ:$BX,14,FALSE)&amp;"&lt;/color&gt; towers"&amp;IF(H25="Easy",".",", and face stronger monsters.")</f>
        <v>The enemy is about to fall... Wait, how did it heal itself?! \nYou have &lt;color=white&gt;10&lt;/color&gt; HP, max &lt;color=white&gt;6&lt;/color&gt; towers, and face stronger monsters.</v>
      </c>
      <c r="F25" s="15">
        <v>0</v>
      </c>
      <c r="G25" s="15">
        <v>2</v>
      </c>
      <c r="H25" s="15" t="s">
        <v>1016</v>
      </c>
    </row>
    <row r="26" spans="2:8" x14ac:dyDescent="0.2">
      <c r="B26" t="str">
        <f t="shared" si="0"/>
        <v>Text_Key_Desc_Season0_Challenge3_Normal</v>
      </c>
      <c r="C26" s="5" t="str">
        <f>VLOOKUP(F26&amp;"_"&amp;G26&amp;"_Easy",[1]挑战模式!$BJ:$BX,15,FALSE)&amp;"\n你有&lt;color=white&gt;"&amp;VLOOKUP(F26&amp;"_"&amp;G26&amp;"_"&amp;H26,[1]挑战模式!$BJ:$BX,13,FALSE)&amp;"&lt;/color&gt;点生命，可放&lt;color=white&gt;"&amp;VLOOKUP(F26&amp;"_"&amp;G26&amp;"_"&amp;H26,[1]挑战模式!$BJ:$BX,14,FALSE)&amp;"&lt;/color&gt;个塔"&amp;IF(H26="Easy","。","，并面对更强敌人。")</f>
        <v>你从没见过跑得这么快的东西。\n你有&lt;color=white&gt;10&lt;/color&gt;点生命，可放&lt;color=white&gt;6&lt;/color&gt;个塔，并面对更强敌人。</v>
      </c>
      <c r="E26" t="str">
        <f>VLOOKUP(F26&amp;"_"&amp;G26&amp;"_Normal",[1]挑战模式!$BJ:$BX,15,FALSE)&amp;" \nYou have &lt;color=white&gt;"&amp;VLOOKUP(F26&amp;"_"&amp;G26&amp;"_"&amp;H26,[1]挑战模式!$BJ:$BX,13,FALSE)&amp;"&lt;/color&gt; HP, max &lt;color=white&gt;"&amp;VLOOKUP(F26&amp;"_"&amp;G26&amp;"_"&amp;H26,[1]挑战模式!$BJ:$BX,14,FALSE)&amp;"&lt;/color&gt; towers"&amp;IF(H26="Easy",".",", and face stronger monsters.")</f>
        <v>You've never seen anything move this fast! \nYou have &lt;color=white&gt;10&lt;/color&gt; HP, max &lt;color=white&gt;6&lt;/color&gt; towers, and face stronger monsters.</v>
      </c>
      <c r="F26" s="15">
        <v>0</v>
      </c>
      <c r="G26" s="15">
        <v>3</v>
      </c>
      <c r="H26" s="15" t="s">
        <v>1016</v>
      </c>
    </row>
    <row r="27" spans="2:8" x14ac:dyDescent="0.2">
      <c r="B27" t="str">
        <f t="shared" si="0"/>
        <v>Text_Key_Desc_Season0_Challenge4_Normal</v>
      </c>
      <c r="C27" s="5" t="str">
        <f>VLOOKUP(F27&amp;"_"&amp;G27&amp;"_Easy",[1]挑战模式!$BJ:$BX,15,FALSE)&amp;"\n你有&lt;color=white&gt;"&amp;VLOOKUP(F27&amp;"_"&amp;G27&amp;"_"&amp;H27,[1]挑战模式!$BJ:$BX,13,FALSE)&amp;"&lt;/color&gt;点生命，可放&lt;color=white&gt;"&amp;VLOOKUP(F27&amp;"_"&amp;G27&amp;"_"&amp;H27,[1]挑战模式!$BJ:$BX,14,FALSE)&amp;"&lt;/color&gt;个塔"&amp;IF(H27="Easy","。","，并面对更强敌人。")</f>
        <v>快避开那些快要死亡的恶魔，它让你的防御塔变得软弱无力！\n你有&lt;color=white&gt;10&lt;/color&gt;点生命，可放&lt;color=white&gt;6&lt;/color&gt;个塔，并面对更强敌人。</v>
      </c>
      <c r="E27" t="str">
        <f>VLOOKUP(F27&amp;"_"&amp;G27&amp;"_Normal",[1]挑战模式!$BJ:$BX,15,FALSE)&amp;" \nYou have &lt;color=white&gt;"&amp;VLOOKUP(F27&amp;"_"&amp;G27&amp;"_"&amp;H27,[1]挑战模式!$BJ:$BX,13,FALSE)&amp;"&lt;/color&gt; HP, max &lt;color=white&gt;"&amp;VLOOKUP(F27&amp;"_"&amp;G27&amp;"_"&amp;H27,[1]挑战模式!$BJ:$BX,14,FALSE)&amp;"&lt;/color&gt; towers"&amp;IF(H27="Easy",".",", and face stronger monsters.")</f>
        <v>Dodge those dying demons—they weaken your defense towers! \nYou have &lt;color=white&gt;10&lt;/color&gt; HP, max &lt;color=white&gt;6&lt;/color&gt; towers, and face stronger monsters.</v>
      </c>
      <c r="F27" s="15">
        <v>0</v>
      </c>
      <c r="G27" s="15">
        <v>4</v>
      </c>
      <c r="H27" s="15" t="s">
        <v>1016</v>
      </c>
    </row>
    <row r="28" spans="2:8" x14ac:dyDescent="0.2">
      <c r="B28" t="str">
        <f t="shared" si="0"/>
        <v>Text_Key_Desc_Season0_Challenge5_Normal</v>
      </c>
      <c r="C28" s="5" t="str">
        <f>VLOOKUP(F28&amp;"_"&amp;G28&amp;"_Easy",[1]挑战模式!$BJ:$BX,15,FALSE)&amp;"\n你有&lt;color=white&gt;"&amp;VLOOKUP(F28&amp;"_"&amp;G28&amp;"_"&amp;H28,[1]挑战模式!$BJ:$BX,13,FALSE)&amp;"&lt;/color&gt;点生命，可放&lt;color=white&gt;"&amp;VLOOKUP(F28&amp;"_"&amp;G28&amp;"_"&amp;H28,[1]挑战模式!$BJ:$BX,14,FALSE)&amp;"&lt;/color&gt;个塔"&amp;IF(H28="Easy","。","，并面对更强敌人。")</f>
        <v>那些带着护盾的家伙蠢蠢欲动，快把你所有火力都拿出来。\n你有&lt;color=white&gt;10&lt;/color&gt;点生命，可放&lt;color=white&gt;6&lt;/color&gt;个塔，并面对更强敌人。</v>
      </c>
      <c r="E28" t="str">
        <f>VLOOKUP(F28&amp;"_"&amp;G28&amp;"_Normal",[1]挑战模式!$BJ:$BX,15,FALSE)&amp;" \nYou have &lt;color=white&gt;"&amp;VLOOKUP(F28&amp;"_"&amp;G28&amp;"_"&amp;H28,[1]挑战模式!$BJ:$BX,13,FALSE)&amp;"&lt;/color&gt; HP, max &lt;color=white&gt;"&amp;VLOOKUP(F28&amp;"_"&amp;G28&amp;"_"&amp;H28,[1]挑战模式!$BJ:$BX,14,FALSE)&amp;"&lt;/color&gt; towers"&amp;IF(H28="Easy",".",", and face stronger monsters.")</f>
        <v>Those shielded enemies are getting restless. Bring out all your firepower! \nYou have &lt;color=white&gt;10&lt;/color&gt; HP, max &lt;color=white&gt;6&lt;/color&gt; towers, and face stronger monsters.</v>
      </c>
      <c r="F28" s="15">
        <v>0</v>
      </c>
      <c r="G28" s="15">
        <v>5</v>
      </c>
      <c r="H28" s="15" t="s">
        <v>1016</v>
      </c>
    </row>
    <row r="29" spans="2:8" x14ac:dyDescent="0.2">
      <c r="B29" t="str">
        <f t="shared" si="0"/>
        <v>Text_Key_Desc_Season0_Challenge6_Normal</v>
      </c>
      <c r="C29" s="5" t="str">
        <f>VLOOKUP(F29&amp;"_"&amp;G29&amp;"_Easy",[1]挑战模式!$BJ:$BX,15,FALSE)&amp;"\n你有&lt;color=white&gt;"&amp;VLOOKUP(F29&amp;"_"&amp;G29&amp;"_"&amp;H29,[1]挑战模式!$BJ:$BX,13,FALSE)&amp;"&lt;/color&gt;点生命，可放&lt;color=white&gt;"&amp;VLOOKUP(F29&amp;"_"&amp;G29&amp;"_"&amp;H29,[1]挑战模式!$BJ:$BX,14,FALSE)&amp;"&lt;/color&gt;个塔"&amp;IF(H29="Easy","。","，并面对更强敌人。")</f>
        <v>蜜蜂女王大驾光临。当然，她会带上源源不断的卫兵！\n你有&lt;color=white&gt;10&lt;/color&gt;点生命，可放&lt;color=white&gt;6&lt;/color&gt;个塔，并面对更强敌人。</v>
      </c>
      <c r="E29" t="str">
        <f>VLOOKUP(F29&amp;"_"&amp;G29&amp;"_Normal",[1]挑战模式!$BJ:$BX,15,FALSE)&amp;" \nYou have &lt;color=white&gt;"&amp;VLOOKUP(F29&amp;"_"&amp;G29&amp;"_"&amp;H29,[1]挑战模式!$BJ:$BX,13,FALSE)&amp;"&lt;/color&gt; HP, max &lt;color=white&gt;"&amp;VLOOKUP(F29&amp;"_"&amp;G29&amp;"_"&amp;H29,[1]挑战模式!$BJ:$BX,14,FALSE)&amp;"&lt;/color&gt; towers"&amp;IF(H29="Easy",".",", and face stronger monsters.")</f>
        <v>The Queen Bee has arrived. Of course, she brought an endless swarm of guards! \nYou have &lt;color=white&gt;10&lt;/color&gt; HP, max &lt;color=white&gt;6&lt;/color&gt; towers, and face stronger monsters.</v>
      </c>
      <c r="F29" s="15">
        <v>0</v>
      </c>
      <c r="G29" s="15">
        <v>6</v>
      </c>
      <c r="H29" s="15" t="s">
        <v>1016</v>
      </c>
    </row>
    <row r="30" spans="2:8" x14ac:dyDescent="0.2">
      <c r="B30" t="str">
        <f t="shared" si="0"/>
        <v>Text_Key_Desc_Season0_Challenge7_Normal</v>
      </c>
      <c r="C30" s="5" t="str">
        <f>VLOOKUP(F30&amp;"_"&amp;G30&amp;"_Easy",[1]挑战模式!$BJ:$BX,15,FALSE)&amp;"\n你有&lt;color=white&gt;"&amp;VLOOKUP(F30&amp;"_"&amp;G30&amp;"_"&amp;H30,[1]挑战模式!$BJ:$BX,13,FALSE)&amp;"&lt;/color&gt;点生命，可放&lt;color=white&gt;"&amp;VLOOKUP(F30&amp;"_"&amp;G30&amp;"_"&amp;H30,[1]挑战模式!$BJ:$BX,14,FALSE)&amp;"&lt;/color&gt;个塔"&amp;IF(H30="Easy","。","，并面对更强敌人。")</f>
        <v>战场一片迷雾？无所谓，反正你只是个指挥官。\n你有&lt;color=white&gt;10&lt;/color&gt;点生命，可放&lt;color=white&gt;6&lt;/color&gt;个塔，并面对更强敌人。</v>
      </c>
      <c r="E30" t="str">
        <f>VLOOKUP(F30&amp;"_"&amp;G30&amp;"_Normal",[1]挑战模式!$BJ:$BX,15,FALSE)&amp;" \nYou have &lt;color=white&gt;"&amp;VLOOKUP(F30&amp;"_"&amp;G30&amp;"_"&amp;H30,[1]挑战模式!$BJ:$BX,13,FALSE)&amp;"&lt;/color&gt; HP, max &lt;color=white&gt;"&amp;VLOOKUP(F30&amp;"_"&amp;G30&amp;"_"&amp;H30,[1]挑战模式!$BJ:$BX,14,FALSE)&amp;"&lt;/color&gt; towers"&amp;IF(H30="Easy",".",", and face stronger monsters.")</f>
        <v>The battlefield is covered in fog? No big deal, you're just the commander anyway. \nYou have &lt;color=white&gt;10&lt;/color&gt; HP, max &lt;color=white&gt;6&lt;/color&gt; towers, and face stronger monsters.</v>
      </c>
      <c r="F30" s="15">
        <v>0</v>
      </c>
      <c r="G30" s="15">
        <v>7</v>
      </c>
      <c r="H30" s="15" t="s">
        <v>1016</v>
      </c>
    </row>
    <row r="31" spans="2:8" x14ac:dyDescent="0.2">
      <c r="B31" t="str">
        <f t="shared" si="0"/>
        <v>Text_Key_Desc_Season0_Challenge8_Normal</v>
      </c>
      <c r="C31" s="5" t="str">
        <f>VLOOKUP(F31&amp;"_"&amp;G31&amp;"_Easy",[1]挑战模式!$BJ:$BX,15,FALSE)&amp;"\n你有&lt;color=white&gt;"&amp;VLOOKUP(F31&amp;"_"&amp;G31&amp;"_"&amp;H31,[1]挑战模式!$BJ:$BX,13,FALSE)&amp;"&lt;/color&gt;点生命，可放&lt;color=white&gt;"&amp;VLOOKUP(F31&amp;"_"&amp;G31&amp;"_"&amp;H31,[1]挑战模式!$BJ:$BX,14,FALSE)&amp;"&lt;/color&gt;个塔"&amp;IF(H31="Easy","。","，并面对更强敌人。")</f>
        <v>这些骷髅倒下后会再爬起来，很合理吧？\n你有&lt;color=white&gt;10&lt;/color&gt;点生命，可放&lt;color=white&gt;6&lt;/color&gt;个塔，并面对更强敌人。</v>
      </c>
      <c r="E31" t="str">
        <f>VLOOKUP(F31&amp;"_"&amp;G31&amp;"_Normal",[1]挑战模式!$BJ:$BX,15,FALSE)&amp;" \nYou have &lt;color=white&gt;"&amp;VLOOKUP(F31&amp;"_"&amp;G31&amp;"_"&amp;H31,[1]挑战模式!$BJ:$BX,13,FALSE)&amp;"&lt;/color&gt; HP, max &lt;color=white&gt;"&amp;VLOOKUP(F31&amp;"_"&amp;G31&amp;"_"&amp;H31,[1]挑战模式!$BJ:$BX,14,FALSE)&amp;"&lt;/color&gt; towers"&amp;IF(H31="Easy",".",", and face stronger monsters.")</f>
        <v>These skeletons get back up after falling. Makes sense, right? \nYou have &lt;color=white&gt;10&lt;/color&gt; HP, max &lt;color=white&gt;6&lt;/color&gt; towers, and face stronger monsters.</v>
      </c>
      <c r="F31" s="15">
        <v>0</v>
      </c>
      <c r="G31" s="15">
        <v>8</v>
      </c>
      <c r="H31" s="15" t="s">
        <v>1016</v>
      </c>
    </row>
    <row r="32" spans="2:8" x14ac:dyDescent="0.2">
      <c r="B32" t="str">
        <f t="shared" si="0"/>
        <v>Text_Key_Desc_Season0_Challenge9_Normal</v>
      </c>
      <c r="C32" s="5" t="str">
        <f>VLOOKUP(F32&amp;"_"&amp;G32&amp;"_Easy",[1]挑战模式!$BJ:$BX,15,FALSE)&amp;"\n你有&lt;color=white&gt;"&amp;VLOOKUP(F32&amp;"_"&amp;G32&amp;"_"&amp;H32,[1]挑战模式!$BJ:$BX,13,FALSE)&amp;"&lt;/color&gt;点生命，可放&lt;color=white&gt;"&amp;VLOOKUP(F32&amp;"_"&amp;G32&amp;"_"&amp;H32,[1]挑战模式!$BJ:$BX,14,FALSE)&amp;"&lt;/color&gt;个塔"&amp;IF(H32="Easy","。","，并面对更强敌人。")</f>
        <v>醒一醒！为什么蝎子能让防御塔也麻痹？\n你有&lt;color=white&gt;10&lt;/color&gt;点生命，可放&lt;color=white&gt;6&lt;/color&gt;个塔，并面对更强敌人。</v>
      </c>
      <c r="E32" t="str">
        <f>VLOOKUP(F32&amp;"_"&amp;G32&amp;"_Normal",[1]挑战模式!$BJ:$BX,15,FALSE)&amp;" \nYou have &lt;color=white&gt;"&amp;VLOOKUP(F32&amp;"_"&amp;G32&amp;"_"&amp;H32,[1]挑战模式!$BJ:$BX,13,FALSE)&amp;"&lt;/color&gt; HP, max &lt;color=white&gt;"&amp;VLOOKUP(F32&amp;"_"&amp;G32&amp;"_"&amp;H32,[1]挑战模式!$BJ:$BX,14,FALSE)&amp;"&lt;/color&gt; towers"&amp;IF(H32="Easy",".",", and face stronger monsters.")</f>
        <v>Wake up! Why can scorpions paralyze towers too?! \nYou have &lt;color=white&gt;10&lt;/color&gt; HP, max &lt;color=white&gt;6&lt;/color&gt; towers, and face stronger monsters.</v>
      </c>
      <c r="F32" s="15">
        <v>0</v>
      </c>
      <c r="G32" s="15">
        <v>9</v>
      </c>
      <c r="H32" s="15" t="s">
        <v>1016</v>
      </c>
    </row>
    <row r="33" spans="2:8" x14ac:dyDescent="0.2">
      <c r="B33" t="str">
        <f t="shared" si="0"/>
        <v>Text_Key_Desc_Season0_Challenge10_Normal</v>
      </c>
      <c r="C33" s="5" t="str">
        <f>VLOOKUP(F33&amp;"_"&amp;G33&amp;"_Easy",[1]挑战模式!$BJ:$BX,15,FALSE)&amp;"\n你有&lt;color=white&gt;"&amp;VLOOKUP(F33&amp;"_"&amp;G33&amp;"_"&amp;H33,[1]挑战模式!$BJ:$BX,13,FALSE)&amp;"&lt;/color&gt;点生命，可放&lt;color=white&gt;"&amp;VLOOKUP(F33&amp;"_"&amp;G33&amp;"_"&amp;H33,[1]挑战模式!$BJ:$BX,14,FALSE)&amp;"&lt;/color&gt;个塔"&amp;IF(H33="Easy","。","，并面对更强敌人。")</f>
        <v>好耶，蜘蛛倒下了！哦不，它产生了更多的小蜘蛛！\n你有&lt;color=white&gt;10&lt;/color&gt;点生命，可放&lt;color=white&gt;6&lt;/color&gt;个塔，并面对更强敌人。</v>
      </c>
      <c r="E33" t="str">
        <f>VLOOKUP(F33&amp;"_"&amp;G33&amp;"_Normal",[1]挑战模式!$BJ:$BX,15,FALSE)&amp;" \nYou have &lt;color=white&gt;"&amp;VLOOKUP(F33&amp;"_"&amp;G33&amp;"_"&amp;H33,[1]挑战模式!$BJ:$BX,13,FALSE)&amp;"&lt;/color&gt; HP, max &lt;color=white&gt;"&amp;VLOOKUP(F33&amp;"_"&amp;G33&amp;"_"&amp;H33,[1]挑战模式!$BJ:$BX,14,FALSE)&amp;"&lt;/color&gt; towers"&amp;IF(H33="Easy",".",", and face stronger monsters.")</f>
        <v>Yes! The spider is down! Oh no… more baby spiders! \nYou have &lt;color=white&gt;10&lt;/color&gt; HP, max &lt;color=white&gt;6&lt;/color&gt; towers, and face stronger monsters.</v>
      </c>
      <c r="F33" s="15">
        <v>0</v>
      </c>
      <c r="G33" s="15">
        <v>10</v>
      </c>
      <c r="H33" s="15" t="s">
        <v>1016</v>
      </c>
    </row>
    <row r="34" spans="2:8" x14ac:dyDescent="0.2">
      <c r="B34" t="str">
        <f t="shared" si="0"/>
        <v>Text_Key_Desc_Season0_Challenge11_Normal</v>
      </c>
      <c r="C34" s="5" t="str">
        <f>VLOOKUP(F34&amp;"_"&amp;G34&amp;"_Easy",[1]挑战模式!$BJ:$BX,15,FALSE)&amp;"\n你有&lt;color=white&gt;"&amp;VLOOKUP(F34&amp;"_"&amp;G34&amp;"_"&amp;H34,[1]挑战模式!$BJ:$BX,13,FALSE)&amp;"&lt;/color&gt;点生命，可放&lt;color=white&gt;"&amp;VLOOKUP(F34&amp;"_"&amp;G34&amp;"_"&amp;H34,[1]挑战模式!$BJ:$BX,14,FALSE)&amp;"&lt;/color&gt;个塔"&amp;IF(H34="Easy","。","，并面对更强敌人。")</f>
        <v>什么，敌军里有个会爆炸的家伙？看来哪里都有猪队友。\n你有&lt;color=white&gt;10&lt;/color&gt;点生命，可放&lt;color=white&gt;6&lt;/color&gt;个塔，并面对更强敌人。</v>
      </c>
      <c r="E34" t="str">
        <f>VLOOKUP(F34&amp;"_"&amp;G34&amp;"_Normal",[1]挑战模式!$BJ:$BX,15,FALSE)&amp;" \nYou have &lt;color=white&gt;"&amp;VLOOKUP(F34&amp;"_"&amp;G34&amp;"_"&amp;H34,[1]挑战模式!$BJ:$BX,13,FALSE)&amp;"&lt;/color&gt; HP, max &lt;color=white&gt;"&amp;VLOOKUP(F34&amp;"_"&amp;G34&amp;"_"&amp;H34,[1]挑战模式!$BJ:$BX,14,FALSE)&amp;"&lt;/color&gt; towers"&amp;IF(H34="Easy",".",", and face stronger monsters.")</f>
        <v>Wait, there's an enemy that explodes?! Guess bad teammates exist everywhere. \nYou have &lt;color=white&gt;10&lt;/color&gt; HP, max &lt;color=white&gt;6&lt;/color&gt; towers, and face stronger monsters.</v>
      </c>
      <c r="F34" s="15">
        <v>0</v>
      </c>
      <c r="G34" s="15">
        <v>11</v>
      </c>
      <c r="H34" s="15" t="s">
        <v>1016</v>
      </c>
    </row>
    <row r="35" spans="2:8" x14ac:dyDescent="0.2">
      <c r="B35" t="str">
        <f t="shared" si="0"/>
        <v>Text_Key_Desc_Season0_Challenge12_Normal</v>
      </c>
      <c r="C35" s="5" t="str">
        <f>VLOOKUP(F35&amp;"_"&amp;G35&amp;"_Easy",[1]挑战模式!$BJ:$BX,15,FALSE)&amp;"\n你有&lt;color=white&gt;"&amp;VLOOKUP(F35&amp;"_"&amp;G35&amp;"_"&amp;H35,[1]挑战模式!$BJ:$BX,13,FALSE)&amp;"&lt;/color&gt;点生命，可放&lt;color=white&gt;"&amp;VLOOKUP(F35&amp;"_"&amp;G35&amp;"_"&amp;H35,[1]挑战模式!$BJ:$BX,14,FALSE)&amp;"&lt;/color&gt;个塔"&amp;IF(H35="Easy","。","，并面对更强敌人。")</f>
        <v>你看到了骷髅和墓碑？这场战斗要累死人了。\n你有&lt;color=white&gt;10&lt;/color&gt;点生命，可放&lt;color=white&gt;6&lt;/color&gt;个塔，并面对更强敌人。</v>
      </c>
      <c r="E35" t="str">
        <f>VLOOKUP(F35&amp;"_"&amp;G35&amp;"_Normal",[1]挑战模式!$BJ:$BX,15,FALSE)&amp;" \nYou have &lt;color=white&gt;"&amp;VLOOKUP(F35&amp;"_"&amp;G35&amp;"_"&amp;H35,[1]挑战模式!$BJ:$BX,13,FALSE)&amp;"&lt;/color&gt; HP, max &lt;color=white&gt;"&amp;VLOOKUP(F35&amp;"_"&amp;G35&amp;"_"&amp;H35,[1]挑战模式!$BJ:$BX,14,FALSE)&amp;"&lt;/color&gt; towers"&amp;IF(H35="Easy",".",", and face stronger monsters.")</f>
        <v>Skeletons and tombstones? This battle is going to be exhausting. \nYou have &lt;color=white&gt;10&lt;/color&gt; HP, max &lt;color=white&gt;6&lt;/color&gt; towers, and face stronger monsters.</v>
      </c>
      <c r="F35" s="15">
        <v>0</v>
      </c>
      <c r="G35" s="15">
        <v>12</v>
      </c>
      <c r="H35" s="15" t="s">
        <v>1016</v>
      </c>
    </row>
    <row r="36" spans="2:8" x14ac:dyDescent="0.2">
      <c r="B36" t="str">
        <f t="shared" si="0"/>
        <v>Text_Key_Desc_Season0_Challenge13_Normal</v>
      </c>
      <c r="C36" s="5" t="str">
        <f>VLOOKUP(F36&amp;"_"&amp;G36&amp;"_Easy",[1]挑战模式!$BJ:$BX,15,FALSE)&amp;"\n你有&lt;color=white&gt;"&amp;VLOOKUP(F36&amp;"_"&amp;G36&amp;"_"&amp;H36,[1]挑战模式!$BJ:$BX,13,FALSE)&amp;"&lt;/color&gt;点生命，可放&lt;color=white&gt;"&amp;VLOOKUP(F36&amp;"_"&amp;G36&amp;"_"&amp;H36,[1]挑战模式!$BJ:$BX,14,FALSE)&amp;"&lt;/color&gt;个塔"&amp;IF(H36="Easy","。","，并面对更强敌人。")</f>
        <v>火力变弱了？这是因为暗影恶魔的诅咒，并不是有人在偷懒！\n你有&lt;color=white&gt;10&lt;/color&gt;点生命，可放&lt;color=white&gt;6&lt;/color&gt;个塔，并面对更强敌人。</v>
      </c>
      <c r="E36" t="str">
        <f>VLOOKUP(F36&amp;"_"&amp;G36&amp;"_Normal",[1]挑战模式!$BJ:$BX,15,FALSE)&amp;" \nYou have &lt;color=white&gt;"&amp;VLOOKUP(F36&amp;"_"&amp;G36&amp;"_"&amp;H36,[1]挑战模式!$BJ:$BX,13,FALSE)&amp;"&lt;/color&gt; HP, max &lt;color=white&gt;"&amp;VLOOKUP(F36&amp;"_"&amp;G36&amp;"_"&amp;H36,[1]挑战模式!$BJ:$BX,14,FALSE)&amp;"&lt;/color&gt; towers"&amp;IF(H36="Easy",".",", and face stronger monsters.")</f>
        <v>Weakened firepower? That’s the Shadow Demon's curse, not someone slacking off! \nYou have &lt;color=white&gt;10&lt;/color&gt; HP, max &lt;color=white&gt;6&lt;/color&gt; towers, and face stronger monsters.</v>
      </c>
      <c r="F36" s="15">
        <v>0</v>
      </c>
      <c r="G36" s="15">
        <v>13</v>
      </c>
      <c r="H36" s="15" t="s">
        <v>1016</v>
      </c>
    </row>
    <row r="37" spans="2:8" x14ac:dyDescent="0.2">
      <c r="B37" t="str">
        <f t="shared" si="0"/>
        <v>Text_Key_Desc_Season0_Challenge14_Normal</v>
      </c>
      <c r="C37" s="5" t="str">
        <f>VLOOKUP(F37&amp;"_"&amp;G37&amp;"_Easy",[1]挑战模式!$BJ:$BX,15,FALSE)&amp;"\n你有&lt;color=white&gt;"&amp;VLOOKUP(F37&amp;"_"&amp;G37&amp;"_"&amp;H37,[1]挑战模式!$BJ:$BX,13,FALSE)&amp;"&lt;/color&gt;点生命，可放&lt;color=white&gt;"&amp;VLOOKUP(F37&amp;"_"&amp;G37&amp;"_"&amp;H37,[1]挑战模式!$BJ:$BX,14,FALSE)&amp;"&lt;/color&gt;个塔"&amp;IF(H37="Easy","。","，并面对更强敌人。")</f>
        <v>敌人去哪了？它们钻进了地里！\n你有&lt;color=white&gt;10&lt;/color&gt;点生命，可放&lt;color=white&gt;6&lt;/color&gt;个塔，并面对更强敌人。</v>
      </c>
      <c r="E37" t="str">
        <f>VLOOKUP(F37&amp;"_"&amp;G37&amp;"_Normal",[1]挑战模式!$BJ:$BX,15,FALSE)&amp;" \nYou have &lt;color=white&gt;"&amp;VLOOKUP(F37&amp;"_"&amp;G37&amp;"_"&amp;H37,[1]挑战模式!$BJ:$BX,13,FALSE)&amp;"&lt;/color&gt; HP, max &lt;color=white&gt;"&amp;VLOOKUP(F37&amp;"_"&amp;G37&amp;"_"&amp;H37,[1]挑战模式!$BJ:$BX,14,FALSE)&amp;"&lt;/color&gt; towers"&amp;IF(H37="Easy",".",", and face stronger monsters.")</f>
        <v>Where did the enemies go? They burrowed underground! \nYou have &lt;color=white&gt;10&lt;/color&gt; HP, max &lt;color=white&gt;6&lt;/color&gt; towers, and face stronger monsters.</v>
      </c>
      <c r="F37" s="15">
        <v>0</v>
      </c>
      <c r="G37" s="15">
        <v>14</v>
      </c>
      <c r="H37" s="15" t="s">
        <v>1016</v>
      </c>
    </row>
    <row r="38" spans="2:8" x14ac:dyDescent="0.2">
      <c r="B38" t="str">
        <f t="shared" si="0"/>
        <v>Text_Key_Desc_Season0_Challenge15_Normal</v>
      </c>
      <c r="C38" s="5" t="str">
        <f>VLOOKUP(F38&amp;"_"&amp;G38&amp;"_Easy",[1]挑战模式!$BJ:$BX,15,FALSE)&amp;"\n你有&lt;color=white&gt;"&amp;VLOOKUP(F38&amp;"_"&amp;G38&amp;"_"&amp;H38,[1]挑战模式!$BJ:$BX,13,FALSE)&amp;"&lt;/color&gt;点生命，可放&lt;color=white&gt;"&amp;VLOOKUP(F38&amp;"_"&amp;G38&amp;"_"&amp;H38,[1]挑战模式!$BJ:$BX,14,FALSE)&amp;"&lt;/color&gt;个塔"&amp;IF(H38="Easy","。","，并面对更强敌人。")</f>
        <v>一大片敌人都不见了？好吧，也许是回家喝下午茶了。\n你有&lt;color=white&gt;10&lt;/color&gt;点生命，可放&lt;color=white&gt;6&lt;/color&gt;个塔，并面对更强敌人。</v>
      </c>
      <c r="E38" t="str">
        <f>VLOOKUP(F38&amp;"_"&amp;G38&amp;"_Normal",[1]挑战模式!$BJ:$BX,15,FALSE)&amp;" \nYou have &lt;color=white&gt;"&amp;VLOOKUP(F38&amp;"_"&amp;G38&amp;"_"&amp;H38,[1]挑战模式!$BJ:$BX,13,FALSE)&amp;"&lt;/color&gt; HP, max &lt;color=white&gt;"&amp;VLOOKUP(F38&amp;"_"&amp;G38&amp;"_"&amp;H38,[1]挑战模式!$BJ:$BX,14,FALSE)&amp;"&lt;/color&gt; towers"&amp;IF(H38="Easy",".",", and face stronger monsters.")</f>
        <v>A whole wave of enemies just vanished? Maybe they went for afternoon tea. \nYou have &lt;color=white&gt;10&lt;/color&gt; HP, max &lt;color=white&gt;6&lt;/color&gt; towers, and face stronger monsters.</v>
      </c>
      <c r="F38" s="15">
        <v>0</v>
      </c>
      <c r="G38" s="15">
        <v>15</v>
      </c>
      <c r="H38" s="15" t="s">
        <v>1016</v>
      </c>
    </row>
    <row r="39" spans="2:8" x14ac:dyDescent="0.2">
      <c r="B39" t="str">
        <f t="shared" si="0"/>
        <v>Text_Key_Desc_Season0_Challenge16_Normal</v>
      </c>
      <c r="C39" s="5" t="str">
        <f>VLOOKUP(F39&amp;"_"&amp;G39&amp;"_Easy",[1]挑战模式!$BJ:$BX,15,FALSE)&amp;"\n你有&lt;color=white&gt;"&amp;VLOOKUP(F39&amp;"_"&amp;G39&amp;"_"&amp;H39,[1]挑战模式!$BJ:$BX,13,FALSE)&amp;"&lt;/color&gt;点生命，可放&lt;color=white&gt;"&amp;VLOOKUP(F39&amp;"_"&amp;G39&amp;"_"&amp;H39,[1]挑战模式!$BJ:$BX,14,FALSE)&amp;"&lt;/color&gt;个塔"&amp;IF(H39="Easy","。","，并面对更强敌人。")</f>
        <v>蝎子又来了。不同的是，它的子弹在弹射！\n你有&lt;color=white&gt;10&lt;/color&gt;点生命，可放&lt;color=white&gt;6&lt;/color&gt;个塔，并面对更强敌人。</v>
      </c>
      <c r="E39" t="str">
        <f>VLOOKUP(F39&amp;"_"&amp;G39&amp;"_Normal",[1]挑战模式!$BJ:$BX,15,FALSE)&amp;" \nYou have &lt;color=white&gt;"&amp;VLOOKUP(F39&amp;"_"&amp;G39&amp;"_"&amp;H39,[1]挑战模式!$BJ:$BX,13,FALSE)&amp;"&lt;/color&gt; HP, max &lt;color=white&gt;"&amp;VLOOKUP(F39&amp;"_"&amp;G39&amp;"_"&amp;H39,[1]挑战模式!$BJ:$BX,14,FALSE)&amp;"&lt;/color&gt; towers"&amp;IF(H39="Easy",".",", and face stronger monsters.")</f>
        <v>Scorpions again. But this time, their shots bounce! \nYou have &lt;color=white&gt;10&lt;/color&gt; HP, max &lt;color=white&gt;6&lt;/color&gt; towers, and face stronger monsters.</v>
      </c>
      <c r="F39" s="15">
        <v>0</v>
      </c>
      <c r="G39" s="15">
        <v>16</v>
      </c>
      <c r="H39" s="15" t="s">
        <v>1016</v>
      </c>
    </row>
    <row r="40" spans="2:8" x14ac:dyDescent="0.2">
      <c r="B40" t="str">
        <f t="shared" si="0"/>
        <v>Text_Key_Desc_Season0_Challenge17_Normal</v>
      </c>
      <c r="C40" s="5" t="str">
        <f>VLOOKUP(F40&amp;"_"&amp;G40&amp;"_Easy",[1]挑战模式!$BJ:$BX,15,FALSE)&amp;"\n你有&lt;color=white&gt;"&amp;VLOOKUP(F40&amp;"_"&amp;G40&amp;"_"&amp;H40,[1]挑战模式!$BJ:$BX,13,FALSE)&amp;"&lt;/color&gt;点生命，可放&lt;color=white&gt;"&amp;VLOOKUP(F40&amp;"_"&amp;G40&amp;"_"&amp;H40,[1]挑战模式!$BJ:$BX,14,FALSE)&amp;"&lt;/color&gt;个塔"&amp;IF(H40="Easy","。","，并面对更强敌人。")</f>
        <v>有人使用了传送魔法，这不公平！\n你有&lt;color=white&gt;10&lt;/color&gt;点生命，可放&lt;color=white&gt;6&lt;/color&gt;个塔，并面对更强敌人。</v>
      </c>
      <c r="E40" t="str">
        <f>VLOOKUP(F40&amp;"_"&amp;G40&amp;"_Normal",[1]挑战模式!$BJ:$BX,15,FALSE)&amp;" \nYou have &lt;color=white&gt;"&amp;VLOOKUP(F40&amp;"_"&amp;G40&amp;"_"&amp;H40,[1]挑战模式!$BJ:$BX,13,FALSE)&amp;"&lt;/color&gt; HP, max &lt;color=white&gt;"&amp;VLOOKUP(F40&amp;"_"&amp;G40&amp;"_"&amp;H40,[1]挑战模式!$BJ:$BX,14,FALSE)&amp;"&lt;/color&gt; towers"&amp;IF(H40="Easy",".",", and face stronger monsters.")</f>
        <v>Someone's using teleportation magic. That’s unfair! \nYou have &lt;color=white&gt;10&lt;/color&gt; HP, max &lt;color=white&gt;6&lt;/color&gt; towers, and face stronger monsters.</v>
      </c>
      <c r="F40" s="15">
        <v>0</v>
      </c>
      <c r="G40" s="15">
        <v>17</v>
      </c>
      <c r="H40" s="15" t="s">
        <v>1016</v>
      </c>
    </row>
    <row r="41" spans="2:8" x14ac:dyDescent="0.2">
      <c r="B41" t="str">
        <f t="shared" si="0"/>
        <v>Text_Key_Desc_Season0_Challenge18_Normal</v>
      </c>
      <c r="C41" s="5" t="str">
        <f>VLOOKUP(F41&amp;"_"&amp;G41&amp;"_Easy",[1]挑战模式!$BJ:$BX,15,FALSE)&amp;"\n你有&lt;color=white&gt;"&amp;VLOOKUP(F41&amp;"_"&amp;G41&amp;"_"&amp;H41,[1]挑战模式!$BJ:$BX,13,FALSE)&amp;"&lt;/color&gt;点生命，可放&lt;color=white&gt;"&amp;VLOOKUP(F41&amp;"_"&amp;G41&amp;"_"&amp;H41,[1]挑战模式!$BJ:$BX,14,FALSE)&amp;"&lt;/color&gt;个塔"&amp;IF(H41="Easy","。","，并面对更强敌人。")</f>
        <v>现在轮到你尝尝被冰冻的滋味了！\n你有&lt;color=white&gt;10&lt;/color&gt;点生命，可放&lt;color=white&gt;6&lt;/color&gt;个塔，并面对更强敌人。</v>
      </c>
      <c r="E41" t="str">
        <f>VLOOKUP(F41&amp;"_"&amp;G41&amp;"_Normal",[1]挑战模式!$BJ:$BX,15,FALSE)&amp;" \nYou have &lt;color=white&gt;"&amp;VLOOKUP(F41&amp;"_"&amp;G41&amp;"_"&amp;H41,[1]挑战模式!$BJ:$BX,13,FALSE)&amp;"&lt;/color&gt; HP, max &lt;color=white&gt;"&amp;VLOOKUP(F41&amp;"_"&amp;G41&amp;"_"&amp;H41,[1]挑战模式!$BJ:$BX,14,FALSE)&amp;"&lt;/color&gt; towers"&amp;IF(H41="Easy",".",", and face stronger monsters.")</f>
        <v>Now it’s your turn to taste what it's like to be frozen! \nYou have &lt;color=white&gt;10&lt;/color&gt; HP, max &lt;color=white&gt;6&lt;/color&gt; towers, and face stronger monsters.</v>
      </c>
      <c r="F41" s="15">
        <v>0</v>
      </c>
      <c r="G41" s="15">
        <v>18</v>
      </c>
      <c r="H41" s="15" t="s">
        <v>1016</v>
      </c>
    </row>
    <row r="42" spans="2:8" x14ac:dyDescent="0.2">
      <c r="B42" t="str">
        <f t="shared" si="0"/>
        <v>Text_Key_Desc_Season0_Challenge19_Normal</v>
      </c>
      <c r="C42" s="5" t="str">
        <f>VLOOKUP(F42&amp;"_"&amp;G42&amp;"_Easy",[1]挑战模式!$BJ:$BX,15,FALSE)&amp;"\n你有&lt;color=white&gt;"&amp;VLOOKUP(F42&amp;"_"&amp;G42&amp;"_"&amp;H42,[1]挑战模式!$BJ:$BX,13,FALSE)&amp;"&lt;/color&gt;点生命，可放&lt;color=white&gt;"&amp;VLOOKUP(F42&amp;"_"&amp;G42&amp;"_"&amp;H42,[1]挑战模式!$BJ:$BX,14,FALSE)&amp;"&lt;/color&gt;个塔"&amp;IF(H42="Easy","。","，并面对更强敌人。")</f>
        <v>战场全是迷雾？士兵们，这场战斗得靠你们自己了。\n你有&lt;color=white&gt;10&lt;/color&gt;点生命，可放&lt;color=white&gt;6&lt;/color&gt;个塔，并面对更强敌人。</v>
      </c>
      <c r="E42" t="str">
        <f>VLOOKUP(F42&amp;"_"&amp;G42&amp;"_Normal",[1]挑战模式!$BJ:$BX,15,FALSE)&amp;" \nYou have &lt;color=white&gt;"&amp;VLOOKUP(F42&amp;"_"&amp;G42&amp;"_"&amp;H42,[1]挑战模式!$BJ:$BX,13,FALSE)&amp;"&lt;/color&gt; HP, max &lt;color=white&gt;"&amp;VLOOKUP(F42&amp;"_"&amp;G42&amp;"_"&amp;H42,[1]挑战模式!$BJ:$BX,14,FALSE)&amp;"&lt;/color&gt; towers"&amp;IF(H42="Easy",".",", and face stronger monsters.")</f>
        <v>The battlefield is covered in fog? Soldiers, you’re on your own now! \nYou have &lt;color=white&gt;10&lt;/color&gt; HP, max &lt;color=white&gt;6&lt;/color&gt; towers, and face stronger monsters.</v>
      </c>
      <c r="F42" s="15">
        <v>0</v>
      </c>
      <c r="G42" s="15">
        <v>19</v>
      </c>
      <c r="H42" s="15" t="s">
        <v>1016</v>
      </c>
    </row>
    <row r="43" spans="2:8" x14ac:dyDescent="0.2">
      <c r="B43" t="str">
        <f t="shared" si="0"/>
        <v>Text_Key_Desc_Season0_Challenge20_Normal</v>
      </c>
      <c r="C43" s="5" t="str">
        <f>VLOOKUP(F43&amp;"_"&amp;G43&amp;"_Easy",[1]挑战模式!$BJ:$BX,15,FALSE)&amp;"\n你有&lt;color=white&gt;"&amp;VLOOKUP(F43&amp;"_"&amp;G43&amp;"_"&amp;H43,[1]挑战模式!$BJ:$BX,13,FALSE)&amp;"&lt;/color&gt;点生命，可放&lt;color=white&gt;"&amp;VLOOKUP(F43&amp;"_"&amp;G43&amp;"_"&amp;H43,[1]挑战模式!$BJ:$BX,14,FALSE)&amp;"&lt;/color&gt;个塔"&amp;IF(H43="Easy","。","，并面对更强敌人。")</f>
        <v>最强的家伙应该出现了吧。等等，它怎么只是一直在呼叫增援？\n你有&lt;color=white&gt;10&lt;/color&gt;点生命，可放&lt;color=white&gt;6&lt;/color&gt;个塔，并面对更强敌人。</v>
      </c>
      <c r="E43" t="str">
        <f>VLOOKUP(F43&amp;"_"&amp;G43&amp;"_Normal",[1]挑战模式!$BJ:$BX,15,FALSE)&amp;" \nYou have &lt;color=white&gt;"&amp;VLOOKUP(F43&amp;"_"&amp;G43&amp;"_"&amp;H43,[1]挑战模式!$BJ:$BX,13,FALSE)&amp;"&lt;/color&gt; HP, max &lt;color=white&gt;"&amp;VLOOKUP(F43&amp;"_"&amp;G43&amp;"_"&amp;H43,[1]挑战模式!$BJ:$BX,14,FALSE)&amp;"&lt;/color&gt; towers"&amp;IF(H43="Easy",".",", and face stronger monsters.")</f>
        <v>The strongest enemy should be here… Wait, why is it just calling reinforcements? \nYou have &lt;color=white&gt;10&lt;/color&gt; HP, max &lt;color=white&gt;6&lt;/color&gt; towers, and face stronger monsters.</v>
      </c>
      <c r="F43" s="15">
        <v>0</v>
      </c>
      <c r="G43" s="15">
        <v>20</v>
      </c>
      <c r="H43" s="15" t="s">
        <v>1016</v>
      </c>
    </row>
    <row r="44" spans="2:8" x14ac:dyDescent="0.2">
      <c r="B44" t="str">
        <f t="shared" si="0"/>
        <v>Text_Key_Desc_Season0_Challenge1_Hard</v>
      </c>
      <c r="C44" s="5" t="str">
        <f>VLOOKUP(F44&amp;"_"&amp;G44&amp;"_Easy",[1]挑战模式!$BJ:$BX,15,FALSE)&amp;"\n你有&lt;color=white&gt;"&amp;VLOOKUP(F44&amp;"_"&amp;G44&amp;"_"&amp;H44,[1]挑战模式!$BJ:$BX,13,FALSE)&amp;"&lt;/color&gt;点生命，可放&lt;color=white&gt;"&amp;VLOOKUP(F44&amp;"_"&amp;G44&amp;"_"&amp;H44,[1]挑战模式!$BJ:$BX,14,FALSE)&amp;"&lt;/color&gt;个塔"&amp;IF(H44="Easy","。","，并面对更强敌人。")</f>
        <v>你刚建好了第一个防御塔，但隐身的小家伙让你措手不及！\n你有&lt;color=white&gt;1&lt;/color&gt;点生命，可放&lt;color=white&gt;6&lt;/color&gt;个塔，并面对更强敌人。</v>
      </c>
      <c r="E44" t="str">
        <f>VLOOKUP(F44&amp;"_"&amp;G44&amp;"_Normal",[1]挑战模式!$BJ:$BX,15,FALSE)&amp;" \nYou have &lt;color=white&gt;"&amp;VLOOKUP(F44&amp;"_"&amp;G44&amp;"_"&amp;H44,[1]挑战模式!$BJ:$BX,13,FALSE)&amp;"&lt;/color&gt; HP, max &lt;color=white&gt;"&amp;VLOOKUP(F44&amp;"_"&amp;G44&amp;"_"&amp;H44,[1]挑战模式!$BJ:$BX,14,FALSE)&amp;"&lt;/color&gt; towers"&amp;IF(H44="Easy",".",", and face stronger monsters.")</f>
        <v>You just built your first defense tower, but those sneaky invisible foes caught you off guard! \nYou have &lt;color=white&gt;1&lt;/color&gt; HP, max &lt;color=white&gt;6&lt;/color&gt; towers, and face stronger monsters.</v>
      </c>
      <c r="F44" s="15">
        <v>0</v>
      </c>
      <c r="G44" s="15">
        <v>1</v>
      </c>
      <c r="H44" s="11" t="s">
        <v>1020</v>
      </c>
    </row>
    <row r="45" spans="2:8" x14ac:dyDescent="0.2">
      <c r="B45" t="str">
        <f t="shared" si="0"/>
        <v>Text_Key_Desc_Season0_Challenge2_Hard</v>
      </c>
      <c r="C45" s="5" t="str">
        <f>VLOOKUP(F45&amp;"_"&amp;G45&amp;"_Easy",[1]挑战模式!$BJ:$BX,15,FALSE)&amp;"\n你有&lt;color=white&gt;"&amp;VLOOKUP(F45&amp;"_"&amp;G45&amp;"_"&amp;H45,[1]挑战模式!$BJ:$BX,13,FALSE)&amp;"&lt;/color&gt;点生命，可放&lt;color=white&gt;"&amp;VLOOKUP(F45&amp;"_"&amp;G45&amp;"_"&amp;H45,[1]挑战模式!$BJ:$BX,14,FALSE)&amp;"&lt;/color&gt;个塔"&amp;IF(H45="Easy","。","，并面对更强敌人。")</f>
        <v>敌人眼看就要不行了。等等，它怎么治疗了自己！\n你有&lt;color=white&gt;1&lt;/color&gt;点生命，可放&lt;color=white&gt;6&lt;/color&gt;个塔，并面对更强敌人。</v>
      </c>
      <c r="E45" t="str">
        <f>VLOOKUP(F45&amp;"_"&amp;G45&amp;"_Normal",[1]挑战模式!$BJ:$BX,15,FALSE)&amp;" \nYou have &lt;color=white&gt;"&amp;VLOOKUP(F45&amp;"_"&amp;G45&amp;"_"&amp;H45,[1]挑战模式!$BJ:$BX,13,FALSE)&amp;"&lt;/color&gt; HP, max &lt;color=white&gt;"&amp;VLOOKUP(F45&amp;"_"&amp;G45&amp;"_"&amp;H45,[1]挑战模式!$BJ:$BX,14,FALSE)&amp;"&lt;/color&gt; towers"&amp;IF(H45="Easy",".",", and face stronger monsters.")</f>
        <v>The enemy is about to fall... Wait, how did it heal itself?! \nYou have &lt;color=white&gt;1&lt;/color&gt; HP, max &lt;color=white&gt;6&lt;/color&gt; towers, and face stronger monsters.</v>
      </c>
      <c r="F45" s="15">
        <v>0</v>
      </c>
      <c r="G45" s="15">
        <v>2</v>
      </c>
      <c r="H45" s="11" t="s">
        <v>1020</v>
      </c>
    </row>
    <row r="46" spans="2:8" x14ac:dyDescent="0.2">
      <c r="B46" t="str">
        <f t="shared" si="0"/>
        <v>Text_Key_Desc_Season0_Challenge3_Hard</v>
      </c>
      <c r="C46" s="5" t="str">
        <f>VLOOKUP(F46&amp;"_"&amp;G46&amp;"_Easy",[1]挑战模式!$BJ:$BX,15,FALSE)&amp;"\n你有&lt;color=white&gt;"&amp;VLOOKUP(F46&amp;"_"&amp;G46&amp;"_"&amp;H46,[1]挑战模式!$BJ:$BX,13,FALSE)&amp;"&lt;/color&gt;点生命，可放&lt;color=white&gt;"&amp;VLOOKUP(F46&amp;"_"&amp;G46&amp;"_"&amp;H46,[1]挑战模式!$BJ:$BX,14,FALSE)&amp;"&lt;/color&gt;个塔"&amp;IF(H46="Easy","。","，并面对更强敌人。")</f>
        <v>你从没见过跑得这么快的东西。\n你有&lt;color=white&gt;1&lt;/color&gt;点生命，可放&lt;color=white&gt;6&lt;/color&gt;个塔，并面对更强敌人。</v>
      </c>
      <c r="E46" t="str">
        <f>VLOOKUP(F46&amp;"_"&amp;G46&amp;"_Normal",[1]挑战模式!$BJ:$BX,15,FALSE)&amp;" \nYou have &lt;color=white&gt;"&amp;VLOOKUP(F46&amp;"_"&amp;G46&amp;"_"&amp;H46,[1]挑战模式!$BJ:$BX,13,FALSE)&amp;"&lt;/color&gt; HP, max &lt;color=white&gt;"&amp;VLOOKUP(F46&amp;"_"&amp;G46&amp;"_"&amp;H46,[1]挑战模式!$BJ:$BX,14,FALSE)&amp;"&lt;/color&gt; towers"&amp;IF(H46="Easy",".",", and face stronger monsters.")</f>
        <v>You've never seen anything move this fast! \nYou have &lt;color=white&gt;1&lt;/color&gt; HP, max &lt;color=white&gt;6&lt;/color&gt; towers, and face stronger monsters.</v>
      </c>
      <c r="F46" s="15">
        <v>0</v>
      </c>
      <c r="G46" s="15">
        <v>3</v>
      </c>
      <c r="H46" s="11" t="s">
        <v>1020</v>
      </c>
    </row>
    <row r="47" spans="2:8" x14ac:dyDescent="0.2">
      <c r="B47" t="str">
        <f t="shared" si="0"/>
        <v>Text_Key_Desc_Season0_Challenge4_Hard</v>
      </c>
      <c r="C47" s="5" t="str">
        <f>VLOOKUP(F47&amp;"_"&amp;G47&amp;"_Easy",[1]挑战模式!$BJ:$BX,15,FALSE)&amp;"\n你有&lt;color=white&gt;"&amp;VLOOKUP(F47&amp;"_"&amp;G47&amp;"_"&amp;H47,[1]挑战模式!$BJ:$BX,13,FALSE)&amp;"&lt;/color&gt;点生命，可放&lt;color=white&gt;"&amp;VLOOKUP(F47&amp;"_"&amp;G47&amp;"_"&amp;H47,[1]挑战模式!$BJ:$BX,14,FALSE)&amp;"&lt;/color&gt;个塔"&amp;IF(H47="Easy","。","，并面对更强敌人。")</f>
        <v>快避开那些快要死亡的恶魔，它让你的防御塔变得软弱无力！\n你有&lt;color=white&gt;1&lt;/color&gt;点生命，可放&lt;color=white&gt;6&lt;/color&gt;个塔，并面对更强敌人。</v>
      </c>
      <c r="E47" t="str">
        <f>VLOOKUP(F47&amp;"_"&amp;G47&amp;"_Normal",[1]挑战模式!$BJ:$BX,15,FALSE)&amp;" \nYou have &lt;color=white&gt;"&amp;VLOOKUP(F47&amp;"_"&amp;G47&amp;"_"&amp;H47,[1]挑战模式!$BJ:$BX,13,FALSE)&amp;"&lt;/color&gt; HP, max &lt;color=white&gt;"&amp;VLOOKUP(F47&amp;"_"&amp;G47&amp;"_"&amp;H47,[1]挑战模式!$BJ:$BX,14,FALSE)&amp;"&lt;/color&gt; towers"&amp;IF(H47="Easy",".",", and face stronger monsters.")</f>
        <v>Dodge those dying demons—they weaken your defense towers! \nYou have &lt;color=white&gt;1&lt;/color&gt; HP, max &lt;color=white&gt;6&lt;/color&gt; towers, and face stronger monsters.</v>
      </c>
      <c r="F47" s="15">
        <v>0</v>
      </c>
      <c r="G47" s="15">
        <v>4</v>
      </c>
      <c r="H47" s="11" t="s">
        <v>1020</v>
      </c>
    </row>
    <row r="48" spans="2:8" x14ac:dyDescent="0.2">
      <c r="B48" t="str">
        <f t="shared" si="0"/>
        <v>Text_Key_Desc_Season0_Challenge5_Hard</v>
      </c>
      <c r="C48" s="5" t="str">
        <f>VLOOKUP(F48&amp;"_"&amp;G48&amp;"_Easy",[1]挑战模式!$BJ:$BX,15,FALSE)&amp;"\n你有&lt;color=white&gt;"&amp;VLOOKUP(F48&amp;"_"&amp;G48&amp;"_"&amp;H48,[1]挑战模式!$BJ:$BX,13,FALSE)&amp;"&lt;/color&gt;点生命，可放&lt;color=white&gt;"&amp;VLOOKUP(F48&amp;"_"&amp;G48&amp;"_"&amp;H48,[1]挑战模式!$BJ:$BX,14,FALSE)&amp;"&lt;/color&gt;个塔"&amp;IF(H48="Easy","。","，并面对更强敌人。")</f>
        <v>那些带着护盾的家伙蠢蠢欲动，快把你所有火力都拿出来。\n你有&lt;color=white&gt;1&lt;/color&gt;点生命，可放&lt;color=white&gt;6&lt;/color&gt;个塔，并面对更强敌人。</v>
      </c>
      <c r="E48" t="str">
        <f>VLOOKUP(F48&amp;"_"&amp;G48&amp;"_Normal",[1]挑战模式!$BJ:$BX,15,FALSE)&amp;" \nYou have &lt;color=white&gt;"&amp;VLOOKUP(F48&amp;"_"&amp;G48&amp;"_"&amp;H48,[1]挑战模式!$BJ:$BX,13,FALSE)&amp;"&lt;/color&gt; HP, max &lt;color=white&gt;"&amp;VLOOKUP(F48&amp;"_"&amp;G48&amp;"_"&amp;H48,[1]挑战模式!$BJ:$BX,14,FALSE)&amp;"&lt;/color&gt; towers"&amp;IF(H48="Easy",".",", and face stronger monsters.")</f>
        <v>Those shielded enemies are getting restless. Bring out all your firepower! \nYou have &lt;color=white&gt;1&lt;/color&gt; HP, max &lt;color=white&gt;6&lt;/color&gt; towers, and face stronger monsters.</v>
      </c>
      <c r="F48" s="15">
        <v>0</v>
      </c>
      <c r="G48" s="15">
        <v>5</v>
      </c>
      <c r="H48" s="11" t="s">
        <v>1020</v>
      </c>
    </row>
    <row r="49" spans="2:8" x14ac:dyDescent="0.2">
      <c r="B49" t="str">
        <f t="shared" si="0"/>
        <v>Text_Key_Desc_Season0_Challenge6_Hard</v>
      </c>
      <c r="C49" s="5" t="str">
        <f>VLOOKUP(F49&amp;"_"&amp;G49&amp;"_Easy",[1]挑战模式!$BJ:$BX,15,FALSE)&amp;"\n你有&lt;color=white&gt;"&amp;VLOOKUP(F49&amp;"_"&amp;G49&amp;"_"&amp;H49,[1]挑战模式!$BJ:$BX,13,FALSE)&amp;"&lt;/color&gt;点生命，可放&lt;color=white&gt;"&amp;VLOOKUP(F49&amp;"_"&amp;G49&amp;"_"&amp;H49,[1]挑战模式!$BJ:$BX,14,FALSE)&amp;"&lt;/color&gt;个塔"&amp;IF(H49="Easy","。","，并面对更强敌人。")</f>
        <v>蜜蜂女王大驾光临。当然，她会带上源源不断的卫兵！\n你有&lt;color=white&gt;1&lt;/color&gt;点生命，可放&lt;color=white&gt;6&lt;/color&gt;个塔，并面对更强敌人。</v>
      </c>
      <c r="E49" t="str">
        <f>VLOOKUP(F49&amp;"_"&amp;G49&amp;"_Normal",[1]挑战模式!$BJ:$BX,15,FALSE)&amp;" \nYou have &lt;color=white&gt;"&amp;VLOOKUP(F49&amp;"_"&amp;G49&amp;"_"&amp;H49,[1]挑战模式!$BJ:$BX,13,FALSE)&amp;"&lt;/color&gt; HP, max &lt;color=white&gt;"&amp;VLOOKUP(F49&amp;"_"&amp;G49&amp;"_"&amp;H49,[1]挑战模式!$BJ:$BX,14,FALSE)&amp;"&lt;/color&gt; towers"&amp;IF(H49="Easy",".",", and face stronger monsters.")</f>
        <v>The Queen Bee has arrived. Of course, she brought an endless swarm of guards! \nYou have &lt;color=white&gt;1&lt;/color&gt; HP, max &lt;color=white&gt;6&lt;/color&gt; towers, and face stronger monsters.</v>
      </c>
      <c r="F49" s="15">
        <v>0</v>
      </c>
      <c r="G49" s="15">
        <v>6</v>
      </c>
      <c r="H49" s="11" t="s">
        <v>1020</v>
      </c>
    </row>
    <row r="50" spans="2:8" x14ac:dyDescent="0.2">
      <c r="B50" t="str">
        <f t="shared" si="0"/>
        <v>Text_Key_Desc_Season0_Challenge7_Hard</v>
      </c>
      <c r="C50" s="5" t="str">
        <f>VLOOKUP(F50&amp;"_"&amp;G50&amp;"_Easy",[1]挑战模式!$BJ:$BX,15,FALSE)&amp;"\n你有&lt;color=white&gt;"&amp;VLOOKUP(F50&amp;"_"&amp;G50&amp;"_"&amp;H50,[1]挑战模式!$BJ:$BX,13,FALSE)&amp;"&lt;/color&gt;点生命，可放&lt;color=white&gt;"&amp;VLOOKUP(F50&amp;"_"&amp;G50&amp;"_"&amp;H50,[1]挑战模式!$BJ:$BX,14,FALSE)&amp;"&lt;/color&gt;个塔"&amp;IF(H50="Easy","。","，并面对更强敌人。")</f>
        <v>战场一片迷雾？无所谓，反正你只是个指挥官。\n你有&lt;color=white&gt;1&lt;/color&gt;点生命，可放&lt;color=white&gt;6&lt;/color&gt;个塔，并面对更强敌人。</v>
      </c>
      <c r="E50" t="str">
        <f>VLOOKUP(F50&amp;"_"&amp;G50&amp;"_Normal",[1]挑战模式!$BJ:$BX,15,FALSE)&amp;" \nYou have &lt;color=white&gt;"&amp;VLOOKUP(F50&amp;"_"&amp;G50&amp;"_"&amp;H50,[1]挑战模式!$BJ:$BX,13,FALSE)&amp;"&lt;/color&gt; HP, max &lt;color=white&gt;"&amp;VLOOKUP(F50&amp;"_"&amp;G50&amp;"_"&amp;H50,[1]挑战模式!$BJ:$BX,14,FALSE)&amp;"&lt;/color&gt; towers"&amp;IF(H50="Easy",".",", and face stronger monsters.")</f>
        <v>The battlefield is covered in fog? No big deal, you're just the commander anyway. \nYou have &lt;color=white&gt;1&lt;/color&gt; HP, max &lt;color=white&gt;6&lt;/color&gt; towers, and face stronger monsters.</v>
      </c>
      <c r="F50" s="15">
        <v>0</v>
      </c>
      <c r="G50" s="15">
        <v>7</v>
      </c>
      <c r="H50" s="11" t="s">
        <v>1020</v>
      </c>
    </row>
    <row r="51" spans="2:8" x14ac:dyDescent="0.2">
      <c r="B51" t="str">
        <f t="shared" si="0"/>
        <v>Text_Key_Desc_Season0_Challenge8_Hard</v>
      </c>
      <c r="C51" s="5" t="str">
        <f>VLOOKUP(F51&amp;"_"&amp;G51&amp;"_Easy",[1]挑战模式!$BJ:$BX,15,FALSE)&amp;"\n你有&lt;color=white&gt;"&amp;VLOOKUP(F51&amp;"_"&amp;G51&amp;"_"&amp;H51,[1]挑战模式!$BJ:$BX,13,FALSE)&amp;"&lt;/color&gt;点生命，可放&lt;color=white&gt;"&amp;VLOOKUP(F51&amp;"_"&amp;G51&amp;"_"&amp;H51,[1]挑战模式!$BJ:$BX,14,FALSE)&amp;"&lt;/color&gt;个塔"&amp;IF(H51="Easy","。","，并面对更强敌人。")</f>
        <v>这些骷髅倒下后会再爬起来，很合理吧？\n你有&lt;color=white&gt;1&lt;/color&gt;点生命，可放&lt;color=white&gt;6&lt;/color&gt;个塔，并面对更强敌人。</v>
      </c>
      <c r="E51" t="str">
        <f>VLOOKUP(F51&amp;"_"&amp;G51&amp;"_Normal",[1]挑战模式!$BJ:$BX,15,FALSE)&amp;" \nYou have &lt;color=white&gt;"&amp;VLOOKUP(F51&amp;"_"&amp;G51&amp;"_"&amp;H51,[1]挑战模式!$BJ:$BX,13,FALSE)&amp;"&lt;/color&gt; HP, max &lt;color=white&gt;"&amp;VLOOKUP(F51&amp;"_"&amp;G51&amp;"_"&amp;H51,[1]挑战模式!$BJ:$BX,14,FALSE)&amp;"&lt;/color&gt; towers"&amp;IF(H51="Easy",".",", and face stronger monsters.")</f>
        <v>These skeletons get back up after falling. Makes sense, right? \nYou have &lt;color=white&gt;1&lt;/color&gt; HP, max &lt;color=white&gt;6&lt;/color&gt; towers, and face stronger monsters.</v>
      </c>
      <c r="F51" s="15">
        <v>0</v>
      </c>
      <c r="G51" s="15">
        <v>8</v>
      </c>
      <c r="H51" s="11" t="s">
        <v>1020</v>
      </c>
    </row>
    <row r="52" spans="2:8" x14ac:dyDescent="0.2">
      <c r="B52" t="str">
        <f t="shared" si="0"/>
        <v>Text_Key_Desc_Season0_Challenge9_Hard</v>
      </c>
      <c r="C52" s="5" t="str">
        <f>VLOOKUP(F52&amp;"_"&amp;G52&amp;"_Easy",[1]挑战模式!$BJ:$BX,15,FALSE)&amp;"\n你有&lt;color=white&gt;"&amp;VLOOKUP(F52&amp;"_"&amp;G52&amp;"_"&amp;H52,[1]挑战模式!$BJ:$BX,13,FALSE)&amp;"&lt;/color&gt;点生命，可放&lt;color=white&gt;"&amp;VLOOKUP(F52&amp;"_"&amp;G52&amp;"_"&amp;H52,[1]挑战模式!$BJ:$BX,14,FALSE)&amp;"&lt;/color&gt;个塔"&amp;IF(H52="Easy","。","，并面对更强敌人。")</f>
        <v>醒一醒！为什么蝎子能让防御塔也麻痹？\n你有&lt;color=white&gt;1&lt;/color&gt;点生命，可放&lt;color=white&gt;6&lt;/color&gt;个塔，并面对更强敌人。</v>
      </c>
      <c r="E52" t="str">
        <f>VLOOKUP(F52&amp;"_"&amp;G52&amp;"_Normal",[1]挑战模式!$BJ:$BX,15,FALSE)&amp;" \nYou have &lt;color=white&gt;"&amp;VLOOKUP(F52&amp;"_"&amp;G52&amp;"_"&amp;H52,[1]挑战模式!$BJ:$BX,13,FALSE)&amp;"&lt;/color&gt; HP, max &lt;color=white&gt;"&amp;VLOOKUP(F52&amp;"_"&amp;G52&amp;"_"&amp;H52,[1]挑战模式!$BJ:$BX,14,FALSE)&amp;"&lt;/color&gt; towers"&amp;IF(H52="Easy",".",", and face stronger monsters.")</f>
        <v>Wake up! Why can scorpions paralyze towers too?! \nYou have &lt;color=white&gt;1&lt;/color&gt; HP, max &lt;color=white&gt;6&lt;/color&gt; towers, and face stronger monsters.</v>
      </c>
      <c r="F52" s="15">
        <v>0</v>
      </c>
      <c r="G52" s="15">
        <v>9</v>
      </c>
      <c r="H52" s="11" t="s">
        <v>1020</v>
      </c>
    </row>
    <row r="53" spans="2:8" x14ac:dyDescent="0.2">
      <c r="B53" t="str">
        <f t="shared" si="0"/>
        <v>Text_Key_Desc_Season0_Challenge10_Hard</v>
      </c>
      <c r="C53" s="5" t="str">
        <f>VLOOKUP(F53&amp;"_"&amp;G53&amp;"_Easy",[1]挑战模式!$BJ:$BX,15,FALSE)&amp;"\n你有&lt;color=white&gt;"&amp;VLOOKUP(F53&amp;"_"&amp;G53&amp;"_"&amp;H53,[1]挑战模式!$BJ:$BX,13,FALSE)&amp;"&lt;/color&gt;点生命，可放&lt;color=white&gt;"&amp;VLOOKUP(F53&amp;"_"&amp;G53&amp;"_"&amp;H53,[1]挑战模式!$BJ:$BX,14,FALSE)&amp;"&lt;/color&gt;个塔"&amp;IF(H53="Easy","。","，并面对更强敌人。")</f>
        <v>好耶，蜘蛛倒下了！哦不，它产生了更多的小蜘蛛！\n你有&lt;color=white&gt;1&lt;/color&gt;点生命，可放&lt;color=white&gt;6&lt;/color&gt;个塔，并面对更强敌人。</v>
      </c>
      <c r="E53" t="str">
        <f>VLOOKUP(F53&amp;"_"&amp;G53&amp;"_Normal",[1]挑战模式!$BJ:$BX,15,FALSE)&amp;" \nYou have &lt;color=white&gt;"&amp;VLOOKUP(F53&amp;"_"&amp;G53&amp;"_"&amp;H53,[1]挑战模式!$BJ:$BX,13,FALSE)&amp;"&lt;/color&gt; HP, max &lt;color=white&gt;"&amp;VLOOKUP(F53&amp;"_"&amp;G53&amp;"_"&amp;H53,[1]挑战模式!$BJ:$BX,14,FALSE)&amp;"&lt;/color&gt; towers"&amp;IF(H53="Easy",".",", and face stronger monsters.")</f>
        <v>Yes! The spider is down! Oh no… more baby spiders! \nYou have &lt;color=white&gt;1&lt;/color&gt; HP, max &lt;color=white&gt;6&lt;/color&gt; towers, and face stronger monsters.</v>
      </c>
      <c r="F53" s="15">
        <v>0</v>
      </c>
      <c r="G53" s="15">
        <v>10</v>
      </c>
      <c r="H53" s="11" t="s">
        <v>1020</v>
      </c>
    </row>
    <row r="54" spans="2:8" x14ac:dyDescent="0.2">
      <c r="B54" t="str">
        <f t="shared" si="0"/>
        <v>Text_Key_Desc_Season0_Challenge11_Hard</v>
      </c>
      <c r="C54" s="5" t="str">
        <f>VLOOKUP(F54&amp;"_"&amp;G54&amp;"_Easy",[1]挑战模式!$BJ:$BX,15,FALSE)&amp;"\n你有&lt;color=white&gt;"&amp;VLOOKUP(F54&amp;"_"&amp;G54&amp;"_"&amp;H54,[1]挑战模式!$BJ:$BX,13,FALSE)&amp;"&lt;/color&gt;点生命，可放&lt;color=white&gt;"&amp;VLOOKUP(F54&amp;"_"&amp;G54&amp;"_"&amp;H54,[1]挑战模式!$BJ:$BX,14,FALSE)&amp;"&lt;/color&gt;个塔"&amp;IF(H54="Easy","。","，并面对更强敌人。")</f>
        <v>什么，敌军里有个会爆炸的家伙？看来哪里都有猪队友。\n你有&lt;color=white&gt;1&lt;/color&gt;点生命，可放&lt;color=white&gt;6&lt;/color&gt;个塔，并面对更强敌人。</v>
      </c>
      <c r="E54" t="str">
        <f>VLOOKUP(F54&amp;"_"&amp;G54&amp;"_Normal",[1]挑战模式!$BJ:$BX,15,FALSE)&amp;" \nYou have &lt;color=white&gt;"&amp;VLOOKUP(F54&amp;"_"&amp;G54&amp;"_"&amp;H54,[1]挑战模式!$BJ:$BX,13,FALSE)&amp;"&lt;/color&gt; HP, max &lt;color=white&gt;"&amp;VLOOKUP(F54&amp;"_"&amp;G54&amp;"_"&amp;H54,[1]挑战模式!$BJ:$BX,14,FALSE)&amp;"&lt;/color&gt; towers"&amp;IF(H54="Easy",".",", and face stronger monsters.")</f>
        <v>Wait, there's an enemy that explodes?! Guess bad teammates exist everywhere. \nYou have &lt;color=white&gt;1&lt;/color&gt; HP, max &lt;color=white&gt;6&lt;/color&gt; towers, and face stronger monsters.</v>
      </c>
      <c r="F54" s="15">
        <v>0</v>
      </c>
      <c r="G54" s="15">
        <v>11</v>
      </c>
      <c r="H54" s="11" t="s">
        <v>1020</v>
      </c>
    </row>
    <row r="55" spans="2:8" x14ac:dyDescent="0.2">
      <c r="B55" t="str">
        <f t="shared" si="0"/>
        <v>Text_Key_Desc_Season0_Challenge12_Hard</v>
      </c>
      <c r="C55" s="5" t="str">
        <f>VLOOKUP(F55&amp;"_"&amp;G55&amp;"_Easy",[1]挑战模式!$BJ:$BX,15,FALSE)&amp;"\n你有&lt;color=white&gt;"&amp;VLOOKUP(F55&amp;"_"&amp;G55&amp;"_"&amp;H55,[1]挑战模式!$BJ:$BX,13,FALSE)&amp;"&lt;/color&gt;点生命，可放&lt;color=white&gt;"&amp;VLOOKUP(F55&amp;"_"&amp;G55&amp;"_"&amp;H55,[1]挑战模式!$BJ:$BX,14,FALSE)&amp;"&lt;/color&gt;个塔"&amp;IF(H55="Easy","。","，并面对更强敌人。")</f>
        <v>你看到了骷髅和墓碑？这场战斗要累死人了。\n你有&lt;color=white&gt;1&lt;/color&gt;点生命，可放&lt;color=white&gt;6&lt;/color&gt;个塔，并面对更强敌人。</v>
      </c>
      <c r="E55" t="str">
        <f>VLOOKUP(F55&amp;"_"&amp;G55&amp;"_Normal",[1]挑战模式!$BJ:$BX,15,FALSE)&amp;" \nYou have &lt;color=white&gt;"&amp;VLOOKUP(F55&amp;"_"&amp;G55&amp;"_"&amp;H55,[1]挑战模式!$BJ:$BX,13,FALSE)&amp;"&lt;/color&gt; HP, max &lt;color=white&gt;"&amp;VLOOKUP(F55&amp;"_"&amp;G55&amp;"_"&amp;H55,[1]挑战模式!$BJ:$BX,14,FALSE)&amp;"&lt;/color&gt; towers"&amp;IF(H55="Easy",".",", and face stronger monsters.")</f>
        <v>Skeletons and tombstones? This battle is going to be exhausting. \nYou have &lt;color=white&gt;1&lt;/color&gt; HP, max &lt;color=white&gt;6&lt;/color&gt; towers, and face stronger monsters.</v>
      </c>
      <c r="F55" s="15">
        <v>0</v>
      </c>
      <c r="G55" s="15">
        <v>12</v>
      </c>
      <c r="H55" s="11" t="s">
        <v>1020</v>
      </c>
    </row>
    <row r="56" spans="2:8" x14ac:dyDescent="0.2">
      <c r="B56" t="str">
        <f t="shared" si="0"/>
        <v>Text_Key_Desc_Season0_Challenge13_Hard</v>
      </c>
      <c r="C56" s="5" t="str">
        <f>VLOOKUP(F56&amp;"_"&amp;G56&amp;"_Easy",[1]挑战模式!$BJ:$BX,15,FALSE)&amp;"\n你有&lt;color=white&gt;"&amp;VLOOKUP(F56&amp;"_"&amp;G56&amp;"_"&amp;H56,[1]挑战模式!$BJ:$BX,13,FALSE)&amp;"&lt;/color&gt;点生命，可放&lt;color=white&gt;"&amp;VLOOKUP(F56&amp;"_"&amp;G56&amp;"_"&amp;H56,[1]挑战模式!$BJ:$BX,14,FALSE)&amp;"&lt;/color&gt;个塔"&amp;IF(H56="Easy","。","，并面对更强敌人。")</f>
        <v>火力变弱了？这是因为暗影恶魔的诅咒，并不是有人在偷懒！\n你有&lt;color=white&gt;1&lt;/color&gt;点生命，可放&lt;color=white&gt;6&lt;/color&gt;个塔，并面对更强敌人。</v>
      </c>
      <c r="E56" t="str">
        <f>VLOOKUP(F56&amp;"_"&amp;G56&amp;"_Normal",[1]挑战模式!$BJ:$BX,15,FALSE)&amp;" \nYou have &lt;color=white&gt;"&amp;VLOOKUP(F56&amp;"_"&amp;G56&amp;"_"&amp;H56,[1]挑战模式!$BJ:$BX,13,FALSE)&amp;"&lt;/color&gt; HP, max &lt;color=white&gt;"&amp;VLOOKUP(F56&amp;"_"&amp;G56&amp;"_"&amp;H56,[1]挑战模式!$BJ:$BX,14,FALSE)&amp;"&lt;/color&gt; towers"&amp;IF(H56="Easy",".",", and face stronger monsters.")</f>
        <v>Weakened firepower? That’s the Shadow Demon's curse, not someone slacking off! \nYou have &lt;color=white&gt;1&lt;/color&gt; HP, max &lt;color=white&gt;6&lt;/color&gt; towers, and face stronger monsters.</v>
      </c>
      <c r="F56" s="15">
        <v>0</v>
      </c>
      <c r="G56" s="15">
        <v>13</v>
      </c>
      <c r="H56" s="11" t="s">
        <v>1020</v>
      </c>
    </row>
    <row r="57" spans="2:8" x14ac:dyDescent="0.2">
      <c r="B57" t="str">
        <f t="shared" si="0"/>
        <v>Text_Key_Desc_Season0_Challenge14_Hard</v>
      </c>
      <c r="C57" s="5" t="str">
        <f>VLOOKUP(F57&amp;"_"&amp;G57&amp;"_Easy",[1]挑战模式!$BJ:$BX,15,FALSE)&amp;"\n你有&lt;color=white&gt;"&amp;VLOOKUP(F57&amp;"_"&amp;G57&amp;"_"&amp;H57,[1]挑战模式!$BJ:$BX,13,FALSE)&amp;"&lt;/color&gt;点生命，可放&lt;color=white&gt;"&amp;VLOOKUP(F57&amp;"_"&amp;G57&amp;"_"&amp;H57,[1]挑战模式!$BJ:$BX,14,FALSE)&amp;"&lt;/color&gt;个塔"&amp;IF(H57="Easy","。","，并面对更强敌人。")</f>
        <v>敌人去哪了？它们钻进了地里！\n你有&lt;color=white&gt;1&lt;/color&gt;点生命，可放&lt;color=white&gt;6&lt;/color&gt;个塔，并面对更强敌人。</v>
      </c>
      <c r="E57" t="str">
        <f>VLOOKUP(F57&amp;"_"&amp;G57&amp;"_Normal",[1]挑战模式!$BJ:$BX,15,FALSE)&amp;" \nYou have &lt;color=white&gt;"&amp;VLOOKUP(F57&amp;"_"&amp;G57&amp;"_"&amp;H57,[1]挑战模式!$BJ:$BX,13,FALSE)&amp;"&lt;/color&gt; HP, max &lt;color=white&gt;"&amp;VLOOKUP(F57&amp;"_"&amp;G57&amp;"_"&amp;H57,[1]挑战模式!$BJ:$BX,14,FALSE)&amp;"&lt;/color&gt; towers"&amp;IF(H57="Easy",".",", and face stronger monsters.")</f>
        <v>Where did the enemies go? They burrowed underground! \nYou have &lt;color=white&gt;1&lt;/color&gt; HP, max &lt;color=white&gt;6&lt;/color&gt; towers, and face stronger monsters.</v>
      </c>
      <c r="F57" s="15">
        <v>0</v>
      </c>
      <c r="G57" s="15">
        <v>14</v>
      </c>
      <c r="H57" s="11" t="s">
        <v>1020</v>
      </c>
    </row>
    <row r="58" spans="2:8" x14ac:dyDescent="0.2">
      <c r="B58" t="str">
        <f t="shared" si="0"/>
        <v>Text_Key_Desc_Season0_Challenge15_Hard</v>
      </c>
      <c r="C58" s="5" t="str">
        <f>VLOOKUP(F58&amp;"_"&amp;G58&amp;"_Easy",[1]挑战模式!$BJ:$BX,15,FALSE)&amp;"\n你有&lt;color=white&gt;"&amp;VLOOKUP(F58&amp;"_"&amp;G58&amp;"_"&amp;H58,[1]挑战模式!$BJ:$BX,13,FALSE)&amp;"&lt;/color&gt;点生命，可放&lt;color=white&gt;"&amp;VLOOKUP(F58&amp;"_"&amp;G58&amp;"_"&amp;H58,[1]挑战模式!$BJ:$BX,14,FALSE)&amp;"&lt;/color&gt;个塔"&amp;IF(H58="Easy","。","，并面对更强敌人。")</f>
        <v>一大片敌人都不见了？好吧，也许是回家喝下午茶了。\n你有&lt;color=white&gt;1&lt;/color&gt;点生命，可放&lt;color=white&gt;6&lt;/color&gt;个塔，并面对更强敌人。</v>
      </c>
      <c r="E58" t="str">
        <f>VLOOKUP(F58&amp;"_"&amp;G58&amp;"_Normal",[1]挑战模式!$BJ:$BX,15,FALSE)&amp;" \nYou have &lt;color=white&gt;"&amp;VLOOKUP(F58&amp;"_"&amp;G58&amp;"_"&amp;H58,[1]挑战模式!$BJ:$BX,13,FALSE)&amp;"&lt;/color&gt; HP, max &lt;color=white&gt;"&amp;VLOOKUP(F58&amp;"_"&amp;G58&amp;"_"&amp;H58,[1]挑战模式!$BJ:$BX,14,FALSE)&amp;"&lt;/color&gt; towers"&amp;IF(H58="Easy",".",", and face stronger monsters.")</f>
        <v>A whole wave of enemies just vanished? Maybe they went for afternoon tea. \nYou have &lt;color=white&gt;1&lt;/color&gt; HP, max &lt;color=white&gt;6&lt;/color&gt; towers, and face stronger monsters.</v>
      </c>
      <c r="F58" s="15">
        <v>0</v>
      </c>
      <c r="G58" s="15">
        <v>15</v>
      </c>
      <c r="H58" s="11" t="s">
        <v>1020</v>
      </c>
    </row>
    <row r="59" spans="2:8" x14ac:dyDescent="0.2">
      <c r="B59" t="str">
        <f t="shared" si="0"/>
        <v>Text_Key_Desc_Season0_Challenge16_Hard</v>
      </c>
      <c r="C59" s="5" t="str">
        <f>VLOOKUP(F59&amp;"_"&amp;G59&amp;"_Easy",[1]挑战模式!$BJ:$BX,15,FALSE)&amp;"\n你有&lt;color=white&gt;"&amp;VLOOKUP(F59&amp;"_"&amp;G59&amp;"_"&amp;H59,[1]挑战模式!$BJ:$BX,13,FALSE)&amp;"&lt;/color&gt;点生命，可放&lt;color=white&gt;"&amp;VLOOKUP(F59&amp;"_"&amp;G59&amp;"_"&amp;H59,[1]挑战模式!$BJ:$BX,14,FALSE)&amp;"&lt;/color&gt;个塔"&amp;IF(H59="Easy","。","，并面对更强敌人。")</f>
        <v>蝎子又来了。不同的是，它的子弹在弹射！\n你有&lt;color=white&gt;1&lt;/color&gt;点生命，可放&lt;color=white&gt;6&lt;/color&gt;个塔，并面对更强敌人。</v>
      </c>
      <c r="E59" t="str">
        <f>VLOOKUP(F59&amp;"_"&amp;G59&amp;"_Normal",[1]挑战模式!$BJ:$BX,15,FALSE)&amp;" \nYou have &lt;color=white&gt;"&amp;VLOOKUP(F59&amp;"_"&amp;G59&amp;"_"&amp;H59,[1]挑战模式!$BJ:$BX,13,FALSE)&amp;"&lt;/color&gt; HP, max &lt;color=white&gt;"&amp;VLOOKUP(F59&amp;"_"&amp;G59&amp;"_"&amp;H59,[1]挑战模式!$BJ:$BX,14,FALSE)&amp;"&lt;/color&gt; towers"&amp;IF(H59="Easy",".",", and face stronger monsters.")</f>
        <v>Scorpions again. But this time, their shots bounce! \nYou have &lt;color=white&gt;1&lt;/color&gt; HP, max &lt;color=white&gt;6&lt;/color&gt; towers, and face stronger monsters.</v>
      </c>
      <c r="F59" s="15">
        <v>0</v>
      </c>
      <c r="G59" s="15">
        <v>16</v>
      </c>
      <c r="H59" s="11" t="s">
        <v>1020</v>
      </c>
    </row>
    <row r="60" spans="2:8" x14ac:dyDescent="0.2">
      <c r="B60" t="str">
        <f t="shared" si="0"/>
        <v>Text_Key_Desc_Season0_Challenge17_Hard</v>
      </c>
      <c r="C60" s="5" t="str">
        <f>VLOOKUP(F60&amp;"_"&amp;G60&amp;"_Easy",[1]挑战模式!$BJ:$BX,15,FALSE)&amp;"\n你有&lt;color=white&gt;"&amp;VLOOKUP(F60&amp;"_"&amp;G60&amp;"_"&amp;H60,[1]挑战模式!$BJ:$BX,13,FALSE)&amp;"&lt;/color&gt;点生命，可放&lt;color=white&gt;"&amp;VLOOKUP(F60&amp;"_"&amp;G60&amp;"_"&amp;H60,[1]挑战模式!$BJ:$BX,14,FALSE)&amp;"&lt;/color&gt;个塔"&amp;IF(H60="Easy","。","，并面对更强敌人。")</f>
        <v>有人使用了传送魔法，这不公平！\n你有&lt;color=white&gt;1&lt;/color&gt;点生命，可放&lt;color=white&gt;6&lt;/color&gt;个塔，并面对更强敌人。</v>
      </c>
      <c r="E60" t="str">
        <f>VLOOKUP(F60&amp;"_"&amp;G60&amp;"_Normal",[1]挑战模式!$BJ:$BX,15,FALSE)&amp;" \nYou have &lt;color=white&gt;"&amp;VLOOKUP(F60&amp;"_"&amp;G60&amp;"_"&amp;H60,[1]挑战模式!$BJ:$BX,13,FALSE)&amp;"&lt;/color&gt; HP, max &lt;color=white&gt;"&amp;VLOOKUP(F60&amp;"_"&amp;G60&amp;"_"&amp;H60,[1]挑战模式!$BJ:$BX,14,FALSE)&amp;"&lt;/color&gt; towers"&amp;IF(H60="Easy",".",", and face stronger monsters.")</f>
        <v>Someone's using teleportation magic. That’s unfair! \nYou have &lt;color=white&gt;1&lt;/color&gt; HP, max &lt;color=white&gt;6&lt;/color&gt; towers, and face stronger monsters.</v>
      </c>
      <c r="F60" s="15">
        <v>0</v>
      </c>
      <c r="G60" s="15">
        <v>17</v>
      </c>
      <c r="H60" s="11" t="s">
        <v>1020</v>
      </c>
    </row>
    <row r="61" spans="2:8" x14ac:dyDescent="0.2">
      <c r="B61" t="str">
        <f t="shared" si="0"/>
        <v>Text_Key_Desc_Season0_Challenge18_Hard</v>
      </c>
      <c r="C61" s="5" t="str">
        <f>VLOOKUP(F61&amp;"_"&amp;G61&amp;"_Easy",[1]挑战模式!$BJ:$BX,15,FALSE)&amp;"\n你有&lt;color=white&gt;"&amp;VLOOKUP(F61&amp;"_"&amp;G61&amp;"_"&amp;H61,[1]挑战模式!$BJ:$BX,13,FALSE)&amp;"&lt;/color&gt;点生命，可放&lt;color=white&gt;"&amp;VLOOKUP(F61&amp;"_"&amp;G61&amp;"_"&amp;H61,[1]挑战模式!$BJ:$BX,14,FALSE)&amp;"&lt;/color&gt;个塔"&amp;IF(H61="Easy","。","，并面对更强敌人。")</f>
        <v>现在轮到你尝尝被冰冻的滋味了！\n你有&lt;color=white&gt;1&lt;/color&gt;点生命，可放&lt;color=white&gt;6&lt;/color&gt;个塔，并面对更强敌人。</v>
      </c>
      <c r="E61" t="str">
        <f>VLOOKUP(F61&amp;"_"&amp;G61&amp;"_Normal",[1]挑战模式!$BJ:$BX,15,FALSE)&amp;" \nYou have &lt;color=white&gt;"&amp;VLOOKUP(F61&amp;"_"&amp;G61&amp;"_"&amp;H61,[1]挑战模式!$BJ:$BX,13,FALSE)&amp;"&lt;/color&gt; HP, max &lt;color=white&gt;"&amp;VLOOKUP(F61&amp;"_"&amp;G61&amp;"_"&amp;H61,[1]挑战模式!$BJ:$BX,14,FALSE)&amp;"&lt;/color&gt; towers"&amp;IF(H61="Easy",".",", and face stronger monsters.")</f>
        <v>Now it’s your turn to taste what it's like to be frozen! \nYou have &lt;color=white&gt;1&lt;/color&gt; HP, max &lt;color=white&gt;6&lt;/color&gt; towers, and face stronger monsters.</v>
      </c>
      <c r="F61" s="15">
        <v>0</v>
      </c>
      <c r="G61" s="15">
        <v>18</v>
      </c>
      <c r="H61" s="11" t="s">
        <v>1020</v>
      </c>
    </row>
    <row r="62" spans="2:8" x14ac:dyDescent="0.2">
      <c r="B62" t="str">
        <f t="shared" si="0"/>
        <v>Text_Key_Desc_Season0_Challenge19_Hard</v>
      </c>
      <c r="C62" s="5" t="str">
        <f>VLOOKUP(F62&amp;"_"&amp;G62&amp;"_Easy",[1]挑战模式!$BJ:$BX,15,FALSE)&amp;"\n你有&lt;color=white&gt;"&amp;VLOOKUP(F62&amp;"_"&amp;G62&amp;"_"&amp;H62,[1]挑战模式!$BJ:$BX,13,FALSE)&amp;"&lt;/color&gt;点生命，可放&lt;color=white&gt;"&amp;VLOOKUP(F62&amp;"_"&amp;G62&amp;"_"&amp;H62,[1]挑战模式!$BJ:$BX,14,FALSE)&amp;"&lt;/color&gt;个塔"&amp;IF(H62="Easy","。","，并面对更强敌人。")</f>
        <v>战场全是迷雾？士兵们，这场战斗得靠你们自己了。\n你有&lt;color=white&gt;1&lt;/color&gt;点生命，可放&lt;color=white&gt;6&lt;/color&gt;个塔，并面对更强敌人。</v>
      </c>
      <c r="E62" t="str">
        <f>VLOOKUP(F62&amp;"_"&amp;G62&amp;"_Normal",[1]挑战模式!$BJ:$BX,15,FALSE)&amp;" \nYou have &lt;color=white&gt;"&amp;VLOOKUP(F62&amp;"_"&amp;G62&amp;"_"&amp;H62,[1]挑战模式!$BJ:$BX,13,FALSE)&amp;"&lt;/color&gt; HP, max &lt;color=white&gt;"&amp;VLOOKUP(F62&amp;"_"&amp;G62&amp;"_"&amp;H62,[1]挑战模式!$BJ:$BX,14,FALSE)&amp;"&lt;/color&gt; towers"&amp;IF(H62="Easy",".",", and face stronger monsters.")</f>
        <v>The battlefield is covered in fog? Soldiers, you’re on your own now! \nYou have &lt;color=white&gt;1&lt;/color&gt; HP, max &lt;color=white&gt;6&lt;/color&gt; towers, and face stronger monsters.</v>
      </c>
      <c r="F62" s="15">
        <v>0</v>
      </c>
      <c r="G62" s="15">
        <v>19</v>
      </c>
      <c r="H62" s="11" t="s">
        <v>1020</v>
      </c>
    </row>
    <row r="63" spans="2:8" x14ac:dyDescent="0.2">
      <c r="B63" t="str">
        <f t="shared" si="0"/>
        <v>Text_Key_Desc_Season0_Challenge20_Hard</v>
      </c>
      <c r="C63" s="5" t="str">
        <f>VLOOKUP(F63&amp;"_"&amp;G63&amp;"_Easy",[1]挑战模式!$BJ:$BX,15,FALSE)&amp;"\n你有&lt;color=white&gt;"&amp;VLOOKUP(F63&amp;"_"&amp;G63&amp;"_"&amp;H63,[1]挑战模式!$BJ:$BX,13,FALSE)&amp;"&lt;/color&gt;点生命，可放&lt;color=white&gt;"&amp;VLOOKUP(F63&amp;"_"&amp;G63&amp;"_"&amp;H63,[1]挑战模式!$BJ:$BX,14,FALSE)&amp;"&lt;/color&gt;个塔"&amp;IF(H63="Easy","。","，并面对更强敌人。")</f>
        <v>最强的家伙应该出现了吧。等等，它怎么只是一直在呼叫增援？\n你有&lt;color=white&gt;1&lt;/color&gt;点生命，可放&lt;color=white&gt;6&lt;/color&gt;个塔，并面对更强敌人。</v>
      </c>
      <c r="E63" t="str">
        <f>VLOOKUP(F63&amp;"_"&amp;G63&amp;"_Normal",[1]挑战模式!$BJ:$BX,15,FALSE)&amp;" \nYou have &lt;color=white&gt;"&amp;VLOOKUP(F63&amp;"_"&amp;G63&amp;"_"&amp;H63,[1]挑战模式!$BJ:$BX,13,FALSE)&amp;"&lt;/color&gt; HP, max &lt;color=white&gt;"&amp;VLOOKUP(F63&amp;"_"&amp;G63&amp;"_"&amp;H63,[1]挑战模式!$BJ:$BX,14,FALSE)&amp;"&lt;/color&gt; towers"&amp;IF(H63="Easy",".",", and face stronger monsters.")</f>
        <v>The strongest enemy should be here… Wait, why is it just calling reinforcements? \nYou have &lt;color=white&gt;1&lt;/color&gt; HP, max &lt;color=white&gt;6&lt;/color&gt; towers, and face stronger monsters.</v>
      </c>
      <c r="F63" s="15">
        <v>0</v>
      </c>
      <c r="G63" s="15">
        <v>20</v>
      </c>
      <c r="H63" s="11" t="s">
        <v>1020</v>
      </c>
    </row>
    <row r="64" spans="2:8" x14ac:dyDescent="0.2">
      <c r="B64" t="str">
        <f t="shared" si="0"/>
        <v>Text_Key_Desc_Season0_Challenge1_Hell</v>
      </c>
      <c r="C64" s="5" t="str">
        <f>VLOOKUP(F64&amp;"_"&amp;G64&amp;"_Easy",[1]挑战模式!$BJ:$BX,15,FALSE)&amp;"\n你有&lt;color=white&gt;"&amp;VLOOKUP(F64&amp;"_"&amp;G64&amp;"_"&amp;H64,[1]挑战模式!$BJ:$BX,13,FALSE)&amp;"&lt;/color&gt;点生命，可放&lt;color=white&gt;"&amp;VLOOKUP(F64&amp;"_"&amp;G64&amp;"_"&amp;H64,[1]挑战模式!$BJ:$BX,14,FALSE)&amp;"&lt;/color&gt;个塔"&amp;IF(H64="Easy","。","，并面对更强敌人。")</f>
        <v>你刚建好了第一个防御塔，但隐身的小家伙让你措手不及！\n你有&lt;color=white&gt;1&lt;/color&gt;点生命，可放&lt;color=white&gt;4&lt;/color&gt;个塔，并面对更强敌人。</v>
      </c>
      <c r="E64" t="str">
        <f>VLOOKUP(F64&amp;"_"&amp;G64&amp;"_Normal",[1]挑战模式!$BJ:$BX,15,FALSE)&amp;" \nYou have &lt;color=white&gt;"&amp;VLOOKUP(F64&amp;"_"&amp;G64&amp;"_"&amp;H64,[1]挑战模式!$BJ:$BX,13,FALSE)&amp;"&lt;/color&gt; HP, max &lt;color=white&gt;"&amp;VLOOKUP(F64&amp;"_"&amp;G64&amp;"_"&amp;H64,[1]挑战模式!$BJ:$BX,14,FALSE)&amp;"&lt;/color&gt; towers"&amp;IF(H64="Easy",".",", and face stronger monsters.")</f>
        <v>You just built your first defense tower, but those sneaky invisible foes caught you off guard! \nYou have &lt;color=white&gt;1&lt;/color&gt; HP, max &lt;color=white&gt;4&lt;/color&gt; towers, and face stronger monsters.</v>
      </c>
      <c r="F64" s="15">
        <v>0</v>
      </c>
      <c r="G64" s="15">
        <v>1</v>
      </c>
      <c r="H64" s="11" t="s">
        <v>1021</v>
      </c>
    </row>
    <row r="65" spans="2:8" x14ac:dyDescent="0.2">
      <c r="B65" t="str">
        <f t="shared" si="0"/>
        <v>Text_Key_Desc_Season0_Challenge2_Hell</v>
      </c>
      <c r="C65" s="5" t="str">
        <f>VLOOKUP(F65&amp;"_"&amp;G65&amp;"_Easy",[1]挑战模式!$BJ:$BX,15,FALSE)&amp;"\n你有&lt;color=white&gt;"&amp;VLOOKUP(F65&amp;"_"&amp;G65&amp;"_"&amp;H65,[1]挑战模式!$BJ:$BX,13,FALSE)&amp;"&lt;/color&gt;点生命，可放&lt;color=white&gt;"&amp;VLOOKUP(F65&amp;"_"&amp;G65&amp;"_"&amp;H65,[1]挑战模式!$BJ:$BX,14,FALSE)&amp;"&lt;/color&gt;个塔"&amp;IF(H65="Easy","。","，并面对更强敌人。")</f>
        <v>敌人眼看就要不行了。等等，它怎么治疗了自己！\n你有&lt;color=white&gt;1&lt;/color&gt;点生命，可放&lt;color=white&gt;4&lt;/color&gt;个塔，并面对更强敌人。</v>
      </c>
      <c r="E65" t="str">
        <f>VLOOKUP(F65&amp;"_"&amp;G65&amp;"_Normal",[1]挑战模式!$BJ:$BX,15,FALSE)&amp;" \nYou have &lt;color=white&gt;"&amp;VLOOKUP(F65&amp;"_"&amp;G65&amp;"_"&amp;H65,[1]挑战模式!$BJ:$BX,13,FALSE)&amp;"&lt;/color&gt; HP, max &lt;color=white&gt;"&amp;VLOOKUP(F65&amp;"_"&amp;G65&amp;"_"&amp;H65,[1]挑战模式!$BJ:$BX,14,FALSE)&amp;"&lt;/color&gt; towers"&amp;IF(H65="Easy",".",", and face stronger monsters.")</f>
        <v>The enemy is about to fall... Wait, how did it heal itself?! \nYou have &lt;color=white&gt;1&lt;/color&gt; HP, max &lt;color=white&gt;4&lt;/color&gt; towers, and face stronger monsters.</v>
      </c>
      <c r="F65" s="15">
        <v>0</v>
      </c>
      <c r="G65" s="15">
        <v>2</v>
      </c>
      <c r="H65" s="11" t="s">
        <v>1021</v>
      </c>
    </row>
    <row r="66" spans="2:8" x14ac:dyDescent="0.2">
      <c r="B66" t="str">
        <f t="shared" si="0"/>
        <v>Text_Key_Desc_Season0_Challenge3_Hell</v>
      </c>
      <c r="C66" s="5" t="str">
        <f>VLOOKUP(F66&amp;"_"&amp;G66&amp;"_Easy",[1]挑战模式!$BJ:$BX,15,FALSE)&amp;"\n你有&lt;color=white&gt;"&amp;VLOOKUP(F66&amp;"_"&amp;G66&amp;"_"&amp;H66,[1]挑战模式!$BJ:$BX,13,FALSE)&amp;"&lt;/color&gt;点生命，可放&lt;color=white&gt;"&amp;VLOOKUP(F66&amp;"_"&amp;G66&amp;"_"&amp;H66,[1]挑战模式!$BJ:$BX,14,FALSE)&amp;"&lt;/color&gt;个塔"&amp;IF(H66="Easy","。","，并面对更强敌人。")</f>
        <v>你从没见过跑得这么快的东西。\n你有&lt;color=white&gt;1&lt;/color&gt;点生命，可放&lt;color=white&gt;4&lt;/color&gt;个塔，并面对更强敌人。</v>
      </c>
      <c r="E66" t="str">
        <f>VLOOKUP(F66&amp;"_"&amp;G66&amp;"_Normal",[1]挑战模式!$BJ:$BX,15,FALSE)&amp;" \nYou have &lt;color=white&gt;"&amp;VLOOKUP(F66&amp;"_"&amp;G66&amp;"_"&amp;H66,[1]挑战模式!$BJ:$BX,13,FALSE)&amp;"&lt;/color&gt; HP, max &lt;color=white&gt;"&amp;VLOOKUP(F66&amp;"_"&amp;G66&amp;"_"&amp;H66,[1]挑战模式!$BJ:$BX,14,FALSE)&amp;"&lt;/color&gt; towers"&amp;IF(H66="Easy",".",", and face stronger monsters.")</f>
        <v>You've never seen anything move this fast! \nYou have &lt;color=white&gt;1&lt;/color&gt; HP, max &lt;color=white&gt;4&lt;/color&gt; towers, and face stronger monsters.</v>
      </c>
      <c r="F66" s="15">
        <v>0</v>
      </c>
      <c r="G66" s="15">
        <v>3</v>
      </c>
      <c r="H66" s="11" t="s">
        <v>1021</v>
      </c>
    </row>
    <row r="67" spans="2:8" x14ac:dyDescent="0.2">
      <c r="B67" t="str">
        <f t="shared" si="0"/>
        <v>Text_Key_Desc_Season0_Challenge4_Hell</v>
      </c>
      <c r="C67" s="5" t="str">
        <f>VLOOKUP(F67&amp;"_"&amp;G67&amp;"_Easy",[1]挑战模式!$BJ:$BX,15,FALSE)&amp;"\n你有&lt;color=white&gt;"&amp;VLOOKUP(F67&amp;"_"&amp;G67&amp;"_"&amp;H67,[1]挑战模式!$BJ:$BX,13,FALSE)&amp;"&lt;/color&gt;点生命，可放&lt;color=white&gt;"&amp;VLOOKUP(F67&amp;"_"&amp;G67&amp;"_"&amp;H67,[1]挑战模式!$BJ:$BX,14,FALSE)&amp;"&lt;/color&gt;个塔"&amp;IF(H67="Easy","。","，并面对更强敌人。")</f>
        <v>快避开那些快要死亡的恶魔，它让你的防御塔变得软弱无力！\n你有&lt;color=white&gt;1&lt;/color&gt;点生命，可放&lt;color=white&gt;4&lt;/color&gt;个塔，并面对更强敌人。</v>
      </c>
      <c r="E67" t="str">
        <f>VLOOKUP(F67&amp;"_"&amp;G67&amp;"_Normal",[1]挑战模式!$BJ:$BX,15,FALSE)&amp;" \nYou have &lt;color=white&gt;"&amp;VLOOKUP(F67&amp;"_"&amp;G67&amp;"_"&amp;H67,[1]挑战模式!$BJ:$BX,13,FALSE)&amp;"&lt;/color&gt; HP, max &lt;color=white&gt;"&amp;VLOOKUP(F67&amp;"_"&amp;G67&amp;"_"&amp;H67,[1]挑战模式!$BJ:$BX,14,FALSE)&amp;"&lt;/color&gt; towers"&amp;IF(H67="Easy",".",", and face stronger monsters.")</f>
        <v>Dodge those dying demons—they weaken your defense towers! \nYou have &lt;color=white&gt;1&lt;/color&gt; HP, max &lt;color=white&gt;4&lt;/color&gt; towers, and face stronger monsters.</v>
      </c>
      <c r="F67" s="15">
        <v>0</v>
      </c>
      <c r="G67" s="15">
        <v>4</v>
      </c>
      <c r="H67" s="11" t="s">
        <v>1021</v>
      </c>
    </row>
    <row r="68" spans="2:8" x14ac:dyDescent="0.2">
      <c r="B68" t="str">
        <f t="shared" si="0"/>
        <v>Text_Key_Desc_Season0_Challenge5_Hell</v>
      </c>
      <c r="C68" s="5" t="str">
        <f>VLOOKUP(F68&amp;"_"&amp;G68&amp;"_Easy",[1]挑战模式!$BJ:$BX,15,FALSE)&amp;"\n你有&lt;color=white&gt;"&amp;VLOOKUP(F68&amp;"_"&amp;G68&amp;"_"&amp;H68,[1]挑战模式!$BJ:$BX,13,FALSE)&amp;"&lt;/color&gt;点生命，可放&lt;color=white&gt;"&amp;VLOOKUP(F68&amp;"_"&amp;G68&amp;"_"&amp;H68,[1]挑战模式!$BJ:$BX,14,FALSE)&amp;"&lt;/color&gt;个塔"&amp;IF(H68="Easy","。","，并面对更强敌人。")</f>
        <v>那些带着护盾的家伙蠢蠢欲动，快把你所有火力都拿出来。\n你有&lt;color=white&gt;1&lt;/color&gt;点生命，可放&lt;color=white&gt;4&lt;/color&gt;个塔，并面对更强敌人。</v>
      </c>
      <c r="E68" t="str">
        <f>VLOOKUP(F68&amp;"_"&amp;G68&amp;"_Normal",[1]挑战模式!$BJ:$BX,15,FALSE)&amp;" \nYou have &lt;color=white&gt;"&amp;VLOOKUP(F68&amp;"_"&amp;G68&amp;"_"&amp;H68,[1]挑战模式!$BJ:$BX,13,FALSE)&amp;"&lt;/color&gt; HP, max &lt;color=white&gt;"&amp;VLOOKUP(F68&amp;"_"&amp;G68&amp;"_"&amp;H68,[1]挑战模式!$BJ:$BX,14,FALSE)&amp;"&lt;/color&gt; towers"&amp;IF(H68="Easy",".",", and face stronger monsters.")</f>
        <v>Those shielded enemies are getting restless. Bring out all your firepower! \nYou have &lt;color=white&gt;1&lt;/color&gt; HP, max &lt;color=white&gt;4&lt;/color&gt; towers, and face stronger monsters.</v>
      </c>
      <c r="F68" s="15">
        <v>0</v>
      </c>
      <c r="G68" s="15">
        <v>5</v>
      </c>
      <c r="H68" s="11" t="s">
        <v>1021</v>
      </c>
    </row>
    <row r="69" spans="2:8" x14ac:dyDescent="0.2">
      <c r="B69" t="str">
        <f t="shared" ref="B69:B152" si="1">"Text_Key_Desc_Season"&amp;F69&amp;"_Challenge"&amp;G69&amp;"_"&amp;H69</f>
        <v>Text_Key_Desc_Season0_Challenge6_Hell</v>
      </c>
      <c r="C69" s="5" t="str">
        <f>VLOOKUP(F69&amp;"_"&amp;G69&amp;"_Easy",[1]挑战模式!$BJ:$BX,15,FALSE)&amp;"\n你有&lt;color=white&gt;"&amp;VLOOKUP(F69&amp;"_"&amp;G69&amp;"_"&amp;H69,[1]挑战模式!$BJ:$BX,13,FALSE)&amp;"&lt;/color&gt;点生命，可放&lt;color=white&gt;"&amp;VLOOKUP(F69&amp;"_"&amp;G69&amp;"_"&amp;H69,[1]挑战模式!$BJ:$BX,14,FALSE)&amp;"&lt;/color&gt;个塔"&amp;IF(H69="Easy","。","，并面对更强敌人。")</f>
        <v>蜜蜂女王大驾光临。当然，她会带上源源不断的卫兵！\n你有&lt;color=white&gt;1&lt;/color&gt;点生命，可放&lt;color=white&gt;4&lt;/color&gt;个塔，并面对更强敌人。</v>
      </c>
      <c r="E69" t="str">
        <f>VLOOKUP(F69&amp;"_"&amp;G69&amp;"_Normal",[1]挑战模式!$BJ:$BX,15,FALSE)&amp;" \nYou have &lt;color=white&gt;"&amp;VLOOKUP(F69&amp;"_"&amp;G69&amp;"_"&amp;H69,[1]挑战模式!$BJ:$BX,13,FALSE)&amp;"&lt;/color&gt; HP, max &lt;color=white&gt;"&amp;VLOOKUP(F69&amp;"_"&amp;G69&amp;"_"&amp;H69,[1]挑战模式!$BJ:$BX,14,FALSE)&amp;"&lt;/color&gt; towers"&amp;IF(H69="Easy",".",", and face stronger monsters.")</f>
        <v>The Queen Bee has arrived. Of course, she brought an endless swarm of guards! \nYou have &lt;color=white&gt;1&lt;/color&gt; HP, max &lt;color=white&gt;4&lt;/color&gt; towers, and face stronger monsters.</v>
      </c>
      <c r="F69" s="15">
        <v>0</v>
      </c>
      <c r="G69" s="15">
        <v>6</v>
      </c>
      <c r="H69" s="11" t="s">
        <v>1021</v>
      </c>
    </row>
    <row r="70" spans="2:8" x14ac:dyDescent="0.2">
      <c r="B70" t="str">
        <f t="shared" si="1"/>
        <v>Text_Key_Desc_Season0_Challenge7_Hell</v>
      </c>
      <c r="C70" s="5" t="str">
        <f>VLOOKUP(F70&amp;"_"&amp;G70&amp;"_Easy",[1]挑战模式!$BJ:$BX,15,FALSE)&amp;"\n你有&lt;color=white&gt;"&amp;VLOOKUP(F70&amp;"_"&amp;G70&amp;"_"&amp;H70,[1]挑战模式!$BJ:$BX,13,FALSE)&amp;"&lt;/color&gt;点生命，可放&lt;color=white&gt;"&amp;VLOOKUP(F70&amp;"_"&amp;G70&amp;"_"&amp;H70,[1]挑战模式!$BJ:$BX,14,FALSE)&amp;"&lt;/color&gt;个塔"&amp;IF(H70="Easy","。","，并面对更强敌人。")</f>
        <v>战场一片迷雾？无所谓，反正你只是个指挥官。\n你有&lt;color=white&gt;1&lt;/color&gt;点生命，可放&lt;color=white&gt;4&lt;/color&gt;个塔，并面对更强敌人。</v>
      </c>
      <c r="E70" t="str">
        <f>VLOOKUP(F70&amp;"_"&amp;G70&amp;"_Normal",[1]挑战模式!$BJ:$BX,15,FALSE)&amp;" \nYou have &lt;color=white&gt;"&amp;VLOOKUP(F70&amp;"_"&amp;G70&amp;"_"&amp;H70,[1]挑战模式!$BJ:$BX,13,FALSE)&amp;"&lt;/color&gt; HP, max &lt;color=white&gt;"&amp;VLOOKUP(F70&amp;"_"&amp;G70&amp;"_"&amp;H70,[1]挑战模式!$BJ:$BX,14,FALSE)&amp;"&lt;/color&gt; towers"&amp;IF(H70="Easy",".",", and face stronger monsters.")</f>
        <v>The battlefield is covered in fog? No big deal, you're just the commander anyway. \nYou have &lt;color=white&gt;1&lt;/color&gt; HP, max &lt;color=white&gt;4&lt;/color&gt; towers, and face stronger monsters.</v>
      </c>
      <c r="F70" s="15">
        <v>0</v>
      </c>
      <c r="G70" s="15">
        <v>7</v>
      </c>
      <c r="H70" s="11" t="s">
        <v>1021</v>
      </c>
    </row>
    <row r="71" spans="2:8" x14ac:dyDescent="0.2">
      <c r="B71" t="str">
        <f t="shared" si="1"/>
        <v>Text_Key_Desc_Season0_Challenge8_Hell</v>
      </c>
      <c r="C71" s="5" t="str">
        <f>VLOOKUP(F71&amp;"_"&amp;G71&amp;"_Easy",[1]挑战模式!$BJ:$BX,15,FALSE)&amp;"\n你有&lt;color=white&gt;"&amp;VLOOKUP(F71&amp;"_"&amp;G71&amp;"_"&amp;H71,[1]挑战模式!$BJ:$BX,13,FALSE)&amp;"&lt;/color&gt;点生命，可放&lt;color=white&gt;"&amp;VLOOKUP(F71&amp;"_"&amp;G71&amp;"_"&amp;H71,[1]挑战模式!$BJ:$BX,14,FALSE)&amp;"&lt;/color&gt;个塔"&amp;IF(H71="Easy","。","，并面对更强敌人。")</f>
        <v>这些骷髅倒下后会再爬起来，很合理吧？\n你有&lt;color=white&gt;1&lt;/color&gt;点生命，可放&lt;color=white&gt;4&lt;/color&gt;个塔，并面对更强敌人。</v>
      </c>
      <c r="E71" t="str">
        <f>VLOOKUP(F71&amp;"_"&amp;G71&amp;"_Normal",[1]挑战模式!$BJ:$BX,15,FALSE)&amp;" \nYou have &lt;color=white&gt;"&amp;VLOOKUP(F71&amp;"_"&amp;G71&amp;"_"&amp;H71,[1]挑战模式!$BJ:$BX,13,FALSE)&amp;"&lt;/color&gt; HP, max &lt;color=white&gt;"&amp;VLOOKUP(F71&amp;"_"&amp;G71&amp;"_"&amp;H71,[1]挑战模式!$BJ:$BX,14,FALSE)&amp;"&lt;/color&gt; towers"&amp;IF(H71="Easy",".",", and face stronger monsters.")</f>
        <v>These skeletons get back up after falling. Makes sense, right? \nYou have &lt;color=white&gt;1&lt;/color&gt; HP, max &lt;color=white&gt;4&lt;/color&gt; towers, and face stronger monsters.</v>
      </c>
      <c r="F71" s="15">
        <v>0</v>
      </c>
      <c r="G71" s="15">
        <v>8</v>
      </c>
      <c r="H71" s="11" t="s">
        <v>1021</v>
      </c>
    </row>
    <row r="72" spans="2:8" x14ac:dyDescent="0.2">
      <c r="B72" t="str">
        <f t="shared" si="1"/>
        <v>Text_Key_Desc_Season0_Challenge9_Hell</v>
      </c>
      <c r="C72" s="5" t="str">
        <f>VLOOKUP(F72&amp;"_"&amp;G72&amp;"_Easy",[1]挑战模式!$BJ:$BX,15,FALSE)&amp;"\n你有&lt;color=white&gt;"&amp;VLOOKUP(F72&amp;"_"&amp;G72&amp;"_"&amp;H72,[1]挑战模式!$BJ:$BX,13,FALSE)&amp;"&lt;/color&gt;点生命，可放&lt;color=white&gt;"&amp;VLOOKUP(F72&amp;"_"&amp;G72&amp;"_"&amp;H72,[1]挑战模式!$BJ:$BX,14,FALSE)&amp;"&lt;/color&gt;个塔"&amp;IF(H72="Easy","。","，并面对更强敌人。")</f>
        <v>醒一醒！为什么蝎子能让防御塔也麻痹？\n你有&lt;color=white&gt;1&lt;/color&gt;点生命，可放&lt;color=white&gt;4&lt;/color&gt;个塔，并面对更强敌人。</v>
      </c>
      <c r="E72" t="str">
        <f>VLOOKUP(F72&amp;"_"&amp;G72&amp;"_Normal",[1]挑战模式!$BJ:$BX,15,FALSE)&amp;" \nYou have &lt;color=white&gt;"&amp;VLOOKUP(F72&amp;"_"&amp;G72&amp;"_"&amp;H72,[1]挑战模式!$BJ:$BX,13,FALSE)&amp;"&lt;/color&gt; HP, max &lt;color=white&gt;"&amp;VLOOKUP(F72&amp;"_"&amp;G72&amp;"_"&amp;H72,[1]挑战模式!$BJ:$BX,14,FALSE)&amp;"&lt;/color&gt; towers"&amp;IF(H72="Easy",".",", and face stronger monsters.")</f>
        <v>Wake up! Why can scorpions paralyze towers too?! \nYou have &lt;color=white&gt;1&lt;/color&gt; HP, max &lt;color=white&gt;4&lt;/color&gt; towers, and face stronger monsters.</v>
      </c>
      <c r="F72" s="15">
        <v>0</v>
      </c>
      <c r="G72" s="15">
        <v>9</v>
      </c>
      <c r="H72" s="11" t="s">
        <v>1021</v>
      </c>
    </row>
    <row r="73" spans="2:8" x14ac:dyDescent="0.2">
      <c r="B73" t="str">
        <f t="shared" si="1"/>
        <v>Text_Key_Desc_Season0_Challenge10_Hell</v>
      </c>
      <c r="C73" s="5" t="str">
        <f>VLOOKUP(F73&amp;"_"&amp;G73&amp;"_Easy",[1]挑战模式!$BJ:$BX,15,FALSE)&amp;"\n你有&lt;color=white&gt;"&amp;VLOOKUP(F73&amp;"_"&amp;G73&amp;"_"&amp;H73,[1]挑战模式!$BJ:$BX,13,FALSE)&amp;"&lt;/color&gt;点生命，可放&lt;color=white&gt;"&amp;VLOOKUP(F73&amp;"_"&amp;G73&amp;"_"&amp;H73,[1]挑战模式!$BJ:$BX,14,FALSE)&amp;"&lt;/color&gt;个塔"&amp;IF(H73="Easy","。","，并面对更强敌人。")</f>
        <v>好耶，蜘蛛倒下了！哦不，它产生了更多的小蜘蛛！\n你有&lt;color=white&gt;1&lt;/color&gt;点生命，可放&lt;color=white&gt;4&lt;/color&gt;个塔，并面对更强敌人。</v>
      </c>
      <c r="E73" t="str">
        <f>VLOOKUP(F73&amp;"_"&amp;G73&amp;"_Normal",[1]挑战模式!$BJ:$BX,15,FALSE)&amp;" \nYou have &lt;color=white&gt;"&amp;VLOOKUP(F73&amp;"_"&amp;G73&amp;"_"&amp;H73,[1]挑战模式!$BJ:$BX,13,FALSE)&amp;"&lt;/color&gt; HP, max &lt;color=white&gt;"&amp;VLOOKUP(F73&amp;"_"&amp;G73&amp;"_"&amp;H73,[1]挑战模式!$BJ:$BX,14,FALSE)&amp;"&lt;/color&gt; towers"&amp;IF(H73="Easy",".",", and face stronger monsters.")</f>
        <v>Yes! The spider is down! Oh no… more baby spiders! \nYou have &lt;color=white&gt;1&lt;/color&gt; HP, max &lt;color=white&gt;4&lt;/color&gt; towers, and face stronger monsters.</v>
      </c>
      <c r="F73" s="15">
        <v>0</v>
      </c>
      <c r="G73" s="15">
        <v>10</v>
      </c>
      <c r="H73" s="11" t="s">
        <v>1021</v>
      </c>
    </row>
    <row r="74" spans="2:8" x14ac:dyDescent="0.2">
      <c r="B74" t="str">
        <f t="shared" si="1"/>
        <v>Text_Key_Desc_Season0_Challenge11_Hell</v>
      </c>
      <c r="C74" s="5" t="str">
        <f>VLOOKUP(F74&amp;"_"&amp;G74&amp;"_Easy",[1]挑战模式!$BJ:$BX,15,FALSE)&amp;"\n你有&lt;color=white&gt;"&amp;VLOOKUP(F74&amp;"_"&amp;G74&amp;"_"&amp;H74,[1]挑战模式!$BJ:$BX,13,FALSE)&amp;"&lt;/color&gt;点生命，可放&lt;color=white&gt;"&amp;VLOOKUP(F74&amp;"_"&amp;G74&amp;"_"&amp;H74,[1]挑战模式!$BJ:$BX,14,FALSE)&amp;"&lt;/color&gt;个塔"&amp;IF(H74="Easy","。","，并面对更强敌人。")</f>
        <v>什么，敌军里有个会爆炸的家伙？看来哪里都有猪队友。\n你有&lt;color=white&gt;1&lt;/color&gt;点生命，可放&lt;color=white&gt;4&lt;/color&gt;个塔，并面对更强敌人。</v>
      </c>
      <c r="E74" t="str">
        <f>VLOOKUP(F74&amp;"_"&amp;G74&amp;"_Normal",[1]挑战模式!$BJ:$BX,15,FALSE)&amp;" \nYou have &lt;color=white&gt;"&amp;VLOOKUP(F74&amp;"_"&amp;G74&amp;"_"&amp;H74,[1]挑战模式!$BJ:$BX,13,FALSE)&amp;"&lt;/color&gt; HP, max &lt;color=white&gt;"&amp;VLOOKUP(F74&amp;"_"&amp;G74&amp;"_"&amp;H74,[1]挑战模式!$BJ:$BX,14,FALSE)&amp;"&lt;/color&gt; towers"&amp;IF(H74="Easy",".",", and face stronger monsters.")</f>
        <v>Wait, there's an enemy that explodes?! Guess bad teammates exist everywhere. \nYou have &lt;color=white&gt;1&lt;/color&gt; HP, max &lt;color=white&gt;4&lt;/color&gt; towers, and face stronger monsters.</v>
      </c>
      <c r="F74" s="15">
        <v>0</v>
      </c>
      <c r="G74" s="15">
        <v>11</v>
      </c>
      <c r="H74" s="11" t="s">
        <v>1021</v>
      </c>
    </row>
    <row r="75" spans="2:8" x14ac:dyDescent="0.2">
      <c r="B75" t="str">
        <f t="shared" si="1"/>
        <v>Text_Key_Desc_Season0_Challenge12_Hell</v>
      </c>
      <c r="C75" s="5" t="str">
        <f>VLOOKUP(F75&amp;"_"&amp;G75&amp;"_Easy",[1]挑战模式!$BJ:$BX,15,FALSE)&amp;"\n你有&lt;color=white&gt;"&amp;VLOOKUP(F75&amp;"_"&amp;G75&amp;"_"&amp;H75,[1]挑战模式!$BJ:$BX,13,FALSE)&amp;"&lt;/color&gt;点生命，可放&lt;color=white&gt;"&amp;VLOOKUP(F75&amp;"_"&amp;G75&amp;"_"&amp;H75,[1]挑战模式!$BJ:$BX,14,FALSE)&amp;"&lt;/color&gt;个塔"&amp;IF(H75="Easy","。","，并面对更强敌人。")</f>
        <v>你看到了骷髅和墓碑？这场战斗要累死人了。\n你有&lt;color=white&gt;1&lt;/color&gt;点生命，可放&lt;color=white&gt;4&lt;/color&gt;个塔，并面对更强敌人。</v>
      </c>
      <c r="E75" t="str">
        <f>VLOOKUP(F75&amp;"_"&amp;G75&amp;"_Normal",[1]挑战模式!$BJ:$BX,15,FALSE)&amp;" \nYou have &lt;color=white&gt;"&amp;VLOOKUP(F75&amp;"_"&amp;G75&amp;"_"&amp;H75,[1]挑战模式!$BJ:$BX,13,FALSE)&amp;"&lt;/color&gt; HP, max &lt;color=white&gt;"&amp;VLOOKUP(F75&amp;"_"&amp;G75&amp;"_"&amp;H75,[1]挑战模式!$BJ:$BX,14,FALSE)&amp;"&lt;/color&gt; towers"&amp;IF(H75="Easy",".",", and face stronger monsters.")</f>
        <v>Skeletons and tombstones? This battle is going to be exhausting. \nYou have &lt;color=white&gt;1&lt;/color&gt; HP, max &lt;color=white&gt;4&lt;/color&gt; towers, and face stronger monsters.</v>
      </c>
      <c r="F75" s="15">
        <v>0</v>
      </c>
      <c r="G75" s="15">
        <v>12</v>
      </c>
      <c r="H75" s="11" t="s">
        <v>1021</v>
      </c>
    </row>
    <row r="76" spans="2:8" x14ac:dyDescent="0.2">
      <c r="B76" t="str">
        <f t="shared" si="1"/>
        <v>Text_Key_Desc_Season0_Challenge13_Hell</v>
      </c>
      <c r="C76" s="5" t="str">
        <f>VLOOKUP(F76&amp;"_"&amp;G76&amp;"_Easy",[1]挑战模式!$BJ:$BX,15,FALSE)&amp;"\n你有&lt;color=white&gt;"&amp;VLOOKUP(F76&amp;"_"&amp;G76&amp;"_"&amp;H76,[1]挑战模式!$BJ:$BX,13,FALSE)&amp;"&lt;/color&gt;点生命，可放&lt;color=white&gt;"&amp;VLOOKUP(F76&amp;"_"&amp;G76&amp;"_"&amp;H76,[1]挑战模式!$BJ:$BX,14,FALSE)&amp;"&lt;/color&gt;个塔"&amp;IF(H76="Easy","。","，并面对更强敌人。")</f>
        <v>火力变弱了？这是因为暗影恶魔的诅咒，并不是有人在偷懒！\n你有&lt;color=white&gt;1&lt;/color&gt;点生命，可放&lt;color=white&gt;4&lt;/color&gt;个塔，并面对更强敌人。</v>
      </c>
      <c r="E76" t="str">
        <f>VLOOKUP(F76&amp;"_"&amp;G76&amp;"_Normal",[1]挑战模式!$BJ:$BX,15,FALSE)&amp;" \nYou have &lt;color=white&gt;"&amp;VLOOKUP(F76&amp;"_"&amp;G76&amp;"_"&amp;H76,[1]挑战模式!$BJ:$BX,13,FALSE)&amp;"&lt;/color&gt; HP, max &lt;color=white&gt;"&amp;VLOOKUP(F76&amp;"_"&amp;G76&amp;"_"&amp;H76,[1]挑战模式!$BJ:$BX,14,FALSE)&amp;"&lt;/color&gt; towers"&amp;IF(H76="Easy",".",", and face stronger monsters.")</f>
        <v>Weakened firepower? That’s the Shadow Demon's curse, not someone slacking off! \nYou have &lt;color=white&gt;1&lt;/color&gt; HP, max &lt;color=white&gt;4&lt;/color&gt; towers, and face stronger monsters.</v>
      </c>
      <c r="F76" s="15">
        <v>0</v>
      </c>
      <c r="G76" s="15">
        <v>13</v>
      </c>
      <c r="H76" s="11" t="s">
        <v>1021</v>
      </c>
    </row>
    <row r="77" spans="2:8" x14ac:dyDescent="0.2">
      <c r="B77" t="str">
        <f t="shared" si="1"/>
        <v>Text_Key_Desc_Season0_Challenge14_Hell</v>
      </c>
      <c r="C77" s="5" t="str">
        <f>VLOOKUP(F77&amp;"_"&amp;G77&amp;"_Easy",[1]挑战模式!$BJ:$BX,15,FALSE)&amp;"\n你有&lt;color=white&gt;"&amp;VLOOKUP(F77&amp;"_"&amp;G77&amp;"_"&amp;H77,[1]挑战模式!$BJ:$BX,13,FALSE)&amp;"&lt;/color&gt;点生命，可放&lt;color=white&gt;"&amp;VLOOKUP(F77&amp;"_"&amp;G77&amp;"_"&amp;H77,[1]挑战模式!$BJ:$BX,14,FALSE)&amp;"&lt;/color&gt;个塔"&amp;IF(H77="Easy","。","，并面对更强敌人。")</f>
        <v>敌人去哪了？它们钻进了地里！\n你有&lt;color=white&gt;1&lt;/color&gt;点生命，可放&lt;color=white&gt;4&lt;/color&gt;个塔，并面对更强敌人。</v>
      </c>
      <c r="E77" t="str">
        <f>VLOOKUP(F77&amp;"_"&amp;G77&amp;"_Normal",[1]挑战模式!$BJ:$BX,15,FALSE)&amp;" \nYou have &lt;color=white&gt;"&amp;VLOOKUP(F77&amp;"_"&amp;G77&amp;"_"&amp;H77,[1]挑战模式!$BJ:$BX,13,FALSE)&amp;"&lt;/color&gt; HP, max &lt;color=white&gt;"&amp;VLOOKUP(F77&amp;"_"&amp;G77&amp;"_"&amp;H77,[1]挑战模式!$BJ:$BX,14,FALSE)&amp;"&lt;/color&gt; towers"&amp;IF(H77="Easy",".",", and face stronger monsters.")</f>
        <v>Where did the enemies go? They burrowed underground! \nYou have &lt;color=white&gt;1&lt;/color&gt; HP, max &lt;color=white&gt;4&lt;/color&gt; towers, and face stronger monsters.</v>
      </c>
      <c r="F77" s="15">
        <v>0</v>
      </c>
      <c r="G77" s="15">
        <v>14</v>
      </c>
      <c r="H77" s="11" t="s">
        <v>1021</v>
      </c>
    </row>
    <row r="78" spans="2:8" x14ac:dyDescent="0.2">
      <c r="B78" t="str">
        <f t="shared" si="1"/>
        <v>Text_Key_Desc_Season0_Challenge15_Hell</v>
      </c>
      <c r="C78" s="5" t="str">
        <f>VLOOKUP(F78&amp;"_"&amp;G78&amp;"_Easy",[1]挑战模式!$BJ:$BX,15,FALSE)&amp;"\n你有&lt;color=white&gt;"&amp;VLOOKUP(F78&amp;"_"&amp;G78&amp;"_"&amp;H78,[1]挑战模式!$BJ:$BX,13,FALSE)&amp;"&lt;/color&gt;点生命，可放&lt;color=white&gt;"&amp;VLOOKUP(F78&amp;"_"&amp;G78&amp;"_"&amp;H78,[1]挑战模式!$BJ:$BX,14,FALSE)&amp;"&lt;/color&gt;个塔"&amp;IF(H78="Easy","。","，并面对更强敌人。")</f>
        <v>一大片敌人都不见了？好吧，也许是回家喝下午茶了。\n你有&lt;color=white&gt;1&lt;/color&gt;点生命，可放&lt;color=white&gt;4&lt;/color&gt;个塔，并面对更强敌人。</v>
      </c>
      <c r="E78" t="str">
        <f>VLOOKUP(F78&amp;"_"&amp;G78&amp;"_Normal",[1]挑战模式!$BJ:$BX,15,FALSE)&amp;" \nYou have &lt;color=white&gt;"&amp;VLOOKUP(F78&amp;"_"&amp;G78&amp;"_"&amp;H78,[1]挑战模式!$BJ:$BX,13,FALSE)&amp;"&lt;/color&gt; HP, max &lt;color=white&gt;"&amp;VLOOKUP(F78&amp;"_"&amp;G78&amp;"_"&amp;H78,[1]挑战模式!$BJ:$BX,14,FALSE)&amp;"&lt;/color&gt; towers"&amp;IF(H78="Easy",".",", and face stronger monsters.")</f>
        <v>A whole wave of enemies just vanished? Maybe they went for afternoon tea. \nYou have &lt;color=white&gt;1&lt;/color&gt; HP, max &lt;color=white&gt;4&lt;/color&gt; towers, and face stronger monsters.</v>
      </c>
      <c r="F78" s="15">
        <v>0</v>
      </c>
      <c r="G78" s="15">
        <v>15</v>
      </c>
      <c r="H78" s="11" t="s">
        <v>1021</v>
      </c>
    </row>
    <row r="79" spans="2:8" x14ac:dyDescent="0.2">
      <c r="B79" t="str">
        <f t="shared" si="1"/>
        <v>Text_Key_Desc_Season0_Challenge16_Hell</v>
      </c>
      <c r="C79" s="5" t="str">
        <f>VLOOKUP(F79&amp;"_"&amp;G79&amp;"_Easy",[1]挑战模式!$BJ:$BX,15,FALSE)&amp;"\n你有&lt;color=white&gt;"&amp;VLOOKUP(F79&amp;"_"&amp;G79&amp;"_"&amp;H79,[1]挑战模式!$BJ:$BX,13,FALSE)&amp;"&lt;/color&gt;点生命，可放&lt;color=white&gt;"&amp;VLOOKUP(F79&amp;"_"&amp;G79&amp;"_"&amp;H79,[1]挑战模式!$BJ:$BX,14,FALSE)&amp;"&lt;/color&gt;个塔"&amp;IF(H79="Easy","。","，并面对更强敌人。")</f>
        <v>蝎子又来了。不同的是，它的子弹在弹射！\n你有&lt;color=white&gt;1&lt;/color&gt;点生命，可放&lt;color=white&gt;4&lt;/color&gt;个塔，并面对更强敌人。</v>
      </c>
      <c r="E79" t="str">
        <f>VLOOKUP(F79&amp;"_"&amp;G79&amp;"_Normal",[1]挑战模式!$BJ:$BX,15,FALSE)&amp;" \nYou have &lt;color=white&gt;"&amp;VLOOKUP(F79&amp;"_"&amp;G79&amp;"_"&amp;H79,[1]挑战模式!$BJ:$BX,13,FALSE)&amp;"&lt;/color&gt; HP, max &lt;color=white&gt;"&amp;VLOOKUP(F79&amp;"_"&amp;G79&amp;"_"&amp;H79,[1]挑战模式!$BJ:$BX,14,FALSE)&amp;"&lt;/color&gt; towers"&amp;IF(H79="Easy",".",", and face stronger monsters.")</f>
        <v>Scorpions again. But this time, their shots bounce! \nYou have &lt;color=white&gt;1&lt;/color&gt; HP, max &lt;color=white&gt;4&lt;/color&gt; towers, and face stronger monsters.</v>
      </c>
      <c r="F79" s="15">
        <v>0</v>
      </c>
      <c r="G79" s="15">
        <v>16</v>
      </c>
      <c r="H79" s="11" t="s">
        <v>1021</v>
      </c>
    </row>
    <row r="80" spans="2:8" x14ac:dyDescent="0.2">
      <c r="B80" t="str">
        <f t="shared" si="1"/>
        <v>Text_Key_Desc_Season0_Challenge17_Hell</v>
      </c>
      <c r="C80" s="5" t="str">
        <f>VLOOKUP(F80&amp;"_"&amp;G80&amp;"_Easy",[1]挑战模式!$BJ:$BX,15,FALSE)&amp;"\n你有&lt;color=white&gt;"&amp;VLOOKUP(F80&amp;"_"&amp;G80&amp;"_"&amp;H80,[1]挑战模式!$BJ:$BX,13,FALSE)&amp;"&lt;/color&gt;点生命，可放&lt;color=white&gt;"&amp;VLOOKUP(F80&amp;"_"&amp;G80&amp;"_"&amp;H80,[1]挑战模式!$BJ:$BX,14,FALSE)&amp;"&lt;/color&gt;个塔"&amp;IF(H80="Easy","。","，并面对更强敌人。")</f>
        <v>有人使用了传送魔法，这不公平！\n你有&lt;color=white&gt;1&lt;/color&gt;点生命，可放&lt;color=white&gt;4&lt;/color&gt;个塔，并面对更强敌人。</v>
      </c>
      <c r="E80" t="str">
        <f>VLOOKUP(F80&amp;"_"&amp;G80&amp;"_Normal",[1]挑战模式!$BJ:$BX,15,FALSE)&amp;" \nYou have &lt;color=white&gt;"&amp;VLOOKUP(F80&amp;"_"&amp;G80&amp;"_"&amp;H80,[1]挑战模式!$BJ:$BX,13,FALSE)&amp;"&lt;/color&gt; HP, max &lt;color=white&gt;"&amp;VLOOKUP(F80&amp;"_"&amp;G80&amp;"_"&amp;H80,[1]挑战模式!$BJ:$BX,14,FALSE)&amp;"&lt;/color&gt; towers"&amp;IF(H80="Easy",".",", and face stronger monsters.")</f>
        <v>Someone's using teleportation magic. That’s unfair! \nYou have &lt;color=white&gt;1&lt;/color&gt; HP, max &lt;color=white&gt;4&lt;/color&gt; towers, and face stronger monsters.</v>
      </c>
      <c r="F80" s="15">
        <v>0</v>
      </c>
      <c r="G80" s="15">
        <v>17</v>
      </c>
      <c r="H80" s="11" t="s">
        <v>1021</v>
      </c>
    </row>
    <row r="81" spans="2:8" x14ac:dyDescent="0.2">
      <c r="B81" t="str">
        <f t="shared" si="1"/>
        <v>Text_Key_Desc_Season0_Challenge18_Hell</v>
      </c>
      <c r="C81" s="5" t="str">
        <f>VLOOKUP(F81&amp;"_"&amp;G81&amp;"_Easy",[1]挑战模式!$BJ:$BX,15,FALSE)&amp;"\n你有&lt;color=white&gt;"&amp;VLOOKUP(F81&amp;"_"&amp;G81&amp;"_"&amp;H81,[1]挑战模式!$BJ:$BX,13,FALSE)&amp;"&lt;/color&gt;点生命，可放&lt;color=white&gt;"&amp;VLOOKUP(F81&amp;"_"&amp;G81&amp;"_"&amp;H81,[1]挑战模式!$BJ:$BX,14,FALSE)&amp;"&lt;/color&gt;个塔"&amp;IF(H81="Easy","。","，并面对更强敌人。")</f>
        <v>现在轮到你尝尝被冰冻的滋味了！\n你有&lt;color=white&gt;1&lt;/color&gt;点生命，可放&lt;color=white&gt;4&lt;/color&gt;个塔，并面对更强敌人。</v>
      </c>
      <c r="E81" t="str">
        <f>VLOOKUP(F81&amp;"_"&amp;G81&amp;"_Normal",[1]挑战模式!$BJ:$BX,15,FALSE)&amp;" \nYou have &lt;color=white&gt;"&amp;VLOOKUP(F81&amp;"_"&amp;G81&amp;"_"&amp;H81,[1]挑战模式!$BJ:$BX,13,FALSE)&amp;"&lt;/color&gt; HP, max &lt;color=white&gt;"&amp;VLOOKUP(F81&amp;"_"&amp;G81&amp;"_"&amp;H81,[1]挑战模式!$BJ:$BX,14,FALSE)&amp;"&lt;/color&gt; towers"&amp;IF(H81="Easy",".",", and face stronger monsters.")</f>
        <v>Now it’s your turn to taste what it's like to be frozen! \nYou have &lt;color=white&gt;1&lt;/color&gt; HP, max &lt;color=white&gt;4&lt;/color&gt; towers, and face stronger monsters.</v>
      </c>
      <c r="F81" s="15">
        <v>0</v>
      </c>
      <c r="G81" s="15">
        <v>18</v>
      </c>
      <c r="H81" s="11" t="s">
        <v>1021</v>
      </c>
    </row>
    <row r="82" spans="2:8" x14ac:dyDescent="0.2">
      <c r="B82" t="str">
        <f t="shared" si="1"/>
        <v>Text_Key_Desc_Season0_Challenge19_Hell</v>
      </c>
      <c r="C82" s="5" t="str">
        <f>VLOOKUP(F82&amp;"_"&amp;G82&amp;"_Easy",[1]挑战模式!$BJ:$BX,15,FALSE)&amp;"\n你有&lt;color=white&gt;"&amp;VLOOKUP(F82&amp;"_"&amp;G82&amp;"_"&amp;H82,[1]挑战模式!$BJ:$BX,13,FALSE)&amp;"&lt;/color&gt;点生命，可放&lt;color=white&gt;"&amp;VLOOKUP(F82&amp;"_"&amp;G82&amp;"_"&amp;H82,[1]挑战模式!$BJ:$BX,14,FALSE)&amp;"&lt;/color&gt;个塔"&amp;IF(H82="Easy","。","，并面对更强敌人。")</f>
        <v>战场全是迷雾？士兵们，这场战斗得靠你们自己了。\n你有&lt;color=white&gt;1&lt;/color&gt;点生命，可放&lt;color=white&gt;4&lt;/color&gt;个塔，并面对更强敌人。</v>
      </c>
      <c r="E82" t="str">
        <f>VLOOKUP(F82&amp;"_"&amp;G82&amp;"_Normal",[1]挑战模式!$BJ:$BX,15,FALSE)&amp;" \nYou have &lt;color=white&gt;"&amp;VLOOKUP(F82&amp;"_"&amp;G82&amp;"_"&amp;H82,[1]挑战模式!$BJ:$BX,13,FALSE)&amp;"&lt;/color&gt; HP, max &lt;color=white&gt;"&amp;VLOOKUP(F82&amp;"_"&amp;G82&amp;"_"&amp;H82,[1]挑战模式!$BJ:$BX,14,FALSE)&amp;"&lt;/color&gt; towers"&amp;IF(H82="Easy",".",", and face stronger monsters.")</f>
        <v>The battlefield is covered in fog? Soldiers, you’re on your own now! \nYou have &lt;color=white&gt;1&lt;/color&gt; HP, max &lt;color=white&gt;4&lt;/color&gt; towers, and face stronger monsters.</v>
      </c>
      <c r="F82" s="15">
        <v>0</v>
      </c>
      <c r="G82" s="15">
        <v>19</v>
      </c>
      <c r="H82" s="11" t="s">
        <v>1021</v>
      </c>
    </row>
    <row r="83" spans="2:8" x14ac:dyDescent="0.2">
      <c r="B83" t="str">
        <f t="shared" si="1"/>
        <v>Text_Key_Desc_Season0_Challenge20_Hell</v>
      </c>
      <c r="C83" s="5" t="str">
        <f>VLOOKUP(F83&amp;"_"&amp;G83&amp;"_Easy",[1]挑战模式!$BJ:$BX,15,FALSE)&amp;"\n你有&lt;color=white&gt;"&amp;VLOOKUP(F83&amp;"_"&amp;G83&amp;"_"&amp;H83,[1]挑战模式!$BJ:$BX,13,FALSE)&amp;"&lt;/color&gt;点生命，可放&lt;color=white&gt;"&amp;VLOOKUP(F83&amp;"_"&amp;G83&amp;"_"&amp;H83,[1]挑战模式!$BJ:$BX,14,FALSE)&amp;"&lt;/color&gt;个塔"&amp;IF(H83="Easy","。","，并面对更强敌人。")</f>
        <v>最强的家伙应该出现了吧。等等，它怎么只是一直在呼叫增援？\n你有&lt;color=white&gt;1&lt;/color&gt;点生命，可放&lt;color=white&gt;4&lt;/color&gt;个塔，并面对更强敌人。</v>
      </c>
      <c r="E83" t="str">
        <f>VLOOKUP(F83&amp;"_"&amp;G83&amp;"_Normal",[1]挑战模式!$BJ:$BX,15,FALSE)&amp;" \nYou have &lt;color=white&gt;"&amp;VLOOKUP(F83&amp;"_"&amp;G83&amp;"_"&amp;H83,[1]挑战模式!$BJ:$BX,13,FALSE)&amp;"&lt;/color&gt; HP, max &lt;color=white&gt;"&amp;VLOOKUP(F83&amp;"_"&amp;G83&amp;"_"&amp;H83,[1]挑战模式!$BJ:$BX,14,FALSE)&amp;"&lt;/color&gt; towers"&amp;IF(H83="Easy",".",", and face stronger monsters.")</f>
        <v>The strongest enemy should be here… Wait, why is it just calling reinforcements? \nYou have &lt;color=white&gt;1&lt;/color&gt; HP, max &lt;color=white&gt;4&lt;/color&gt; towers, and face stronger monsters.</v>
      </c>
      <c r="F83" s="15">
        <v>0</v>
      </c>
      <c r="G83" s="15">
        <v>20</v>
      </c>
      <c r="H83" s="11" t="s">
        <v>1021</v>
      </c>
    </row>
    <row r="84" spans="2:8" x14ac:dyDescent="0.2">
      <c r="B84" t="str">
        <f t="shared" ref="B84:B103" si="2">"Text_Key_Desc_Season"&amp;F84&amp;"_Challenge"&amp;G84&amp;"_"&amp;H84</f>
        <v>Text_Key_Desc_Season1_Challenge1_Easy</v>
      </c>
      <c r="C84" s="5" t="str">
        <f>VLOOKUP(F84&amp;"_"&amp;G84&amp;"_Easy",[1]挑战模式!$BJ:$BX,15,FALSE)&amp;"\n你有&lt;color=white&gt;"&amp;VLOOKUP(F84&amp;"_"&amp;G84&amp;"_"&amp;H84,[1]挑战模式!$BJ:$BX,13,FALSE)&amp;"&lt;/color&gt;点生命，可放&lt;color=white&gt;"&amp;VLOOKUP(F84&amp;"_"&amp;G84&amp;"_"&amp;H84,[1]挑战模式!$BJ:$BX,14,FALSE)&amp;"&lt;/color&gt;个塔"&amp;IF(H84="Easy","。","，并面对更强敌人。")</f>
        <v>放心，这些小鸟并不会飞，只是会冲刺。\n你有&lt;color=white&gt;20&lt;/color&gt;点生命，可放&lt;color=white&gt;8&lt;/color&gt;个塔。</v>
      </c>
      <c r="E84" t="str">
        <f>VLOOKUP(F84&amp;"_"&amp;G84&amp;"_Normal",[1]挑战模式!$BJ:$BX,15,FALSE)&amp;" \nYou have &lt;color=white&gt;"&amp;VLOOKUP(F84&amp;"_"&amp;G84&amp;"_"&amp;H84,[1]挑战模式!$BJ:$BX,13,FALSE)&amp;"&lt;/color&gt; HP, max &lt;color=white&gt;"&amp;VLOOKUP(F84&amp;"_"&amp;G84&amp;"_"&amp;H84,[1]挑战模式!$BJ:$BX,14,FALSE)&amp;"&lt;/color&gt; towers"&amp;IF(H84="Easy",".",", and face stronger monsters.")</f>
        <v>Don’t worry, those birds can’t fly… but they sure can sprint! \nYou have &lt;color=white&gt;20&lt;/color&gt; HP, max &lt;color=white&gt;8&lt;/color&gt; towers.</v>
      </c>
      <c r="F84" s="15">
        <v>1</v>
      </c>
      <c r="G84" s="15">
        <v>1</v>
      </c>
      <c r="H84" s="15" t="s">
        <v>1022</v>
      </c>
    </row>
    <row r="85" spans="2:8" x14ac:dyDescent="0.2">
      <c r="B85" t="str">
        <f t="shared" si="2"/>
        <v>Text_Key_Desc_Season1_Challenge2_Easy</v>
      </c>
      <c r="C85" s="5" t="str">
        <f>VLOOKUP(F85&amp;"_"&amp;G85&amp;"_Easy",[1]挑战模式!$BJ:$BX,15,FALSE)&amp;"\n你有&lt;color=white&gt;"&amp;VLOOKUP(F85&amp;"_"&amp;G85&amp;"_"&amp;H85,[1]挑战模式!$BJ:$BX,13,FALSE)&amp;"&lt;/color&gt;点生命，可放&lt;color=white&gt;"&amp;VLOOKUP(F85&amp;"_"&amp;G85&amp;"_"&amp;H85,[1]挑战模式!$BJ:$BX,14,FALSE)&amp;"&lt;/color&gt;个塔"&amp;IF(H85="Easy","。","，并面对更强敌人。")</f>
        <v>救命，一个跑得比一个快！\n你有&lt;color=white&gt;20&lt;/color&gt;点生命，可放&lt;color=white&gt;8&lt;/color&gt;个塔。</v>
      </c>
      <c r="E85" t="str">
        <f>VLOOKUP(F85&amp;"_"&amp;G85&amp;"_Normal",[1]挑战模式!$BJ:$BX,15,FALSE)&amp;" \nYou have &lt;color=white&gt;"&amp;VLOOKUP(F85&amp;"_"&amp;G85&amp;"_"&amp;H85,[1]挑战模式!$BJ:$BX,13,FALSE)&amp;"&lt;/color&gt; HP, max &lt;color=white&gt;"&amp;VLOOKUP(F85&amp;"_"&amp;G85&amp;"_"&amp;H85,[1]挑战模式!$BJ:$BX,14,FALSE)&amp;"&lt;/color&gt; towers"&amp;IF(H85="Easy",".",", and face stronger monsters.")</f>
        <v>Help! Each one is running faster than the last! \nYou have &lt;color=white&gt;20&lt;/color&gt; HP, max &lt;color=white&gt;8&lt;/color&gt; towers.</v>
      </c>
      <c r="F85" s="15">
        <v>1</v>
      </c>
      <c r="G85" s="15">
        <v>2</v>
      </c>
      <c r="H85" s="15" t="s">
        <v>1022</v>
      </c>
    </row>
    <row r="86" spans="2:8" x14ac:dyDescent="0.2">
      <c r="B86" t="str">
        <f t="shared" si="2"/>
        <v>Text_Key_Desc_Season1_Challenge3_Easy</v>
      </c>
      <c r="C86" s="5" t="str">
        <f>VLOOKUP(F86&amp;"_"&amp;G86&amp;"_Easy",[1]挑战模式!$BJ:$BX,15,FALSE)&amp;"\n你有&lt;color=white&gt;"&amp;VLOOKUP(F86&amp;"_"&amp;G86&amp;"_"&amp;H86,[1]挑战模式!$BJ:$BX,13,FALSE)&amp;"&lt;/color&gt;点生命，可放&lt;color=white&gt;"&amp;VLOOKUP(F86&amp;"_"&amp;G86&amp;"_"&amp;H86,[1]挑战模式!$BJ:$BX,14,FALSE)&amp;"&lt;/color&gt;个塔"&amp;IF(H86="Easy","。","，并面对更强敌人。")</f>
        <v>所以连传送魔法都用上了，是吗？\n你有&lt;color=white&gt;20&lt;/color&gt;点生命，可放&lt;color=white&gt;8&lt;/color&gt;个塔。</v>
      </c>
      <c r="E86" t="str">
        <f>VLOOKUP(F86&amp;"_"&amp;G86&amp;"_Normal",[1]挑战模式!$BJ:$BX,15,FALSE)&amp;" \nYou have &lt;color=white&gt;"&amp;VLOOKUP(F86&amp;"_"&amp;G86&amp;"_"&amp;H86,[1]挑战模式!$BJ:$BX,13,FALSE)&amp;"&lt;/color&gt; HP, max &lt;color=white&gt;"&amp;VLOOKUP(F86&amp;"_"&amp;G86&amp;"_"&amp;H86,[1]挑战模式!$BJ:$BX,14,FALSE)&amp;"&lt;/color&gt; towers"&amp;IF(H86="Easy",".",", and face stronger monsters.")</f>
        <v>So, they’re using teleportation now, huh? \nYou have &lt;color=white&gt;20&lt;/color&gt; HP, max &lt;color=white&gt;8&lt;/color&gt; towers.</v>
      </c>
      <c r="F86" s="15">
        <v>1</v>
      </c>
      <c r="G86" s="15">
        <v>3</v>
      </c>
      <c r="H86" s="15" t="s">
        <v>1022</v>
      </c>
    </row>
    <row r="87" spans="2:8" x14ac:dyDescent="0.2">
      <c r="B87" t="str">
        <f t="shared" si="2"/>
        <v>Text_Key_Desc_Season1_Challenge4_Easy</v>
      </c>
      <c r="C87" s="5" t="str">
        <f>VLOOKUP(F87&amp;"_"&amp;G87&amp;"_Easy",[1]挑战模式!$BJ:$BX,15,FALSE)&amp;"\n你有&lt;color=white&gt;"&amp;VLOOKUP(F87&amp;"_"&amp;G87&amp;"_"&amp;H87,[1]挑战模式!$BJ:$BX,13,FALSE)&amp;"&lt;/color&gt;点生命，可放&lt;color=white&gt;"&amp;VLOOKUP(F87&amp;"_"&amp;G87&amp;"_"&amp;H87,[1]挑战模式!$BJ:$BX,14,FALSE)&amp;"&lt;/color&gt;个塔"&amp;IF(H87="Easy","。","，并面对更强敌人。")</f>
        <v>城堡失守了？可恶，这迷雾让我什么也看不见！\n你有&lt;color=white&gt;20&lt;/color&gt;点生命，可放&lt;color=white&gt;8&lt;/color&gt;个塔。</v>
      </c>
      <c r="E87" t="str">
        <f>VLOOKUP(F87&amp;"_"&amp;G87&amp;"_Normal",[1]挑战模式!$BJ:$BX,15,FALSE)&amp;" \nYou have &lt;color=white&gt;"&amp;VLOOKUP(F87&amp;"_"&amp;G87&amp;"_"&amp;H87,[1]挑战模式!$BJ:$BX,13,FALSE)&amp;"&lt;/color&gt; HP, max &lt;color=white&gt;"&amp;VLOOKUP(F87&amp;"_"&amp;G87&amp;"_"&amp;H87,[1]挑战模式!$BJ:$BX,14,FALSE)&amp;"&lt;/color&gt; towers"&amp;IF(H87="Easy",".",", and face stronger monsters.")</f>
        <v>The castle has fallen? Damn it, this fog blinded me! \nYou have &lt;color=white&gt;20&lt;/color&gt; HP, max &lt;color=white&gt;8&lt;/color&gt; towers.</v>
      </c>
      <c r="F87" s="15">
        <v>1</v>
      </c>
      <c r="G87" s="15">
        <v>4</v>
      </c>
      <c r="H87" s="15" t="s">
        <v>1022</v>
      </c>
    </row>
    <row r="88" spans="2:8" x14ac:dyDescent="0.2">
      <c r="B88" t="str">
        <f t="shared" si="2"/>
        <v>Text_Key_Desc_Season1_Challenge5_Easy</v>
      </c>
      <c r="C88" s="5" t="str">
        <f>VLOOKUP(F88&amp;"_"&amp;G88&amp;"_Easy",[1]挑战模式!$BJ:$BX,15,FALSE)&amp;"\n你有&lt;color=white&gt;"&amp;VLOOKUP(F88&amp;"_"&amp;G88&amp;"_"&amp;H88,[1]挑战模式!$BJ:$BX,13,FALSE)&amp;"&lt;/color&gt;点生命，可放&lt;color=white&gt;"&amp;VLOOKUP(F88&amp;"_"&amp;G88&amp;"_"&amp;H88,[1]挑战模式!$BJ:$BX,14,FALSE)&amp;"&lt;/color&gt;个塔"&amp;IF(H88="Easy","。","，并面对更强敌人。")</f>
        <v>首领出现。那些躲躲藏藏的家伙等着瞧吧！\n你有&lt;color=white&gt;20&lt;/color&gt;点生命，可放&lt;color=white&gt;8&lt;/color&gt;个塔。</v>
      </c>
      <c r="E88" t="str">
        <f>VLOOKUP(F88&amp;"_"&amp;G88&amp;"_Normal",[1]挑战模式!$BJ:$BX,15,FALSE)&amp;" \nYou have &lt;color=white&gt;"&amp;VLOOKUP(F88&amp;"_"&amp;G88&amp;"_"&amp;H88,[1]挑战模式!$BJ:$BX,13,FALSE)&amp;"&lt;/color&gt; HP, max &lt;color=white&gt;"&amp;VLOOKUP(F88&amp;"_"&amp;G88&amp;"_"&amp;H88,[1]挑战模式!$BJ:$BX,14,FALSE)&amp;"&lt;/color&gt; towers"&amp;IF(H88="Easy",".",", and face stronger monsters.")</f>
        <v>The boss is here! Let’s see those sneaky ones hide now! \nYou have &lt;color=white&gt;20&lt;/color&gt; HP, max &lt;color=white&gt;8&lt;/color&gt; towers.</v>
      </c>
      <c r="F88" s="15">
        <v>1</v>
      </c>
      <c r="G88" s="15">
        <v>5</v>
      </c>
      <c r="H88" s="15" t="s">
        <v>1022</v>
      </c>
    </row>
    <row r="89" spans="2:8" x14ac:dyDescent="0.2">
      <c r="B89" t="str">
        <f t="shared" si="2"/>
        <v>Text_Key_Desc_Season2_Challenge1_Easy</v>
      </c>
      <c r="C89" s="5" t="str">
        <f>VLOOKUP(F89&amp;"_"&amp;G89&amp;"_Easy",[1]挑战模式!$BJ:$BX,15,FALSE)&amp;"\n你有&lt;color=white&gt;"&amp;VLOOKUP(F89&amp;"_"&amp;G89&amp;"_"&amp;H89,[1]挑战模式!$BJ:$BX,13,FALSE)&amp;"&lt;/color&gt;点生命，可放&lt;color=white&gt;"&amp;VLOOKUP(F89&amp;"_"&amp;G89&amp;"_"&amp;H89,[1]挑战模式!$BJ:$BX,14,FALSE)&amp;"&lt;/color&gt;个塔"&amp;IF(H89="Easy","。","，并面对更强敌人。")</f>
        <v>那些胖胖的小家伙，破坏力怎么那么强？\n你有&lt;color=white&gt;20&lt;/color&gt;点生命，可放&lt;color=white&gt;8&lt;/color&gt;个塔。</v>
      </c>
      <c r="E89" t="str">
        <f>VLOOKUP(F89&amp;"_"&amp;G89&amp;"_Normal",[1]挑战模式!$BJ:$BX,15,FALSE)&amp;" \nYou have &lt;color=white&gt;"&amp;VLOOKUP(F89&amp;"_"&amp;G89&amp;"_"&amp;H89,[1]挑战模式!$BJ:$BX,13,FALSE)&amp;"&lt;/color&gt; HP, max &lt;color=white&gt;"&amp;VLOOKUP(F89&amp;"_"&amp;G89&amp;"_"&amp;H89,[1]挑战模式!$BJ:$BX,14,FALSE)&amp;"&lt;/color&gt; towers"&amp;IF(H89="Easy",".",", and face stronger monsters.")</f>
        <v>How are those chubby little guys so destructive?! \nYou have &lt;color=white&gt;20&lt;/color&gt; HP, max &lt;color=white&gt;8&lt;/color&gt; towers.</v>
      </c>
      <c r="F89" s="11">
        <v>2</v>
      </c>
      <c r="G89" s="15">
        <v>1</v>
      </c>
      <c r="H89" s="15" t="s">
        <v>1022</v>
      </c>
    </row>
    <row r="90" spans="2:8" x14ac:dyDescent="0.2">
      <c r="B90" t="str">
        <f t="shared" si="2"/>
        <v>Text_Key_Desc_Season2_Challenge2_Easy</v>
      </c>
      <c r="C90" s="5" t="str">
        <f>VLOOKUP(F90&amp;"_"&amp;G90&amp;"_Easy",[1]挑战模式!$BJ:$BX,15,FALSE)&amp;"\n你有&lt;color=white&gt;"&amp;VLOOKUP(F90&amp;"_"&amp;G90&amp;"_"&amp;H90,[1]挑战模式!$BJ:$BX,13,FALSE)&amp;"&lt;/color&gt;点生命，可放&lt;color=white&gt;"&amp;VLOOKUP(F90&amp;"_"&amp;G90&amp;"_"&amp;H90,[1]挑战模式!$BJ:$BX,14,FALSE)&amp;"&lt;/color&gt;个塔"&amp;IF(H90="Easy","。","，并面对更强敌人。")</f>
        <v>坏消息，敌人开始还手了！\n你有&lt;color=white&gt;20&lt;/color&gt;点生命，可放&lt;color=white&gt;8&lt;/color&gt;个塔。</v>
      </c>
      <c r="E90" t="str">
        <f>VLOOKUP(F90&amp;"_"&amp;G90&amp;"_Normal",[1]挑战模式!$BJ:$BX,15,FALSE)&amp;" \nYou have &lt;color=white&gt;"&amp;VLOOKUP(F90&amp;"_"&amp;G90&amp;"_"&amp;H90,[1]挑战模式!$BJ:$BX,13,FALSE)&amp;"&lt;/color&gt; HP, max &lt;color=white&gt;"&amp;VLOOKUP(F90&amp;"_"&amp;G90&amp;"_"&amp;H90,[1]挑战模式!$BJ:$BX,14,FALSE)&amp;"&lt;/color&gt; towers"&amp;IF(H90="Easy",".",", and face stronger monsters.")</f>
        <v>Bad news—the enemy is fighting back! \nYou have &lt;color=white&gt;20&lt;/color&gt; HP, max &lt;color=white&gt;8&lt;/color&gt; towers.</v>
      </c>
      <c r="F90" s="11">
        <v>2</v>
      </c>
      <c r="G90" s="15">
        <v>2</v>
      </c>
      <c r="H90" s="15" t="s">
        <v>1022</v>
      </c>
    </row>
    <row r="91" spans="2:8" x14ac:dyDescent="0.2">
      <c r="B91" t="str">
        <f t="shared" si="2"/>
        <v>Text_Key_Desc_Season2_Challenge3_Easy</v>
      </c>
      <c r="C91" s="5" t="str">
        <f>VLOOKUP(F91&amp;"_"&amp;G91&amp;"_Easy",[1]挑战模式!$BJ:$BX,15,FALSE)&amp;"\n你有&lt;color=white&gt;"&amp;VLOOKUP(F91&amp;"_"&amp;G91&amp;"_"&amp;H91,[1]挑战模式!$BJ:$BX,13,FALSE)&amp;"&lt;/color&gt;点生命，可放&lt;color=white&gt;"&amp;VLOOKUP(F91&amp;"_"&amp;G91&amp;"_"&amp;H91,[1]挑战模式!$BJ:$BX,14,FALSE)&amp;"&lt;/color&gt;个塔"&amp;IF(H91="Easy","。","，并面对更强敌人。")</f>
        <v>防御塔又被冻住了，阵线岌岌可危。\n你有&lt;color=white&gt;20&lt;/color&gt;点生命，可放&lt;color=white&gt;8&lt;/color&gt;个塔。</v>
      </c>
      <c r="E91" t="str">
        <f>VLOOKUP(F91&amp;"_"&amp;G91&amp;"_Normal",[1]挑战模式!$BJ:$BX,15,FALSE)&amp;" \nYou have &lt;color=white&gt;"&amp;VLOOKUP(F91&amp;"_"&amp;G91&amp;"_"&amp;H91,[1]挑战模式!$BJ:$BX,13,FALSE)&amp;"&lt;/color&gt; HP, max &lt;color=white&gt;"&amp;VLOOKUP(F91&amp;"_"&amp;G91&amp;"_"&amp;H91,[1]挑战模式!$BJ:$BX,14,FALSE)&amp;"&lt;/color&gt; towers"&amp;IF(H91="Easy",".",", and face stronger monsters.")</f>
        <v>The towers are frozen again. The front line is barely holding on! \nYou have &lt;color=white&gt;20&lt;/color&gt; HP, max &lt;color=white&gt;8&lt;/color&gt; towers.</v>
      </c>
      <c r="F91" s="11">
        <v>2</v>
      </c>
      <c r="G91" s="15">
        <v>3</v>
      </c>
      <c r="H91" s="15" t="s">
        <v>1022</v>
      </c>
    </row>
    <row r="92" spans="2:8" x14ac:dyDescent="0.2">
      <c r="B92" t="str">
        <f t="shared" si="2"/>
        <v>Text_Key_Desc_Season2_Challenge4_Easy</v>
      </c>
      <c r="C92" s="5" t="str">
        <f>VLOOKUP(F92&amp;"_"&amp;G92&amp;"_Easy",[1]挑战模式!$BJ:$BX,15,FALSE)&amp;"\n你有&lt;color=white&gt;"&amp;VLOOKUP(F92&amp;"_"&amp;G92&amp;"_"&amp;H92,[1]挑战模式!$BJ:$BX,13,FALSE)&amp;"&lt;/color&gt;点生命，可放&lt;color=white&gt;"&amp;VLOOKUP(F92&amp;"_"&amp;G92&amp;"_"&amp;H92,[1]挑战模式!$BJ:$BX,14,FALSE)&amp;"&lt;/color&gt;个塔"&amp;IF(H92="Easy","。","，并面对更强敌人。")</f>
        <v>都这么乱了，怎么还有隐身的家伙偷偷溜进来？\n你有&lt;color=white&gt;20&lt;/color&gt;点生命，可放&lt;color=white&gt;8&lt;/color&gt;个塔。</v>
      </c>
      <c r="E92" t="str">
        <f>VLOOKUP(F92&amp;"_"&amp;G92&amp;"_Normal",[1]挑战模式!$BJ:$BX,15,FALSE)&amp;" \nYou have &lt;color=white&gt;"&amp;VLOOKUP(F92&amp;"_"&amp;G92&amp;"_"&amp;H92,[1]挑战模式!$BJ:$BX,13,FALSE)&amp;"&lt;/color&gt; HP, max &lt;color=white&gt;"&amp;VLOOKUP(F92&amp;"_"&amp;G92&amp;"_"&amp;H92,[1]挑战模式!$BJ:$BX,14,FALSE)&amp;"&lt;/color&gt; towers"&amp;IF(H92="Easy",".",", and face stronger monsters.")</f>
        <v>It's already chaotic, and now invisible enemies are sneaking through?! \nYou have &lt;color=white&gt;20&lt;/color&gt; HP, max &lt;color=white&gt;8&lt;/color&gt; towers.</v>
      </c>
      <c r="F92" s="11">
        <v>2</v>
      </c>
      <c r="G92" s="15">
        <v>4</v>
      </c>
      <c r="H92" s="15" t="s">
        <v>1022</v>
      </c>
    </row>
    <row r="93" spans="2:8" x14ac:dyDescent="0.2">
      <c r="B93" t="str">
        <f t="shared" si="2"/>
        <v>Text_Key_Desc_Season2_Challenge5_Easy</v>
      </c>
      <c r="C93" s="5" t="str">
        <f>VLOOKUP(F93&amp;"_"&amp;G93&amp;"_Easy",[1]挑战模式!$BJ:$BX,15,FALSE)&amp;"\n你有&lt;color=white&gt;"&amp;VLOOKUP(F93&amp;"_"&amp;G93&amp;"_"&amp;H93,[1]挑战模式!$BJ:$BX,13,FALSE)&amp;"&lt;/color&gt;点生命，可放&lt;color=white&gt;"&amp;VLOOKUP(F93&amp;"_"&amp;G93&amp;"_"&amp;H93,[1]挑战模式!$BJ:$BX,14,FALSE)&amp;"&lt;/color&gt;个塔"&amp;IF(H93="Easy","。","，并面对更强敌人。")</f>
        <v>是飞龙！没时间赞叹了，它正在到处吐火球！\n你有&lt;color=white&gt;20&lt;/color&gt;点生命，可放&lt;color=white&gt;8&lt;/color&gt;个塔。</v>
      </c>
      <c r="E93" t="str">
        <f>VLOOKUP(F93&amp;"_"&amp;G93&amp;"_Normal",[1]挑战模式!$BJ:$BX,15,FALSE)&amp;" \nYou have &lt;color=white&gt;"&amp;VLOOKUP(F93&amp;"_"&amp;G93&amp;"_"&amp;H93,[1]挑战模式!$BJ:$BX,13,FALSE)&amp;"&lt;/color&gt; HP, max &lt;color=white&gt;"&amp;VLOOKUP(F93&amp;"_"&amp;G93&amp;"_"&amp;H93,[1]挑战模式!$BJ:$BX,14,FALSE)&amp;"&lt;/color&gt; towers"&amp;IF(H93="Easy",".",", and face stronger monsters.")</f>
        <v>It’s a dragon! No time to admire it—it’s breathing fire everywhere! \nYou have &lt;color=white&gt;20&lt;/color&gt; HP, max &lt;color=white&gt;8&lt;/color&gt; towers.</v>
      </c>
      <c r="F93" s="11">
        <v>2</v>
      </c>
      <c r="G93" s="15">
        <v>5</v>
      </c>
      <c r="H93" s="15" t="s">
        <v>1022</v>
      </c>
    </row>
    <row r="94" spans="2:8" x14ac:dyDescent="0.2">
      <c r="B94" t="str">
        <f t="shared" si="2"/>
        <v>Text_Key_Desc_Season3_Challenge1_Easy</v>
      </c>
      <c r="C94" s="5" t="str">
        <f>VLOOKUP(F94&amp;"_"&amp;G94&amp;"_Easy",[1]挑战模式!$BJ:$BX,15,FALSE)&amp;"\n你有&lt;color=white&gt;"&amp;VLOOKUP(F94&amp;"_"&amp;G94&amp;"_"&amp;H94,[1]挑战模式!$BJ:$BX,13,FALSE)&amp;"&lt;/color&gt;点生命，可放&lt;color=white&gt;"&amp;VLOOKUP(F94&amp;"_"&amp;G94&amp;"_"&amp;H94,[1]挑战模式!$BJ:$BX,14,FALSE)&amp;"&lt;/color&gt;个塔"&amp;IF(H94="Easy","。","，并面对更强敌人。")</f>
        <v>这些看着像雪人的家伙，难道也在慢慢融化？\n你有&lt;color=white&gt;20&lt;/color&gt;点生命，可放&lt;color=white&gt;8&lt;/color&gt;个塔。</v>
      </c>
      <c r="E94" t="str">
        <f>VLOOKUP(F94&amp;"_"&amp;G94&amp;"_Normal",[1]挑战模式!$BJ:$BX,15,FALSE)&amp;" \nYou have &lt;color=white&gt;"&amp;VLOOKUP(F94&amp;"_"&amp;G94&amp;"_"&amp;H94,[1]挑战模式!$BJ:$BX,13,FALSE)&amp;"&lt;/color&gt; HP, max &lt;color=white&gt;"&amp;VLOOKUP(F94&amp;"_"&amp;G94&amp;"_"&amp;H94,[1]挑战模式!$BJ:$BX,14,FALSE)&amp;"&lt;/color&gt; towers"&amp;IF(H94="Easy",".",", and face stronger monsters.")</f>
        <v>These snowman-like creatures… are they melting? \nYou have &lt;color=white&gt;20&lt;/color&gt; HP, max &lt;color=white&gt;8&lt;/color&gt; towers.</v>
      </c>
      <c r="F94" s="11">
        <v>3</v>
      </c>
      <c r="G94" s="15">
        <v>1</v>
      </c>
      <c r="H94" s="15" t="s">
        <v>1022</v>
      </c>
    </row>
    <row r="95" spans="2:8" x14ac:dyDescent="0.2">
      <c r="B95" t="str">
        <f t="shared" si="2"/>
        <v>Text_Key_Desc_Season3_Challenge2_Easy</v>
      </c>
      <c r="C95" s="5" t="str">
        <f>VLOOKUP(F95&amp;"_"&amp;G95&amp;"_Easy",[1]挑战模式!$BJ:$BX,15,FALSE)&amp;"\n你有&lt;color=white&gt;"&amp;VLOOKUP(F95&amp;"_"&amp;G95&amp;"_"&amp;H95,[1]挑战模式!$BJ:$BX,13,FALSE)&amp;"&lt;/color&gt;点生命，可放&lt;color=white&gt;"&amp;VLOOKUP(F95&amp;"_"&amp;G95&amp;"_"&amp;H95,[1]挑战模式!$BJ:$BX,14,FALSE)&amp;"&lt;/color&gt;个塔"&amp;IF(H95="Easy","。","，并面对更强敌人。")</f>
        <v>没空管那些慢吞吞的家伙了，一大群蜘蛛正在冲锋！\n你有&lt;color=white&gt;20&lt;/color&gt;点生命，可放&lt;color=white&gt;8&lt;/color&gt;个塔。</v>
      </c>
      <c r="E95" t="str">
        <f>VLOOKUP(F95&amp;"_"&amp;G95&amp;"_Normal",[1]挑战模式!$BJ:$BX,15,FALSE)&amp;" \nYou have &lt;color=white&gt;"&amp;VLOOKUP(F95&amp;"_"&amp;G95&amp;"_"&amp;H95,[1]挑战模式!$BJ:$BX,13,FALSE)&amp;"&lt;/color&gt; HP, max &lt;color=white&gt;"&amp;VLOOKUP(F95&amp;"_"&amp;G95&amp;"_"&amp;H95,[1]挑战模式!$BJ:$BX,14,FALSE)&amp;"&lt;/color&gt; towers"&amp;IF(H95="Easy",".",", and face stronger monsters.")</f>
        <v>Forget the slowpokes—a swarm of spiders is charging in! \nYou have &lt;color=white&gt;20&lt;/color&gt; HP, max &lt;color=white&gt;8&lt;/color&gt; towers.</v>
      </c>
      <c r="F95" s="11">
        <v>3</v>
      </c>
      <c r="G95" s="15">
        <v>2</v>
      </c>
      <c r="H95" s="15" t="s">
        <v>1022</v>
      </c>
    </row>
    <row r="96" spans="2:8" x14ac:dyDescent="0.2">
      <c r="B96" t="str">
        <f t="shared" si="2"/>
        <v>Text_Key_Desc_Season3_Challenge3_Easy</v>
      </c>
      <c r="C96" s="5" t="str">
        <f>VLOOKUP(F96&amp;"_"&amp;G96&amp;"_Easy",[1]挑战模式!$BJ:$BX,15,FALSE)&amp;"\n你有&lt;color=white&gt;"&amp;VLOOKUP(F96&amp;"_"&amp;G96&amp;"_"&amp;H96,[1]挑战模式!$BJ:$BX,13,FALSE)&amp;"&lt;/color&gt;点生命，可放&lt;color=white&gt;"&amp;VLOOKUP(F96&amp;"_"&amp;G96&amp;"_"&amp;H96,[1]挑战模式!$BJ:$BX,14,FALSE)&amp;"&lt;/color&gt;个塔"&amp;IF(H96="Easy","。","，并面对更强敌人。")</f>
        <v>小心那个骷髅法师，它正在让友军复活，即使是变成骷髅！\n你有&lt;color=white&gt;20&lt;/color&gt;点生命，可放&lt;color=white&gt;8&lt;/color&gt;个塔。</v>
      </c>
      <c r="E96" t="str">
        <f>VLOOKUP(F96&amp;"_"&amp;G96&amp;"_Normal",[1]挑战模式!$BJ:$BX,15,FALSE)&amp;" \nYou have &lt;color=white&gt;"&amp;VLOOKUP(F96&amp;"_"&amp;G96&amp;"_"&amp;H96,[1]挑战模式!$BJ:$BX,13,FALSE)&amp;"&lt;/color&gt; HP, max &lt;color=white&gt;"&amp;VLOOKUP(F96&amp;"_"&amp;G96&amp;"_"&amp;H96,[1]挑战模式!$BJ:$BX,14,FALSE)&amp;"&lt;/color&gt; towers"&amp;IF(H96="Easy",".",", and face stronger monsters.")</f>
        <v>Watch out for that skeleton mage! It’s reviving allies, even as skeletons! \nYou have &lt;color=white&gt;20&lt;/color&gt; HP, max &lt;color=white&gt;8&lt;/color&gt; towers.</v>
      </c>
      <c r="F96" s="11">
        <v>3</v>
      </c>
      <c r="G96" s="15">
        <v>3</v>
      </c>
      <c r="H96" s="15" t="s">
        <v>1022</v>
      </c>
    </row>
    <row r="97" spans="2:8" x14ac:dyDescent="0.2">
      <c r="B97" t="str">
        <f t="shared" si="2"/>
        <v>Text_Key_Desc_Season3_Challenge4_Easy</v>
      </c>
      <c r="C97" s="5" t="str">
        <f>VLOOKUP(F97&amp;"_"&amp;G97&amp;"_Easy",[1]挑战模式!$BJ:$BX,15,FALSE)&amp;"\n你有&lt;color=white&gt;"&amp;VLOOKUP(F97&amp;"_"&amp;G97&amp;"_"&amp;H97,[1]挑战模式!$BJ:$BX,13,FALSE)&amp;"&lt;/color&gt;点生命，可放&lt;color=white&gt;"&amp;VLOOKUP(F97&amp;"_"&amp;G97&amp;"_"&amp;H97,[1]挑战模式!$BJ:$BX,14,FALSE)&amp;"&lt;/color&gt;个塔"&amp;IF(H97="Easy","。","，并面对更强敌人。")</f>
        <v>烟雾让你难以瞄准？那就乱射一通吧。\n你有&lt;color=white&gt;20&lt;/color&gt;点生命，可放&lt;color=white&gt;8&lt;/color&gt;个塔。</v>
      </c>
      <c r="E97" t="str">
        <f>VLOOKUP(F97&amp;"_"&amp;G97&amp;"_Normal",[1]挑战模式!$BJ:$BX,15,FALSE)&amp;" \nYou have &lt;color=white&gt;"&amp;VLOOKUP(F97&amp;"_"&amp;G97&amp;"_"&amp;H97,[1]挑战模式!$BJ:$BX,13,FALSE)&amp;"&lt;/color&gt; HP, max &lt;color=white&gt;"&amp;VLOOKUP(F97&amp;"_"&amp;G97&amp;"_"&amp;H97,[1]挑战模式!$BJ:$BX,14,FALSE)&amp;"&lt;/color&gt; towers"&amp;IF(H97="Easy",".",", and face stronger monsters.")</f>
        <v>The smoke is messing up your aim? Just fire wildly! \nYou have &lt;color=white&gt;20&lt;/color&gt; HP, max &lt;color=white&gt;8&lt;/color&gt; towers.</v>
      </c>
      <c r="F97" s="11">
        <v>3</v>
      </c>
      <c r="G97" s="15">
        <v>4</v>
      </c>
      <c r="H97" s="15" t="s">
        <v>1022</v>
      </c>
    </row>
    <row r="98" spans="2:8" x14ac:dyDescent="0.2">
      <c r="B98" t="str">
        <f t="shared" si="2"/>
        <v>Text_Key_Desc_Season3_Challenge5_Easy</v>
      </c>
      <c r="C98" s="5" t="str">
        <f>VLOOKUP(F98&amp;"_"&amp;G98&amp;"_Easy",[1]挑战模式!$BJ:$BX,15,FALSE)&amp;"\n你有&lt;color=white&gt;"&amp;VLOOKUP(F98&amp;"_"&amp;G98&amp;"_"&amp;H98,[1]挑战模式!$BJ:$BX,13,FALSE)&amp;"&lt;/color&gt;点生命，可放&lt;color=white&gt;"&amp;VLOOKUP(F98&amp;"_"&amp;G98&amp;"_"&amp;H98,[1]挑战模式!$BJ:$BX,14,FALSE)&amp;"&lt;/color&gt;个塔"&amp;IF(H98="Easy","。","，并面对更强敌人。")</f>
        <v>小心雪球！防御塔的速度变得好慢。\n你有&lt;color=white&gt;20&lt;/color&gt;点生命，可放&lt;color=white&gt;8&lt;/color&gt;个塔。</v>
      </c>
      <c r="E98" t="str">
        <f>VLOOKUP(F98&amp;"_"&amp;G98&amp;"_Normal",[1]挑战模式!$BJ:$BX,15,FALSE)&amp;" \nYou have &lt;color=white&gt;"&amp;VLOOKUP(F98&amp;"_"&amp;G98&amp;"_"&amp;H98,[1]挑战模式!$BJ:$BX,13,FALSE)&amp;"&lt;/color&gt; HP, max &lt;color=white&gt;"&amp;VLOOKUP(F98&amp;"_"&amp;G98&amp;"_"&amp;H98,[1]挑战模式!$BJ:$BX,14,FALSE)&amp;"&lt;/color&gt; towers"&amp;IF(H98="Easy",".",", and face stronger monsters.")</f>
        <v>Watch out for the snowballs! The towers are slowing down. \nYou have &lt;color=white&gt;20&lt;/color&gt; HP, max &lt;color=white&gt;8&lt;/color&gt; towers.</v>
      </c>
      <c r="F98" s="11">
        <v>3</v>
      </c>
      <c r="G98" s="15">
        <v>5</v>
      </c>
      <c r="H98" s="15" t="s">
        <v>1022</v>
      </c>
    </row>
    <row r="99" spans="2:8" x14ac:dyDescent="0.2">
      <c r="B99" t="str">
        <f t="shared" si="2"/>
        <v>Text_Key_Desc_Season4_Challenge1_Easy</v>
      </c>
      <c r="C99" s="5" t="str">
        <f>VLOOKUP(F99&amp;"_"&amp;G99&amp;"_Easy",[1]挑战模式!$BJ:$BX,15,FALSE)&amp;"\n你有&lt;color=white&gt;"&amp;VLOOKUP(F99&amp;"_"&amp;G99&amp;"_"&amp;H99,[1]挑战模式!$BJ:$BX,13,FALSE)&amp;"&lt;/color&gt;点生命，可放&lt;color=white&gt;"&amp;VLOOKUP(F99&amp;"_"&amp;G99&amp;"_"&amp;H99,[1]挑战模式!$BJ:$BX,14,FALSE)&amp;"&lt;/color&gt;个塔"&amp;IF(H99="Easy","。","，并面对更强敌人。")</f>
        <v>坚硬的家伙出现了。快找找他们的弱点。\n你有&lt;color=white&gt;20&lt;/color&gt;点生命，可放&lt;color=white&gt;8&lt;/color&gt;个塔。</v>
      </c>
      <c r="E99" t="str">
        <f>VLOOKUP(F99&amp;"_"&amp;G99&amp;"_Normal",[1]挑战模式!$BJ:$BX,15,FALSE)&amp;" \nYou have &lt;color=white&gt;"&amp;VLOOKUP(F99&amp;"_"&amp;G99&amp;"_"&amp;H99,[1]挑战模式!$BJ:$BX,13,FALSE)&amp;"&lt;/color&gt; HP, max &lt;color=white&gt;"&amp;VLOOKUP(F99&amp;"_"&amp;G99&amp;"_"&amp;H99,[1]挑战模式!$BJ:$BX,14,FALSE)&amp;"&lt;/color&gt; towers"&amp;IF(H99="Easy",".",", and face stronger monsters.")</f>
        <v>Tough enemies incoming. Find their weak spots, fast! \nYou have &lt;color=white&gt;20&lt;/color&gt; HP, max &lt;color=white&gt;8&lt;/color&gt; towers.</v>
      </c>
      <c r="F99" s="11">
        <v>4</v>
      </c>
      <c r="G99" s="15">
        <v>1</v>
      </c>
      <c r="H99" s="15" t="s">
        <v>1022</v>
      </c>
    </row>
    <row r="100" spans="2:8" x14ac:dyDescent="0.2">
      <c r="B100" t="str">
        <f t="shared" si="2"/>
        <v>Text_Key_Desc_Season4_Challenge2_Easy</v>
      </c>
      <c r="C100" s="5" t="str">
        <f>VLOOKUP(F100&amp;"_"&amp;G100&amp;"_Easy",[1]挑战模式!$BJ:$BX,15,FALSE)&amp;"\n你有&lt;color=white&gt;"&amp;VLOOKUP(F100&amp;"_"&amp;G100&amp;"_"&amp;H100,[1]挑战模式!$BJ:$BX,13,FALSE)&amp;"&lt;/color&gt;点生命，可放&lt;color=white&gt;"&amp;VLOOKUP(F100&amp;"_"&amp;G100&amp;"_"&amp;H100,[1]挑战模式!$BJ:$BX,14,FALSE)&amp;"&lt;/color&gt;个塔"&amp;IF(H100="Easy","。","，并面对更强敌人。")</f>
        <v>怎么尽是些带护盾的家伙！\n你有&lt;color=white&gt;20&lt;/color&gt;点生命，可放&lt;color=white&gt;8&lt;/color&gt;个塔。</v>
      </c>
      <c r="E100" t="str">
        <f>VLOOKUP(F100&amp;"_"&amp;G100&amp;"_Normal",[1]挑战模式!$BJ:$BX,15,FALSE)&amp;" \nYou have &lt;color=white&gt;"&amp;VLOOKUP(F100&amp;"_"&amp;G100&amp;"_"&amp;H100,[1]挑战模式!$BJ:$BX,13,FALSE)&amp;"&lt;/color&gt; HP, max &lt;color=white&gt;"&amp;VLOOKUP(F100&amp;"_"&amp;G100&amp;"_"&amp;H100,[1]挑战模式!$BJ:$BX,14,FALSE)&amp;"&lt;/color&gt; towers"&amp;IF(H100="Easy",".",", and face stronger monsters.")</f>
        <v>Why are there so many shielded enemies?! \nYou have &lt;color=white&gt;20&lt;/color&gt; HP, max &lt;color=white&gt;8&lt;/color&gt; towers.</v>
      </c>
      <c r="F100" s="11">
        <v>4</v>
      </c>
      <c r="G100" s="15">
        <v>2</v>
      </c>
      <c r="H100" s="15" t="s">
        <v>1022</v>
      </c>
    </row>
    <row r="101" spans="2:8" x14ac:dyDescent="0.2">
      <c r="B101" t="str">
        <f t="shared" si="2"/>
        <v>Text_Key_Desc_Season4_Challenge3_Easy</v>
      </c>
      <c r="C101" s="5" t="str">
        <f>VLOOKUP(F101&amp;"_"&amp;G101&amp;"_Easy",[1]挑战模式!$BJ:$BX,15,FALSE)&amp;"\n你有&lt;color=white&gt;"&amp;VLOOKUP(F101&amp;"_"&amp;G101&amp;"_"&amp;H101,[1]挑战模式!$BJ:$BX,13,FALSE)&amp;"&lt;/color&gt;点生命，可放&lt;color=white&gt;"&amp;VLOOKUP(F101&amp;"_"&amp;G101&amp;"_"&amp;H101,[1]挑战模式!$BJ:$BX,14,FALSE)&amp;"&lt;/color&gt;个塔"&amp;IF(H101="Easy","。","，并面对更强敌人。")</f>
        <v>实在难以击穿敌人的护甲，看来会场持久战了。\n你有&lt;color=white&gt;20&lt;/color&gt;点生命，可放&lt;color=white&gt;8&lt;/color&gt;个塔。</v>
      </c>
      <c r="E101" t="str">
        <f>VLOOKUP(F101&amp;"_"&amp;G101&amp;"_Normal",[1]挑战模式!$BJ:$BX,15,FALSE)&amp;" \nYou have &lt;color=white&gt;"&amp;VLOOKUP(F101&amp;"_"&amp;G101&amp;"_"&amp;H101,[1]挑战模式!$BJ:$BX,13,FALSE)&amp;"&lt;/color&gt; HP, max &lt;color=white&gt;"&amp;VLOOKUP(F101&amp;"_"&amp;G101&amp;"_"&amp;H101,[1]挑战模式!$BJ:$BX,14,FALSE)&amp;"&lt;/color&gt; towers"&amp;IF(H101="Easy",".",", and face stronger monsters.")</f>
        <v>Their armor is too strong… This is going to be a long battle. \nYou have &lt;color=white&gt;20&lt;/color&gt; HP, max &lt;color=white&gt;8&lt;/color&gt; towers.</v>
      </c>
      <c r="F101" s="11">
        <v>4</v>
      </c>
      <c r="G101" s="15">
        <v>3</v>
      </c>
      <c r="H101" s="15" t="s">
        <v>1022</v>
      </c>
    </row>
    <row r="102" spans="2:8" x14ac:dyDescent="0.2">
      <c r="B102" t="str">
        <f t="shared" si="2"/>
        <v>Text_Key_Desc_Season4_Challenge4_Easy</v>
      </c>
      <c r="C102" s="5" t="str">
        <f>VLOOKUP(F102&amp;"_"&amp;G102&amp;"_Easy",[1]挑战模式!$BJ:$BX,15,FALSE)&amp;"\n你有&lt;color=white&gt;"&amp;VLOOKUP(F102&amp;"_"&amp;G102&amp;"_"&amp;H102,[1]挑战模式!$BJ:$BX,13,FALSE)&amp;"&lt;/color&gt;点生命，可放&lt;color=white&gt;"&amp;VLOOKUP(F102&amp;"_"&amp;G102&amp;"_"&amp;H102,[1]挑战模式!$BJ:$BX,14,FALSE)&amp;"&lt;/color&gt;个塔"&amp;IF(H102="Easy","。","，并面对更强敌人。")</f>
        <v>小心，别让那些隐身的家伙突破防线！\n你有&lt;color=white&gt;20&lt;/color&gt;点生命，可放&lt;color=white&gt;8&lt;/color&gt;个塔。</v>
      </c>
      <c r="E102" t="str">
        <f>VLOOKUP(F102&amp;"_"&amp;G102&amp;"_Normal",[1]挑战模式!$BJ:$BX,15,FALSE)&amp;" \nYou have &lt;color=white&gt;"&amp;VLOOKUP(F102&amp;"_"&amp;G102&amp;"_"&amp;H102,[1]挑战模式!$BJ:$BX,13,FALSE)&amp;"&lt;/color&gt; HP, max &lt;color=white&gt;"&amp;VLOOKUP(F102&amp;"_"&amp;G102&amp;"_"&amp;H102,[1]挑战模式!$BJ:$BX,14,FALSE)&amp;"&lt;/color&gt; towers"&amp;IF(H102="Easy",".",", and face stronger monsters.")</f>
        <v>Watch out! Don't let those invisible ones slip past the defenses! \nYou have &lt;color=white&gt;20&lt;/color&gt; HP, max &lt;color=white&gt;8&lt;/color&gt; towers.</v>
      </c>
      <c r="F102" s="11">
        <v>4</v>
      </c>
      <c r="G102" s="15">
        <v>4</v>
      </c>
      <c r="H102" s="15" t="s">
        <v>1022</v>
      </c>
    </row>
    <row r="103" spans="2:8" x14ac:dyDescent="0.2">
      <c r="B103" t="str">
        <f t="shared" si="2"/>
        <v>Text_Key_Desc_Season4_Challenge5_Easy</v>
      </c>
      <c r="C103" s="5" t="str">
        <f>VLOOKUP(F103&amp;"_"&amp;G103&amp;"_Easy",[1]挑战模式!$BJ:$BX,15,FALSE)&amp;"\n你有&lt;color=white&gt;"&amp;VLOOKUP(F103&amp;"_"&amp;G103&amp;"_"&amp;H103,[1]挑战模式!$BJ:$BX,13,FALSE)&amp;"&lt;/color&gt;点生命，可放&lt;color=white&gt;"&amp;VLOOKUP(F103&amp;"_"&amp;G103&amp;"_"&amp;H103,[1]挑战模式!$BJ:$BX,14,FALSE)&amp;"&lt;/color&gt;个塔"&amp;IF(H103="Easy","。","，并面对更强敌人。")</f>
        <v>敌人首领正在保护手下，赶快集火！\n你有&lt;color=white&gt;20&lt;/color&gt;点生命，可放&lt;color=white&gt;8&lt;/color&gt;个塔。</v>
      </c>
      <c r="E103" t="str">
        <f>VLOOKUP(F103&amp;"_"&amp;G103&amp;"_Normal",[1]挑战模式!$BJ:$BX,15,FALSE)&amp;" \nYou have &lt;color=white&gt;"&amp;VLOOKUP(F103&amp;"_"&amp;G103&amp;"_"&amp;H103,[1]挑战模式!$BJ:$BX,13,FALSE)&amp;"&lt;/color&gt; HP, max &lt;color=white&gt;"&amp;VLOOKUP(F103&amp;"_"&amp;G103&amp;"_"&amp;H103,[1]挑战模式!$BJ:$BX,14,FALSE)&amp;"&lt;/color&gt; towers"&amp;IF(H103="Easy",".",", and face stronger monsters.")</f>
        <v>The enemy leader is protecting its minions—focus fire now! \nYou have &lt;color=white&gt;20&lt;/color&gt; HP, max &lt;color=white&gt;8&lt;/color&gt; towers.</v>
      </c>
      <c r="F103" s="11">
        <v>4</v>
      </c>
      <c r="G103" s="15">
        <v>5</v>
      </c>
      <c r="H103" s="15" t="s">
        <v>1022</v>
      </c>
    </row>
    <row r="104" spans="2:8" x14ac:dyDescent="0.2">
      <c r="B104" t="str">
        <f t="shared" si="1"/>
        <v>Text_Key_Desc_Season1_Challenge1_Normal</v>
      </c>
      <c r="C104" s="5" t="str">
        <f>VLOOKUP(F104&amp;"_"&amp;G104&amp;"_Easy",[1]挑战模式!$BJ:$BX,15,FALSE)&amp;"\n你有&lt;color=white&gt;"&amp;VLOOKUP(F104&amp;"_"&amp;G104&amp;"_"&amp;H104,[1]挑战模式!$BJ:$BX,13,FALSE)&amp;"&lt;/color&gt;点生命，可放&lt;color=white&gt;"&amp;VLOOKUP(F104&amp;"_"&amp;G104&amp;"_"&amp;H104,[1]挑战模式!$BJ:$BX,14,FALSE)&amp;"&lt;/color&gt;个塔"&amp;IF(H104="Easy","。","，并面对更强敌人。")</f>
        <v>放心，这些小鸟并不会飞，只是会冲刺。\n你有&lt;color=white&gt;10&lt;/color&gt;点生命，可放&lt;color=white&gt;6&lt;/color&gt;个塔，并面对更强敌人。</v>
      </c>
      <c r="E104" t="str">
        <f>VLOOKUP(F104&amp;"_"&amp;G104&amp;"_Normal",[1]挑战模式!$BJ:$BX,15,FALSE)&amp;" \nYou have &lt;color=white&gt;"&amp;VLOOKUP(F104&amp;"_"&amp;G104&amp;"_"&amp;H104,[1]挑战模式!$BJ:$BX,13,FALSE)&amp;"&lt;/color&gt; HP, max &lt;color=white&gt;"&amp;VLOOKUP(F104&amp;"_"&amp;G104&amp;"_"&amp;H104,[1]挑战模式!$BJ:$BX,14,FALSE)&amp;"&lt;/color&gt; towers"&amp;IF(H104="Easy",".",", and face stronger monsters.")</f>
        <v>Don’t worry, those birds can’t fly… but they sure can sprint! \nYou have &lt;color=white&gt;10&lt;/color&gt; HP, max &lt;color=white&gt;6&lt;/color&gt; towers, and face stronger monsters.</v>
      </c>
      <c r="F104" s="15">
        <v>1</v>
      </c>
      <c r="G104" s="15">
        <v>1</v>
      </c>
      <c r="H104" s="15" t="s">
        <v>1016</v>
      </c>
    </row>
    <row r="105" spans="2:8" x14ac:dyDescent="0.2">
      <c r="B105" t="str">
        <f t="shared" si="1"/>
        <v>Text_Key_Desc_Season1_Challenge2_Normal</v>
      </c>
      <c r="C105" s="5" t="str">
        <f>VLOOKUP(F105&amp;"_"&amp;G105&amp;"_Easy",[1]挑战模式!$BJ:$BX,15,FALSE)&amp;"\n你有&lt;color=white&gt;"&amp;VLOOKUP(F105&amp;"_"&amp;G105&amp;"_"&amp;H105,[1]挑战模式!$BJ:$BX,13,FALSE)&amp;"&lt;/color&gt;点生命，可放&lt;color=white&gt;"&amp;VLOOKUP(F105&amp;"_"&amp;G105&amp;"_"&amp;H105,[1]挑战模式!$BJ:$BX,14,FALSE)&amp;"&lt;/color&gt;个塔"&amp;IF(H105="Easy","。","，并面对更强敌人。")</f>
        <v>救命，一个跑得比一个快！\n你有&lt;color=white&gt;10&lt;/color&gt;点生命，可放&lt;color=white&gt;6&lt;/color&gt;个塔，并面对更强敌人。</v>
      </c>
      <c r="E105" t="str">
        <f>VLOOKUP(F105&amp;"_"&amp;G105&amp;"_Normal",[1]挑战模式!$BJ:$BX,15,FALSE)&amp;" \nYou have &lt;color=white&gt;"&amp;VLOOKUP(F105&amp;"_"&amp;G105&amp;"_"&amp;H105,[1]挑战模式!$BJ:$BX,13,FALSE)&amp;"&lt;/color&gt; HP, max &lt;color=white&gt;"&amp;VLOOKUP(F105&amp;"_"&amp;G105&amp;"_"&amp;H105,[1]挑战模式!$BJ:$BX,14,FALSE)&amp;"&lt;/color&gt; towers"&amp;IF(H105="Easy",".",", and face stronger monsters.")</f>
        <v>Help! Each one is running faster than the last! \nYou have &lt;color=white&gt;10&lt;/color&gt; HP, max &lt;color=white&gt;6&lt;/color&gt; towers, and face stronger monsters.</v>
      </c>
      <c r="F105" s="15">
        <v>1</v>
      </c>
      <c r="G105" s="15">
        <v>2</v>
      </c>
      <c r="H105" s="15" t="s">
        <v>1016</v>
      </c>
    </row>
    <row r="106" spans="2:8" x14ac:dyDescent="0.2">
      <c r="B106" t="str">
        <f t="shared" si="1"/>
        <v>Text_Key_Desc_Season1_Challenge3_Normal</v>
      </c>
      <c r="C106" s="5" t="str">
        <f>VLOOKUP(F106&amp;"_"&amp;G106&amp;"_Easy",[1]挑战模式!$BJ:$BX,15,FALSE)&amp;"\n你有&lt;color=white&gt;"&amp;VLOOKUP(F106&amp;"_"&amp;G106&amp;"_"&amp;H106,[1]挑战模式!$BJ:$BX,13,FALSE)&amp;"&lt;/color&gt;点生命，可放&lt;color=white&gt;"&amp;VLOOKUP(F106&amp;"_"&amp;G106&amp;"_"&amp;H106,[1]挑战模式!$BJ:$BX,14,FALSE)&amp;"&lt;/color&gt;个塔"&amp;IF(H106="Easy","。","，并面对更强敌人。")</f>
        <v>所以连传送魔法都用上了，是吗？\n你有&lt;color=white&gt;10&lt;/color&gt;点生命，可放&lt;color=white&gt;6&lt;/color&gt;个塔，并面对更强敌人。</v>
      </c>
      <c r="E106" t="str">
        <f>VLOOKUP(F106&amp;"_"&amp;G106&amp;"_Normal",[1]挑战模式!$BJ:$BX,15,FALSE)&amp;" \nYou have &lt;color=white&gt;"&amp;VLOOKUP(F106&amp;"_"&amp;G106&amp;"_"&amp;H106,[1]挑战模式!$BJ:$BX,13,FALSE)&amp;"&lt;/color&gt; HP, max &lt;color=white&gt;"&amp;VLOOKUP(F106&amp;"_"&amp;G106&amp;"_"&amp;H106,[1]挑战模式!$BJ:$BX,14,FALSE)&amp;"&lt;/color&gt; towers"&amp;IF(H106="Easy",".",", and face stronger monsters.")</f>
        <v>So, they’re using teleportation now, huh? \nYou have &lt;color=white&gt;10&lt;/color&gt; HP, max &lt;color=white&gt;6&lt;/color&gt; towers, and face stronger monsters.</v>
      </c>
      <c r="F106" s="15">
        <v>1</v>
      </c>
      <c r="G106" s="15">
        <v>3</v>
      </c>
      <c r="H106" s="15" t="s">
        <v>1016</v>
      </c>
    </row>
    <row r="107" spans="2:8" x14ac:dyDescent="0.2">
      <c r="B107" t="str">
        <f t="shared" si="1"/>
        <v>Text_Key_Desc_Season1_Challenge4_Normal</v>
      </c>
      <c r="C107" s="5" t="str">
        <f>VLOOKUP(F107&amp;"_"&amp;G107&amp;"_Easy",[1]挑战模式!$BJ:$BX,15,FALSE)&amp;"\n你有&lt;color=white&gt;"&amp;VLOOKUP(F107&amp;"_"&amp;G107&amp;"_"&amp;H107,[1]挑战模式!$BJ:$BX,13,FALSE)&amp;"&lt;/color&gt;点生命，可放&lt;color=white&gt;"&amp;VLOOKUP(F107&amp;"_"&amp;G107&amp;"_"&amp;H107,[1]挑战模式!$BJ:$BX,14,FALSE)&amp;"&lt;/color&gt;个塔"&amp;IF(H107="Easy","。","，并面对更强敌人。")</f>
        <v>城堡失守了？可恶，这迷雾让我什么也看不见！\n你有&lt;color=white&gt;10&lt;/color&gt;点生命，可放&lt;color=white&gt;6&lt;/color&gt;个塔，并面对更强敌人。</v>
      </c>
      <c r="E107" t="str">
        <f>VLOOKUP(F107&amp;"_"&amp;G107&amp;"_Normal",[1]挑战模式!$BJ:$BX,15,FALSE)&amp;" \nYou have &lt;color=white&gt;"&amp;VLOOKUP(F107&amp;"_"&amp;G107&amp;"_"&amp;H107,[1]挑战模式!$BJ:$BX,13,FALSE)&amp;"&lt;/color&gt; HP, max &lt;color=white&gt;"&amp;VLOOKUP(F107&amp;"_"&amp;G107&amp;"_"&amp;H107,[1]挑战模式!$BJ:$BX,14,FALSE)&amp;"&lt;/color&gt; towers"&amp;IF(H107="Easy",".",", and face stronger monsters.")</f>
        <v>The castle has fallen? Damn it, this fog blinded me! \nYou have &lt;color=white&gt;10&lt;/color&gt; HP, max &lt;color=white&gt;6&lt;/color&gt; towers, and face stronger monsters.</v>
      </c>
      <c r="F107" s="15">
        <v>1</v>
      </c>
      <c r="G107" s="15">
        <v>4</v>
      </c>
      <c r="H107" s="15" t="s">
        <v>1016</v>
      </c>
    </row>
    <row r="108" spans="2:8" x14ac:dyDescent="0.2">
      <c r="B108" t="str">
        <f t="shared" si="1"/>
        <v>Text_Key_Desc_Season1_Challenge5_Normal</v>
      </c>
      <c r="C108" s="5" t="str">
        <f>VLOOKUP(F108&amp;"_"&amp;G108&amp;"_Easy",[1]挑战模式!$BJ:$BX,15,FALSE)&amp;"\n你有&lt;color=white&gt;"&amp;VLOOKUP(F108&amp;"_"&amp;G108&amp;"_"&amp;H108,[1]挑战模式!$BJ:$BX,13,FALSE)&amp;"&lt;/color&gt;点生命，可放&lt;color=white&gt;"&amp;VLOOKUP(F108&amp;"_"&amp;G108&amp;"_"&amp;H108,[1]挑战模式!$BJ:$BX,14,FALSE)&amp;"&lt;/color&gt;个塔"&amp;IF(H108="Easy","。","，并面对更强敌人。")</f>
        <v>首领出现。那些躲躲藏藏的家伙等着瞧吧！\n你有&lt;color=white&gt;10&lt;/color&gt;点生命，可放&lt;color=white&gt;6&lt;/color&gt;个塔，并面对更强敌人。</v>
      </c>
      <c r="E108" t="str">
        <f>VLOOKUP(F108&amp;"_"&amp;G108&amp;"_Normal",[1]挑战模式!$BJ:$BX,15,FALSE)&amp;" \nYou have &lt;color=white&gt;"&amp;VLOOKUP(F108&amp;"_"&amp;G108&amp;"_"&amp;H108,[1]挑战模式!$BJ:$BX,13,FALSE)&amp;"&lt;/color&gt; HP, max &lt;color=white&gt;"&amp;VLOOKUP(F108&amp;"_"&amp;G108&amp;"_"&amp;H108,[1]挑战模式!$BJ:$BX,14,FALSE)&amp;"&lt;/color&gt; towers"&amp;IF(H108="Easy",".",", and face stronger monsters.")</f>
        <v>The boss is here! Let’s see those sneaky ones hide now! \nYou have &lt;color=white&gt;10&lt;/color&gt; HP, max &lt;color=white&gt;6&lt;/color&gt; towers, and face stronger monsters.</v>
      </c>
      <c r="F108" s="15">
        <v>1</v>
      </c>
      <c r="G108" s="15">
        <v>5</v>
      </c>
      <c r="H108" s="15" t="s">
        <v>1016</v>
      </c>
    </row>
    <row r="109" spans="2:8" x14ac:dyDescent="0.2">
      <c r="B109" t="str">
        <f t="shared" si="1"/>
        <v>Text_Key_Desc_Season2_Challenge1_Normal</v>
      </c>
      <c r="C109" s="5" t="str">
        <f>VLOOKUP(F109&amp;"_"&amp;G109&amp;"_Easy",[1]挑战模式!$BJ:$BX,15,FALSE)&amp;"\n你有&lt;color=white&gt;"&amp;VLOOKUP(F109&amp;"_"&amp;G109&amp;"_"&amp;H109,[1]挑战模式!$BJ:$BX,13,FALSE)&amp;"&lt;/color&gt;点生命，可放&lt;color=white&gt;"&amp;VLOOKUP(F109&amp;"_"&amp;G109&amp;"_"&amp;H109,[1]挑战模式!$BJ:$BX,14,FALSE)&amp;"&lt;/color&gt;个塔"&amp;IF(H109="Easy","。","，并面对更强敌人。")</f>
        <v>那些胖胖的小家伙，破坏力怎么那么强？\n你有&lt;color=white&gt;10&lt;/color&gt;点生命，可放&lt;color=white&gt;6&lt;/color&gt;个塔，并面对更强敌人。</v>
      </c>
      <c r="E109" t="str">
        <f>VLOOKUP(F109&amp;"_"&amp;G109&amp;"_Normal",[1]挑战模式!$BJ:$BX,15,FALSE)&amp;" \nYou have &lt;color=white&gt;"&amp;VLOOKUP(F109&amp;"_"&amp;G109&amp;"_"&amp;H109,[1]挑战模式!$BJ:$BX,13,FALSE)&amp;"&lt;/color&gt; HP, max &lt;color=white&gt;"&amp;VLOOKUP(F109&amp;"_"&amp;G109&amp;"_"&amp;H109,[1]挑战模式!$BJ:$BX,14,FALSE)&amp;"&lt;/color&gt; towers"&amp;IF(H109="Easy",".",", and face stronger monsters.")</f>
        <v>How are those chubby little guys so destructive?! \nYou have &lt;color=white&gt;10&lt;/color&gt; HP, max &lt;color=white&gt;6&lt;/color&gt; towers, and face stronger monsters.</v>
      </c>
      <c r="F109" s="11">
        <v>2</v>
      </c>
      <c r="G109" s="15">
        <v>1</v>
      </c>
      <c r="H109" s="15" t="s">
        <v>1016</v>
      </c>
    </row>
    <row r="110" spans="2:8" x14ac:dyDescent="0.2">
      <c r="B110" t="str">
        <f t="shared" si="1"/>
        <v>Text_Key_Desc_Season2_Challenge2_Normal</v>
      </c>
      <c r="C110" s="5" t="str">
        <f>VLOOKUP(F110&amp;"_"&amp;G110&amp;"_Easy",[1]挑战模式!$BJ:$BX,15,FALSE)&amp;"\n你有&lt;color=white&gt;"&amp;VLOOKUP(F110&amp;"_"&amp;G110&amp;"_"&amp;H110,[1]挑战模式!$BJ:$BX,13,FALSE)&amp;"&lt;/color&gt;点生命，可放&lt;color=white&gt;"&amp;VLOOKUP(F110&amp;"_"&amp;G110&amp;"_"&amp;H110,[1]挑战模式!$BJ:$BX,14,FALSE)&amp;"&lt;/color&gt;个塔"&amp;IF(H110="Easy","。","，并面对更强敌人。")</f>
        <v>坏消息，敌人开始还手了！\n你有&lt;color=white&gt;10&lt;/color&gt;点生命，可放&lt;color=white&gt;6&lt;/color&gt;个塔，并面对更强敌人。</v>
      </c>
      <c r="E110" t="str">
        <f>VLOOKUP(F110&amp;"_"&amp;G110&amp;"_Normal",[1]挑战模式!$BJ:$BX,15,FALSE)&amp;" \nYou have &lt;color=white&gt;"&amp;VLOOKUP(F110&amp;"_"&amp;G110&amp;"_"&amp;H110,[1]挑战模式!$BJ:$BX,13,FALSE)&amp;"&lt;/color&gt; HP, max &lt;color=white&gt;"&amp;VLOOKUP(F110&amp;"_"&amp;G110&amp;"_"&amp;H110,[1]挑战模式!$BJ:$BX,14,FALSE)&amp;"&lt;/color&gt; towers"&amp;IF(H110="Easy",".",", and face stronger monsters.")</f>
        <v>Bad news—the enemy is fighting back! \nYou have &lt;color=white&gt;10&lt;/color&gt; HP, max &lt;color=white&gt;6&lt;/color&gt; towers, and face stronger monsters.</v>
      </c>
      <c r="F110" s="11">
        <v>2</v>
      </c>
      <c r="G110" s="15">
        <v>2</v>
      </c>
      <c r="H110" s="15" t="s">
        <v>1016</v>
      </c>
    </row>
    <row r="111" spans="2:8" x14ac:dyDescent="0.2">
      <c r="B111" t="str">
        <f t="shared" si="1"/>
        <v>Text_Key_Desc_Season2_Challenge3_Normal</v>
      </c>
      <c r="C111" s="5" t="str">
        <f>VLOOKUP(F111&amp;"_"&amp;G111&amp;"_Easy",[1]挑战模式!$BJ:$BX,15,FALSE)&amp;"\n你有&lt;color=white&gt;"&amp;VLOOKUP(F111&amp;"_"&amp;G111&amp;"_"&amp;H111,[1]挑战模式!$BJ:$BX,13,FALSE)&amp;"&lt;/color&gt;点生命，可放&lt;color=white&gt;"&amp;VLOOKUP(F111&amp;"_"&amp;G111&amp;"_"&amp;H111,[1]挑战模式!$BJ:$BX,14,FALSE)&amp;"&lt;/color&gt;个塔"&amp;IF(H111="Easy","。","，并面对更强敌人。")</f>
        <v>防御塔又被冻住了，阵线岌岌可危。\n你有&lt;color=white&gt;10&lt;/color&gt;点生命，可放&lt;color=white&gt;6&lt;/color&gt;个塔，并面对更强敌人。</v>
      </c>
      <c r="E111" t="str">
        <f>VLOOKUP(F111&amp;"_"&amp;G111&amp;"_Normal",[1]挑战模式!$BJ:$BX,15,FALSE)&amp;" \nYou have &lt;color=white&gt;"&amp;VLOOKUP(F111&amp;"_"&amp;G111&amp;"_"&amp;H111,[1]挑战模式!$BJ:$BX,13,FALSE)&amp;"&lt;/color&gt; HP, max &lt;color=white&gt;"&amp;VLOOKUP(F111&amp;"_"&amp;G111&amp;"_"&amp;H111,[1]挑战模式!$BJ:$BX,14,FALSE)&amp;"&lt;/color&gt; towers"&amp;IF(H111="Easy",".",", and face stronger monsters.")</f>
        <v>The towers are frozen again. The front line is barely holding on! \nYou have &lt;color=white&gt;10&lt;/color&gt; HP, max &lt;color=white&gt;6&lt;/color&gt; towers, and face stronger monsters.</v>
      </c>
      <c r="F111" s="11">
        <v>2</v>
      </c>
      <c r="G111" s="15">
        <v>3</v>
      </c>
      <c r="H111" s="15" t="s">
        <v>1016</v>
      </c>
    </row>
    <row r="112" spans="2:8" x14ac:dyDescent="0.2">
      <c r="B112" t="str">
        <f t="shared" si="1"/>
        <v>Text_Key_Desc_Season2_Challenge4_Normal</v>
      </c>
      <c r="C112" s="5" t="str">
        <f>VLOOKUP(F112&amp;"_"&amp;G112&amp;"_Easy",[1]挑战模式!$BJ:$BX,15,FALSE)&amp;"\n你有&lt;color=white&gt;"&amp;VLOOKUP(F112&amp;"_"&amp;G112&amp;"_"&amp;H112,[1]挑战模式!$BJ:$BX,13,FALSE)&amp;"&lt;/color&gt;点生命，可放&lt;color=white&gt;"&amp;VLOOKUP(F112&amp;"_"&amp;G112&amp;"_"&amp;H112,[1]挑战模式!$BJ:$BX,14,FALSE)&amp;"&lt;/color&gt;个塔"&amp;IF(H112="Easy","。","，并面对更强敌人。")</f>
        <v>都这么乱了，怎么还有隐身的家伙偷偷溜进来？\n你有&lt;color=white&gt;10&lt;/color&gt;点生命，可放&lt;color=white&gt;6&lt;/color&gt;个塔，并面对更强敌人。</v>
      </c>
      <c r="E112" t="str">
        <f>VLOOKUP(F112&amp;"_"&amp;G112&amp;"_Normal",[1]挑战模式!$BJ:$BX,15,FALSE)&amp;" \nYou have &lt;color=white&gt;"&amp;VLOOKUP(F112&amp;"_"&amp;G112&amp;"_"&amp;H112,[1]挑战模式!$BJ:$BX,13,FALSE)&amp;"&lt;/color&gt; HP, max &lt;color=white&gt;"&amp;VLOOKUP(F112&amp;"_"&amp;G112&amp;"_"&amp;H112,[1]挑战模式!$BJ:$BX,14,FALSE)&amp;"&lt;/color&gt; towers"&amp;IF(H112="Easy",".",", and face stronger monsters.")</f>
        <v>It's already chaotic, and now invisible enemies are sneaking through?! \nYou have &lt;color=white&gt;10&lt;/color&gt; HP, max &lt;color=white&gt;6&lt;/color&gt; towers, and face stronger monsters.</v>
      </c>
      <c r="F112" s="11">
        <v>2</v>
      </c>
      <c r="G112" s="15">
        <v>4</v>
      </c>
      <c r="H112" s="15" t="s">
        <v>1016</v>
      </c>
    </row>
    <row r="113" spans="2:8" x14ac:dyDescent="0.2">
      <c r="B113" t="str">
        <f t="shared" si="1"/>
        <v>Text_Key_Desc_Season2_Challenge5_Normal</v>
      </c>
      <c r="C113" s="5" t="str">
        <f>VLOOKUP(F113&amp;"_"&amp;G113&amp;"_Easy",[1]挑战模式!$BJ:$BX,15,FALSE)&amp;"\n你有&lt;color=white&gt;"&amp;VLOOKUP(F113&amp;"_"&amp;G113&amp;"_"&amp;H113,[1]挑战模式!$BJ:$BX,13,FALSE)&amp;"&lt;/color&gt;点生命，可放&lt;color=white&gt;"&amp;VLOOKUP(F113&amp;"_"&amp;G113&amp;"_"&amp;H113,[1]挑战模式!$BJ:$BX,14,FALSE)&amp;"&lt;/color&gt;个塔"&amp;IF(H113="Easy","。","，并面对更强敌人。")</f>
        <v>是飞龙！没时间赞叹了，它正在到处吐火球！\n你有&lt;color=white&gt;10&lt;/color&gt;点生命，可放&lt;color=white&gt;6&lt;/color&gt;个塔，并面对更强敌人。</v>
      </c>
      <c r="E113" t="str">
        <f>VLOOKUP(F113&amp;"_"&amp;G113&amp;"_Normal",[1]挑战模式!$BJ:$BX,15,FALSE)&amp;" \nYou have &lt;color=white&gt;"&amp;VLOOKUP(F113&amp;"_"&amp;G113&amp;"_"&amp;H113,[1]挑战模式!$BJ:$BX,13,FALSE)&amp;"&lt;/color&gt; HP, max &lt;color=white&gt;"&amp;VLOOKUP(F113&amp;"_"&amp;G113&amp;"_"&amp;H113,[1]挑战模式!$BJ:$BX,14,FALSE)&amp;"&lt;/color&gt; towers"&amp;IF(H113="Easy",".",", and face stronger monsters.")</f>
        <v>It’s a dragon! No time to admire it—it’s breathing fire everywhere! \nYou have &lt;color=white&gt;10&lt;/color&gt; HP, max &lt;color=white&gt;6&lt;/color&gt; towers, and face stronger monsters.</v>
      </c>
      <c r="F113" s="11">
        <v>2</v>
      </c>
      <c r="G113" s="15">
        <v>5</v>
      </c>
      <c r="H113" s="15" t="s">
        <v>1016</v>
      </c>
    </row>
    <row r="114" spans="2:8" x14ac:dyDescent="0.2">
      <c r="B114" t="str">
        <f t="shared" si="1"/>
        <v>Text_Key_Desc_Season3_Challenge1_Normal</v>
      </c>
      <c r="C114" s="5" t="str">
        <f>VLOOKUP(F114&amp;"_"&amp;G114&amp;"_Easy",[1]挑战模式!$BJ:$BX,15,FALSE)&amp;"\n你有&lt;color=white&gt;"&amp;VLOOKUP(F114&amp;"_"&amp;G114&amp;"_"&amp;H114,[1]挑战模式!$BJ:$BX,13,FALSE)&amp;"&lt;/color&gt;点生命，可放&lt;color=white&gt;"&amp;VLOOKUP(F114&amp;"_"&amp;G114&amp;"_"&amp;H114,[1]挑战模式!$BJ:$BX,14,FALSE)&amp;"&lt;/color&gt;个塔"&amp;IF(H114="Easy","。","，并面对更强敌人。")</f>
        <v>这些看着像雪人的家伙，难道也在慢慢融化？\n你有&lt;color=white&gt;10&lt;/color&gt;点生命，可放&lt;color=white&gt;6&lt;/color&gt;个塔，并面对更强敌人。</v>
      </c>
      <c r="E114" t="str">
        <f>VLOOKUP(F114&amp;"_"&amp;G114&amp;"_Normal",[1]挑战模式!$BJ:$BX,15,FALSE)&amp;" \nYou have &lt;color=white&gt;"&amp;VLOOKUP(F114&amp;"_"&amp;G114&amp;"_"&amp;H114,[1]挑战模式!$BJ:$BX,13,FALSE)&amp;"&lt;/color&gt; HP, max &lt;color=white&gt;"&amp;VLOOKUP(F114&amp;"_"&amp;G114&amp;"_"&amp;H114,[1]挑战模式!$BJ:$BX,14,FALSE)&amp;"&lt;/color&gt; towers"&amp;IF(H114="Easy",".",", and face stronger monsters.")</f>
        <v>These snowman-like creatures… are they melting? \nYou have &lt;color=white&gt;10&lt;/color&gt; HP, max &lt;color=white&gt;6&lt;/color&gt; towers, and face stronger monsters.</v>
      </c>
      <c r="F114" s="11">
        <v>3</v>
      </c>
      <c r="G114" s="15">
        <v>1</v>
      </c>
      <c r="H114" s="15" t="s">
        <v>1016</v>
      </c>
    </row>
    <row r="115" spans="2:8" x14ac:dyDescent="0.2">
      <c r="B115" t="str">
        <f t="shared" si="1"/>
        <v>Text_Key_Desc_Season3_Challenge2_Normal</v>
      </c>
      <c r="C115" s="5" t="str">
        <f>VLOOKUP(F115&amp;"_"&amp;G115&amp;"_Easy",[1]挑战模式!$BJ:$BX,15,FALSE)&amp;"\n你有&lt;color=white&gt;"&amp;VLOOKUP(F115&amp;"_"&amp;G115&amp;"_"&amp;H115,[1]挑战模式!$BJ:$BX,13,FALSE)&amp;"&lt;/color&gt;点生命，可放&lt;color=white&gt;"&amp;VLOOKUP(F115&amp;"_"&amp;G115&amp;"_"&amp;H115,[1]挑战模式!$BJ:$BX,14,FALSE)&amp;"&lt;/color&gt;个塔"&amp;IF(H115="Easy","。","，并面对更强敌人。")</f>
        <v>没空管那些慢吞吞的家伙了，一大群蜘蛛正在冲锋！\n你有&lt;color=white&gt;10&lt;/color&gt;点生命，可放&lt;color=white&gt;6&lt;/color&gt;个塔，并面对更强敌人。</v>
      </c>
      <c r="E115" t="str">
        <f>VLOOKUP(F115&amp;"_"&amp;G115&amp;"_Normal",[1]挑战模式!$BJ:$BX,15,FALSE)&amp;" \nYou have &lt;color=white&gt;"&amp;VLOOKUP(F115&amp;"_"&amp;G115&amp;"_"&amp;H115,[1]挑战模式!$BJ:$BX,13,FALSE)&amp;"&lt;/color&gt; HP, max &lt;color=white&gt;"&amp;VLOOKUP(F115&amp;"_"&amp;G115&amp;"_"&amp;H115,[1]挑战模式!$BJ:$BX,14,FALSE)&amp;"&lt;/color&gt; towers"&amp;IF(H115="Easy",".",", and face stronger monsters.")</f>
        <v>Forget the slowpokes—a swarm of spiders is charging in! \nYou have &lt;color=white&gt;10&lt;/color&gt; HP, max &lt;color=white&gt;6&lt;/color&gt; towers, and face stronger monsters.</v>
      </c>
      <c r="F115" s="11">
        <v>3</v>
      </c>
      <c r="G115" s="15">
        <v>2</v>
      </c>
      <c r="H115" s="15" t="s">
        <v>1016</v>
      </c>
    </row>
    <row r="116" spans="2:8" x14ac:dyDescent="0.2">
      <c r="B116" t="str">
        <f t="shared" si="1"/>
        <v>Text_Key_Desc_Season3_Challenge3_Normal</v>
      </c>
      <c r="C116" s="5" t="str">
        <f>VLOOKUP(F116&amp;"_"&amp;G116&amp;"_Easy",[1]挑战模式!$BJ:$BX,15,FALSE)&amp;"\n你有&lt;color=white&gt;"&amp;VLOOKUP(F116&amp;"_"&amp;G116&amp;"_"&amp;H116,[1]挑战模式!$BJ:$BX,13,FALSE)&amp;"&lt;/color&gt;点生命，可放&lt;color=white&gt;"&amp;VLOOKUP(F116&amp;"_"&amp;G116&amp;"_"&amp;H116,[1]挑战模式!$BJ:$BX,14,FALSE)&amp;"&lt;/color&gt;个塔"&amp;IF(H116="Easy","。","，并面对更强敌人。")</f>
        <v>小心那个骷髅法师，它正在让友军复活，即使是变成骷髅！\n你有&lt;color=white&gt;10&lt;/color&gt;点生命，可放&lt;color=white&gt;6&lt;/color&gt;个塔，并面对更强敌人。</v>
      </c>
      <c r="E116" t="str">
        <f>VLOOKUP(F116&amp;"_"&amp;G116&amp;"_Normal",[1]挑战模式!$BJ:$BX,15,FALSE)&amp;" \nYou have &lt;color=white&gt;"&amp;VLOOKUP(F116&amp;"_"&amp;G116&amp;"_"&amp;H116,[1]挑战模式!$BJ:$BX,13,FALSE)&amp;"&lt;/color&gt; HP, max &lt;color=white&gt;"&amp;VLOOKUP(F116&amp;"_"&amp;G116&amp;"_"&amp;H116,[1]挑战模式!$BJ:$BX,14,FALSE)&amp;"&lt;/color&gt; towers"&amp;IF(H116="Easy",".",", and face stronger monsters.")</f>
        <v>Watch out for that skeleton mage! It’s reviving allies, even as skeletons! \nYou have &lt;color=white&gt;10&lt;/color&gt; HP, max &lt;color=white&gt;6&lt;/color&gt; towers, and face stronger monsters.</v>
      </c>
      <c r="F116" s="11">
        <v>3</v>
      </c>
      <c r="G116" s="15">
        <v>3</v>
      </c>
      <c r="H116" s="15" t="s">
        <v>1016</v>
      </c>
    </row>
    <row r="117" spans="2:8" x14ac:dyDescent="0.2">
      <c r="B117" t="str">
        <f t="shared" si="1"/>
        <v>Text_Key_Desc_Season3_Challenge4_Normal</v>
      </c>
      <c r="C117" s="5" t="str">
        <f>VLOOKUP(F117&amp;"_"&amp;G117&amp;"_Easy",[1]挑战模式!$BJ:$BX,15,FALSE)&amp;"\n你有&lt;color=white&gt;"&amp;VLOOKUP(F117&amp;"_"&amp;G117&amp;"_"&amp;H117,[1]挑战模式!$BJ:$BX,13,FALSE)&amp;"&lt;/color&gt;点生命，可放&lt;color=white&gt;"&amp;VLOOKUP(F117&amp;"_"&amp;G117&amp;"_"&amp;H117,[1]挑战模式!$BJ:$BX,14,FALSE)&amp;"&lt;/color&gt;个塔"&amp;IF(H117="Easy","。","，并面对更强敌人。")</f>
        <v>烟雾让你难以瞄准？那就乱射一通吧。\n你有&lt;color=white&gt;10&lt;/color&gt;点生命，可放&lt;color=white&gt;6&lt;/color&gt;个塔，并面对更强敌人。</v>
      </c>
      <c r="E117" t="str">
        <f>VLOOKUP(F117&amp;"_"&amp;G117&amp;"_Normal",[1]挑战模式!$BJ:$BX,15,FALSE)&amp;" \nYou have &lt;color=white&gt;"&amp;VLOOKUP(F117&amp;"_"&amp;G117&amp;"_"&amp;H117,[1]挑战模式!$BJ:$BX,13,FALSE)&amp;"&lt;/color&gt; HP, max &lt;color=white&gt;"&amp;VLOOKUP(F117&amp;"_"&amp;G117&amp;"_"&amp;H117,[1]挑战模式!$BJ:$BX,14,FALSE)&amp;"&lt;/color&gt; towers"&amp;IF(H117="Easy",".",", and face stronger monsters.")</f>
        <v>The smoke is messing up your aim? Just fire wildly! \nYou have &lt;color=white&gt;10&lt;/color&gt; HP, max &lt;color=white&gt;6&lt;/color&gt; towers, and face stronger monsters.</v>
      </c>
      <c r="F117" s="11">
        <v>3</v>
      </c>
      <c r="G117" s="15">
        <v>4</v>
      </c>
      <c r="H117" s="15" t="s">
        <v>1016</v>
      </c>
    </row>
    <row r="118" spans="2:8" x14ac:dyDescent="0.2">
      <c r="B118" t="str">
        <f t="shared" si="1"/>
        <v>Text_Key_Desc_Season3_Challenge5_Normal</v>
      </c>
      <c r="C118" s="5" t="str">
        <f>VLOOKUP(F118&amp;"_"&amp;G118&amp;"_Easy",[1]挑战模式!$BJ:$BX,15,FALSE)&amp;"\n你有&lt;color=white&gt;"&amp;VLOOKUP(F118&amp;"_"&amp;G118&amp;"_"&amp;H118,[1]挑战模式!$BJ:$BX,13,FALSE)&amp;"&lt;/color&gt;点生命，可放&lt;color=white&gt;"&amp;VLOOKUP(F118&amp;"_"&amp;G118&amp;"_"&amp;H118,[1]挑战模式!$BJ:$BX,14,FALSE)&amp;"&lt;/color&gt;个塔"&amp;IF(H118="Easy","。","，并面对更强敌人。")</f>
        <v>小心雪球！防御塔的速度变得好慢。\n你有&lt;color=white&gt;10&lt;/color&gt;点生命，可放&lt;color=white&gt;6&lt;/color&gt;个塔，并面对更强敌人。</v>
      </c>
      <c r="E118" t="str">
        <f>VLOOKUP(F118&amp;"_"&amp;G118&amp;"_Normal",[1]挑战模式!$BJ:$BX,15,FALSE)&amp;" \nYou have &lt;color=white&gt;"&amp;VLOOKUP(F118&amp;"_"&amp;G118&amp;"_"&amp;H118,[1]挑战模式!$BJ:$BX,13,FALSE)&amp;"&lt;/color&gt; HP, max &lt;color=white&gt;"&amp;VLOOKUP(F118&amp;"_"&amp;G118&amp;"_"&amp;H118,[1]挑战模式!$BJ:$BX,14,FALSE)&amp;"&lt;/color&gt; towers"&amp;IF(H118="Easy",".",", and face stronger monsters.")</f>
        <v>Watch out for the snowballs! The towers are slowing down. \nYou have &lt;color=white&gt;10&lt;/color&gt; HP, max &lt;color=white&gt;6&lt;/color&gt; towers, and face stronger monsters.</v>
      </c>
      <c r="F118" s="11">
        <v>3</v>
      </c>
      <c r="G118" s="15">
        <v>5</v>
      </c>
      <c r="H118" s="15" t="s">
        <v>1016</v>
      </c>
    </row>
    <row r="119" spans="2:8" x14ac:dyDescent="0.2">
      <c r="B119" t="str">
        <f t="shared" si="1"/>
        <v>Text_Key_Desc_Season4_Challenge1_Normal</v>
      </c>
      <c r="C119" s="5" t="str">
        <f>VLOOKUP(F119&amp;"_"&amp;G119&amp;"_Easy",[1]挑战模式!$BJ:$BX,15,FALSE)&amp;"\n你有&lt;color=white&gt;"&amp;VLOOKUP(F119&amp;"_"&amp;G119&amp;"_"&amp;H119,[1]挑战模式!$BJ:$BX,13,FALSE)&amp;"&lt;/color&gt;点生命，可放&lt;color=white&gt;"&amp;VLOOKUP(F119&amp;"_"&amp;G119&amp;"_"&amp;H119,[1]挑战模式!$BJ:$BX,14,FALSE)&amp;"&lt;/color&gt;个塔"&amp;IF(H119="Easy","。","，并面对更强敌人。")</f>
        <v>坚硬的家伙出现了。快找找他们的弱点。\n你有&lt;color=white&gt;10&lt;/color&gt;点生命，可放&lt;color=white&gt;6&lt;/color&gt;个塔，并面对更强敌人。</v>
      </c>
      <c r="E119" t="str">
        <f>VLOOKUP(F119&amp;"_"&amp;G119&amp;"_Normal",[1]挑战模式!$BJ:$BX,15,FALSE)&amp;" \nYou have &lt;color=white&gt;"&amp;VLOOKUP(F119&amp;"_"&amp;G119&amp;"_"&amp;H119,[1]挑战模式!$BJ:$BX,13,FALSE)&amp;"&lt;/color&gt; HP, max &lt;color=white&gt;"&amp;VLOOKUP(F119&amp;"_"&amp;G119&amp;"_"&amp;H119,[1]挑战模式!$BJ:$BX,14,FALSE)&amp;"&lt;/color&gt; towers"&amp;IF(H119="Easy",".",", and face stronger monsters.")</f>
        <v>Tough enemies incoming. Find their weak spots, fast! \nYou have &lt;color=white&gt;10&lt;/color&gt; HP, max &lt;color=white&gt;6&lt;/color&gt; towers, and face stronger monsters.</v>
      </c>
      <c r="F119" s="11">
        <v>4</v>
      </c>
      <c r="G119" s="15">
        <v>1</v>
      </c>
      <c r="H119" s="15" t="s">
        <v>1016</v>
      </c>
    </row>
    <row r="120" spans="2:8" x14ac:dyDescent="0.2">
      <c r="B120" t="str">
        <f t="shared" si="1"/>
        <v>Text_Key_Desc_Season4_Challenge2_Normal</v>
      </c>
      <c r="C120" s="5" t="str">
        <f>VLOOKUP(F120&amp;"_"&amp;G120&amp;"_Easy",[1]挑战模式!$BJ:$BX,15,FALSE)&amp;"\n你有&lt;color=white&gt;"&amp;VLOOKUP(F120&amp;"_"&amp;G120&amp;"_"&amp;H120,[1]挑战模式!$BJ:$BX,13,FALSE)&amp;"&lt;/color&gt;点生命，可放&lt;color=white&gt;"&amp;VLOOKUP(F120&amp;"_"&amp;G120&amp;"_"&amp;H120,[1]挑战模式!$BJ:$BX,14,FALSE)&amp;"&lt;/color&gt;个塔"&amp;IF(H120="Easy","。","，并面对更强敌人。")</f>
        <v>怎么尽是些带护盾的家伙！\n你有&lt;color=white&gt;10&lt;/color&gt;点生命，可放&lt;color=white&gt;6&lt;/color&gt;个塔，并面对更强敌人。</v>
      </c>
      <c r="E120" t="str">
        <f>VLOOKUP(F120&amp;"_"&amp;G120&amp;"_Normal",[1]挑战模式!$BJ:$BX,15,FALSE)&amp;" \nYou have &lt;color=white&gt;"&amp;VLOOKUP(F120&amp;"_"&amp;G120&amp;"_"&amp;H120,[1]挑战模式!$BJ:$BX,13,FALSE)&amp;"&lt;/color&gt; HP, max &lt;color=white&gt;"&amp;VLOOKUP(F120&amp;"_"&amp;G120&amp;"_"&amp;H120,[1]挑战模式!$BJ:$BX,14,FALSE)&amp;"&lt;/color&gt; towers"&amp;IF(H120="Easy",".",", and face stronger monsters.")</f>
        <v>Why are there so many shielded enemies?! \nYou have &lt;color=white&gt;10&lt;/color&gt; HP, max &lt;color=white&gt;6&lt;/color&gt; towers, and face stronger monsters.</v>
      </c>
      <c r="F120" s="11">
        <v>4</v>
      </c>
      <c r="G120" s="15">
        <v>2</v>
      </c>
      <c r="H120" s="15" t="s">
        <v>1016</v>
      </c>
    </row>
    <row r="121" spans="2:8" x14ac:dyDescent="0.2">
      <c r="B121" t="str">
        <f t="shared" si="1"/>
        <v>Text_Key_Desc_Season4_Challenge3_Normal</v>
      </c>
      <c r="C121" s="5" t="str">
        <f>VLOOKUP(F121&amp;"_"&amp;G121&amp;"_Easy",[1]挑战模式!$BJ:$BX,15,FALSE)&amp;"\n你有&lt;color=white&gt;"&amp;VLOOKUP(F121&amp;"_"&amp;G121&amp;"_"&amp;H121,[1]挑战模式!$BJ:$BX,13,FALSE)&amp;"&lt;/color&gt;点生命，可放&lt;color=white&gt;"&amp;VLOOKUP(F121&amp;"_"&amp;G121&amp;"_"&amp;H121,[1]挑战模式!$BJ:$BX,14,FALSE)&amp;"&lt;/color&gt;个塔"&amp;IF(H121="Easy","。","，并面对更强敌人。")</f>
        <v>实在难以击穿敌人的护甲，看来会场持久战了。\n你有&lt;color=white&gt;10&lt;/color&gt;点生命，可放&lt;color=white&gt;6&lt;/color&gt;个塔，并面对更强敌人。</v>
      </c>
      <c r="E121" t="str">
        <f>VLOOKUP(F121&amp;"_"&amp;G121&amp;"_Normal",[1]挑战模式!$BJ:$BX,15,FALSE)&amp;" \nYou have &lt;color=white&gt;"&amp;VLOOKUP(F121&amp;"_"&amp;G121&amp;"_"&amp;H121,[1]挑战模式!$BJ:$BX,13,FALSE)&amp;"&lt;/color&gt; HP, max &lt;color=white&gt;"&amp;VLOOKUP(F121&amp;"_"&amp;G121&amp;"_"&amp;H121,[1]挑战模式!$BJ:$BX,14,FALSE)&amp;"&lt;/color&gt; towers"&amp;IF(H121="Easy",".",", and face stronger monsters.")</f>
        <v>Their armor is too strong… This is going to be a long battle. \nYou have &lt;color=white&gt;10&lt;/color&gt; HP, max &lt;color=white&gt;6&lt;/color&gt; towers, and face stronger monsters.</v>
      </c>
      <c r="F121" s="11">
        <v>4</v>
      </c>
      <c r="G121" s="15">
        <v>3</v>
      </c>
      <c r="H121" s="15" t="s">
        <v>1016</v>
      </c>
    </row>
    <row r="122" spans="2:8" x14ac:dyDescent="0.2">
      <c r="B122" t="str">
        <f t="shared" si="1"/>
        <v>Text_Key_Desc_Season4_Challenge4_Normal</v>
      </c>
      <c r="C122" s="5" t="str">
        <f>VLOOKUP(F122&amp;"_"&amp;G122&amp;"_Easy",[1]挑战模式!$BJ:$BX,15,FALSE)&amp;"\n你有&lt;color=white&gt;"&amp;VLOOKUP(F122&amp;"_"&amp;G122&amp;"_"&amp;H122,[1]挑战模式!$BJ:$BX,13,FALSE)&amp;"&lt;/color&gt;点生命，可放&lt;color=white&gt;"&amp;VLOOKUP(F122&amp;"_"&amp;G122&amp;"_"&amp;H122,[1]挑战模式!$BJ:$BX,14,FALSE)&amp;"&lt;/color&gt;个塔"&amp;IF(H122="Easy","。","，并面对更强敌人。")</f>
        <v>小心，别让那些隐身的家伙突破防线！\n你有&lt;color=white&gt;10&lt;/color&gt;点生命，可放&lt;color=white&gt;6&lt;/color&gt;个塔，并面对更强敌人。</v>
      </c>
      <c r="E122" t="str">
        <f>VLOOKUP(F122&amp;"_"&amp;G122&amp;"_Normal",[1]挑战模式!$BJ:$BX,15,FALSE)&amp;" \nYou have &lt;color=white&gt;"&amp;VLOOKUP(F122&amp;"_"&amp;G122&amp;"_"&amp;H122,[1]挑战模式!$BJ:$BX,13,FALSE)&amp;"&lt;/color&gt; HP, max &lt;color=white&gt;"&amp;VLOOKUP(F122&amp;"_"&amp;G122&amp;"_"&amp;H122,[1]挑战模式!$BJ:$BX,14,FALSE)&amp;"&lt;/color&gt; towers"&amp;IF(H122="Easy",".",", and face stronger monsters.")</f>
        <v>Watch out! Don't let those invisible ones slip past the defenses! \nYou have &lt;color=white&gt;10&lt;/color&gt; HP, max &lt;color=white&gt;6&lt;/color&gt; towers, and face stronger monsters.</v>
      </c>
      <c r="F122" s="11">
        <v>4</v>
      </c>
      <c r="G122" s="15">
        <v>4</v>
      </c>
      <c r="H122" s="15" t="s">
        <v>1016</v>
      </c>
    </row>
    <row r="123" spans="2:8" x14ac:dyDescent="0.2">
      <c r="B123" t="str">
        <f t="shared" si="1"/>
        <v>Text_Key_Desc_Season4_Challenge5_Normal</v>
      </c>
      <c r="C123" s="5" t="str">
        <f>VLOOKUP(F123&amp;"_"&amp;G123&amp;"_Easy",[1]挑战模式!$BJ:$BX,15,FALSE)&amp;"\n你有&lt;color=white&gt;"&amp;VLOOKUP(F123&amp;"_"&amp;G123&amp;"_"&amp;H123,[1]挑战模式!$BJ:$BX,13,FALSE)&amp;"&lt;/color&gt;点生命，可放&lt;color=white&gt;"&amp;VLOOKUP(F123&amp;"_"&amp;G123&amp;"_"&amp;H123,[1]挑战模式!$BJ:$BX,14,FALSE)&amp;"&lt;/color&gt;个塔"&amp;IF(H123="Easy","。","，并面对更强敌人。")</f>
        <v>敌人首领正在保护手下，赶快集火！\n你有&lt;color=white&gt;10&lt;/color&gt;点生命，可放&lt;color=white&gt;6&lt;/color&gt;个塔，并面对更强敌人。</v>
      </c>
      <c r="E123" t="str">
        <f>VLOOKUP(F123&amp;"_"&amp;G123&amp;"_Normal",[1]挑战模式!$BJ:$BX,15,FALSE)&amp;" \nYou have &lt;color=white&gt;"&amp;VLOOKUP(F123&amp;"_"&amp;G123&amp;"_"&amp;H123,[1]挑战模式!$BJ:$BX,13,FALSE)&amp;"&lt;/color&gt; HP, max &lt;color=white&gt;"&amp;VLOOKUP(F123&amp;"_"&amp;G123&amp;"_"&amp;H123,[1]挑战模式!$BJ:$BX,14,FALSE)&amp;"&lt;/color&gt; towers"&amp;IF(H123="Easy",".",", and face stronger monsters.")</f>
        <v>The enemy leader is protecting its minions—focus fire now! \nYou have &lt;color=white&gt;10&lt;/color&gt; HP, max &lt;color=white&gt;6&lt;/color&gt; towers, and face stronger monsters.</v>
      </c>
      <c r="F123" s="11">
        <v>4</v>
      </c>
      <c r="G123" s="15">
        <v>5</v>
      </c>
      <c r="H123" s="15" t="s">
        <v>1016</v>
      </c>
    </row>
    <row r="124" spans="2:8" x14ac:dyDescent="0.2">
      <c r="B124" t="str">
        <f t="shared" si="1"/>
        <v>Text_Key_Desc_Season1_Challenge1_Hard</v>
      </c>
      <c r="C124" s="5" t="str">
        <f>VLOOKUP(F124&amp;"_"&amp;G124&amp;"_Easy",[1]挑战模式!$BJ:$BX,15,FALSE)&amp;"\n你有&lt;color=white&gt;"&amp;VLOOKUP(F124&amp;"_"&amp;G124&amp;"_"&amp;H124,[1]挑战模式!$BJ:$BX,13,FALSE)&amp;"&lt;/color&gt;点生命，可放&lt;color=white&gt;"&amp;VLOOKUP(F124&amp;"_"&amp;G124&amp;"_"&amp;H124,[1]挑战模式!$BJ:$BX,14,FALSE)&amp;"&lt;/color&gt;个塔"&amp;IF(H124="Easy","。","，并面对更强敌人。")</f>
        <v>放心，这些小鸟并不会飞，只是会冲刺。\n你有&lt;color=white&gt;1&lt;/color&gt;点生命，可放&lt;color=white&gt;6&lt;/color&gt;个塔，并面对更强敌人。</v>
      </c>
      <c r="E124" t="str">
        <f>VLOOKUP(F124&amp;"_"&amp;G124&amp;"_Normal",[1]挑战模式!$BJ:$BX,15,FALSE)&amp;" \nYou have &lt;color=white&gt;"&amp;VLOOKUP(F124&amp;"_"&amp;G124&amp;"_"&amp;H124,[1]挑战模式!$BJ:$BX,13,FALSE)&amp;"&lt;/color&gt; HP, max &lt;color=white&gt;"&amp;VLOOKUP(F124&amp;"_"&amp;G124&amp;"_"&amp;H124,[1]挑战模式!$BJ:$BX,14,FALSE)&amp;"&lt;/color&gt; towers"&amp;IF(H124="Easy",".",", and face stronger monsters.")</f>
        <v>Don’t worry, those birds can’t fly… but they sure can sprint! \nYou have &lt;color=white&gt;1&lt;/color&gt; HP, max &lt;color=white&gt;6&lt;/color&gt; towers, and face stronger monsters.</v>
      </c>
      <c r="F124" s="15">
        <v>1</v>
      </c>
      <c r="G124" s="15">
        <v>1</v>
      </c>
      <c r="H124" s="15" t="s">
        <v>1017</v>
      </c>
    </row>
    <row r="125" spans="2:8" x14ac:dyDescent="0.2">
      <c r="B125" t="str">
        <f t="shared" si="1"/>
        <v>Text_Key_Desc_Season1_Challenge2_Hard</v>
      </c>
      <c r="C125" s="5" t="str">
        <f>VLOOKUP(F125&amp;"_"&amp;G125&amp;"_Easy",[1]挑战模式!$BJ:$BX,15,FALSE)&amp;"\n你有&lt;color=white&gt;"&amp;VLOOKUP(F125&amp;"_"&amp;G125&amp;"_"&amp;H125,[1]挑战模式!$BJ:$BX,13,FALSE)&amp;"&lt;/color&gt;点生命，可放&lt;color=white&gt;"&amp;VLOOKUP(F125&amp;"_"&amp;G125&amp;"_"&amp;H125,[1]挑战模式!$BJ:$BX,14,FALSE)&amp;"&lt;/color&gt;个塔"&amp;IF(H125="Easy","。","，并面对更强敌人。")</f>
        <v>救命，一个跑得比一个快！\n你有&lt;color=white&gt;1&lt;/color&gt;点生命，可放&lt;color=white&gt;6&lt;/color&gt;个塔，并面对更强敌人。</v>
      </c>
      <c r="E125" t="str">
        <f>VLOOKUP(F125&amp;"_"&amp;G125&amp;"_Normal",[1]挑战模式!$BJ:$BX,15,FALSE)&amp;" \nYou have &lt;color=white&gt;"&amp;VLOOKUP(F125&amp;"_"&amp;G125&amp;"_"&amp;H125,[1]挑战模式!$BJ:$BX,13,FALSE)&amp;"&lt;/color&gt; HP, max &lt;color=white&gt;"&amp;VLOOKUP(F125&amp;"_"&amp;G125&amp;"_"&amp;H125,[1]挑战模式!$BJ:$BX,14,FALSE)&amp;"&lt;/color&gt; towers"&amp;IF(H125="Easy",".",", and face stronger monsters.")</f>
        <v>Help! Each one is running faster than the last! \nYou have &lt;color=white&gt;1&lt;/color&gt; HP, max &lt;color=white&gt;6&lt;/color&gt; towers, and face stronger monsters.</v>
      </c>
      <c r="F125" s="15">
        <v>1</v>
      </c>
      <c r="G125" s="15">
        <v>2</v>
      </c>
      <c r="H125" s="15" t="s">
        <v>1017</v>
      </c>
    </row>
    <row r="126" spans="2:8" x14ac:dyDescent="0.2">
      <c r="B126" t="str">
        <f t="shared" si="1"/>
        <v>Text_Key_Desc_Season1_Challenge3_Hard</v>
      </c>
      <c r="C126" s="5" t="str">
        <f>VLOOKUP(F126&amp;"_"&amp;G126&amp;"_Easy",[1]挑战模式!$BJ:$BX,15,FALSE)&amp;"\n你有&lt;color=white&gt;"&amp;VLOOKUP(F126&amp;"_"&amp;G126&amp;"_"&amp;H126,[1]挑战模式!$BJ:$BX,13,FALSE)&amp;"&lt;/color&gt;点生命，可放&lt;color=white&gt;"&amp;VLOOKUP(F126&amp;"_"&amp;G126&amp;"_"&amp;H126,[1]挑战模式!$BJ:$BX,14,FALSE)&amp;"&lt;/color&gt;个塔"&amp;IF(H126="Easy","。","，并面对更强敌人。")</f>
        <v>所以连传送魔法都用上了，是吗？\n你有&lt;color=white&gt;1&lt;/color&gt;点生命，可放&lt;color=white&gt;6&lt;/color&gt;个塔，并面对更强敌人。</v>
      </c>
      <c r="E126" t="str">
        <f>VLOOKUP(F126&amp;"_"&amp;G126&amp;"_Normal",[1]挑战模式!$BJ:$BX,15,FALSE)&amp;" \nYou have &lt;color=white&gt;"&amp;VLOOKUP(F126&amp;"_"&amp;G126&amp;"_"&amp;H126,[1]挑战模式!$BJ:$BX,13,FALSE)&amp;"&lt;/color&gt; HP, max &lt;color=white&gt;"&amp;VLOOKUP(F126&amp;"_"&amp;G126&amp;"_"&amp;H126,[1]挑战模式!$BJ:$BX,14,FALSE)&amp;"&lt;/color&gt; towers"&amp;IF(H126="Easy",".",", and face stronger monsters.")</f>
        <v>So, they’re using teleportation now, huh? \nYou have &lt;color=white&gt;1&lt;/color&gt; HP, max &lt;color=white&gt;6&lt;/color&gt; towers, and face stronger monsters.</v>
      </c>
      <c r="F126" s="15">
        <v>1</v>
      </c>
      <c r="G126" s="15">
        <v>3</v>
      </c>
      <c r="H126" s="15" t="s">
        <v>1017</v>
      </c>
    </row>
    <row r="127" spans="2:8" x14ac:dyDescent="0.2">
      <c r="B127" t="str">
        <f t="shared" si="1"/>
        <v>Text_Key_Desc_Season1_Challenge4_Hard</v>
      </c>
      <c r="C127" s="5" t="str">
        <f>VLOOKUP(F127&amp;"_"&amp;G127&amp;"_Easy",[1]挑战模式!$BJ:$BX,15,FALSE)&amp;"\n你有&lt;color=white&gt;"&amp;VLOOKUP(F127&amp;"_"&amp;G127&amp;"_"&amp;H127,[1]挑战模式!$BJ:$BX,13,FALSE)&amp;"&lt;/color&gt;点生命，可放&lt;color=white&gt;"&amp;VLOOKUP(F127&amp;"_"&amp;G127&amp;"_"&amp;H127,[1]挑战模式!$BJ:$BX,14,FALSE)&amp;"&lt;/color&gt;个塔"&amp;IF(H127="Easy","。","，并面对更强敌人。")</f>
        <v>城堡失守了？可恶，这迷雾让我什么也看不见！\n你有&lt;color=white&gt;1&lt;/color&gt;点生命，可放&lt;color=white&gt;6&lt;/color&gt;个塔，并面对更强敌人。</v>
      </c>
      <c r="E127" t="str">
        <f>VLOOKUP(F127&amp;"_"&amp;G127&amp;"_Normal",[1]挑战模式!$BJ:$BX,15,FALSE)&amp;" \nYou have &lt;color=white&gt;"&amp;VLOOKUP(F127&amp;"_"&amp;G127&amp;"_"&amp;H127,[1]挑战模式!$BJ:$BX,13,FALSE)&amp;"&lt;/color&gt; HP, max &lt;color=white&gt;"&amp;VLOOKUP(F127&amp;"_"&amp;G127&amp;"_"&amp;H127,[1]挑战模式!$BJ:$BX,14,FALSE)&amp;"&lt;/color&gt; towers"&amp;IF(H127="Easy",".",", and face stronger monsters.")</f>
        <v>The castle has fallen? Damn it, this fog blinded me! \nYou have &lt;color=white&gt;1&lt;/color&gt; HP, max &lt;color=white&gt;6&lt;/color&gt; towers, and face stronger monsters.</v>
      </c>
      <c r="F127" s="15">
        <v>1</v>
      </c>
      <c r="G127" s="15">
        <v>4</v>
      </c>
      <c r="H127" s="15" t="s">
        <v>1017</v>
      </c>
    </row>
    <row r="128" spans="2:8" x14ac:dyDescent="0.2">
      <c r="B128" t="str">
        <f t="shared" si="1"/>
        <v>Text_Key_Desc_Season1_Challenge5_Hard</v>
      </c>
      <c r="C128" s="5" t="str">
        <f>VLOOKUP(F128&amp;"_"&amp;G128&amp;"_Easy",[1]挑战模式!$BJ:$BX,15,FALSE)&amp;"\n你有&lt;color=white&gt;"&amp;VLOOKUP(F128&amp;"_"&amp;G128&amp;"_"&amp;H128,[1]挑战模式!$BJ:$BX,13,FALSE)&amp;"&lt;/color&gt;点生命，可放&lt;color=white&gt;"&amp;VLOOKUP(F128&amp;"_"&amp;G128&amp;"_"&amp;H128,[1]挑战模式!$BJ:$BX,14,FALSE)&amp;"&lt;/color&gt;个塔"&amp;IF(H128="Easy","。","，并面对更强敌人。")</f>
        <v>首领出现。那些躲躲藏藏的家伙等着瞧吧！\n你有&lt;color=white&gt;1&lt;/color&gt;点生命，可放&lt;color=white&gt;6&lt;/color&gt;个塔，并面对更强敌人。</v>
      </c>
      <c r="E128" t="str">
        <f>VLOOKUP(F128&amp;"_"&amp;G128&amp;"_Normal",[1]挑战模式!$BJ:$BX,15,FALSE)&amp;" \nYou have &lt;color=white&gt;"&amp;VLOOKUP(F128&amp;"_"&amp;G128&amp;"_"&amp;H128,[1]挑战模式!$BJ:$BX,13,FALSE)&amp;"&lt;/color&gt; HP, max &lt;color=white&gt;"&amp;VLOOKUP(F128&amp;"_"&amp;G128&amp;"_"&amp;H128,[1]挑战模式!$BJ:$BX,14,FALSE)&amp;"&lt;/color&gt; towers"&amp;IF(H128="Easy",".",", and face stronger monsters.")</f>
        <v>The boss is here! Let’s see those sneaky ones hide now! \nYou have &lt;color=white&gt;1&lt;/color&gt; HP, max &lt;color=white&gt;6&lt;/color&gt; towers, and face stronger monsters.</v>
      </c>
      <c r="F128" s="15">
        <v>1</v>
      </c>
      <c r="G128" s="15">
        <v>5</v>
      </c>
      <c r="H128" s="15" t="s">
        <v>1017</v>
      </c>
    </row>
    <row r="129" spans="2:8" x14ac:dyDescent="0.2">
      <c r="B129" t="str">
        <f t="shared" si="1"/>
        <v>Text_Key_Desc_Season2_Challenge1_Hard</v>
      </c>
      <c r="C129" s="5" t="str">
        <f>VLOOKUP(F129&amp;"_"&amp;G129&amp;"_Easy",[1]挑战模式!$BJ:$BX,15,FALSE)&amp;"\n你有&lt;color=white&gt;"&amp;VLOOKUP(F129&amp;"_"&amp;G129&amp;"_"&amp;H129,[1]挑战模式!$BJ:$BX,13,FALSE)&amp;"&lt;/color&gt;点生命，可放&lt;color=white&gt;"&amp;VLOOKUP(F129&amp;"_"&amp;G129&amp;"_"&amp;H129,[1]挑战模式!$BJ:$BX,14,FALSE)&amp;"&lt;/color&gt;个塔"&amp;IF(H129="Easy","。","，并面对更强敌人。")</f>
        <v>那些胖胖的小家伙，破坏力怎么那么强？\n你有&lt;color=white&gt;1&lt;/color&gt;点生命，可放&lt;color=white&gt;6&lt;/color&gt;个塔，并面对更强敌人。</v>
      </c>
      <c r="E129" t="str">
        <f>VLOOKUP(F129&amp;"_"&amp;G129&amp;"_Normal",[1]挑战模式!$BJ:$BX,15,FALSE)&amp;" \nYou have &lt;color=white&gt;"&amp;VLOOKUP(F129&amp;"_"&amp;G129&amp;"_"&amp;H129,[1]挑战模式!$BJ:$BX,13,FALSE)&amp;"&lt;/color&gt; HP, max &lt;color=white&gt;"&amp;VLOOKUP(F129&amp;"_"&amp;G129&amp;"_"&amp;H129,[1]挑战模式!$BJ:$BX,14,FALSE)&amp;"&lt;/color&gt; towers"&amp;IF(H129="Easy",".",", and face stronger monsters.")</f>
        <v>How are those chubby little guys so destructive?! \nYou have &lt;color=white&gt;1&lt;/color&gt; HP, max &lt;color=white&gt;6&lt;/color&gt; towers, and face stronger monsters.</v>
      </c>
      <c r="F129" s="11">
        <v>2</v>
      </c>
      <c r="G129" s="15">
        <v>1</v>
      </c>
      <c r="H129" s="15" t="s">
        <v>1017</v>
      </c>
    </row>
    <row r="130" spans="2:8" x14ac:dyDescent="0.2">
      <c r="B130" t="str">
        <f t="shared" si="1"/>
        <v>Text_Key_Desc_Season2_Challenge2_Hard</v>
      </c>
      <c r="C130" s="5" t="str">
        <f>VLOOKUP(F130&amp;"_"&amp;G130&amp;"_Easy",[1]挑战模式!$BJ:$BX,15,FALSE)&amp;"\n你有&lt;color=white&gt;"&amp;VLOOKUP(F130&amp;"_"&amp;G130&amp;"_"&amp;H130,[1]挑战模式!$BJ:$BX,13,FALSE)&amp;"&lt;/color&gt;点生命，可放&lt;color=white&gt;"&amp;VLOOKUP(F130&amp;"_"&amp;G130&amp;"_"&amp;H130,[1]挑战模式!$BJ:$BX,14,FALSE)&amp;"&lt;/color&gt;个塔"&amp;IF(H130="Easy","。","，并面对更强敌人。")</f>
        <v>坏消息，敌人开始还手了！\n你有&lt;color=white&gt;1&lt;/color&gt;点生命，可放&lt;color=white&gt;6&lt;/color&gt;个塔，并面对更强敌人。</v>
      </c>
      <c r="E130" t="str">
        <f>VLOOKUP(F130&amp;"_"&amp;G130&amp;"_Normal",[1]挑战模式!$BJ:$BX,15,FALSE)&amp;" \nYou have &lt;color=white&gt;"&amp;VLOOKUP(F130&amp;"_"&amp;G130&amp;"_"&amp;H130,[1]挑战模式!$BJ:$BX,13,FALSE)&amp;"&lt;/color&gt; HP, max &lt;color=white&gt;"&amp;VLOOKUP(F130&amp;"_"&amp;G130&amp;"_"&amp;H130,[1]挑战模式!$BJ:$BX,14,FALSE)&amp;"&lt;/color&gt; towers"&amp;IF(H130="Easy",".",", and face stronger monsters.")</f>
        <v>Bad news—the enemy is fighting back! \nYou have &lt;color=white&gt;1&lt;/color&gt; HP, max &lt;color=white&gt;6&lt;/color&gt; towers, and face stronger monsters.</v>
      </c>
      <c r="F130" s="11">
        <v>2</v>
      </c>
      <c r="G130" s="15">
        <v>2</v>
      </c>
      <c r="H130" s="15" t="s">
        <v>1017</v>
      </c>
    </row>
    <row r="131" spans="2:8" x14ac:dyDescent="0.2">
      <c r="B131" t="str">
        <f t="shared" si="1"/>
        <v>Text_Key_Desc_Season2_Challenge3_Hard</v>
      </c>
      <c r="C131" s="5" t="str">
        <f>VLOOKUP(F131&amp;"_"&amp;G131&amp;"_Easy",[1]挑战模式!$BJ:$BX,15,FALSE)&amp;"\n你有&lt;color=white&gt;"&amp;VLOOKUP(F131&amp;"_"&amp;G131&amp;"_"&amp;H131,[1]挑战模式!$BJ:$BX,13,FALSE)&amp;"&lt;/color&gt;点生命，可放&lt;color=white&gt;"&amp;VLOOKUP(F131&amp;"_"&amp;G131&amp;"_"&amp;H131,[1]挑战模式!$BJ:$BX,14,FALSE)&amp;"&lt;/color&gt;个塔"&amp;IF(H131="Easy","。","，并面对更强敌人。")</f>
        <v>防御塔又被冻住了，阵线岌岌可危。\n你有&lt;color=white&gt;1&lt;/color&gt;点生命，可放&lt;color=white&gt;6&lt;/color&gt;个塔，并面对更强敌人。</v>
      </c>
      <c r="E131" t="str">
        <f>VLOOKUP(F131&amp;"_"&amp;G131&amp;"_Normal",[1]挑战模式!$BJ:$BX,15,FALSE)&amp;" \nYou have &lt;color=white&gt;"&amp;VLOOKUP(F131&amp;"_"&amp;G131&amp;"_"&amp;H131,[1]挑战模式!$BJ:$BX,13,FALSE)&amp;"&lt;/color&gt; HP, max &lt;color=white&gt;"&amp;VLOOKUP(F131&amp;"_"&amp;G131&amp;"_"&amp;H131,[1]挑战模式!$BJ:$BX,14,FALSE)&amp;"&lt;/color&gt; towers"&amp;IF(H131="Easy",".",", and face stronger monsters.")</f>
        <v>The towers are frozen again. The front line is barely holding on! \nYou have &lt;color=white&gt;1&lt;/color&gt; HP, max &lt;color=white&gt;6&lt;/color&gt; towers, and face stronger monsters.</v>
      </c>
      <c r="F131" s="11">
        <v>2</v>
      </c>
      <c r="G131" s="15">
        <v>3</v>
      </c>
      <c r="H131" s="15" t="s">
        <v>1017</v>
      </c>
    </row>
    <row r="132" spans="2:8" x14ac:dyDescent="0.2">
      <c r="B132" t="str">
        <f t="shared" si="1"/>
        <v>Text_Key_Desc_Season2_Challenge4_Hard</v>
      </c>
      <c r="C132" s="5" t="str">
        <f>VLOOKUP(F132&amp;"_"&amp;G132&amp;"_Easy",[1]挑战模式!$BJ:$BX,15,FALSE)&amp;"\n你有&lt;color=white&gt;"&amp;VLOOKUP(F132&amp;"_"&amp;G132&amp;"_"&amp;H132,[1]挑战模式!$BJ:$BX,13,FALSE)&amp;"&lt;/color&gt;点生命，可放&lt;color=white&gt;"&amp;VLOOKUP(F132&amp;"_"&amp;G132&amp;"_"&amp;H132,[1]挑战模式!$BJ:$BX,14,FALSE)&amp;"&lt;/color&gt;个塔"&amp;IF(H132="Easy","。","，并面对更强敌人。")</f>
        <v>都这么乱了，怎么还有隐身的家伙偷偷溜进来？\n你有&lt;color=white&gt;1&lt;/color&gt;点生命，可放&lt;color=white&gt;6&lt;/color&gt;个塔，并面对更强敌人。</v>
      </c>
      <c r="E132" t="str">
        <f>VLOOKUP(F132&amp;"_"&amp;G132&amp;"_Normal",[1]挑战模式!$BJ:$BX,15,FALSE)&amp;" \nYou have &lt;color=white&gt;"&amp;VLOOKUP(F132&amp;"_"&amp;G132&amp;"_"&amp;H132,[1]挑战模式!$BJ:$BX,13,FALSE)&amp;"&lt;/color&gt; HP, max &lt;color=white&gt;"&amp;VLOOKUP(F132&amp;"_"&amp;G132&amp;"_"&amp;H132,[1]挑战模式!$BJ:$BX,14,FALSE)&amp;"&lt;/color&gt; towers"&amp;IF(H132="Easy",".",", and face stronger monsters.")</f>
        <v>It's already chaotic, and now invisible enemies are sneaking through?! \nYou have &lt;color=white&gt;1&lt;/color&gt; HP, max &lt;color=white&gt;6&lt;/color&gt; towers, and face stronger monsters.</v>
      </c>
      <c r="F132" s="11">
        <v>2</v>
      </c>
      <c r="G132" s="15">
        <v>4</v>
      </c>
      <c r="H132" s="15" t="s">
        <v>1017</v>
      </c>
    </row>
    <row r="133" spans="2:8" x14ac:dyDescent="0.2">
      <c r="B133" t="str">
        <f t="shared" si="1"/>
        <v>Text_Key_Desc_Season2_Challenge5_Hard</v>
      </c>
      <c r="C133" s="5" t="str">
        <f>VLOOKUP(F133&amp;"_"&amp;G133&amp;"_Easy",[1]挑战模式!$BJ:$BX,15,FALSE)&amp;"\n你有&lt;color=white&gt;"&amp;VLOOKUP(F133&amp;"_"&amp;G133&amp;"_"&amp;H133,[1]挑战模式!$BJ:$BX,13,FALSE)&amp;"&lt;/color&gt;点生命，可放&lt;color=white&gt;"&amp;VLOOKUP(F133&amp;"_"&amp;G133&amp;"_"&amp;H133,[1]挑战模式!$BJ:$BX,14,FALSE)&amp;"&lt;/color&gt;个塔"&amp;IF(H133="Easy","。","，并面对更强敌人。")</f>
        <v>是飞龙！没时间赞叹了，它正在到处吐火球！\n你有&lt;color=white&gt;1&lt;/color&gt;点生命，可放&lt;color=white&gt;6&lt;/color&gt;个塔，并面对更强敌人。</v>
      </c>
      <c r="E133" t="str">
        <f>VLOOKUP(F133&amp;"_"&amp;G133&amp;"_Normal",[1]挑战模式!$BJ:$BX,15,FALSE)&amp;" \nYou have &lt;color=white&gt;"&amp;VLOOKUP(F133&amp;"_"&amp;G133&amp;"_"&amp;H133,[1]挑战模式!$BJ:$BX,13,FALSE)&amp;"&lt;/color&gt; HP, max &lt;color=white&gt;"&amp;VLOOKUP(F133&amp;"_"&amp;G133&amp;"_"&amp;H133,[1]挑战模式!$BJ:$BX,14,FALSE)&amp;"&lt;/color&gt; towers"&amp;IF(H133="Easy",".",", and face stronger monsters.")</f>
        <v>It’s a dragon! No time to admire it—it’s breathing fire everywhere! \nYou have &lt;color=white&gt;1&lt;/color&gt; HP, max &lt;color=white&gt;6&lt;/color&gt; towers, and face stronger monsters.</v>
      </c>
      <c r="F133" s="11">
        <v>2</v>
      </c>
      <c r="G133" s="15">
        <v>5</v>
      </c>
      <c r="H133" s="15" t="s">
        <v>1017</v>
      </c>
    </row>
    <row r="134" spans="2:8" x14ac:dyDescent="0.2">
      <c r="B134" t="str">
        <f t="shared" si="1"/>
        <v>Text_Key_Desc_Season3_Challenge1_Hard</v>
      </c>
      <c r="C134" s="5" t="str">
        <f>VLOOKUP(F134&amp;"_"&amp;G134&amp;"_Easy",[1]挑战模式!$BJ:$BX,15,FALSE)&amp;"\n你有&lt;color=white&gt;"&amp;VLOOKUP(F134&amp;"_"&amp;G134&amp;"_"&amp;H134,[1]挑战模式!$BJ:$BX,13,FALSE)&amp;"&lt;/color&gt;点生命，可放&lt;color=white&gt;"&amp;VLOOKUP(F134&amp;"_"&amp;G134&amp;"_"&amp;H134,[1]挑战模式!$BJ:$BX,14,FALSE)&amp;"&lt;/color&gt;个塔"&amp;IF(H134="Easy","。","，并面对更强敌人。")</f>
        <v>这些看着像雪人的家伙，难道也在慢慢融化？\n你有&lt;color=white&gt;1&lt;/color&gt;点生命，可放&lt;color=white&gt;6&lt;/color&gt;个塔，并面对更强敌人。</v>
      </c>
      <c r="E134" t="str">
        <f>VLOOKUP(F134&amp;"_"&amp;G134&amp;"_Normal",[1]挑战模式!$BJ:$BX,15,FALSE)&amp;" \nYou have &lt;color=white&gt;"&amp;VLOOKUP(F134&amp;"_"&amp;G134&amp;"_"&amp;H134,[1]挑战模式!$BJ:$BX,13,FALSE)&amp;"&lt;/color&gt; HP, max &lt;color=white&gt;"&amp;VLOOKUP(F134&amp;"_"&amp;G134&amp;"_"&amp;H134,[1]挑战模式!$BJ:$BX,14,FALSE)&amp;"&lt;/color&gt; towers"&amp;IF(H134="Easy",".",", and face stronger monsters.")</f>
        <v>These snowman-like creatures… are they melting? \nYou have &lt;color=white&gt;1&lt;/color&gt; HP, max &lt;color=white&gt;6&lt;/color&gt; towers, and face stronger monsters.</v>
      </c>
      <c r="F134" s="11">
        <v>3</v>
      </c>
      <c r="G134" s="15">
        <v>1</v>
      </c>
      <c r="H134" s="15" t="s">
        <v>1017</v>
      </c>
    </row>
    <row r="135" spans="2:8" x14ac:dyDescent="0.2">
      <c r="B135" t="str">
        <f t="shared" si="1"/>
        <v>Text_Key_Desc_Season3_Challenge2_Hard</v>
      </c>
      <c r="C135" s="5" t="str">
        <f>VLOOKUP(F135&amp;"_"&amp;G135&amp;"_Easy",[1]挑战模式!$BJ:$BX,15,FALSE)&amp;"\n你有&lt;color=white&gt;"&amp;VLOOKUP(F135&amp;"_"&amp;G135&amp;"_"&amp;H135,[1]挑战模式!$BJ:$BX,13,FALSE)&amp;"&lt;/color&gt;点生命，可放&lt;color=white&gt;"&amp;VLOOKUP(F135&amp;"_"&amp;G135&amp;"_"&amp;H135,[1]挑战模式!$BJ:$BX,14,FALSE)&amp;"&lt;/color&gt;个塔"&amp;IF(H135="Easy","。","，并面对更强敌人。")</f>
        <v>没空管那些慢吞吞的家伙了，一大群蜘蛛正在冲锋！\n你有&lt;color=white&gt;1&lt;/color&gt;点生命，可放&lt;color=white&gt;6&lt;/color&gt;个塔，并面对更强敌人。</v>
      </c>
      <c r="E135" t="str">
        <f>VLOOKUP(F135&amp;"_"&amp;G135&amp;"_Normal",[1]挑战模式!$BJ:$BX,15,FALSE)&amp;" \nYou have &lt;color=white&gt;"&amp;VLOOKUP(F135&amp;"_"&amp;G135&amp;"_"&amp;H135,[1]挑战模式!$BJ:$BX,13,FALSE)&amp;"&lt;/color&gt; HP, max &lt;color=white&gt;"&amp;VLOOKUP(F135&amp;"_"&amp;G135&amp;"_"&amp;H135,[1]挑战模式!$BJ:$BX,14,FALSE)&amp;"&lt;/color&gt; towers"&amp;IF(H135="Easy",".",", and face stronger monsters.")</f>
        <v>Forget the slowpokes—a swarm of spiders is charging in! \nYou have &lt;color=white&gt;1&lt;/color&gt; HP, max &lt;color=white&gt;6&lt;/color&gt; towers, and face stronger monsters.</v>
      </c>
      <c r="F135" s="11">
        <v>3</v>
      </c>
      <c r="G135" s="15">
        <v>2</v>
      </c>
      <c r="H135" s="15" t="s">
        <v>1017</v>
      </c>
    </row>
    <row r="136" spans="2:8" x14ac:dyDescent="0.2">
      <c r="B136" t="str">
        <f t="shared" si="1"/>
        <v>Text_Key_Desc_Season3_Challenge3_Hard</v>
      </c>
      <c r="C136" s="5" t="str">
        <f>VLOOKUP(F136&amp;"_"&amp;G136&amp;"_Easy",[1]挑战模式!$BJ:$BX,15,FALSE)&amp;"\n你有&lt;color=white&gt;"&amp;VLOOKUP(F136&amp;"_"&amp;G136&amp;"_"&amp;H136,[1]挑战模式!$BJ:$BX,13,FALSE)&amp;"&lt;/color&gt;点生命，可放&lt;color=white&gt;"&amp;VLOOKUP(F136&amp;"_"&amp;G136&amp;"_"&amp;H136,[1]挑战模式!$BJ:$BX,14,FALSE)&amp;"&lt;/color&gt;个塔"&amp;IF(H136="Easy","。","，并面对更强敌人。")</f>
        <v>小心那个骷髅法师，它正在让友军复活，即使是变成骷髅！\n你有&lt;color=white&gt;1&lt;/color&gt;点生命，可放&lt;color=white&gt;6&lt;/color&gt;个塔，并面对更强敌人。</v>
      </c>
      <c r="E136" t="str">
        <f>VLOOKUP(F136&amp;"_"&amp;G136&amp;"_Normal",[1]挑战模式!$BJ:$BX,15,FALSE)&amp;" \nYou have &lt;color=white&gt;"&amp;VLOOKUP(F136&amp;"_"&amp;G136&amp;"_"&amp;H136,[1]挑战模式!$BJ:$BX,13,FALSE)&amp;"&lt;/color&gt; HP, max &lt;color=white&gt;"&amp;VLOOKUP(F136&amp;"_"&amp;G136&amp;"_"&amp;H136,[1]挑战模式!$BJ:$BX,14,FALSE)&amp;"&lt;/color&gt; towers"&amp;IF(H136="Easy",".",", and face stronger monsters.")</f>
        <v>Watch out for that skeleton mage! It’s reviving allies, even as skeletons! \nYou have &lt;color=white&gt;1&lt;/color&gt; HP, max &lt;color=white&gt;6&lt;/color&gt; towers, and face stronger monsters.</v>
      </c>
      <c r="F136" s="11">
        <v>3</v>
      </c>
      <c r="G136" s="15">
        <v>3</v>
      </c>
      <c r="H136" s="15" t="s">
        <v>1017</v>
      </c>
    </row>
    <row r="137" spans="2:8" x14ac:dyDescent="0.2">
      <c r="B137" t="str">
        <f t="shared" si="1"/>
        <v>Text_Key_Desc_Season3_Challenge4_Hard</v>
      </c>
      <c r="C137" s="5" t="str">
        <f>VLOOKUP(F137&amp;"_"&amp;G137&amp;"_Easy",[1]挑战模式!$BJ:$BX,15,FALSE)&amp;"\n你有&lt;color=white&gt;"&amp;VLOOKUP(F137&amp;"_"&amp;G137&amp;"_"&amp;H137,[1]挑战模式!$BJ:$BX,13,FALSE)&amp;"&lt;/color&gt;点生命，可放&lt;color=white&gt;"&amp;VLOOKUP(F137&amp;"_"&amp;G137&amp;"_"&amp;H137,[1]挑战模式!$BJ:$BX,14,FALSE)&amp;"&lt;/color&gt;个塔"&amp;IF(H137="Easy","。","，并面对更强敌人。")</f>
        <v>烟雾让你难以瞄准？那就乱射一通吧。\n你有&lt;color=white&gt;1&lt;/color&gt;点生命，可放&lt;color=white&gt;6&lt;/color&gt;个塔，并面对更强敌人。</v>
      </c>
      <c r="E137" t="str">
        <f>VLOOKUP(F137&amp;"_"&amp;G137&amp;"_Normal",[1]挑战模式!$BJ:$BX,15,FALSE)&amp;" \nYou have &lt;color=white&gt;"&amp;VLOOKUP(F137&amp;"_"&amp;G137&amp;"_"&amp;H137,[1]挑战模式!$BJ:$BX,13,FALSE)&amp;"&lt;/color&gt; HP, max &lt;color=white&gt;"&amp;VLOOKUP(F137&amp;"_"&amp;G137&amp;"_"&amp;H137,[1]挑战模式!$BJ:$BX,14,FALSE)&amp;"&lt;/color&gt; towers"&amp;IF(H137="Easy",".",", and face stronger monsters.")</f>
        <v>The smoke is messing up your aim? Just fire wildly! \nYou have &lt;color=white&gt;1&lt;/color&gt; HP, max &lt;color=white&gt;6&lt;/color&gt; towers, and face stronger monsters.</v>
      </c>
      <c r="F137" s="11">
        <v>3</v>
      </c>
      <c r="G137" s="15">
        <v>4</v>
      </c>
      <c r="H137" s="15" t="s">
        <v>1017</v>
      </c>
    </row>
    <row r="138" spans="2:8" x14ac:dyDescent="0.2">
      <c r="B138" t="str">
        <f t="shared" si="1"/>
        <v>Text_Key_Desc_Season3_Challenge5_Hard</v>
      </c>
      <c r="C138" s="5" t="str">
        <f>VLOOKUP(F138&amp;"_"&amp;G138&amp;"_Easy",[1]挑战模式!$BJ:$BX,15,FALSE)&amp;"\n你有&lt;color=white&gt;"&amp;VLOOKUP(F138&amp;"_"&amp;G138&amp;"_"&amp;H138,[1]挑战模式!$BJ:$BX,13,FALSE)&amp;"&lt;/color&gt;点生命，可放&lt;color=white&gt;"&amp;VLOOKUP(F138&amp;"_"&amp;G138&amp;"_"&amp;H138,[1]挑战模式!$BJ:$BX,14,FALSE)&amp;"&lt;/color&gt;个塔"&amp;IF(H138="Easy","。","，并面对更强敌人。")</f>
        <v>小心雪球！防御塔的速度变得好慢。\n你有&lt;color=white&gt;1&lt;/color&gt;点生命，可放&lt;color=white&gt;6&lt;/color&gt;个塔，并面对更强敌人。</v>
      </c>
      <c r="E138" t="str">
        <f>VLOOKUP(F138&amp;"_"&amp;G138&amp;"_Normal",[1]挑战模式!$BJ:$BX,15,FALSE)&amp;" \nYou have &lt;color=white&gt;"&amp;VLOOKUP(F138&amp;"_"&amp;G138&amp;"_"&amp;H138,[1]挑战模式!$BJ:$BX,13,FALSE)&amp;"&lt;/color&gt; HP, max &lt;color=white&gt;"&amp;VLOOKUP(F138&amp;"_"&amp;G138&amp;"_"&amp;H138,[1]挑战模式!$BJ:$BX,14,FALSE)&amp;"&lt;/color&gt; towers"&amp;IF(H138="Easy",".",", and face stronger monsters.")</f>
        <v>Watch out for the snowballs! The towers are slowing down. \nYou have &lt;color=white&gt;1&lt;/color&gt; HP, max &lt;color=white&gt;6&lt;/color&gt; towers, and face stronger monsters.</v>
      </c>
      <c r="F138" s="11">
        <v>3</v>
      </c>
      <c r="G138" s="15">
        <v>5</v>
      </c>
      <c r="H138" s="15" t="s">
        <v>1017</v>
      </c>
    </row>
    <row r="139" spans="2:8" x14ac:dyDescent="0.2">
      <c r="B139" t="str">
        <f t="shared" si="1"/>
        <v>Text_Key_Desc_Season4_Challenge1_Hard</v>
      </c>
      <c r="C139" s="5" t="str">
        <f>VLOOKUP(F139&amp;"_"&amp;G139&amp;"_Easy",[1]挑战模式!$BJ:$BX,15,FALSE)&amp;"\n你有&lt;color=white&gt;"&amp;VLOOKUP(F139&amp;"_"&amp;G139&amp;"_"&amp;H139,[1]挑战模式!$BJ:$BX,13,FALSE)&amp;"&lt;/color&gt;点生命，可放&lt;color=white&gt;"&amp;VLOOKUP(F139&amp;"_"&amp;G139&amp;"_"&amp;H139,[1]挑战模式!$BJ:$BX,14,FALSE)&amp;"&lt;/color&gt;个塔"&amp;IF(H139="Easy","。","，并面对更强敌人。")</f>
        <v>坚硬的家伙出现了。快找找他们的弱点。\n你有&lt;color=white&gt;1&lt;/color&gt;点生命，可放&lt;color=white&gt;6&lt;/color&gt;个塔，并面对更强敌人。</v>
      </c>
      <c r="E139" t="str">
        <f>VLOOKUP(F139&amp;"_"&amp;G139&amp;"_Normal",[1]挑战模式!$BJ:$BX,15,FALSE)&amp;" \nYou have &lt;color=white&gt;"&amp;VLOOKUP(F139&amp;"_"&amp;G139&amp;"_"&amp;H139,[1]挑战模式!$BJ:$BX,13,FALSE)&amp;"&lt;/color&gt; HP, max &lt;color=white&gt;"&amp;VLOOKUP(F139&amp;"_"&amp;G139&amp;"_"&amp;H139,[1]挑战模式!$BJ:$BX,14,FALSE)&amp;"&lt;/color&gt; towers"&amp;IF(H139="Easy",".",", and face stronger monsters.")</f>
        <v>Tough enemies incoming. Find their weak spots, fast! \nYou have &lt;color=white&gt;1&lt;/color&gt; HP, max &lt;color=white&gt;6&lt;/color&gt; towers, and face stronger monsters.</v>
      </c>
      <c r="F139" s="11">
        <v>4</v>
      </c>
      <c r="G139" s="15">
        <v>1</v>
      </c>
      <c r="H139" s="15" t="s">
        <v>1017</v>
      </c>
    </row>
    <row r="140" spans="2:8" x14ac:dyDescent="0.2">
      <c r="B140" t="str">
        <f t="shared" si="1"/>
        <v>Text_Key_Desc_Season4_Challenge2_Hard</v>
      </c>
      <c r="C140" s="5" t="str">
        <f>VLOOKUP(F140&amp;"_"&amp;G140&amp;"_Easy",[1]挑战模式!$BJ:$BX,15,FALSE)&amp;"\n你有&lt;color=white&gt;"&amp;VLOOKUP(F140&amp;"_"&amp;G140&amp;"_"&amp;H140,[1]挑战模式!$BJ:$BX,13,FALSE)&amp;"&lt;/color&gt;点生命，可放&lt;color=white&gt;"&amp;VLOOKUP(F140&amp;"_"&amp;G140&amp;"_"&amp;H140,[1]挑战模式!$BJ:$BX,14,FALSE)&amp;"&lt;/color&gt;个塔"&amp;IF(H140="Easy","。","，并面对更强敌人。")</f>
        <v>怎么尽是些带护盾的家伙！\n你有&lt;color=white&gt;1&lt;/color&gt;点生命，可放&lt;color=white&gt;6&lt;/color&gt;个塔，并面对更强敌人。</v>
      </c>
      <c r="E140" t="str">
        <f>VLOOKUP(F140&amp;"_"&amp;G140&amp;"_Normal",[1]挑战模式!$BJ:$BX,15,FALSE)&amp;" \nYou have &lt;color=white&gt;"&amp;VLOOKUP(F140&amp;"_"&amp;G140&amp;"_"&amp;H140,[1]挑战模式!$BJ:$BX,13,FALSE)&amp;"&lt;/color&gt; HP, max &lt;color=white&gt;"&amp;VLOOKUP(F140&amp;"_"&amp;G140&amp;"_"&amp;H140,[1]挑战模式!$BJ:$BX,14,FALSE)&amp;"&lt;/color&gt; towers"&amp;IF(H140="Easy",".",", and face stronger monsters.")</f>
        <v>Why are there so many shielded enemies?! \nYou have &lt;color=white&gt;1&lt;/color&gt; HP, max &lt;color=white&gt;6&lt;/color&gt; towers, and face stronger monsters.</v>
      </c>
      <c r="F140" s="11">
        <v>4</v>
      </c>
      <c r="G140" s="15">
        <v>2</v>
      </c>
      <c r="H140" s="15" t="s">
        <v>1017</v>
      </c>
    </row>
    <row r="141" spans="2:8" x14ac:dyDescent="0.2">
      <c r="B141" t="str">
        <f t="shared" si="1"/>
        <v>Text_Key_Desc_Season4_Challenge3_Hard</v>
      </c>
      <c r="C141" s="5" t="str">
        <f>VLOOKUP(F141&amp;"_"&amp;G141&amp;"_Easy",[1]挑战模式!$BJ:$BX,15,FALSE)&amp;"\n你有&lt;color=white&gt;"&amp;VLOOKUP(F141&amp;"_"&amp;G141&amp;"_"&amp;H141,[1]挑战模式!$BJ:$BX,13,FALSE)&amp;"&lt;/color&gt;点生命，可放&lt;color=white&gt;"&amp;VLOOKUP(F141&amp;"_"&amp;G141&amp;"_"&amp;H141,[1]挑战模式!$BJ:$BX,14,FALSE)&amp;"&lt;/color&gt;个塔"&amp;IF(H141="Easy","。","，并面对更强敌人。")</f>
        <v>实在难以击穿敌人的护甲，看来会场持久战了。\n你有&lt;color=white&gt;1&lt;/color&gt;点生命，可放&lt;color=white&gt;6&lt;/color&gt;个塔，并面对更强敌人。</v>
      </c>
      <c r="E141" t="str">
        <f>VLOOKUP(F141&amp;"_"&amp;G141&amp;"_Normal",[1]挑战模式!$BJ:$BX,15,FALSE)&amp;" \nYou have &lt;color=white&gt;"&amp;VLOOKUP(F141&amp;"_"&amp;G141&amp;"_"&amp;H141,[1]挑战模式!$BJ:$BX,13,FALSE)&amp;"&lt;/color&gt; HP, max &lt;color=white&gt;"&amp;VLOOKUP(F141&amp;"_"&amp;G141&amp;"_"&amp;H141,[1]挑战模式!$BJ:$BX,14,FALSE)&amp;"&lt;/color&gt; towers"&amp;IF(H141="Easy",".",", and face stronger monsters.")</f>
        <v>Their armor is too strong… This is going to be a long battle. \nYou have &lt;color=white&gt;1&lt;/color&gt; HP, max &lt;color=white&gt;6&lt;/color&gt; towers, and face stronger monsters.</v>
      </c>
      <c r="F141" s="11">
        <v>4</v>
      </c>
      <c r="G141" s="15">
        <v>3</v>
      </c>
      <c r="H141" s="15" t="s">
        <v>1017</v>
      </c>
    </row>
    <row r="142" spans="2:8" x14ac:dyDescent="0.2">
      <c r="B142" t="str">
        <f t="shared" si="1"/>
        <v>Text_Key_Desc_Season4_Challenge4_Hard</v>
      </c>
      <c r="C142" s="5" t="str">
        <f>VLOOKUP(F142&amp;"_"&amp;G142&amp;"_Easy",[1]挑战模式!$BJ:$BX,15,FALSE)&amp;"\n你有&lt;color=white&gt;"&amp;VLOOKUP(F142&amp;"_"&amp;G142&amp;"_"&amp;H142,[1]挑战模式!$BJ:$BX,13,FALSE)&amp;"&lt;/color&gt;点生命，可放&lt;color=white&gt;"&amp;VLOOKUP(F142&amp;"_"&amp;G142&amp;"_"&amp;H142,[1]挑战模式!$BJ:$BX,14,FALSE)&amp;"&lt;/color&gt;个塔"&amp;IF(H142="Easy","。","，并面对更强敌人。")</f>
        <v>小心，别让那些隐身的家伙突破防线！\n你有&lt;color=white&gt;1&lt;/color&gt;点生命，可放&lt;color=white&gt;6&lt;/color&gt;个塔，并面对更强敌人。</v>
      </c>
      <c r="E142" t="str">
        <f>VLOOKUP(F142&amp;"_"&amp;G142&amp;"_Normal",[1]挑战模式!$BJ:$BX,15,FALSE)&amp;" \nYou have &lt;color=white&gt;"&amp;VLOOKUP(F142&amp;"_"&amp;G142&amp;"_"&amp;H142,[1]挑战模式!$BJ:$BX,13,FALSE)&amp;"&lt;/color&gt; HP, max &lt;color=white&gt;"&amp;VLOOKUP(F142&amp;"_"&amp;G142&amp;"_"&amp;H142,[1]挑战模式!$BJ:$BX,14,FALSE)&amp;"&lt;/color&gt; towers"&amp;IF(H142="Easy",".",", and face stronger monsters.")</f>
        <v>Watch out! Don't let those invisible ones slip past the defenses! \nYou have &lt;color=white&gt;1&lt;/color&gt; HP, max &lt;color=white&gt;6&lt;/color&gt; towers, and face stronger monsters.</v>
      </c>
      <c r="F142" s="11">
        <v>4</v>
      </c>
      <c r="G142" s="15">
        <v>4</v>
      </c>
      <c r="H142" s="15" t="s">
        <v>1017</v>
      </c>
    </row>
    <row r="143" spans="2:8" x14ac:dyDescent="0.2">
      <c r="B143" t="str">
        <f t="shared" si="1"/>
        <v>Text_Key_Desc_Season4_Challenge5_Hard</v>
      </c>
      <c r="C143" s="5" t="str">
        <f>VLOOKUP(F143&amp;"_"&amp;G143&amp;"_Easy",[1]挑战模式!$BJ:$BX,15,FALSE)&amp;"\n你有&lt;color=white&gt;"&amp;VLOOKUP(F143&amp;"_"&amp;G143&amp;"_"&amp;H143,[1]挑战模式!$BJ:$BX,13,FALSE)&amp;"&lt;/color&gt;点生命，可放&lt;color=white&gt;"&amp;VLOOKUP(F143&amp;"_"&amp;G143&amp;"_"&amp;H143,[1]挑战模式!$BJ:$BX,14,FALSE)&amp;"&lt;/color&gt;个塔"&amp;IF(H143="Easy","。","，并面对更强敌人。")</f>
        <v>敌人首领正在保护手下，赶快集火！\n你有&lt;color=white&gt;1&lt;/color&gt;点生命，可放&lt;color=white&gt;6&lt;/color&gt;个塔，并面对更强敌人。</v>
      </c>
      <c r="E143" t="str">
        <f>VLOOKUP(F143&amp;"_"&amp;G143&amp;"_Normal",[1]挑战模式!$BJ:$BX,15,FALSE)&amp;" \nYou have &lt;color=white&gt;"&amp;VLOOKUP(F143&amp;"_"&amp;G143&amp;"_"&amp;H143,[1]挑战模式!$BJ:$BX,13,FALSE)&amp;"&lt;/color&gt; HP, max &lt;color=white&gt;"&amp;VLOOKUP(F143&amp;"_"&amp;G143&amp;"_"&amp;H143,[1]挑战模式!$BJ:$BX,14,FALSE)&amp;"&lt;/color&gt; towers"&amp;IF(H143="Easy",".",", and face stronger monsters.")</f>
        <v>The enemy leader is protecting its minions—focus fire now! \nYou have &lt;color=white&gt;1&lt;/color&gt; HP, max &lt;color=white&gt;6&lt;/color&gt; towers, and face stronger monsters.</v>
      </c>
      <c r="F143" s="11">
        <v>4</v>
      </c>
      <c r="G143" s="15">
        <v>5</v>
      </c>
      <c r="H143" s="15" t="s">
        <v>1017</v>
      </c>
    </row>
    <row r="144" spans="2:8" x14ac:dyDescent="0.2">
      <c r="B144" t="str">
        <f t="shared" si="1"/>
        <v>Text_Key_Desc_Season1_Challenge1_Hell</v>
      </c>
      <c r="C144" s="5" t="str">
        <f>VLOOKUP(F144&amp;"_"&amp;G144&amp;"_Easy",[1]挑战模式!$BJ:$BX,15,FALSE)&amp;"\n你有&lt;color=white&gt;"&amp;VLOOKUP(F144&amp;"_"&amp;G144&amp;"_"&amp;H144,[1]挑战模式!$BJ:$BX,13,FALSE)&amp;"&lt;/color&gt;点生命，可放&lt;color=white&gt;"&amp;VLOOKUP(F144&amp;"_"&amp;G144&amp;"_"&amp;H144,[1]挑战模式!$BJ:$BX,14,FALSE)&amp;"&lt;/color&gt;个塔"&amp;IF(H144="Easy","。","，并面对更强敌人。")</f>
        <v>放心，这些小鸟并不会飞，只是会冲刺。\n你有&lt;color=white&gt;1&lt;/color&gt;点生命，可放&lt;color=white&gt;4&lt;/color&gt;个塔，并面对更强敌人。</v>
      </c>
      <c r="E144" t="str">
        <f>VLOOKUP(F144&amp;"_"&amp;G144&amp;"_Normal",[1]挑战模式!$BJ:$BX,15,FALSE)&amp;" \nYou have &lt;color=white&gt;"&amp;VLOOKUP(F144&amp;"_"&amp;G144&amp;"_"&amp;H144,[1]挑战模式!$BJ:$BX,13,FALSE)&amp;"&lt;/color&gt; HP, max &lt;color=white&gt;"&amp;VLOOKUP(F144&amp;"_"&amp;G144&amp;"_"&amp;H144,[1]挑战模式!$BJ:$BX,14,FALSE)&amp;"&lt;/color&gt; towers"&amp;IF(H144="Easy",".",", and face stronger monsters.")</f>
        <v>Don’t worry, those birds can’t fly… but they sure can sprint! \nYou have &lt;color=white&gt;1&lt;/color&gt; HP, max &lt;color=white&gt;4&lt;/color&gt; towers, and face stronger monsters.</v>
      </c>
      <c r="F144" s="15">
        <v>1</v>
      </c>
      <c r="G144" s="15">
        <v>1</v>
      </c>
      <c r="H144" s="15" t="s">
        <v>1018</v>
      </c>
    </row>
    <row r="145" spans="2:8" x14ac:dyDescent="0.2">
      <c r="B145" t="str">
        <f t="shared" si="1"/>
        <v>Text_Key_Desc_Season1_Challenge2_Hell</v>
      </c>
      <c r="C145" s="5" t="str">
        <f>VLOOKUP(F145&amp;"_"&amp;G145&amp;"_Easy",[1]挑战模式!$BJ:$BX,15,FALSE)&amp;"\n你有&lt;color=white&gt;"&amp;VLOOKUP(F145&amp;"_"&amp;G145&amp;"_"&amp;H145,[1]挑战模式!$BJ:$BX,13,FALSE)&amp;"&lt;/color&gt;点生命，可放&lt;color=white&gt;"&amp;VLOOKUP(F145&amp;"_"&amp;G145&amp;"_"&amp;H145,[1]挑战模式!$BJ:$BX,14,FALSE)&amp;"&lt;/color&gt;个塔"&amp;IF(H145="Easy","。","，并面对更强敌人。")</f>
        <v>救命，一个跑得比一个快！\n你有&lt;color=white&gt;1&lt;/color&gt;点生命，可放&lt;color=white&gt;4&lt;/color&gt;个塔，并面对更强敌人。</v>
      </c>
      <c r="E145" t="str">
        <f>VLOOKUP(F145&amp;"_"&amp;G145&amp;"_Normal",[1]挑战模式!$BJ:$BX,15,FALSE)&amp;" \nYou have &lt;color=white&gt;"&amp;VLOOKUP(F145&amp;"_"&amp;G145&amp;"_"&amp;H145,[1]挑战模式!$BJ:$BX,13,FALSE)&amp;"&lt;/color&gt; HP, max &lt;color=white&gt;"&amp;VLOOKUP(F145&amp;"_"&amp;G145&amp;"_"&amp;H145,[1]挑战模式!$BJ:$BX,14,FALSE)&amp;"&lt;/color&gt; towers"&amp;IF(H145="Easy",".",", and face stronger monsters.")</f>
        <v>Help! Each one is running faster than the last! \nYou have &lt;color=white&gt;1&lt;/color&gt; HP, max &lt;color=white&gt;4&lt;/color&gt; towers, and face stronger monsters.</v>
      </c>
      <c r="F145" s="15">
        <v>1</v>
      </c>
      <c r="G145" s="15">
        <v>2</v>
      </c>
      <c r="H145" s="15" t="s">
        <v>1018</v>
      </c>
    </row>
    <row r="146" spans="2:8" x14ac:dyDescent="0.2">
      <c r="B146" t="str">
        <f t="shared" si="1"/>
        <v>Text_Key_Desc_Season1_Challenge3_Hell</v>
      </c>
      <c r="C146" s="5" t="str">
        <f>VLOOKUP(F146&amp;"_"&amp;G146&amp;"_Easy",[1]挑战模式!$BJ:$BX,15,FALSE)&amp;"\n你有&lt;color=white&gt;"&amp;VLOOKUP(F146&amp;"_"&amp;G146&amp;"_"&amp;H146,[1]挑战模式!$BJ:$BX,13,FALSE)&amp;"&lt;/color&gt;点生命，可放&lt;color=white&gt;"&amp;VLOOKUP(F146&amp;"_"&amp;G146&amp;"_"&amp;H146,[1]挑战模式!$BJ:$BX,14,FALSE)&amp;"&lt;/color&gt;个塔"&amp;IF(H146="Easy","。","，并面对更强敌人。")</f>
        <v>所以连传送魔法都用上了，是吗？\n你有&lt;color=white&gt;1&lt;/color&gt;点生命，可放&lt;color=white&gt;4&lt;/color&gt;个塔，并面对更强敌人。</v>
      </c>
      <c r="E146" t="str">
        <f>VLOOKUP(F146&amp;"_"&amp;G146&amp;"_Normal",[1]挑战模式!$BJ:$BX,15,FALSE)&amp;" \nYou have &lt;color=white&gt;"&amp;VLOOKUP(F146&amp;"_"&amp;G146&amp;"_"&amp;H146,[1]挑战模式!$BJ:$BX,13,FALSE)&amp;"&lt;/color&gt; HP, max &lt;color=white&gt;"&amp;VLOOKUP(F146&amp;"_"&amp;G146&amp;"_"&amp;H146,[1]挑战模式!$BJ:$BX,14,FALSE)&amp;"&lt;/color&gt; towers"&amp;IF(H146="Easy",".",", and face stronger monsters.")</f>
        <v>So, they’re using teleportation now, huh? \nYou have &lt;color=white&gt;1&lt;/color&gt; HP, max &lt;color=white&gt;4&lt;/color&gt; towers, and face stronger monsters.</v>
      </c>
      <c r="F146" s="15">
        <v>1</v>
      </c>
      <c r="G146" s="15">
        <v>3</v>
      </c>
      <c r="H146" s="15" t="s">
        <v>1018</v>
      </c>
    </row>
    <row r="147" spans="2:8" x14ac:dyDescent="0.2">
      <c r="B147" t="str">
        <f t="shared" si="1"/>
        <v>Text_Key_Desc_Season1_Challenge4_Hell</v>
      </c>
      <c r="C147" s="5" t="str">
        <f>VLOOKUP(F147&amp;"_"&amp;G147&amp;"_Easy",[1]挑战模式!$BJ:$BX,15,FALSE)&amp;"\n你有&lt;color=white&gt;"&amp;VLOOKUP(F147&amp;"_"&amp;G147&amp;"_"&amp;H147,[1]挑战模式!$BJ:$BX,13,FALSE)&amp;"&lt;/color&gt;点生命，可放&lt;color=white&gt;"&amp;VLOOKUP(F147&amp;"_"&amp;G147&amp;"_"&amp;H147,[1]挑战模式!$BJ:$BX,14,FALSE)&amp;"&lt;/color&gt;个塔"&amp;IF(H147="Easy","。","，并面对更强敌人。")</f>
        <v>城堡失守了？可恶，这迷雾让我什么也看不见！\n你有&lt;color=white&gt;1&lt;/color&gt;点生命，可放&lt;color=white&gt;4&lt;/color&gt;个塔，并面对更强敌人。</v>
      </c>
      <c r="E147" t="str">
        <f>VLOOKUP(F147&amp;"_"&amp;G147&amp;"_Normal",[1]挑战模式!$BJ:$BX,15,FALSE)&amp;" \nYou have &lt;color=white&gt;"&amp;VLOOKUP(F147&amp;"_"&amp;G147&amp;"_"&amp;H147,[1]挑战模式!$BJ:$BX,13,FALSE)&amp;"&lt;/color&gt; HP, max &lt;color=white&gt;"&amp;VLOOKUP(F147&amp;"_"&amp;G147&amp;"_"&amp;H147,[1]挑战模式!$BJ:$BX,14,FALSE)&amp;"&lt;/color&gt; towers"&amp;IF(H147="Easy",".",", and face stronger monsters.")</f>
        <v>The castle has fallen? Damn it, this fog blinded me! \nYou have &lt;color=white&gt;1&lt;/color&gt; HP, max &lt;color=white&gt;4&lt;/color&gt; towers, and face stronger monsters.</v>
      </c>
      <c r="F147" s="15">
        <v>1</v>
      </c>
      <c r="G147" s="15">
        <v>4</v>
      </c>
      <c r="H147" s="15" t="s">
        <v>1018</v>
      </c>
    </row>
    <row r="148" spans="2:8" x14ac:dyDescent="0.2">
      <c r="B148" t="str">
        <f t="shared" si="1"/>
        <v>Text_Key_Desc_Season1_Challenge5_Hell</v>
      </c>
      <c r="C148" s="5" t="str">
        <f>VLOOKUP(F148&amp;"_"&amp;G148&amp;"_Easy",[1]挑战模式!$BJ:$BX,15,FALSE)&amp;"\n你有&lt;color=white&gt;"&amp;VLOOKUP(F148&amp;"_"&amp;G148&amp;"_"&amp;H148,[1]挑战模式!$BJ:$BX,13,FALSE)&amp;"&lt;/color&gt;点生命，可放&lt;color=white&gt;"&amp;VLOOKUP(F148&amp;"_"&amp;G148&amp;"_"&amp;H148,[1]挑战模式!$BJ:$BX,14,FALSE)&amp;"&lt;/color&gt;个塔"&amp;IF(H148="Easy","。","，并面对更强敌人。")</f>
        <v>首领出现。那些躲躲藏藏的家伙等着瞧吧！\n你有&lt;color=white&gt;1&lt;/color&gt;点生命，可放&lt;color=white&gt;4&lt;/color&gt;个塔，并面对更强敌人。</v>
      </c>
      <c r="E148" t="str">
        <f>VLOOKUP(F148&amp;"_"&amp;G148&amp;"_Normal",[1]挑战模式!$BJ:$BX,15,FALSE)&amp;" \nYou have &lt;color=white&gt;"&amp;VLOOKUP(F148&amp;"_"&amp;G148&amp;"_"&amp;H148,[1]挑战模式!$BJ:$BX,13,FALSE)&amp;"&lt;/color&gt; HP, max &lt;color=white&gt;"&amp;VLOOKUP(F148&amp;"_"&amp;G148&amp;"_"&amp;H148,[1]挑战模式!$BJ:$BX,14,FALSE)&amp;"&lt;/color&gt; towers"&amp;IF(H148="Easy",".",", and face stronger monsters.")</f>
        <v>The boss is here! Let’s see those sneaky ones hide now! \nYou have &lt;color=white&gt;1&lt;/color&gt; HP, max &lt;color=white&gt;4&lt;/color&gt; towers, and face stronger monsters.</v>
      </c>
      <c r="F148" s="15">
        <v>1</v>
      </c>
      <c r="G148" s="15">
        <v>5</v>
      </c>
      <c r="H148" s="15" t="s">
        <v>1018</v>
      </c>
    </row>
    <row r="149" spans="2:8" x14ac:dyDescent="0.2">
      <c r="B149" t="str">
        <f t="shared" si="1"/>
        <v>Text_Key_Desc_Season2_Challenge1_Hell</v>
      </c>
      <c r="C149" s="5" t="str">
        <f>VLOOKUP(F149&amp;"_"&amp;G149&amp;"_Easy",[1]挑战模式!$BJ:$BX,15,FALSE)&amp;"\n你有&lt;color=white&gt;"&amp;VLOOKUP(F149&amp;"_"&amp;G149&amp;"_"&amp;H149,[1]挑战模式!$BJ:$BX,13,FALSE)&amp;"&lt;/color&gt;点生命，可放&lt;color=white&gt;"&amp;VLOOKUP(F149&amp;"_"&amp;G149&amp;"_"&amp;H149,[1]挑战模式!$BJ:$BX,14,FALSE)&amp;"&lt;/color&gt;个塔"&amp;IF(H149="Easy","。","，并面对更强敌人。")</f>
        <v>那些胖胖的小家伙，破坏力怎么那么强？\n你有&lt;color=white&gt;1&lt;/color&gt;点生命，可放&lt;color=white&gt;4&lt;/color&gt;个塔，并面对更强敌人。</v>
      </c>
      <c r="E149" t="str">
        <f>VLOOKUP(F149&amp;"_"&amp;G149&amp;"_Normal",[1]挑战模式!$BJ:$BX,15,FALSE)&amp;" \nYou have &lt;color=white&gt;"&amp;VLOOKUP(F149&amp;"_"&amp;G149&amp;"_"&amp;H149,[1]挑战模式!$BJ:$BX,13,FALSE)&amp;"&lt;/color&gt; HP, max &lt;color=white&gt;"&amp;VLOOKUP(F149&amp;"_"&amp;G149&amp;"_"&amp;H149,[1]挑战模式!$BJ:$BX,14,FALSE)&amp;"&lt;/color&gt; towers"&amp;IF(H149="Easy",".",", and face stronger monsters.")</f>
        <v>How are those chubby little guys so destructive?! \nYou have &lt;color=white&gt;1&lt;/color&gt; HP, max &lt;color=white&gt;4&lt;/color&gt; towers, and face stronger monsters.</v>
      </c>
      <c r="F149" s="11">
        <v>2</v>
      </c>
      <c r="G149" s="15">
        <v>1</v>
      </c>
      <c r="H149" s="15" t="s">
        <v>1018</v>
      </c>
    </row>
    <row r="150" spans="2:8" x14ac:dyDescent="0.2">
      <c r="B150" t="str">
        <f t="shared" si="1"/>
        <v>Text_Key_Desc_Season2_Challenge2_Hell</v>
      </c>
      <c r="C150" s="5" t="str">
        <f>VLOOKUP(F150&amp;"_"&amp;G150&amp;"_Easy",[1]挑战模式!$BJ:$BX,15,FALSE)&amp;"\n你有&lt;color=white&gt;"&amp;VLOOKUP(F150&amp;"_"&amp;G150&amp;"_"&amp;H150,[1]挑战模式!$BJ:$BX,13,FALSE)&amp;"&lt;/color&gt;点生命，可放&lt;color=white&gt;"&amp;VLOOKUP(F150&amp;"_"&amp;G150&amp;"_"&amp;H150,[1]挑战模式!$BJ:$BX,14,FALSE)&amp;"&lt;/color&gt;个塔"&amp;IF(H150="Easy","。","，并面对更强敌人。")</f>
        <v>坏消息，敌人开始还手了！\n你有&lt;color=white&gt;1&lt;/color&gt;点生命，可放&lt;color=white&gt;4&lt;/color&gt;个塔，并面对更强敌人。</v>
      </c>
      <c r="E150" t="str">
        <f>VLOOKUP(F150&amp;"_"&amp;G150&amp;"_Normal",[1]挑战模式!$BJ:$BX,15,FALSE)&amp;" \nYou have &lt;color=white&gt;"&amp;VLOOKUP(F150&amp;"_"&amp;G150&amp;"_"&amp;H150,[1]挑战模式!$BJ:$BX,13,FALSE)&amp;"&lt;/color&gt; HP, max &lt;color=white&gt;"&amp;VLOOKUP(F150&amp;"_"&amp;G150&amp;"_"&amp;H150,[1]挑战模式!$BJ:$BX,14,FALSE)&amp;"&lt;/color&gt; towers"&amp;IF(H150="Easy",".",", and face stronger monsters.")</f>
        <v>Bad news—the enemy is fighting back! \nYou have &lt;color=white&gt;1&lt;/color&gt; HP, max &lt;color=white&gt;4&lt;/color&gt; towers, and face stronger monsters.</v>
      </c>
      <c r="F150" s="11">
        <v>2</v>
      </c>
      <c r="G150" s="15">
        <v>2</v>
      </c>
      <c r="H150" s="15" t="s">
        <v>1018</v>
      </c>
    </row>
    <row r="151" spans="2:8" x14ac:dyDescent="0.2">
      <c r="B151" t="str">
        <f t="shared" si="1"/>
        <v>Text_Key_Desc_Season2_Challenge3_Hell</v>
      </c>
      <c r="C151" s="5" t="str">
        <f>VLOOKUP(F151&amp;"_"&amp;G151&amp;"_Easy",[1]挑战模式!$BJ:$BX,15,FALSE)&amp;"\n你有&lt;color=white&gt;"&amp;VLOOKUP(F151&amp;"_"&amp;G151&amp;"_"&amp;H151,[1]挑战模式!$BJ:$BX,13,FALSE)&amp;"&lt;/color&gt;点生命，可放&lt;color=white&gt;"&amp;VLOOKUP(F151&amp;"_"&amp;G151&amp;"_"&amp;H151,[1]挑战模式!$BJ:$BX,14,FALSE)&amp;"&lt;/color&gt;个塔"&amp;IF(H151="Easy","。","，并面对更强敌人。")</f>
        <v>防御塔又被冻住了，阵线岌岌可危。\n你有&lt;color=white&gt;1&lt;/color&gt;点生命，可放&lt;color=white&gt;4&lt;/color&gt;个塔，并面对更强敌人。</v>
      </c>
      <c r="E151" t="str">
        <f>VLOOKUP(F151&amp;"_"&amp;G151&amp;"_Normal",[1]挑战模式!$BJ:$BX,15,FALSE)&amp;" \nYou have &lt;color=white&gt;"&amp;VLOOKUP(F151&amp;"_"&amp;G151&amp;"_"&amp;H151,[1]挑战模式!$BJ:$BX,13,FALSE)&amp;"&lt;/color&gt; HP, max &lt;color=white&gt;"&amp;VLOOKUP(F151&amp;"_"&amp;G151&amp;"_"&amp;H151,[1]挑战模式!$BJ:$BX,14,FALSE)&amp;"&lt;/color&gt; towers"&amp;IF(H151="Easy",".",", and face stronger monsters.")</f>
        <v>The towers are frozen again. The front line is barely holding on! \nYou have &lt;color=white&gt;1&lt;/color&gt; HP, max &lt;color=white&gt;4&lt;/color&gt; towers, and face stronger monsters.</v>
      </c>
      <c r="F151" s="11">
        <v>2</v>
      </c>
      <c r="G151" s="15">
        <v>3</v>
      </c>
      <c r="H151" s="15" t="s">
        <v>1018</v>
      </c>
    </row>
    <row r="152" spans="2:8" x14ac:dyDescent="0.2">
      <c r="B152" t="str">
        <f t="shared" si="1"/>
        <v>Text_Key_Desc_Season2_Challenge4_Hell</v>
      </c>
      <c r="C152" s="5" t="str">
        <f>VLOOKUP(F152&amp;"_"&amp;G152&amp;"_Easy",[1]挑战模式!$BJ:$BX,15,FALSE)&amp;"\n你有&lt;color=white&gt;"&amp;VLOOKUP(F152&amp;"_"&amp;G152&amp;"_"&amp;H152,[1]挑战模式!$BJ:$BX,13,FALSE)&amp;"&lt;/color&gt;点生命，可放&lt;color=white&gt;"&amp;VLOOKUP(F152&amp;"_"&amp;G152&amp;"_"&amp;H152,[1]挑战模式!$BJ:$BX,14,FALSE)&amp;"&lt;/color&gt;个塔"&amp;IF(H152="Easy","。","，并面对更强敌人。")</f>
        <v>都这么乱了，怎么还有隐身的家伙偷偷溜进来？\n你有&lt;color=white&gt;1&lt;/color&gt;点生命，可放&lt;color=white&gt;4&lt;/color&gt;个塔，并面对更强敌人。</v>
      </c>
      <c r="E152" t="str">
        <f>VLOOKUP(F152&amp;"_"&amp;G152&amp;"_Normal",[1]挑战模式!$BJ:$BX,15,FALSE)&amp;" \nYou have &lt;color=white&gt;"&amp;VLOOKUP(F152&amp;"_"&amp;G152&amp;"_"&amp;H152,[1]挑战模式!$BJ:$BX,13,FALSE)&amp;"&lt;/color&gt; HP, max &lt;color=white&gt;"&amp;VLOOKUP(F152&amp;"_"&amp;G152&amp;"_"&amp;H152,[1]挑战模式!$BJ:$BX,14,FALSE)&amp;"&lt;/color&gt; towers"&amp;IF(H152="Easy",".",", and face stronger monsters.")</f>
        <v>It's already chaotic, and now invisible enemies are sneaking through?! \nYou have &lt;color=white&gt;1&lt;/color&gt; HP, max &lt;color=white&gt;4&lt;/color&gt; towers, and face stronger monsters.</v>
      </c>
      <c r="F152" s="11">
        <v>2</v>
      </c>
      <c r="G152" s="15">
        <v>4</v>
      </c>
      <c r="H152" s="15" t="s">
        <v>1018</v>
      </c>
    </row>
    <row r="153" spans="2:8" x14ac:dyDescent="0.2">
      <c r="B153" t="str">
        <f t="shared" ref="B153:B163" si="3">"Text_Key_Desc_Season"&amp;F153&amp;"_Challenge"&amp;G153&amp;"_"&amp;H153</f>
        <v>Text_Key_Desc_Season2_Challenge5_Hell</v>
      </c>
      <c r="C153" s="5" t="str">
        <f>VLOOKUP(F153&amp;"_"&amp;G153&amp;"_Easy",[1]挑战模式!$BJ:$BX,15,FALSE)&amp;"\n你有&lt;color=white&gt;"&amp;VLOOKUP(F153&amp;"_"&amp;G153&amp;"_"&amp;H153,[1]挑战模式!$BJ:$BX,13,FALSE)&amp;"&lt;/color&gt;点生命，可放&lt;color=white&gt;"&amp;VLOOKUP(F153&amp;"_"&amp;G153&amp;"_"&amp;H153,[1]挑战模式!$BJ:$BX,14,FALSE)&amp;"&lt;/color&gt;个塔"&amp;IF(H153="Easy","。","，并面对更强敌人。")</f>
        <v>是飞龙！没时间赞叹了，它正在到处吐火球！\n你有&lt;color=white&gt;1&lt;/color&gt;点生命，可放&lt;color=white&gt;4&lt;/color&gt;个塔，并面对更强敌人。</v>
      </c>
      <c r="E153" t="str">
        <f>VLOOKUP(F153&amp;"_"&amp;G153&amp;"_Normal",[1]挑战模式!$BJ:$BX,15,FALSE)&amp;" \nYou have &lt;color=white&gt;"&amp;VLOOKUP(F153&amp;"_"&amp;G153&amp;"_"&amp;H153,[1]挑战模式!$BJ:$BX,13,FALSE)&amp;"&lt;/color&gt; HP, max &lt;color=white&gt;"&amp;VLOOKUP(F153&amp;"_"&amp;G153&amp;"_"&amp;H153,[1]挑战模式!$BJ:$BX,14,FALSE)&amp;"&lt;/color&gt; towers"&amp;IF(H153="Easy",".",", and face stronger monsters.")</f>
        <v>It’s a dragon! No time to admire it—it’s breathing fire everywhere! \nYou have &lt;color=white&gt;1&lt;/color&gt; HP, max &lt;color=white&gt;4&lt;/color&gt; towers, and face stronger monsters.</v>
      </c>
      <c r="F153" s="11">
        <v>2</v>
      </c>
      <c r="G153" s="15">
        <v>5</v>
      </c>
      <c r="H153" s="15" t="s">
        <v>1018</v>
      </c>
    </row>
    <row r="154" spans="2:8" x14ac:dyDescent="0.2">
      <c r="B154" t="str">
        <f t="shared" si="3"/>
        <v>Text_Key_Desc_Season3_Challenge1_Hell</v>
      </c>
      <c r="C154" s="5" t="str">
        <f>VLOOKUP(F154&amp;"_"&amp;G154&amp;"_Easy",[1]挑战模式!$BJ:$BX,15,FALSE)&amp;"\n你有&lt;color=white&gt;"&amp;VLOOKUP(F154&amp;"_"&amp;G154&amp;"_"&amp;H154,[1]挑战模式!$BJ:$BX,13,FALSE)&amp;"&lt;/color&gt;点生命，可放&lt;color=white&gt;"&amp;VLOOKUP(F154&amp;"_"&amp;G154&amp;"_"&amp;H154,[1]挑战模式!$BJ:$BX,14,FALSE)&amp;"&lt;/color&gt;个塔"&amp;IF(H154="Easy","。","，并面对更强敌人。")</f>
        <v>这些看着像雪人的家伙，难道也在慢慢融化？\n你有&lt;color=white&gt;1&lt;/color&gt;点生命，可放&lt;color=white&gt;4&lt;/color&gt;个塔，并面对更强敌人。</v>
      </c>
      <c r="E154" t="str">
        <f>VLOOKUP(F154&amp;"_"&amp;G154&amp;"_Normal",[1]挑战模式!$BJ:$BX,15,FALSE)&amp;" \nYou have &lt;color=white&gt;"&amp;VLOOKUP(F154&amp;"_"&amp;G154&amp;"_"&amp;H154,[1]挑战模式!$BJ:$BX,13,FALSE)&amp;"&lt;/color&gt; HP, max &lt;color=white&gt;"&amp;VLOOKUP(F154&amp;"_"&amp;G154&amp;"_"&amp;H154,[1]挑战模式!$BJ:$BX,14,FALSE)&amp;"&lt;/color&gt; towers"&amp;IF(H154="Easy",".",", and face stronger monsters.")</f>
        <v>These snowman-like creatures… are they melting? \nYou have &lt;color=white&gt;1&lt;/color&gt; HP, max &lt;color=white&gt;4&lt;/color&gt; towers, and face stronger monsters.</v>
      </c>
      <c r="F154" s="11">
        <v>3</v>
      </c>
      <c r="G154" s="15">
        <v>1</v>
      </c>
      <c r="H154" s="15" t="s">
        <v>1018</v>
      </c>
    </row>
    <row r="155" spans="2:8" x14ac:dyDescent="0.2">
      <c r="B155" t="str">
        <f t="shared" si="3"/>
        <v>Text_Key_Desc_Season3_Challenge2_Hell</v>
      </c>
      <c r="C155" s="5" t="str">
        <f>VLOOKUP(F155&amp;"_"&amp;G155&amp;"_Easy",[1]挑战模式!$BJ:$BX,15,FALSE)&amp;"\n你有&lt;color=white&gt;"&amp;VLOOKUP(F155&amp;"_"&amp;G155&amp;"_"&amp;H155,[1]挑战模式!$BJ:$BX,13,FALSE)&amp;"&lt;/color&gt;点生命，可放&lt;color=white&gt;"&amp;VLOOKUP(F155&amp;"_"&amp;G155&amp;"_"&amp;H155,[1]挑战模式!$BJ:$BX,14,FALSE)&amp;"&lt;/color&gt;个塔"&amp;IF(H155="Easy","。","，并面对更强敌人。")</f>
        <v>没空管那些慢吞吞的家伙了，一大群蜘蛛正在冲锋！\n你有&lt;color=white&gt;1&lt;/color&gt;点生命，可放&lt;color=white&gt;4&lt;/color&gt;个塔，并面对更强敌人。</v>
      </c>
      <c r="E155" t="str">
        <f>VLOOKUP(F155&amp;"_"&amp;G155&amp;"_Normal",[1]挑战模式!$BJ:$BX,15,FALSE)&amp;" \nYou have &lt;color=white&gt;"&amp;VLOOKUP(F155&amp;"_"&amp;G155&amp;"_"&amp;H155,[1]挑战模式!$BJ:$BX,13,FALSE)&amp;"&lt;/color&gt; HP, max &lt;color=white&gt;"&amp;VLOOKUP(F155&amp;"_"&amp;G155&amp;"_"&amp;H155,[1]挑战模式!$BJ:$BX,14,FALSE)&amp;"&lt;/color&gt; towers"&amp;IF(H155="Easy",".",", and face stronger monsters.")</f>
        <v>Forget the slowpokes—a swarm of spiders is charging in! \nYou have &lt;color=white&gt;1&lt;/color&gt; HP, max &lt;color=white&gt;4&lt;/color&gt; towers, and face stronger monsters.</v>
      </c>
      <c r="F155" s="11">
        <v>3</v>
      </c>
      <c r="G155" s="15">
        <v>2</v>
      </c>
      <c r="H155" s="15" t="s">
        <v>1018</v>
      </c>
    </row>
    <row r="156" spans="2:8" x14ac:dyDescent="0.2">
      <c r="B156" t="str">
        <f t="shared" si="3"/>
        <v>Text_Key_Desc_Season3_Challenge3_Hell</v>
      </c>
      <c r="C156" s="5" t="str">
        <f>VLOOKUP(F156&amp;"_"&amp;G156&amp;"_Easy",[1]挑战模式!$BJ:$BX,15,FALSE)&amp;"\n你有&lt;color=white&gt;"&amp;VLOOKUP(F156&amp;"_"&amp;G156&amp;"_"&amp;H156,[1]挑战模式!$BJ:$BX,13,FALSE)&amp;"&lt;/color&gt;点生命，可放&lt;color=white&gt;"&amp;VLOOKUP(F156&amp;"_"&amp;G156&amp;"_"&amp;H156,[1]挑战模式!$BJ:$BX,14,FALSE)&amp;"&lt;/color&gt;个塔"&amp;IF(H156="Easy","。","，并面对更强敌人。")</f>
        <v>小心那个骷髅法师，它正在让友军复活，即使是变成骷髅！\n你有&lt;color=white&gt;1&lt;/color&gt;点生命，可放&lt;color=white&gt;4&lt;/color&gt;个塔，并面对更强敌人。</v>
      </c>
      <c r="E156" t="str">
        <f>VLOOKUP(F156&amp;"_"&amp;G156&amp;"_Normal",[1]挑战模式!$BJ:$BX,15,FALSE)&amp;" \nYou have &lt;color=white&gt;"&amp;VLOOKUP(F156&amp;"_"&amp;G156&amp;"_"&amp;H156,[1]挑战模式!$BJ:$BX,13,FALSE)&amp;"&lt;/color&gt; HP, max &lt;color=white&gt;"&amp;VLOOKUP(F156&amp;"_"&amp;G156&amp;"_"&amp;H156,[1]挑战模式!$BJ:$BX,14,FALSE)&amp;"&lt;/color&gt; towers"&amp;IF(H156="Easy",".",", and face stronger monsters.")</f>
        <v>Watch out for that skeleton mage! It’s reviving allies, even as skeletons! \nYou have &lt;color=white&gt;1&lt;/color&gt; HP, max &lt;color=white&gt;4&lt;/color&gt; towers, and face stronger monsters.</v>
      </c>
      <c r="F156" s="11">
        <v>3</v>
      </c>
      <c r="G156" s="15">
        <v>3</v>
      </c>
      <c r="H156" s="15" t="s">
        <v>1018</v>
      </c>
    </row>
    <row r="157" spans="2:8" x14ac:dyDescent="0.2">
      <c r="B157" t="str">
        <f t="shared" si="3"/>
        <v>Text_Key_Desc_Season3_Challenge4_Hell</v>
      </c>
      <c r="C157" s="5" t="str">
        <f>VLOOKUP(F157&amp;"_"&amp;G157&amp;"_Easy",[1]挑战模式!$BJ:$BX,15,FALSE)&amp;"\n你有&lt;color=white&gt;"&amp;VLOOKUP(F157&amp;"_"&amp;G157&amp;"_"&amp;H157,[1]挑战模式!$BJ:$BX,13,FALSE)&amp;"&lt;/color&gt;点生命，可放&lt;color=white&gt;"&amp;VLOOKUP(F157&amp;"_"&amp;G157&amp;"_"&amp;H157,[1]挑战模式!$BJ:$BX,14,FALSE)&amp;"&lt;/color&gt;个塔"&amp;IF(H157="Easy","。","，并面对更强敌人。")</f>
        <v>烟雾让你难以瞄准？那就乱射一通吧。\n你有&lt;color=white&gt;1&lt;/color&gt;点生命，可放&lt;color=white&gt;4&lt;/color&gt;个塔，并面对更强敌人。</v>
      </c>
      <c r="E157" t="str">
        <f>VLOOKUP(F157&amp;"_"&amp;G157&amp;"_Normal",[1]挑战模式!$BJ:$BX,15,FALSE)&amp;" \nYou have &lt;color=white&gt;"&amp;VLOOKUP(F157&amp;"_"&amp;G157&amp;"_"&amp;H157,[1]挑战模式!$BJ:$BX,13,FALSE)&amp;"&lt;/color&gt; HP, max &lt;color=white&gt;"&amp;VLOOKUP(F157&amp;"_"&amp;G157&amp;"_"&amp;H157,[1]挑战模式!$BJ:$BX,14,FALSE)&amp;"&lt;/color&gt; towers"&amp;IF(H157="Easy",".",", and face stronger monsters.")</f>
        <v>The smoke is messing up your aim? Just fire wildly! \nYou have &lt;color=white&gt;1&lt;/color&gt; HP, max &lt;color=white&gt;4&lt;/color&gt; towers, and face stronger monsters.</v>
      </c>
      <c r="F157" s="11">
        <v>3</v>
      </c>
      <c r="G157" s="15">
        <v>4</v>
      </c>
      <c r="H157" s="15" t="s">
        <v>1018</v>
      </c>
    </row>
    <row r="158" spans="2:8" x14ac:dyDescent="0.2">
      <c r="B158" t="str">
        <f t="shared" si="3"/>
        <v>Text_Key_Desc_Season3_Challenge5_Hell</v>
      </c>
      <c r="C158" s="5" t="str">
        <f>VLOOKUP(F158&amp;"_"&amp;G158&amp;"_Easy",[1]挑战模式!$BJ:$BX,15,FALSE)&amp;"\n你有&lt;color=white&gt;"&amp;VLOOKUP(F158&amp;"_"&amp;G158&amp;"_"&amp;H158,[1]挑战模式!$BJ:$BX,13,FALSE)&amp;"&lt;/color&gt;点生命，可放&lt;color=white&gt;"&amp;VLOOKUP(F158&amp;"_"&amp;G158&amp;"_"&amp;H158,[1]挑战模式!$BJ:$BX,14,FALSE)&amp;"&lt;/color&gt;个塔"&amp;IF(H158="Easy","。","，并面对更强敌人。")</f>
        <v>小心雪球！防御塔的速度变得好慢。\n你有&lt;color=white&gt;1&lt;/color&gt;点生命，可放&lt;color=white&gt;4&lt;/color&gt;个塔，并面对更强敌人。</v>
      </c>
      <c r="E158" t="str">
        <f>VLOOKUP(F158&amp;"_"&amp;G158&amp;"_Normal",[1]挑战模式!$BJ:$BX,15,FALSE)&amp;" \nYou have &lt;color=white&gt;"&amp;VLOOKUP(F158&amp;"_"&amp;G158&amp;"_"&amp;H158,[1]挑战模式!$BJ:$BX,13,FALSE)&amp;"&lt;/color&gt; HP, max &lt;color=white&gt;"&amp;VLOOKUP(F158&amp;"_"&amp;G158&amp;"_"&amp;H158,[1]挑战模式!$BJ:$BX,14,FALSE)&amp;"&lt;/color&gt; towers"&amp;IF(H158="Easy",".",", and face stronger monsters.")</f>
        <v>Watch out for the snowballs! The towers are slowing down. \nYou have &lt;color=white&gt;1&lt;/color&gt; HP, max &lt;color=white&gt;4&lt;/color&gt; towers, and face stronger monsters.</v>
      </c>
      <c r="F158" s="11">
        <v>3</v>
      </c>
      <c r="G158" s="15">
        <v>5</v>
      </c>
      <c r="H158" s="15" t="s">
        <v>1018</v>
      </c>
    </row>
    <row r="159" spans="2:8" x14ac:dyDescent="0.2">
      <c r="B159" t="str">
        <f t="shared" si="3"/>
        <v>Text_Key_Desc_Season4_Challenge1_Hell</v>
      </c>
      <c r="C159" s="5" t="str">
        <f>VLOOKUP(F159&amp;"_"&amp;G159&amp;"_Easy",[1]挑战模式!$BJ:$BX,15,FALSE)&amp;"\n你有&lt;color=white&gt;"&amp;VLOOKUP(F159&amp;"_"&amp;G159&amp;"_"&amp;H159,[1]挑战模式!$BJ:$BX,13,FALSE)&amp;"&lt;/color&gt;点生命，可放&lt;color=white&gt;"&amp;VLOOKUP(F159&amp;"_"&amp;G159&amp;"_"&amp;H159,[1]挑战模式!$BJ:$BX,14,FALSE)&amp;"&lt;/color&gt;个塔"&amp;IF(H159="Easy","。","，并面对更强敌人。")</f>
        <v>坚硬的家伙出现了。快找找他们的弱点。\n你有&lt;color=white&gt;1&lt;/color&gt;点生命，可放&lt;color=white&gt;4&lt;/color&gt;个塔，并面对更强敌人。</v>
      </c>
      <c r="E159" t="str">
        <f>VLOOKUP(F159&amp;"_"&amp;G159&amp;"_Normal",[1]挑战模式!$BJ:$BX,15,FALSE)&amp;" \nYou have &lt;color=white&gt;"&amp;VLOOKUP(F159&amp;"_"&amp;G159&amp;"_"&amp;H159,[1]挑战模式!$BJ:$BX,13,FALSE)&amp;"&lt;/color&gt; HP, max &lt;color=white&gt;"&amp;VLOOKUP(F159&amp;"_"&amp;G159&amp;"_"&amp;H159,[1]挑战模式!$BJ:$BX,14,FALSE)&amp;"&lt;/color&gt; towers"&amp;IF(H159="Easy",".",", and face stronger monsters.")</f>
        <v>Tough enemies incoming. Find their weak spots, fast! \nYou have &lt;color=white&gt;1&lt;/color&gt; HP, max &lt;color=white&gt;4&lt;/color&gt; towers, and face stronger monsters.</v>
      </c>
      <c r="F159" s="11">
        <v>4</v>
      </c>
      <c r="G159" s="15">
        <v>1</v>
      </c>
      <c r="H159" s="15" t="s">
        <v>1018</v>
      </c>
    </row>
    <row r="160" spans="2:8" x14ac:dyDescent="0.2">
      <c r="B160" t="str">
        <f t="shared" si="3"/>
        <v>Text_Key_Desc_Season4_Challenge2_Hell</v>
      </c>
      <c r="C160" s="5" t="str">
        <f>VLOOKUP(F160&amp;"_"&amp;G160&amp;"_Easy",[1]挑战模式!$BJ:$BX,15,FALSE)&amp;"\n你有&lt;color=white&gt;"&amp;VLOOKUP(F160&amp;"_"&amp;G160&amp;"_"&amp;H160,[1]挑战模式!$BJ:$BX,13,FALSE)&amp;"&lt;/color&gt;点生命，可放&lt;color=white&gt;"&amp;VLOOKUP(F160&amp;"_"&amp;G160&amp;"_"&amp;H160,[1]挑战模式!$BJ:$BX,14,FALSE)&amp;"&lt;/color&gt;个塔"&amp;IF(H160="Easy","。","，并面对更强敌人。")</f>
        <v>怎么尽是些带护盾的家伙！\n你有&lt;color=white&gt;1&lt;/color&gt;点生命，可放&lt;color=white&gt;4&lt;/color&gt;个塔，并面对更强敌人。</v>
      </c>
      <c r="E160" t="str">
        <f>VLOOKUP(F160&amp;"_"&amp;G160&amp;"_Normal",[1]挑战模式!$BJ:$BX,15,FALSE)&amp;" \nYou have &lt;color=white&gt;"&amp;VLOOKUP(F160&amp;"_"&amp;G160&amp;"_"&amp;H160,[1]挑战模式!$BJ:$BX,13,FALSE)&amp;"&lt;/color&gt; HP, max &lt;color=white&gt;"&amp;VLOOKUP(F160&amp;"_"&amp;G160&amp;"_"&amp;H160,[1]挑战模式!$BJ:$BX,14,FALSE)&amp;"&lt;/color&gt; towers"&amp;IF(H160="Easy",".",", and face stronger monsters.")</f>
        <v>Why are there so many shielded enemies?! \nYou have &lt;color=white&gt;1&lt;/color&gt; HP, max &lt;color=white&gt;4&lt;/color&gt; towers, and face stronger monsters.</v>
      </c>
      <c r="F160" s="11">
        <v>4</v>
      </c>
      <c r="G160" s="15">
        <v>2</v>
      </c>
      <c r="H160" s="15" t="s">
        <v>1018</v>
      </c>
    </row>
    <row r="161" spans="2:8" x14ac:dyDescent="0.2">
      <c r="B161" t="str">
        <f t="shared" si="3"/>
        <v>Text_Key_Desc_Season4_Challenge3_Hell</v>
      </c>
      <c r="C161" s="5" t="str">
        <f>VLOOKUP(F161&amp;"_"&amp;G161&amp;"_Easy",[1]挑战模式!$BJ:$BX,15,FALSE)&amp;"\n你有&lt;color=white&gt;"&amp;VLOOKUP(F161&amp;"_"&amp;G161&amp;"_"&amp;H161,[1]挑战模式!$BJ:$BX,13,FALSE)&amp;"&lt;/color&gt;点生命，可放&lt;color=white&gt;"&amp;VLOOKUP(F161&amp;"_"&amp;G161&amp;"_"&amp;H161,[1]挑战模式!$BJ:$BX,14,FALSE)&amp;"&lt;/color&gt;个塔"&amp;IF(H161="Easy","。","，并面对更强敌人。")</f>
        <v>实在难以击穿敌人的护甲，看来会场持久战了。\n你有&lt;color=white&gt;1&lt;/color&gt;点生命，可放&lt;color=white&gt;4&lt;/color&gt;个塔，并面对更强敌人。</v>
      </c>
      <c r="E161" t="str">
        <f>VLOOKUP(F161&amp;"_"&amp;G161&amp;"_Normal",[1]挑战模式!$BJ:$BX,15,FALSE)&amp;" \nYou have &lt;color=white&gt;"&amp;VLOOKUP(F161&amp;"_"&amp;G161&amp;"_"&amp;H161,[1]挑战模式!$BJ:$BX,13,FALSE)&amp;"&lt;/color&gt; HP, max &lt;color=white&gt;"&amp;VLOOKUP(F161&amp;"_"&amp;G161&amp;"_"&amp;H161,[1]挑战模式!$BJ:$BX,14,FALSE)&amp;"&lt;/color&gt; towers"&amp;IF(H161="Easy",".",", and face stronger monsters.")</f>
        <v>Their armor is too strong… This is going to be a long battle. \nYou have &lt;color=white&gt;1&lt;/color&gt; HP, max &lt;color=white&gt;4&lt;/color&gt; towers, and face stronger monsters.</v>
      </c>
      <c r="F161" s="11">
        <v>4</v>
      </c>
      <c r="G161" s="15">
        <v>3</v>
      </c>
      <c r="H161" s="15" t="s">
        <v>1018</v>
      </c>
    </row>
    <row r="162" spans="2:8" x14ac:dyDescent="0.2">
      <c r="B162" t="str">
        <f t="shared" si="3"/>
        <v>Text_Key_Desc_Season4_Challenge4_Hell</v>
      </c>
      <c r="C162" s="5" t="str">
        <f>VLOOKUP(F162&amp;"_"&amp;G162&amp;"_Easy",[1]挑战模式!$BJ:$BX,15,FALSE)&amp;"\n你有&lt;color=white&gt;"&amp;VLOOKUP(F162&amp;"_"&amp;G162&amp;"_"&amp;H162,[1]挑战模式!$BJ:$BX,13,FALSE)&amp;"&lt;/color&gt;点生命，可放&lt;color=white&gt;"&amp;VLOOKUP(F162&amp;"_"&amp;G162&amp;"_"&amp;H162,[1]挑战模式!$BJ:$BX,14,FALSE)&amp;"&lt;/color&gt;个塔"&amp;IF(H162="Easy","。","，并面对更强敌人。")</f>
        <v>小心，别让那些隐身的家伙突破防线！\n你有&lt;color=white&gt;1&lt;/color&gt;点生命，可放&lt;color=white&gt;4&lt;/color&gt;个塔，并面对更强敌人。</v>
      </c>
      <c r="E162" t="str">
        <f>VLOOKUP(F162&amp;"_"&amp;G162&amp;"_Normal",[1]挑战模式!$BJ:$BX,15,FALSE)&amp;" \nYou have &lt;color=white&gt;"&amp;VLOOKUP(F162&amp;"_"&amp;G162&amp;"_"&amp;H162,[1]挑战模式!$BJ:$BX,13,FALSE)&amp;"&lt;/color&gt; HP, max &lt;color=white&gt;"&amp;VLOOKUP(F162&amp;"_"&amp;G162&amp;"_"&amp;H162,[1]挑战模式!$BJ:$BX,14,FALSE)&amp;"&lt;/color&gt; towers"&amp;IF(H162="Easy",".",", and face stronger monsters.")</f>
        <v>Watch out! Don't let those invisible ones slip past the defenses! \nYou have &lt;color=white&gt;1&lt;/color&gt; HP, max &lt;color=white&gt;4&lt;/color&gt; towers, and face stronger monsters.</v>
      </c>
      <c r="F162" s="11">
        <v>4</v>
      </c>
      <c r="G162" s="15">
        <v>4</v>
      </c>
      <c r="H162" s="15" t="s">
        <v>1018</v>
      </c>
    </row>
    <row r="163" spans="2:8" x14ac:dyDescent="0.2">
      <c r="B163" t="str">
        <f t="shared" si="3"/>
        <v>Text_Key_Desc_Season4_Challenge5_Hell</v>
      </c>
      <c r="C163" s="5" t="str">
        <f>VLOOKUP(F163&amp;"_"&amp;G163&amp;"_Easy",[1]挑战模式!$BJ:$BX,15,FALSE)&amp;"\n你有&lt;color=white&gt;"&amp;VLOOKUP(F163&amp;"_"&amp;G163&amp;"_"&amp;H163,[1]挑战模式!$BJ:$BX,13,FALSE)&amp;"&lt;/color&gt;点生命，可放&lt;color=white&gt;"&amp;VLOOKUP(F163&amp;"_"&amp;G163&amp;"_"&amp;H163,[1]挑战模式!$BJ:$BX,14,FALSE)&amp;"&lt;/color&gt;个塔"&amp;IF(H163="Easy","。","，并面对更强敌人。")</f>
        <v>敌人首领正在保护手下，赶快集火！\n你有&lt;color=white&gt;1&lt;/color&gt;点生命，可放&lt;color=white&gt;4&lt;/color&gt;个塔，并面对更强敌人。</v>
      </c>
      <c r="E163" t="str">
        <f>VLOOKUP(F163&amp;"_"&amp;G163&amp;"_Normal",[1]挑战模式!$BJ:$BX,15,FALSE)&amp;" \nYou have &lt;color=white&gt;"&amp;VLOOKUP(F163&amp;"_"&amp;G163&amp;"_"&amp;H163,[1]挑战模式!$BJ:$BX,13,FALSE)&amp;"&lt;/color&gt; HP, max &lt;color=white&gt;"&amp;VLOOKUP(F163&amp;"_"&amp;G163&amp;"_"&amp;H163,[1]挑战模式!$BJ:$BX,14,FALSE)&amp;"&lt;/color&gt; towers"&amp;IF(H163="Easy",".",", and face stronger monsters.")</f>
        <v>The enemy leader is protecting its minions—focus fire now! \nYou have &lt;color=white&gt;1&lt;/color&gt; HP, max &lt;color=white&gt;4&lt;/color&gt; towers, and face stronger monsters.</v>
      </c>
      <c r="F163" s="11">
        <v>4</v>
      </c>
      <c r="G163" s="15">
        <v>5</v>
      </c>
      <c r="H163" s="15" t="s">
        <v>1018</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配置表中的</vt:lpstr>
      <vt:lpstr>防御塔&amp;技能</vt:lpstr>
      <vt:lpstr>天赋</vt:lpstr>
      <vt:lpstr>挑战关卡描述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song Xx</cp:lastModifiedBy>
  <dcterms:created xsi:type="dcterms:W3CDTF">2015-06-05T18:19:00Z</dcterms:created>
  <dcterms:modified xsi:type="dcterms:W3CDTF">2025-04-30T02:12:44Z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15F1AB19A5D94B4583D24C78D53AB3A9</vt:lpwstr>
  </property>
</Properties>
</file>