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50"/>
  </bookViews>
  <sheets>
    <sheet name="UI跟随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<sst xmlns="http://schemas.openxmlformats.org/spreadsheetml/2006/main" count="71" uniqueCount="62">
  <si>
    <t>##var</t>
  </si>
  <si>
    <r>
      <rPr>
        <sz val="11"/>
        <color rgb="FF006100"/>
        <rFont val="Calibri"/>
        <charset val="134"/>
        <scheme val="minor"/>
      </rPr>
      <t>i</t>
    </r>
    <r>
      <rPr>
        <sz val="11"/>
        <color rgb="FF006100"/>
        <rFont val="Calibri"/>
        <charset val="134"/>
        <scheme val="minor"/>
      </rPr>
      <t>d</t>
    </r>
  </si>
  <si>
    <t>isCreateAtDefault</t>
  </si>
  <si>
    <t>offsetDis</t>
  </si>
  <si>
    <t>holdDis</t>
  </si>
  <si>
    <t>holdRotation</t>
  </si>
  <si>
    <t>isKeepHeight</t>
  </si>
  <si>
    <t>moveSpeed</t>
  </si>
  <si>
    <t>moveSpeedWhenToTop</t>
  </si>
  <si>
    <t>rotationSpeed</t>
  </si>
  <si>
    <t>rotationXLimit</t>
  </si>
  <si>
    <t>##type</t>
  </si>
  <si>
    <t>string</t>
  </si>
  <si>
    <t>bool</t>
  </si>
  <si>
    <t>float</t>
  </si>
  <si>
    <t>##group</t>
  </si>
  <si>
    <t>##</t>
  </si>
  <si>
    <r>
      <rPr>
        <sz val="11"/>
        <color rgb="FF006100"/>
        <rFont val="Calibri"/>
        <charset val="134"/>
        <scheme val="minor"/>
      </rPr>
      <t>这是i</t>
    </r>
    <r>
      <rPr>
        <sz val="11"/>
        <color rgb="FF006100"/>
        <rFont val="Calibri"/>
        <charset val="134"/>
        <scheme val="minor"/>
      </rPr>
      <t>d</t>
    </r>
  </si>
  <si>
    <t>名字</t>
  </si>
  <si>
    <t>是否在默认点创建</t>
  </si>
  <si>
    <t>初始远近距离</t>
  </si>
  <si>
    <t>保持不动时的远近阈值</t>
  </si>
  <si>
    <t>保持不动时的角度偏移阈值(角度)</t>
  </si>
  <si>
    <t>是否始终保持水平高</t>
  </si>
  <si>
    <t>开始位移时的位移百分比</t>
  </si>
  <si>
    <t>多少秒后进入最高移动的位移百分比</t>
  </si>
  <si>
    <t>开始旋转时的位移百分比</t>
  </si>
  <si>
    <t>低头时最大仰角(角度)</t>
  </si>
  <si>
    <t>辅助字段</t>
  </si>
  <si>
    <t>Default</t>
  </si>
  <si>
    <t>DlgBattleCameraPlayerSkillMR</t>
  </si>
  <si>
    <t>DlgBattleConfirm</t>
  </si>
  <si>
    <t>DlgBattleDeck</t>
  </si>
  <si>
    <t>DlgBattlePlacement</t>
  </si>
  <si>
    <t>DlgBattlePutTips</t>
  </si>
  <si>
    <t>DlgBattleSetting</t>
  </si>
  <si>
    <t>DlgBattleTowerEndMR</t>
  </si>
  <si>
    <t>DlgBattleTowerHUDMR</t>
  </si>
  <si>
    <t>DlgBattleTowerHUDShow</t>
  </si>
  <si>
    <t>DlgBattleTowerList</t>
  </si>
  <si>
    <t>DlgBattleWave</t>
  </si>
  <si>
    <t>DlgChallengeMode</t>
  </si>
  <si>
    <t>DlgFixedMenu</t>
  </si>
  <si>
    <t>DlgGameModeSetting</t>
  </si>
  <si>
    <t>DlgLoading</t>
  </si>
  <si>
    <t>DlgLogin</t>
  </si>
  <si>
    <t>DlgMRRoomInfinite</t>
  </si>
  <si>
    <t>DlgMRRoomPVE</t>
  </si>
  <si>
    <t>DlgMRRoomPVESeason</t>
  </si>
  <si>
    <t>DlgPersionalAvatar</t>
  </si>
  <si>
    <t>DlgPersionalName</t>
  </si>
  <si>
    <t>DlgPersonalInformation</t>
  </si>
  <si>
    <t>DlgRankPowerupSeason</t>
  </si>
  <si>
    <t>DlgSeasonNotice</t>
  </si>
  <si>
    <t>DlgTowerDetails</t>
  </si>
  <si>
    <t>DlgGameHomePage</t>
  </si>
  <si>
    <t>DlgGameRoomListMR</t>
  </si>
  <si>
    <t>DlgCommonTipTopShow</t>
  </si>
  <si>
    <t>DlgDescTips</t>
  </si>
  <si>
    <t>DlgGameModeAR</t>
  </si>
  <si>
    <t>DlgSkillDetails</t>
  </si>
  <si>
    <t>DlgUpdate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</si>
</sst>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</cellStyleXfs>
  <cellXfs count="9">
    <xf numFmtId="0" fontId="0" fillId="0" borderId="0" xfId="0"/>
    <xf numFmtId="0" fontId="1" fillId="2" borderId="0" xfId="22" applyAlignment="1">
      <alignment horizontal="left"/>
    </xf>
    <xf numFmtId="0" fontId="2" fillId="3" borderId="0" xfId="23" applyAlignment="1">
      <alignment horizontal="left"/>
    </xf>
    <xf numFmtId="0" fontId="1" fillId="2" borderId="1" xfId="22" applyBorder="1" applyAlignment="1">
      <alignment horizontal="left"/>
    </xf>
    <xf numFmtId="0" fontId="1" fillId="2" borderId="2" xfId="22" applyBorder="1" applyAlignment="1">
      <alignment horizontal="left"/>
    </xf>
    <xf numFmtId="0" fontId="2" fillId="3" borderId="1" xfId="23" applyBorder="1" applyAlignment="1">
      <alignment horizontal="left"/>
    </xf>
    <xf numFmtId="0" fontId="2" fillId="3" borderId="2" xfId="23" applyBorder="1" applyAlignment="1">
      <alignment horizontal="left"/>
    </xf>
    <xf numFmtId="0" fontId="0" fillId="0" borderId="0" xfId="0" applyFont="1"/>
    <xf numFmtId="0" fontId="0" fillId="0" borderId="0" xfId="0" applyAlignment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 3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XysWorkSpace\Project\ARTowerDefense\Unity\Assets\Config\Excel\AbilityConfig\_design_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攻击点设定"/>
      <sheetName val="QuestUI参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UI类型</v>
          </cell>
          <cell r="B1" t="str">
            <v>描述</v>
          </cell>
          <cell r="C1" t="str">
            <v>是否在默认点</v>
          </cell>
          <cell r="D1" t="str">
            <v>初始远近距离</v>
          </cell>
          <cell r="E1" t="str">
            <v>保持不动时的远近阈值</v>
          </cell>
          <cell r="F1" t="str">
            <v>保持不动时的角度偏移阈值(角度)</v>
          </cell>
          <cell r="G1" t="str">
            <v>是否始终保持水平高</v>
          </cell>
          <cell r="H1" t="str">
            <v>开始位移时的位移百分比</v>
          </cell>
          <cell r="I1" t="str">
            <v>多少秒后进入最高移动的位移百分比</v>
          </cell>
          <cell r="J1" t="str">
            <v>开始旋转时的位移百分比</v>
          </cell>
          <cell r="K1" t="str">
            <v>低头时最大仰角(角度)</v>
          </cell>
        </row>
        <row r="2">
          <cell r="A2" t="str">
            <v>默认移动</v>
          </cell>
          <cell r="B2" t="str">
            <v>紧随视线</v>
          </cell>
          <cell r="C2" t="b">
            <v>0</v>
          </cell>
          <cell r="D2">
            <v>2</v>
          </cell>
          <cell r="E2">
            <v>0</v>
          </cell>
          <cell r="F2">
            <v>0</v>
          </cell>
          <cell r="G2" t="b">
            <v>1</v>
          </cell>
          <cell r="H2">
            <v>0.0375</v>
          </cell>
          <cell r="I2">
            <v>1</v>
          </cell>
          <cell r="J2">
            <v>0.0375</v>
          </cell>
          <cell r="K2">
            <v>0</v>
          </cell>
        </row>
        <row r="3">
          <cell r="A3" t="str">
            <v>移动-中等</v>
          </cell>
          <cell r="B3" t="str">
            <v>中幅度跟随</v>
          </cell>
          <cell r="C3" t="b">
            <v>0</v>
          </cell>
          <cell r="D3">
            <v>2</v>
          </cell>
          <cell r="E3">
            <v>1.5</v>
          </cell>
          <cell r="F3">
            <v>30</v>
          </cell>
          <cell r="G3" t="b">
            <v>1</v>
          </cell>
          <cell r="H3">
            <v>0.0375</v>
          </cell>
          <cell r="I3">
            <v>1</v>
          </cell>
          <cell r="J3">
            <v>0.0375</v>
          </cell>
          <cell r="K3">
            <v>0</v>
          </cell>
        </row>
        <row r="4">
          <cell r="A4" t="str">
            <v>移动-弱</v>
          </cell>
          <cell r="B4" t="str">
            <v>缓慢跟随</v>
          </cell>
          <cell r="C4" t="b">
            <v>0</v>
          </cell>
          <cell r="D4">
            <v>2</v>
          </cell>
          <cell r="E4">
            <v>1.5</v>
          </cell>
          <cell r="F4">
            <v>30</v>
          </cell>
          <cell r="G4" t="b">
            <v>1</v>
          </cell>
          <cell r="H4">
            <v>0.0375</v>
          </cell>
          <cell r="I4">
            <v>1</v>
          </cell>
          <cell r="J4">
            <v>0.0375</v>
          </cell>
          <cell r="K4">
            <v>0</v>
          </cell>
        </row>
        <row r="5">
          <cell r="A5" t="str">
            <v>移动-近距离</v>
          </cell>
          <cell r="B5" t="str">
            <v>城堡、大本营近距离跟随</v>
          </cell>
          <cell r="C5" t="b">
            <v>0</v>
          </cell>
          <cell r="D5">
            <v>1</v>
          </cell>
          <cell r="E5">
            <v>0</v>
          </cell>
          <cell r="F5">
            <v>0</v>
          </cell>
          <cell r="G5" t="b">
            <v>1</v>
          </cell>
          <cell r="H5">
            <v>0.0375</v>
          </cell>
          <cell r="I5">
            <v>1</v>
          </cell>
          <cell r="J5">
            <v>0.0375</v>
          </cell>
          <cell r="K5">
            <v>0</v>
          </cell>
        </row>
        <row r="6">
          <cell r="A6" t="str">
            <v>移动-详情面板</v>
          </cell>
          <cell r="B6" t="str">
            <v>中幅度跟随</v>
          </cell>
          <cell r="C6" t="b">
            <v>0</v>
          </cell>
          <cell r="D6">
            <v>1.5</v>
          </cell>
          <cell r="E6">
            <v>1.2</v>
          </cell>
          <cell r="F6">
            <v>60</v>
          </cell>
          <cell r="G6" t="b">
            <v>1</v>
          </cell>
          <cell r="H6">
            <v>0.0375</v>
          </cell>
          <cell r="I6">
            <v>1</v>
          </cell>
          <cell r="J6">
            <v>0.0375</v>
          </cell>
          <cell r="K6">
            <v>0</v>
          </cell>
        </row>
        <row r="7">
          <cell r="A7" t="str">
            <v>固定</v>
          </cell>
          <cell r="B7" t="str">
            <v>初始固定</v>
          </cell>
          <cell r="C7" t="b">
            <v>1</v>
          </cell>
          <cell r="D7">
            <v>2</v>
          </cell>
          <cell r="E7">
            <v>0</v>
          </cell>
          <cell r="F7">
            <v>0</v>
          </cell>
          <cell r="G7" t="b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</row>
        <row r="13">
          <cell r="A13" t="str">
            <v>UI预制体</v>
          </cell>
          <cell r="B13" t="str">
            <v>类型</v>
          </cell>
          <cell r="C13" t="str">
            <v>示意图</v>
          </cell>
        </row>
        <row r="14">
          <cell r="A14" t="str">
            <v>DlgBattleCameraPlayerSkillMR</v>
          </cell>
          <cell r="B14" t="str">
            <v>跟随对象</v>
          </cell>
        </row>
        <row r="15">
          <cell r="A15" t="str">
            <v>DlgBattleConfirm</v>
          </cell>
          <cell r="B15" t="str">
            <v>跟随对象</v>
          </cell>
        </row>
        <row r="16">
          <cell r="A16" t="str">
            <v>DlgBattleDeck</v>
          </cell>
          <cell r="B16" t="str">
            <v>固定</v>
          </cell>
        </row>
        <row r="17">
          <cell r="A17" t="str">
            <v>DlgBattlePlacement</v>
          </cell>
          <cell r="B17" t="str">
            <v>移动-近距离</v>
          </cell>
        </row>
        <row r="18">
          <cell r="A18" t="str">
            <v>DlgBattlePutTips</v>
          </cell>
          <cell r="B18" t="str">
            <v>跟随对象</v>
          </cell>
        </row>
        <row r="19">
          <cell r="A19" t="str">
            <v>DlgBattleSetting</v>
          </cell>
          <cell r="B19" t="str">
            <v>移动-中等</v>
          </cell>
          <cell r="C19" t="str">
            <v>（战斗中设置）</v>
          </cell>
        </row>
        <row r="20">
          <cell r="A20" t="str">
            <v>DlgBattleTowerEndMR</v>
          </cell>
          <cell r="B20" t="str">
            <v>移动-中等</v>
          </cell>
        </row>
        <row r="21">
          <cell r="A21" t="str">
            <v>DlgBattleTowerHUDMR</v>
          </cell>
          <cell r="B21" t="str">
            <v>跟随对象</v>
          </cell>
        </row>
        <row r="22">
          <cell r="A22" t="str">
            <v>DlgBattleTowerHUDShow</v>
          </cell>
          <cell r="B22" t="str">
            <v>跟随对象</v>
          </cell>
          <cell r="C22" t="str">
            <v>伤害、金币数字</v>
          </cell>
        </row>
        <row r="23">
          <cell r="A23" t="str">
            <v>DlgBattleTowerList</v>
          </cell>
          <cell r="B23" t="str">
            <v>跟随对象</v>
          </cell>
        </row>
        <row r="24">
          <cell r="A24" t="str">
            <v>DlgBattleWave</v>
          </cell>
          <cell r="B24" t="str">
            <v>跟随对象</v>
          </cell>
        </row>
        <row r="25">
          <cell r="A25" t="str">
            <v>DlgChallengeMode</v>
          </cell>
          <cell r="B25" t="str">
            <v>固定</v>
          </cell>
        </row>
        <row r="26">
          <cell r="A26" t="str">
            <v>DlgFixedMenu</v>
          </cell>
          <cell r="B26" t="str">
            <v>固定</v>
          </cell>
        </row>
        <row r="27">
          <cell r="A27" t="str">
            <v>DlgGameModeSetting</v>
          </cell>
          <cell r="B27" t="str">
            <v>固定</v>
          </cell>
        </row>
        <row r="28">
          <cell r="A28" t="str">
            <v>DlgLoading</v>
          </cell>
          <cell r="B28" t="str">
            <v>移动-中等</v>
          </cell>
        </row>
        <row r="29">
          <cell r="A29" t="str">
            <v>DlgLogin</v>
          </cell>
          <cell r="B29" t="str">
            <v>移动-中等</v>
          </cell>
        </row>
        <row r="30">
          <cell r="A30" t="str">
            <v>DlgMRRoomInfinite</v>
          </cell>
          <cell r="B30" t="str">
            <v>固定</v>
          </cell>
        </row>
        <row r="31">
          <cell r="A31" t="str">
            <v>DlgMRRoomPVE</v>
          </cell>
          <cell r="B31" t="str">
            <v>固定</v>
          </cell>
        </row>
        <row r="32">
          <cell r="A32" t="str">
            <v>DlgMRRoomPVESeason</v>
          </cell>
          <cell r="B32" t="str">
            <v>固定</v>
          </cell>
        </row>
        <row r="33">
          <cell r="A33" t="str">
            <v>DlgPersionalAvatar</v>
          </cell>
          <cell r="B33" t="str">
            <v>固定</v>
          </cell>
        </row>
        <row r="34">
          <cell r="A34" t="str">
            <v>DlgPersionalName</v>
          </cell>
          <cell r="B34" t="str">
            <v>固定</v>
          </cell>
        </row>
        <row r="35">
          <cell r="A35" t="str">
            <v>DlgPersonalInformation</v>
          </cell>
          <cell r="B35" t="str">
            <v>固定</v>
          </cell>
        </row>
        <row r="36">
          <cell r="A36" t="str">
            <v>DlgRankPowerupSeason</v>
          </cell>
          <cell r="B36" t="str">
            <v>固定</v>
          </cell>
        </row>
        <row r="37">
          <cell r="A37" t="str">
            <v>DlgSeasonNotice</v>
          </cell>
          <cell r="B37" t="str">
            <v>移动-中等</v>
          </cell>
        </row>
        <row r="38">
          <cell r="A38" t="str">
            <v>DlgTowerDetails</v>
          </cell>
          <cell r="B38" t="str">
            <v>移动-详情面板</v>
          </cell>
        </row>
        <row r="39">
          <cell r="A39" t="str">
            <v>DlgGameHomePage</v>
          </cell>
          <cell r="B39" t="str">
            <v>固定</v>
          </cell>
        </row>
        <row r="40">
          <cell r="A40" t="str">
            <v>DlgGameRoomListMR</v>
          </cell>
          <cell r="B40" t="str">
            <v>固定</v>
          </cell>
        </row>
        <row r="41">
          <cell r="A41" t="str">
            <v>DlgCommonTipTopShow</v>
          </cell>
          <cell r="B41" t="str">
            <v>默认移动</v>
          </cell>
        </row>
        <row r="42">
          <cell r="A42" t="str">
            <v>DlgDescTips</v>
          </cell>
          <cell r="B42" t="str">
            <v>固定</v>
          </cell>
        </row>
        <row r="43">
          <cell r="A43" t="str">
            <v>DlgGameModeAR</v>
          </cell>
          <cell r="B43" t="str">
            <v>固定</v>
          </cell>
        </row>
        <row r="44">
          <cell r="A44" t="str">
            <v>DlgSkillDetails</v>
          </cell>
          <cell r="B44" t="str">
            <v>移动-详情面板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0"/>
  <sheetViews>
    <sheetView tabSelected="1" zoomScale="85" zoomScaleNormal="85" workbookViewId="0">
      <pane xSplit="3" ySplit="5" topLeftCell="D6" activePane="bottomRight" state="frozen"/>
      <selection/>
      <selection pane="topRight"/>
      <selection pane="bottomLeft"/>
      <selection pane="bottomRight" activeCell="K47" sqref="K47"/>
    </sheetView>
  </sheetViews>
  <sheetFormatPr defaultColWidth="9" defaultRowHeight="15"/>
  <cols>
    <col min="2" max="2" width="20.3714285714286" customWidth="1"/>
    <col min="3" max="4" width="11" customWidth="1"/>
    <col min="5" max="5" width="29.6285714285714" customWidth="1"/>
    <col min="6" max="12" width="21.6285714285714" customWidth="1"/>
  </cols>
  <sheetData>
    <row r="1" s="1" customFormat="1" spans="1:27">
      <c r="A1" s="3" t="s">
        <v>0</v>
      </c>
      <c r="B1" s="3" t="s">
        <v>1</v>
      </c>
      <c r="C1" s="4"/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="1" customFormat="1" spans="1:27">
      <c r="A2" s="3" t="s">
        <v>0</v>
      </c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="2" customFormat="1" spans="1:27">
      <c r="A3" s="5" t="s">
        <v>11</v>
      </c>
      <c r="B3" s="5" t="s">
        <v>12</v>
      </c>
      <c r="C3" s="6"/>
      <c r="D3" s="6" t="s">
        <v>13</v>
      </c>
      <c r="E3" s="5" t="s">
        <v>14</v>
      </c>
      <c r="F3" s="5" t="s">
        <v>14</v>
      </c>
      <c r="G3" s="5" t="s">
        <v>14</v>
      </c>
      <c r="H3" s="5" t="s">
        <v>13</v>
      </c>
      <c r="I3" s="5" t="s">
        <v>14</v>
      </c>
      <c r="J3" s="5" t="s">
        <v>14</v>
      </c>
      <c r="K3" s="5" t="s">
        <v>14</v>
      </c>
      <c r="L3" s="5" t="s">
        <v>14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="2" customFormat="1" spans="1:27">
      <c r="A4" s="5" t="s">
        <v>15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="1" customFormat="1" spans="1:27">
      <c r="A5" s="3" t="s">
        <v>16</v>
      </c>
      <c r="B5" s="3" t="s">
        <v>17</v>
      </c>
      <c r="C5" s="3" t="s">
        <v>18</v>
      </c>
      <c r="D5" s="3" t="s">
        <v>19</v>
      </c>
      <c r="E5" s="3" t="s">
        <v>20</v>
      </c>
      <c r="F5" s="3" t="s">
        <v>21</v>
      </c>
      <c r="G5" s="3" t="s">
        <v>22</v>
      </c>
      <c r="H5" s="3" t="s">
        <v>23</v>
      </c>
      <c r="I5" s="3" t="s">
        <v>24</v>
      </c>
      <c r="J5" s="3" t="s">
        <v>25</v>
      </c>
      <c r="K5" s="3" t="s">
        <v>26</v>
      </c>
      <c r="L5" s="3" t="s">
        <v>27</v>
      </c>
      <c r="M5" s="1" t="s">
        <v>28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2:12">
      <c r="B6" s="7" t="s">
        <v>29</v>
      </c>
      <c r="D6" t="b">
        <v>0</v>
      </c>
      <c r="E6">
        <v>1.9</v>
      </c>
      <c r="F6">
        <v>20</v>
      </c>
      <c r="G6">
        <v>360</v>
      </c>
      <c r="H6" t="b">
        <v>1</v>
      </c>
      <c r="I6">
        <v>1</v>
      </c>
      <c r="J6">
        <v>0</v>
      </c>
      <c r="K6">
        <v>1</v>
      </c>
      <c r="L6">
        <v>0</v>
      </c>
    </row>
    <row r="7" spans="2:2">
      <c r="B7" s="7"/>
    </row>
    <row r="8" spans="2:13">
      <c r="B8" t="str">
        <f>IF(OR(VLOOKUP(M8,[1]QuestUI参数!$A:$B,2,FALSE)="默认移动",VLOOKUP(M8,[1]QuestUI参数!$A:$B,2,FALSE)="跟随对象"),"",M8)</f>
        <v/>
      </c>
      <c r="D8" t="str">
        <f>IF(OR(VLOOKUP(M8,[1]QuestUI参数!$A:$B,2,FALSE)="默认移动",VLOOKUP(M8,[1]QuestUI参数!$A:$B,2,FALSE)="跟随对象"),"",VLOOKUP(VLOOKUP(M8,[1]QuestUI参数!$A:$B,2,FALSE),[1]QuestUI参数!$A:$K,3,FALSE))</f>
        <v/>
      </c>
      <c r="E8" t="str">
        <f>IF(OR(VLOOKUP(M8,[1]QuestUI参数!$A:$B,2,FALSE)="默认移动",VLOOKUP(M8,[1]QuestUI参数!$A:$B,2,FALSE)="跟随对象"),"",VLOOKUP(VLOOKUP(M8,[1]QuestUI参数!$A:$B,2,FALSE),[1]QuestUI参数!$A:$K,4,FALSE))</f>
        <v/>
      </c>
      <c r="F8" t="str">
        <f>IF(OR(VLOOKUP(M8,[1]QuestUI参数!$A:$B,2,FALSE)="默认移动",VLOOKUP(M8,[1]QuestUI参数!$A:$B,2,FALSE)="跟随对象"),"",VLOOKUP(VLOOKUP(M8,[1]QuestUI参数!$A:$B,2,FALSE),[1]QuestUI参数!$A:$K,5,FALSE))</f>
        <v/>
      </c>
      <c r="G8" t="str">
        <f>IF(OR(VLOOKUP(M8,[1]QuestUI参数!$A:$B,2,FALSE)="默认移动",VLOOKUP(M8,[1]QuestUI参数!$A:$B,2,FALSE)="跟随对象"),"",VLOOKUP(VLOOKUP(M8,[1]QuestUI参数!$A:$B,2,FALSE),[1]QuestUI参数!$A:$K,6,FALSE))</f>
        <v/>
      </c>
      <c r="H8" t="str">
        <f>IF(OR(VLOOKUP(M8,[1]QuestUI参数!$A:$B,2,FALSE)="默认移动",VLOOKUP(M8,[1]QuestUI参数!$A:$B,2,FALSE)="跟随对象"),"",VLOOKUP(VLOOKUP(M8,[1]QuestUI参数!$A:$B,2,FALSE),[1]QuestUI参数!$A:$K,7,FALSE))</f>
        <v/>
      </c>
      <c r="I8" t="str">
        <f>IF(OR(VLOOKUP(M8,[1]QuestUI参数!$A:$B,2,FALSE)="默认移动",VLOOKUP(M8,[1]QuestUI参数!$A:$B,2,FALSE)="跟随对象"),"",VLOOKUP(VLOOKUP(M8,[1]QuestUI参数!$A:$B,2,FALSE),[1]QuestUI参数!$A:$K,8,FALSE))</f>
        <v/>
      </c>
      <c r="J8" t="str">
        <f>IF(OR(VLOOKUP(M8,[1]QuestUI参数!$A:$B,2,FALSE)="默认移动",VLOOKUP(M8,[1]QuestUI参数!$A:$B,2,FALSE)="跟随对象"),"",VLOOKUP(VLOOKUP(M8,[1]QuestUI参数!$A:$B,2,FALSE),[1]QuestUI参数!$A:$K,9,FALSE))</f>
        <v/>
      </c>
      <c r="K8" t="str">
        <f>IF(OR(VLOOKUP(M8,[1]QuestUI参数!$A:$B,2,FALSE)="默认移动",VLOOKUP(M8,[1]QuestUI参数!$A:$B,2,FALSE)="跟随对象"),"",VLOOKUP(VLOOKUP(M8,[1]QuestUI参数!$A:$B,2,FALSE),[1]QuestUI参数!$A:$K,10,FALSE))</f>
        <v/>
      </c>
      <c r="L8" t="str">
        <f>IF(OR(VLOOKUP(M8,[1]QuestUI参数!$A:$B,2,FALSE)="默认移动",VLOOKUP(M8,[1]QuestUI参数!$A:$B,2,FALSE)="跟随对象"),"",VLOOKUP(VLOOKUP(M8,[1]QuestUI参数!$A:$B,2,FALSE),[1]QuestUI参数!$A:$K,11,FALSE))</f>
        <v/>
      </c>
      <c r="M8" t="s">
        <v>30</v>
      </c>
    </row>
    <row r="9" spans="2:13">
      <c r="B9" t="str">
        <f>IF(OR(VLOOKUP(M9,[1]QuestUI参数!$A:$B,2,FALSE)="默认移动",VLOOKUP(M9,[1]QuestUI参数!$A:$B,2,FALSE)="跟随对象"),"",M9)</f>
        <v/>
      </c>
      <c r="D9" t="str">
        <f>IF(OR(VLOOKUP(M9,[1]QuestUI参数!$A:$B,2,FALSE)="默认移动",VLOOKUP(M9,[1]QuestUI参数!$A:$B,2,FALSE)="跟随对象"),"",VLOOKUP(VLOOKUP(M9,[1]QuestUI参数!$A:$B,2,FALSE),[1]QuestUI参数!$A:$K,3,FALSE))</f>
        <v/>
      </c>
      <c r="E9" t="str">
        <f>IF(OR(VLOOKUP(M9,[1]QuestUI参数!$A:$B,2,FALSE)="默认移动",VLOOKUP(M9,[1]QuestUI参数!$A:$B,2,FALSE)="跟随对象"),"",VLOOKUP(VLOOKUP(M9,[1]QuestUI参数!$A:$B,2,FALSE),[1]QuestUI参数!$A:$K,4,FALSE))</f>
        <v/>
      </c>
      <c r="F9" t="str">
        <f>IF(OR(VLOOKUP(M9,[1]QuestUI参数!$A:$B,2,FALSE)="默认移动",VLOOKUP(M9,[1]QuestUI参数!$A:$B,2,FALSE)="跟随对象"),"",VLOOKUP(VLOOKUP(M9,[1]QuestUI参数!$A:$B,2,FALSE),[1]QuestUI参数!$A:$K,5,FALSE))</f>
        <v/>
      </c>
      <c r="G9" t="str">
        <f>IF(OR(VLOOKUP(M9,[1]QuestUI参数!$A:$B,2,FALSE)="默认移动",VLOOKUP(M9,[1]QuestUI参数!$A:$B,2,FALSE)="跟随对象"),"",VLOOKUP(VLOOKUP(M9,[1]QuestUI参数!$A:$B,2,FALSE),[1]QuestUI参数!$A:$K,6,FALSE))</f>
        <v/>
      </c>
      <c r="H9" t="str">
        <f>IF(OR(VLOOKUP(M9,[1]QuestUI参数!$A:$B,2,FALSE)="默认移动",VLOOKUP(M9,[1]QuestUI参数!$A:$B,2,FALSE)="跟随对象"),"",VLOOKUP(VLOOKUP(M9,[1]QuestUI参数!$A:$B,2,FALSE),[1]QuestUI参数!$A:$K,7,FALSE))</f>
        <v/>
      </c>
      <c r="I9" t="str">
        <f>IF(OR(VLOOKUP(M9,[1]QuestUI参数!$A:$B,2,FALSE)="默认移动",VLOOKUP(M9,[1]QuestUI参数!$A:$B,2,FALSE)="跟随对象"),"",VLOOKUP(VLOOKUP(M9,[1]QuestUI参数!$A:$B,2,FALSE),[1]QuestUI参数!$A:$K,8,FALSE))</f>
        <v/>
      </c>
      <c r="J9" t="str">
        <f>IF(OR(VLOOKUP(M9,[1]QuestUI参数!$A:$B,2,FALSE)="默认移动",VLOOKUP(M9,[1]QuestUI参数!$A:$B,2,FALSE)="跟随对象"),"",VLOOKUP(VLOOKUP(M9,[1]QuestUI参数!$A:$B,2,FALSE),[1]QuestUI参数!$A:$K,9,FALSE))</f>
        <v/>
      </c>
      <c r="K9" t="str">
        <f>IF(OR(VLOOKUP(M9,[1]QuestUI参数!$A:$B,2,FALSE)="默认移动",VLOOKUP(M9,[1]QuestUI参数!$A:$B,2,FALSE)="跟随对象"),"",VLOOKUP(VLOOKUP(M9,[1]QuestUI参数!$A:$B,2,FALSE),[1]QuestUI参数!$A:$K,10,FALSE))</f>
        <v/>
      </c>
      <c r="L9" t="str">
        <f>IF(OR(VLOOKUP(M9,[1]QuestUI参数!$A:$B,2,FALSE)="默认移动",VLOOKUP(M9,[1]QuestUI参数!$A:$B,2,FALSE)="跟随对象"),"",VLOOKUP(VLOOKUP(M9,[1]QuestUI参数!$A:$B,2,FALSE),[1]QuestUI参数!$A:$K,11,FALSE))</f>
        <v/>
      </c>
      <c r="M9" t="s">
        <v>31</v>
      </c>
    </row>
    <row r="10" spans="2:13">
      <c r="B10" t="str">
        <f>IF(OR(VLOOKUP(M10,[1]QuestUI参数!$A:$B,2,FALSE)="默认移动",VLOOKUP(M10,[1]QuestUI参数!$A:$B,2,FALSE)="跟随对象"),"",M10)</f>
        <v>DlgBattleDeck</v>
      </c>
      <c r="D10" t="b">
        <f>IF(OR(VLOOKUP(M10,[1]QuestUI参数!$A:$B,2,FALSE)="默认移动",VLOOKUP(M10,[1]QuestUI参数!$A:$B,2,FALSE)="跟随对象"),"",VLOOKUP(VLOOKUP(M10,[1]QuestUI参数!$A:$B,2,FALSE),[1]QuestUI参数!$A:$K,3,FALSE))</f>
        <v>1</v>
      </c>
      <c r="E10">
        <f>IF(OR(VLOOKUP(M10,[1]QuestUI参数!$A:$B,2,FALSE)="默认移动",VLOOKUP(M10,[1]QuestUI参数!$A:$B,2,FALSE)="跟随对象"),"",VLOOKUP(VLOOKUP(M10,[1]QuestUI参数!$A:$B,2,FALSE),[1]QuestUI参数!$A:$K,4,FALSE))</f>
        <v>2</v>
      </c>
      <c r="F10">
        <f>IF(OR(VLOOKUP(M10,[1]QuestUI参数!$A:$B,2,FALSE)="默认移动",VLOOKUP(M10,[1]QuestUI参数!$A:$B,2,FALSE)="跟随对象"),"",VLOOKUP(VLOOKUP(M10,[1]QuestUI参数!$A:$B,2,FALSE),[1]QuestUI参数!$A:$K,5,FALSE))</f>
        <v>0</v>
      </c>
      <c r="G10">
        <f>IF(OR(VLOOKUP(M10,[1]QuestUI参数!$A:$B,2,FALSE)="默认移动",VLOOKUP(M10,[1]QuestUI参数!$A:$B,2,FALSE)="跟随对象"),"",VLOOKUP(VLOOKUP(M10,[1]QuestUI参数!$A:$B,2,FALSE),[1]QuestUI参数!$A:$K,6,FALSE))</f>
        <v>0</v>
      </c>
      <c r="H10" t="b">
        <f>IF(OR(VLOOKUP(M10,[1]QuestUI参数!$A:$B,2,FALSE)="默认移动",VLOOKUP(M10,[1]QuestUI参数!$A:$B,2,FALSE)="跟随对象"),"",VLOOKUP(VLOOKUP(M10,[1]QuestUI参数!$A:$B,2,FALSE),[1]QuestUI参数!$A:$K,7,FALSE))</f>
        <v>1</v>
      </c>
      <c r="I10">
        <f>IF(OR(VLOOKUP(M10,[1]QuestUI参数!$A:$B,2,FALSE)="默认移动",VLOOKUP(M10,[1]QuestUI参数!$A:$B,2,FALSE)="跟随对象"),"",VLOOKUP(VLOOKUP(M10,[1]QuestUI参数!$A:$B,2,FALSE),[1]QuestUI参数!$A:$K,8,FALSE))</f>
        <v>0</v>
      </c>
      <c r="J10">
        <f>IF(OR(VLOOKUP(M10,[1]QuestUI参数!$A:$B,2,FALSE)="默认移动",VLOOKUP(M10,[1]QuestUI参数!$A:$B,2,FALSE)="跟随对象"),"",VLOOKUP(VLOOKUP(M10,[1]QuestUI参数!$A:$B,2,FALSE),[1]QuestUI参数!$A:$K,9,FALSE))</f>
        <v>0</v>
      </c>
      <c r="K10">
        <f>IF(OR(VLOOKUP(M10,[1]QuestUI参数!$A:$B,2,FALSE)="默认移动",VLOOKUP(M10,[1]QuestUI参数!$A:$B,2,FALSE)="跟随对象"),"",VLOOKUP(VLOOKUP(M10,[1]QuestUI参数!$A:$B,2,FALSE),[1]QuestUI参数!$A:$K,10,FALSE))</f>
        <v>0</v>
      </c>
      <c r="L10">
        <f>IF(OR(VLOOKUP(M10,[1]QuestUI参数!$A:$B,2,FALSE)="默认移动",VLOOKUP(M10,[1]QuestUI参数!$A:$B,2,FALSE)="跟随对象"),"",VLOOKUP(VLOOKUP(M10,[1]QuestUI参数!$A:$B,2,FALSE),[1]QuestUI参数!$A:$K,11,FALSE))</f>
        <v>0</v>
      </c>
      <c r="M10" t="s">
        <v>32</v>
      </c>
    </row>
    <row r="11" spans="2:13">
      <c r="B11" t="str">
        <f>IF(OR(VLOOKUP(M11,[1]QuestUI参数!$A:$B,2,FALSE)="默认移动",VLOOKUP(M11,[1]QuestUI参数!$A:$B,2,FALSE)="跟随对象"),"",M11)</f>
        <v>DlgBattlePlacement</v>
      </c>
      <c r="D11" t="b">
        <f>IF(OR(VLOOKUP(M11,[1]QuestUI参数!$A:$B,2,FALSE)="默认移动",VLOOKUP(M11,[1]QuestUI参数!$A:$B,2,FALSE)="跟随对象"),"",VLOOKUP(VLOOKUP(M11,[1]QuestUI参数!$A:$B,2,FALSE),[1]QuestUI参数!$A:$K,3,FALSE))</f>
        <v>0</v>
      </c>
      <c r="E11">
        <f>IF(OR(VLOOKUP(M11,[1]QuestUI参数!$A:$B,2,FALSE)="默认移动",VLOOKUP(M11,[1]QuestUI参数!$A:$B,2,FALSE)="跟随对象"),"",VLOOKUP(VLOOKUP(M11,[1]QuestUI参数!$A:$B,2,FALSE),[1]QuestUI参数!$A:$K,4,FALSE))</f>
        <v>1</v>
      </c>
      <c r="F11">
        <f>IF(OR(VLOOKUP(M11,[1]QuestUI参数!$A:$B,2,FALSE)="默认移动",VLOOKUP(M11,[1]QuestUI参数!$A:$B,2,FALSE)="跟随对象"),"",VLOOKUP(VLOOKUP(M11,[1]QuestUI参数!$A:$B,2,FALSE),[1]QuestUI参数!$A:$K,5,FALSE))</f>
        <v>0</v>
      </c>
      <c r="G11">
        <f>IF(OR(VLOOKUP(M11,[1]QuestUI参数!$A:$B,2,FALSE)="默认移动",VLOOKUP(M11,[1]QuestUI参数!$A:$B,2,FALSE)="跟随对象"),"",VLOOKUP(VLOOKUP(M11,[1]QuestUI参数!$A:$B,2,FALSE),[1]QuestUI参数!$A:$K,6,FALSE))</f>
        <v>0</v>
      </c>
      <c r="H11" t="b">
        <f>IF(OR(VLOOKUP(M11,[1]QuestUI参数!$A:$B,2,FALSE)="默认移动",VLOOKUP(M11,[1]QuestUI参数!$A:$B,2,FALSE)="跟随对象"),"",VLOOKUP(VLOOKUP(M11,[1]QuestUI参数!$A:$B,2,FALSE),[1]QuestUI参数!$A:$K,7,FALSE))</f>
        <v>1</v>
      </c>
      <c r="I11">
        <f>IF(OR(VLOOKUP(M11,[1]QuestUI参数!$A:$B,2,FALSE)="默认移动",VLOOKUP(M11,[1]QuestUI参数!$A:$B,2,FALSE)="跟随对象"),"",VLOOKUP(VLOOKUP(M11,[1]QuestUI参数!$A:$B,2,FALSE),[1]QuestUI参数!$A:$K,8,FALSE))</f>
        <v>0.0375</v>
      </c>
      <c r="J11">
        <f>IF(OR(VLOOKUP(M11,[1]QuestUI参数!$A:$B,2,FALSE)="默认移动",VLOOKUP(M11,[1]QuestUI参数!$A:$B,2,FALSE)="跟随对象"),"",VLOOKUP(VLOOKUP(M11,[1]QuestUI参数!$A:$B,2,FALSE),[1]QuestUI参数!$A:$K,9,FALSE))</f>
        <v>1</v>
      </c>
      <c r="K11">
        <f>IF(OR(VLOOKUP(M11,[1]QuestUI参数!$A:$B,2,FALSE)="默认移动",VLOOKUP(M11,[1]QuestUI参数!$A:$B,2,FALSE)="跟随对象"),"",VLOOKUP(VLOOKUP(M11,[1]QuestUI参数!$A:$B,2,FALSE),[1]QuestUI参数!$A:$K,10,FALSE))</f>
        <v>0.0375</v>
      </c>
      <c r="L11">
        <f>IF(OR(VLOOKUP(M11,[1]QuestUI参数!$A:$B,2,FALSE)="默认移动",VLOOKUP(M11,[1]QuestUI参数!$A:$B,2,FALSE)="跟随对象"),"",VLOOKUP(VLOOKUP(M11,[1]QuestUI参数!$A:$B,2,FALSE),[1]QuestUI参数!$A:$K,11,FALSE))</f>
        <v>0</v>
      </c>
      <c r="M11" t="s">
        <v>33</v>
      </c>
    </row>
    <row r="12" spans="2:13">
      <c r="B12" t="str">
        <f>IF(OR(VLOOKUP(M12,[1]QuestUI参数!$A:$B,2,FALSE)="默认移动",VLOOKUP(M12,[1]QuestUI参数!$A:$B,2,FALSE)="跟随对象"),"",M12)</f>
        <v/>
      </c>
      <c r="D12" t="str">
        <f>IF(OR(VLOOKUP(M12,[1]QuestUI参数!$A:$B,2,FALSE)="默认移动",VLOOKUP(M12,[1]QuestUI参数!$A:$B,2,FALSE)="跟随对象"),"",VLOOKUP(VLOOKUP(M12,[1]QuestUI参数!$A:$B,2,FALSE),[1]QuestUI参数!$A:$K,3,FALSE))</f>
        <v/>
      </c>
      <c r="E12" t="str">
        <f>IF(OR(VLOOKUP(M12,[1]QuestUI参数!$A:$B,2,FALSE)="默认移动",VLOOKUP(M12,[1]QuestUI参数!$A:$B,2,FALSE)="跟随对象"),"",VLOOKUP(VLOOKUP(M12,[1]QuestUI参数!$A:$B,2,FALSE),[1]QuestUI参数!$A:$K,4,FALSE))</f>
        <v/>
      </c>
      <c r="F12" t="str">
        <f>IF(OR(VLOOKUP(M12,[1]QuestUI参数!$A:$B,2,FALSE)="默认移动",VLOOKUP(M12,[1]QuestUI参数!$A:$B,2,FALSE)="跟随对象"),"",VLOOKUP(VLOOKUP(M12,[1]QuestUI参数!$A:$B,2,FALSE),[1]QuestUI参数!$A:$K,5,FALSE))</f>
        <v/>
      </c>
      <c r="G12" t="str">
        <f>IF(OR(VLOOKUP(M12,[1]QuestUI参数!$A:$B,2,FALSE)="默认移动",VLOOKUP(M12,[1]QuestUI参数!$A:$B,2,FALSE)="跟随对象"),"",VLOOKUP(VLOOKUP(M12,[1]QuestUI参数!$A:$B,2,FALSE),[1]QuestUI参数!$A:$K,6,FALSE))</f>
        <v/>
      </c>
      <c r="H12" t="str">
        <f>IF(OR(VLOOKUP(M12,[1]QuestUI参数!$A:$B,2,FALSE)="默认移动",VLOOKUP(M12,[1]QuestUI参数!$A:$B,2,FALSE)="跟随对象"),"",VLOOKUP(VLOOKUP(M12,[1]QuestUI参数!$A:$B,2,FALSE),[1]QuestUI参数!$A:$K,7,FALSE))</f>
        <v/>
      </c>
      <c r="I12" t="str">
        <f>IF(OR(VLOOKUP(M12,[1]QuestUI参数!$A:$B,2,FALSE)="默认移动",VLOOKUP(M12,[1]QuestUI参数!$A:$B,2,FALSE)="跟随对象"),"",VLOOKUP(VLOOKUP(M12,[1]QuestUI参数!$A:$B,2,FALSE),[1]QuestUI参数!$A:$K,8,FALSE))</f>
        <v/>
      </c>
      <c r="J12" t="str">
        <f>IF(OR(VLOOKUP(M12,[1]QuestUI参数!$A:$B,2,FALSE)="默认移动",VLOOKUP(M12,[1]QuestUI参数!$A:$B,2,FALSE)="跟随对象"),"",VLOOKUP(VLOOKUP(M12,[1]QuestUI参数!$A:$B,2,FALSE),[1]QuestUI参数!$A:$K,9,FALSE))</f>
        <v/>
      </c>
      <c r="K12" t="str">
        <f>IF(OR(VLOOKUP(M12,[1]QuestUI参数!$A:$B,2,FALSE)="默认移动",VLOOKUP(M12,[1]QuestUI参数!$A:$B,2,FALSE)="跟随对象"),"",VLOOKUP(VLOOKUP(M12,[1]QuestUI参数!$A:$B,2,FALSE),[1]QuestUI参数!$A:$K,10,FALSE))</f>
        <v/>
      </c>
      <c r="L12" t="str">
        <f>IF(OR(VLOOKUP(M12,[1]QuestUI参数!$A:$B,2,FALSE)="默认移动",VLOOKUP(M12,[1]QuestUI参数!$A:$B,2,FALSE)="跟随对象"),"",VLOOKUP(VLOOKUP(M12,[1]QuestUI参数!$A:$B,2,FALSE),[1]QuestUI参数!$A:$K,11,FALSE))</f>
        <v/>
      </c>
      <c r="M12" t="s">
        <v>34</v>
      </c>
    </row>
    <row r="13" spans="2:13">
      <c r="B13" t="str">
        <f>IF(OR(VLOOKUP(M13,[1]QuestUI参数!$A:$B,2,FALSE)="默认移动",VLOOKUP(M13,[1]QuestUI参数!$A:$B,2,FALSE)="跟随对象"),"",M13)</f>
        <v>DlgBattleSetting</v>
      </c>
      <c r="D13" t="b">
        <f>IF(OR(VLOOKUP(M13,[1]QuestUI参数!$A:$B,2,FALSE)="默认移动",VLOOKUP(M13,[1]QuestUI参数!$A:$B,2,FALSE)="跟随对象"),"",VLOOKUP(VLOOKUP(M13,[1]QuestUI参数!$A:$B,2,FALSE),[1]QuestUI参数!$A:$K,3,FALSE))</f>
        <v>0</v>
      </c>
      <c r="E13">
        <f>IF(OR(VLOOKUP(M13,[1]QuestUI参数!$A:$B,2,FALSE)="默认移动",VLOOKUP(M13,[1]QuestUI参数!$A:$B,2,FALSE)="跟随对象"),"",VLOOKUP(VLOOKUP(M13,[1]QuestUI参数!$A:$B,2,FALSE),[1]QuestUI参数!$A:$K,4,FALSE))</f>
        <v>2</v>
      </c>
      <c r="F13">
        <f>IF(OR(VLOOKUP(M13,[1]QuestUI参数!$A:$B,2,FALSE)="默认移动",VLOOKUP(M13,[1]QuestUI参数!$A:$B,2,FALSE)="跟随对象"),"",VLOOKUP(VLOOKUP(M13,[1]QuestUI参数!$A:$B,2,FALSE),[1]QuestUI参数!$A:$K,5,FALSE))</f>
        <v>1.5</v>
      </c>
      <c r="G13">
        <f>IF(OR(VLOOKUP(M13,[1]QuestUI参数!$A:$B,2,FALSE)="默认移动",VLOOKUP(M13,[1]QuestUI参数!$A:$B,2,FALSE)="跟随对象"),"",VLOOKUP(VLOOKUP(M13,[1]QuestUI参数!$A:$B,2,FALSE),[1]QuestUI参数!$A:$K,6,FALSE))</f>
        <v>30</v>
      </c>
      <c r="H13" t="b">
        <f>IF(OR(VLOOKUP(M13,[1]QuestUI参数!$A:$B,2,FALSE)="默认移动",VLOOKUP(M13,[1]QuestUI参数!$A:$B,2,FALSE)="跟随对象"),"",VLOOKUP(VLOOKUP(M13,[1]QuestUI参数!$A:$B,2,FALSE),[1]QuestUI参数!$A:$K,7,FALSE))</f>
        <v>1</v>
      </c>
      <c r="I13">
        <f>IF(OR(VLOOKUP(M13,[1]QuestUI参数!$A:$B,2,FALSE)="默认移动",VLOOKUP(M13,[1]QuestUI参数!$A:$B,2,FALSE)="跟随对象"),"",VLOOKUP(VLOOKUP(M13,[1]QuestUI参数!$A:$B,2,FALSE),[1]QuestUI参数!$A:$K,8,FALSE))</f>
        <v>0.0375</v>
      </c>
      <c r="J13">
        <f>IF(OR(VLOOKUP(M13,[1]QuestUI参数!$A:$B,2,FALSE)="默认移动",VLOOKUP(M13,[1]QuestUI参数!$A:$B,2,FALSE)="跟随对象"),"",VLOOKUP(VLOOKUP(M13,[1]QuestUI参数!$A:$B,2,FALSE),[1]QuestUI参数!$A:$K,9,FALSE))</f>
        <v>1</v>
      </c>
      <c r="K13">
        <f>IF(OR(VLOOKUP(M13,[1]QuestUI参数!$A:$B,2,FALSE)="默认移动",VLOOKUP(M13,[1]QuestUI参数!$A:$B,2,FALSE)="跟随对象"),"",VLOOKUP(VLOOKUP(M13,[1]QuestUI参数!$A:$B,2,FALSE),[1]QuestUI参数!$A:$K,10,FALSE))</f>
        <v>0.0375</v>
      </c>
      <c r="L13">
        <f>IF(OR(VLOOKUP(M13,[1]QuestUI参数!$A:$B,2,FALSE)="默认移动",VLOOKUP(M13,[1]QuestUI参数!$A:$B,2,FALSE)="跟随对象"),"",VLOOKUP(VLOOKUP(M13,[1]QuestUI参数!$A:$B,2,FALSE),[1]QuestUI参数!$A:$K,11,FALSE))</f>
        <v>0</v>
      </c>
      <c r="M13" t="s">
        <v>35</v>
      </c>
    </row>
    <row r="14" spans="2:13">
      <c r="B14" t="str">
        <f>IF(OR(VLOOKUP(M14,[1]QuestUI参数!$A:$B,2,FALSE)="默认移动",VLOOKUP(M14,[1]QuestUI参数!$A:$B,2,FALSE)="跟随对象"),"",M14)</f>
        <v>DlgBattleTowerEndMR</v>
      </c>
      <c r="D14" t="b">
        <f>IF(OR(VLOOKUP(M14,[1]QuestUI参数!$A:$B,2,FALSE)="默认移动",VLOOKUP(M14,[1]QuestUI参数!$A:$B,2,FALSE)="跟随对象"),"",VLOOKUP(VLOOKUP(M14,[1]QuestUI参数!$A:$B,2,FALSE),[1]QuestUI参数!$A:$K,3,FALSE))</f>
        <v>0</v>
      </c>
      <c r="E14">
        <f>IF(OR(VLOOKUP(M14,[1]QuestUI参数!$A:$B,2,FALSE)="默认移动",VLOOKUP(M14,[1]QuestUI参数!$A:$B,2,FALSE)="跟随对象"),"",VLOOKUP(VLOOKUP(M14,[1]QuestUI参数!$A:$B,2,FALSE),[1]QuestUI参数!$A:$K,4,FALSE))</f>
        <v>2</v>
      </c>
      <c r="F14">
        <f>IF(OR(VLOOKUP(M14,[1]QuestUI参数!$A:$B,2,FALSE)="默认移动",VLOOKUP(M14,[1]QuestUI参数!$A:$B,2,FALSE)="跟随对象"),"",VLOOKUP(VLOOKUP(M14,[1]QuestUI参数!$A:$B,2,FALSE),[1]QuestUI参数!$A:$K,5,FALSE))</f>
        <v>1.5</v>
      </c>
      <c r="G14">
        <f>IF(OR(VLOOKUP(M14,[1]QuestUI参数!$A:$B,2,FALSE)="默认移动",VLOOKUP(M14,[1]QuestUI参数!$A:$B,2,FALSE)="跟随对象"),"",VLOOKUP(VLOOKUP(M14,[1]QuestUI参数!$A:$B,2,FALSE),[1]QuestUI参数!$A:$K,6,FALSE))</f>
        <v>30</v>
      </c>
      <c r="H14" t="b">
        <f>IF(OR(VLOOKUP(M14,[1]QuestUI参数!$A:$B,2,FALSE)="默认移动",VLOOKUP(M14,[1]QuestUI参数!$A:$B,2,FALSE)="跟随对象"),"",VLOOKUP(VLOOKUP(M14,[1]QuestUI参数!$A:$B,2,FALSE),[1]QuestUI参数!$A:$K,7,FALSE))</f>
        <v>1</v>
      </c>
      <c r="I14">
        <f>IF(OR(VLOOKUP(M14,[1]QuestUI参数!$A:$B,2,FALSE)="默认移动",VLOOKUP(M14,[1]QuestUI参数!$A:$B,2,FALSE)="跟随对象"),"",VLOOKUP(VLOOKUP(M14,[1]QuestUI参数!$A:$B,2,FALSE),[1]QuestUI参数!$A:$K,8,FALSE))</f>
        <v>0.0375</v>
      </c>
      <c r="J14">
        <f>IF(OR(VLOOKUP(M14,[1]QuestUI参数!$A:$B,2,FALSE)="默认移动",VLOOKUP(M14,[1]QuestUI参数!$A:$B,2,FALSE)="跟随对象"),"",VLOOKUP(VLOOKUP(M14,[1]QuestUI参数!$A:$B,2,FALSE),[1]QuestUI参数!$A:$K,9,FALSE))</f>
        <v>1</v>
      </c>
      <c r="K14">
        <f>IF(OR(VLOOKUP(M14,[1]QuestUI参数!$A:$B,2,FALSE)="默认移动",VLOOKUP(M14,[1]QuestUI参数!$A:$B,2,FALSE)="跟随对象"),"",VLOOKUP(VLOOKUP(M14,[1]QuestUI参数!$A:$B,2,FALSE),[1]QuestUI参数!$A:$K,10,FALSE))</f>
        <v>0.0375</v>
      </c>
      <c r="L14">
        <f>IF(OR(VLOOKUP(M14,[1]QuestUI参数!$A:$B,2,FALSE)="默认移动",VLOOKUP(M14,[1]QuestUI参数!$A:$B,2,FALSE)="跟随对象"),"",VLOOKUP(VLOOKUP(M14,[1]QuestUI参数!$A:$B,2,FALSE),[1]QuestUI参数!$A:$K,11,FALSE))</f>
        <v>0</v>
      </c>
      <c r="M14" t="s">
        <v>36</v>
      </c>
    </row>
    <row r="15" spans="2:13">
      <c r="B15" t="str">
        <f>IF(OR(VLOOKUP(M15,[1]QuestUI参数!$A:$B,2,FALSE)="默认移动",VLOOKUP(M15,[1]QuestUI参数!$A:$B,2,FALSE)="跟随对象"),"",M15)</f>
        <v/>
      </c>
      <c r="D15" t="str">
        <f>IF(OR(VLOOKUP(M15,[1]QuestUI参数!$A:$B,2,FALSE)="默认移动",VLOOKUP(M15,[1]QuestUI参数!$A:$B,2,FALSE)="跟随对象"),"",VLOOKUP(VLOOKUP(M15,[1]QuestUI参数!$A:$B,2,FALSE),[1]QuestUI参数!$A:$K,3,FALSE))</f>
        <v/>
      </c>
      <c r="E15" t="str">
        <f>IF(OR(VLOOKUP(M15,[1]QuestUI参数!$A:$B,2,FALSE)="默认移动",VLOOKUP(M15,[1]QuestUI参数!$A:$B,2,FALSE)="跟随对象"),"",VLOOKUP(VLOOKUP(M15,[1]QuestUI参数!$A:$B,2,FALSE),[1]QuestUI参数!$A:$K,4,FALSE))</f>
        <v/>
      </c>
      <c r="F15" t="str">
        <f>IF(OR(VLOOKUP(M15,[1]QuestUI参数!$A:$B,2,FALSE)="默认移动",VLOOKUP(M15,[1]QuestUI参数!$A:$B,2,FALSE)="跟随对象"),"",VLOOKUP(VLOOKUP(M15,[1]QuestUI参数!$A:$B,2,FALSE),[1]QuestUI参数!$A:$K,5,FALSE))</f>
        <v/>
      </c>
      <c r="G15" t="str">
        <f>IF(OR(VLOOKUP(M15,[1]QuestUI参数!$A:$B,2,FALSE)="默认移动",VLOOKUP(M15,[1]QuestUI参数!$A:$B,2,FALSE)="跟随对象"),"",VLOOKUP(VLOOKUP(M15,[1]QuestUI参数!$A:$B,2,FALSE),[1]QuestUI参数!$A:$K,6,FALSE))</f>
        <v/>
      </c>
      <c r="H15" t="str">
        <f>IF(OR(VLOOKUP(M15,[1]QuestUI参数!$A:$B,2,FALSE)="默认移动",VLOOKUP(M15,[1]QuestUI参数!$A:$B,2,FALSE)="跟随对象"),"",VLOOKUP(VLOOKUP(M15,[1]QuestUI参数!$A:$B,2,FALSE),[1]QuestUI参数!$A:$K,7,FALSE))</f>
        <v/>
      </c>
      <c r="I15" t="str">
        <f>IF(OR(VLOOKUP(M15,[1]QuestUI参数!$A:$B,2,FALSE)="默认移动",VLOOKUP(M15,[1]QuestUI参数!$A:$B,2,FALSE)="跟随对象"),"",VLOOKUP(VLOOKUP(M15,[1]QuestUI参数!$A:$B,2,FALSE),[1]QuestUI参数!$A:$K,8,FALSE))</f>
        <v/>
      </c>
      <c r="J15" t="str">
        <f>IF(OR(VLOOKUP(M15,[1]QuestUI参数!$A:$B,2,FALSE)="默认移动",VLOOKUP(M15,[1]QuestUI参数!$A:$B,2,FALSE)="跟随对象"),"",VLOOKUP(VLOOKUP(M15,[1]QuestUI参数!$A:$B,2,FALSE),[1]QuestUI参数!$A:$K,9,FALSE))</f>
        <v/>
      </c>
      <c r="K15" t="str">
        <f>IF(OR(VLOOKUP(M15,[1]QuestUI参数!$A:$B,2,FALSE)="默认移动",VLOOKUP(M15,[1]QuestUI参数!$A:$B,2,FALSE)="跟随对象"),"",VLOOKUP(VLOOKUP(M15,[1]QuestUI参数!$A:$B,2,FALSE),[1]QuestUI参数!$A:$K,10,FALSE))</f>
        <v/>
      </c>
      <c r="L15" t="str">
        <f>IF(OR(VLOOKUP(M15,[1]QuestUI参数!$A:$B,2,FALSE)="默认移动",VLOOKUP(M15,[1]QuestUI参数!$A:$B,2,FALSE)="跟随对象"),"",VLOOKUP(VLOOKUP(M15,[1]QuestUI参数!$A:$B,2,FALSE),[1]QuestUI参数!$A:$K,11,FALSE))</f>
        <v/>
      </c>
      <c r="M15" t="s">
        <v>37</v>
      </c>
    </row>
    <row r="16" spans="2:13">
      <c r="B16" t="str">
        <f>IF(OR(VLOOKUP(M16,[1]QuestUI参数!$A:$B,2,FALSE)="默认移动",VLOOKUP(M16,[1]QuestUI参数!$A:$B,2,FALSE)="跟随对象"),"",M16)</f>
        <v/>
      </c>
      <c r="D16" t="str">
        <f>IF(OR(VLOOKUP(M16,[1]QuestUI参数!$A:$B,2,FALSE)="默认移动",VLOOKUP(M16,[1]QuestUI参数!$A:$B,2,FALSE)="跟随对象"),"",VLOOKUP(VLOOKUP(M16,[1]QuestUI参数!$A:$B,2,FALSE),[1]QuestUI参数!$A:$K,3,FALSE))</f>
        <v/>
      </c>
      <c r="E16" t="str">
        <f>IF(OR(VLOOKUP(M16,[1]QuestUI参数!$A:$B,2,FALSE)="默认移动",VLOOKUP(M16,[1]QuestUI参数!$A:$B,2,FALSE)="跟随对象"),"",VLOOKUP(VLOOKUP(M16,[1]QuestUI参数!$A:$B,2,FALSE),[1]QuestUI参数!$A:$K,4,FALSE))</f>
        <v/>
      </c>
      <c r="F16" t="str">
        <f>IF(OR(VLOOKUP(M16,[1]QuestUI参数!$A:$B,2,FALSE)="默认移动",VLOOKUP(M16,[1]QuestUI参数!$A:$B,2,FALSE)="跟随对象"),"",VLOOKUP(VLOOKUP(M16,[1]QuestUI参数!$A:$B,2,FALSE),[1]QuestUI参数!$A:$K,5,FALSE))</f>
        <v/>
      </c>
      <c r="G16" t="str">
        <f>IF(OR(VLOOKUP(M16,[1]QuestUI参数!$A:$B,2,FALSE)="默认移动",VLOOKUP(M16,[1]QuestUI参数!$A:$B,2,FALSE)="跟随对象"),"",VLOOKUP(VLOOKUP(M16,[1]QuestUI参数!$A:$B,2,FALSE),[1]QuestUI参数!$A:$K,6,FALSE))</f>
        <v/>
      </c>
      <c r="H16" t="str">
        <f>IF(OR(VLOOKUP(M16,[1]QuestUI参数!$A:$B,2,FALSE)="默认移动",VLOOKUP(M16,[1]QuestUI参数!$A:$B,2,FALSE)="跟随对象"),"",VLOOKUP(VLOOKUP(M16,[1]QuestUI参数!$A:$B,2,FALSE),[1]QuestUI参数!$A:$K,7,FALSE))</f>
        <v/>
      </c>
      <c r="I16" t="str">
        <f>IF(OR(VLOOKUP(M16,[1]QuestUI参数!$A:$B,2,FALSE)="默认移动",VLOOKUP(M16,[1]QuestUI参数!$A:$B,2,FALSE)="跟随对象"),"",VLOOKUP(VLOOKUP(M16,[1]QuestUI参数!$A:$B,2,FALSE),[1]QuestUI参数!$A:$K,8,FALSE))</f>
        <v/>
      </c>
      <c r="J16" t="str">
        <f>IF(OR(VLOOKUP(M16,[1]QuestUI参数!$A:$B,2,FALSE)="默认移动",VLOOKUP(M16,[1]QuestUI参数!$A:$B,2,FALSE)="跟随对象"),"",VLOOKUP(VLOOKUP(M16,[1]QuestUI参数!$A:$B,2,FALSE),[1]QuestUI参数!$A:$K,9,FALSE))</f>
        <v/>
      </c>
      <c r="K16" t="str">
        <f>IF(OR(VLOOKUP(M16,[1]QuestUI参数!$A:$B,2,FALSE)="默认移动",VLOOKUP(M16,[1]QuestUI参数!$A:$B,2,FALSE)="跟随对象"),"",VLOOKUP(VLOOKUP(M16,[1]QuestUI参数!$A:$B,2,FALSE),[1]QuestUI参数!$A:$K,10,FALSE))</f>
        <v/>
      </c>
      <c r="L16" t="str">
        <f>IF(OR(VLOOKUP(M16,[1]QuestUI参数!$A:$B,2,FALSE)="默认移动",VLOOKUP(M16,[1]QuestUI参数!$A:$B,2,FALSE)="跟随对象"),"",VLOOKUP(VLOOKUP(M16,[1]QuestUI参数!$A:$B,2,FALSE),[1]QuestUI参数!$A:$K,11,FALSE))</f>
        <v/>
      </c>
      <c r="M16" t="s">
        <v>38</v>
      </c>
    </row>
    <row r="17" spans="2:13">
      <c r="B17" t="str">
        <f>IF(OR(VLOOKUP(M17,[1]QuestUI参数!$A:$B,2,FALSE)="默认移动",VLOOKUP(M17,[1]QuestUI参数!$A:$B,2,FALSE)="跟随对象"),"",M17)</f>
        <v/>
      </c>
      <c r="D17" t="str">
        <f>IF(OR(VLOOKUP(M17,[1]QuestUI参数!$A:$B,2,FALSE)="默认移动",VLOOKUP(M17,[1]QuestUI参数!$A:$B,2,FALSE)="跟随对象"),"",VLOOKUP(VLOOKUP(M17,[1]QuestUI参数!$A:$B,2,FALSE),[1]QuestUI参数!$A:$K,3,FALSE))</f>
        <v/>
      </c>
      <c r="E17" t="str">
        <f>IF(OR(VLOOKUP(M17,[1]QuestUI参数!$A:$B,2,FALSE)="默认移动",VLOOKUP(M17,[1]QuestUI参数!$A:$B,2,FALSE)="跟随对象"),"",VLOOKUP(VLOOKUP(M17,[1]QuestUI参数!$A:$B,2,FALSE),[1]QuestUI参数!$A:$K,4,FALSE))</f>
        <v/>
      </c>
      <c r="F17" t="str">
        <f>IF(OR(VLOOKUP(M17,[1]QuestUI参数!$A:$B,2,FALSE)="默认移动",VLOOKUP(M17,[1]QuestUI参数!$A:$B,2,FALSE)="跟随对象"),"",VLOOKUP(VLOOKUP(M17,[1]QuestUI参数!$A:$B,2,FALSE),[1]QuestUI参数!$A:$K,5,FALSE))</f>
        <v/>
      </c>
      <c r="G17" t="str">
        <f>IF(OR(VLOOKUP(M17,[1]QuestUI参数!$A:$B,2,FALSE)="默认移动",VLOOKUP(M17,[1]QuestUI参数!$A:$B,2,FALSE)="跟随对象"),"",VLOOKUP(VLOOKUP(M17,[1]QuestUI参数!$A:$B,2,FALSE),[1]QuestUI参数!$A:$K,6,FALSE))</f>
        <v/>
      </c>
      <c r="H17" t="str">
        <f>IF(OR(VLOOKUP(M17,[1]QuestUI参数!$A:$B,2,FALSE)="默认移动",VLOOKUP(M17,[1]QuestUI参数!$A:$B,2,FALSE)="跟随对象"),"",VLOOKUP(VLOOKUP(M17,[1]QuestUI参数!$A:$B,2,FALSE),[1]QuestUI参数!$A:$K,7,FALSE))</f>
        <v/>
      </c>
      <c r="I17" t="str">
        <f>IF(OR(VLOOKUP(M17,[1]QuestUI参数!$A:$B,2,FALSE)="默认移动",VLOOKUP(M17,[1]QuestUI参数!$A:$B,2,FALSE)="跟随对象"),"",VLOOKUP(VLOOKUP(M17,[1]QuestUI参数!$A:$B,2,FALSE),[1]QuestUI参数!$A:$K,8,FALSE))</f>
        <v/>
      </c>
      <c r="J17" t="str">
        <f>IF(OR(VLOOKUP(M17,[1]QuestUI参数!$A:$B,2,FALSE)="默认移动",VLOOKUP(M17,[1]QuestUI参数!$A:$B,2,FALSE)="跟随对象"),"",VLOOKUP(VLOOKUP(M17,[1]QuestUI参数!$A:$B,2,FALSE),[1]QuestUI参数!$A:$K,9,FALSE))</f>
        <v/>
      </c>
      <c r="K17" t="str">
        <f>IF(OR(VLOOKUP(M17,[1]QuestUI参数!$A:$B,2,FALSE)="默认移动",VLOOKUP(M17,[1]QuestUI参数!$A:$B,2,FALSE)="跟随对象"),"",VLOOKUP(VLOOKUP(M17,[1]QuestUI参数!$A:$B,2,FALSE),[1]QuestUI参数!$A:$K,10,FALSE))</f>
        <v/>
      </c>
      <c r="L17" t="str">
        <f>IF(OR(VLOOKUP(M17,[1]QuestUI参数!$A:$B,2,FALSE)="默认移动",VLOOKUP(M17,[1]QuestUI参数!$A:$B,2,FALSE)="跟随对象"),"",VLOOKUP(VLOOKUP(M17,[1]QuestUI参数!$A:$B,2,FALSE),[1]QuestUI参数!$A:$K,11,FALSE))</f>
        <v/>
      </c>
      <c r="M17" t="s">
        <v>39</v>
      </c>
    </row>
    <row r="18" spans="2:13">
      <c r="B18" t="str">
        <f>IF(OR(VLOOKUP(M18,[1]QuestUI参数!$A:$B,2,FALSE)="默认移动",VLOOKUP(M18,[1]QuestUI参数!$A:$B,2,FALSE)="跟随对象"),"",M18)</f>
        <v/>
      </c>
      <c r="D18" t="str">
        <f>IF(OR(VLOOKUP(M18,[1]QuestUI参数!$A:$B,2,FALSE)="默认移动",VLOOKUP(M18,[1]QuestUI参数!$A:$B,2,FALSE)="跟随对象"),"",VLOOKUP(VLOOKUP(M18,[1]QuestUI参数!$A:$B,2,FALSE),[1]QuestUI参数!$A:$K,3,FALSE))</f>
        <v/>
      </c>
      <c r="E18" t="str">
        <f>IF(OR(VLOOKUP(M18,[1]QuestUI参数!$A:$B,2,FALSE)="默认移动",VLOOKUP(M18,[1]QuestUI参数!$A:$B,2,FALSE)="跟随对象"),"",VLOOKUP(VLOOKUP(M18,[1]QuestUI参数!$A:$B,2,FALSE),[1]QuestUI参数!$A:$K,4,FALSE))</f>
        <v/>
      </c>
      <c r="F18" t="str">
        <f>IF(OR(VLOOKUP(M18,[1]QuestUI参数!$A:$B,2,FALSE)="默认移动",VLOOKUP(M18,[1]QuestUI参数!$A:$B,2,FALSE)="跟随对象"),"",VLOOKUP(VLOOKUP(M18,[1]QuestUI参数!$A:$B,2,FALSE),[1]QuestUI参数!$A:$K,5,FALSE))</f>
        <v/>
      </c>
      <c r="G18" t="str">
        <f>IF(OR(VLOOKUP(M18,[1]QuestUI参数!$A:$B,2,FALSE)="默认移动",VLOOKUP(M18,[1]QuestUI参数!$A:$B,2,FALSE)="跟随对象"),"",VLOOKUP(VLOOKUP(M18,[1]QuestUI参数!$A:$B,2,FALSE),[1]QuestUI参数!$A:$K,6,FALSE))</f>
        <v/>
      </c>
      <c r="H18" t="str">
        <f>IF(OR(VLOOKUP(M18,[1]QuestUI参数!$A:$B,2,FALSE)="默认移动",VLOOKUP(M18,[1]QuestUI参数!$A:$B,2,FALSE)="跟随对象"),"",VLOOKUP(VLOOKUP(M18,[1]QuestUI参数!$A:$B,2,FALSE),[1]QuestUI参数!$A:$K,7,FALSE))</f>
        <v/>
      </c>
      <c r="I18" t="str">
        <f>IF(OR(VLOOKUP(M18,[1]QuestUI参数!$A:$B,2,FALSE)="默认移动",VLOOKUP(M18,[1]QuestUI参数!$A:$B,2,FALSE)="跟随对象"),"",VLOOKUP(VLOOKUP(M18,[1]QuestUI参数!$A:$B,2,FALSE),[1]QuestUI参数!$A:$K,8,FALSE))</f>
        <v/>
      </c>
      <c r="J18" t="str">
        <f>IF(OR(VLOOKUP(M18,[1]QuestUI参数!$A:$B,2,FALSE)="默认移动",VLOOKUP(M18,[1]QuestUI参数!$A:$B,2,FALSE)="跟随对象"),"",VLOOKUP(VLOOKUP(M18,[1]QuestUI参数!$A:$B,2,FALSE),[1]QuestUI参数!$A:$K,9,FALSE))</f>
        <v/>
      </c>
      <c r="K18" t="str">
        <f>IF(OR(VLOOKUP(M18,[1]QuestUI参数!$A:$B,2,FALSE)="默认移动",VLOOKUP(M18,[1]QuestUI参数!$A:$B,2,FALSE)="跟随对象"),"",VLOOKUP(VLOOKUP(M18,[1]QuestUI参数!$A:$B,2,FALSE),[1]QuestUI参数!$A:$K,10,FALSE))</f>
        <v/>
      </c>
      <c r="L18" t="str">
        <f>IF(OR(VLOOKUP(M18,[1]QuestUI参数!$A:$B,2,FALSE)="默认移动",VLOOKUP(M18,[1]QuestUI参数!$A:$B,2,FALSE)="跟随对象"),"",VLOOKUP(VLOOKUP(M18,[1]QuestUI参数!$A:$B,2,FALSE),[1]QuestUI参数!$A:$K,11,FALSE))</f>
        <v/>
      </c>
      <c r="M18" t="s">
        <v>40</v>
      </c>
    </row>
    <row r="19" spans="2:13">
      <c r="B19" t="str">
        <f>IF(OR(VLOOKUP(M19,[1]QuestUI参数!$A:$B,2,FALSE)="默认移动",VLOOKUP(M19,[1]QuestUI参数!$A:$B,2,FALSE)="跟随对象"),"",M19)</f>
        <v>DlgChallengeMode</v>
      </c>
      <c r="D19" t="b">
        <f>IF(OR(VLOOKUP(M19,[1]QuestUI参数!$A:$B,2,FALSE)="默认移动",VLOOKUP(M19,[1]QuestUI参数!$A:$B,2,FALSE)="跟随对象"),"",VLOOKUP(VLOOKUP(M19,[1]QuestUI参数!$A:$B,2,FALSE),[1]QuestUI参数!$A:$K,3,FALSE))</f>
        <v>1</v>
      </c>
      <c r="E19">
        <f>IF(OR(VLOOKUP(M19,[1]QuestUI参数!$A:$B,2,FALSE)="默认移动",VLOOKUP(M19,[1]QuestUI参数!$A:$B,2,FALSE)="跟随对象"),"",VLOOKUP(VLOOKUP(M19,[1]QuestUI参数!$A:$B,2,FALSE),[1]QuestUI参数!$A:$K,4,FALSE))</f>
        <v>2</v>
      </c>
      <c r="F19">
        <f>IF(OR(VLOOKUP(M19,[1]QuestUI参数!$A:$B,2,FALSE)="默认移动",VLOOKUP(M19,[1]QuestUI参数!$A:$B,2,FALSE)="跟随对象"),"",VLOOKUP(VLOOKUP(M19,[1]QuestUI参数!$A:$B,2,FALSE),[1]QuestUI参数!$A:$K,5,FALSE))</f>
        <v>0</v>
      </c>
      <c r="G19">
        <f>IF(OR(VLOOKUP(M19,[1]QuestUI参数!$A:$B,2,FALSE)="默认移动",VLOOKUP(M19,[1]QuestUI参数!$A:$B,2,FALSE)="跟随对象"),"",VLOOKUP(VLOOKUP(M19,[1]QuestUI参数!$A:$B,2,FALSE),[1]QuestUI参数!$A:$K,6,FALSE))</f>
        <v>0</v>
      </c>
      <c r="H19" t="b">
        <f>IF(OR(VLOOKUP(M19,[1]QuestUI参数!$A:$B,2,FALSE)="默认移动",VLOOKUP(M19,[1]QuestUI参数!$A:$B,2,FALSE)="跟随对象"),"",VLOOKUP(VLOOKUP(M19,[1]QuestUI参数!$A:$B,2,FALSE),[1]QuestUI参数!$A:$K,7,FALSE))</f>
        <v>1</v>
      </c>
      <c r="I19">
        <f>IF(OR(VLOOKUP(M19,[1]QuestUI参数!$A:$B,2,FALSE)="默认移动",VLOOKUP(M19,[1]QuestUI参数!$A:$B,2,FALSE)="跟随对象"),"",VLOOKUP(VLOOKUP(M19,[1]QuestUI参数!$A:$B,2,FALSE),[1]QuestUI参数!$A:$K,8,FALSE))</f>
        <v>0</v>
      </c>
      <c r="J19">
        <f>IF(OR(VLOOKUP(M19,[1]QuestUI参数!$A:$B,2,FALSE)="默认移动",VLOOKUP(M19,[1]QuestUI参数!$A:$B,2,FALSE)="跟随对象"),"",VLOOKUP(VLOOKUP(M19,[1]QuestUI参数!$A:$B,2,FALSE),[1]QuestUI参数!$A:$K,9,FALSE))</f>
        <v>0</v>
      </c>
      <c r="K19">
        <f>IF(OR(VLOOKUP(M19,[1]QuestUI参数!$A:$B,2,FALSE)="默认移动",VLOOKUP(M19,[1]QuestUI参数!$A:$B,2,FALSE)="跟随对象"),"",VLOOKUP(VLOOKUP(M19,[1]QuestUI参数!$A:$B,2,FALSE),[1]QuestUI参数!$A:$K,10,FALSE))</f>
        <v>0</v>
      </c>
      <c r="L19">
        <f>IF(OR(VLOOKUP(M19,[1]QuestUI参数!$A:$B,2,FALSE)="默认移动",VLOOKUP(M19,[1]QuestUI参数!$A:$B,2,FALSE)="跟随对象"),"",VLOOKUP(VLOOKUP(M19,[1]QuestUI参数!$A:$B,2,FALSE),[1]QuestUI参数!$A:$K,11,FALSE))</f>
        <v>0</v>
      </c>
      <c r="M19" t="s">
        <v>41</v>
      </c>
    </row>
    <row r="20" spans="2:13">
      <c r="B20" t="str">
        <f>IF(OR(VLOOKUP(M20,[1]QuestUI参数!$A:$B,2,FALSE)="默认移动",VLOOKUP(M20,[1]QuestUI参数!$A:$B,2,FALSE)="跟随对象"),"",M20)</f>
        <v>DlgFixedMenu</v>
      </c>
      <c r="D20" t="b">
        <f>IF(OR(VLOOKUP(M20,[1]QuestUI参数!$A:$B,2,FALSE)="默认移动",VLOOKUP(M20,[1]QuestUI参数!$A:$B,2,FALSE)="跟随对象"),"",VLOOKUP(VLOOKUP(M20,[1]QuestUI参数!$A:$B,2,FALSE),[1]QuestUI参数!$A:$K,3,FALSE))</f>
        <v>1</v>
      </c>
      <c r="E20">
        <f>IF(OR(VLOOKUP(M20,[1]QuestUI参数!$A:$B,2,FALSE)="默认移动",VLOOKUP(M20,[1]QuestUI参数!$A:$B,2,FALSE)="跟随对象"),"",VLOOKUP(VLOOKUP(M20,[1]QuestUI参数!$A:$B,2,FALSE),[1]QuestUI参数!$A:$K,4,FALSE))</f>
        <v>2</v>
      </c>
      <c r="F20">
        <f>IF(OR(VLOOKUP(M20,[1]QuestUI参数!$A:$B,2,FALSE)="默认移动",VLOOKUP(M20,[1]QuestUI参数!$A:$B,2,FALSE)="跟随对象"),"",VLOOKUP(VLOOKUP(M20,[1]QuestUI参数!$A:$B,2,FALSE),[1]QuestUI参数!$A:$K,5,FALSE))</f>
        <v>0</v>
      </c>
      <c r="G20">
        <f>IF(OR(VLOOKUP(M20,[1]QuestUI参数!$A:$B,2,FALSE)="默认移动",VLOOKUP(M20,[1]QuestUI参数!$A:$B,2,FALSE)="跟随对象"),"",VLOOKUP(VLOOKUP(M20,[1]QuestUI参数!$A:$B,2,FALSE),[1]QuestUI参数!$A:$K,6,FALSE))</f>
        <v>0</v>
      </c>
      <c r="H20" t="b">
        <f>IF(OR(VLOOKUP(M20,[1]QuestUI参数!$A:$B,2,FALSE)="默认移动",VLOOKUP(M20,[1]QuestUI参数!$A:$B,2,FALSE)="跟随对象"),"",VLOOKUP(VLOOKUP(M20,[1]QuestUI参数!$A:$B,2,FALSE),[1]QuestUI参数!$A:$K,7,FALSE))</f>
        <v>1</v>
      </c>
      <c r="I20">
        <f>IF(OR(VLOOKUP(M20,[1]QuestUI参数!$A:$B,2,FALSE)="默认移动",VLOOKUP(M20,[1]QuestUI参数!$A:$B,2,FALSE)="跟随对象"),"",VLOOKUP(VLOOKUP(M20,[1]QuestUI参数!$A:$B,2,FALSE),[1]QuestUI参数!$A:$K,8,FALSE))</f>
        <v>0</v>
      </c>
      <c r="J20">
        <f>IF(OR(VLOOKUP(M20,[1]QuestUI参数!$A:$B,2,FALSE)="默认移动",VLOOKUP(M20,[1]QuestUI参数!$A:$B,2,FALSE)="跟随对象"),"",VLOOKUP(VLOOKUP(M20,[1]QuestUI参数!$A:$B,2,FALSE),[1]QuestUI参数!$A:$K,9,FALSE))</f>
        <v>0</v>
      </c>
      <c r="K20">
        <f>IF(OR(VLOOKUP(M20,[1]QuestUI参数!$A:$B,2,FALSE)="默认移动",VLOOKUP(M20,[1]QuestUI参数!$A:$B,2,FALSE)="跟随对象"),"",VLOOKUP(VLOOKUP(M20,[1]QuestUI参数!$A:$B,2,FALSE),[1]QuestUI参数!$A:$K,10,FALSE))</f>
        <v>0</v>
      </c>
      <c r="L20">
        <f>IF(OR(VLOOKUP(M20,[1]QuestUI参数!$A:$B,2,FALSE)="默认移动",VLOOKUP(M20,[1]QuestUI参数!$A:$B,2,FALSE)="跟随对象"),"",VLOOKUP(VLOOKUP(M20,[1]QuestUI参数!$A:$B,2,FALSE),[1]QuestUI参数!$A:$K,11,FALSE))</f>
        <v>0</v>
      </c>
      <c r="M20" t="s">
        <v>42</v>
      </c>
    </row>
    <row r="21" spans="2:13">
      <c r="B21" t="str">
        <f>IF(OR(VLOOKUP(M21,[1]QuestUI参数!$A:$B,2,FALSE)="默认移动",VLOOKUP(M21,[1]QuestUI参数!$A:$B,2,FALSE)="跟随对象"),"",M21)</f>
        <v>DlgGameModeSetting</v>
      </c>
      <c r="D21" t="b">
        <f>IF(OR(VLOOKUP(M21,[1]QuestUI参数!$A:$B,2,FALSE)="默认移动",VLOOKUP(M21,[1]QuestUI参数!$A:$B,2,FALSE)="跟随对象"),"",VLOOKUP(VLOOKUP(M21,[1]QuestUI参数!$A:$B,2,FALSE),[1]QuestUI参数!$A:$K,3,FALSE))</f>
        <v>1</v>
      </c>
      <c r="E21">
        <f>IF(OR(VLOOKUP(M21,[1]QuestUI参数!$A:$B,2,FALSE)="默认移动",VLOOKUP(M21,[1]QuestUI参数!$A:$B,2,FALSE)="跟随对象"),"",VLOOKUP(VLOOKUP(M21,[1]QuestUI参数!$A:$B,2,FALSE),[1]QuestUI参数!$A:$K,4,FALSE))</f>
        <v>2</v>
      </c>
      <c r="F21">
        <f>IF(OR(VLOOKUP(M21,[1]QuestUI参数!$A:$B,2,FALSE)="默认移动",VLOOKUP(M21,[1]QuestUI参数!$A:$B,2,FALSE)="跟随对象"),"",VLOOKUP(VLOOKUP(M21,[1]QuestUI参数!$A:$B,2,FALSE),[1]QuestUI参数!$A:$K,5,FALSE))</f>
        <v>0</v>
      </c>
      <c r="G21">
        <f>IF(OR(VLOOKUP(M21,[1]QuestUI参数!$A:$B,2,FALSE)="默认移动",VLOOKUP(M21,[1]QuestUI参数!$A:$B,2,FALSE)="跟随对象"),"",VLOOKUP(VLOOKUP(M21,[1]QuestUI参数!$A:$B,2,FALSE),[1]QuestUI参数!$A:$K,6,FALSE))</f>
        <v>0</v>
      </c>
      <c r="H21" t="b">
        <f>IF(OR(VLOOKUP(M21,[1]QuestUI参数!$A:$B,2,FALSE)="默认移动",VLOOKUP(M21,[1]QuestUI参数!$A:$B,2,FALSE)="跟随对象"),"",VLOOKUP(VLOOKUP(M21,[1]QuestUI参数!$A:$B,2,FALSE),[1]QuestUI参数!$A:$K,7,FALSE))</f>
        <v>1</v>
      </c>
      <c r="I21">
        <f>IF(OR(VLOOKUP(M21,[1]QuestUI参数!$A:$B,2,FALSE)="默认移动",VLOOKUP(M21,[1]QuestUI参数!$A:$B,2,FALSE)="跟随对象"),"",VLOOKUP(VLOOKUP(M21,[1]QuestUI参数!$A:$B,2,FALSE),[1]QuestUI参数!$A:$K,8,FALSE))</f>
        <v>0</v>
      </c>
      <c r="J21">
        <f>IF(OR(VLOOKUP(M21,[1]QuestUI参数!$A:$B,2,FALSE)="默认移动",VLOOKUP(M21,[1]QuestUI参数!$A:$B,2,FALSE)="跟随对象"),"",VLOOKUP(VLOOKUP(M21,[1]QuestUI参数!$A:$B,2,FALSE),[1]QuestUI参数!$A:$K,9,FALSE))</f>
        <v>0</v>
      </c>
      <c r="K21">
        <f>IF(OR(VLOOKUP(M21,[1]QuestUI参数!$A:$B,2,FALSE)="默认移动",VLOOKUP(M21,[1]QuestUI参数!$A:$B,2,FALSE)="跟随对象"),"",VLOOKUP(VLOOKUP(M21,[1]QuestUI参数!$A:$B,2,FALSE),[1]QuestUI参数!$A:$K,10,FALSE))</f>
        <v>0</v>
      </c>
      <c r="L21">
        <f>IF(OR(VLOOKUP(M21,[1]QuestUI参数!$A:$B,2,FALSE)="默认移动",VLOOKUP(M21,[1]QuestUI参数!$A:$B,2,FALSE)="跟随对象"),"",VLOOKUP(VLOOKUP(M21,[1]QuestUI参数!$A:$B,2,FALSE),[1]QuestUI参数!$A:$K,11,FALSE))</f>
        <v>0</v>
      </c>
      <c r="M21" t="s">
        <v>43</v>
      </c>
    </row>
    <row r="22" spans="2:13">
      <c r="B22" t="str">
        <f>IF(OR(VLOOKUP(M22,[1]QuestUI参数!$A:$B,2,FALSE)="默认移动",VLOOKUP(M22,[1]QuestUI参数!$A:$B,2,FALSE)="跟随对象"),"",M22)</f>
        <v>DlgLoading</v>
      </c>
      <c r="D22" t="b">
        <v>0</v>
      </c>
      <c r="E22">
        <v>2</v>
      </c>
      <c r="F22">
        <v>20</v>
      </c>
      <c r="G22">
        <v>360</v>
      </c>
      <c r="H22" t="b">
        <v>1</v>
      </c>
      <c r="I22">
        <v>1</v>
      </c>
      <c r="J22">
        <v>0</v>
      </c>
      <c r="K22">
        <v>1</v>
      </c>
      <c r="L22">
        <v>0</v>
      </c>
      <c r="M22" t="s">
        <v>44</v>
      </c>
    </row>
    <row r="23" spans="2:13">
      <c r="B23" t="str">
        <f>IF(OR(VLOOKUP(M23,[1]QuestUI参数!$A:$B,2,FALSE)="默认移动",VLOOKUP(M23,[1]QuestUI参数!$A:$B,2,FALSE)="跟随对象"),"",M23)</f>
        <v>DlgLogin</v>
      </c>
      <c r="D23" t="b">
        <v>0</v>
      </c>
      <c r="E23">
        <v>2</v>
      </c>
      <c r="F23">
        <v>20</v>
      </c>
      <c r="G23">
        <v>360</v>
      </c>
      <c r="H23" t="b">
        <v>1</v>
      </c>
      <c r="I23">
        <v>1</v>
      </c>
      <c r="J23">
        <v>0</v>
      </c>
      <c r="K23">
        <v>1</v>
      </c>
      <c r="L23">
        <v>0</v>
      </c>
      <c r="M23" t="s">
        <v>45</v>
      </c>
    </row>
    <row r="24" spans="2:13">
      <c r="B24" t="str">
        <f>IF(OR(VLOOKUP(M24,[1]QuestUI参数!$A:$B,2,FALSE)="默认移动",VLOOKUP(M24,[1]QuestUI参数!$A:$B,2,FALSE)="跟随对象"),"",M24)</f>
        <v>DlgMRRoomInfinite</v>
      </c>
      <c r="D24" t="b">
        <f>IF(OR(VLOOKUP(M24,[1]QuestUI参数!$A:$B,2,FALSE)="默认移动",VLOOKUP(M24,[1]QuestUI参数!$A:$B,2,FALSE)="跟随对象"),"",VLOOKUP(VLOOKUP(M24,[1]QuestUI参数!$A:$B,2,FALSE),[1]QuestUI参数!$A:$K,3,FALSE))</f>
        <v>1</v>
      </c>
      <c r="E24">
        <f>IF(OR(VLOOKUP(M24,[1]QuestUI参数!$A:$B,2,FALSE)="默认移动",VLOOKUP(M24,[1]QuestUI参数!$A:$B,2,FALSE)="跟随对象"),"",VLOOKUP(VLOOKUP(M24,[1]QuestUI参数!$A:$B,2,FALSE),[1]QuestUI参数!$A:$K,4,FALSE))</f>
        <v>2</v>
      </c>
      <c r="F24">
        <f>IF(OR(VLOOKUP(M24,[1]QuestUI参数!$A:$B,2,FALSE)="默认移动",VLOOKUP(M24,[1]QuestUI参数!$A:$B,2,FALSE)="跟随对象"),"",VLOOKUP(VLOOKUP(M24,[1]QuestUI参数!$A:$B,2,FALSE),[1]QuestUI参数!$A:$K,5,FALSE))</f>
        <v>0</v>
      </c>
      <c r="G24">
        <f>IF(OR(VLOOKUP(M24,[1]QuestUI参数!$A:$B,2,FALSE)="默认移动",VLOOKUP(M24,[1]QuestUI参数!$A:$B,2,FALSE)="跟随对象"),"",VLOOKUP(VLOOKUP(M24,[1]QuestUI参数!$A:$B,2,FALSE),[1]QuestUI参数!$A:$K,6,FALSE))</f>
        <v>0</v>
      </c>
      <c r="H24" t="b">
        <f>IF(OR(VLOOKUP(M24,[1]QuestUI参数!$A:$B,2,FALSE)="默认移动",VLOOKUP(M24,[1]QuestUI参数!$A:$B,2,FALSE)="跟随对象"),"",VLOOKUP(VLOOKUP(M24,[1]QuestUI参数!$A:$B,2,FALSE),[1]QuestUI参数!$A:$K,7,FALSE))</f>
        <v>1</v>
      </c>
      <c r="I24">
        <f>IF(OR(VLOOKUP(M24,[1]QuestUI参数!$A:$B,2,FALSE)="默认移动",VLOOKUP(M24,[1]QuestUI参数!$A:$B,2,FALSE)="跟随对象"),"",VLOOKUP(VLOOKUP(M24,[1]QuestUI参数!$A:$B,2,FALSE),[1]QuestUI参数!$A:$K,8,FALSE))</f>
        <v>0</v>
      </c>
      <c r="J24">
        <f>IF(OR(VLOOKUP(M24,[1]QuestUI参数!$A:$B,2,FALSE)="默认移动",VLOOKUP(M24,[1]QuestUI参数!$A:$B,2,FALSE)="跟随对象"),"",VLOOKUP(VLOOKUP(M24,[1]QuestUI参数!$A:$B,2,FALSE),[1]QuestUI参数!$A:$K,9,FALSE))</f>
        <v>0</v>
      </c>
      <c r="K24">
        <f>IF(OR(VLOOKUP(M24,[1]QuestUI参数!$A:$B,2,FALSE)="默认移动",VLOOKUP(M24,[1]QuestUI参数!$A:$B,2,FALSE)="跟随对象"),"",VLOOKUP(VLOOKUP(M24,[1]QuestUI参数!$A:$B,2,FALSE),[1]QuestUI参数!$A:$K,10,FALSE))</f>
        <v>0</v>
      </c>
      <c r="L24">
        <f>IF(OR(VLOOKUP(M24,[1]QuestUI参数!$A:$B,2,FALSE)="默认移动",VLOOKUP(M24,[1]QuestUI参数!$A:$B,2,FALSE)="跟随对象"),"",VLOOKUP(VLOOKUP(M24,[1]QuestUI参数!$A:$B,2,FALSE),[1]QuestUI参数!$A:$K,11,FALSE))</f>
        <v>0</v>
      </c>
      <c r="M24" t="s">
        <v>46</v>
      </c>
    </row>
    <row r="25" spans="2:13">
      <c r="B25" t="str">
        <f>IF(OR(VLOOKUP(M25,[1]QuestUI参数!$A:$B,2,FALSE)="默认移动",VLOOKUP(M25,[1]QuestUI参数!$A:$B,2,FALSE)="跟随对象"),"",M25)</f>
        <v>DlgMRRoomPVE</v>
      </c>
      <c r="D25" t="b">
        <f>IF(OR(VLOOKUP(M25,[1]QuestUI参数!$A:$B,2,FALSE)="默认移动",VLOOKUP(M25,[1]QuestUI参数!$A:$B,2,FALSE)="跟随对象"),"",VLOOKUP(VLOOKUP(M25,[1]QuestUI参数!$A:$B,2,FALSE),[1]QuestUI参数!$A:$K,3,FALSE))</f>
        <v>1</v>
      </c>
      <c r="E25">
        <f>IF(OR(VLOOKUP(M25,[1]QuestUI参数!$A:$B,2,FALSE)="默认移动",VLOOKUP(M25,[1]QuestUI参数!$A:$B,2,FALSE)="跟随对象"),"",VLOOKUP(VLOOKUP(M25,[1]QuestUI参数!$A:$B,2,FALSE),[1]QuestUI参数!$A:$K,4,FALSE))</f>
        <v>2</v>
      </c>
      <c r="F25">
        <f>IF(OR(VLOOKUP(M25,[1]QuestUI参数!$A:$B,2,FALSE)="默认移动",VLOOKUP(M25,[1]QuestUI参数!$A:$B,2,FALSE)="跟随对象"),"",VLOOKUP(VLOOKUP(M25,[1]QuestUI参数!$A:$B,2,FALSE),[1]QuestUI参数!$A:$K,5,FALSE))</f>
        <v>0</v>
      </c>
      <c r="G25">
        <f>IF(OR(VLOOKUP(M25,[1]QuestUI参数!$A:$B,2,FALSE)="默认移动",VLOOKUP(M25,[1]QuestUI参数!$A:$B,2,FALSE)="跟随对象"),"",VLOOKUP(VLOOKUP(M25,[1]QuestUI参数!$A:$B,2,FALSE),[1]QuestUI参数!$A:$K,6,FALSE))</f>
        <v>0</v>
      </c>
      <c r="H25" t="b">
        <f>IF(OR(VLOOKUP(M25,[1]QuestUI参数!$A:$B,2,FALSE)="默认移动",VLOOKUP(M25,[1]QuestUI参数!$A:$B,2,FALSE)="跟随对象"),"",VLOOKUP(VLOOKUP(M25,[1]QuestUI参数!$A:$B,2,FALSE),[1]QuestUI参数!$A:$K,7,FALSE))</f>
        <v>1</v>
      </c>
      <c r="I25">
        <f>IF(OR(VLOOKUP(M25,[1]QuestUI参数!$A:$B,2,FALSE)="默认移动",VLOOKUP(M25,[1]QuestUI参数!$A:$B,2,FALSE)="跟随对象"),"",VLOOKUP(VLOOKUP(M25,[1]QuestUI参数!$A:$B,2,FALSE),[1]QuestUI参数!$A:$K,8,FALSE))</f>
        <v>0</v>
      </c>
      <c r="J25">
        <f>IF(OR(VLOOKUP(M25,[1]QuestUI参数!$A:$B,2,FALSE)="默认移动",VLOOKUP(M25,[1]QuestUI参数!$A:$B,2,FALSE)="跟随对象"),"",VLOOKUP(VLOOKUP(M25,[1]QuestUI参数!$A:$B,2,FALSE),[1]QuestUI参数!$A:$K,9,FALSE))</f>
        <v>0</v>
      </c>
      <c r="K25">
        <f>IF(OR(VLOOKUP(M25,[1]QuestUI参数!$A:$B,2,FALSE)="默认移动",VLOOKUP(M25,[1]QuestUI参数!$A:$B,2,FALSE)="跟随对象"),"",VLOOKUP(VLOOKUP(M25,[1]QuestUI参数!$A:$B,2,FALSE),[1]QuestUI参数!$A:$K,10,FALSE))</f>
        <v>0</v>
      </c>
      <c r="L25">
        <f>IF(OR(VLOOKUP(M25,[1]QuestUI参数!$A:$B,2,FALSE)="默认移动",VLOOKUP(M25,[1]QuestUI参数!$A:$B,2,FALSE)="跟随对象"),"",VLOOKUP(VLOOKUP(M25,[1]QuestUI参数!$A:$B,2,FALSE),[1]QuestUI参数!$A:$K,11,FALSE))</f>
        <v>0</v>
      </c>
      <c r="M25" t="s">
        <v>47</v>
      </c>
    </row>
    <row r="26" spans="2:13">
      <c r="B26" t="str">
        <f>IF(OR(VLOOKUP(M26,[1]QuestUI参数!$A:$B,2,FALSE)="默认移动",VLOOKUP(M26,[1]QuestUI参数!$A:$B,2,FALSE)="跟随对象"),"",M26)</f>
        <v>DlgMRRoomPVESeason</v>
      </c>
      <c r="D26" t="b">
        <f>IF(OR(VLOOKUP(M26,[1]QuestUI参数!$A:$B,2,FALSE)="默认移动",VLOOKUP(M26,[1]QuestUI参数!$A:$B,2,FALSE)="跟随对象"),"",VLOOKUP(VLOOKUP(M26,[1]QuestUI参数!$A:$B,2,FALSE),[1]QuestUI参数!$A:$K,3,FALSE))</f>
        <v>1</v>
      </c>
      <c r="E26">
        <f>IF(OR(VLOOKUP(M26,[1]QuestUI参数!$A:$B,2,FALSE)="默认移动",VLOOKUP(M26,[1]QuestUI参数!$A:$B,2,FALSE)="跟随对象"),"",VLOOKUP(VLOOKUP(M26,[1]QuestUI参数!$A:$B,2,FALSE),[1]QuestUI参数!$A:$K,4,FALSE))</f>
        <v>2</v>
      </c>
      <c r="F26">
        <f>IF(OR(VLOOKUP(M26,[1]QuestUI参数!$A:$B,2,FALSE)="默认移动",VLOOKUP(M26,[1]QuestUI参数!$A:$B,2,FALSE)="跟随对象"),"",VLOOKUP(VLOOKUP(M26,[1]QuestUI参数!$A:$B,2,FALSE),[1]QuestUI参数!$A:$K,5,FALSE))</f>
        <v>0</v>
      </c>
      <c r="G26">
        <f>IF(OR(VLOOKUP(M26,[1]QuestUI参数!$A:$B,2,FALSE)="默认移动",VLOOKUP(M26,[1]QuestUI参数!$A:$B,2,FALSE)="跟随对象"),"",VLOOKUP(VLOOKUP(M26,[1]QuestUI参数!$A:$B,2,FALSE),[1]QuestUI参数!$A:$K,6,FALSE))</f>
        <v>0</v>
      </c>
      <c r="H26" t="b">
        <f>IF(OR(VLOOKUP(M26,[1]QuestUI参数!$A:$B,2,FALSE)="默认移动",VLOOKUP(M26,[1]QuestUI参数!$A:$B,2,FALSE)="跟随对象"),"",VLOOKUP(VLOOKUP(M26,[1]QuestUI参数!$A:$B,2,FALSE),[1]QuestUI参数!$A:$K,7,FALSE))</f>
        <v>1</v>
      </c>
      <c r="I26">
        <f>IF(OR(VLOOKUP(M26,[1]QuestUI参数!$A:$B,2,FALSE)="默认移动",VLOOKUP(M26,[1]QuestUI参数!$A:$B,2,FALSE)="跟随对象"),"",VLOOKUP(VLOOKUP(M26,[1]QuestUI参数!$A:$B,2,FALSE),[1]QuestUI参数!$A:$K,8,FALSE))</f>
        <v>0</v>
      </c>
      <c r="J26">
        <f>IF(OR(VLOOKUP(M26,[1]QuestUI参数!$A:$B,2,FALSE)="默认移动",VLOOKUP(M26,[1]QuestUI参数!$A:$B,2,FALSE)="跟随对象"),"",VLOOKUP(VLOOKUP(M26,[1]QuestUI参数!$A:$B,2,FALSE),[1]QuestUI参数!$A:$K,9,FALSE))</f>
        <v>0</v>
      </c>
      <c r="K26">
        <f>IF(OR(VLOOKUP(M26,[1]QuestUI参数!$A:$B,2,FALSE)="默认移动",VLOOKUP(M26,[1]QuestUI参数!$A:$B,2,FALSE)="跟随对象"),"",VLOOKUP(VLOOKUP(M26,[1]QuestUI参数!$A:$B,2,FALSE),[1]QuestUI参数!$A:$K,10,FALSE))</f>
        <v>0</v>
      </c>
      <c r="L26">
        <f>IF(OR(VLOOKUP(M26,[1]QuestUI参数!$A:$B,2,FALSE)="默认移动",VLOOKUP(M26,[1]QuestUI参数!$A:$B,2,FALSE)="跟随对象"),"",VLOOKUP(VLOOKUP(M26,[1]QuestUI参数!$A:$B,2,FALSE),[1]QuestUI参数!$A:$K,11,FALSE))</f>
        <v>0</v>
      </c>
      <c r="M26" t="s">
        <v>48</v>
      </c>
    </row>
    <row r="27" spans="2:13">
      <c r="B27" t="str">
        <f>IF(OR(VLOOKUP(M27,[1]QuestUI参数!$A:$B,2,FALSE)="默认移动",VLOOKUP(M27,[1]QuestUI参数!$A:$B,2,FALSE)="跟随对象"),"",M27)</f>
        <v>DlgPersionalAvatar</v>
      </c>
      <c r="D27" t="b">
        <f>IF(OR(VLOOKUP(M27,[1]QuestUI参数!$A:$B,2,FALSE)="默认移动",VLOOKUP(M27,[1]QuestUI参数!$A:$B,2,FALSE)="跟随对象"),"",VLOOKUP(VLOOKUP(M27,[1]QuestUI参数!$A:$B,2,FALSE),[1]QuestUI参数!$A:$K,3,FALSE))</f>
        <v>1</v>
      </c>
      <c r="E27">
        <f>IF(OR(VLOOKUP(M27,[1]QuestUI参数!$A:$B,2,FALSE)="默认移动",VLOOKUP(M27,[1]QuestUI参数!$A:$B,2,FALSE)="跟随对象"),"",VLOOKUP(VLOOKUP(M27,[1]QuestUI参数!$A:$B,2,FALSE),[1]QuestUI参数!$A:$K,4,FALSE))</f>
        <v>2</v>
      </c>
      <c r="F27">
        <f>IF(OR(VLOOKUP(M27,[1]QuestUI参数!$A:$B,2,FALSE)="默认移动",VLOOKUP(M27,[1]QuestUI参数!$A:$B,2,FALSE)="跟随对象"),"",VLOOKUP(VLOOKUP(M27,[1]QuestUI参数!$A:$B,2,FALSE),[1]QuestUI参数!$A:$K,5,FALSE))</f>
        <v>0</v>
      </c>
      <c r="G27">
        <f>IF(OR(VLOOKUP(M27,[1]QuestUI参数!$A:$B,2,FALSE)="默认移动",VLOOKUP(M27,[1]QuestUI参数!$A:$B,2,FALSE)="跟随对象"),"",VLOOKUP(VLOOKUP(M27,[1]QuestUI参数!$A:$B,2,FALSE),[1]QuestUI参数!$A:$K,6,FALSE))</f>
        <v>0</v>
      </c>
      <c r="H27" t="b">
        <f>IF(OR(VLOOKUP(M27,[1]QuestUI参数!$A:$B,2,FALSE)="默认移动",VLOOKUP(M27,[1]QuestUI参数!$A:$B,2,FALSE)="跟随对象"),"",VLOOKUP(VLOOKUP(M27,[1]QuestUI参数!$A:$B,2,FALSE),[1]QuestUI参数!$A:$K,7,FALSE))</f>
        <v>1</v>
      </c>
      <c r="I27">
        <f>IF(OR(VLOOKUP(M27,[1]QuestUI参数!$A:$B,2,FALSE)="默认移动",VLOOKUP(M27,[1]QuestUI参数!$A:$B,2,FALSE)="跟随对象"),"",VLOOKUP(VLOOKUP(M27,[1]QuestUI参数!$A:$B,2,FALSE),[1]QuestUI参数!$A:$K,8,FALSE))</f>
        <v>0</v>
      </c>
      <c r="J27">
        <f>IF(OR(VLOOKUP(M27,[1]QuestUI参数!$A:$B,2,FALSE)="默认移动",VLOOKUP(M27,[1]QuestUI参数!$A:$B,2,FALSE)="跟随对象"),"",VLOOKUP(VLOOKUP(M27,[1]QuestUI参数!$A:$B,2,FALSE),[1]QuestUI参数!$A:$K,9,FALSE))</f>
        <v>0</v>
      </c>
      <c r="K27">
        <f>IF(OR(VLOOKUP(M27,[1]QuestUI参数!$A:$B,2,FALSE)="默认移动",VLOOKUP(M27,[1]QuestUI参数!$A:$B,2,FALSE)="跟随对象"),"",VLOOKUP(VLOOKUP(M27,[1]QuestUI参数!$A:$B,2,FALSE),[1]QuestUI参数!$A:$K,10,FALSE))</f>
        <v>0</v>
      </c>
      <c r="L27">
        <f>IF(OR(VLOOKUP(M27,[1]QuestUI参数!$A:$B,2,FALSE)="默认移动",VLOOKUP(M27,[1]QuestUI参数!$A:$B,2,FALSE)="跟随对象"),"",VLOOKUP(VLOOKUP(M27,[1]QuestUI参数!$A:$B,2,FALSE),[1]QuestUI参数!$A:$K,11,FALSE))</f>
        <v>0</v>
      </c>
      <c r="M27" t="s">
        <v>49</v>
      </c>
    </row>
    <row r="28" spans="2:13">
      <c r="B28" t="str">
        <f>IF(OR(VLOOKUP(M28,[1]QuestUI参数!$A:$B,2,FALSE)="默认移动",VLOOKUP(M28,[1]QuestUI参数!$A:$B,2,FALSE)="跟随对象"),"",M28)</f>
        <v>DlgPersionalName</v>
      </c>
      <c r="D28" t="b">
        <f>IF(OR(VLOOKUP(M28,[1]QuestUI参数!$A:$B,2,FALSE)="默认移动",VLOOKUP(M28,[1]QuestUI参数!$A:$B,2,FALSE)="跟随对象"),"",VLOOKUP(VLOOKUP(M28,[1]QuestUI参数!$A:$B,2,FALSE),[1]QuestUI参数!$A:$K,3,FALSE))</f>
        <v>1</v>
      </c>
      <c r="E28">
        <f>IF(OR(VLOOKUP(M28,[1]QuestUI参数!$A:$B,2,FALSE)="默认移动",VLOOKUP(M28,[1]QuestUI参数!$A:$B,2,FALSE)="跟随对象"),"",VLOOKUP(VLOOKUP(M28,[1]QuestUI参数!$A:$B,2,FALSE),[1]QuestUI参数!$A:$K,4,FALSE))</f>
        <v>2</v>
      </c>
      <c r="F28">
        <f>IF(OR(VLOOKUP(M28,[1]QuestUI参数!$A:$B,2,FALSE)="默认移动",VLOOKUP(M28,[1]QuestUI参数!$A:$B,2,FALSE)="跟随对象"),"",VLOOKUP(VLOOKUP(M28,[1]QuestUI参数!$A:$B,2,FALSE),[1]QuestUI参数!$A:$K,5,FALSE))</f>
        <v>0</v>
      </c>
      <c r="G28">
        <f>IF(OR(VLOOKUP(M28,[1]QuestUI参数!$A:$B,2,FALSE)="默认移动",VLOOKUP(M28,[1]QuestUI参数!$A:$B,2,FALSE)="跟随对象"),"",VLOOKUP(VLOOKUP(M28,[1]QuestUI参数!$A:$B,2,FALSE),[1]QuestUI参数!$A:$K,6,FALSE))</f>
        <v>0</v>
      </c>
      <c r="H28" t="b">
        <f>IF(OR(VLOOKUP(M28,[1]QuestUI参数!$A:$B,2,FALSE)="默认移动",VLOOKUP(M28,[1]QuestUI参数!$A:$B,2,FALSE)="跟随对象"),"",VLOOKUP(VLOOKUP(M28,[1]QuestUI参数!$A:$B,2,FALSE),[1]QuestUI参数!$A:$K,7,FALSE))</f>
        <v>1</v>
      </c>
      <c r="I28">
        <f>IF(OR(VLOOKUP(M28,[1]QuestUI参数!$A:$B,2,FALSE)="默认移动",VLOOKUP(M28,[1]QuestUI参数!$A:$B,2,FALSE)="跟随对象"),"",VLOOKUP(VLOOKUP(M28,[1]QuestUI参数!$A:$B,2,FALSE),[1]QuestUI参数!$A:$K,8,FALSE))</f>
        <v>0</v>
      </c>
      <c r="J28">
        <f>IF(OR(VLOOKUP(M28,[1]QuestUI参数!$A:$B,2,FALSE)="默认移动",VLOOKUP(M28,[1]QuestUI参数!$A:$B,2,FALSE)="跟随对象"),"",VLOOKUP(VLOOKUP(M28,[1]QuestUI参数!$A:$B,2,FALSE),[1]QuestUI参数!$A:$K,9,FALSE))</f>
        <v>0</v>
      </c>
      <c r="K28">
        <f>IF(OR(VLOOKUP(M28,[1]QuestUI参数!$A:$B,2,FALSE)="默认移动",VLOOKUP(M28,[1]QuestUI参数!$A:$B,2,FALSE)="跟随对象"),"",VLOOKUP(VLOOKUP(M28,[1]QuestUI参数!$A:$B,2,FALSE),[1]QuestUI参数!$A:$K,10,FALSE))</f>
        <v>0</v>
      </c>
      <c r="L28">
        <f>IF(OR(VLOOKUP(M28,[1]QuestUI参数!$A:$B,2,FALSE)="默认移动",VLOOKUP(M28,[1]QuestUI参数!$A:$B,2,FALSE)="跟随对象"),"",VLOOKUP(VLOOKUP(M28,[1]QuestUI参数!$A:$B,2,FALSE),[1]QuestUI参数!$A:$K,11,FALSE))</f>
        <v>0</v>
      </c>
      <c r="M28" t="s">
        <v>50</v>
      </c>
    </row>
    <row r="29" spans="2:13">
      <c r="B29" t="str">
        <f>IF(OR(VLOOKUP(M29,[1]QuestUI参数!$A:$B,2,FALSE)="默认移动",VLOOKUP(M29,[1]QuestUI参数!$A:$B,2,FALSE)="跟随对象"),"",M29)</f>
        <v>DlgPersonalInformation</v>
      </c>
      <c r="D29" t="b">
        <f>IF(OR(VLOOKUP(M29,[1]QuestUI参数!$A:$B,2,FALSE)="默认移动",VLOOKUP(M29,[1]QuestUI参数!$A:$B,2,FALSE)="跟随对象"),"",VLOOKUP(VLOOKUP(M29,[1]QuestUI参数!$A:$B,2,FALSE),[1]QuestUI参数!$A:$K,3,FALSE))</f>
        <v>1</v>
      </c>
      <c r="E29">
        <f>IF(OR(VLOOKUP(M29,[1]QuestUI参数!$A:$B,2,FALSE)="默认移动",VLOOKUP(M29,[1]QuestUI参数!$A:$B,2,FALSE)="跟随对象"),"",VLOOKUP(VLOOKUP(M29,[1]QuestUI参数!$A:$B,2,FALSE),[1]QuestUI参数!$A:$K,4,FALSE))</f>
        <v>2</v>
      </c>
      <c r="F29">
        <f>IF(OR(VLOOKUP(M29,[1]QuestUI参数!$A:$B,2,FALSE)="默认移动",VLOOKUP(M29,[1]QuestUI参数!$A:$B,2,FALSE)="跟随对象"),"",VLOOKUP(VLOOKUP(M29,[1]QuestUI参数!$A:$B,2,FALSE),[1]QuestUI参数!$A:$K,5,FALSE))</f>
        <v>0</v>
      </c>
      <c r="G29">
        <f>IF(OR(VLOOKUP(M29,[1]QuestUI参数!$A:$B,2,FALSE)="默认移动",VLOOKUP(M29,[1]QuestUI参数!$A:$B,2,FALSE)="跟随对象"),"",VLOOKUP(VLOOKUP(M29,[1]QuestUI参数!$A:$B,2,FALSE),[1]QuestUI参数!$A:$K,6,FALSE))</f>
        <v>0</v>
      </c>
      <c r="H29" t="b">
        <f>IF(OR(VLOOKUP(M29,[1]QuestUI参数!$A:$B,2,FALSE)="默认移动",VLOOKUP(M29,[1]QuestUI参数!$A:$B,2,FALSE)="跟随对象"),"",VLOOKUP(VLOOKUP(M29,[1]QuestUI参数!$A:$B,2,FALSE),[1]QuestUI参数!$A:$K,7,FALSE))</f>
        <v>1</v>
      </c>
      <c r="I29">
        <f>IF(OR(VLOOKUP(M29,[1]QuestUI参数!$A:$B,2,FALSE)="默认移动",VLOOKUP(M29,[1]QuestUI参数!$A:$B,2,FALSE)="跟随对象"),"",VLOOKUP(VLOOKUP(M29,[1]QuestUI参数!$A:$B,2,FALSE),[1]QuestUI参数!$A:$K,8,FALSE))</f>
        <v>0</v>
      </c>
      <c r="J29">
        <f>IF(OR(VLOOKUP(M29,[1]QuestUI参数!$A:$B,2,FALSE)="默认移动",VLOOKUP(M29,[1]QuestUI参数!$A:$B,2,FALSE)="跟随对象"),"",VLOOKUP(VLOOKUP(M29,[1]QuestUI参数!$A:$B,2,FALSE),[1]QuestUI参数!$A:$K,9,FALSE))</f>
        <v>0</v>
      </c>
      <c r="K29">
        <f>IF(OR(VLOOKUP(M29,[1]QuestUI参数!$A:$B,2,FALSE)="默认移动",VLOOKUP(M29,[1]QuestUI参数!$A:$B,2,FALSE)="跟随对象"),"",VLOOKUP(VLOOKUP(M29,[1]QuestUI参数!$A:$B,2,FALSE),[1]QuestUI参数!$A:$K,10,FALSE))</f>
        <v>0</v>
      </c>
      <c r="L29">
        <f>IF(OR(VLOOKUP(M29,[1]QuestUI参数!$A:$B,2,FALSE)="默认移动",VLOOKUP(M29,[1]QuestUI参数!$A:$B,2,FALSE)="跟随对象"),"",VLOOKUP(VLOOKUP(M29,[1]QuestUI参数!$A:$B,2,FALSE),[1]QuestUI参数!$A:$K,11,FALSE))</f>
        <v>0</v>
      </c>
      <c r="M29" t="s">
        <v>51</v>
      </c>
    </row>
    <row r="30" spans="2:13">
      <c r="B30" t="str">
        <f>IF(OR(VLOOKUP(M30,[1]QuestUI参数!$A:$B,2,FALSE)="默认移动",VLOOKUP(M30,[1]QuestUI参数!$A:$B,2,FALSE)="跟随对象"),"",M30)</f>
        <v>DlgRankPowerupSeason</v>
      </c>
      <c r="D30" t="b">
        <f>IF(OR(VLOOKUP(M30,[1]QuestUI参数!$A:$B,2,FALSE)="默认移动",VLOOKUP(M30,[1]QuestUI参数!$A:$B,2,FALSE)="跟随对象"),"",VLOOKUP(VLOOKUP(M30,[1]QuestUI参数!$A:$B,2,FALSE),[1]QuestUI参数!$A:$K,3,FALSE))</f>
        <v>1</v>
      </c>
      <c r="E30">
        <f>IF(OR(VLOOKUP(M30,[1]QuestUI参数!$A:$B,2,FALSE)="默认移动",VLOOKUP(M30,[1]QuestUI参数!$A:$B,2,FALSE)="跟随对象"),"",VLOOKUP(VLOOKUP(M30,[1]QuestUI参数!$A:$B,2,FALSE),[1]QuestUI参数!$A:$K,4,FALSE))</f>
        <v>2</v>
      </c>
      <c r="F30">
        <f>IF(OR(VLOOKUP(M30,[1]QuestUI参数!$A:$B,2,FALSE)="默认移动",VLOOKUP(M30,[1]QuestUI参数!$A:$B,2,FALSE)="跟随对象"),"",VLOOKUP(VLOOKUP(M30,[1]QuestUI参数!$A:$B,2,FALSE),[1]QuestUI参数!$A:$K,5,FALSE))</f>
        <v>0</v>
      </c>
      <c r="G30">
        <f>IF(OR(VLOOKUP(M30,[1]QuestUI参数!$A:$B,2,FALSE)="默认移动",VLOOKUP(M30,[1]QuestUI参数!$A:$B,2,FALSE)="跟随对象"),"",VLOOKUP(VLOOKUP(M30,[1]QuestUI参数!$A:$B,2,FALSE),[1]QuestUI参数!$A:$K,6,FALSE))</f>
        <v>0</v>
      </c>
      <c r="H30" t="b">
        <f>IF(OR(VLOOKUP(M30,[1]QuestUI参数!$A:$B,2,FALSE)="默认移动",VLOOKUP(M30,[1]QuestUI参数!$A:$B,2,FALSE)="跟随对象"),"",VLOOKUP(VLOOKUP(M30,[1]QuestUI参数!$A:$B,2,FALSE),[1]QuestUI参数!$A:$K,7,FALSE))</f>
        <v>1</v>
      </c>
      <c r="I30">
        <f>IF(OR(VLOOKUP(M30,[1]QuestUI参数!$A:$B,2,FALSE)="默认移动",VLOOKUP(M30,[1]QuestUI参数!$A:$B,2,FALSE)="跟随对象"),"",VLOOKUP(VLOOKUP(M30,[1]QuestUI参数!$A:$B,2,FALSE),[1]QuestUI参数!$A:$K,8,FALSE))</f>
        <v>0</v>
      </c>
      <c r="J30">
        <f>IF(OR(VLOOKUP(M30,[1]QuestUI参数!$A:$B,2,FALSE)="默认移动",VLOOKUP(M30,[1]QuestUI参数!$A:$B,2,FALSE)="跟随对象"),"",VLOOKUP(VLOOKUP(M30,[1]QuestUI参数!$A:$B,2,FALSE),[1]QuestUI参数!$A:$K,9,FALSE))</f>
        <v>0</v>
      </c>
      <c r="K30">
        <f>IF(OR(VLOOKUP(M30,[1]QuestUI参数!$A:$B,2,FALSE)="默认移动",VLOOKUP(M30,[1]QuestUI参数!$A:$B,2,FALSE)="跟随对象"),"",VLOOKUP(VLOOKUP(M30,[1]QuestUI参数!$A:$B,2,FALSE),[1]QuestUI参数!$A:$K,10,FALSE))</f>
        <v>0</v>
      </c>
      <c r="L30">
        <f>IF(OR(VLOOKUP(M30,[1]QuestUI参数!$A:$B,2,FALSE)="默认移动",VLOOKUP(M30,[1]QuestUI参数!$A:$B,2,FALSE)="跟随对象"),"",VLOOKUP(VLOOKUP(M30,[1]QuestUI参数!$A:$B,2,FALSE),[1]QuestUI参数!$A:$K,11,FALSE))</f>
        <v>0</v>
      </c>
      <c r="M30" t="s">
        <v>52</v>
      </c>
    </row>
    <row r="31" spans="2:13">
      <c r="B31" t="str">
        <f>IF(OR(VLOOKUP(M31,[1]QuestUI参数!$A:$B,2,FALSE)="默认移动",VLOOKUP(M31,[1]QuestUI参数!$A:$B,2,FALSE)="跟随对象"),"",M31)</f>
        <v>DlgSeasonNotice</v>
      </c>
      <c r="D31" t="b">
        <f>IF(OR(VLOOKUP(M31,[1]QuestUI参数!$A:$B,2,FALSE)="默认移动",VLOOKUP(M31,[1]QuestUI参数!$A:$B,2,FALSE)="跟随对象"),"",VLOOKUP(VLOOKUP(M31,[1]QuestUI参数!$A:$B,2,FALSE),[1]QuestUI参数!$A:$K,3,FALSE))</f>
        <v>0</v>
      </c>
      <c r="E31">
        <f>IF(OR(VLOOKUP(M31,[1]QuestUI参数!$A:$B,2,FALSE)="默认移动",VLOOKUP(M31,[1]QuestUI参数!$A:$B,2,FALSE)="跟随对象"),"",VLOOKUP(VLOOKUP(M31,[1]QuestUI参数!$A:$B,2,FALSE),[1]QuestUI参数!$A:$K,4,FALSE))</f>
        <v>2</v>
      </c>
      <c r="F31">
        <f>IF(OR(VLOOKUP(M31,[1]QuestUI参数!$A:$B,2,FALSE)="默认移动",VLOOKUP(M31,[1]QuestUI参数!$A:$B,2,FALSE)="跟随对象"),"",VLOOKUP(VLOOKUP(M31,[1]QuestUI参数!$A:$B,2,FALSE),[1]QuestUI参数!$A:$K,5,FALSE))</f>
        <v>1.5</v>
      </c>
      <c r="G31">
        <f>IF(OR(VLOOKUP(M31,[1]QuestUI参数!$A:$B,2,FALSE)="默认移动",VLOOKUP(M31,[1]QuestUI参数!$A:$B,2,FALSE)="跟随对象"),"",VLOOKUP(VLOOKUP(M31,[1]QuestUI参数!$A:$B,2,FALSE),[1]QuestUI参数!$A:$K,6,FALSE))</f>
        <v>30</v>
      </c>
      <c r="H31" t="b">
        <f>IF(OR(VLOOKUP(M31,[1]QuestUI参数!$A:$B,2,FALSE)="默认移动",VLOOKUP(M31,[1]QuestUI参数!$A:$B,2,FALSE)="跟随对象"),"",VLOOKUP(VLOOKUP(M31,[1]QuestUI参数!$A:$B,2,FALSE),[1]QuestUI参数!$A:$K,7,FALSE))</f>
        <v>1</v>
      </c>
      <c r="I31">
        <f>IF(OR(VLOOKUP(M31,[1]QuestUI参数!$A:$B,2,FALSE)="默认移动",VLOOKUP(M31,[1]QuestUI参数!$A:$B,2,FALSE)="跟随对象"),"",VLOOKUP(VLOOKUP(M31,[1]QuestUI参数!$A:$B,2,FALSE),[1]QuestUI参数!$A:$K,8,FALSE))</f>
        <v>0.0375</v>
      </c>
      <c r="J31">
        <f>IF(OR(VLOOKUP(M31,[1]QuestUI参数!$A:$B,2,FALSE)="默认移动",VLOOKUP(M31,[1]QuestUI参数!$A:$B,2,FALSE)="跟随对象"),"",VLOOKUP(VLOOKUP(M31,[1]QuestUI参数!$A:$B,2,FALSE),[1]QuestUI参数!$A:$K,9,FALSE))</f>
        <v>1</v>
      </c>
      <c r="K31">
        <f>IF(OR(VLOOKUP(M31,[1]QuestUI参数!$A:$B,2,FALSE)="默认移动",VLOOKUP(M31,[1]QuestUI参数!$A:$B,2,FALSE)="跟随对象"),"",VLOOKUP(VLOOKUP(M31,[1]QuestUI参数!$A:$B,2,FALSE),[1]QuestUI参数!$A:$K,10,FALSE))</f>
        <v>0.0375</v>
      </c>
      <c r="L31">
        <f>IF(OR(VLOOKUP(M31,[1]QuestUI参数!$A:$B,2,FALSE)="默认移动",VLOOKUP(M31,[1]QuestUI参数!$A:$B,2,FALSE)="跟随对象"),"",VLOOKUP(VLOOKUP(M31,[1]QuestUI参数!$A:$B,2,FALSE),[1]QuestUI参数!$A:$K,11,FALSE))</f>
        <v>0</v>
      </c>
      <c r="M31" t="s">
        <v>53</v>
      </c>
    </row>
    <row r="32" spans="2:13">
      <c r="B32" t="str">
        <f>IF(OR(VLOOKUP(M32,[1]QuestUI参数!$A:$B,2,FALSE)="默认移动",VLOOKUP(M32,[1]QuestUI参数!$A:$B,2,FALSE)="跟随对象"),"",M32)</f>
        <v>DlgTowerDetails</v>
      </c>
      <c r="D32" t="b">
        <f>IF(OR(VLOOKUP(M32,[1]QuestUI参数!$A:$B,2,FALSE)="默认移动",VLOOKUP(M32,[1]QuestUI参数!$A:$B,2,FALSE)="跟随对象"),"",VLOOKUP(VLOOKUP(M32,[1]QuestUI参数!$A:$B,2,FALSE),[1]QuestUI参数!$A:$K,3,FALSE))</f>
        <v>0</v>
      </c>
      <c r="E32">
        <f>IF(OR(VLOOKUP(M32,[1]QuestUI参数!$A:$B,2,FALSE)="默认移动",VLOOKUP(M32,[1]QuestUI参数!$A:$B,2,FALSE)="跟随对象"),"",VLOOKUP(VLOOKUP(M32,[1]QuestUI参数!$A:$B,2,FALSE),[1]QuestUI参数!$A:$K,4,FALSE))</f>
        <v>1.5</v>
      </c>
      <c r="F32">
        <f>IF(OR(VLOOKUP(M32,[1]QuestUI参数!$A:$B,2,FALSE)="默认移动",VLOOKUP(M32,[1]QuestUI参数!$A:$B,2,FALSE)="跟随对象"),"",VLOOKUP(VLOOKUP(M32,[1]QuestUI参数!$A:$B,2,FALSE),[1]QuestUI参数!$A:$K,5,FALSE))</f>
        <v>1.2</v>
      </c>
      <c r="G32">
        <f>IF(OR(VLOOKUP(M32,[1]QuestUI参数!$A:$B,2,FALSE)="默认移动",VLOOKUP(M32,[1]QuestUI参数!$A:$B,2,FALSE)="跟随对象"),"",VLOOKUP(VLOOKUP(M32,[1]QuestUI参数!$A:$B,2,FALSE),[1]QuestUI参数!$A:$K,6,FALSE))</f>
        <v>60</v>
      </c>
      <c r="H32" t="b">
        <f>IF(OR(VLOOKUP(M32,[1]QuestUI参数!$A:$B,2,FALSE)="默认移动",VLOOKUP(M32,[1]QuestUI参数!$A:$B,2,FALSE)="跟随对象"),"",VLOOKUP(VLOOKUP(M32,[1]QuestUI参数!$A:$B,2,FALSE),[1]QuestUI参数!$A:$K,7,FALSE))</f>
        <v>1</v>
      </c>
      <c r="I32">
        <f>IF(OR(VLOOKUP(M32,[1]QuestUI参数!$A:$B,2,FALSE)="默认移动",VLOOKUP(M32,[1]QuestUI参数!$A:$B,2,FALSE)="跟随对象"),"",VLOOKUP(VLOOKUP(M32,[1]QuestUI参数!$A:$B,2,FALSE),[1]QuestUI参数!$A:$K,8,FALSE))</f>
        <v>0.0375</v>
      </c>
      <c r="J32">
        <f>IF(OR(VLOOKUP(M32,[1]QuestUI参数!$A:$B,2,FALSE)="默认移动",VLOOKUP(M32,[1]QuestUI参数!$A:$B,2,FALSE)="跟随对象"),"",VLOOKUP(VLOOKUP(M32,[1]QuestUI参数!$A:$B,2,FALSE),[1]QuestUI参数!$A:$K,9,FALSE))</f>
        <v>1</v>
      </c>
      <c r="K32">
        <f>IF(OR(VLOOKUP(M32,[1]QuestUI参数!$A:$B,2,FALSE)="默认移动",VLOOKUP(M32,[1]QuestUI参数!$A:$B,2,FALSE)="跟随对象"),"",VLOOKUP(VLOOKUP(M32,[1]QuestUI参数!$A:$B,2,FALSE),[1]QuestUI参数!$A:$K,10,FALSE))</f>
        <v>0.0375</v>
      </c>
      <c r="L32">
        <f>IF(OR(VLOOKUP(M32,[1]QuestUI参数!$A:$B,2,FALSE)="默认移动",VLOOKUP(M32,[1]QuestUI参数!$A:$B,2,FALSE)="跟随对象"),"",VLOOKUP(VLOOKUP(M32,[1]QuestUI参数!$A:$B,2,FALSE),[1]QuestUI参数!$A:$K,11,FALSE))</f>
        <v>0</v>
      </c>
      <c r="M32" s="7" t="s">
        <v>54</v>
      </c>
    </row>
    <row r="33" spans="2:13">
      <c r="B33" t="str">
        <f>IF(OR(VLOOKUP(M33,[1]QuestUI参数!$A:$B,2,FALSE)="默认移动",VLOOKUP(M33,[1]QuestUI参数!$A:$B,2,FALSE)="跟随对象"),"",M33)</f>
        <v>DlgGameHomePage</v>
      </c>
      <c r="D33" t="b">
        <f>IF(OR(VLOOKUP(M33,[1]QuestUI参数!$A:$B,2,FALSE)="默认移动",VLOOKUP(M33,[1]QuestUI参数!$A:$B,2,FALSE)="跟随对象"),"",VLOOKUP(VLOOKUP(M33,[1]QuestUI参数!$A:$B,2,FALSE),[1]QuestUI参数!$A:$K,3,FALSE))</f>
        <v>1</v>
      </c>
      <c r="E33">
        <f>IF(OR(VLOOKUP(M33,[1]QuestUI参数!$A:$B,2,FALSE)="默认移动",VLOOKUP(M33,[1]QuestUI参数!$A:$B,2,FALSE)="跟随对象"),"",VLOOKUP(VLOOKUP(M33,[1]QuestUI参数!$A:$B,2,FALSE),[1]QuestUI参数!$A:$K,4,FALSE))</f>
        <v>2</v>
      </c>
      <c r="F33">
        <f>IF(OR(VLOOKUP(M33,[1]QuestUI参数!$A:$B,2,FALSE)="默认移动",VLOOKUP(M33,[1]QuestUI参数!$A:$B,2,FALSE)="跟随对象"),"",VLOOKUP(VLOOKUP(M33,[1]QuestUI参数!$A:$B,2,FALSE),[1]QuestUI参数!$A:$K,5,FALSE))</f>
        <v>0</v>
      </c>
      <c r="G33">
        <f>IF(OR(VLOOKUP(M33,[1]QuestUI参数!$A:$B,2,FALSE)="默认移动",VLOOKUP(M33,[1]QuestUI参数!$A:$B,2,FALSE)="跟随对象"),"",VLOOKUP(VLOOKUP(M33,[1]QuestUI参数!$A:$B,2,FALSE),[1]QuestUI参数!$A:$K,6,FALSE))</f>
        <v>0</v>
      </c>
      <c r="H33" t="b">
        <f>IF(OR(VLOOKUP(M33,[1]QuestUI参数!$A:$B,2,FALSE)="默认移动",VLOOKUP(M33,[1]QuestUI参数!$A:$B,2,FALSE)="跟随对象"),"",VLOOKUP(VLOOKUP(M33,[1]QuestUI参数!$A:$B,2,FALSE),[1]QuestUI参数!$A:$K,7,FALSE))</f>
        <v>1</v>
      </c>
      <c r="I33">
        <f>IF(OR(VLOOKUP(M33,[1]QuestUI参数!$A:$B,2,FALSE)="默认移动",VLOOKUP(M33,[1]QuestUI参数!$A:$B,2,FALSE)="跟随对象"),"",VLOOKUP(VLOOKUP(M33,[1]QuestUI参数!$A:$B,2,FALSE),[1]QuestUI参数!$A:$K,8,FALSE))</f>
        <v>0</v>
      </c>
      <c r="J33">
        <f>IF(OR(VLOOKUP(M33,[1]QuestUI参数!$A:$B,2,FALSE)="默认移动",VLOOKUP(M33,[1]QuestUI参数!$A:$B,2,FALSE)="跟随对象"),"",VLOOKUP(VLOOKUP(M33,[1]QuestUI参数!$A:$B,2,FALSE),[1]QuestUI参数!$A:$K,9,FALSE))</f>
        <v>0</v>
      </c>
      <c r="K33">
        <f>IF(OR(VLOOKUP(M33,[1]QuestUI参数!$A:$B,2,FALSE)="默认移动",VLOOKUP(M33,[1]QuestUI参数!$A:$B,2,FALSE)="跟随对象"),"",VLOOKUP(VLOOKUP(M33,[1]QuestUI参数!$A:$B,2,FALSE),[1]QuestUI参数!$A:$K,10,FALSE))</f>
        <v>0</v>
      </c>
      <c r="L33">
        <f>IF(OR(VLOOKUP(M33,[1]QuestUI参数!$A:$B,2,FALSE)="默认移动",VLOOKUP(M33,[1]QuestUI参数!$A:$B,2,FALSE)="跟随对象"),"",VLOOKUP(VLOOKUP(M33,[1]QuestUI参数!$A:$B,2,FALSE),[1]QuestUI参数!$A:$K,11,FALSE))</f>
        <v>0</v>
      </c>
      <c r="M33" t="s">
        <v>55</v>
      </c>
    </row>
    <row r="34" spans="2:13">
      <c r="B34" t="str">
        <f>IF(OR(VLOOKUP(M34,[1]QuestUI参数!$A:$B,2,FALSE)="默认移动",VLOOKUP(M34,[1]QuestUI参数!$A:$B,2,FALSE)="跟随对象"),"",M34)</f>
        <v>DlgGameRoomListMR</v>
      </c>
      <c r="D34" t="b">
        <f>IF(OR(VLOOKUP(M34,[1]QuestUI参数!$A:$B,2,FALSE)="默认移动",VLOOKUP(M34,[1]QuestUI参数!$A:$B,2,FALSE)="跟随对象"),"",VLOOKUP(VLOOKUP(M34,[1]QuestUI参数!$A:$B,2,FALSE),[1]QuestUI参数!$A:$K,3,FALSE))</f>
        <v>1</v>
      </c>
      <c r="E34">
        <f>IF(OR(VLOOKUP(M34,[1]QuestUI参数!$A:$B,2,FALSE)="默认移动",VLOOKUP(M34,[1]QuestUI参数!$A:$B,2,FALSE)="跟随对象"),"",VLOOKUP(VLOOKUP(M34,[1]QuestUI参数!$A:$B,2,FALSE),[1]QuestUI参数!$A:$K,4,FALSE))</f>
        <v>2</v>
      </c>
      <c r="F34">
        <f>IF(OR(VLOOKUP(M34,[1]QuestUI参数!$A:$B,2,FALSE)="默认移动",VLOOKUP(M34,[1]QuestUI参数!$A:$B,2,FALSE)="跟随对象"),"",VLOOKUP(VLOOKUP(M34,[1]QuestUI参数!$A:$B,2,FALSE),[1]QuestUI参数!$A:$K,5,FALSE))</f>
        <v>0</v>
      </c>
      <c r="G34">
        <f>IF(OR(VLOOKUP(M34,[1]QuestUI参数!$A:$B,2,FALSE)="默认移动",VLOOKUP(M34,[1]QuestUI参数!$A:$B,2,FALSE)="跟随对象"),"",VLOOKUP(VLOOKUP(M34,[1]QuestUI参数!$A:$B,2,FALSE),[1]QuestUI参数!$A:$K,6,FALSE))</f>
        <v>0</v>
      </c>
      <c r="H34" t="b">
        <f>IF(OR(VLOOKUP(M34,[1]QuestUI参数!$A:$B,2,FALSE)="默认移动",VLOOKUP(M34,[1]QuestUI参数!$A:$B,2,FALSE)="跟随对象"),"",VLOOKUP(VLOOKUP(M34,[1]QuestUI参数!$A:$B,2,FALSE),[1]QuestUI参数!$A:$K,7,FALSE))</f>
        <v>1</v>
      </c>
      <c r="I34">
        <f>IF(OR(VLOOKUP(M34,[1]QuestUI参数!$A:$B,2,FALSE)="默认移动",VLOOKUP(M34,[1]QuestUI参数!$A:$B,2,FALSE)="跟随对象"),"",VLOOKUP(VLOOKUP(M34,[1]QuestUI参数!$A:$B,2,FALSE),[1]QuestUI参数!$A:$K,8,FALSE))</f>
        <v>0</v>
      </c>
      <c r="J34">
        <f>IF(OR(VLOOKUP(M34,[1]QuestUI参数!$A:$B,2,FALSE)="默认移动",VLOOKUP(M34,[1]QuestUI参数!$A:$B,2,FALSE)="跟随对象"),"",VLOOKUP(VLOOKUP(M34,[1]QuestUI参数!$A:$B,2,FALSE),[1]QuestUI参数!$A:$K,9,FALSE))</f>
        <v>0</v>
      </c>
      <c r="K34">
        <f>IF(OR(VLOOKUP(M34,[1]QuestUI参数!$A:$B,2,FALSE)="默认移动",VLOOKUP(M34,[1]QuestUI参数!$A:$B,2,FALSE)="跟随对象"),"",VLOOKUP(VLOOKUP(M34,[1]QuestUI参数!$A:$B,2,FALSE),[1]QuestUI参数!$A:$K,10,FALSE))</f>
        <v>0</v>
      </c>
      <c r="L34">
        <f>IF(OR(VLOOKUP(M34,[1]QuestUI参数!$A:$B,2,FALSE)="默认移动",VLOOKUP(M34,[1]QuestUI参数!$A:$B,2,FALSE)="跟随对象"),"",VLOOKUP(VLOOKUP(M34,[1]QuestUI参数!$A:$B,2,FALSE),[1]QuestUI参数!$A:$K,11,FALSE))</f>
        <v>0</v>
      </c>
      <c r="M34" t="s">
        <v>56</v>
      </c>
    </row>
    <row r="35" spans="2:13">
      <c r="B35" t="str">
        <f>IF(OR(VLOOKUP(M35,[1]QuestUI参数!$A:$B,2,FALSE)="默认移动",VLOOKUP(M35,[1]QuestUI参数!$A:$B,2,FALSE)="跟随对象"),"",M35)</f>
        <v/>
      </c>
      <c r="D35" t="str">
        <f>IF(OR(VLOOKUP(M35,[1]QuestUI参数!$A:$B,2,FALSE)="默认移动",VLOOKUP(M35,[1]QuestUI参数!$A:$B,2,FALSE)="跟随对象"),"",VLOOKUP(VLOOKUP(M35,[1]QuestUI参数!$A:$B,2,FALSE),[1]QuestUI参数!$A:$K,3,FALSE))</f>
        <v/>
      </c>
      <c r="E35" t="str">
        <f>IF(OR(VLOOKUP(M35,[1]QuestUI参数!$A:$B,2,FALSE)="默认移动",VLOOKUP(M35,[1]QuestUI参数!$A:$B,2,FALSE)="跟随对象"),"",VLOOKUP(VLOOKUP(M35,[1]QuestUI参数!$A:$B,2,FALSE),[1]QuestUI参数!$A:$K,4,FALSE))</f>
        <v/>
      </c>
      <c r="F35" t="str">
        <f>IF(OR(VLOOKUP(M35,[1]QuestUI参数!$A:$B,2,FALSE)="默认移动",VLOOKUP(M35,[1]QuestUI参数!$A:$B,2,FALSE)="跟随对象"),"",VLOOKUP(VLOOKUP(M35,[1]QuestUI参数!$A:$B,2,FALSE),[1]QuestUI参数!$A:$K,5,FALSE))</f>
        <v/>
      </c>
      <c r="G35" t="str">
        <f>IF(OR(VLOOKUP(M35,[1]QuestUI参数!$A:$B,2,FALSE)="默认移动",VLOOKUP(M35,[1]QuestUI参数!$A:$B,2,FALSE)="跟随对象"),"",VLOOKUP(VLOOKUP(M35,[1]QuestUI参数!$A:$B,2,FALSE),[1]QuestUI参数!$A:$K,6,FALSE))</f>
        <v/>
      </c>
      <c r="H35" t="str">
        <f>IF(OR(VLOOKUP(M35,[1]QuestUI参数!$A:$B,2,FALSE)="默认移动",VLOOKUP(M35,[1]QuestUI参数!$A:$B,2,FALSE)="跟随对象"),"",VLOOKUP(VLOOKUP(M35,[1]QuestUI参数!$A:$B,2,FALSE),[1]QuestUI参数!$A:$K,7,FALSE))</f>
        <v/>
      </c>
      <c r="I35" t="str">
        <f>IF(OR(VLOOKUP(M35,[1]QuestUI参数!$A:$B,2,FALSE)="默认移动",VLOOKUP(M35,[1]QuestUI参数!$A:$B,2,FALSE)="跟随对象"),"",VLOOKUP(VLOOKUP(M35,[1]QuestUI参数!$A:$B,2,FALSE),[1]QuestUI参数!$A:$K,8,FALSE))</f>
        <v/>
      </c>
      <c r="J35" t="str">
        <f>IF(OR(VLOOKUP(M35,[1]QuestUI参数!$A:$B,2,FALSE)="默认移动",VLOOKUP(M35,[1]QuestUI参数!$A:$B,2,FALSE)="跟随对象"),"",VLOOKUP(VLOOKUP(M35,[1]QuestUI参数!$A:$B,2,FALSE),[1]QuestUI参数!$A:$K,9,FALSE))</f>
        <v/>
      </c>
      <c r="K35" t="str">
        <f>IF(OR(VLOOKUP(M35,[1]QuestUI参数!$A:$B,2,FALSE)="默认移动",VLOOKUP(M35,[1]QuestUI参数!$A:$B,2,FALSE)="跟随对象"),"",VLOOKUP(VLOOKUP(M35,[1]QuestUI参数!$A:$B,2,FALSE),[1]QuestUI参数!$A:$K,10,FALSE))</f>
        <v/>
      </c>
      <c r="L35" t="str">
        <f>IF(OR(VLOOKUP(M35,[1]QuestUI参数!$A:$B,2,FALSE)="默认移动",VLOOKUP(M35,[1]QuestUI参数!$A:$B,2,FALSE)="跟随对象"),"",VLOOKUP(VLOOKUP(M35,[1]QuestUI参数!$A:$B,2,FALSE),[1]QuestUI参数!$A:$K,11,FALSE))</f>
        <v/>
      </c>
      <c r="M35" t="s">
        <v>57</v>
      </c>
    </row>
    <row r="36" spans="2:13">
      <c r="B36" t="str">
        <f>IF(OR(VLOOKUP(M36,[1]QuestUI参数!$A:$B,2,FALSE)="默认移动",VLOOKUP(M36,[1]QuestUI参数!$A:$B,2,FALSE)="跟随对象"),"",M36)</f>
        <v>DlgDescTips</v>
      </c>
      <c r="D36" t="b">
        <f>IF(OR(VLOOKUP(M36,[1]QuestUI参数!$A:$B,2,FALSE)="默认移动",VLOOKUP(M36,[1]QuestUI参数!$A:$B,2,FALSE)="跟随对象"),"",VLOOKUP(VLOOKUP(M36,[1]QuestUI参数!$A:$B,2,FALSE),[1]QuestUI参数!$A:$K,3,FALSE))</f>
        <v>1</v>
      </c>
      <c r="E36">
        <f>IF(OR(VLOOKUP(M36,[1]QuestUI参数!$A:$B,2,FALSE)="默认移动",VLOOKUP(M36,[1]QuestUI参数!$A:$B,2,FALSE)="跟随对象"),"",VLOOKUP(VLOOKUP(M36,[1]QuestUI参数!$A:$B,2,FALSE),[1]QuestUI参数!$A:$K,4,FALSE))</f>
        <v>2</v>
      </c>
      <c r="F36">
        <f>IF(OR(VLOOKUP(M36,[1]QuestUI参数!$A:$B,2,FALSE)="默认移动",VLOOKUP(M36,[1]QuestUI参数!$A:$B,2,FALSE)="跟随对象"),"",VLOOKUP(VLOOKUP(M36,[1]QuestUI参数!$A:$B,2,FALSE),[1]QuestUI参数!$A:$K,5,FALSE))</f>
        <v>0</v>
      </c>
      <c r="G36">
        <f>IF(OR(VLOOKUP(M36,[1]QuestUI参数!$A:$B,2,FALSE)="默认移动",VLOOKUP(M36,[1]QuestUI参数!$A:$B,2,FALSE)="跟随对象"),"",VLOOKUP(VLOOKUP(M36,[1]QuestUI参数!$A:$B,2,FALSE),[1]QuestUI参数!$A:$K,6,FALSE))</f>
        <v>0</v>
      </c>
      <c r="H36" t="b">
        <f>IF(OR(VLOOKUP(M36,[1]QuestUI参数!$A:$B,2,FALSE)="默认移动",VLOOKUP(M36,[1]QuestUI参数!$A:$B,2,FALSE)="跟随对象"),"",VLOOKUP(VLOOKUP(M36,[1]QuestUI参数!$A:$B,2,FALSE),[1]QuestUI参数!$A:$K,7,FALSE))</f>
        <v>1</v>
      </c>
      <c r="I36">
        <f>IF(OR(VLOOKUP(M36,[1]QuestUI参数!$A:$B,2,FALSE)="默认移动",VLOOKUP(M36,[1]QuestUI参数!$A:$B,2,FALSE)="跟随对象"),"",VLOOKUP(VLOOKUP(M36,[1]QuestUI参数!$A:$B,2,FALSE),[1]QuestUI参数!$A:$K,8,FALSE))</f>
        <v>0</v>
      </c>
      <c r="J36">
        <f>IF(OR(VLOOKUP(M36,[1]QuestUI参数!$A:$B,2,FALSE)="默认移动",VLOOKUP(M36,[1]QuestUI参数!$A:$B,2,FALSE)="跟随对象"),"",VLOOKUP(VLOOKUP(M36,[1]QuestUI参数!$A:$B,2,FALSE),[1]QuestUI参数!$A:$K,9,FALSE))</f>
        <v>0</v>
      </c>
      <c r="K36">
        <f>IF(OR(VLOOKUP(M36,[1]QuestUI参数!$A:$B,2,FALSE)="默认移动",VLOOKUP(M36,[1]QuestUI参数!$A:$B,2,FALSE)="跟随对象"),"",VLOOKUP(VLOOKUP(M36,[1]QuestUI参数!$A:$B,2,FALSE),[1]QuestUI参数!$A:$K,10,FALSE))</f>
        <v>0</v>
      </c>
      <c r="L36">
        <f>IF(OR(VLOOKUP(M36,[1]QuestUI参数!$A:$B,2,FALSE)="默认移动",VLOOKUP(M36,[1]QuestUI参数!$A:$B,2,FALSE)="跟随对象"),"",VLOOKUP(VLOOKUP(M36,[1]QuestUI参数!$A:$B,2,FALSE),[1]QuestUI参数!$A:$K,11,FALSE))</f>
        <v>0</v>
      </c>
      <c r="M36" t="s">
        <v>58</v>
      </c>
    </row>
    <row r="37" spans="2:13">
      <c r="B37" t="str">
        <f>IF(OR(VLOOKUP(M37,[1]QuestUI参数!$A:$B,2,FALSE)="默认移动",VLOOKUP(M37,[1]QuestUI参数!$A:$B,2,FALSE)="跟随对象"),"",M37)</f>
        <v>DlgGameModeAR</v>
      </c>
      <c r="D37" t="b">
        <f>IF(OR(VLOOKUP(M37,[1]QuestUI参数!$A:$B,2,FALSE)="默认移动",VLOOKUP(M37,[1]QuestUI参数!$A:$B,2,FALSE)="跟随对象"),"",VLOOKUP(VLOOKUP(M37,[1]QuestUI参数!$A:$B,2,FALSE),[1]QuestUI参数!$A:$K,3,FALSE))</f>
        <v>1</v>
      </c>
      <c r="E37">
        <f>IF(OR(VLOOKUP(M37,[1]QuestUI参数!$A:$B,2,FALSE)="默认移动",VLOOKUP(M37,[1]QuestUI参数!$A:$B,2,FALSE)="跟随对象"),"",VLOOKUP(VLOOKUP(M37,[1]QuestUI参数!$A:$B,2,FALSE),[1]QuestUI参数!$A:$K,4,FALSE))</f>
        <v>2</v>
      </c>
      <c r="F37">
        <f>IF(OR(VLOOKUP(M37,[1]QuestUI参数!$A:$B,2,FALSE)="默认移动",VLOOKUP(M37,[1]QuestUI参数!$A:$B,2,FALSE)="跟随对象"),"",VLOOKUP(VLOOKUP(M37,[1]QuestUI参数!$A:$B,2,FALSE),[1]QuestUI参数!$A:$K,5,FALSE))</f>
        <v>0</v>
      </c>
      <c r="G37">
        <f>IF(OR(VLOOKUP(M37,[1]QuestUI参数!$A:$B,2,FALSE)="默认移动",VLOOKUP(M37,[1]QuestUI参数!$A:$B,2,FALSE)="跟随对象"),"",VLOOKUP(VLOOKUP(M37,[1]QuestUI参数!$A:$B,2,FALSE),[1]QuestUI参数!$A:$K,6,FALSE))</f>
        <v>0</v>
      </c>
      <c r="H37" t="b">
        <f>IF(OR(VLOOKUP(M37,[1]QuestUI参数!$A:$B,2,FALSE)="默认移动",VLOOKUP(M37,[1]QuestUI参数!$A:$B,2,FALSE)="跟随对象"),"",VLOOKUP(VLOOKUP(M37,[1]QuestUI参数!$A:$B,2,FALSE),[1]QuestUI参数!$A:$K,7,FALSE))</f>
        <v>1</v>
      </c>
      <c r="I37">
        <f>IF(OR(VLOOKUP(M37,[1]QuestUI参数!$A:$B,2,FALSE)="默认移动",VLOOKUP(M37,[1]QuestUI参数!$A:$B,2,FALSE)="跟随对象"),"",VLOOKUP(VLOOKUP(M37,[1]QuestUI参数!$A:$B,2,FALSE),[1]QuestUI参数!$A:$K,8,FALSE))</f>
        <v>0</v>
      </c>
      <c r="J37">
        <f>IF(OR(VLOOKUP(M37,[1]QuestUI参数!$A:$B,2,FALSE)="默认移动",VLOOKUP(M37,[1]QuestUI参数!$A:$B,2,FALSE)="跟随对象"),"",VLOOKUP(VLOOKUP(M37,[1]QuestUI参数!$A:$B,2,FALSE),[1]QuestUI参数!$A:$K,9,FALSE))</f>
        <v>0</v>
      </c>
      <c r="K37">
        <f>IF(OR(VLOOKUP(M37,[1]QuestUI参数!$A:$B,2,FALSE)="默认移动",VLOOKUP(M37,[1]QuestUI参数!$A:$B,2,FALSE)="跟随对象"),"",VLOOKUP(VLOOKUP(M37,[1]QuestUI参数!$A:$B,2,FALSE),[1]QuestUI参数!$A:$K,10,FALSE))</f>
        <v>0</v>
      </c>
      <c r="L37">
        <f>IF(OR(VLOOKUP(M37,[1]QuestUI参数!$A:$B,2,FALSE)="默认移动",VLOOKUP(M37,[1]QuestUI参数!$A:$B,2,FALSE)="跟随对象"),"",VLOOKUP(VLOOKUP(M37,[1]QuestUI参数!$A:$B,2,FALSE),[1]QuestUI参数!$A:$K,11,FALSE))</f>
        <v>0</v>
      </c>
      <c r="M37" t="s">
        <v>59</v>
      </c>
    </row>
    <row r="38" spans="2:13">
      <c r="B38" t="str">
        <f>IF(OR(VLOOKUP(M38,[1]QuestUI参数!$A:$B,2,FALSE)="默认移动",VLOOKUP(M38,[1]QuestUI参数!$A:$B,2,FALSE)="跟随对象"),"",M38)</f>
        <v>DlgSkillDetails</v>
      </c>
      <c r="D38" t="b">
        <f>IF(OR(VLOOKUP(M38,[1]QuestUI参数!$A:$B,2,FALSE)="默认移动",VLOOKUP(M38,[1]QuestUI参数!$A:$B,2,FALSE)="跟随对象"),"",VLOOKUP(VLOOKUP(M38,[1]QuestUI参数!$A:$B,2,FALSE),[1]QuestUI参数!$A:$K,3,FALSE))</f>
        <v>0</v>
      </c>
      <c r="E38">
        <f>IF(OR(VLOOKUP(M38,[1]QuestUI参数!$A:$B,2,FALSE)="默认移动",VLOOKUP(M38,[1]QuestUI参数!$A:$B,2,FALSE)="跟随对象"),"",VLOOKUP(VLOOKUP(M38,[1]QuestUI参数!$A:$B,2,FALSE),[1]QuestUI参数!$A:$K,4,FALSE))</f>
        <v>1.5</v>
      </c>
      <c r="F38">
        <f>IF(OR(VLOOKUP(M38,[1]QuestUI参数!$A:$B,2,FALSE)="默认移动",VLOOKUP(M38,[1]QuestUI参数!$A:$B,2,FALSE)="跟随对象"),"",VLOOKUP(VLOOKUP(M38,[1]QuestUI参数!$A:$B,2,FALSE),[1]QuestUI参数!$A:$K,5,FALSE))</f>
        <v>1.2</v>
      </c>
      <c r="G38">
        <f>IF(OR(VLOOKUP(M38,[1]QuestUI参数!$A:$B,2,FALSE)="默认移动",VLOOKUP(M38,[1]QuestUI参数!$A:$B,2,FALSE)="跟随对象"),"",VLOOKUP(VLOOKUP(M38,[1]QuestUI参数!$A:$B,2,FALSE),[1]QuestUI参数!$A:$K,6,FALSE))</f>
        <v>60</v>
      </c>
      <c r="H38" t="b">
        <f>IF(OR(VLOOKUP(M38,[1]QuestUI参数!$A:$B,2,FALSE)="默认移动",VLOOKUP(M38,[1]QuestUI参数!$A:$B,2,FALSE)="跟随对象"),"",VLOOKUP(VLOOKUP(M38,[1]QuestUI参数!$A:$B,2,FALSE),[1]QuestUI参数!$A:$K,7,FALSE))</f>
        <v>1</v>
      </c>
      <c r="I38">
        <f>IF(OR(VLOOKUP(M38,[1]QuestUI参数!$A:$B,2,FALSE)="默认移动",VLOOKUP(M38,[1]QuestUI参数!$A:$B,2,FALSE)="跟随对象"),"",VLOOKUP(VLOOKUP(M38,[1]QuestUI参数!$A:$B,2,FALSE),[1]QuestUI参数!$A:$K,8,FALSE))</f>
        <v>0.0375</v>
      </c>
      <c r="J38">
        <f>IF(OR(VLOOKUP(M38,[1]QuestUI参数!$A:$B,2,FALSE)="默认移动",VLOOKUP(M38,[1]QuestUI参数!$A:$B,2,FALSE)="跟随对象"),"",VLOOKUP(VLOOKUP(M38,[1]QuestUI参数!$A:$B,2,FALSE),[1]QuestUI参数!$A:$K,9,FALSE))</f>
        <v>1</v>
      </c>
      <c r="K38">
        <f>IF(OR(VLOOKUP(M38,[1]QuestUI参数!$A:$B,2,FALSE)="默认移动",VLOOKUP(M38,[1]QuestUI参数!$A:$B,2,FALSE)="跟随对象"),"",VLOOKUP(VLOOKUP(M38,[1]QuestUI参数!$A:$B,2,FALSE),[1]QuestUI参数!$A:$K,10,FALSE))</f>
        <v>0.0375</v>
      </c>
      <c r="L38">
        <f>IF(OR(VLOOKUP(M38,[1]QuestUI参数!$A:$B,2,FALSE)="默认移动",VLOOKUP(M38,[1]QuestUI参数!$A:$B,2,FALSE)="跟随对象"),"",VLOOKUP(VLOOKUP(M38,[1]QuestUI参数!$A:$B,2,FALSE),[1]QuestUI参数!$A:$K,11,FALSE))</f>
        <v>0</v>
      </c>
      <c r="M38" t="s">
        <v>60</v>
      </c>
    </row>
    <row r="40" spans="2:13">
      <c r="B40" t="s">
        <v>61</v>
      </c>
      <c r="D40" t="b">
        <v>0</v>
      </c>
      <c r="E40">
        <v>2</v>
      </c>
      <c r="F40">
        <v>20</v>
      </c>
      <c r="G40">
        <v>360</v>
      </c>
      <c r="H40" t="b">
        <v>1</v>
      </c>
      <c r="I40">
        <v>1</v>
      </c>
      <c r="J40">
        <v>0</v>
      </c>
      <c r="K40">
        <v>1</v>
      </c>
      <c r="L40">
        <v>0</v>
      </c>
      <c r="M40" t="s">
        <v>61</v>
      </c>
    </row>
  </sheetData>
  <conditionalFormatting sqref="B1:B5">
    <cfRule type="duplicateValues" dxfId="0" priority="7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UI跟随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2025-04-29T03:03:30Z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1033-12.2.0.20795</vt:lpwstr>
  </property>
  <property fmtid="{D5CDD505-2E9C-101B-9397-08002B2CF9AE}" pid="3" name="ICV">
    <vt:lpwstr>15F1AB19A5D94B4583D24C78D53AB3A9</vt:lpwstr>
  </property>
</Properties>
</file>