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DropRuleConfig\"/>
    </mc:Choice>
  </mc:AlternateContent>
  <xr:revisionPtr revIDLastSave="0" documentId="13_ncr:1_{3AF4C235-E038-4119-9236-E080AC6E4F3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ule" sheetId="1" r:id="rId1"/>
    <sheet name="挑战模式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B69" i="2"/>
  <c r="B70" i="2"/>
  <c r="B71" i="2"/>
  <c r="C71" i="2" s="1"/>
  <c r="B72" i="2"/>
  <c r="B73" i="2"/>
  <c r="B74" i="2"/>
  <c r="B75" i="2"/>
  <c r="B76" i="2"/>
  <c r="C76" i="2" s="1"/>
  <c r="B77" i="2"/>
  <c r="C77" i="2" s="1"/>
  <c r="B78" i="2"/>
  <c r="C78" i="2" s="1"/>
  <c r="B79" i="2"/>
  <c r="C79" i="2" s="1"/>
  <c r="B80" i="2"/>
  <c r="B81" i="2"/>
  <c r="C81" i="2" s="1"/>
  <c r="B82" i="2"/>
  <c r="C82" i="2" s="1"/>
  <c r="B83" i="2"/>
  <c r="B84" i="2"/>
  <c r="C84" i="2" s="1"/>
  <c r="B85" i="2"/>
  <c r="B86" i="2"/>
  <c r="B87" i="2"/>
  <c r="C87" i="2" s="1"/>
  <c r="B88" i="2"/>
  <c r="B89" i="2"/>
  <c r="B90" i="2"/>
  <c r="B91" i="2"/>
  <c r="B92" i="2"/>
  <c r="C92" i="2" s="1"/>
  <c r="B93" i="2"/>
  <c r="C93" i="2" s="1"/>
  <c r="B94" i="2"/>
  <c r="B95" i="2"/>
  <c r="B96" i="2"/>
  <c r="C96" i="2" s="1"/>
  <c r="B97" i="2"/>
  <c r="C97" i="2" s="1"/>
  <c r="G97" i="2"/>
  <c r="E97" i="2"/>
  <c r="F97" i="2" s="1"/>
  <c r="D97" i="2"/>
  <c r="G96" i="2"/>
  <c r="E96" i="2"/>
  <c r="F96" i="2" s="1"/>
  <c r="D96" i="2"/>
  <c r="G95" i="2"/>
  <c r="E95" i="2"/>
  <c r="F95" i="2" s="1"/>
  <c r="D95" i="2"/>
  <c r="C95" i="2"/>
  <c r="G94" i="2"/>
  <c r="E94" i="2"/>
  <c r="F94" i="2" s="1"/>
  <c r="D94" i="2"/>
  <c r="C94" i="2"/>
  <c r="G93" i="2"/>
  <c r="E93" i="2"/>
  <c r="F93" i="2" s="1"/>
  <c r="D93" i="2"/>
  <c r="G92" i="2"/>
  <c r="E92" i="2"/>
  <c r="F92" i="2" s="1"/>
  <c r="D92" i="2"/>
  <c r="G91" i="2"/>
  <c r="E91" i="2"/>
  <c r="F91" i="2" s="1"/>
  <c r="D91" i="2"/>
  <c r="C91" i="2"/>
  <c r="G90" i="2"/>
  <c r="E90" i="2"/>
  <c r="F90" i="2" s="1"/>
  <c r="D90" i="2"/>
  <c r="C90" i="2"/>
  <c r="G89" i="2"/>
  <c r="E89" i="2"/>
  <c r="F89" i="2" s="1"/>
  <c r="D89" i="2"/>
  <c r="C89" i="2"/>
  <c r="G88" i="2"/>
  <c r="E88" i="2"/>
  <c r="F88" i="2" s="1"/>
  <c r="D88" i="2"/>
  <c r="C88" i="2"/>
  <c r="G87" i="2"/>
  <c r="E87" i="2"/>
  <c r="F87" i="2" s="1"/>
  <c r="D87" i="2"/>
  <c r="G86" i="2"/>
  <c r="E86" i="2"/>
  <c r="F86" i="2" s="1"/>
  <c r="D86" i="2"/>
  <c r="C86" i="2"/>
  <c r="G85" i="2"/>
  <c r="E85" i="2"/>
  <c r="F85" i="2" s="1"/>
  <c r="D85" i="2"/>
  <c r="C85" i="2"/>
  <c r="G84" i="2"/>
  <c r="E84" i="2"/>
  <c r="F84" i="2" s="1"/>
  <c r="D84" i="2"/>
  <c r="G83" i="2"/>
  <c r="E83" i="2"/>
  <c r="F83" i="2" s="1"/>
  <c r="D83" i="2"/>
  <c r="C83" i="2"/>
  <c r="C80" i="2"/>
  <c r="G82" i="2"/>
  <c r="E82" i="2"/>
  <c r="F82" i="2" s="1"/>
  <c r="G81" i="2"/>
  <c r="E81" i="2"/>
  <c r="F81" i="2" s="1"/>
  <c r="G80" i="2"/>
  <c r="E80" i="2"/>
  <c r="F80" i="2" s="1"/>
  <c r="G79" i="2"/>
  <c r="E79" i="2"/>
  <c r="F79" i="2" s="1"/>
  <c r="G78" i="2"/>
  <c r="E78" i="2"/>
  <c r="F78" i="2" s="1"/>
  <c r="G77" i="2"/>
  <c r="E77" i="2"/>
  <c r="F77" i="2" s="1"/>
  <c r="G76" i="2"/>
  <c r="E76" i="2"/>
  <c r="F76" i="2" s="1"/>
  <c r="G75" i="2"/>
  <c r="E75" i="2"/>
  <c r="F75" i="2" s="1"/>
  <c r="G74" i="2"/>
  <c r="E74" i="2"/>
  <c r="F74" i="2" s="1"/>
  <c r="G73" i="2"/>
  <c r="E73" i="2"/>
  <c r="F73" i="2" s="1"/>
  <c r="G72" i="2"/>
  <c r="E72" i="2"/>
  <c r="F72" i="2" s="1"/>
  <c r="G71" i="2"/>
  <c r="E71" i="2"/>
  <c r="F71" i="2" s="1"/>
  <c r="G70" i="2"/>
  <c r="E70" i="2"/>
  <c r="F70" i="2" s="1"/>
  <c r="G69" i="2"/>
  <c r="E69" i="2"/>
  <c r="F69" i="2" s="1"/>
  <c r="G68" i="2"/>
  <c r="E68" i="2"/>
  <c r="F68" i="2" s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68" i="2"/>
  <c r="C69" i="2"/>
  <c r="C70" i="2"/>
  <c r="C72" i="2"/>
  <c r="C73" i="2"/>
  <c r="C74" i="2"/>
  <c r="C75" i="2"/>
  <c r="B68" i="2"/>
  <c r="C68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7" i="2"/>
  <c r="F7" i="2" s="1"/>
  <c r="D8" i="2"/>
  <c r="D9" i="2"/>
  <c r="D10" i="2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D7" i="2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7" i="2"/>
  <c r="C7" i="2" s="1"/>
</calcChain>
</file>

<file path=xl/sharedStrings.xml><?xml version="1.0" encoding="utf-8"?>
<sst xmlns="http://schemas.openxmlformats.org/spreadsheetml/2006/main" count="152" uniqueCount="78">
  <si>
    <t>##var</t>
  </si>
  <si>
    <t>##type</t>
  </si>
  <si>
    <t>string</t>
  </si>
  <si>
    <t>##group</t>
  </si>
  <si>
    <t>##</t>
  </si>
  <si>
    <t>DropItemRule_1</t>
    <phoneticPr fontId="3" type="noConversion"/>
  </si>
  <si>
    <t>DropItemRule_2</t>
    <phoneticPr fontId="3" type="noConversion"/>
  </si>
  <si>
    <t>掉落规则</t>
    <phoneticPr fontId="3" type="noConversion"/>
  </si>
  <si>
    <t>DropRuleType</t>
    <phoneticPr fontId="3" type="noConversion"/>
  </si>
  <si>
    <t>dropRuleType</t>
    <phoneticPr fontId="3" type="noConversion"/>
  </si>
  <si>
    <t>掉落类型</t>
    <phoneticPr fontId="3" type="noConversion"/>
  </si>
  <si>
    <t>DropAll</t>
    <phoneticPr fontId="3" type="noConversion"/>
  </si>
  <si>
    <t>DropOne</t>
    <phoneticPr fontId="3" type="noConversion"/>
  </si>
  <si>
    <t>掉落数量</t>
    <phoneticPr fontId="3" type="noConversion"/>
  </si>
  <si>
    <t>掉落概率万分比</t>
    <phoneticPr fontId="3" type="noConversion"/>
  </si>
  <si>
    <t>Tow1_1</t>
    <phoneticPr fontId="3" type="noConversion"/>
  </si>
  <si>
    <t>Tow2_1</t>
    <phoneticPr fontId="3" type="noConversion"/>
  </si>
  <si>
    <t>Tow4_1</t>
    <phoneticPr fontId="3" type="noConversion"/>
  </si>
  <si>
    <t>Tow3_1</t>
    <phoneticPr fontId="3" type="noConversion"/>
  </si>
  <si>
    <t>*dropItems</t>
    <phoneticPr fontId="3" type="noConversion"/>
  </si>
  <si>
    <t>DropItemRule_2_1</t>
    <phoneticPr fontId="3" type="noConversion"/>
  </si>
  <si>
    <t>DropItemRule_2_2</t>
    <phoneticPr fontId="3" type="noConversion"/>
  </si>
  <si>
    <t>DropAll</t>
  </si>
  <si>
    <t>list,DropItemBase</t>
    <phoneticPr fontId="3" type="noConversion"/>
  </si>
  <si>
    <t>掉落规则类型</t>
    <phoneticPr fontId="3" type="noConversion"/>
  </si>
  <si>
    <t>掉落道具ID/规则嵌套ID</t>
    <phoneticPr fontId="3" type="noConversion"/>
  </si>
  <si>
    <t>dropRuleId</t>
    <phoneticPr fontId="3" type="noConversion"/>
  </si>
  <si>
    <t>$type</t>
  </si>
  <si>
    <t>$value</t>
  </si>
  <si>
    <t>DropItemOne</t>
    <phoneticPr fontId="3" type="noConversion"/>
  </si>
  <si>
    <t>DropRuleOne</t>
    <phoneticPr fontId="3" type="noConversion"/>
  </si>
  <si>
    <t>DropItemRule_First_Season1_Rank1</t>
  </si>
  <si>
    <t>DropItemRule_First_Season1_Rank2</t>
  </si>
  <si>
    <t>DropItemRule_First_Season1_Rank3</t>
  </si>
  <si>
    <t>DropItemRule_First_Season1_Rank4</t>
  </si>
  <si>
    <t>DropItemRule_First_Season2_Rank1</t>
  </si>
  <si>
    <t>DropItemRule_First_Season2_Rank2</t>
  </si>
  <si>
    <t>DropItemRule_First_Season2_Rank3</t>
  </si>
  <si>
    <t>DropItemRule_First_Season2_Rank4</t>
  </si>
  <si>
    <t>DropItemRule_First_Season3_Rank1</t>
  </si>
  <si>
    <t>DropItemRule_First_Season3_Rank2</t>
  </si>
  <si>
    <t>DropItemRule_First_Season3_Rank3</t>
  </si>
  <si>
    <t>DropItemRule_First_Season3_Rank4</t>
  </si>
  <si>
    <t>DropItemRule_First_Season4_Rank1</t>
  </si>
  <si>
    <t>DropItemRule_First_Season4_Rank2</t>
  </si>
  <si>
    <t>DropItemRule_First_Season4_Rank3</t>
  </si>
  <si>
    <t>DropItemRule_First_Season4_Rank4</t>
  </si>
  <si>
    <t>DropItemRule_First_Season1_Rank5</t>
    <phoneticPr fontId="3" type="noConversion"/>
  </si>
  <si>
    <t>DropItemRule_First_Season2_Rank5</t>
    <phoneticPr fontId="3" type="noConversion"/>
  </si>
  <si>
    <t>DropItemRule_First_Season3_Rank5</t>
    <phoneticPr fontId="3" type="noConversion"/>
  </si>
  <si>
    <t>DropItemRule_First_Season4_Rank5</t>
    <phoneticPr fontId="3" type="noConversion"/>
  </si>
  <si>
    <t>AvatarFrame_Season1_1</t>
  </si>
  <si>
    <t>AvatarFrame_Season1_2</t>
  </si>
  <si>
    <t>AvatarFrame_Season1_3</t>
  </si>
  <si>
    <t>AvatarFrame_Season1_4</t>
  </si>
  <si>
    <t>AvatarFrame_Season1_5</t>
  </si>
  <si>
    <t>AvatarFrame_Season2_1</t>
  </si>
  <si>
    <t>AvatarFrame_Season2_2</t>
  </si>
  <si>
    <t>AvatarFrame_Season2_3</t>
  </si>
  <si>
    <t>AvatarFrame_Season2_4</t>
  </si>
  <si>
    <t>AvatarFrame_Season2_5</t>
  </si>
  <si>
    <t>AvatarFrame_Season3_1</t>
  </si>
  <si>
    <t>AvatarFrame_Season3_2</t>
  </si>
  <si>
    <t>AvatarFrame_Season3_3</t>
  </si>
  <si>
    <t>AvatarFrame_Season3_4</t>
  </si>
  <si>
    <t>AvatarFrame_Season3_5</t>
  </si>
  <si>
    <t>AvatarFrame_Season4_1</t>
  </si>
  <si>
    <t>AvatarFrame_Season4_2</t>
  </si>
  <si>
    <t>AvatarFrame_Season4_3</t>
  </si>
  <si>
    <t>AvatarFrame_Season4_4</t>
  </si>
  <si>
    <t>AvatarFrame_Season4_5</t>
  </si>
  <si>
    <t>辅助列</t>
    <phoneticPr fontId="3" type="noConversion"/>
  </si>
  <si>
    <t>赛季</t>
    <phoneticPr fontId="3" type="noConversion"/>
  </si>
  <si>
    <t>关卡</t>
    <phoneticPr fontId="3" type="noConversion"/>
  </si>
  <si>
    <t>奖励序号</t>
    <phoneticPr fontId="3" type="noConversion"/>
  </si>
  <si>
    <t>DropItemRule_Mail_Questionnaire1</t>
    <phoneticPr fontId="3" type="noConversion"/>
  </si>
  <si>
    <t>DropItemOne</t>
  </si>
  <si>
    <t>Token_Diamond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</si>
</sst>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4" fillId="0" borderId="3" xfId="0" applyFont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快速单体，能应对各种情况</v>
          </cell>
          <cell r="G2">
            <v>50</v>
          </cell>
          <cell r="H2">
            <v>180</v>
          </cell>
          <cell r="I2">
            <v>648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快速群体，能应对各种情况</v>
          </cell>
          <cell r="G3">
            <v>17</v>
          </cell>
          <cell r="H3">
            <v>61</v>
          </cell>
          <cell r="I3">
            <v>220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直线群体，高级后可灼烧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0.5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</v>
          </cell>
          <cell r="G5">
            <v>7</v>
          </cell>
          <cell r="H5">
            <v>25</v>
          </cell>
          <cell r="I5">
            <v>90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慢速单体，单发伤害高</v>
          </cell>
          <cell r="G6">
            <v>480</v>
          </cell>
          <cell r="H6">
            <v>1728</v>
          </cell>
          <cell r="I6">
            <v>3110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高处加成，单体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118</v>
          </cell>
          <cell r="I8">
            <v>427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单体，让敌人中毒</v>
          </cell>
          <cell r="G11">
            <v>120</v>
          </cell>
          <cell r="H11">
            <v>432</v>
          </cell>
          <cell r="I11">
            <v>1555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消耗型，用完造成一次高额伤害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攻击偷金币</v>
          </cell>
          <cell r="G13">
            <v>50</v>
          </cell>
          <cell r="H13">
            <v>180</v>
          </cell>
          <cell r="I13">
            <v>648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抛物线群体，打远处伤害高</v>
          </cell>
          <cell r="G14">
            <v>104</v>
          </cell>
          <cell r="H14">
            <v>374</v>
          </cell>
          <cell r="I14">
            <v>1347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扇形群体，可击退敌人</v>
          </cell>
          <cell r="G15">
            <v>373</v>
          </cell>
          <cell r="H15">
            <v>1342</v>
          </cell>
          <cell r="I15">
            <v>4834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直线群体，子弹可穿透</v>
          </cell>
          <cell r="G16">
            <v>160</v>
          </cell>
          <cell r="H16">
            <v>576</v>
          </cell>
          <cell r="I16">
            <v>2073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同时发射多弹道，可单可群</v>
          </cell>
          <cell r="G17">
            <v>187</v>
          </cell>
          <cell r="H17">
            <v>673</v>
          </cell>
          <cell r="I17">
            <v>1615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24">
          <cell r="D24" t="str">
            <v>弩箭塔</v>
          </cell>
          <cell r="E24" t="str">
            <v>快速单体，能应对各种情况</v>
          </cell>
        </row>
        <row r="25">
          <cell r="D25" t="str">
            <v>加农炮</v>
          </cell>
          <cell r="E25" t="str">
            <v>快速群体，能应对各种情况</v>
          </cell>
        </row>
        <row r="26">
          <cell r="D26" t="str">
            <v>火焰塔</v>
          </cell>
          <cell r="E26" t="str">
            <v>直线群体，高级后可灼烧</v>
          </cell>
        </row>
        <row r="27">
          <cell r="D27" t="str">
            <v>毒雾塔</v>
          </cell>
          <cell r="E27" t="str">
            <v>圆形群体</v>
          </cell>
        </row>
        <row r="28">
          <cell r="D28" t="str">
            <v>龙击炮</v>
          </cell>
          <cell r="E28" t="str">
            <v>慢速单体，单发伤害高</v>
          </cell>
        </row>
        <row r="29">
          <cell r="D29" t="str">
            <v>雷电塔</v>
          </cell>
          <cell r="E29" t="str">
            <v>高处加成，单体</v>
          </cell>
        </row>
        <row r="30">
          <cell r="D30" t="str">
            <v>冰魔塔</v>
          </cell>
          <cell r="E30" t="str">
            <v>减速</v>
          </cell>
        </row>
        <row r="31">
          <cell r="D31" t="str">
            <v>炼金塔</v>
          </cell>
          <cell r="E31" t="str">
            <v>生产金币</v>
          </cell>
        </row>
        <row r="32">
          <cell r="D32" t="str">
            <v>加速塔</v>
          </cell>
          <cell r="E32" t="str">
            <v>加速友军</v>
          </cell>
        </row>
        <row r="33">
          <cell r="D33" t="str">
            <v>毒蝎塔</v>
          </cell>
          <cell r="E33" t="str">
            <v>单体，让敌人中毒</v>
          </cell>
        </row>
        <row r="34">
          <cell r="D34" t="str">
            <v>炸弹</v>
          </cell>
          <cell r="E34" t="str">
            <v>消耗型，用完造成一次高额伤害</v>
          </cell>
        </row>
        <row r="35">
          <cell r="D35" t="str">
            <v>哥布林</v>
          </cell>
          <cell r="E35" t="str">
            <v>攻击偷金币</v>
          </cell>
        </row>
        <row r="36">
          <cell r="D36" t="str">
            <v>火箭塔</v>
          </cell>
          <cell r="E36" t="str">
            <v>抛物线群体，打远处伤害高</v>
          </cell>
        </row>
        <row r="37">
          <cell r="D37" t="str">
            <v>魔像</v>
          </cell>
          <cell r="E37" t="str">
            <v>扇形群体，可击退敌人</v>
          </cell>
        </row>
        <row r="38">
          <cell r="D38" t="str">
            <v>水晶</v>
          </cell>
          <cell r="E38" t="str">
            <v>直线群体，子弹可穿透</v>
          </cell>
        </row>
        <row r="39">
          <cell r="D39" t="str">
            <v>奥术天球</v>
          </cell>
          <cell r="E39" t="str">
            <v>同时发射多弹道，可单可群</v>
          </cell>
        </row>
      </sheetData>
      <sheetData sheetId="1"/>
      <sheetData sheetId="2"/>
      <sheetData sheetId="3">
        <row r="1">
          <cell r="AV1" t="str">
            <v>索引</v>
          </cell>
          <cell r="AW1" t="str">
            <v>赛季</v>
          </cell>
          <cell r="AX1" t="str">
            <v>关卡</v>
          </cell>
          <cell r="AY1" t="str">
            <v>特殊怪</v>
          </cell>
          <cell r="AZ1" t="str">
            <v>怪物</v>
          </cell>
          <cell r="BA1" t="str">
            <v>新内容/技巧</v>
          </cell>
          <cell r="BB1" t="str">
            <v>奖励塔</v>
          </cell>
          <cell r="BC1" t="str">
            <v>首次奖励钻石</v>
          </cell>
          <cell r="BD1" t="str">
            <v>重复奖励钻石</v>
          </cell>
          <cell r="BE1" t="str">
            <v>展示怪物1</v>
          </cell>
          <cell r="BF1" t="str">
            <v>展示怪物2</v>
          </cell>
          <cell r="BG1" t="str">
            <v>展示怪物3</v>
          </cell>
        </row>
        <row r="2">
          <cell r="AV2" t="str">
            <v>0_1</v>
          </cell>
          <cell r="AW2">
            <v>0</v>
          </cell>
          <cell r="AX2">
            <v>1</v>
          </cell>
          <cell r="AY2" t="str">
            <v>肉</v>
          </cell>
          <cell r="AZ2" t="str">
            <v>蜜蜂1、蜜蜂2</v>
          </cell>
          <cell r="BA2" t="str">
            <v>弩箭塔、加农炮、冰魔塔</v>
          </cell>
          <cell r="BB2" t="str">
            <v>龙击炮</v>
          </cell>
          <cell r="BC2">
            <v>100</v>
          </cell>
          <cell r="BD2">
            <v>30</v>
          </cell>
          <cell r="BE2" t="str">
            <v>蜜蜂1</v>
          </cell>
          <cell r="BF2" t="str">
            <v>蜜蜂2</v>
          </cell>
        </row>
        <row r="3">
          <cell r="AV3" t="str">
            <v>0_2</v>
          </cell>
          <cell r="AW3">
            <v>0</v>
          </cell>
          <cell r="AX3">
            <v>2</v>
          </cell>
          <cell r="AY3" t="str">
            <v>快速</v>
          </cell>
          <cell r="AZ3" t="str">
            <v>蜜蜂1、蜜蜂2、蜘蛛1</v>
          </cell>
          <cell r="BA3" t="str">
            <v>龙击炮</v>
          </cell>
          <cell r="BB3" t="str">
            <v>雷电塔</v>
          </cell>
          <cell r="BC3">
            <v>80</v>
          </cell>
          <cell r="BD3">
            <v>30</v>
          </cell>
          <cell r="BE3" t="str">
            <v>蜜蜂2</v>
          </cell>
          <cell r="BF3" t="str">
            <v>蜘蛛1</v>
          </cell>
        </row>
        <row r="4">
          <cell r="AV4" t="str">
            <v>0_3</v>
          </cell>
          <cell r="AW4">
            <v>0</v>
          </cell>
          <cell r="AX4">
            <v>3</v>
          </cell>
          <cell r="AY4" t="str">
            <v>隐身</v>
          </cell>
          <cell r="AZ4" t="str">
            <v>蜜蜂1、蜜蜂2、蜘蛛1、鬼1</v>
          </cell>
          <cell r="BA4" t="str">
            <v>雷电塔</v>
          </cell>
          <cell r="BB4" t="str">
            <v>加速塔</v>
          </cell>
          <cell r="BC4">
            <v>110</v>
          </cell>
          <cell r="BD4">
            <v>30</v>
          </cell>
          <cell r="BE4" t="str">
            <v>蜘蛛1</v>
          </cell>
          <cell r="BF4" t="str">
            <v>鬼1</v>
          </cell>
        </row>
        <row r="5">
          <cell r="AV5" t="str">
            <v>0_4</v>
          </cell>
          <cell r="AW5">
            <v>0</v>
          </cell>
          <cell r="AX5">
            <v>4</v>
          </cell>
          <cell r="AY5" t="str">
            <v>治疗</v>
          </cell>
          <cell r="AZ5" t="str">
            <v>蜜蜂1、蜜蜂2、蜘蛛1、鬼1、种子1</v>
          </cell>
          <cell r="BA5" t="str">
            <v>加速塔</v>
          </cell>
          <cell r="BB5" t="str">
            <v>哥布林</v>
          </cell>
          <cell r="BC5">
            <v>150</v>
          </cell>
          <cell r="BD5">
            <v>30</v>
          </cell>
          <cell r="BE5" t="str">
            <v>蜘蛛1</v>
          </cell>
          <cell r="BF5" t="str">
            <v>鬼1</v>
          </cell>
          <cell r="BG5" t="str">
            <v>种子1</v>
          </cell>
        </row>
        <row r="6">
          <cell r="AV6" t="str">
            <v>0_5</v>
          </cell>
          <cell r="AW6">
            <v>0</v>
          </cell>
          <cell r="AX6">
            <v>5</v>
          </cell>
          <cell r="AY6" t="str">
            <v>Boss-召唤蜜蜂</v>
          </cell>
          <cell r="AZ6" t="str">
            <v>蜜蜂1、蜜蜂2、蜘蛛1、鬼1、种子1、蜜蜂3</v>
          </cell>
          <cell r="BA6" t="str">
            <v>哥布林</v>
          </cell>
          <cell r="BB6" t="str">
            <v>火焰塔</v>
          </cell>
          <cell r="BC6">
            <v>200</v>
          </cell>
          <cell r="BD6">
            <v>30</v>
          </cell>
          <cell r="BE6" t="str">
            <v>鬼1</v>
          </cell>
          <cell r="BF6" t="str">
            <v>种子1</v>
          </cell>
          <cell r="BG6" t="str">
            <v>蜜蜂3</v>
          </cell>
        </row>
        <row r="7">
          <cell r="AV7" t="str">
            <v>0_6</v>
          </cell>
          <cell r="AW7">
            <v>0</v>
          </cell>
          <cell r="AX7">
            <v>6</v>
          </cell>
          <cell r="AY7" t="str">
            <v>死亡弱化</v>
          </cell>
          <cell r="AZ7" t="str">
            <v>蝙蝠1、蛋1</v>
          </cell>
          <cell r="BA7" t="str">
            <v>火焰塔</v>
          </cell>
          <cell r="BB7" t="str">
            <v>炸弹</v>
          </cell>
          <cell r="BC7">
            <v>260</v>
          </cell>
          <cell r="BD7">
            <v>30</v>
          </cell>
          <cell r="BE7" t="str">
            <v>蝙蝠1</v>
          </cell>
          <cell r="BF7" t="str">
            <v>蛋1</v>
          </cell>
        </row>
        <row r="8">
          <cell r="AV8" t="str">
            <v>0_7</v>
          </cell>
          <cell r="AW8">
            <v>0</v>
          </cell>
          <cell r="AX8">
            <v>7</v>
          </cell>
          <cell r="AY8" t="str">
            <v>持续弱化</v>
          </cell>
          <cell r="AZ8" t="str">
            <v>蝙蝠1、蛋1、蛋2</v>
          </cell>
          <cell r="BA8" t="str">
            <v>炸弹</v>
          </cell>
          <cell r="BB8" t="str">
            <v>毒雾塔</v>
          </cell>
          <cell r="BC8">
            <v>330</v>
          </cell>
          <cell r="BD8">
            <v>30</v>
          </cell>
          <cell r="BE8" t="str">
            <v>蝙蝠1</v>
          </cell>
          <cell r="BF8" t="str">
            <v>蛋2</v>
          </cell>
        </row>
        <row r="9">
          <cell r="AV9" t="str">
            <v>0_8</v>
          </cell>
          <cell r="AW9">
            <v>0</v>
          </cell>
          <cell r="AX9">
            <v>8</v>
          </cell>
          <cell r="AY9" t="str">
            <v>群体隐身</v>
          </cell>
          <cell r="AZ9" t="str">
            <v>蝙蝠1、蛋1、蛋2、鬼2</v>
          </cell>
          <cell r="BA9" t="str">
            <v>毒雾塔</v>
          </cell>
          <cell r="BB9" t="str">
            <v>炼金塔</v>
          </cell>
          <cell r="BC9">
            <v>410</v>
          </cell>
          <cell r="BD9">
            <v>30</v>
          </cell>
          <cell r="BE9" t="str">
            <v>蛋2</v>
          </cell>
          <cell r="BF9" t="str">
            <v>鬼2</v>
          </cell>
        </row>
        <row r="10">
          <cell r="AV10" t="str">
            <v>0_9</v>
          </cell>
          <cell r="AW10">
            <v>0</v>
          </cell>
          <cell r="AX10">
            <v>9</v>
          </cell>
          <cell r="AY10" t="str">
            <v>群体治疗</v>
          </cell>
          <cell r="AZ10" t="str">
            <v>蝙蝠1、蛋1、蛋2、鬼2、种子2</v>
          </cell>
          <cell r="BA10" t="str">
            <v>炼金塔</v>
          </cell>
          <cell r="BC10">
            <v>500</v>
          </cell>
          <cell r="BD10">
            <v>30</v>
          </cell>
          <cell r="BE10" t="str">
            <v>蛋2</v>
          </cell>
          <cell r="BF10" t="str">
            <v>鬼2</v>
          </cell>
          <cell r="BG10" t="str">
            <v>种子2</v>
          </cell>
        </row>
        <row r="11">
          <cell r="AV11" t="str">
            <v>0_10</v>
          </cell>
          <cell r="AW11">
            <v>0</v>
          </cell>
          <cell r="AX11">
            <v>10</v>
          </cell>
          <cell r="AY11" t="str">
            <v>BOSS-眩晕1个塔</v>
          </cell>
          <cell r="AZ11" t="str">
            <v>蝙蝠1、蛋1、蛋2、鬼2、种子2、蛋3</v>
          </cell>
          <cell r="BA11" t="str">
            <v>毒蝎塔</v>
          </cell>
          <cell r="BB11" t="str">
            <v>毒蝎塔</v>
          </cell>
          <cell r="BC11">
            <v>610</v>
          </cell>
          <cell r="BD11">
            <v>30</v>
          </cell>
          <cell r="BE11" t="str">
            <v>鬼2</v>
          </cell>
          <cell r="BF11" t="str">
            <v>种子2</v>
          </cell>
          <cell r="BG11" t="str">
            <v>蛋3</v>
          </cell>
        </row>
        <row r="12">
          <cell r="AV12" t="str">
            <v>1_1</v>
          </cell>
          <cell r="AW12">
            <v>1</v>
          </cell>
          <cell r="AX12">
            <v>1</v>
          </cell>
          <cell r="AY12" t="str">
            <v>加速</v>
          </cell>
          <cell r="AZ12" t="str">
            <v>蜜蜂1、鸟1、蜘蛛1</v>
          </cell>
          <cell r="BC12">
            <v>500</v>
          </cell>
          <cell r="BD12">
            <v>30</v>
          </cell>
          <cell r="BE12" t="str">
            <v>鸟1</v>
          </cell>
          <cell r="BF12" t="str">
            <v>蜘蛛1</v>
          </cell>
        </row>
        <row r="13">
          <cell r="AV13" t="str">
            <v>1_2</v>
          </cell>
          <cell r="AW13">
            <v>1</v>
          </cell>
          <cell r="AX13">
            <v>2</v>
          </cell>
          <cell r="AZ13" t="str">
            <v>蜜蜂1、鸟1、蜘蛛1、鬼1、种子1</v>
          </cell>
          <cell r="BC13">
            <v>1000</v>
          </cell>
          <cell r="BD13">
            <v>30</v>
          </cell>
          <cell r="BE13" t="str">
            <v>鸟1</v>
          </cell>
          <cell r="BF13" t="str">
            <v>鬼1</v>
          </cell>
          <cell r="BG13" t="str">
            <v>种子1</v>
          </cell>
        </row>
        <row r="14">
          <cell r="AV14" t="str">
            <v>1_3</v>
          </cell>
          <cell r="AW14">
            <v>1</v>
          </cell>
          <cell r="AX14">
            <v>3</v>
          </cell>
          <cell r="AY14" t="str">
            <v>群体加速</v>
          </cell>
          <cell r="AZ14" t="str">
            <v>鸟2、蛋1、蛋2、鬼2</v>
          </cell>
          <cell r="BC14">
            <v>1500</v>
          </cell>
          <cell r="BD14">
            <v>30</v>
          </cell>
          <cell r="BE14" t="str">
            <v>鸟2</v>
          </cell>
          <cell r="BF14" t="str">
            <v>蛋1</v>
          </cell>
          <cell r="BG14" t="str">
            <v>蛋2</v>
          </cell>
        </row>
        <row r="15">
          <cell r="AV15" t="str">
            <v>1_4</v>
          </cell>
          <cell r="AW15">
            <v>1</v>
          </cell>
          <cell r="AX15">
            <v>4</v>
          </cell>
          <cell r="AZ15" t="str">
            <v>鸟2、蛋1、蛋2、鬼2、种子2</v>
          </cell>
          <cell r="BC15">
            <v>2100</v>
          </cell>
          <cell r="BD15">
            <v>30</v>
          </cell>
          <cell r="BE15" t="str">
            <v>鸟2</v>
          </cell>
          <cell r="BF15" t="str">
            <v>鬼2</v>
          </cell>
          <cell r="BG15" t="str">
            <v>种子2</v>
          </cell>
        </row>
        <row r="16">
          <cell r="AV16" t="str">
            <v>1_5</v>
          </cell>
          <cell r="AW16">
            <v>1</v>
          </cell>
          <cell r="AX16">
            <v>5</v>
          </cell>
          <cell r="AY16" t="str">
            <v>BOSS-群体霸体</v>
          </cell>
          <cell r="AZ16" t="str">
            <v>蝙蝠1、蛋1、蛋2、鬼2、种子2、鸟3</v>
          </cell>
          <cell r="BA16" t="str">
            <v>魔像</v>
          </cell>
          <cell r="BB16" t="str">
            <v>魔像</v>
          </cell>
          <cell r="BC16">
            <v>2600</v>
          </cell>
          <cell r="BD16">
            <v>30</v>
          </cell>
          <cell r="BE16" t="str">
            <v>鬼2</v>
          </cell>
          <cell r="BF16" t="str">
            <v>种子2</v>
          </cell>
          <cell r="BG16" t="str">
            <v>鸟3</v>
          </cell>
        </row>
        <row r="17">
          <cell r="AV17" t="str">
            <v>2_1</v>
          </cell>
          <cell r="AW17">
            <v>2</v>
          </cell>
          <cell r="AX17">
            <v>1</v>
          </cell>
          <cell r="AY17" t="str">
            <v>高攻击</v>
          </cell>
          <cell r="AZ17" t="str">
            <v>蜜蜂1、龙1、蜘蛛1</v>
          </cell>
          <cell r="BC17">
            <v>500</v>
          </cell>
          <cell r="BD17">
            <v>30</v>
          </cell>
          <cell r="BE17" t="str">
            <v>龙1</v>
          </cell>
          <cell r="BF17" t="str">
            <v>蜘蛛1</v>
          </cell>
        </row>
        <row r="18">
          <cell r="AV18" t="str">
            <v>2_2</v>
          </cell>
          <cell r="AW18">
            <v>2</v>
          </cell>
          <cell r="AX18">
            <v>2</v>
          </cell>
          <cell r="AY18" t="str">
            <v>治疗</v>
          </cell>
          <cell r="AZ18" t="str">
            <v>蜜蜂1、龙1、蜘蛛1、鬼1、种子1</v>
          </cell>
          <cell r="BC18">
            <v>1000</v>
          </cell>
          <cell r="BD18">
            <v>30</v>
          </cell>
          <cell r="BE18" t="str">
            <v>龙1</v>
          </cell>
          <cell r="BF18" t="str">
            <v>鬼1</v>
          </cell>
          <cell r="BG18" t="str">
            <v>种子1</v>
          </cell>
        </row>
        <row r="19">
          <cell r="AV19" t="str">
            <v>2_3</v>
          </cell>
          <cell r="AW19">
            <v>2</v>
          </cell>
          <cell r="AX19">
            <v>3</v>
          </cell>
          <cell r="AY19" t="str">
            <v>持续弱化</v>
          </cell>
          <cell r="AZ19" t="str">
            <v>龙2、蛋1、蛋2、鬼2</v>
          </cell>
          <cell r="BC19">
            <v>1500</v>
          </cell>
          <cell r="BD19">
            <v>30</v>
          </cell>
          <cell r="BE19" t="str">
            <v>龙2</v>
          </cell>
          <cell r="BF19" t="str">
            <v>蛋1</v>
          </cell>
          <cell r="BG19" t="str">
            <v>蛋2</v>
          </cell>
        </row>
        <row r="20">
          <cell r="AV20" t="str">
            <v>2_4</v>
          </cell>
          <cell r="AW20">
            <v>2</v>
          </cell>
          <cell r="AX20">
            <v>4</v>
          </cell>
          <cell r="AY20" t="str">
            <v>群体加攻</v>
          </cell>
          <cell r="AZ20" t="str">
            <v>龙2、蛋1、蛋2、鬼2、种子2</v>
          </cell>
          <cell r="BC20">
            <v>2100</v>
          </cell>
          <cell r="BD20">
            <v>30</v>
          </cell>
          <cell r="BE20" t="str">
            <v>龙2</v>
          </cell>
          <cell r="BF20" t="str">
            <v>鬼2</v>
          </cell>
          <cell r="BG20" t="str">
            <v>种子2</v>
          </cell>
        </row>
        <row r="21">
          <cell r="AV21" t="str">
            <v>2_5</v>
          </cell>
          <cell r="AW21">
            <v>2</v>
          </cell>
          <cell r="AX21">
            <v>5</v>
          </cell>
          <cell r="AY21" t="str">
            <v>Boss-攻击塔</v>
          </cell>
          <cell r="AZ21" t="str">
            <v>蝙蝠1、蛋1、蛋2、鬼2、种子2、龙3</v>
          </cell>
          <cell r="BA21" t="str">
            <v>奥术天球</v>
          </cell>
          <cell r="BB21" t="str">
            <v>奥术天球</v>
          </cell>
          <cell r="BC21">
            <v>2600</v>
          </cell>
          <cell r="BD21">
            <v>30</v>
          </cell>
          <cell r="BE21" t="str">
            <v>鬼2</v>
          </cell>
          <cell r="BF21" t="str">
            <v>种子2</v>
          </cell>
          <cell r="BG21" t="str">
            <v>龙3</v>
          </cell>
        </row>
        <row r="22">
          <cell r="AV22" t="str">
            <v>3_1</v>
          </cell>
          <cell r="AW22">
            <v>3</v>
          </cell>
          <cell r="AX22">
            <v>1</v>
          </cell>
          <cell r="AY22" t="str">
            <v>融化</v>
          </cell>
          <cell r="AZ22" t="str">
            <v>蜜蜂1、雪人1、蜘蛛1</v>
          </cell>
          <cell r="BC22">
            <v>500</v>
          </cell>
          <cell r="BD22">
            <v>30</v>
          </cell>
          <cell r="BE22" t="str">
            <v>雪人1</v>
          </cell>
          <cell r="BF22" t="str">
            <v>蜘蛛1</v>
          </cell>
        </row>
        <row r="23">
          <cell r="AV23" t="str">
            <v>3_2</v>
          </cell>
          <cell r="AW23">
            <v>3</v>
          </cell>
          <cell r="AX23">
            <v>2</v>
          </cell>
          <cell r="AY23" t="str">
            <v>快速</v>
          </cell>
          <cell r="AZ23" t="str">
            <v>蜜蜂1、雪人1、蜘蛛1、鬼1、种子1</v>
          </cell>
          <cell r="BC23">
            <v>1000</v>
          </cell>
          <cell r="BD23">
            <v>30</v>
          </cell>
          <cell r="BE23" t="str">
            <v>雪人1</v>
          </cell>
          <cell r="BF23" t="str">
            <v>鬼1</v>
          </cell>
          <cell r="BG23" t="str">
            <v>种子1</v>
          </cell>
        </row>
        <row r="24">
          <cell r="AV24" t="str">
            <v>3_3</v>
          </cell>
          <cell r="AW24">
            <v>3</v>
          </cell>
          <cell r="AX24">
            <v>3</v>
          </cell>
          <cell r="AY24" t="str">
            <v>隐身</v>
          </cell>
          <cell r="AZ24" t="str">
            <v>雪人2、蛋1、蛋2、鬼2</v>
          </cell>
          <cell r="BC24">
            <v>1500</v>
          </cell>
          <cell r="BD24">
            <v>30</v>
          </cell>
          <cell r="BE24" t="str">
            <v>雪人2</v>
          </cell>
          <cell r="BF24" t="str">
            <v>蛋1</v>
          </cell>
          <cell r="BG24" t="str">
            <v>蛋2</v>
          </cell>
        </row>
        <row r="25">
          <cell r="AV25" t="str">
            <v>3_4</v>
          </cell>
          <cell r="AW25">
            <v>3</v>
          </cell>
          <cell r="AX25">
            <v>4</v>
          </cell>
          <cell r="AY25" t="str">
            <v>出场限时护盾</v>
          </cell>
          <cell r="AZ25" t="str">
            <v>雪人2、蛋1、蛋2、鬼2、种子2</v>
          </cell>
          <cell r="BC25">
            <v>2100</v>
          </cell>
          <cell r="BD25">
            <v>30</v>
          </cell>
          <cell r="BE25" t="str">
            <v>雪人2</v>
          </cell>
          <cell r="BF25" t="str">
            <v>鬼2</v>
          </cell>
          <cell r="BG25" t="str">
            <v>种子2</v>
          </cell>
        </row>
        <row r="26">
          <cell r="AV26" t="str">
            <v>3_5</v>
          </cell>
          <cell r="AW26">
            <v>3</v>
          </cell>
          <cell r="AX26">
            <v>5</v>
          </cell>
          <cell r="AY26" t="str">
            <v>BOSS-范围冰冻</v>
          </cell>
          <cell r="AZ26" t="str">
            <v>蝙蝠1、蛋1、蛋2、鬼2、种子2、雪人3</v>
          </cell>
          <cell r="BA26" t="str">
            <v>火箭</v>
          </cell>
          <cell r="BB26" t="str">
            <v>火箭塔</v>
          </cell>
          <cell r="BC26">
            <v>2600</v>
          </cell>
          <cell r="BD26">
            <v>30</v>
          </cell>
          <cell r="BE26" t="str">
            <v>鬼2</v>
          </cell>
          <cell r="BF26" t="str">
            <v>种子2</v>
          </cell>
          <cell r="BG26" t="str">
            <v>雪人3</v>
          </cell>
        </row>
        <row r="27">
          <cell r="AV27" t="str">
            <v>4_1</v>
          </cell>
          <cell r="AW27">
            <v>4</v>
          </cell>
          <cell r="AX27">
            <v>1</v>
          </cell>
          <cell r="AY27" t="str">
            <v>定期锁壳减伤</v>
          </cell>
          <cell r="AZ27" t="str">
            <v>蜜蜂1、乌龟1、蜘蛛1</v>
          </cell>
          <cell r="BC27">
            <v>500</v>
          </cell>
          <cell r="BD27">
            <v>30</v>
          </cell>
          <cell r="BE27" t="str">
            <v>乌龟1</v>
          </cell>
          <cell r="BF27" t="str">
            <v>蜘蛛1</v>
          </cell>
        </row>
        <row r="28">
          <cell r="AV28" t="str">
            <v>4_2</v>
          </cell>
          <cell r="AW28">
            <v>4</v>
          </cell>
          <cell r="AX28">
            <v>2</v>
          </cell>
          <cell r="AY28" t="str">
            <v>治疗</v>
          </cell>
          <cell r="AZ28" t="str">
            <v>蜜蜂1、乌龟1、蜘蛛1、鬼1、种子1</v>
          </cell>
          <cell r="BC28">
            <v>1000</v>
          </cell>
          <cell r="BD28">
            <v>30</v>
          </cell>
          <cell r="BE28" t="str">
            <v>乌龟1</v>
          </cell>
          <cell r="BF28" t="str">
            <v>鬼1</v>
          </cell>
          <cell r="BG28" t="str">
            <v>种子1</v>
          </cell>
        </row>
        <row r="29">
          <cell r="AV29" t="str">
            <v>4_3</v>
          </cell>
          <cell r="AW29">
            <v>4</v>
          </cell>
          <cell r="AX29">
            <v>3</v>
          </cell>
          <cell r="AY29" t="str">
            <v>持续弱化</v>
          </cell>
          <cell r="AZ29" t="str">
            <v>乌龟2、蛋1、蛋2、鬼2</v>
          </cell>
          <cell r="BC29">
            <v>1500</v>
          </cell>
          <cell r="BD29">
            <v>30</v>
          </cell>
          <cell r="BE29" t="str">
            <v>乌龟2</v>
          </cell>
          <cell r="BF29" t="str">
            <v>蛋1</v>
          </cell>
          <cell r="BG29" t="str">
            <v>蛋2</v>
          </cell>
        </row>
        <row r="30">
          <cell r="AV30" t="str">
            <v>4_4</v>
          </cell>
          <cell r="AW30">
            <v>4</v>
          </cell>
          <cell r="AX30">
            <v>4</v>
          </cell>
          <cell r="AY30" t="str">
            <v>移动时减伤且快速</v>
          </cell>
          <cell r="AZ30" t="str">
            <v>乌龟2、蛋1、蛋2、鬼2、种子2</v>
          </cell>
          <cell r="BC30">
            <v>2100</v>
          </cell>
          <cell r="BD30">
            <v>30</v>
          </cell>
          <cell r="BE30" t="str">
            <v>乌龟2</v>
          </cell>
          <cell r="BF30" t="str">
            <v>鬼2</v>
          </cell>
          <cell r="BG30" t="str">
            <v>种子2</v>
          </cell>
        </row>
        <row r="31">
          <cell r="AV31" t="str">
            <v>4_5</v>
          </cell>
          <cell r="AW31">
            <v>4</v>
          </cell>
          <cell r="AX31">
            <v>5</v>
          </cell>
          <cell r="AY31" t="str">
            <v>BOSS-范围护盾</v>
          </cell>
          <cell r="AZ31" t="str">
            <v>蝙蝠1、蛋1、蛋2、鬼2、种子2、乌龟3</v>
          </cell>
          <cell r="BA31" t="str">
            <v>水晶</v>
          </cell>
          <cell r="BB31" t="str">
            <v>水晶</v>
          </cell>
          <cell r="BC31">
            <v>2600</v>
          </cell>
          <cell r="BD31">
            <v>30</v>
          </cell>
          <cell r="BE31" t="str">
            <v>鬼2</v>
          </cell>
          <cell r="BF31" t="str">
            <v>种子2</v>
          </cell>
          <cell r="BG31" t="str">
            <v>乌龟3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34" sqref="L34"/>
    </sheetView>
  </sheetViews>
  <sheetFormatPr defaultRowHeight="14.25" x14ac:dyDescent="0.2"/>
  <cols>
    <col min="2" max="2" width="39.875" customWidth="1"/>
    <col min="3" max="3" width="15" bestFit="1" customWidth="1"/>
    <col min="4" max="5" width="13.75" customWidth="1"/>
    <col min="6" max="6" width="16.75" bestFit="1" customWidth="1"/>
    <col min="7" max="7" width="21.75" customWidth="1"/>
  </cols>
  <sheetData>
    <row r="1" spans="1:7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7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7" x14ac:dyDescent="0.2">
      <c r="A3" s="1" t="s">
        <v>0</v>
      </c>
      <c r="B3" s="1"/>
      <c r="C3" s="1"/>
      <c r="D3" s="3"/>
      <c r="E3" s="4"/>
      <c r="F3" s="4"/>
      <c r="G3" s="3"/>
    </row>
    <row r="4" spans="1:7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7" x14ac:dyDescent="0.2">
      <c r="A5" s="2" t="s">
        <v>3</v>
      </c>
      <c r="B5" s="2"/>
      <c r="C5" s="2"/>
      <c r="D5" s="2"/>
      <c r="E5" s="2"/>
      <c r="F5" s="2"/>
      <c r="G5" s="2"/>
    </row>
    <row r="6" spans="1:7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</row>
    <row r="7" spans="1:7" x14ac:dyDescent="0.2">
      <c r="B7" s="6" t="s">
        <v>5</v>
      </c>
      <c r="C7" s="7" t="s">
        <v>11</v>
      </c>
      <c r="D7" s="8" t="s">
        <v>29</v>
      </c>
      <c r="E7" s="8">
        <v>1</v>
      </c>
      <c r="F7" s="8">
        <v>10000</v>
      </c>
      <c r="G7" s="8" t="s">
        <v>15</v>
      </c>
    </row>
    <row r="8" spans="1:7" x14ac:dyDescent="0.2">
      <c r="B8" s="7" t="s">
        <v>6</v>
      </c>
      <c r="C8" s="7" t="s">
        <v>12</v>
      </c>
      <c r="D8" s="8" t="s">
        <v>30</v>
      </c>
      <c r="E8" s="8">
        <v>1</v>
      </c>
      <c r="F8" s="8">
        <v>5000</v>
      </c>
      <c r="G8" s="6" t="s">
        <v>20</v>
      </c>
    </row>
    <row r="9" spans="1:7" x14ac:dyDescent="0.2">
      <c r="C9" s="7"/>
      <c r="D9" s="8" t="s">
        <v>30</v>
      </c>
      <c r="E9" s="8">
        <v>1</v>
      </c>
      <c r="F9" s="8">
        <v>5000</v>
      </c>
      <c r="G9" s="7" t="s">
        <v>21</v>
      </c>
    </row>
    <row r="10" spans="1:7" x14ac:dyDescent="0.2">
      <c r="B10" s="6" t="s">
        <v>20</v>
      </c>
      <c r="C10" s="7" t="s">
        <v>12</v>
      </c>
      <c r="D10" s="8" t="s">
        <v>29</v>
      </c>
      <c r="E10" s="8">
        <v>1</v>
      </c>
      <c r="F10" s="8">
        <v>5000</v>
      </c>
      <c r="G10" s="8" t="s">
        <v>15</v>
      </c>
    </row>
    <row r="11" spans="1:7" x14ac:dyDescent="0.2">
      <c r="C11" s="7"/>
      <c r="D11" s="8" t="s">
        <v>29</v>
      </c>
      <c r="E11" s="8">
        <v>1</v>
      </c>
      <c r="F11" s="8">
        <v>5000</v>
      </c>
      <c r="G11" s="8" t="s">
        <v>16</v>
      </c>
    </row>
    <row r="12" spans="1:7" x14ac:dyDescent="0.2">
      <c r="B12" s="7" t="s">
        <v>21</v>
      </c>
      <c r="C12" s="7" t="s">
        <v>12</v>
      </c>
      <c r="D12" s="8" t="s">
        <v>29</v>
      </c>
      <c r="E12" s="8">
        <v>1</v>
      </c>
      <c r="F12" s="8">
        <v>5000</v>
      </c>
      <c r="G12" s="8" t="s">
        <v>18</v>
      </c>
    </row>
    <row r="13" spans="1:7" x14ac:dyDescent="0.2">
      <c r="C13" s="7"/>
      <c r="D13" s="8" t="s">
        <v>29</v>
      </c>
      <c r="E13" s="8">
        <v>1</v>
      </c>
      <c r="F13" s="8">
        <v>5000</v>
      </c>
      <c r="G13" s="8" t="s">
        <v>17</v>
      </c>
    </row>
    <row r="16" spans="1:7" x14ac:dyDescent="0.2">
      <c r="B16" t="s">
        <v>31</v>
      </c>
      <c r="C16" t="s">
        <v>22</v>
      </c>
      <c r="D16" s="9" t="s">
        <v>29</v>
      </c>
      <c r="E16">
        <v>1</v>
      </c>
      <c r="F16" s="10">
        <v>10000</v>
      </c>
      <c r="G16" t="s">
        <v>51</v>
      </c>
    </row>
    <row r="17" spans="2:7" x14ac:dyDescent="0.2">
      <c r="B17" t="s">
        <v>32</v>
      </c>
      <c r="C17" t="s">
        <v>22</v>
      </c>
      <c r="D17" s="9" t="s">
        <v>29</v>
      </c>
      <c r="E17">
        <v>1</v>
      </c>
      <c r="F17" s="10">
        <v>10000</v>
      </c>
      <c r="G17" t="s">
        <v>52</v>
      </c>
    </row>
    <row r="18" spans="2:7" x14ac:dyDescent="0.2">
      <c r="B18" t="s">
        <v>33</v>
      </c>
      <c r="C18" t="s">
        <v>22</v>
      </c>
      <c r="D18" s="9" t="s">
        <v>29</v>
      </c>
      <c r="E18">
        <v>1</v>
      </c>
      <c r="F18" s="10">
        <v>10000</v>
      </c>
      <c r="G18" t="s">
        <v>53</v>
      </c>
    </row>
    <row r="19" spans="2:7" x14ac:dyDescent="0.2">
      <c r="B19" t="s">
        <v>34</v>
      </c>
      <c r="C19" t="s">
        <v>22</v>
      </c>
      <c r="D19" s="9" t="s">
        <v>29</v>
      </c>
      <c r="E19">
        <v>1</v>
      </c>
      <c r="F19" s="10">
        <v>10000</v>
      </c>
      <c r="G19" t="s">
        <v>54</v>
      </c>
    </row>
    <row r="20" spans="2:7" x14ac:dyDescent="0.2">
      <c r="B20" t="s">
        <v>47</v>
      </c>
      <c r="C20" t="s">
        <v>22</v>
      </c>
      <c r="D20" s="9" t="s">
        <v>29</v>
      </c>
      <c r="E20">
        <v>1</v>
      </c>
      <c r="F20" s="10">
        <v>10000</v>
      </c>
      <c r="G20" t="s">
        <v>55</v>
      </c>
    </row>
    <row r="22" spans="2:7" x14ac:dyDescent="0.2">
      <c r="B22" t="s">
        <v>35</v>
      </c>
      <c r="C22" t="s">
        <v>22</v>
      </c>
      <c r="D22" s="9" t="s">
        <v>29</v>
      </c>
      <c r="E22">
        <v>1</v>
      </c>
      <c r="F22" s="10">
        <v>10000</v>
      </c>
      <c r="G22" t="s">
        <v>56</v>
      </c>
    </row>
    <row r="23" spans="2:7" x14ac:dyDescent="0.2">
      <c r="B23" t="s">
        <v>36</v>
      </c>
      <c r="C23" t="s">
        <v>22</v>
      </c>
      <c r="D23" s="9" t="s">
        <v>29</v>
      </c>
      <c r="E23">
        <v>1</v>
      </c>
      <c r="F23" s="10">
        <v>10000</v>
      </c>
      <c r="G23" t="s">
        <v>57</v>
      </c>
    </row>
    <row r="24" spans="2:7" x14ac:dyDescent="0.2">
      <c r="B24" t="s">
        <v>37</v>
      </c>
      <c r="C24" t="s">
        <v>22</v>
      </c>
      <c r="D24" s="9" t="s">
        <v>29</v>
      </c>
      <c r="E24">
        <v>1</v>
      </c>
      <c r="F24" s="10">
        <v>10000</v>
      </c>
      <c r="G24" t="s">
        <v>58</v>
      </c>
    </row>
    <row r="25" spans="2:7" x14ac:dyDescent="0.2">
      <c r="B25" t="s">
        <v>38</v>
      </c>
      <c r="C25" t="s">
        <v>22</v>
      </c>
      <c r="D25" s="9" t="s">
        <v>29</v>
      </c>
      <c r="E25">
        <v>1</v>
      </c>
      <c r="F25" s="10">
        <v>10000</v>
      </c>
      <c r="G25" t="s">
        <v>59</v>
      </c>
    </row>
    <row r="26" spans="2:7" x14ac:dyDescent="0.2">
      <c r="B26" t="s">
        <v>48</v>
      </c>
      <c r="C26" t="s">
        <v>22</v>
      </c>
      <c r="D26" s="9" t="s">
        <v>29</v>
      </c>
      <c r="E26">
        <v>1</v>
      </c>
      <c r="F26" s="10">
        <v>10000</v>
      </c>
      <c r="G26" t="s">
        <v>60</v>
      </c>
    </row>
    <row r="28" spans="2:7" x14ac:dyDescent="0.2">
      <c r="B28" t="s">
        <v>39</v>
      </c>
      <c r="C28" t="s">
        <v>22</v>
      </c>
      <c r="D28" s="9" t="s">
        <v>29</v>
      </c>
      <c r="E28">
        <v>1</v>
      </c>
      <c r="F28" s="10">
        <v>10000</v>
      </c>
      <c r="G28" t="s">
        <v>61</v>
      </c>
    </row>
    <row r="29" spans="2:7" x14ac:dyDescent="0.2">
      <c r="B29" t="s">
        <v>40</v>
      </c>
      <c r="C29" t="s">
        <v>22</v>
      </c>
      <c r="D29" s="9" t="s">
        <v>29</v>
      </c>
      <c r="E29">
        <v>1</v>
      </c>
      <c r="F29" s="10">
        <v>10000</v>
      </c>
      <c r="G29" t="s">
        <v>62</v>
      </c>
    </row>
    <row r="30" spans="2:7" x14ac:dyDescent="0.2">
      <c r="B30" t="s">
        <v>41</v>
      </c>
      <c r="C30" t="s">
        <v>22</v>
      </c>
      <c r="D30" s="9" t="s">
        <v>29</v>
      </c>
      <c r="E30">
        <v>1</v>
      </c>
      <c r="F30" s="10">
        <v>10000</v>
      </c>
      <c r="G30" t="s">
        <v>63</v>
      </c>
    </row>
    <row r="31" spans="2:7" x14ac:dyDescent="0.2">
      <c r="B31" t="s">
        <v>42</v>
      </c>
      <c r="C31" t="s">
        <v>22</v>
      </c>
      <c r="D31" s="9" t="s">
        <v>29</v>
      </c>
      <c r="E31">
        <v>1</v>
      </c>
      <c r="F31" s="10">
        <v>10000</v>
      </c>
      <c r="G31" t="s">
        <v>64</v>
      </c>
    </row>
    <row r="32" spans="2:7" x14ac:dyDescent="0.2">
      <c r="B32" t="s">
        <v>49</v>
      </c>
      <c r="C32" t="s">
        <v>22</v>
      </c>
      <c r="D32" s="9" t="s">
        <v>29</v>
      </c>
      <c r="E32">
        <v>1</v>
      </c>
      <c r="F32" s="10">
        <v>10000</v>
      </c>
      <c r="G32" t="s">
        <v>65</v>
      </c>
    </row>
    <row r="34" spans="2:7" x14ac:dyDescent="0.2">
      <c r="B34" t="s">
        <v>43</v>
      </c>
      <c r="C34" t="s">
        <v>22</v>
      </c>
      <c r="D34" s="9" t="s">
        <v>29</v>
      </c>
      <c r="E34">
        <v>1</v>
      </c>
      <c r="F34" s="10">
        <v>10000</v>
      </c>
      <c r="G34" t="s">
        <v>66</v>
      </c>
    </row>
    <row r="35" spans="2:7" x14ac:dyDescent="0.2">
      <c r="B35" t="s">
        <v>44</v>
      </c>
      <c r="C35" t="s">
        <v>22</v>
      </c>
      <c r="D35" s="9" t="s">
        <v>29</v>
      </c>
      <c r="E35">
        <v>1</v>
      </c>
      <c r="F35" s="10">
        <v>10000</v>
      </c>
      <c r="G35" t="s">
        <v>67</v>
      </c>
    </row>
    <row r="36" spans="2:7" x14ac:dyDescent="0.2">
      <c r="B36" t="s">
        <v>45</v>
      </c>
      <c r="C36" t="s">
        <v>22</v>
      </c>
      <c r="D36" s="9" t="s">
        <v>29</v>
      </c>
      <c r="E36">
        <v>1</v>
      </c>
      <c r="F36" s="10">
        <v>10000</v>
      </c>
      <c r="G36" t="s">
        <v>68</v>
      </c>
    </row>
    <row r="37" spans="2:7" x14ac:dyDescent="0.2">
      <c r="B37" t="s">
        <v>46</v>
      </c>
      <c r="C37" t="s">
        <v>22</v>
      </c>
      <c r="D37" s="9" t="s">
        <v>29</v>
      </c>
      <c r="E37">
        <v>1</v>
      </c>
      <c r="F37" s="10">
        <v>10000</v>
      </c>
      <c r="G37" t="s">
        <v>69</v>
      </c>
    </row>
    <row r="38" spans="2:7" x14ac:dyDescent="0.2">
      <c r="B38" t="s">
        <v>50</v>
      </c>
      <c r="C38" t="s">
        <v>22</v>
      </c>
      <c r="D38" s="9" t="s">
        <v>29</v>
      </c>
      <c r="E38">
        <v>1</v>
      </c>
      <c r="F38" s="10">
        <v>10000</v>
      </c>
      <c r="G38" t="s">
        <v>70</v>
      </c>
    </row>
    <row r="40" spans="2:7" x14ac:dyDescent="0.2">
      <c r="B40" t="s">
        <v>75</v>
      </c>
      <c r="C40" t="s">
        <v>22</v>
      </c>
      <c r="D40" t="s">
        <v>76</v>
      </c>
      <c r="E40">
        <v>1000</v>
      </c>
      <c r="F40">
        <v>10000</v>
      </c>
      <c r="G40" t="s">
        <v>77</v>
      </c>
    </row>
  </sheetData>
  <sortState xmlns:xlrd2="http://schemas.microsoft.com/office/spreadsheetml/2017/richdata2" ref="F45:F67">
    <sortCondition descending="1" ref="F45:F67"/>
  </sortState>
  <mergeCells count="3">
    <mergeCell ref="D1:F1"/>
    <mergeCell ref="E2:G2"/>
    <mergeCell ref="D4:G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26A1-0D69-4D86-A5FA-3B31828C5F63}">
  <dimension ref="A1:J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1" sqref="G11"/>
    </sheetView>
  </sheetViews>
  <sheetFormatPr defaultRowHeight="14.25" x14ac:dyDescent="0.2"/>
  <cols>
    <col min="2" max="2" width="38" bestFit="1" customWidth="1"/>
    <col min="4" max="4" width="13" bestFit="1" customWidth="1"/>
    <col min="7" max="7" width="21.875" bestFit="1" customWidth="1"/>
  </cols>
  <sheetData>
    <row r="1" spans="1:10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10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10" x14ac:dyDescent="0.2">
      <c r="A3" s="1" t="s">
        <v>0</v>
      </c>
      <c r="B3" s="1"/>
      <c r="C3" s="1"/>
      <c r="D3" s="3"/>
      <c r="E3" s="4"/>
      <c r="F3" s="4"/>
      <c r="G3" s="3"/>
    </row>
    <row r="4" spans="1:10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10" x14ac:dyDescent="0.2">
      <c r="A5" s="2" t="s">
        <v>3</v>
      </c>
      <c r="B5" s="2"/>
      <c r="C5" s="2"/>
      <c r="D5" s="2"/>
      <c r="E5" s="2"/>
      <c r="F5" s="2"/>
      <c r="G5" s="2"/>
      <c r="H5" t="s">
        <v>72</v>
      </c>
      <c r="I5" t="s">
        <v>73</v>
      </c>
      <c r="J5" t="s">
        <v>74</v>
      </c>
    </row>
    <row r="6" spans="1:10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  <c r="H6" s="5" t="s">
        <v>71</v>
      </c>
      <c r="I6" s="5" t="s">
        <v>71</v>
      </c>
      <c r="J6" s="5" t="s">
        <v>71</v>
      </c>
    </row>
    <row r="7" spans="1:10" x14ac:dyDescent="0.2">
      <c r="B7" s="9" t="str">
        <f>IF(I7&lt;&gt;I6,"DropItemRule_First_Season"&amp;H7&amp;"_Challenge"&amp;I7,"")</f>
        <v>DropItemRule_First_Season0_Challenge1</v>
      </c>
      <c r="C7" t="str">
        <f>IF(B7="","","DropAll")</f>
        <v>DropAll</v>
      </c>
      <c r="D7" t="str">
        <f>IF(VLOOKUP(H7&amp;"_"&amp;I7,[1]挑战模式!$AV:$BG,9-J7,FALSE)="","","DropItemOne")</f>
        <v>DropItemOne</v>
      </c>
      <c r="E7">
        <f>IF(VLOOKUP(H7&amp;"_"&amp;I7,[1]挑战模式!$AV:$BG,9-J7,FALSE)="","",IF(ISNUMBER(VLOOKUP(H7&amp;"_"&amp;I7,[1]挑战模式!$AV:$BG,9-J7,FALSE)),VLOOKUP(H7&amp;"_"&amp;I7,[1]挑战模式!$AV:$BG,9-J7,FALSE),1))</f>
        <v>100</v>
      </c>
      <c r="F7">
        <f>IF(E7="","",10000)</f>
        <v>10000</v>
      </c>
      <c r="G7" t="str">
        <f>IF(VLOOKUP(H7&amp;"_"&amp;I7,[1]挑战模式!$AV:$BG,9-J7,FALSE)="","",IF(ISNUMBER(VLOOKUP(H7&amp;"_"&amp;I7,[1]挑战模式!$AV:$BG,9-J7,FALSE)),"Token_Diamond",VLOOKUP(VLOOKUP(H7&amp;"_"&amp;I7,[1]挑战模式!$AV:$BG,9-J7,FALSE),[1]防御塔!$A:$U,21,FALSE)))</f>
        <v>Token_Diamond</v>
      </c>
      <c r="H7">
        <v>0</v>
      </c>
      <c r="I7">
        <v>1</v>
      </c>
      <c r="J7">
        <v>1</v>
      </c>
    </row>
    <row r="8" spans="1:10" x14ac:dyDescent="0.2">
      <c r="B8" s="9" t="str">
        <f t="shared" ref="B8:B66" si="0">IF(I8&lt;&gt;I7,"DropItemRule_First_Season"&amp;H8&amp;"_Challenge"&amp;I8,"")</f>
        <v/>
      </c>
      <c r="C8" t="str">
        <f t="shared" ref="C8:C66" si="1">IF(B8="","","DropAll")</f>
        <v/>
      </c>
      <c r="D8" t="str">
        <f>IF(VLOOKUP(H8&amp;"_"&amp;I8,[1]挑战模式!$AV:$BG,9-J8,FALSE)="","","DropItemOne")</f>
        <v>DropItemOne</v>
      </c>
      <c r="E8">
        <f>IF(VLOOKUP(H8&amp;"_"&amp;I8,[1]挑战模式!$AV:$BG,9-J8,FALSE)="","",IF(ISNUMBER(VLOOKUP(H8&amp;"_"&amp;I8,[1]挑战模式!$AV:$BG,9-J8,FALSE)),VLOOKUP(H8&amp;"_"&amp;I8,[1]挑战模式!$AV:$BG,9-J8,FALSE),1))</f>
        <v>1</v>
      </c>
      <c r="F8">
        <f t="shared" ref="F8:F66" si="2">IF(E8="","",10000)</f>
        <v>10000</v>
      </c>
      <c r="G8" t="str">
        <f>IF(VLOOKUP(H8&amp;"_"&amp;I8,[1]挑战模式!$AV:$BG,9-J8,FALSE)="","",IF(ISNUMBER(VLOOKUP(H8&amp;"_"&amp;I8,[1]挑战模式!$AV:$BG,9-J8,FALSE)),"Token_Diamond",VLOOKUP(VLOOKUP(H8&amp;"_"&amp;I8,[1]挑战模式!$AV:$BG,9-J8,FALSE),[1]防御塔!$A:$U,21,FALSE)))</f>
        <v>Tow5_1</v>
      </c>
      <c r="H8">
        <v>0</v>
      </c>
      <c r="I8">
        <v>1</v>
      </c>
      <c r="J8">
        <v>2</v>
      </c>
    </row>
    <row r="9" spans="1:10" x14ac:dyDescent="0.2">
      <c r="B9" s="9" t="str">
        <f t="shared" si="0"/>
        <v>DropItemRule_First_Season0_Challenge2</v>
      </c>
      <c r="C9" t="str">
        <f t="shared" si="1"/>
        <v>DropAll</v>
      </c>
      <c r="D9" t="str">
        <f>IF(VLOOKUP(H9&amp;"_"&amp;I9,[1]挑战模式!$AV:$BG,9-J9,FALSE)="","","DropItemOne")</f>
        <v>DropItemOne</v>
      </c>
      <c r="E9">
        <f>IF(VLOOKUP(H9&amp;"_"&amp;I9,[1]挑战模式!$AV:$BG,9-J9,FALSE)="","",IF(ISNUMBER(VLOOKUP(H9&amp;"_"&amp;I9,[1]挑战模式!$AV:$BG,9-J9,FALSE)),VLOOKUP(H9&amp;"_"&amp;I9,[1]挑战模式!$AV:$BG,9-J9,FALSE),1))</f>
        <v>80</v>
      </c>
      <c r="F9">
        <f t="shared" si="2"/>
        <v>10000</v>
      </c>
      <c r="G9" t="str">
        <f>IF(VLOOKUP(H9&amp;"_"&amp;I9,[1]挑战模式!$AV:$BG,9-J9,FALSE)="","",IF(ISNUMBER(VLOOKUP(H9&amp;"_"&amp;I9,[1]挑战模式!$AV:$BG,9-J9,FALSE)),"Token_Diamond",VLOOKUP(VLOOKUP(H9&amp;"_"&amp;I9,[1]挑战模式!$AV:$BG,9-J9,FALSE),[1]防御塔!$A:$U,21,FALSE)))</f>
        <v>Token_Diamond</v>
      </c>
      <c r="H9">
        <v>0</v>
      </c>
      <c r="I9">
        <v>2</v>
      </c>
      <c r="J9">
        <v>1</v>
      </c>
    </row>
    <row r="10" spans="1:10" x14ac:dyDescent="0.2">
      <c r="B10" s="9" t="str">
        <f t="shared" si="0"/>
        <v/>
      </c>
      <c r="C10" t="str">
        <f t="shared" si="1"/>
        <v/>
      </c>
      <c r="D10" t="str">
        <f>IF(VLOOKUP(H10&amp;"_"&amp;I10,[1]挑战模式!$AV:$BG,9-J10,FALSE)="","","DropItemOne")</f>
        <v>DropItemOne</v>
      </c>
      <c r="E10">
        <f>IF(VLOOKUP(H10&amp;"_"&amp;I10,[1]挑战模式!$AV:$BG,9-J10,FALSE)="","",IF(ISNUMBER(VLOOKUP(H10&amp;"_"&amp;I10,[1]挑战模式!$AV:$BG,9-J10,FALSE)),VLOOKUP(H10&amp;"_"&amp;I10,[1]挑战模式!$AV:$BG,9-J10,FALSE),1))</f>
        <v>1</v>
      </c>
      <c r="F10">
        <f t="shared" si="2"/>
        <v>10000</v>
      </c>
      <c r="G10" t="str">
        <f>IF(VLOOKUP(H10&amp;"_"&amp;I10,[1]挑战模式!$AV:$BG,9-J10,FALSE)="","",IF(ISNUMBER(VLOOKUP(H10&amp;"_"&amp;I10,[1]挑战模式!$AV:$BG,9-J10,FALSE)),"Token_Diamond",VLOOKUP(VLOOKUP(H10&amp;"_"&amp;I10,[1]挑战模式!$AV:$BG,9-J10,FALSE),[1]防御塔!$A:$U,21,FALSE)))</f>
        <v>Tow6_1</v>
      </c>
      <c r="H10">
        <v>0</v>
      </c>
      <c r="I10">
        <v>2</v>
      </c>
      <c r="J10">
        <v>2</v>
      </c>
    </row>
    <row r="11" spans="1:10" x14ac:dyDescent="0.2">
      <c r="B11" s="9" t="str">
        <f t="shared" si="0"/>
        <v>DropItemRule_First_Season0_Challenge3</v>
      </c>
      <c r="C11" t="str">
        <f t="shared" si="1"/>
        <v>DropAll</v>
      </c>
      <c r="D11" t="str">
        <f>IF(VLOOKUP(H11&amp;"_"&amp;I11,[1]挑战模式!$AV:$BG,9-J11,FALSE)="","","DropItemOne")</f>
        <v>DropItemOne</v>
      </c>
      <c r="E11">
        <f>IF(VLOOKUP(H11&amp;"_"&amp;I11,[1]挑战模式!$AV:$BG,9-J11,FALSE)="","",IF(ISNUMBER(VLOOKUP(H11&amp;"_"&amp;I11,[1]挑战模式!$AV:$BG,9-J11,FALSE)),VLOOKUP(H11&amp;"_"&amp;I11,[1]挑战模式!$AV:$BG,9-J11,FALSE),1))</f>
        <v>110</v>
      </c>
      <c r="F11">
        <f t="shared" si="2"/>
        <v>10000</v>
      </c>
      <c r="G11" t="str">
        <f>IF(VLOOKUP(H11&amp;"_"&amp;I11,[1]挑战模式!$AV:$BG,9-J11,FALSE)="","",IF(ISNUMBER(VLOOKUP(H11&amp;"_"&amp;I11,[1]挑战模式!$AV:$BG,9-J11,FALSE)),"Token_Diamond",VLOOKUP(VLOOKUP(H11&amp;"_"&amp;I11,[1]挑战模式!$AV:$BG,9-J11,FALSE),[1]防御塔!$A:$U,21,FALSE)))</f>
        <v>Token_Diamond</v>
      </c>
      <c r="H11">
        <v>0</v>
      </c>
      <c r="I11">
        <v>3</v>
      </c>
      <c r="J11">
        <v>1</v>
      </c>
    </row>
    <row r="12" spans="1:10" x14ac:dyDescent="0.2">
      <c r="B12" s="9" t="str">
        <f t="shared" si="0"/>
        <v/>
      </c>
      <c r="C12" t="str">
        <f t="shared" si="1"/>
        <v/>
      </c>
      <c r="D12" t="str">
        <f>IF(VLOOKUP(H12&amp;"_"&amp;I12,[1]挑战模式!$AV:$BG,9-J12,FALSE)="","","DropItemOne")</f>
        <v>DropItemOne</v>
      </c>
      <c r="E12">
        <f>IF(VLOOKUP(H12&amp;"_"&amp;I12,[1]挑战模式!$AV:$BG,9-J12,FALSE)="","",IF(ISNUMBER(VLOOKUP(H12&amp;"_"&amp;I12,[1]挑战模式!$AV:$BG,9-J12,FALSE)),VLOOKUP(H12&amp;"_"&amp;I12,[1]挑战模式!$AV:$BG,9-J12,FALSE),1))</f>
        <v>1</v>
      </c>
      <c r="F12">
        <f t="shared" si="2"/>
        <v>10000</v>
      </c>
      <c r="G12" t="str">
        <f>IF(VLOOKUP(H12&amp;"_"&amp;I12,[1]挑战模式!$AV:$BG,9-J12,FALSE)="","",IF(ISNUMBER(VLOOKUP(H12&amp;"_"&amp;I12,[1]挑战模式!$AV:$BG,9-J12,FALSE)),"Token_Diamond",VLOOKUP(VLOOKUP(H12&amp;"_"&amp;I12,[1]挑战模式!$AV:$BG,9-J12,FALSE),[1]防御塔!$A:$U,21,FALSE)))</f>
        <v>Tow8_1</v>
      </c>
      <c r="H12">
        <v>0</v>
      </c>
      <c r="I12">
        <v>3</v>
      </c>
      <c r="J12">
        <v>2</v>
      </c>
    </row>
    <row r="13" spans="1:10" x14ac:dyDescent="0.2">
      <c r="B13" s="9" t="str">
        <f t="shared" si="0"/>
        <v>DropItemRule_First_Season0_Challenge4</v>
      </c>
      <c r="C13" t="str">
        <f t="shared" si="1"/>
        <v>DropAll</v>
      </c>
      <c r="D13" t="str">
        <f>IF(VLOOKUP(H13&amp;"_"&amp;I13,[1]挑战模式!$AV:$BG,9-J13,FALSE)="","","DropItemOne")</f>
        <v>DropItemOne</v>
      </c>
      <c r="E13">
        <f>IF(VLOOKUP(H13&amp;"_"&amp;I13,[1]挑战模式!$AV:$BG,9-J13,FALSE)="","",IF(ISNUMBER(VLOOKUP(H13&amp;"_"&amp;I13,[1]挑战模式!$AV:$BG,9-J13,FALSE)),VLOOKUP(H13&amp;"_"&amp;I13,[1]挑战模式!$AV:$BG,9-J13,FALSE),1))</f>
        <v>150</v>
      </c>
      <c r="F13">
        <f t="shared" si="2"/>
        <v>10000</v>
      </c>
      <c r="G13" t="str">
        <f>IF(VLOOKUP(H13&amp;"_"&amp;I13,[1]挑战模式!$AV:$BG,9-J13,FALSE)="","",IF(ISNUMBER(VLOOKUP(H13&amp;"_"&amp;I13,[1]挑战模式!$AV:$BG,9-J13,FALSE)),"Token_Diamond",VLOOKUP(VLOOKUP(H13&amp;"_"&amp;I13,[1]挑战模式!$AV:$BG,9-J13,FALSE),[1]防御塔!$A:$U,21,FALSE)))</f>
        <v>Token_Diamond</v>
      </c>
      <c r="H13">
        <v>0</v>
      </c>
      <c r="I13">
        <v>4</v>
      </c>
      <c r="J13">
        <v>1</v>
      </c>
    </row>
    <row r="14" spans="1:10" x14ac:dyDescent="0.2">
      <c r="B14" s="9" t="str">
        <f t="shared" si="0"/>
        <v/>
      </c>
      <c r="C14" t="str">
        <f t="shared" si="1"/>
        <v/>
      </c>
      <c r="D14" t="str">
        <f>IF(VLOOKUP(H14&amp;"_"&amp;I14,[1]挑战模式!$AV:$BG,9-J14,FALSE)="","","DropItemOne")</f>
        <v>DropItemOne</v>
      </c>
      <c r="E14">
        <f>IF(VLOOKUP(H14&amp;"_"&amp;I14,[1]挑战模式!$AV:$BG,9-J14,FALSE)="","",IF(ISNUMBER(VLOOKUP(H14&amp;"_"&amp;I14,[1]挑战模式!$AV:$BG,9-J14,FALSE)),VLOOKUP(H14&amp;"_"&amp;I14,[1]挑战模式!$AV:$BG,9-J14,FALSE),1))</f>
        <v>1</v>
      </c>
      <c r="F14">
        <f t="shared" si="2"/>
        <v>10000</v>
      </c>
      <c r="G14" t="str">
        <f>IF(VLOOKUP(H14&amp;"_"&amp;I14,[1]挑战模式!$AV:$BG,9-J14,FALSE)="","",IF(ISNUMBER(VLOOKUP(H14&amp;"_"&amp;I14,[1]挑战模式!$AV:$BG,9-J14,FALSE)),"Token_Diamond",VLOOKUP(VLOOKUP(H14&amp;"_"&amp;I14,[1]挑战模式!$AV:$BG,9-J14,FALSE),[1]防御塔!$A:$U,21,FALSE)))</f>
        <v>Tow21_1</v>
      </c>
      <c r="H14">
        <v>0</v>
      </c>
      <c r="I14">
        <v>4</v>
      </c>
      <c r="J14">
        <v>2</v>
      </c>
    </row>
    <row r="15" spans="1:10" x14ac:dyDescent="0.2">
      <c r="B15" s="9" t="str">
        <f t="shared" si="0"/>
        <v>DropItemRule_First_Season0_Challenge5</v>
      </c>
      <c r="C15" t="str">
        <f t="shared" si="1"/>
        <v>DropAll</v>
      </c>
      <c r="D15" t="str">
        <f>IF(VLOOKUP(H15&amp;"_"&amp;I15,[1]挑战模式!$AV:$BG,9-J15,FALSE)="","","DropItemOne")</f>
        <v>DropItemOne</v>
      </c>
      <c r="E15">
        <f>IF(VLOOKUP(H15&amp;"_"&amp;I15,[1]挑战模式!$AV:$BG,9-J15,FALSE)="","",IF(ISNUMBER(VLOOKUP(H15&amp;"_"&amp;I15,[1]挑战模式!$AV:$BG,9-J15,FALSE)),VLOOKUP(H15&amp;"_"&amp;I15,[1]挑战模式!$AV:$BG,9-J15,FALSE),1))</f>
        <v>200</v>
      </c>
      <c r="F15">
        <f t="shared" si="2"/>
        <v>10000</v>
      </c>
      <c r="G15" t="str">
        <f>IF(VLOOKUP(H15&amp;"_"&amp;I15,[1]挑战模式!$AV:$BG,9-J15,FALSE)="","",IF(ISNUMBER(VLOOKUP(H15&amp;"_"&amp;I15,[1]挑战模式!$AV:$BG,9-J15,FALSE)),"Token_Diamond",VLOOKUP(VLOOKUP(H15&amp;"_"&amp;I15,[1]挑战模式!$AV:$BG,9-J15,FALSE),[1]防御塔!$A:$U,21,FALSE)))</f>
        <v>Token_Diamond</v>
      </c>
      <c r="H15">
        <v>0</v>
      </c>
      <c r="I15">
        <v>5</v>
      </c>
      <c r="J15">
        <v>1</v>
      </c>
    </row>
    <row r="16" spans="1:10" x14ac:dyDescent="0.2">
      <c r="B16" s="9" t="str">
        <f t="shared" si="0"/>
        <v/>
      </c>
      <c r="C16" t="str">
        <f t="shared" si="1"/>
        <v/>
      </c>
      <c r="D16" t="str">
        <f>IF(VLOOKUP(H16&amp;"_"&amp;I16,[1]挑战模式!$AV:$BG,9-J16,FALSE)="","","DropItemOne")</f>
        <v>DropItemOne</v>
      </c>
      <c r="E16">
        <f>IF(VLOOKUP(H16&amp;"_"&amp;I16,[1]挑战模式!$AV:$BG,9-J16,FALSE)="","",IF(ISNUMBER(VLOOKUP(H16&amp;"_"&amp;I16,[1]挑战模式!$AV:$BG,9-J16,FALSE)),VLOOKUP(H16&amp;"_"&amp;I16,[1]挑战模式!$AV:$BG,9-J16,FALSE),1))</f>
        <v>1</v>
      </c>
      <c r="F16">
        <f t="shared" si="2"/>
        <v>10000</v>
      </c>
      <c r="G16" t="str">
        <f>IF(VLOOKUP(H16&amp;"_"&amp;I16,[1]挑战模式!$AV:$BG,9-J16,FALSE)="","",IF(ISNUMBER(VLOOKUP(H16&amp;"_"&amp;I16,[1]挑战模式!$AV:$BG,9-J16,FALSE)),"Token_Diamond",VLOOKUP(VLOOKUP(H16&amp;"_"&amp;I16,[1]挑战模式!$AV:$BG,9-J16,FALSE),[1]防御塔!$A:$U,21,FALSE)))</f>
        <v>Tow3_1</v>
      </c>
      <c r="H16">
        <v>0</v>
      </c>
      <c r="I16">
        <v>5</v>
      </c>
      <c r="J16">
        <v>2</v>
      </c>
    </row>
    <row r="17" spans="2:10" x14ac:dyDescent="0.2">
      <c r="B17" s="9" t="str">
        <f t="shared" si="0"/>
        <v>DropItemRule_First_Season0_Challenge6</v>
      </c>
      <c r="C17" t="str">
        <f t="shared" si="1"/>
        <v>DropAll</v>
      </c>
      <c r="D17" t="str">
        <f>IF(VLOOKUP(H17&amp;"_"&amp;I17,[1]挑战模式!$AV:$BG,9-J17,FALSE)="","","DropItemOne")</f>
        <v>DropItemOne</v>
      </c>
      <c r="E17">
        <f>IF(VLOOKUP(H17&amp;"_"&amp;I17,[1]挑战模式!$AV:$BG,9-J17,FALSE)="","",IF(ISNUMBER(VLOOKUP(H17&amp;"_"&amp;I17,[1]挑战模式!$AV:$BG,9-J17,FALSE)),VLOOKUP(H17&amp;"_"&amp;I17,[1]挑战模式!$AV:$BG,9-J17,FALSE),1))</f>
        <v>260</v>
      </c>
      <c r="F17">
        <f t="shared" si="2"/>
        <v>10000</v>
      </c>
      <c r="G17" t="str">
        <f>IF(VLOOKUP(H17&amp;"_"&amp;I17,[1]挑战模式!$AV:$BG,9-J17,FALSE)="","",IF(ISNUMBER(VLOOKUP(H17&amp;"_"&amp;I17,[1]挑战模式!$AV:$BG,9-J17,FALSE)),"Token_Diamond",VLOOKUP(VLOOKUP(H17&amp;"_"&amp;I17,[1]挑战模式!$AV:$BG,9-J17,FALSE),[1]防御塔!$A:$U,21,FALSE)))</f>
        <v>Token_Diamond</v>
      </c>
      <c r="H17">
        <v>0</v>
      </c>
      <c r="I17">
        <v>6</v>
      </c>
      <c r="J17">
        <v>1</v>
      </c>
    </row>
    <row r="18" spans="2:10" x14ac:dyDescent="0.2">
      <c r="B18" s="9" t="str">
        <f t="shared" si="0"/>
        <v/>
      </c>
      <c r="C18" t="str">
        <f t="shared" si="1"/>
        <v/>
      </c>
      <c r="D18" t="str">
        <f>IF(VLOOKUP(H18&amp;"_"&amp;I18,[1]挑战模式!$AV:$BG,9-J18,FALSE)="","","DropItemOne")</f>
        <v>DropItemOne</v>
      </c>
      <c r="E18">
        <f>IF(VLOOKUP(H18&amp;"_"&amp;I18,[1]挑战模式!$AV:$BG,9-J18,FALSE)="","",IF(ISNUMBER(VLOOKUP(H18&amp;"_"&amp;I18,[1]挑战模式!$AV:$BG,9-J18,FALSE)),VLOOKUP(H18&amp;"_"&amp;I18,[1]挑战模式!$AV:$BG,9-J18,FALSE),1))</f>
        <v>1</v>
      </c>
      <c r="F18">
        <f t="shared" si="2"/>
        <v>10000</v>
      </c>
      <c r="G18" t="str">
        <f>IF(VLOOKUP(H18&amp;"_"&amp;I18,[1]挑战模式!$AV:$BG,9-J18,FALSE)="","",IF(ISNUMBER(VLOOKUP(H18&amp;"_"&amp;I18,[1]挑战模式!$AV:$BG,9-J18,FALSE)),"Token_Diamond",VLOOKUP(VLOOKUP(H18&amp;"_"&amp;I18,[1]挑战模式!$AV:$BG,9-J18,FALSE),[1]防御塔!$A:$U,21,FALSE)))</f>
        <v>Tow25_1</v>
      </c>
      <c r="H18">
        <v>0</v>
      </c>
      <c r="I18">
        <v>6</v>
      </c>
      <c r="J18">
        <v>2</v>
      </c>
    </row>
    <row r="19" spans="2:10" x14ac:dyDescent="0.2">
      <c r="B19" s="9" t="str">
        <f t="shared" si="0"/>
        <v>DropItemRule_First_Season0_Challenge7</v>
      </c>
      <c r="C19" t="str">
        <f t="shared" si="1"/>
        <v>DropAll</v>
      </c>
      <c r="D19" t="str">
        <f>IF(VLOOKUP(H19&amp;"_"&amp;I19,[1]挑战模式!$AV:$BG,9-J19,FALSE)="","","DropItemOne")</f>
        <v>DropItemOne</v>
      </c>
      <c r="E19">
        <f>IF(VLOOKUP(H19&amp;"_"&amp;I19,[1]挑战模式!$AV:$BG,9-J19,FALSE)="","",IF(ISNUMBER(VLOOKUP(H19&amp;"_"&amp;I19,[1]挑战模式!$AV:$BG,9-J19,FALSE)),VLOOKUP(H19&amp;"_"&amp;I19,[1]挑战模式!$AV:$BG,9-J19,FALSE),1))</f>
        <v>330</v>
      </c>
      <c r="F19">
        <f t="shared" si="2"/>
        <v>10000</v>
      </c>
      <c r="G19" t="str">
        <f>IF(VLOOKUP(H19&amp;"_"&amp;I19,[1]挑战模式!$AV:$BG,9-J19,FALSE)="","",IF(ISNUMBER(VLOOKUP(H19&amp;"_"&amp;I19,[1]挑战模式!$AV:$BG,9-J19,FALSE)),"Token_Diamond",VLOOKUP(VLOOKUP(H19&amp;"_"&amp;I19,[1]挑战模式!$AV:$BG,9-J19,FALSE),[1]防御塔!$A:$U,21,FALSE)))</f>
        <v>Token_Diamond</v>
      </c>
      <c r="H19">
        <v>0</v>
      </c>
      <c r="I19">
        <v>7</v>
      </c>
      <c r="J19">
        <v>1</v>
      </c>
    </row>
    <row r="20" spans="2:10" x14ac:dyDescent="0.2">
      <c r="B20" s="9" t="str">
        <f t="shared" si="0"/>
        <v/>
      </c>
      <c r="C20" t="str">
        <f t="shared" si="1"/>
        <v/>
      </c>
      <c r="D20" t="str">
        <f>IF(VLOOKUP(H20&amp;"_"&amp;I20,[1]挑战模式!$AV:$BG,9-J20,FALSE)="","","DropItemOne")</f>
        <v>DropItemOne</v>
      </c>
      <c r="E20">
        <f>IF(VLOOKUP(H20&amp;"_"&amp;I20,[1]挑战模式!$AV:$BG,9-J20,FALSE)="","",IF(ISNUMBER(VLOOKUP(H20&amp;"_"&amp;I20,[1]挑战模式!$AV:$BG,9-J20,FALSE)),VLOOKUP(H20&amp;"_"&amp;I20,[1]挑战模式!$AV:$BG,9-J20,FALSE),1))</f>
        <v>1</v>
      </c>
      <c r="F20">
        <f t="shared" si="2"/>
        <v>10000</v>
      </c>
      <c r="G20" t="str">
        <f>IF(VLOOKUP(H20&amp;"_"&amp;I20,[1]挑战模式!$AV:$BG,9-J20,FALSE)="","",IF(ISNUMBER(VLOOKUP(H20&amp;"_"&amp;I20,[1]挑战模式!$AV:$BG,9-J20,FALSE)),"Token_Diamond",VLOOKUP(VLOOKUP(H20&amp;"_"&amp;I20,[1]挑战模式!$AV:$BG,9-J20,FALSE),[1]防御塔!$A:$U,21,FALSE)))</f>
        <v>Tow4_1</v>
      </c>
      <c r="H20">
        <v>0</v>
      </c>
      <c r="I20">
        <v>7</v>
      </c>
      <c r="J20">
        <v>2</v>
      </c>
    </row>
    <row r="21" spans="2:10" x14ac:dyDescent="0.2">
      <c r="B21" s="9" t="str">
        <f t="shared" si="0"/>
        <v>DropItemRule_First_Season0_Challenge8</v>
      </c>
      <c r="C21" t="str">
        <f t="shared" si="1"/>
        <v>DropAll</v>
      </c>
      <c r="D21" t="str">
        <f>IF(VLOOKUP(H21&amp;"_"&amp;I21,[1]挑战模式!$AV:$BG,9-J21,FALSE)="","","DropItemOne")</f>
        <v>DropItemOne</v>
      </c>
      <c r="E21">
        <f>IF(VLOOKUP(H21&amp;"_"&amp;I21,[1]挑战模式!$AV:$BG,9-J21,FALSE)="","",IF(ISNUMBER(VLOOKUP(H21&amp;"_"&amp;I21,[1]挑战模式!$AV:$BG,9-J21,FALSE)),VLOOKUP(H21&amp;"_"&amp;I21,[1]挑战模式!$AV:$BG,9-J21,FALSE),1))</f>
        <v>410</v>
      </c>
      <c r="F21">
        <f t="shared" si="2"/>
        <v>10000</v>
      </c>
      <c r="G21" t="str">
        <f>IF(VLOOKUP(H21&amp;"_"&amp;I21,[1]挑战模式!$AV:$BG,9-J21,FALSE)="","",IF(ISNUMBER(VLOOKUP(H21&amp;"_"&amp;I21,[1]挑战模式!$AV:$BG,9-J21,FALSE)),"Token_Diamond",VLOOKUP(VLOOKUP(H21&amp;"_"&amp;I21,[1]挑战模式!$AV:$BG,9-J21,FALSE),[1]防御塔!$A:$U,21,FALSE)))</f>
        <v>Token_Diamond</v>
      </c>
      <c r="H21">
        <v>0</v>
      </c>
      <c r="I21">
        <v>8</v>
      </c>
      <c r="J21">
        <v>1</v>
      </c>
    </row>
    <row r="22" spans="2:10" x14ac:dyDescent="0.2">
      <c r="B22" s="9" t="str">
        <f t="shared" si="0"/>
        <v/>
      </c>
      <c r="C22" t="str">
        <f t="shared" si="1"/>
        <v/>
      </c>
      <c r="D22" t="str">
        <f>IF(VLOOKUP(H22&amp;"_"&amp;I22,[1]挑战模式!$AV:$BG,9-J22,FALSE)="","","DropItemOne")</f>
        <v>DropItemOne</v>
      </c>
      <c r="E22">
        <f>IF(VLOOKUP(H22&amp;"_"&amp;I22,[1]挑战模式!$AV:$BG,9-J22,FALSE)="","",IF(ISNUMBER(VLOOKUP(H22&amp;"_"&amp;I22,[1]挑战模式!$AV:$BG,9-J22,FALSE)),VLOOKUP(H22&amp;"_"&amp;I22,[1]挑战模式!$AV:$BG,9-J22,FALSE),1))</f>
        <v>1</v>
      </c>
      <c r="F22">
        <f t="shared" si="2"/>
        <v>10000</v>
      </c>
      <c r="G22" t="str">
        <f>IF(VLOOKUP(H22&amp;"_"&amp;I22,[1]挑战模式!$AV:$BG,9-J22,FALSE)="","",IF(ISNUMBER(VLOOKUP(H22&amp;"_"&amp;I22,[1]挑战模式!$AV:$BG,9-J22,FALSE)),"Token_Diamond",VLOOKUP(VLOOKUP(H22&amp;"_"&amp;I22,[1]挑战模式!$AV:$BG,9-J22,FALSE),[1]防御塔!$A:$U,21,FALSE)))</f>
        <v>Tow10_1</v>
      </c>
      <c r="H22">
        <v>0</v>
      </c>
      <c r="I22">
        <v>8</v>
      </c>
      <c r="J22">
        <v>2</v>
      </c>
    </row>
    <row r="23" spans="2:10" x14ac:dyDescent="0.2">
      <c r="B23" s="9" t="str">
        <f t="shared" si="0"/>
        <v>DropItemRule_First_Season0_Challenge9</v>
      </c>
      <c r="C23" t="str">
        <f t="shared" si="1"/>
        <v>DropAll</v>
      </c>
      <c r="D23" t="str">
        <f>IF(VLOOKUP(H23&amp;"_"&amp;I23,[1]挑战模式!$AV:$BG,9-J23,FALSE)="","","DropItemOne")</f>
        <v>DropItemOne</v>
      </c>
      <c r="E23">
        <f>IF(VLOOKUP(H23&amp;"_"&amp;I23,[1]挑战模式!$AV:$BG,9-J23,FALSE)="","",IF(ISNUMBER(VLOOKUP(H23&amp;"_"&amp;I23,[1]挑战模式!$AV:$BG,9-J23,FALSE)),VLOOKUP(H23&amp;"_"&amp;I23,[1]挑战模式!$AV:$BG,9-J23,FALSE),1))</f>
        <v>500</v>
      </c>
      <c r="F23">
        <f t="shared" si="2"/>
        <v>10000</v>
      </c>
      <c r="G23" t="str">
        <f>IF(VLOOKUP(H23&amp;"_"&amp;I23,[1]挑战模式!$AV:$BG,9-J23,FALSE)="","",IF(ISNUMBER(VLOOKUP(H23&amp;"_"&amp;I23,[1]挑战模式!$AV:$BG,9-J23,FALSE)),"Token_Diamond",VLOOKUP(VLOOKUP(H23&amp;"_"&amp;I23,[1]挑战模式!$AV:$BG,9-J23,FALSE),[1]防御塔!$A:$U,21,FALSE)))</f>
        <v>Token_Diamond</v>
      </c>
      <c r="H23">
        <v>0</v>
      </c>
      <c r="I23">
        <v>9</v>
      </c>
      <c r="J23">
        <v>1</v>
      </c>
    </row>
    <row r="24" spans="2:10" x14ac:dyDescent="0.2">
      <c r="B24" s="9" t="str">
        <f t="shared" si="0"/>
        <v/>
      </c>
      <c r="C24" t="str">
        <f t="shared" si="1"/>
        <v/>
      </c>
      <c r="D24" t="str">
        <f>IF(VLOOKUP(H24&amp;"_"&amp;I24,[1]挑战模式!$AV:$BG,9-J24,FALSE)="","","DropItemOne")</f>
        <v/>
      </c>
      <c r="E24" t="str">
        <f>IF(VLOOKUP(H24&amp;"_"&amp;I24,[1]挑战模式!$AV:$BG,9-J24,FALSE)="","",IF(ISNUMBER(VLOOKUP(H24&amp;"_"&amp;I24,[1]挑战模式!$AV:$BG,9-J24,FALSE)),VLOOKUP(H24&amp;"_"&amp;I24,[1]挑战模式!$AV:$BG,9-J24,FALSE),1))</f>
        <v/>
      </c>
      <c r="F24" t="str">
        <f t="shared" si="2"/>
        <v/>
      </c>
      <c r="G24" t="str">
        <f>IF(VLOOKUP(H24&amp;"_"&amp;I24,[1]挑战模式!$AV:$BG,9-J24,FALSE)="","",IF(ISNUMBER(VLOOKUP(H24&amp;"_"&amp;I24,[1]挑战模式!$AV:$BG,9-J24,FALSE)),"Token_Diamond",VLOOKUP(VLOOKUP(H24&amp;"_"&amp;I24,[1]挑战模式!$AV:$BG,9-J24,FALSE),[1]防御塔!$A:$U,21,FALSE)))</f>
        <v/>
      </c>
      <c r="H24">
        <v>0</v>
      </c>
      <c r="I24">
        <v>9</v>
      </c>
      <c r="J24">
        <v>2</v>
      </c>
    </row>
    <row r="25" spans="2:10" x14ac:dyDescent="0.2">
      <c r="B25" s="9" t="str">
        <f t="shared" si="0"/>
        <v>DropItemRule_First_Season0_Challenge10</v>
      </c>
      <c r="C25" t="str">
        <f t="shared" si="1"/>
        <v>DropAll</v>
      </c>
      <c r="D25" t="str">
        <f>IF(VLOOKUP(H25&amp;"_"&amp;I25,[1]挑战模式!$AV:$BG,9-J25,FALSE)="","","DropItemOne")</f>
        <v>DropItemOne</v>
      </c>
      <c r="E25">
        <f>IF(VLOOKUP(H25&amp;"_"&amp;I25,[1]挑战模式!$AV:$BG,9-J25,FALSE)="","",IF(ISNUMBER(VLOOKUP(H25&amp;"_"&amp;I25,[1]挑战模式!$AV:$BG,9-J25,FALSE)),VLOOKUP(H25&amp;"_"&amp;I25,[1]挑战模式!$AV:$BG,9-J25,FALSE),1))</f>
        <v>610</v>
      </c>
      <c r="F25">
        <f t="shared" si="2"/>
        <v>10000</v>
      </c>
      <c r="G25" t="str">
        <f>IF(VLOOKUP(H25&amp;"_"&amp;I25,[1]挑战模式!$AV:$BG,9-J25,FALSE)="","",IF(ISNUMBER(VLOOKUP(H25&amp;"_"&amp;I25,[1]挑战模式!$AV:$BG,9-J25,FALSE)),"Token_Diamond",VLOOKUP(VLOOKUP(H25&amp;"_"&amp;I25,[1]挑战模式!$AV:$BG,9-J25,FALSE),[1]防御塔!$A:$U,21,FALSE)))</f>
        <v>Token_Diamond</v>
      </c>
      <c r="H25">
        <v>0</v>
      </c>
      <c r="I25">
        <v>10</v>
      </c>
      <c r="J25">
        <v>1</v>
      </c>
    </row>
    <row r="26" spans="2:10" x14ac:dyDescent="0.2">
      <c r="B26" s="9" t="str">
        <f t="shared" si="0"/>
        <v/>
      </c>
      <c r="C26" t="str">
        <f t="shared" si="1"/>
        <v/>
      </c>
      <c r="D26" t="str">
        <f>IF(VLOOKUP(H26&amp;"_"&amp;I26,[1]挑战模式!$AV:$BG,9-J26,FALSE)="","","DropItemOne")</f>
        <v>DropItemOne</v>
      </c>
      <c r="E26">
        <f>IF(VLOOKUP(H26&amp;"_"&amp;I26,[1]挑战模式!$AV:$BG,9-J26,FALSE)="","",IF(ISNUMBER(VLOOKUP(H26&amp;"_"&amp;I26,[1]挑战模式!$AV:$BG,9-J26,FALSE)),VLOOKUP(H26&amp;"_"&amp;I26,[1]挑战模式!$AV:$BG,9-J26,FALSE),1))</f>
        <v>1</v>
      </c>
      <c r="F26">
        <f t="shared" si="2"/>
        <v>10000</v>
      </c>
      <c r="G26" t="str">
        <f>IF(VLOOKUP(H26&amp;"_"&amp;I26,[1]挑战模式!$AV:$BG,9-J26,FALSE)="","",IF(ISNUMBER(VLOOKUP(H26&amp;"_"&amp;I26,[1]挑战模式!$AV:$BG,9-J26,FALSE)),"Token_Diamond",VLOOKUP(VLOOKUP(H26&amp;"_"&amp;I26,[1]挑战模式!$AV:$BG,9-J26,FALSE),[1]防御塔!$A:$U,21,FALSE)))</f>
        <v>Tow11_1</v>
      </c>
      <c r="H26">
        <v>0</v>
      </c>
      <c r="I26">
        <v>10</v>
      </c>
      <c r="J26">
        <v>2</v>
      </c>
    </row>
    <row r="27" spans="2:10" x14ac:dyDescent="0.2">
      <c r="B27" s="9" t="str">
        <f t="shared" si="0"/>
        <v>DropItemRule_First_Season1_Challenge1</v>
      </c>
      <c r="C27" t="str">
        <f t="shared" si="1"/>
        <v>DropAll</v>
      </c>
      <c r="D27" t="str">
        <f>IF(VLOOKUP(H27&amp;"_"&amp;I27,[1]挑战模式!$AV:$BG,9-J27,FALSE)="","","DropItemOne")</f>
        <v>DropItemOne</v>
      </c>
      <c r="E27">
        <f>IF(VLOOKUP(H27&amp;"_"&amp;I27,[1]挑战模式!$AV:$BG,9-J27,FALSE)="","",IF(ISNUMBER(VLOOKUP(H27&amp;"_"&amp;I27,[1]挑战模式!$AV:$BG,9-J27,FALSE)),VLOOKUP(H27&amp;"_"&amp;I27,[1]挑战模式!$AV:$BG,9-J27,FALSE),1))</f>
        <v>500</v>
      </c>
      <c r="F27">
        <f t="shared" si="2"/>
        <v>10000</v>
      </c>
      <c r="G27" t="str">
        <f>IF(VLOOKUP(H27&amp;"_"&amp;I27,[1]挑战模式!$AV:$BG,9-J27,FALSE)="","",IF(ISNUMBER(VLOOKUP(H27&amp;"_"&amp;I27,[1]挑战模式!$AV:$BG,9-J27,FALSE)),"Token_Diamond",VLOOKUP(VLOOKUP(H27&amp;"_"&amp;I27,[1]挑战模式!$AV:$BG,9-J27,FALSE),[1]防御塔!$A:$U,21,FALSE)))</f>
        <v>Token_Diamond</v>
      </c>
      <c r="H27">
        <v>1</v>
      </c>
      <c r="I27">
        <v>1</v>
      </c>
      <c r="J27">
        <v>1</v>
      </c>
    </row>
    <row r="28" spans="2:10" x14ac:dyDescent="0.2">
      <c r="B28" s="9" t="str">
        <f t="shared" si="0"/>
        <v/>
      </c>
      <c r="C28" t="str">
        <f t="shared" si="1"/>
        <v/>
      </c>
      <c r="D28" t="str">
        <f>IF(VLOOKUP(H28&amp;"_"&amp;I28,[1]挑战模式!$AV:$BG,9-J28,FALSE)="","","DropItemOne")</f>
        <v/>
      </c>
      <c r="E28" t="str">
        <f>IF(VLOOKUP(H28&amp;"_"&amp;I28,[1]挑战模式!$AV:$BG,9-J28,FALSE)="","",IF(ISNUMBER(VLOOKUP(H28&amp;"_"&amp;I28,[1]挑战模式!$AV:$BG,9-J28,FALSE)),VLOOKUP(H28&amp;"_"&amp;I28,[1]挑战模式!$AV:$BG,9-J28,FALSE),1))</f>
        <v/>
      </c>
      <c r="F28" t="str">
        <f t="shared" si="2"/>
        <v/>
      </c>
      <c r="G28" t="str">
        <f>IF(VLOOKUP(H28&amp;"_"&amp;I28,[1]挑战模式!$AV:$BG,9-J28,FALSE)="","",IF(ISNUMBER(VLOOKUP(H28&amp;"_"&amp;I28,[1]挑战模式!$AV:$BG,9-J28,FALSE)),"Token_Diamond",VLOOKUP(VLOOKUP(H28&amp;"_"&amp;I28,[1]挑战模式!$AV:$BG,9-J28,FALSE),[1]防御塔!$A:$U,21,FALSE)))</f>
        <v/>
      </c>
      <c r="H28">
        <v>1</v>
      </c>
      <c r="I28">
        <v>1</v>
      </c>
      <c r="J28">
        <v>2</v>
      </c>
    </row>
    <row r="29" spans="2:10" x14ac:dyDescent="0.2">
      <c r="B29" s="9" t="str">
        <f t="shared" si="0"/>
        <v>DropItemRule_First_Season1_Challenge2</v>
      </c>
      <c r="C29" t="str">
        <f t="shared" si="1"/>
        <v>DropAll</v>
      </c>
      <c r="D29" t="str">
        <f>IF(VLOOKUP(H29&amp;"_"&amp;I29,[1]挑战模式!$AV:$BG,9-J29,FALSE)="","","DropItemOne")</f>
        <v>DropItemOne</v>
      </c>
      <c r="E29">
        <f>IF(VLOOKUP(H29&amp;"_"&amp;I29,[1]挑战模式!$AV:$BG,9-J29,FALSE)="","",IF(ISNUMBER(VLOOKUP(H29&amp;"_"&amp;I29,[1]挑战模式!$AV:$BG,9-J29,FALSE)),VLOOKUP(H29&amp;"_"&amp;I29,[1]挑战模式!$AV:$BG,9-J29,FALSE),1))</f>
        <v>1000</v>
      </c>
      <c r="F29">
        <f t="shared" si="2"/>
        <v>10000</v>
      </c>
      <c r="G29" t="str">
        <f>IF(VLOOKUP(H29&amp;"_"&amp;I29,[1]挑战模式!$AV:$BG,9-J29,FALSE)="","",IF(ISNUMBER(VLOOKUP(H29&amp;"_"&amp;I29,[1]挑战模式!$AV:$BG,9-J29,FALSE)),"Token_Diamond",VLOOKUP(VLOOKUP(H29&amp;"_"&amp;I29,[1]挑战模式!$AV:$BG,9-J29,FALSE),[1]防御塔!$A:$U,21,FALSE)))</f>
        <v>Token_Diamond</v>
      </c>
      <c r="H29">
        <v>1</v>
      </c>
      <c r="I29">
        <v>2</v>
      </c>
      <c r="J29">
        <v>1</v>
      </c>
    </row>
    <row r="30" spans="2:10" x14ac:dyDescent="0.2">
      <c r="B30" s="9" t="str">
        <f t="shared" si="0"/>
        <v/>
      </c>
      <c r="C30" t="str">
        <f t="shared" si="1"/>
        <v/>
      </c>
      <c r="D30" t="str">
        <f>IF(VLOOKUP(H30&amp;"_"&amp;I30,[1]挑战模式!$AV:$BG,9-J30,FALSE)="","","DropItemOne")</f>
        <v/>
      </c>
      <c r="E30" t="str">
        <f>IF(VLOOKUP(H30&amp;"_"&amp;I30,[1]挑战模式!$AV:$BG,9-J30,FALSE)="","",IF(ISNUMBER(VLOOKUP(H30&amp;"_"&amp;I30,[1]挑战模式!$AV:$BG,9-J30,FALSE)),VLOOKUP(H30&amp;"_"&amp;I30,[1]挑战模式!$AV:$BG,9-J30,FALSE),1))</f>
        <v/>
      </c>
      <c r="F30" t="str">
        <f t="shared" si="2"/>
        <v/>
      </c>
      <c r="G30" t="str">
        <f>IF(VLOOKUP(H30&amp;"_"&amp;I30,[1]挑战模式!$AV:$BG,9-J30,FALSE)="","",IF(ISNUMBER(VLOOKUP(H30&amp;"_"&amp;I30,[1]挑战模式!$AV:$BG,9-J30,FALSE)),"Token_Diamond",VLOOKUP(VLOOKUP(H30&amp;"_"&amp;I30,[1]挑战模式!$AV:$BG,9-J30,FALSE),[1]防御塔!$A:$U,21,FALSE)))</f>
        <v/>
      </c>
      <c r="H30">
        <v>1</v>
      </c>
      <c r="I30">
        <v>2</v>
      </c>
      <c r="J30">
        <v>2</v>
      </c>
    </row>
    <row r="31" spans="2:10" x14ac:dyDescent="0.2">
      <c r="B31" s="9" t="str">
        <f t="shared" si="0"/>
        <v>DropItemRule_First_Season1_Challenge3</v>
      </c>
      <c r="C31" t="str">
        <f t="shared" si="1"/>
        <v>DropAll</v>
      </c>
      <c r="D31" t="str">
        <f>IF(VLOOKUP(H31&amp;"_"&amp;I31,[1]挑战模式!$AV:$BG,9-J31,FALSE)="","","DropItemOne")</f>
        <v>DropItemOne</v>
      </c>
      <c r="E31">
        <f>IF(VLOOKUP(H31&amp;"_"&amp;I31,[1]挑战模式!$AV:$BG,9-J31,FALSE)="","",IF(ISNUMBER(VLOOKUP(H31&amp;"_"&amp;I31,[1]挑战模式!$AV:$BG,9-J31,FALSE)),VLOOKUP(H31&amp;"_"&amp;I31,[1]挑战模式!$AV:$BG,9-J31,FALSE),1))</f>
        <v>1500</v>
      </c>
      <c r="F31">
        <f t="shared" si="2"/>
        <v>10000</v>
      </c>
      <c r="G31" t="str">
        <f>IF(VLOOKUP(H31&amp;"_"&amp;I31,[1]挑战模式!$AV:$BG,9-J31,FALSE)="","",IF(ISNUMBER(VLOOKUP(H31&amp;"_"&amp;I31,[1]挑战模式!$AV:$BG,9-J31,FALSE)),"Token_Diamond",VLOOKUP(VLOOKUP(H31&amp;"_"&amp;I31,[1]挑战模式!$AV:$BG,9-J31,FALSE),[1]防御塔!$A:$U,21,FALSE)))</f>
        <v>Token_Diamond</v>
      </c>
      <c r="H31">
        <v>1</v>
      </c>
      <c r="I31">
        <v>3</v>
      </c>
      <c r="J31">
        <v>1</v>
      </c>
    </row>
    <row r="32" spans="2:10" x14ac:dyDescent="0.2">
      <c r="B32" s="9" t="str">
        <f t="shared" si="0"/>
        <v/>
      </c>
      <c r="C32" t="str">
        <f t="shared" si="1"/>
        <v/>
      </c>
      <c r="D32" t="str">
        <f>IF(VLOOKUP(H32&amp;"_"&amp;I32,[1]挑战模式!$AV:$BG,9-J32,FALSE)="","","DropItemOne")</f>
        <v/>
      </c>
      <c r="E32" t="str">
        <f>IF(VLOOKUP(H32&amp;"_"&amp;I32,[1]挑战模式!$AV:$BG,9-J32,FALSE)="","",IF(ISNUMBER(VLOOKUP(H32&amp;"_"&amp;I32,[1]挑战模式!$AV:$BG,9-J32,FALSE)),VLOOKUP(H32&amp;"_"&amp;I32,[1]挑战模式!$AV:$BG,9-J32,FALSE),1))</f>
        <v/>
      </c>
      <c r="F32" t="str">
        <f t="shared" si="2"/>
        <v/>
      </c>
      <c r="G32" t="str">
        <f>IF(VLOOKUP(H32&amp;"_"&amp;I32,[1]挑战模式!$AV:$BG,9-J32,FALSE)="","",IF(ISNUMBER(VLOOKUP(H32&amp;"_"&amp;I32,[1]挑战模式!$AV:$BG,9-J32,FALSE)),"Token_Diamond",VLOOKUP(VLOOKUP(H32&amp;"_"&amp;I32,[1]挑战模式!$AV:$BG,9-J32,FALSE),[1]防御塔!$A:$U,21,FALSE)))</f>
        <v/>
      </c>
      <c r="H32">
        <v>1</v>
      </c>
      <c r="I32">
        <v>3</v>
      </c>
      <c r="J32">
        <v>2</v>
      </c>
    </row>
    <row r="33" spans="2:10" x14ac:dyDescent="0.2">
      <c r="B33" s="9" t="str">
        <f t="shared" si="0"/>
        <v>DropItemRule_First_Season1_Challenge4</v>
      </c>
      <c r="C33" t="str">
        <f t="shared" si="1"/>
        <v>DropAll</v>
      </c>
      <c r="D33" t="str">
        <f>IF(VLOOKUP(H33&amp;"_"&amp;I33,[1]挑战模式!$AV:$BG,9-J33,FALSE)="","","DropItemOne")</f>
        <v>DropItemOne</v>
      </c>
      <c r="E33">
        <f>IF(VLOOKUP(H33&amp;"_"&amp;I33,[1]挑战模式!$AV:$BG,9-J33,FALSE)="","",IF(ISNUMBER(VLOOKUP(H33&amp;"_"&amp;I33,[1]挑战模式!$AV:$BG,9-J33,FALSE)),VLOOKUP(H33&amp;"_"&amp;I33,[1]挑战模式!$AV:$BG,9-J33,FALSE),1))</f>
        <v>2100</v>
      </c>
      <c r="F33">
        <f t="shared" si="2"/>
        <v>10000</v>
      </c>
      <c r="G33" t="str">
        <f>IF(VLOOKUP(H33&amp;"_"&amp;I33,[1]挑战模式!$AV:$BG,9-J33,FALSE)="","",IF(ISNUMBER(VLOOKUP(H33&amp;"_"&amp;I33,[1]挑战模式!$AV:$BG,9-J33,FALSE)),"Token_Diamond",VLOOKUP(VLOOKUP(H33&amp;"_"&amp;I33,[1]挑战模式!$AV:$BG,9-J33,FALSE),[1]防御塔!$A:$U,21,FALSE)))</f>
        <v>Token_Diamond</v>
      </c>
      <c r="H33">
        <v>1</v>
      </c>
      <c r="I33">
        <v>4</v>
      </c>
      <c r="J33">
        <v>1</v>
      </c>
    </row>
    <row r="34" spans="2:10" x14ac:dyDescent="0.2">
      <c r="B34" s="9" t="str">
        <f t="shared" si="0"/>
        <v/>
      </c>
      <c r="C34" t="str">
        <f t="shared" si="1"/>
        <v/>
      </c>
      <c r="D34" t="str">
        <f>IF(VLOOKUP(H34&amp;"_"&amp;I34,[1]挑战模式!$AV:$BG,9-J34,FALSE)="","","DropItemOne")</f>
        <v/>
      </c>
      <c r="E34" t="str">
        <f>IF(VLOOKUP(H34&amp;"_"&amp;I34,[1]挑战模式!$AV:$BG,9-J34,FALSE)="","",IF(ISNUMBER(VLOOKUP(H34&amp;"_"&amp;I34,[1]挑战模式!$AV:$BG,9-J34,FALSE)),VLOOKUP(H34&amp;"_"&amp;I34,[1]挑战模式!$AV:$BG,9-J34,FALSE),1))</f>
        <v/>
      </c>
      <c r="F34" t="str">
        <f t="shared" si="2"/>
        <v/>
      </c>
      <c r="G34" t="str">
        <f>IF(VLOOKUP(H34&amp;"_"&amp;I34,[1]挑战模式!$AV:$BG,9-J34,FALSE)="","",IF(ISNUMBER(VLOOKUP(H34&amp;"_"&amp;I34,[1]挑战模式!$AV:$BG,9-J34,FALSE)),"Token_Diamond",VLOOKUP(VLOOKUP(H34&amp;"_"&amp;I34,[1]挑战模式!$AV:$BG,9-J34,FALSE),[1]防御塔!$A:$U,21,FALSE)))</f>
        <v/>
      </c>
      <c r="H34">
        <v>1</v>
      </c>
      <c r="I34">
        <v>4</v>
      </c>
      <c r="J34">
        <v>2</v>
      </c>
    </row>
    <row r="35" spans="2:10" x14ac:dyDescent="0.2">
      <c r="B35" s="9" t="str">
        <f t="shared" si="0"/>
        <v>DropItemRule_First_Season1_Challenge5</v>
      </c>
      <c r="C35" t="str">
        <f t="shared" si="1"/>
        <v>DropAll</v>
      </c>
      <c r="D35" t="str">
        <f>IF(VLOOKUP(H35&amp;"_"&amp;I35,[1]挑战模式!$AV:$BG,9-J35,FALSE)="","","DropItemOne")</f>
        <v>DropItemOne</v>
      </c>
      <c r="E35">
        <f>IF(VLOOKUP(H35&amp;"_"&amp;I35,[1]挑战模式!$AV:$BG,9-J35,FALSE)="","",IF(ISNUMBER(VLOOKUP(H35&amp;"_"&amp;I35,[1]挑战模式!$AV:$BG,9-J35,FALSE)),VLOOKUP(H35&amp;"_"&amp;I35,[1]挑战模式!$AV:$BG,9-J35,FALSE),1))</f>
        <v>2600</v>
      </c>
      <c r="F35">
        <f t="shared" si="2"/>
        <v>10000</v>
      </c>
      <c r="G35" t="str">
        <f>IF(VLOOKUP(H35&amp;"_"&amp;I35,[1]挑战模式!$AV:$BG,9-J35,FALSE)="","",IF(ISNUMBER(VLOOKUP(H35&amp;"_"&amp;I35,[1]挑战模式!$AV:$BG,9-J35,FALSE)),"Token_Diamond",VLOOKUP(VLOOKUP(H35&amp;"_"&amp;I35,[1]挑战模式!$AV:$BG,9-J35,FALSE),[1]防御塔!$A:$U,21,FALSE)))</f>
        <v>Token_Diamond</v>
      </c>
      <c r="H35">
        <v>1</v>
      </c>
      <c r="I35">
        <v>5</v>
      </c>
      <c r="J35">
        <v>1</v>
      </c>
    </row>
    <row r="36" spans="2:10" x14ac:dyDescent="0.2">
      <c r="B36" s="9" t="str">
        <f t="shared" si="0"/>
        <v/>
      </c>
      <c r="C36" t="str">
        <f t="shared" si="1"/>
        <v/>
      </c>
      <c r="D36" t="str">
        <f>IF(VLOOKUP(H36&amp;"_"&amp;I36,[1]挑战模式!$AV:$BG,9-J36,FALSE)="","","DropItemOne")</f>
        <v>DropItemOne</v>
      </c>
      <c r="E36">
        <f>IF(VLOOKUP(H36&amp;"_"&amp;I36,[1]挑战模式!$AV:$BG,9-J36,FALSE)="","",IF(ISNUMBER(VLOOKUP(H36&amp;"_"&amp;I36,[1]挑战模式!$AV:$BG,9-J36,FALSE)),VLOOKUP(H36&amp;"_"&amp;I36,[1]挑战模式!$AV:$BG,9-J36,FALSE),1))</f>
        <v>1</v>
      </c>
      <c r="F36">
        <f t="shared" si="2"/>
        <v>10000</v>
      </c>
      <c r="G36" t="str">
        <f>IF(VLOOKUP(H36&amp;"_"&amp;I36,[1]挑战模式!$AV:$BG,9-J36,FALSE)="","",IF(ISNUMBER(VLOOKUP(H36&amp;"_"&amp;I36,[1]挑战模式!$AV:$BG,9-J36,FALSE)),"Token_Diamond",VLOOKUP(VLOOKUP(H36&amp;"_"&amp;I36,[1]挑战模式!$AV:$BG,9-J36,FALSE),[1]防御塔!$A:$U,21,FALSE)))</f>
        <v>Tow26_1</v>
      </c>
      <c r="H36">
        <v>1</v>
      </c>
      <c r="I36">
        <v>5</v>
      </c>
      <c r="J36">
        <v>2</v>
      </c>
    </row>
    <row r="37" spans="2:10" x14ac:dyDescent="0.2">
      <c r="B37" s="9" t="str">
        <f t="shared" si="0"/>
        <v>DropItemRule_First_Season2_Challenge1</v>
      </c>
      <c r="C37" t="str">
        <f t="shared" si="1"/>
        <v>DropAll</v>
      </c>
      <c r="D37" t="str">
        <f>IF(VLOOKUP(H37&amp;"_"&amp;I37,[1]挑战模式!$AV:$BG,9-J37,FALSE)="","","DropItemOne")</f>
        <v>DropItemOne</v>
      </c>
      <c r="E37">
        <f>IF(VLOOKUP(H37&amp;"_"&amp;I37,[1]挑战模式!$AV:$BG,9-J37,FALSE)="","",IF(ISNUMBER(VLOOKUP(H37&amp;"_"&amp;I37,[1]挑战模式!$AV:$BG,9-J37,FALSE)),VLOOKUP(H37&amp;"_"&amp;I37,[1]挑战模式!$AV:$BG,9-J37,FALSE),1))</f>
        <v>500</v>
      </c>
      <c r="F37">
        <f t="shared" si="2"/>
        <v>10000</v>
      </c>
      <c r="G37" t="str">
        <f>IF(VLOOKUP(H37&amp;"_"&amp;I37,[1]挑战模式!$AV:$BG,9-J37,FALSE)="","",IF(ISNUMBER(VLOOKUP(H37&amp;"_"&amp;I37,[1]挑战模式!$AV:$BG,9-J37,FALSE)),"Token_Diamond",VLOOKUP(VLOOKUP(H37&amp;"_"&amp;I37,[1]挑战模式!$AV:$BG,9-J37,FALSE),[1]防御塔!$A:$U,21,FALSE)))</f>
        <v>Token_Diamond</v>
      </c>
      <c r="H37">
        <v>2</v>
      </c>
      <c r="I37">
        <v>1</v>
      </c>
      <c r="J37">
        <v>1</v>
      </c>
    </row>
    <row r="38" spans="2:10" x14ac:dyDescent="0.2">
      <c r="B38" s="9" t="str">
        <f t="shared" si="0"/>
        <v/>
      </c>
      <c r="C38" t="str">
        <f t="shared" si="1"/>
        <v/>
      </c>
      <c r="D38" t="str">
        <f>IF(VLOOKUP(H38&amp;"_"&amp;I38,[1]挑战模式!$AV:$BG,9-J38,FALSE)="","","DropItemOne")</f>
        <v/>
      </c>
      <c r="E38" t="str">
        <f>IF(VLOOKUP(H38&amp;"_"&amp;I38,[1]挑战模式!$AV:$BG,9-J38,FALSE)="","",IF(ISNUMBER(VLOOKUP(H38&amp;"_"&amp;I38,[1]挑战模式!$AV:$BG,9-J38,FALSE)),VLOOKUP(H38&amp;"_"&amp;I38,[1]挑战模式!$AV:$BG,9-J38,FALSE),1))</f>
        <v/>
      </c>
      <c r="F38" t="str">
        <f t="shared" si="2"/>
        <v/>
      </c>
      <c r="G38" t="str">
        <f>IF(VLOOKUP(H38&amp;"_"&amp;I38,[1]挑战模式!$AV:$BG,9-J38,FALSE)="","",IF(ISNUMBER(VLOOKUP(H38&amp;"_"&amp;I38,[1]挑战模式!$AV:$BG,9-J38,FALSE)),"Token_Diamond",VLOOKUP(VLOOKUP(H38&amp;"_"&amp;I38,[1]挑战模式!$AV:$BG,9-J38,FALSE),[1]防御塔!$A:$U,21,FALSE)))</f>
        <v/>
      </c>
      <c r="H38">
        <v>2</v>
      </c>
      <c r="I38">
        <v>1</v>
      </c>
      <c r="J38">
        <v>2</v>
      </c>
    </row>
    <row r="39" spans="2:10" x14ac:dyDescent="0.2">
      <c r="B39" s="9" t="str">
        <f t="shared" si="0"/>
        <v>DropItemRule_First_Season2_Challenge2</v>
      </c>
      <c r="C39" t="str">
        <f t="shared" si="1"/>
        <v>DropAll</v>
      </c>
      <c r="D39" t="str">
        <f>IF(VLOOKUP(H39&amp;"_"&amp;I39,[1]挑战模式!$AV:$BG,9-J39,FALSE)="","","DropItemOne")</f>
        <v>DropItemOne</v>
      </c>
      <c r="E39">
        <f>IF(VLOOKUP(H39&amp;"_"&amp;I39,[1]挑战模式!$AV:$BG,9-J39,FALSE)="","",IF(ISNUMBER(VLOOKUP(H39&amp;"_"&amp;I39,[1]挑战模式!$AV:$BG,9-J39,FALSE)),VLOOKUP(H39&amp;"_"&amp;I39,[1]挑战模式!$AV:$BG,9-J39,FALSE),1))</f>
        <v>1000</v>
      </c>
      <c r="F39">
        <f t="shared" si="2"/>
        <v>10000</v>
      </c>
      <c r="G39" t="str">
        <f>IF(VLOOKUP(H39&amp;"_"&amp;I39,[1]挑战模式!$AV:$BG,9-J39,FALSE)="","",IF(ISNUMBER(VLOOKUP(H39&amp;"_"&amp;I39,[1]挑战模式!$AV:$BG,9-J39,FALSE)),"Token_Diamond",VLOOKUP(VLOOKUP(H39&amp;"_"&amp;I39,[1]挑战模式!$AV:$BG,9-J39,FALSE),[1]防御塔!$A:$U,21,FALSE)))</f>
        <v>Token_Diamond</v>
      </c>
      <c r="H39">
        <v>2</v>
      </c>
      <c r="I39">
        <v>2</v>
      </c>
      <c r="J39">
        <v>1</v>
      </c>
    </row>
    <row r="40" spans="2:10" x14ac:dyDescent="0.2">
      <c r="B40" s="9" t="str">
        <f t="shared" si="0"/>
        <v/>
      </c>
      <c r="C40" t="str">
        <f t="shared" si="1"/>
        <v/>
      </c>
      <c r="D40" t="str">
        <f>IF(VLOOKUP(H40&amp;"_"&amp;I40,[1]挑战模式!$AV:$BG,9-J40,FALSE)="","","DropItemOne")</f>
        <v/>
      </c>
      <c r="E40" t="str">
        <f>IF(VLOOKUP(H40&amp;"_"&amp;I40,[1]挑战模式!$AV:$BG,9-J40,FALSE)="","",IF(ISNUMBER(VLOOKUP(H40&amp;"_"&amp;I40,[1]挑战模式!$AV:$BG,9-J40,FALSE)),VLOOKUP(H40&amp;"_"&amp;I40,[1]挑战模式!$AV:$BG,9-J40,FALSE),1))</f>
        <v/>
      </c>
      <c r="F40" t="str">
        <f t="shared" si="2"/>
        <v/>
      </c>
      <c r="G40" t="str">
        <f>IF(VLOOKUP(H40&amp;"_"&amp;I40,[1]挑战模式!$AV:$BG,9-J40,FALSE)="","",IF(ISNUMBER(VLOOKUP(H40&amp;"_"&amp;I40,[1]挑战模式!$AV:$BG,9-J40,FALSE)),"Token_Diamond",VLOOKUP(VLOOKUP(H40&amp;"_"&amp;I40,[1]挑战模式!$AV:$BG,9-J40,FALSE),[1]防御塔!$A:$U,21,FALSE)))</f>
        <v/>
      </c>
      <c r="H40">
        <v>2</v>
      </c>
      <c r="I40">
        <v>2</v>
      </c>
      <c r="J40">
        <v>2</v>
      </c>
    </row>
    <row r="41" spans="2:10" x14ac:dyDescent="0.2">
      <c r="B41" s="9" t="str">
        <f t="shared" si="0"/>
        <v>DropItemRule_First_Season2_Challenge3</v>
      </c>
      <c r="C41" t="str">
        <f t="shared" si="1"/>
        <v>DropAll</v>
      </c>
      <c r="D41" t="str">
        <f>IF(VLOOKUP(H41&amp;"_"&amp;I41,[1]挑战模式!$AV:$BG,9-J41,FALSE)="","","DropItemOne")</f>
        <v>DropItemOne</v>
      </c>
      <c r="E41">
        <f>IF(VLOOKUP(H41&amp;"_"&amp;I41,[1]挑战模式!$AV:$BG,9-J41,FALSE)="","",IF(ISNUMBER(VLOOKUP(H41&amp;"_"&amp;I41,[1]挑战模式!$AV:$BG,9-J41,FALSE)),VLOOKUP(H41&amp;"_"&amp;I41,[1]挑战模式!$AV:$BG,9-J41,FALSE),1))</f>
        <v>1500</v>
      </c>
      <c r="F41">
        <f t="shared" si="2"/>
        <v>10000</v>
      </c>
      <c r="G41" t="str">
        <f>IF(VLOOKUP(H41&amp;"_"&amp;I41,[1]挑战模式!$AV:$BG,9-J41,FALSE)="","",IF(ISNUMBER(VLOOKUP(H41&amp;"_"&amp;I41,[1]挑战模式!$AV:$BG,9-J41,FALSE)),"Token_Diamond",VLOOKUP(VLOOKUP(H41&amp;"_"&amp;I41,[1]挑战模式!$AV:$BG,9-J41,FALSE),[1]防御塔!$A:$U,21,FALSE)))</f>
        <v>Token_Diamond</v>
      </c>
      <c r="H41">
        <v>2</v>
      </c>
      <c r="I41">
        <v>3</v>
      </c>
      <c r="J41">
        <v>1</v>
      </c>
    </row>
    <row r="42" spans="2:10" x14ac:dyDescent="0.2">
      <c r="B42" s="9" t="str">
        <f t="shared" si="0"/>
        <v/>
      </c>
      <c r="C42" t="str">
        <f t="shared" si="1"/>
        <v/>
      </c>
      <c r="D42" t="str">
        <f>IF(VLOOKUP(H42&amp;"_"&amp;I42,[1]挑战模式!$AV:$BG,9-J42,FALSE)="","","DropItemOne")</f>
        <v/>
      </c>
      <c r="E42" t="str">
        <f>IF(VLOOKUP(H42&amp;"_"&amp;I42,[1]挑战模式!$AV:$BG,9-J42,FALSE)="","",IF(ISNUMBER(VLOOKUP(H42&amp;"_"&amp;I42,[1]挑战模式!$AV:$BG,9-J42,FALSE)),VLOOKUP(H42&amp;"_"&amp;I42,[1]挑战模式!$AV:$BG,9-J42,FALSE),1))</f>
        <v/>
      </c>
      <c r="F42" t="str">
        <f t="shared" si="2"/>
        <v/>
      </c>
      <c r="G42" t="str">
        <f>IF(VLOOKUP(H42&amp;"_"&amp;I42,[1]挑战模式!$AV:$BG,9-J42,FALSE)="","",IF(ISNUMBER(VLOOKUP(H42&amp;"_"&amp;I42,[1]挑战模式!$AV:$BG,9-J42,FALSE)),"Token_Diamond",VLOOKUP(VLOOKUP(H42&amp;"_"&amp;I42,[1]挑战模式!$AV:$BG,9-J42,FALSE),[1]防御塔!$A:$U,21,FALSE)))</f>
        <v/>
      </c>
      <c r="H42">
        <v>2</v>
      </c>
      <c r="I42">
        <v>3</v>
      </c>
      <c r="J42">
        <v>2</v>
      </c>
    </row>
    <row r="43" spans="2:10" x14ac:dyDescent="0.2">
      <c r="B43" s="9" t="str">
        <f t="shared" si="0"/>
        <v>DropItemRule_First_Season2_Challenge4</v>
      </c>
      <c r="C43" t="str">
        <f t="shared" si="1"/>
        <v>DropAll</v>
      </c>
      <c r="D43" t="str">
        <f>IF(VLOOKUP(H43&amp;"_"&amp;I43,[1]挑战模式!$AV:$BG,9-J43,FALSE)="","","DropItemOne")</f>
        <v>DropItemOne</v>
      </c>
      <c r="E43">
        <f>IF(VLOOKUP(H43&amp;"_"&amp;I43,[1]挑战模式!$AV:$BG,9-J43,FALSE)="","",IF(ISNUMBER(VLOOKUP(H43&amp;"_"&amp;I43,[1]挑战模式!$AV:$BG,9-J43,FALSE)),VLOOKUP(H43&amp;"_"&amp;I43,[1]挑战模式!$AV:$BG,9-J43,FALSE),1))</f>
        <v>2100</v>
      </c>
      <c r="F43">
        <f t="shared" si="2"/>
        <v>10000</v>
      </c>
      <c r="G43" t="str">
        <f>IF(VLOOKUP(H43&amp;"_"&amp;I43,[1]挑战模式!$AV:$BG,9-J43,FALSE)="","",IF(ISNUMBER(VLOOKUP(H43&amp;"_"&amp;I43,[1]挑战模式!$AV:$BG,9-J43,FALSE)),"Token_Diamond",VLOOKUP(VLOOKUP(H43&amp;"_"&amp;I43,[1]挑战模式!$AV:$BG,9-J43,FALSE),[1]防御塔!$A:$U,21,FALSE)))</f>
        <v>Token_Diamond</v>
      </c>
      <c r="H43">
        <v>2</v>
      </c>
      <c r="I43">
        <v>4</v>
      </c>
      <c r="J43">
        <v>1</v>
      </c>
    </row>
    <row r="44" spans="2:10" x14ac:dyDescent="0.2">
      <c r="B44" s="9" t="str">
        <f t="shared" si="0"/>
        <v/>
      </c>
      <c r="C44" t="str">
        <f t="shared" si="1"/>
        <v/>
      </c>
      <c r="D44" t="str">
        <f>IF(VLOOKUP(H44&amp;"_"&amp;I44,[1]挑战模式!$AV:$BG,9-J44,FALSE)="","","DropItemOne")</f>
        <v/>
      </c>
      <c r="E44" t="str">
        <f>IF(VLOOKUP(H44&amp;"_"&amp;I44,[1]挑战模式!$AV:$BG,9-J44,FALSE)="","",IF(ISNUMBER(VLOOKUP(H44&amp;"_"&amp;I44,[1]挑战模式!$AV:$BG,9-J44,FALSE)),VLOOKUP(H44&amp;"_"&amp;I44,[1]挑战模式!$AV:$BG,9-J44,FALSE),1))</f>
        <v/>
      </c>
      <c r="F44" t="str">
        <f t="shared" si="2"/>
        <v/>
      </c>
      <c r="G44" t="str">
        <f>IF(VLOOKUP(H44&amp;"_"&amp;I44,[1]挑战模式!$AV:$BG,9-J44,FALSE)="","",IF(ISNUMBER(VLOOKUP(H44&amp;"_"&amp;I44,[1]挑战模式!$AV:$BG,9-J44,FALSE)),"Token_Diamond",VLOOKUP(VLOOKUP(H44&amp;"_"&amp;I44,[1]挑战模式!$AV:$BG,9-J44,FALSE),[1]防御塔!$A:$U,21,FALSE)))</f>
        <v/>
      </c>
      <c r="H44">
        <v>2</v>
      </c>
      <c r="I44">
        <v>4</v>
      </c>
      <c r="J44">
        <v>2</v>
      </c>
    </row>
    <row r="45" spans="2:10" x14ac:dyDescent="0.2">
      <c r="B45" s="9" t="str">
        <f t="shared" si="0"/>
        <v>DropItemRule_First_Season2_Challenge5</v>
      </c>
      <c r="C45" t="str">
        <f t="shared" si="1"/>
        <v>DropAll</v>
      </c>
      <c r="D45" t="str">
        <f>IF(VLOOKUP(H45&amp;"_"&amp;I45,[1]挑战模式!$AV:$BG,9-J45,FALSE)="","","DropItemOne")</f>
        <v>DropItemOne</v>
      </c>
      <c r="E45">
        <f>IF(VLOOKUP(H45&amp;"_"&amp;I45,[1]挑战模式!$AV:$BG,9-J45,FALSE)="","",IF(ISNUMBER(VLOOKUP(H45&amp;"_"&amp;I45,[1]挑战模式!$AV:$BG,9-J45,FALSE)),VLOOKUP(H45&amp;"_"&amp;I45,[1]挑战模式!$AV:$BG,9-J45,FALSE),1))</f>
        <v>2600</v>
      </c>
      <c r="F45">
        <f t="shared" si="2"/>
        <v>10000</v>
      </c>
      <c r="G45" t="str">
        <f>IF(VLOOKUP(H45&amp;"_"&amp;I45,[1]挑战模式!$AV:$BG,9-J45,FALSE)="","",IF(ISNUMBER(VLOOKUP(H45&amp;"_"&amp;I45,[1]挑战模式!$AV:$BG,9-J45,FALSE)),"Token_Diamond",VLOOKUP(VLOOKUP(H45&amp;"_"&amp;I45,[1]挑战模式!$AV:$BG,9-J45,FALSE),[1]防御塔!$A:$U,21,FALSE)))</f>
        <v>Token_Diamond</v>
      </c>
      <c r="H45">
        <v>2</v>
      </c>
      <c r="I45">
        <v>5</v>
      </c>
      <c r="J45">
        <v>1</v>
      </c>
    </row>
    <row r="46" spans="2:10" x14ac:dyDescent="0.2">
      <c r="B46" s="9" t="str">
        <f t="shared" si="0"/>
        <v/>
      </c>
      <c r="C46" t="str">
        <f t="shared" si="1"/>
        <v/>
      </c>
      <c r="D46" t="str">
        <f>IF(VLOOKUP(H46&amp;"_"&amp;I46,[1]挑战模式!$AV:$BG,9-J46,FALSE)="","","DropItemOne")</f>
        <v>DropItemOne</v>
      </c>
      <c r="E46">
        <f>IF(VLOOKUP(H46&amp;"_"&amp;I46,[1]挑战模式!$AV:$BG,9-J46,FALSE)="","",IF(ISNUMBER(VLOOKUP(H46&amp;"_"&amp;I46,[1]挑战模式!$AV:$BG,9-J46,FALSE)),VLOOKUP(H46&amp;"_"&amp;I46,[1]挑战模式!$AV:$BG,9-J46,FALSE),1))</f>
        <v>1</v>
      </c>
      <c r="F46">
        <f t="shared" si="2"/>
        <v>10000</v>
      </c>
      <c r="G46" t="str">
        <f>IF(VLOOKUP(H46&amp;"_"&amp;I46,[1]挑战模式!$AV:$BG,9-J46,FALSE)="","",IF(ISNUMBER(VLOOKUP(H46&amp;"_"&amp;I46,[1]挑战模式!$AV:$BG,9-J46,FALSE)),"Token_Diamond",VLOOKUP(VLOOKUP(H46&amp;"_"&amp;I46,[1]挑战模式!$AV:$BG,9-J46,FALSE),[1]防御塔!$A:$U,21,FALSE)))</f>
        <v>Tow9_1</v>
      </c>
      <c r="H46">
        <v>2</v>
      </c>
      <c r="I46">
        <v>5</v>
      </c>
      <c r="J46">
        <v>2</v>
      </c>
    </row>
    <row r="47" spans="2:10" x14ac:dyDescent="0.2">
      <c r="B47" s="9" t="str">
        <f t="shared" si="0"/>
        <v>DropItemRule_First_Season3_Challenge1</v>
      </c>
      <c r="C47" t="str">
        <f t="shared" si="1"/>
        <v>DropAll</v>
      </c>
      <c r="D47" t="str">
        <f>IF(VLOOKUP(H47&amp;"_"&amp;I47,[1]挑战模式!$AV:$BG,9-J47,FALSE)="","","DropItemOne")</f>
        <v>DropItemOne</v>
      </c>
      <c r="E47">
        <f>IF(VLOOKUP(H47&amp;"_"&amp;I47,[1]挑战模式!$AV:$BG,9-J47,FALSE)="","",IF(ISNUMBER(VLOOKUP(H47&amp;"_"&amp;I47,[1]挑战模式!$AV:$BG,9-J47,FALSE)),VLOOKUP(H47&amp;"_"&amp;I47,[1]挑战模式!$AV:$BG,9-J47,FALSE),1))</f>
        <v>500</v>
      </c>
      <c r="F47">
        <f t="shared" si="2"/>
        <v>10000</v>
      </c>
      <c r="G47" t="str">
        <f>IF(VLOOKUP(H47&amp;"_"&amp;I47,[1]挑战模式!$AV:$BG,9-J47,FALSE)="","",IF(ISNUMBER(VLOOKUP(H47&amp;"_"&amp;I47,[1]挑战模式!$AV:$BG,9-J47,FALSE)),"Token_Diamond",VLOOKUP(VLOOKUP(H47&amp;"_"&amp;I47,[1]挑战模式!$AV:$BG,9-J47,FALSE),[1]防御塔!$A:$U,21,FALSE)))</f>
        <v>Token_Diamond</v>
      </c>
      <c r="H47">
        <v>3</v>
      </c>
      <c r="I47">
        <v>1</v>
      </c>
      <c r="J47">
        <v>1</v>
      </c>
    </row>
    <row r="48" spans="2:10" x14ac:dyDescent="0.2">
      <c r="B48" s="9" t="str">
        <f t="shared" si="0"/>
        <v/>
      </c>
      <c r="C48" t="str">
        <f t="shared" si="1"/>
        <v/>
      </c>
      <c r="D48" t="str">
        <f>IF(VLOOKUP(H48&amp;"_"&amp;I48,[1]挑战模式!$AV:$BG,9-J48,FALSE)="","","DropItemOne")</f>
        <v/>
      </c>
      <c r="E48" t="str">
        <f>IF(VLOOKUP(H48&amp;"_"&amp;I48,[1]挑战模式!$AV:$BG,9-J48,FALSE)="","",IF(ISNUMBER(VLOOKUP(H48&amp;"_"&amp;I48,[1]挑战模式!$AV:$BG,9-J48,FALSE)),VLOOKUP(H48&amp;"_"&amp;I48,[1]挑战模式!$AV:$BG,9-J48,FALSE),1))</f>
        <v/>
      </c>
      <c r="F48" t="str">
        <f t="shared" si="2"/>
        <v/>
      </c>
      <c r="G48" t="str">
        <f>IF(VLOOKUP(H48&amp;"_"&amp;I48,[1]挑战模式!$AV:$BG,9-J48,FALSE)="","",IF(ISNUMBER(VLOOKUP(H48&amp;"_"&amp;I48,[1]挑战模式!$AV:$BG,9-J48,FALSE)),"Token_Diamond",VLOOKUP(VLOOKUP(H48&amp;"_"&amp;I48,[1]挑战模式!$AV:$BG,9-J48,FALSE),[1]防御塔!$A:$U,21,FALSE)))</f>
        <v/>
      </c>
      <c r="H48">
        <v>3</v>
      </c>
      <c r="I48">
        <v>1</v>
      </c>
      <c r="J48">
        <v>2</v>
      </c>
    </row>
    <row r="49" spans="2:10" x14ac:dyDescent="0.2">
      <c r="B49" s="9" t="str">
        <f t="shared" si="0"/>
        <v>DropItemRule_First_Season3_Challenge2</v>
      </c>
      <c r="C49" t="str">
        <f t="shared" si="1"/>
        <v>DropAll</v>
      </c>
      <c r="D49" t="str">
        <f>IF(VLOOKUP(H49&amp;"_"&amp;I49,[1]挑战模式!$AV:$BG,9-J49,FALSE)="","","DropItemOne")</f>
        <v>DropItemOne</v>
      </c>
      <c r="E49">
        <f>IF(VLOOKUP(H49&amp;"_"&amp;I49,[1]挑战模式!$AV:$BG,9-J49,FALSE)="","",IF(ISNUMBER(VLOOKUP(H49&amp;"_"&amp;I49,[1]挑战模式!$AV:$BG,9-J49,FALSE)),VLOOKUP(H49&amp;"_"&amp;I49,[1]挑战模式!$AV:$BG,9-J49,FALSE),1))</f>
        <v>1000</v>
      </c>
      <c r="F49">
        <f t="shared" si="2"/>
        <v>10000</v>
      </c>
      <c r="G49" t="str">
        <f>IF(VLOOKUP(H49&amp;"_"&amp;I49,[1]挑战模式!$AV:$BG,9-J49,FALSE)="","",IF(ISNUMBER(VLOOKUP(H49&amp;"_"&amp;I49,[1]挑战模式!$AV:$BG,9-J49,FALSE)),"Token_Diamond",VLOOKUP(VLOOKUP(H49&amp;"_"&amp;I49,[1]挑战模式!$AV:$BG,9-J49,FALSE),[1]防御塔!$A:$U,21,FALSE)))</f>
        <v>Token_Diamond</v>
      </c>
      <c r="H49">
        <v>3</v>
      </c>
      <c r="I49">
        <v>2</v>
      </c>
      <c r="J49">
        <v>1</v>
      </c>
    </row>
    <row r="50" spans="2:10" x14ac:dyDescent="0.2">
      <c r="B50" s="9" t="str">
        <f t="shared" si="0"/>
        <v/>
      </c>
      <c r="C50" t="str">
        <f t="shared" si="1"/>
        <v/>
      </c>
      <c r="D50" t="str">
        <f>IF(VLOOKUP(H50&amp;"_"&amp;I50,[1]挑战模式!$AV:$BG,9-J50,FALSE)="","","DropItemOne")</f>
        <v/>
      </c>
      <c r="E50" t="str">
        <f>IF(VLOOKUP(H50&amp;"_"&amp;I50,[1]挑战模式!$AV:$BG,9-J50,FALSE)="","",IF(ISNUMBER(VLOOKUP(H50&amp;"_"&amp;I50,[1]挑战模式!$AV:$BG,9-J50,FALSE)),VLOOKUP(H50&amp;"_"&amp;I50,[1]挑战模式!$AV:$BG,9-J50,FALSE),1))</f>
        <v/>
      </c>
      <c r="F50" t="str">
        <f t="shared" si="2"/>
        <v/>
      </c>
      <c r="G50" t="str">
        <f>IF(VLOOKUP(H50&amp;"_"&amp;I50,[1]挑战模式!$AV:$BG,9-J50,FALSE)="","",IF(ISNUMBER(VLOOKUP(H50&amp;"_"&amp;I50,[1]挑战模式!$AV:$BG,9-J50,FALSE)),"Token_Diamond",VLOOKUP(VLOOKUP(H50&amp;"_"&amp;I50,[1]挑战模式!$AV:$BG,9-J50,FALSE),[1]防御塔!$A:$U,21,FALSE)))</f>
        <v/>
      </c>
      <c r="H50">
        <v>3</v>
      </c>
      <c r="I50">
        <v>2</v>
      </c>
      <c r="J50">
        <v>2</v>
      </c>
    </row>
    <row r="51" spans="2:10" x14ac:dyDescent="0.2">
      <c r="B51" s="9" t="str">
        <f t="shared" si="0"/>
        <v>DropItemRule_First_Season3_Challenge3</v>
      </c>
      <c r="C51" t="str">
        <f t="shared" si="1"/>
        <v>DropAll</v>
      </c>
      <c r="D51" t="str">
        <f>IF(VLOOKUP(H51&amp;"_"&amp;I51,[1]挑战模式!$AV:$BG,9-J51,FALSE)="","","DropItemOne")</f>
        <v>DropItemOne</v>
      </c>
      <c r="E51">
        <f>IF(VLOOKUP(H51&amp;"_"&amp;I51,[1]挑战模式!$AV:$BG,9-J51,FALSE)="","",IF(ISNUMBER(VLOOKUP(H51&amp;"_"&amp;I51,[1]挑战模式!$AV:$BG,9-J51,FALSE)),VLOOKUP(H51&amp;"_"&amp;I51,[1]挑战模式!$AV:$BG,9-J51,FALSE),1))</f>
        <v>1500</v>
      </c>
      <c r="F51">
        <f t="shared" si="2"/>
        <v>10000</v>
      </c>
      <c r="G51" t="str">
        <f>IF(VLOOKUP(H51&amp;"_"&amp;I51,[1]挑战模式!$AV:$BG,9-J51,FALSE)="","",IF(ISNUMBER(VLOOKUP(H51&amp;"_"&amp;I51,[1]挑战模式!$AV:$BG,9-J51,FALSE)),"Token_Diamond",VLOOKUP(VLOOKUP(H51&amp;"_"&amp;I51,[1]挑战模式!$AV:$BG,9-J51,FALSE),[1]防御塔!$A:$U,21,FALSE)))</f>
        <v>Token_Diamond</v>
      </c>
      <c r="H51">
        <v>3</v>
      </c>
      <c r="I51">
        <v>3</v>
      </c>
      <c r="J51">
        <v>1</v>
      </c>
    </row>
    <row r="52" spans="2:10" x14ac:dyDescent="0.2">
      <c r="B52" s="9" t="str">
        <f t="shared" si="0"/>
        <v/>
      </c>
      <c r="C52" t="str">
        <f t="shared" si="1"/>
        <v/>
      </c>
      <c r="D52" t="str">
        <f>IF(VLOOKUP(H52&amp;"_"&amp;I52,[1]挑战模式!$AV:$BG,9-J52,FALSE)="","","DropItemOne")</f>
        <v/>
      </c>
      <c r="E52" t="str">
        <f>IF(VLOOKUP(H52&amp;"_"&amp;I52,[1]挑战模式!$AV:$BG,9-J52,FALSE)="","",IF(ISNUMBER(VLOOKUP(H52&amp;"_"&amp;I52,[1]挑战模式!$AV:$BG,9-J52,FALSE)),VLOOKUP(H52&amp;"_"&amp;I52,[1]挑战模式!$AV:$BG,9-J52,FALSE),1))</f>
        <v/>
      </c>
      <c r="F52" t="str">
        <f t="shared" si="2"/>
        <v/>
      </c>
      <c r="G52" t="str">
        <f>IF(VLOOKUP(H52&amp;"_"&amp;I52,[1]挑战模式!$AV:$BG,9-J52,FALSE)="","",IF(ISNUMBER(VLOOKUP(H52&amp;"_"&amp;I52,[1]挑战模式!$AV:$BG,9-J52,FALSE)),"Token_Diamond",VLOOKUP(VLOOKUP(H52&amp;"_"&amp;I52,[1]挑战模式!$AV:$BG,9-J52,FALSE),[1]防御塔!$A:$U,21,FALSE)))</f>
        <v/>
      </c>
      <c r="H52">
        <v>3</v>
      </c>
      <c r="I52">
        <v>3</v>
      </c>
      <c r="J52">
        <v>2</v>
      </c>
    </row>
    <row r="53" spans="2:10" x14ac:dyDescent="0.2">
      <c r="B53" s="9" t="str">
        <f t="shared" si="0"/>
        <v>DropItemRule_First_Season3_Challenge4</v>
      </c>
      <c r="C53" t="str">
        <f t="shared" si="1"/>
        <v>DropAll</v>
      </c>
      <c r="D53" t="str">
        <f>IF(VLOOKUP(H53&amp;"_"&amp;I53,[1]挑战模式!$AV:$BG,9-J53,FALSE)="","","DropItemOne")</f>
        <v>DropItemOne</v>
      </c>
      <c r="E53">
        <f>IF(VLOOKUP(H53&amp;"_"&amp;I53,[1]挑战模式!$AV:$BG,9-J53,FALSE)="","",IF(ISNUMBER(VLOOKUP(H53&amp;"_"&amp;I53,[1]挑战模式!$AV:$BG,9-J53,FALSE)),VLOOKUP(H53&amp;"_"&amp;I53,[1]挑战模式!$AV:$BG,9-J53,FALSE),1))</f>
        <v>2100</v>
      </c>
      <c r="F53">
        <f t="shared" si="2"/>
        <v>10000</v>
      </c>
      <c r="G53" t="str">
        <f>IF(VLOOKUP(H53&amp;"_"&amp;I53,[1]挑战模式!$AV:$BG,9-J53,FALSE)="","",IF(ISNUMBER(VLOOKUP(H53&amp;"_"&amp;I53,[1]挑战模式!$AV:$BG,9-J53,FALSE)),"Token_Diamond",VLOOKUP(VLOOKUP(H53&amp;"_"&amp;I53,[1]挑战模式!$AV:$BG,9-J53,FALSE),[1]防御塔!$A:$U,21,FALSE)))</f>
        <v>Token_Diamond</v>
      </c>
      <c r="H53">
        <v>3</v>
      </c>
      <c r="I53">
        <v>4</v>
      </c>
      <c r="J53">
        <v>1</v>
      </c>
    </row>
    <row r="54" spans="2:10" x14ac:dyDescent="0.2">
      <c r="B54" s="9" t="str">
        <f t="shared" si="0"/>
        <v/>
      </c>
      <c r="C54" t="str">
        <f t="shared" si="1"/>
        <v/>
      </c>
      <c r="D54" t="str">
        <f>IF(VLOOKUP(H54&amp;"_"&amp;I54,[1]挑战模式!$AV:$BG,9-J54,FALSE)="","","DropItemOne")</f>
        <v/>
      </c>
      <c r="E54" t="str">
        <f>IF(VLOOKUP(H54&amp;"_"&amp;I54,[1]挑战模式!$AV:$BG,9-J54,FALSE)="","",IF(ISNUMBER(VLOOKUP(H54&amp;"_"&amp;I54,[1]挑战模式!$AV:$BG,9-J54,FALSE)),VLOOKUP(H54&amp;"_"&amp;I54,[1]挑战模式!$AV:$BG,9-J54,FALSE),1))</f>
        <v/>
      </c>
      <c r="F54" t="str">
        <f t="shared" si="2"/>
        <v/>
      </c>
      <c r="G54" t="str">
        <f>IF(VLOOKUP(H54&amp;"_"&amp;I54,[1]挑战模式!$AV:$BG,9-J54,FALSE)="","",IF(ISNUMBER(VLOOKUP(H54&amp;"_"&amp;I54,[1]挑战模式!$AV:$BG,9-J54,FALSE)),"Token_Diamond",VLOOKUP(VLOOKUP(H54&amp;"_"&amp;I54,[1]挑战模式!$AV:$BG,9-J54,FALSE),[1]防御塔!$A:$U,21,FALSE)))</f>
        <v/>
      </c>
      <c r="H54">
        <v>3</v>
      </c>
      <c r="I54">
        <v>4</v>
      </c>
      <c r="J54">
        <v>2</v>
      </c>
    </row>
    <row r="55" spans="2:10" x14ac:dyDescent="0.2">
      <c r="B55" s="9" t="str">
        <f t="shared" si="0"/>
        <v>DropItemRule_First_Season3_Challenge5</v>
      </c>
      <c r="C55" t="str">
        <f t="shared" si="1"/>
        <v>DropAll</v>
      </c>
      <c r="D55" t="str">
        <f>IF(VLOOKUP(H55&amp;"_"&amp;I55,[1]挑战模式!$AV:$BG,9-J55,FALSE)="","","DropItemOne")</f>
        <v>DropItemOne</v>
      </c>
      <c r="E55">
        <f>IF(VLOOKUP(H55&amp;"_"&amp;I55,[1]挑战模式!$AV:$BG,9-J55,FALSE)="","",IF(ISNUMBER(VLOOKUP(H55&amp;"_"&amp;I55,[1]挑战模式!$AV:$BG,9-J55,FALSE)),VLOOKUP(H55&amp;"_"&amp;I55,[1]挑战模式!$AV:$BG,9-J55,FALSE),1))</f>
        <v>2600</v>
      </c>
      <c r="F55">
        <f t="shared" si="2"/>
        <v>10000</v>
      </c>
      <c r="G55" t="str">
        <f>IF(VLOOKUP(H55&amp;"_"&amp;I55,[1]挑战模式!$AV:$BG,9-J55,FALSE)="","",IF(ISNUMBER(VLOOKUP(H55&amp;"_"&amp;I55,[1]挑战模式!$AV:$BG,9-J55,FALSE)),"Token_Diamond",VLOOKUP(VLOOKUP(H55&amp;"_"&amp;I55,[1]挑战模式!$AV:$BG,9-J55,FALSE),[1]防御塔!$A:$U,21,FALSE)))</f>
        <v>Token_Diamond</v>
      </c>
      <c r="H55">
        <v>3</v>
      </c>
      <c r="I55">
        <v>5</v>
      </c>
      <c r="J55">
        <v>1</v>
      </c>
    </row>
    <row r="56" spans="2:10" x14ac:dyDescent="0.2">
      <c r="B56" s="9" t="str">
        <f t="shared" si="0"/>
        <v/>
      </c>
      <c r="C56" t="str">
        <f t="shared" si="1"/>
        <v/>
      </c>
      <c r="D56" t="str">
        <f>IF(VLOOKUP(H56&amp;"_"&amp;I56,[1]挑战模式!$AV:$BG,9-J56,FALSE)="","","DropItemOne")</f>
        <v>DropItemOne</v>
      </c>
      <c r="E56">
        <f>IF(VLOOKUP(H56&amp;"_"&amp;I56,[1]挑战模式!$AV:$BG,9-J56,FALSE)="","",IF(ISNUMBER(VLOOKUP(H56&amp;"_"&amp;I56,[1]挑战模式!$AV:$BG,9-J56,FALSE)),VLOOKUP(H56&amp;"_"&amp;I56,[1]挑战模式!$AV:$BG,9-J56,FALSE),1))</f>
        <v>1</v>
      </c>
      <c r="F56">
        <f t="shared" si="2"/>
        <v>10000</v>
      </c>
      <c r="G56" t="str">
        <f>IF(VLOOKUP(H56&amp;"_"&amp;I56,[1]挑战模式!$AV:$BG,9-J56,FALSE)="","",IF(ISNUMBER(VLOOKUP(H56&amp;"_"&amp;I56,[1]挑战模式!$AV:$BG,9-J56,FALSE)),"Token_Diamond",VLOOKUP(VLOOKUP(H56&amp;"_"&amp;I56,[1]挑战模式!$AV:$BG,9-J56,FALSE),[1]防御塔!$A:$U,21,FALSE)))</f>
        <v>Tow23_1</v>
      </c>
      <c r="H56">
        <v>3</v>
      </c>
      <c r="I56">
        <v>5</v>
      </c>
      <c r="J56">
        <v>2</v>
      </c>
    </row>
    <row r="57" spans="2:10" x14ac:dyDescent="0.2">
      <c r="B57" s="9" t="str">
        <f t="shared" si="0"/>
        <v>DropItemRule_First_Season4_Challenge1</v>
      </c>
      <c r="C57" t="str">
        <f t="shared" si="1"/>
        <v>DropAll</v>
      </c>
      <c r="D57" t="str">
        <f>IF(VLOOKUP(H57&amp;"_"&amp;I57,[1]挑战模式!$AV:$BG,9-J57,FALSE)="","","DropItemOne")</f>
        <v>DropItemOne</v>
      </c>
      <c r="E57">
        <f>IF(VLOOKUP(H57&amp;"_"&amp;I57,[1]挑战模式!$AV:$BG,9-J57,FALSE)="","",IF(ISNUMBER(VLOOKUP(H57&amp;"_"&amp;I57,[1]挑战模式!$AV:$BG,9-J57,FALSE)),VLOOKUP(H57&amp;"_"&amp;I57,[1]挑战模式!$AV:$BG,9-J57,FALSE),1))</f>
        <v>500</v>
      </c>
      <c r="F57">
        <f t="shared" si="2"/>
        <v>10000</v>
      </c>
      <c r="G57" t="str">
        <f>IF(VLOOKUP(H57&amp;"_"&amp;I57,[1]挑战模式!$AV:$BG,9-J57,FALSE)="","",IF(ISNUMBER(VLOOKUP(H57&amp;"_"&amp;I57,[1]挑战模式!$AV:$BG,9-J57,FALSE)),"Token_Diamond",VLOOKUP(VLOOKUP(H57&amp;"_"&amp;I57,[1]挑战模式!$AV:$BG,9-J57,FALSE),[1]防御塔!$A:$U,21,FALSE)))</f>
        <v>Token_Diamond</v>
      </c>
      <c r="H57">
        <v>4</v>
      </c>
      <c r="I57">
        <v>1</v>
      </c>
      <c r="J57">
        <v>1</v>
      </c>
    </row>
    <row r="58" spans="2:10" x14ac:dyDescent="0.2">
      <c r="B58" s="9" t="str">
        <f t="shared" si="0"/>
        <v/>
      </c>
      <c r="C58" t="str">
        <f t="shared" si="1"/>
        <v/>
      </c>
      <c r="D58" t="str">
        <f>IF(VLOOKUP(H58&amp;"_"&amp;I58,[1]挑战模式!$AV:$BG,9-J58,FALSE)="","","DropItemOne")</f>
        <v/>
      </c>
      <c r="E58" t="str">
        <f>IF(VLOOKUP(H58&amp;"_"&amp;I58,[1]挑战模式!$AV:$BG,9-J58,FALSE)="","",IF(ISNUMBER(VLOOKUP(H58&amp;"_"&amp;I58,[1]挑战模式!$AV:$BG,9-J58,FALSE)),VLOOKUP(H58&amp;"_"&amp;I58,[1]挑战模式!$AV:$BG,9-J58,FALSE),1))</f>
        <v/>
      </c>
      <c r="F58" t="str">
        <f t="shared" si="2"/>
        <v/>
      </c>
      <c r="G58" t="str">
        <f>IF(VLOOKUP(H58&amp;"_"&amp;I58,[1]挑战模式!$AV:$BG,9-J58,FALSE)="","",IF(ISNUMBER(VLOOKUP(H58&amp;"_"&amp;I58,[1]挑战模式!$AV:$BG,9-J58,FALSE)),"Token_Diamond",VLOOKUP(VLOOKUP(H58&amp;"_"&amp;I58,[1]挑战模式!$AV:$BG,9-J58,FALSE),[1]防御塔!$A:$U,21,FALSE)))</f>
        <v/>
      </c>
      <c r="H58">
        <v>4</v>
      </c>
      <c r="I58">
        <v>1</v>
      </c>
      <c r="J58">
        <v>2</v>
      </c>
    </row>
    <row r="59" spans="2:10" x14ac:dyDescent="0.2">
      <c r="B59" s="9" t="str">
        <f t="shared" si="0"/>
        <v>DropItemRule_First_Season4_Challenge2</v>
      </c>
      <c r="C59" t="str">
        <f t="shared" si="1"/>
        <v>DropAll</v>
      </c>
      <c r="D59" t="str">
        <f>IF(VLOOKUP(H59&amp;"_"&amp;I59,[1]挑战模式!$AV:$BG,9-J59,FALSE)="","","DropItemOne")</f>
        <v>DropItemOne</v>
      </c>
      <c r="E59">
        <f>IF(VLOOKUP(H59&amp;"_"&amp;I59,[1]挑战模式!$AV:$BG,9-J59,FALSE)="","",IF(ISNUMBER(VLOOKUP(H59&amp;"_"&amp;I59,[1]挑战模式!$AV:$BG,9-J59,FALSE)),VLOOKUP(H59&amp;"_"&amp;I59,[1]挑战模式!$AV:$BG,9-J59,FALSE),1))</f>
        <v>1000</v>
      </c>
      <c r="F59">
        <f t="shared" si="2"/>
        <v>10000</v>
      </c>
      <c r="G59" t="str">
        <f>IF(VLOOKUP(H59&amp;"_"&amp;I59,[1]挑战模式!$AV:$BG,9-J59,FALSE)="","",IF(ISNUMBER(VLOOKUP(H59&amp;"_"&amp;I59,[1]挑战模式!$AV:$BG,9-J59,FALSE)),"Token_Diamond",VLOOKUP(VLOOKUP(H59&amp;"_"&amp;I59,[1]挑战模式!$AV:$BG,9-J59,FALSE),[1]防御塔!$A:$U,21,FALSE)))</f>
        <v>Token_Diamond</v>
      </c>
      <c r="H59">
        <v>4</v>
      </c>
      <c r="I59">
        <v>2</v>
      </c>
      <c r="J59">
        <v>1</v>
      </c>
    </row>
    <row r="60" spans="2:10" x14ac:dyDescent="0.2">
      <c r="B60" s="9" t="str">
        <f t="shared" si="0"/>
        <v/>
      </c>
      <c r="C60" t="str">
        <f t="shared" si="1"/>
        <v/>
      </c>
      <c r="D60" t="str">
        <f>IF(VLOOKUP(H60&amp;"_"&amp;I60,[1]挑战模式!$AV:$BG,9-J60,FALSE)="","","DropItemOne")</f>
        <v/>
      </c>
      <c r="E60" t="str">
        <f>IF(VLOOKUP(H60&amp;"_"&amp;I60,[1]挑战模式!$AV:$BG,9-J60,FALSE)="","",IF(ISNUMBER(VLOOKUP(H60&amp;"_"&amp;I60,[1]挑战模式!$AV:$BG,9-J60,FALSE)),VLOOKUP(H60&amp;"_"&amp;I60,[1]挑战模式!$AV:$BG,9-J60,FALSE),1))</f>
        <v/>
      </c>
      <c r="F60" t="str">
        <f t="shared" si="2"/>
        <v/>
      </c>
      <c r="G60" t="str">
        <f>IF(VLOOKUP(H60&amp;"_"&amp;I60,[1]挑战模式!$AV:$BG,9-J60,FALSE)="","",IF(ISNUMBER(VLOOKUP(H60&amp;"_"&amp;I60,[1]挑战模式!$AV:$BG,9-J60,FALSE)),"Token_Diamond",VLOOKUP(VLOOKUP(H60&amp;"_"&amp;I60,[1]挑战模式!$AV:$BG,9-J60,FALSE),[1]防御塔!$A:$U,21,FALSE)))</f>
        <v/>
      </c>
      <c r="H60">
        <v>4</v>
      </c>
      <c r="I60">
        <v>2</v>
      </c>
      <c r="J60">
        <v>2</v>
      </c>
    </row>
    <row r="61" spans="2:10" x14ac:dyDescent="0.2">
      <c r="B61" s="9" t="str">
        <f t="shared" si="0"/>
        <v>DropItemRule_First_Season4_Challenge3</v>
      </c>
      <c r="C61" t="str">
        <f t="shared" si="1"/>
        <v>DropAll</v>
      </c>
      <c r="D61" t="str">
        <f>IF(VLOOKUP(H61&amp;"_"&amp;I61,[1]挑战模式!$AV:$BG,9-J61,FALSE)="","","DropItemOne")</f>
        <v>DropItemOne</v>
      </c>
      <c r="E61">
        <f>IF(VLOOKUP(H61&amp;"_"&amp;I61,[1]挑战模式!$AV:$BG,9-J61,FALSE)="","",IF(ISNUMBER(VLOOKUP(H61&amp;"_"&amp;I61,[1]挑战模式!$AV:$BG,9-J61,FALSE)),VLOOKUP(H61&amp;"_"&amp;I61,[1]挑战模式!$AV:$BG,9-J61,FALSE),1))</f>
        <v>1500</v>
      </c>
      <c r="F61">
        <f t="shared" si="2"/>
        <v>10000</v>
      </c>
      <c r="G61" t="str">
        <f>IF(VLOOKUP(H61&amp;"_"&amp;I61,[1]挑战模式!$AV:$BG,9-J61,FALSE)="","",IF(ISNUMBER(VLOOKUP(H61&amp;"_"&amp;I61,[1]挑战模式!$AV:$BG,9-J61,FALSE)),"Token_Diamond",VLOOKUP(VLOOKUP(H61&amp;"_"&amp;I61,[1]挑战模式!$AV:$BG,9-J61,FALSE),[1]防御塔!$A:$U,21,FALSE)))</f>
        <v>Token_Diamond</v>
      </c>
      <c r="H61">
        <v>4</v>
      </c>
      <c r="I61">
        <v>3</v>
      </c>
      <c r="J61">
        <v>1</v>
      </c>
    </row>
    <row r="62" spans="2:10" x14ac:dyDescent="0.2">
      <c r="B62" s="9" t="str">
        <f t="shared" si="0"/>
        <v/>
      </c>
      <c r="C62" t="str">
        <f t="shared" si="1"/>
        <v/>
      </c>
      <c r="D62" t="str">
        <f>IF(VLOOKUP(H62&amp;"_"&amp;I62,[1]挑战模式!$AV:$BG,9-J62,FALSE)="","","DropItemOne")</f>
        <v/>
      </c>
      <c r="E62" t="str">
        <f>IF(VLOOKUP(H62&amp;"_"&amp;I62,[1]挑战模式!$AV:$BG,9-J62,FALSE)="","",IF(ISNUMBER(VLOOKUP(H62&amp;"_"&amp;I62,[1]挑战模式!$AV:$BG,9-J62,FALSE)),VLOOKUP(H62&amp;"_"&amp;I62,[1]挑战模式!$AV:$BG,9-J62,FALSE),1))</f>
        <v/>
      </c>
      <c r="F62" t="str">
        <f t="shared" si="2"/>
        <v/>
      </c>
      <c r="G62" t="str">
        <f>IF(VLOOKUP(H62&amp;"_"&amp;I62,[1]挑战模式!$AV:$BG,9-J62,FALSE)="","",IF(ISNUMBER(VLOOKUP(H62&amp;"_"&amp;I62,[1]挑战模式!$AV:$BG,9-J62,FALSE)),"Token_Diamond",VLOOKUP(VLOOKUP(H62&amp;"_"&amp;I62,[1]挑战模式!$AV:$BG,9-J62,FALSE),[1]防御塔!$A:$U,21,FALSE)))</f>
        <v/>
      </c>
      <c r="H62">
        <v>4</v>
      </c>
      <c r="I62">
        <v>3</v>
      </c>
      <c r="J62">
        <v>2</v>
      </c>
    </row>
    <row r="63" spans="2:10" x14ac:dyDescent="0.2">
      <c r="B63" s="9" t="str">
        <f t="shared" si="0"/>
        <v>DropItemRule_First_Season4_Challenge4</v>
      </c>
      <c r="C63" t="str">
        <f t="shared" si="1"/>
        <v>DropAll</v>
      </c>
      <c r="D63" t="str">
        <f>IF(VLOOKUP(H63&amp;"_"&amp;I63,[1]挑战模式!$AV:$BG,9-J63,FALSE)="","","DropItemOne")</f>
        <v>DropItemOne</v>
      </c>
      <c r="E63">
        <f>IF(VLOOKUP(H63&amp;"_"&amp;I63,[1]挑战模式!$AV:$BG,9-J63,FALSE)="","",IF(ISNUMBER(VLOOKUP(H63&amp;"_"&amp;I63,[1]挑战模式!$AV:$BG,9-J63,FALSE)),VLOOKUP(H63&amp;"_"&amp;I63,[1]挑战模式!$AV:$BG,9-J63,FALSE),1))</f>
        <v>2100</v>
      </c>
      <c r="F63">
        <f t="shared" si="2"/>
        <v>10000</v>
      </c>
      <c r="G63" t="str">
        <f>IF(VLOOKUP(H63&amp;"_"&amp;I63,[1]挑战模式!$AV:$BG,9-J63,FALSE)="","",IF(ISNUMBER(VLOOKUP(H63&amp;"_"&amp;I63,[1]挑战模式!$AV:$BG,9-J63,FALSE)),"Token_Diamond",VLOOKUP(VLOOKUP(H63&amp;"_"&amp;I63,[1]挑战模式!$AV:$BG,9-J63,FALSE),[1]防御塔!$A:$U,21,FALSE)))</f>
        <v>Token_Diamond</v>
      </c>
      <c r="H63">
        <v>4</v>
      </c>
      <c r="I63">
        <v>4</v>
      </c>
      <c r="J63">
        <v>1</v>
      </c>
    </row>
    <row r="64" spans="2:10" x14ac:dyDescent="0.2">
      <c r="B64" s="9" t="str">
        <f t="shared" si="0"/>
        <v/>
      </c>
      <c r="C64" t="str">
        <f t="shared" si="1"/>
        <v/>
      </c>
      <c r="D64" t="str">
        <f>IF(VLOOKUP(H64&amp;"_"&amp;I64,[1]挑战模式!$AV:$BG,9-J64,FALSE)="","","DropItemOne")</f>
        <v/>
      </c>
      <c r="E64" t="str">
        <f>IF(VLOOKUP(H64&amp;"_"&amp;I64,[1]挑战模式!$AV:$BG,9-J64,FALSE)="","",IF(ISNUMBER(VLOOKUP(H64&amp;"_"&amp;I64,[1]挑战模式!$AV:$BG,9-J64,FALSE)),VLOOKUP(H64&amp;"_"&amp;I64,[1]挑战模式!$AV:$BG,9-J64,FALSE),1))</f>
        <v/>
      </c>
      <c r="F64" t="str">
        <f t="shared" si="2"/>
        <v/>
      </c>
      <c r="G64" t="str">
        <f>IF(VLOOKUP(H64&amp;"_"&amp;I64,[1]挑战模式!$AV:$BG,9-J64,FALSE)="","",IF(ISNUMBER(VLOOKUP(H64&amp;"_"&amp;I64,[1]挑战模式!$AV:$BG,9-J64,FALSE)),"Token_Diamond",VLOOKUP(VLOOKUP(H64&amp;"_"&amp;I64,[1]挑战模式!$AV:$BG,9-J64,FALSE),[1]防御塔!$A:$U,21,FALSE)))</f>
        <v/>
      </c>
      <c r="H64">
        <v>4</v>
      </c>
      <c r="I64">
        <v>4</v>
      </c>
      <c r="J64">
        <v>2</v>
      </c>
    </row>
    <row r="65" spans="2:10" x14ac:dyDescent="0.2">
      <c r="B65" s="9" t="str">
        <f t="shared" si="0"/>
        <v>DropItemRule_First_Season4_Challenge5</v>
      </c>
      <c r="C65" t="str">
        <f t="shared" si="1"/>
        <v>DropAll</v>
      </c>
      <c r="D65" t="str">
        <f>IF(VLOOKUP(H65&amp;"_"&amp;I65,[1]挑战模式!$AV:$BG,9-J65,FALSE)="","","DropItemOne")</f>
        <v>DropItemOne</v>
      </c>
      <c r="E65">
        <f>IF(VLOOKUP(H65&amp;"_"&amp;I65,[1]挑战模式!$AV:$BG,9-J65,FALSE)="","",IF(ISNUMBER(VLOOKUP(H65&amp;"_"&amp;I65,[1]挑战模式!$AV:$BG,9-J65,FALSE)),VLOOKUP(H65&amp;"_"&amp;I65,[1]挑战模式!$AV:$BG,9-J65,FALSE),1))</f>
        <v>2600</v>
      </c>
      <c r="F65">
        <f t="shared" si="2"/>
        <v>10000</v>
      </c>
      <c r="G65" t="str">
        <f>IF(VLOOKUP(H65&amp;"_"&amp;I65,[1]挑战模式!$AV:$BG,9-J65,FALSE)="","",IF(ISNUMBER(VLOOKUP(H65&amp;"_"&amp;I65,[1]挑战模式!$AV:$BG,9-J65,FALSE)),"Token_Diamond",VLOOKUP(VLOOKUP(H65&amp;"_"&amp;I65,[1]挑战模式!$AV:$BG,9-J65,FALSE),[1]防御塔!$A:$U,21,FALSE)))</f>
        <v>Token_Diamond</v>
      </c>
      <c r="H65">
        <v>4</v>
      </c>
      <c r="I65">
        <v>5</v>
      </c>
      <c r="J65">
        <v>1</v>
      </c>
    </row>
    <row r="66" spans="2:10" x14ac:dyDescent="0.2">
      <c r="B66" s="9" t="str">
        <f t="shared" si="0"/>
        <v/>
      </c>
      <c r="C66" t="str">
        <f t="shared" si="1"/>
        <v/>
      </c>
      <c r="D66" t="str">
        <f>IF(VLOOKUP(H66&amp;"_"&amp;I66,[1]挑战模式!$AV:$BG,9-J66,FALSE)="","","DropItemOne")</f>
        <v>DropItemOne</v>
      </c>
      <c r="E66">
        <f>IF(VLOOKUP(H66&amp;"_"&amp;I66,[1]挑战模式!$AV:$BG,9-J66,FALSE)="","",IF(ISNUMBER(VLOOKUP(H66&amp;"_"&amp;I66,[1]挑战模式!$AV:$BG,9-J66,FALSE)),VLOOKUP(H66&amp;"_"&amp;I66,[1]挑战模式!$AV:$BG,9-J66,FALSE),1))</f>
        <v>1</v>
      </c>
      <c r="F66">
        <f t="shared" si="2"/>
        <v>10000</v>
      </c>
      <c r="G66" t="str">
        <f>IF(VLOOKUP(H66&amp;"_"&amp;I66,[1]挑战模式!$AV:$BG,9-J66,FALSE)="","",IF(ISNUMBER(VLOOKUP(H66&amp;"_"&amp;I66,[1]挑战模式!$AV:$BG,9-J66,FALSE)),"Token_Diamond",VLOOKUP(VLOOKUP(H66&amp;"_"&amp;I66,[1]挑战模式!$AV:$BG,9-J66,FALSE),[1]防御塔!$A:$U,21,FALSE)))</f>
        <v>Tow17_1</v>
      </c>
      <c r="H66">
        <v>4</v>
      </c>
      <c r="I66">
        <v>5</v>
      </c>
      <c r="J66">
        <v>2</v>
      </c>
    </row>
    <row r="68" spans="2:10" x14ac:dyDescent="0.2">
      <c r="B68" s="9" t="str">
        <f>IF(I68&lt;&gt;I67,"DropItemRule_Common_Season"&amp;H68&amp;"_Challenge"&amp;I68,"")</f>
        <v>DropItemRule_Common_Season0_Challenge1</v>
      </c>
      <c r="C68" t="str">
        <f>IF(B68="","","DropAll")</f>
        <v>DropAll</v>
      </c>
      <c r="D68" t="str">
        <f>IF(VLOOKUP(H68&amp;"_"&amp;I68,[1]挑战模式!$AV:$BG,10-J68,FALSE)="","","DropItemOne")</f>
        <v>DropItemOne</v>
      </c>
      <c r="E68">
        <f>IF(VLOOKUP(H68&amp;"_"&amp;I68,[1]挑战模式!$AV:$BG,10-J68,FALSE)="","",IF(ISNUMBER(VLOOKUP(H68&amp;"_"&amp;I68,[1]挑战模式!$AV:$BG,10-J68,FALSE)),VLOOKUP(H68&amp;"_"&amp;I68,[1]挑战模式!$AV:$BG,10-J68,FALSE),1))</f>
        <v>30</v>
      </c>
      <c r="F68">
        <f>IF(E68="","",10000)</f>
        <v>10000</v>
      </c>
      <c r="G68" t="str">
        <f>IF(VLOOKUP(H68&amp;"_"&amp;I68,[1]挑战模式!$AV:$BG,10-J68,FALSE)="","",IF(ISNUMBER(VLOOKUP(H68&amp;"_"&amp;I68,[1]挑战模式!$AV:$BG,10-J68,FALSE)),"Token_Diamond",VLOOKUP(VLOOKUP(H68&amp;"_"&amp;I68,[1]挑战模式!$AV:$BG,10-J68,FALSE),[1]防御塔!$A:$U,21,FALSE)))</f>
        <v>Token_Diamond</v>
      </c>
      <c r="H68">
        <v>0</v>
      </c>
      <c r="I68">
        <v>1</v>
      </c>
      <c r="J68">
        <v>1</v>
      </c>
    </row>
    <row r="69" spans="2:10" x14ac:dyDescent="0.2">
      <c r="B69" s="9" t="str">
        <f t="shared" ref="B69:B97" si="3">IF(I69&lt;&gt;I68,"DropItemRule_Common_Season"&amp;H69&amp;"_Challenge"&amp;I69,"")</f>
        <v>DropItemRule_Common_Season0_Challenge2</v>
      </c>
      <c r="C69" t="str">
        <f t="shared" ref="C69:C97" si="4">IF(B69="","","DropAll")</f>
        <v>DropAll</v>
      </c>
      <c r="D69" t="str">
        <f>IF(VLOOKUP(H69&amp;"_"&amp;I69,[1]挑战模式!$AV:$BG,10-J69,FALSE)="","","DropItemOne")</f>
        <v>DropItemOne</v>
      </c>
      <c r="E69">
        <f>IF(VLOOKUP(H69&amp;"_"&amp;I69,[1]挑战模式!$AV:$BG,10-J69,FALSE)="","",IF(ISNUMBER(VLOOKUP(H69&amp;"_"&amp;I69,[1]挑战模式!$AV:$BG,10-J69,FALSE)),VLOOKUP(H69&amp;"_"&amp;I69,[1]挑战模式!$AV:$BG,10-J69,FALSE),1))</f>
        <v>30</v>
      </c>
      <c r="F69">
        <f t="shared" ref="F69:F97" si="5">IF(E69="","",10000)</f>
        <v>10000</v>
      </c>
      <c r="G69" t="str">
        <f>IF(VLOOKUP(H69&amp;"_"&amp;I69,[1]挑战模式!$AV:$BG,10-J69,FALSE)="","",IF(ISNUMBER(VLOOKUP(H69&amp;"_"&amp;I69,[1]挑战模式!$AV:$BG,10-J69,FALSE)),"Token_Diamond",VLOOKUP(VLOOKUP(H69&amp;"_"&amp;I69,[1]挑战模式!$AV:$BG,10-J69,FALSE),[1]防御塔!$A:$U,21,FALSE)))</f>
        <v>Token_Diamond</v>
      </c>
      <c r="H69">
        <v>0</v>
      </c>
      <c r="I69">
        <v>2</v>
      </c>
      <c r="J69">
        <v>1</v>
      </c>
    </row>
    <row r="70" spans="2:10" x14ac:dyDescent="0.2">
      <c r="B70" s="9" t="str">
        <f t="shared" si="3"/>
        <v>DropItemRule_Common_Season0_Challenge3</v>
      </c>
      <c r="C70" t="str">
        <f t="shared" si="4"/>
        <v>DropAll</v>
      </c>
      <c r="D70" t="str">
        <f>IF(VLOOKUP(H70&amp;"_"&amp;I70,[1]挑战模式!$AV:$BG,10-J70,FALSE)="","","DropItemOne")</f>
        <v>DropItemOne</v>
      </c>
      <c r="E70">
        <f>IF(VLOOKUP(H70&amp;"_"&amp;I70,[1]挑战模式!$AV:$BG,10-J70,FALSE)="","",IF(ISNUMBER(VLOOKUP(H70&amp;"_"&amp;I70,[1]挑战模式!$AV:$BG,10-J70,FALSE)),VLOOKUP(H70&amp;"_"&amp;I70,[1]挑战模式!$AV:$BG,10-J70,FALSE),1))</f>
        <v>30</v>
      </c>
      <c r="F70">
        <f t="shared" si="5"/>
        <v>10000</v>
      </c>
      <c r="G70" t="str">
        <f>IF(VLOOKUP(H70&amp;"_"&amp;I70,[1]挑战模式!$AV:$BG,10-J70,FALSE)="","",IF(ISNUMBER(VLOOKUP(H70&amp;"_"&amp;I70,[1]挑战模式!$AV:$BG,10-J70,FALSE)),"Token_Diamond",VLOOKUP(VLOOKUP(H70&amp;"_"&amp;I70,[1]挑战模式!$AV:$BG,10-J70,FALSE),[1]防御塔!$A:$U,21,FALSE)))</f>
        <v>Token_Diamond</v>
      </c>
      <c r="H70">
        <v>0</v>
      </c>
      <c r="I70">
        <v>3</v>
      </c>
      <c r="J70">
        <v>1</v>
      </c>
    </row>
    <row r="71" spans="2:10" x14ac:dyDescent="0.2">
      <c r="B71" s="9" t="str">
        <f t="shared" si="3"/>
        <v>DropItemRule_Common_Season0_Challenge4</v>
      </c>
      <c r="C71" t="str">
        <f t="shared" si="4"/>
        <v>DropAll</v>
      </c>
      <c r="D71" t="str">
        <f>IF(VLOOKUP(H71&amp;"_"&amp;I71,[1]挑战模式!$AV:$BG,10-J71,FALSE)="","","DropItemOne")</f>
        <v>DropItemOne</v>
      </c>
      <c r="E71">
        <f>IF(VLOOKUP(H71&amp;"_"&amp;I71,[1]挑战模式!$AV:$BG,10-J71,FALSE)="","",IF(ISNUMBER(VLOOKUP(H71&amp;"_"&amp;I71,[1]挑战模式!$AV:$BG,10-J71,FALSE)),VLOOKUP(H71&amp;"_"&amp;I71,[1]挑战模式!$AV:$BG,10-J71,FALSE),1))</f>
        <v>30</v>
      </c>
      <c r="F71">
        <f t="shared" si="5"/>
        <v>10000</v>
      </c>
      <c r="G71" t="str">
        <f>IF(VLOOKUP(H71&amp;"_"&amp;I71,[1]挑战模式!$AV:$BG,10-J71,FALSE)="","",IF(ISNUMBER(VLOOKUP(H71&amp;"_"&amp;I71,[1]挑战模式!$AV:$BG,10-J71,FALSE)),"Token_Diamond",VLOOKUP(VLOOKUP(H71&amp;"_"&amp;I71,[1]挑战模式!$AV:$BG,10-J71,FALSE),[1]防御塔!$A:$U,21,FALSE)))</f>
        <v>Token_Diamond</v>
      </c>
      <c r="H71">
        <v>0</v>
      </c>
      <c r="I71">
        <v>4</v>
      </c>
      <c r="J71">
        <v>1</v>
      </c>
    </row>
    <row r="72" spans="2:10" x14ac:dyDescent="0.2">
      <c r="B72" s="9" t="str">
        <f t="shared" si="3"/>
        <v>DropItemRule_Common_Season0_Challenge5</v>
      </c>
      <c r="C72" t="str">
        <f t="shared" si="4"/>
        <v>DropAll</v>
      </c>
      <c r="D72" t="str">
        <f>IF(VLOOKUP(H72&amp;"_"&amp;I72,[1]挑战模式!$AV:$BG,10-J72,FALSE)="","","DropItemOne")</f>
        <v>DropItemOne</v>
      </c>
      <c r="E72">
        <f>IF(VLOOKUP(H72&amp;"_"&amp;I72,[1]挑战模式!$AV:$BG,10-J72,FALSE)="","",IF(ISNUMBER(VLOOKUP(H72&amp;"_"&amp;I72,[1]挑战模式!$AV:$BG,10-J72,FALSE)),VLOOKUP(H72&amp;"_"&amp;I72,[1]挑战模式!$AV:$BG,10-J72,FALSE),1))</f>
        <v>30</v>
      </c>
      <c r="F72">
        <f t="shared" si="5"/>
        <v>10000</v>
      </c>
      <c r="G72" t="str">
        <f>IF(VLOOKUP(H72&amp;"_"&amp;I72,[1]挑战模式!$AV:$BG,10-J72,FALSE)="","",IF(ISNUMBER(VLOOKUP(H72&amp;"_"&amp;I72,[1]挑战模式!$AV:$BG,10-J72,FALSE)),"Token_Diamond",VLOOKUP(VLOOKUP(H72&amp;"_"&amp;I72,[1]挑战模式!$AV:$BG,10-J72,FALSE),[1]防御塔!$A:$U,21,FALSE)))</f>
        <v>Token_Diamond</v>
      </c>
      <c r="H72">
        <v>0</v>
      </c>
      <c r="I72">
        <v>5</v>
      </c>
      <c r="J72">
        <v>1</v>
      </c>
    </row>
    <row r="73" spans="2:10" x14ac:dyDescent="0.2">
      <c r="B73" s="9" t="str">
        <f t="shared" si="3"/>
        <v>DropItemRule_Common_Season0_Challenge6</v>
      </c>
      <c r="C73" t="str">
        <f t="shared" si="4"/>
        <v>DropAll</v>
      </c>
      <c r="D73" t="str">
        <f>IF(VLOOKUP(H73&amp;"_"&amp;I73,[1]挑战模式!$AV:$BG,10-J73,FALSE)="","","DropItemOne")</f>
        <v>DropItemOne</v>
      </c>
      <c r="E73">
        <f>IF(VLOOKUP(H73&amp;"_"&amp;I73,[1]挑战模式!$AV:$BG,10-J73,FALSE)="","",IF(ISNUMBER(VLOOKUP(H73&amp;"_"&amp;I73,[1]挑战模式!$AV:$BG,10-J73,FALSE)),VLOOKUP(H73&amp;"_"&amp;I73,[1]挑战模式!$AV:$BG,10-J73,FALSE),1))</f>
        <v>30</v>
      </c>
      <c r="F73">
        <f t="shared" si="5"/>
        <v>10000</v>
      </c>
      <c r="G73" t="str">
        <f>IF(VLOOKUP(H73&amp;"_"&amp;I73,[1]挑战模式!$AV:$BG,10-J73,FALSE)="","",IF(ISNUMBER(VLOOKUP(H73&amp;"_"&amp;I73,[1]挑战模式!$AV:$BG,10-J73,FALSE)),"Token_Diamond",VLOOKUP(VLOOKUP(H73&amp;"_"&amp;I73,[1]挑战模式!$AV:$BG,10-J73,FALSE),[1]防御塔!$A:$U,21,FALSE)))</f>
        <v>Token_Diamond</v>
      </c>
      <c r="H73">
        <v>0</v>
      </c>
      <c r="I73">
        <v>6</v>
      </c>
      <c r="J73">
        <v>1</v>
      </c>
    </row>
    <row r="74" spans="2:10" x14ac:dyDescent="0.2">
      <c r="B74" s="9" t="str">
        <f t="shared" si="3"/>
        <v>DropItemRule_Common_Season0_Challenge7</v>
      </c>
      <c r="C74" t="str">
        <f t="shared" si="4"/>
        <v>DropAll</v>
      </c>
      <c r="D74" t="str">
        <f>IF(VLOOKUP(H74&amp;"_"&amp;I74,[1]挑战模式!$AV:$BG,10-J74,FALSE)="","","DropItemOne")</f>
        <v>DropItemOne</v>
      </c>
      <c r="E74">
        <f>IF(VLOOKUP(H74&amp;"_"&amp;I74,[1]挑战模式!$AV:$BG,10-J74,FALSE)="","",IF(ISNUMBER(VLOOKUP(H74&amp;"_"&amp;I74,[1]挑战模式!$AV:$BG,10-J74,FALSE)),VLOOKUP(H74&amp;"_"&amp;I74,[1]挑战模式!$AV:$BG,10-J74,FALSE),1))</f>
        <v>30</v>
      </c>
      <c r="F74">
        <f t="shared" si="5"/>
        <v>10000</v>
      </c>
      <c r="G74" t="str">
        <f>IF(VLOOKUP(H74&amp;"_"&amp;I74,[1]挑战模式!$AV:$BG,10-J74,FALSE)="","",IF(ISNUMBER(VLOOKUP(H74&amp;"_"&amp;I74,[1]挑战模式!$AV:$BG,10-J74,FALSE)),"Token_Diamond",VLOOKUP(VLOOKUP(H74&amp;"_"&amp;I74,[1]挑战模式!$AV:$BG,10-J74,FALSE),[1]防御塔!$A:$U,21,FALSE)))</f>
        <v>Token_Diamond</v>
      </c>
      <c r="H74">
        <v>0</v>
      </c>
      <c r="I74">
        <v>7</v>
      </c>
      <c r="J74">
        <v>1</v>
      </c>
    </row>
    <row r="75" spans="2:10" x14ac:dyDescent="0.2">
      <c r="B75" s="9" t="str">
        <f t="shared" si="3"/>
        <v>DropItemRule_Common_Season0_Challenge8</v>
      </c>
      <c r="C75" t="str">
        <f t="shared" si="4"/>
        <v>DropAll</v>
      </c>
      <c r="D75" t="str">
        <f>IF(VLOOKUP(H75&amp;"_"&amp;I75,[1]挑战模式!$AV:$BG,10-J75,FALSE)="","","DropItemOne")</f>
        <v>DropItemOne</v>
      </c>
      <c r="E75">
        <f>IF(VLOOKUP(H75&amp;"_"&amp;I75,[1]挑战模式!$AV:$BG,10-J75,FALSE)="","",IF(ISNUMBER(VLOOKUP(H75&amp;"_"&amp;I75,[1]挑战模式!$AV:$BG,10-J75,FALSE)),VLOOKUP(H75&amp;"_"&amp;I75,[1]挑战模式!$AV:$BG,10-J75,FALSE),1))</f>
        <v>30</v>
      </c>
      <c r="F75">
        <f t="shared" si="5"/>
        <v>10000</v>
      </c>
      <c r="G75" t="str">
        <f>IF(VLOOKUP(H75&amp;"_"&amp;I75,[1]挑战模式!$AV:$BG,10-J75,FALSE)="","",IF(ISNUMBER(VLOOKUP(H75&amp;"_"&amp;I75,[1]挑战模式!$AV:$BG,10-J75,FALSE)),"Token_Diamond",VLOOKUP(VLOOKUP(H75&amp;"_"&amp;I75,[1]挑战模式!$AV:$BG,10-J75,FALSE),[1]防御塔!$A:$U,21,FALSE)))</f>
        <v>Token_Diamond</v>
      </c>
      <c r="H75">
        <v>0</v>
      </c>
      <c r="I75">
        <v>8</v>
      </c>
      <c r="J75">
        <v>1</v>
      </c>
    </row>
    <row r="76" spans="2:10" x14ac:dyDescent="0.2">
      <c r="B76" s="9" t="str">
        <f t="shared" si="3"/>
        <v>DropItemRule_Common_Season0_Challenge9</v>
      </c>
      <c r="C76" t="str">
        <f t="shared" si="4"/>
        <v>DropAll</v>
      </c>
      <c r="D76" t="str">
        <f>IF(VLOOKUP(H76&amp;"_"&amp;I76,[1]挑战模式!$AV:$BG,10-J76,FALSE)="","","DropItemOne")</f>
        <v>DropItemOne</v>
      </c>
      <c r="E76">
        <f>IF(VLOOKUP(H76&amp;"_"&amp;I76,[1]挑战模式!$AV:$BG,10-J76,FALSE)="","",IF(ISNUMBER(VLOOKUP(H76&amp;"_"&amp;I76,[1]挑战模式!$AV:$BG,10-J76,FALSE)),VLOOKUP(H76&amp;"_"&amp;I76,[1]挑战模式!$AV:$BG,10-J76,FALSE),1))</f>
        <v>30</v>
      </c>
      <c r="F76">
        <f t="shared" si="5"/>
        <v>10000</v>
      </c>
      <c r="G76" t="str">
        <f>IF(VLOOKUP(H76&amp;"_"&amp;I76,[1]挑战模式!$AV:$BG,10-J76,FALSE)="","",IF(ISNUMBER(VLOOKUP(H76&amp;"_"&amp;I76,[1]挑战模式!$AV:$BG,10-J76,FALSE)),"Token_Diamond",VLOOKUP(VLOOKUP(H76&amp;"_"&amp;I76,[1]挑战模式!$AV:$BG,10-J76,FALSE),[1]防御塔!$A:$U,21,FALSE)))</f>
        <v>Token_Diamond</v>
      </c>
      <c r="H76">
        <v>0</v>
      </c>
      <c r="I76">
        <v>9</v>
      </c>
      <c r="J76">
        <v>1</v>
      </c>
    </row>
    <row r="77" spans="2:10" x14ac:dyDescent="0.2">
      <c r="B77" s="9" t="str">
        <f t="shared" si="3"/>
        <v>DropItemRule_Common_Season0_Challenge10</v>
      </c>
      <c r="C77" t="str">
        <f t="shared" si="4"/>
        <v>DropAll</v>
      </c>
      <c r="D77" t="str">
        <f>IF(VLOOKUP(H77&amp;"_"&amp;I77,[1]挑战模式!$AV:$BG,10-J77,FALSE)="","","DropItemOne")</f>
        <v>DropItemOne</v>
      </c>
      <c r="E77">
        <f>IF(VLOOKUP(H77&amp;"_"&amp;I77,[1]挑战模式!$AV:$BG,10-J77,FALSE)="","",IF(ISNUMBER(VLOOKUP(H77&amp;"_"&amp;I77,[1]挑战模式!$AV:$BG,10-J77,FALSE)),VLOOKUP(H77&amp;"_"&amp;I77,[1]挑战模式!$AV:$BG,10-J77,FALSE),1))</f>
        <v>30</v>
      </c>
      <c r="F77">
        <f t="shared" si="5"/>
        <v>10000</v>
      </c>
      <c r="G77" t="str">
        <f>IF(VLOOKUP(H77&amp;"_"&amp;I77,[1]挑战模式!$AV:$BG,10-J77,FALSE)="","",IF(ISNUMBER(VLOOKUP(H77&amp;"_"&amp;I77,[1]挑战模式!$AV:$BG,10-J77,FALSE)),"Token_Diamond",VLOOKUP(VLOOKUP(H77&amp;"_"&amp;I77,[1]挑战模式!$AV:$BG,10-J77,FALSE),[1]防御塔!$A:$U,21,FALSE)))</f>
        <v>Token_Diamond</v>
      </c>
      <c r="H77">
        <v>0</v>
      </c>
      <c r="I77">
        <v>10</v>
      </c>
      <c r="J77">
        <v>1</v>
      </c>
    </row>
    <row r="78" spans="2:10" x14ac:dyDescent="0.2">
      <c r="B78" s="9" t="str">
        <f t="shared" si="3"/>
        <v>DropItemRule_Common_Season1_Challenge1</v>
      </c>
      <c r="C78" t="str">
        <f t="shared" si="4"/>
        <v>DropAll</v>
      </c>
      <c r="D78" t="str">
        <f>IF(VLOOKUP(H78&amp;"_"&amp;I78,[1]挑战模式!$AV:$BG,10-J78,FALSE)="","","DropItemOne")</f>
        <v>DropItemOne</v>
      </c>
      <c r="E78">
        <f>IF(VLOOKUP(H78&amp;"_"&amp;I78,[1]挑战模式!$AV:$BG,10-J78,FALSE)="","",IF(ISNUMBER(VLOOKUP(H78&amp;"_"&amp;I78,[1]挑战模式!$AV:$BG,10-J78,FALSE)),VLOOKUP(H78&amp;"_"&amp;I78,[1]挑战模式!$AV:$BG,10-J78,FALSE),1))</f>
        <v>30</v>
      </c>
      <c r="F78">
        <f t="shared" si="5"/>
        <v>10000</v>
      </c>
      <c r="G78" t="str">
        <f>IF(VLOOKUP(H78&amp;"_"&amp;I78,[1]挑战模式!$AV:$BG,10-J78,FALSE)="","",IF(ISNUMBER(VLOOKUP(H78&amp;"_"&amp;I78,[1]挑战模式!$AV:$BG,10-J78,FALSE)),"Token_Diamond",VLOOKUP(VLOOKUP(H78&amp;"_"&amp;I78,[1]挑战模式!$AV:$BG,10-J78,FALSE),[1]防御塔!$A:$U,21,FALSE)))</f>
        <v>Token_Diamond</v>
      </c>
      <c r="H78">
        <v>1</v>
      </c>
      <c r="I78">
        <v>1</v>
      </c>
      <c r="J78">
        <v>1</v>
      </c>
    </row>
    <row r="79" spans="2:10" x14ac:dyDescent="0.2">
      <c r="B79" s="9" t="str">
        <f t="shared" si="3"/>
        <v>DropItemRule_Common_Season1_Challenge2</v>
      </c>
      <c r="C79" t="str">
        <f t="shared" si="4"/>
        <v>DropAll</v>
      </c>
      <c r="D79" t="str">
        <f>IF(VLOOKUP(H79&amp;"_"&amp;I79,[1]挑战模式!$AV:$BG,10-J79,FALSE)="","","DropItemOne")</f>
        <v>DropItemOne</v>
      </c>
      <c r="E79">
        <f>IF(VLOOKUP(H79&amp;"_"&amp;I79,[1]挑战模式!$AV:$BG,10-J79,FALSE)="","",IF(ISNUMBER(VLOOKUP(H79&amp;"_"&amp;I79,[1]挑战模式!$AV:$BG,10-J79,FALSE)),VLOOKUP(H79&amp;"_"&amp;I79,[1]挑战模式!$AV:$BG,10-J79,FALSE),1))</f>
        <v>30</v>
      </c>
      <c r="F79">
        <f t="shared" si="5"/>
        <v>10000</v>
      </c>
      <c r="G79" t="str">
        <f>IF(VLOOKUP(H79&amp;"_"&amp;I79,[1]挑战模式!$AV:$BG,10-J79,FALSE)="","",IF(ISNUMBER(VLOOKUP(H79&amp;"_"&amp;I79,[1]挑战模式!$AV:$BG,10-J79,FALSE)),"Token_Diamond",VLOOKUP(VLOOKUP(H79&amp;"_"&amp;I79,[1]挑战模式!$AV:$BG,10-J79,FALSE),[1]防御塔!$A:$U,21,FALSE)))</f>
        <v>Token_Diamond</v>
      </c>
      <c r="H79">
        <v>1</v>
      </c>
      <c r="I79">
        <v>2</v>
      </c>
      <c r="J79">
        <v>1</v>
      </c>
    </row>
    <row r="80" spans="2:10" x14ac:dyDescent="0.2">
      <c r="B80" s="9" t="str">
        <f t="shared" si="3"/>
        <v>DropItemRule_Common_Season1_Challenge3</v>
      </c>
      <c r="C80" t="str">
        <f t="shared" si="4"/>
        <v>DropAll</v>
      </c>
      <c r="D80" t="str">
        <f>IF(VLOOKUP(H80&amp;"_"&amp;I80,[1]挑战模式!$AV:$BG,10-J80,FALSE)="","","DropItemOne")</f>
        <v>DropItemOne</v>
      </c>
      <c r="E80">
        <f>IF(VLOOKUP(H80&amp;"_"&amp;I80,[1]挑战模式!$AV:$BG,10-J80,FALSE)="","",IF(ISNUMBER(VLOOKUP(H80&amp;"_"&amp;I80,[1]挑战模式!$AV:$BG,10-J80,FALSE)),VLOOKUP(H80&amp;"_"&amp;I80,[1]挑战模式!$AV:$BG,10-J80,FALSE),1))</f>
        <v>30</v>
      </c>
      <c r="F80">
        <f t="shared" si="5"/>
        <v>10000</v>
      </c>
      <c r="G80" t="str">
        <f>IF(VLOOKUP(H80&amp;"_"&amp;I80,[1]挑战模式!$AV:$BG,10-J80,FALSE)="","",IF(ISNUMBER(VLOOKUP(H80&amp;"_"&amp;I80,[1]挑战模式!$AV:$BG,10-J80,FALSE)),"Token_Diamond",VLOOKUP(VLOOKUP(H80&amp;"_"&amp;I80,[1]挑战模式!$AV:$BG,10-J80,FALSE),[1]防御塔!$A:$U,21,FALSE)))</f>
        <v>Token_Diamond</v>
      </c>
      <c r="H80">
        <v>1</v>
      </c>
      <c r="I80">
        <v>3</v>
      </c>
      <c r="J80">
        <v>1</v>
      </c>
    </row>
    <row r="81" spans="2:10" x14ac:dyDescent="0.2">
      <c r="B81" s="9" t="str">
        <f t="shared" si="3"/>
        <v>DropItemRule_Common_Season1_Challenge4</v>
      </c>
      <c r="C81" t="str">
        <f t="shared" si="4"/>
        <v>DropAll</v>
      </c>
      <c r="D81" t="str">
        <f>IF(VLOOKUP(H81&amp;"_"&amp;I81,[1]挑战模式!$AV:$BG,10-J81,FALSE)="","","DropItemOne")</f>
        <v>DropItemOne</v>
      </c>
      <c r="E81">
        <f>IF(VLOOKUP(H81&amp;"_"&amp;I81,[1]挑战模式!$AV:$BG,10-J81,FALSE)="","",IF(ISNUMBER(VLOOKUP(H81&amp;"_"&amp;I81,[1]挑战模式!$AV:$BG,10-J81,FALSE)),VLOOKUP(H81&amp;"_"&amp;I81,[1]挑战模式!$AV:$BG,10-J81,FALSE),1))</f>
        <v>30</v>
      </c>
      <c r="F81">
        <f t="shared" si="5"/>
        <v>10000</v>
      </c>
      <c r="G81" t="str">
        <f>IF(VLOOKUP(H81&amp;"_"&amp;I81,[1]挑战模式!$AV:$BG,10-J81,FALSE)="","",IF(ISNUMBER(VLOOKUP(H81&amp;"_"&amp;I81,[1]挑战模式!$AV:$BG,10-J81,FALSE)),"Token_Diamond",VLOOKUP(VLOOKUP(H81&amp;"_"&amp;I81,[1]挑战模式!$AV:$BG,10-J81,FALSE),[1]防御塔!$A:$U,21,FALSE)))</f>
        <v>Token_Diamond</v>
      </c>
      <c r="H81">
        <v>1</v>
      </c>
      <c r="I81">
        <v>4</v>
      </c>
      <c r="J81">
        <v>1</v>
      </c>
    </row>
    <row r="82" spans="2:10" x14ac:dyDescent="0.2">
      <c r="B82" s="9" t="str">
        <f t="shared" si="3"/>
        <v>DropItemRule_Common_Season1_Challenge5</v>
      </c>
      <c r="C82" t="str">
        <f t="shared" si="4"/>
        <v>DropAll</v>
      </c>
      <c r="D82" t="str">
        <f>IF(VLOOKUP(H82&amp;"_"&amp;I82,[1]挑战模式!$AV:$BG,10-J82,FALSE)="","","DropItemOne")</f>
        <v>DropItemOne</v>
      </c>
      <c r="E82">
        <f>IF(VLOOKUP(H82&amp;"_"&amp;I82,[1]挑战模式!$AV:$BG,10-J82,FALSE)="","",IF(ISNUMBER(VLOOKUP(H82&amp;"_"&amp;I82,[1]挑战模式!$AV:$BG,10-J82,FALSE)),VLOOKUP(H82&amp;"_"&amp;I82,[1]挑战模式!$AV:$BG,10-J82,FALSE),1))</f>
        <v>30</v>
      </c>
      <c r="F82">
        <f t="shared" si="5"/>
        <v>10000</v>
      </c>
      <c r="G82" t="str">
        <f>IF(VLOOKUP(H82&amp;"_"&amp;I82,[1]挑战模式!$AV:$BG,10-J82,FALSE)="","",IF(ISNUMBER(VLOOKUP(H82&amp;"_"&amp;I82,[1]挑战模式!$AV:$BG,10-J82,FALSE)),"Token_Diamond",VLOOKUP(VLOOKUP(H82&amp;"_"&amp;I82,[1]挑战模式!$AV:$BG,10-J82,FALSE),[1]防御塔!$A:$U,21,FALSE)))</f>
        <v>Token_Diamond</v>
      </c>
      <c r="H82">
        <v>1</v>
      </c>
      <c r="I82">
        <v>5</v>
      </c>
      <c r="J82">
        <v>1</v>
      </c>
    </row>
    <row r="83" spans="2:10" x14ac:dyDescent="0.2">
      <c r="B83" s="9" t="str">
        <f t="shared" si="3"/>
        <v>DropItemRule_Common_Season2_Challenge1</v>
      </c>
      <c r="C83" t="str">
        <f t="shared" si="4"/>
        <v>DropAll</v>
      </c>
      <c r="D83" t="str">
        <f>IF(VLOOKUP(H83&amp;"_"&amp;I83,[1]挑战模式!$AV:$BG,10-J83,FALSE)="","","DropItemOne")</f>
        <v>DropItemOne</v>
      </c>
      <c r="E83">
        <f>IF(VLOOKUP(H83&amp;"_"&amp;I83,[1]挑战模式!$AV:$BG,10-J83,FALSE)="","",IF(ISNUMBER(VLOOKUP(H83&amp;"_"&amp;I83,[1]挑战模式!$AV:$BG,10-J83,FALSE)),VLOOKUP(H83&amp;"_"&amp;I83,[1]挑战模式!$AV:$BG,10-J83,FALSE),1))</f>
        <v>30</v>
      </c>
      <c r="F83">
        <f t="shared" si="5"/>
        <v>10000</v>
      </c>
      <c r="G83" t="str">
        <f>IF(VLOOKUP(H83&amp;"_"&amp;I83,[1]挑战模式!$AV:$BG,10-J83,FALSE)="","",IF(ISNUMBER(VLOOKUP(H83&amp;"_"&amp;I83,[1]挑战模式!$AV:$BG,10-J83,FALSE)),"Token_Diamond",VLOOKUP(VLOOKUP(H83&amp;"_"&amp;I83,[1]挑战模式!$AV:$BG,10-J83,FALSE),[1]防御塔!$A:$U,21,FALSE)))</f>
        <v>Token_Diamond</v>
      </c>
      <c r="H83">
        <v>2</v>
      </c>
      <c r="I83">
        <v>1</v>
      </c>
      <c r="J83">
        <v>1</v>
      </c>
    </row>
    <row r="84" spans="2:10" x14ac:dyDescent="0.2">
      <c r="B84" s="9" t="str">
        <f t="shared" si="3"/>
        <v>DropItemRule_Common_Season2_Challenge2</v>
      </c>
      <c r="C84" t="str">
        <f t="shared" si="4"/>
        <v>DropAll</v>
      </c>
      <c r="D84" t="str">
        <f>IF(VLOOKUP(H84&amp;"_"&amp;I84,[1]挑战模式!$AV:$BG,10-J84,FALSE)="","","DropItemOne")</f>
        <v>DropItemOne</v>
      </c>
      <c r="E84">
        <f>IF(VLOOKUP(H84&amp;"_"&amp;I84,[1]挑战模式!$AV:$BG,10-J84,FALSE)="","",IF(ISNUMBER(VLOOKUP(H84&amp;"_"&amp;I84,[1]挑战模式!$AV:$BG,10-J84,FALSE)),VLOOKUP(H84&amp;"_"&amp;I84,[1]挑战模式!$AV:$BG,10-J84,FALSE),1))</f>
        <v>30</v>
      </c>
      <c r="F84">
        <f t="shared" si="5"/>
        <v>10000</v>
      </c>
      <c r="G84" t="str">
        <f>IF(VLOOKUP(H84&amp;"_"&amp;I84,[1]挑战模式!$AV:$BG,10-J84,FALSE)="","",IF(ISNUMBER(VLOOKUP(H84&amp;"_"&amp;I84,[1]挑战模式!$AV:$BG,10-J84,FALSE)),"Token_Diamond",VLOOKUP(VLOOKUP(H84&amp;"_"&amp;I84,[1]挑战模式!$AV:$BG,10-J84,FALSE),[1]防御塔!$A:$U,21,FALSE)))</f>
        <v>Token_Diamond</v>
      </c>
      <c r="H84">
        <v>2</v>
      </c>
      <c r="I84">
        <v>2</v>
      </c>
      <c r="J84">
        <v>1</v>
      </c>
    </row>
    <row r="85" spans="2:10" x14ac:dyDescent="0.2">
      <c r="B85" s="9" t="str">
        <f t="shared" si="3"/>
        <v>DropItemRule_Common_Season2_Challenge3</v>
      </c>
      <c r="C85" t="str">
        <f t="shared" si="4"/>
        <v>DropAll</v>
      </c>
      <c r="D85" t="str">
        <f>IF(VLOOKUP(H85&amp;"_"&amp;I85,[1]挑战模式!$AV:$BG,10-J85,FALSE)="","","DropItemOne")</f>
        <v>DropItemOne</v>
      </c>
      <c r="E85">
        <f>IF(VLOOKUP(H85&amp;"_"&amp;I85,[1]挑战模式!$AV:$BG,10-J85,FALSE)="","",IF(ISNUMBER(VLOOKUP(H85&amp;"_"&amp;I85,[1]挑战模式!$AV:$BG,10-J85,FALSE)),VLOOKUP(H85&amp;"_"&amp;I85,[1]挑战模式!$AV:$BG,10-J85,FALSE),1))</f>
        <v>30</v>
      </c>
      <c r="F85">
        <f t="shared" si="5"/>
        <v>10000</v>
      </c>
      <c r="G85" t="str">
        <f>IF(VLOOKUP(H85&amp;"_"&amp;I85,[1]挑战模式!$AV:$BG,10-J85,FALSE)="","",IF(ISNUMBER(VLOOKUP(H85&amp;"_"&amp;I85,[1]挑战模式!$AV:$BG,10-J85,FALSE)),"Token_Diamond",VLOOKUP(VLOOKUP(H85&amp;"_"&amp;I85,[1]挑战模式!$AV:$BG,10-J85,FALSE),[1]防御塔!$A:$U,21,FALSE)))</f>
        <v>Token_Diamond</v>
      </c>
      <c r="H85">
        <v>2</v>
      </c>
      <c r="I85">
        <v>3</v>
      </c>
      <c r="J85">
        <v>1</v>
      </c>
    </row>
    <row r="86" spans="2:10" x14ac:dyDescent="0.2">
      <c r="B86" s="9" t="str">
        <f t="shared" si="3"/>
        <v>DropItemRule_Common_Season2_Challenge4</v>
      </c>
      <c r="C86" t="str">
        <f t="shared" si="4"/>
        <v>DropAll</v>
      </c>
      <c r="D86" t="str">
        <f>IF(VLOOKUP(H86&amp;"_"&amp;I86,[1]挑战模式!$AV:$BG,10-J86,FALSE)="","","DropItemOne")</f>
        <v>DropItemOne</v>
      </c>
      <c r="E86">
        <f>IF(VLOOKUP(H86&amp;"_"&amp;I86,[1]挑战模式!$AV:$BG,10-J86,FALSE)="","",IF(ISNUMBER(VLOOKUP(H86&amp;"_"&amp;I86,[1]挑战模式!$AV:$BG,10-J86,FALSE)),VLOOKUP(H86&amp;"_"&amp;I86,[1]挑战模式!$AV:$BG,10-J86,FALSE),1))</f>
        <v>30</v>
      </c>
      <c r="F86">
        <f t="shared" si="5"/>
        <v>10000</v>
      </c>
      <c r="G86" t="str">
        <f>IF(VLOOKUP(H86&amp;"_"&amp;I86,[1]挑战模式!$AV:$BG,10-J86,FALSE)="","",IF(ISNUMBER(VLOOKUP(H86&amp;"_"&amp;I86,[1]挑战模式!$AV:$BG,10-J86,FALSE)),"Token_Diamond",VLOOKUP(VLOOKUP(H86&amp;"_"&amp;I86,[1]挑战模式!$AV:$BG,10-J86,FALSE),[1]防御塔!$A:$U,21,FALSE)))</f>
        <v>Token_Diamond</v>
      </c>
      <c r="H86">
        <v>2</v>
      </c>
      <c r="I86">
        <v>4</v>
      </c>
      <c r="J86">
        <v>1</v>
      </c>
    </row>
    <row r="87" spans="2:10" x14ac:dyDescent="0.2">
      <c r="B87" s="9" t="str">
        <f t="shared" si="3"/>
        <v>DropItemRule_Common_Season2_Challenge5</v>
      </c>
      <c r="C87" t="str">
        <f t="shared" si="4"/>
        <v>DropAll</v>
      </c>
      <c r="D87" t="str">
        <f>IF(VLOOKUP(H87&amp;"_"&amp;I87,[1]挑战模式!$AV:$BG,10-J87,FALSE)="","","DropItemOne")</f>
        <v>DropItemOne</v>
      </c>
      <c r="E87">
        <f>IF(VLOOKUP(H87&amp;"_"&amp;I87,[1]挑战模式!$AV:$BG,10-J87,FALSE)="","",IF(ISNUMBER(VLOOKUP(H87&amp;"_"&amp;I87,[1]挑战模式!$AV:$BG,10-J87,FALSE)),VLOOKUP(H87&amp;"_"&amp;I87,[1]挑战模式!$AV:$BG,10-J87,FALSE),1))</f>
        <v>30</v>
      </c>
      <c r="F87">
        <f t="shared" si="5"/>
        <v>10000</v>
      </c>
      <c r="G87" t="str">
        <f>IF(VLOOKUP(H87&amp;"_"&amp;I87,[1]挑战模式!$AV:$BG,10-J87,FALSE)="","",IF(ISNUMBER(VLOOKUP(H87&amp;"_"&amp;I87,[1]挑战模式!$AV:$BG,10-J87,FALSE)),"Token_Diamond",VLOOKUP(VLOOKUP(H87&amp;"_"&amp;I87,[1]挑战模式!$AV:$BG,10-J87,FALSE),[1]防御塔!$A:$U,21,FALSE)))</f>
        <v>Token_Diamond</v>
      </c>
      <c r="H87">
        <v>2</v>
      </c>
      <c r="I87">
        <v>5</v>
      </c>
      <c r="J87">
        <v>1</v>
      </c>
    </row>
    <row r="88" spans="2:10" x14ac:dyDescent="0.2">
      <c r="B88" s="9" t="str">
        <f t="shared" si="3"/>
        <v>DropItemRule_Common_Season3_Challenge1</v>
      </c>
      <c r="C88" t="str">
        <f t="shared" si="4"/>
        <v>DropAll</v>
      </c>
      <c r="D88" t="str">
        <f>IF(VLOOKUP(H88&amp;"_"&amp;I88,[1]挑战模式!$AV:$BG,10-J88,FALSE)="","","DropItemOne")</f>
        <v>DropItemOne</v>
      </c>
      <c r="E88">
        <f>IF(VLOOKUP(H88&amp;"_"&amp;I88,[1]挑战模式!$AV:$BG,10-J88,FALSE)="","",IF(ISNUMBER(VLOOKUP(H88&amp;"_"&amp;I88,[1]挑战模式!$AV:$BG,10-J88,FALSE)),VLOOKUP(H88&amp;"_"&amp;I88,[1]挑战模式!$AV:$BG,10-J88,FALSE),1))</f>
        <v>30</v>
      </c>
      <c r="F88">
        <f t="shared" si="5"/>
        <v>10000</v>
      </c>
      <c r="G88" t="str">
        <f>IF(VLOOKUP(H88&amp;"_"&amp;I88,[1]挑战模式!$AV:$BG,10-J88,FALSE)="","",IF(ISNUMBER(VLOOKUP(H88&amp;"_"&amp;I88,[1]挑战模式!$AV:$BG,10-J88,FALSE)),"Token_Diamond",VLOOKUP(VLOOKUP(H88&amp;"_"&amp;I88,[1]挑战模式!$AV:$BG,10-J88,FALSE),[1]防御塔!$A:$U,21,FALSE)))</f>
        <v>Token_Diamond</v>
      </c>
      <c r="H88">
        <v>3</v>
      </c>
      <c r="I88">
        <v>1</v>
      </c>
      <c r="J88">
        <v>1</v>
      </c>
    </row>
    <row r="89" spans="2:10" x14ac:dyDescent="0.2">
      <c r="B89" s="9" t="str">
        <f t="shared" si="3"/>
        <v>DropItemRule_Common_Season3_Challenge2</v>
      </c>
      <c r="C89" t="str">
        <f t="shared" si="4"/>
        <v>DropAll</v>
      </c>
      <c r="D89" t="str">
        <f>IF(VLOOKUP(H89&amp;"_"&amp;I89,[1]挑战模式!$AV:$BG,10-J89,FALSE)="","","DropItemOne")</f>
        <v>DropItemOne</v>
      </c>
      <c r="E89">
        <f>IF(VLOOKUP(H89&amp;"_"&amp;I89,[1]挑战模式!$AV:$BG,10-J89,FALSE)="","",IF(ISNUMBER(VLOOKUP(H89&amp;"_"&amp;I89,[1]挑战模式!$AV:$BG,10-J89,FALSE)),VLOOKUP(H89&amp;"_"&amp;I89,[1]挑战模式!$AV:$BG,10-J89,FALSE),1))</f>
        <v>30</v>
      </c>
      <c r="F89">
        <f t="shared" si="5"/>
        <v>10000</v>
      </c>
      <c r="G89" t="str">
        <f>IF(VLOOKUP(H89&amp;"_"&amp;I89,[1]挑战模式!$AV:$BG,10-J89,FALSE)="","",IF(ISNUMBER(VLOOKUP(H89&amp;"_"&amp;I89,[1]挑战模式!$AV:$BG,10-J89,FALSE)),"Token_Diamond",VLOOKUP(VLOOKUP(H89&amp;"_"&amp;I89,[1]挑战模式!$AV:$BG,10-J89,FALSE),[1]防御塔!$A:$U,21,FALSE)))</f>
        <v>Token_Diamond</v>
      </c>
      <c r="H89">
        <v>3</v>
      </c>
      <c r="I89">
        <v>2</v>
      </c>
      <c r="J89">
        <v>1</v>
      </c>
    </row>
    <row r="90" spans="2:10" x14ac:dyDescent="0.2">
      <c r="B90" s="9" t="str">
        <f t="shared" si="3"/>
        <v>DropItemRule_Common_Season3_Challenge3</v>
      </c>
      <c r="C90" t="str">
        <f t="shared" si="4"/>
        <v>DropAll</v>
      </c>
      <c r="D90" t="str">
        <f>IF(VLOOKUP(H90&amp;"_"&amp;I90,[1]挑战模式!$AV:$BG,10-J90,FALSE)="","","DropItemOne")</f>
        <v>DropItemOne</v>
      </c>
      <c r="E90">
        <f>IF(VLOOKUP(H90&amp;"_"&amp;I90,[1]挑战模式!$AV:$BG,10-J90,FALSE)="","",IF(ISNUMBER(VLOOKUP(H90&amp;"_"&amp;I90,[1]挑战模式!$AV:$BG,10-J90,FALSE)),VLOOKUP(H90&amp;"_"&amp;I90,[1]挑战模式!$AV:$BG,10-J90,FALSE),1))</f>
        <v>30</v>
      </c>
      <c r="F90">
        <f t="shared" si="5"/>
        <v>10000</v>
      </c>
      <c r="G90" t="str">
        <f>IF(VLOOKUP(H90&amp;"_"&amp;I90,[1]挑战模式!$AV:$BG,10-J90,FALSE)="","",IF(ISNUMBER(VLOOKUP(H90&amp;"_"&amp;I90,[1]挑战模式!$AV:$BG,10-J90,FALSE)),"Token_Diamond",VLOOKUP(VLOOKUP(H90&amp;"_"&amp;I90,[1]挑战模式!$AV:$BG,10-J90,FALSE),[1]防御塔!$A:$U,21,FALSE)))</f>
        <v>Token_Diamond</v>
      </c>
      <c r="H90">
        <v>3</v>
      </c>
      <c r="I90">
        <v>3</v>
      </c>
      <c r="J90">
        <v>1</v>
      </c>
    </row>
    <row r="91" spans="2:10" x14ac:dyDescent="0.2">
      <c r="B91" s="9" t="str">
        <f t="shared" si="3"/>
        <v>DropItemRule_Common_Season3_Challenge4</v>
      </c>
      <c r="C91" t="str">
        <f t="shared" si="4"/>
        <v>DropAll</v>
      </c>
      <c r="D91" t="str">
        <f>IF(VLOOKUP(H91&amp;"_"&amp;I91,[1]挑战模式!$AV:$BG,10-J91,FALSE)="","","DropItemOne")</f>
        <v>DropItemOne</v>
      </c>
      <c r="E91">
        <f>IF(VLOOKUP(H91&amp;"_"&amp;I91,[1]挑战模式!$AV:$BG,10-J91,FALSE)="","",IF(ISNUMBER(VLOOKUP(H91&amp;"_"&amp;I91,[1]挑战模式!$AV:$BG,10-J91,FALSE)),VLOOKUP(H91&amp;"_"&amp;I91,[1]挑战模式!$AV:$BG,10-J91,FALSE),1))</f>
        <v>30</v>
      </c>
      <c r="F91">
        <f t="shared" si="5"/>
        <v>10000</v>
      </c>
      <c r="G91" t="str">
        <f>IF(VLOOKUP(H91&amp;"_"&amp;I91,[1]挑战模式!$AV:$BG,10-J91,FALSE)="","",IF(ISNUMBER(VLOOKUP(H91&amp;"_"&amp;I91,[1]挑战模式!$AV:$BG,10-J91,FALSE)),"Token_Diamond",VLOOKUP(VLOOKUP(H91&amp;"_"&amp;I91,[1]挑战模式!$AV:$BG,10-J91,FALSE),[1]防御塔!$A:$U,21,FALSE)))</f>
        <v>Token_Diamond</v>
      </c>
      <c r="H91">
        <v>3</v>
      </c>
      <c r="I91">
        <v>4</v>
      </c>
      <c r="J91">
        <v>1</v>
      </c>
    </row>
    <row r="92" spans="2:10" x14ac:dyDescent="0.2">
      <c r="B92" s="9" t="str">
        <f t="shared" si="3"/>
        <v>DropItemRule_Common_Season3_Challenge5</v>
      </c>
      <c r="C92" t="str">
        <f t="shared" si="4"/>
        <v>DropAll</v>
      </c>
      <c r="D92" t="str">
        <f>IF(VLOOKUP(H92&amp;"_"&amp;I92,[1]挑战模式!$AV:$BG,10-J92,FALSE)="","","DropItemOne")</f>
        <v>DropItemOne</v>
      </c>
      <c r="E92">
        <f>IF(VLOOKUP(H92&amp;"_"&amp;I92,[1]挑战模式!$AV:$BG,10-J92,FALSE)="","",IF(ISNUMBER(VLOOKUP(H92&amp;"_"&amp;I92,[1]挑战模式!$AV:$BG,10-J92,FALSE)),VLOOKUP(H92&amp;"_"&amp;I92,[1]挑战模式!$AV:$BG,10-J92,FALSE),1))</f>
        <v>30</v>
      </c>
      <c r="F92">
        <f t="shared" si="5"/>
        <v>10000</v>
      </c>
      <c r="G92" t="str">
        <f>IF(VLOOKUP(H92&amp;"_"&amp;I92,[1]挑战模式!$AV:$BG,10-J92,FALSE)="","",IF(ISNUMBER(VLOOKUP(H92&amp;"_"&amp;I92,[1]挑战模式!$AV:$BG,10-J92,FALSE)),"Token_Diamond",VLOOKUP(VLOOKUP(H92&amp;"_"&amp;I92,[1]挑战模式!$AV:$BG,10-J92,FALSE),[1]防御塔!$A:$U,21,FALSE)))</f>
        <v>Token_Diamond</v>
      </c>
      <c r="H92">
        <v>3</v>
      </c>
      <c r="I92">
        <v>5</v>
      </c>
      <c r="J92">
        <v>1</v>
      </c>
    </row>
    <row r="93" spans="2:10" x14ac:dyDescent="0.2">
      <c r="B93" s="9" t="str">
        <f t="shared" si="3"/>
        <v>DropItemRule_Common_Season4_Challenge1</v>
      </c>
      <c r="C93" t="str">
        <f t="shared" si="4"/>
        <v>DropAll</v>
      </c>
      <c r="D93" t="str">
        <f>IF(VLOOKUP(H93&amp;"_"&amp;I93,[1]挑战模式!$AV:$BG,10-J93,FALSE)="","","DropItemOne")</f>
        <v>DropItemOne</v>
      </c>
      <c r="E93">
        <f>IF(VLOOKUP(H93&amp;"_"&amp;I93,[1]挑战模式!$AV:$BG,10-J93,FALSE)="","",IF(ISNUMBER(VLOOKUP(H93&amp;"_"&amp;I93,[1]挑战模式!$AV:$BG,10-J93,FALSE)),VLOOKUP(H93&amp;"_"&amp;I93,[1]挑战模式!$AV:$BG,10-J93,FALSE),1))</f>
        <v>30</v>
      </c>
      <c r="F93">
        <f t="shared" si="5"/>
        <v>10000</v>
      </c>
      <c r="G93" t="str">
        <f>IF(VLOOKUP(H93&amp;"_"&amp;I93,[1]挑战模式!$AV:$BG,10-J93,FALSE)="","",IF(ISNUMBER(VLOOKUP(H93&amp;"_"&amp;I93,[1]挑战模式!$AV:$BG,10-J93,FALSE)),"Token_Diamond",VLOOKUP(VLOOKUP(H93&amp;"_"&amp;I93,[1]挑战模式!$AV:$BG,10-J93,FALSE),[1]防御塔!$A:$U,21,FALSE)))</f>
        <v>Token_Diamond</v>
      </c>
      <c r="H93">
        <v>4</v>
      </c>
      <c r="I93">
        <v>1</v>
      </c>
      <c r="J93">
        <v>1</v>
      </c>
    </row>
    <row r="94" spans="2:10" x14ac:dyDescent="0.2">
      <c r="B94" s="9" t="str">
        <f t="shared" si="3"/>
        <v>DropItemRule_Common_Season4_Challenge2</v>
      </c>
      <c r="C94" t="str">
        <f t="shared" si="4"/>
        <v>DropAll</v>
      </c>
      <c r="D94" t="str">
        <f>IF(VLOOKUP(H94&amp;"_"&amp;I94,[1]挑战模式!$AV:$BG,10-J94,FALSE)="","","DropItemOne")</f>
        <v>DropItemOne</v>
      </c>
      <c r="E94">
        <f>IF(VLOOKUP(H94&amp;"_"&amp;I94,[1]挑战模式!$AV:$BG,10-J94,FALSE)="","",IF(ISNUMBER(VLOOKUP(H94&amp;"_"&amp;I94,[1]挑战模式!$AV:$BG,10-J94,FALSE)),VLOOKUP(H94&amp;"_"&amp;I94,[1]挑战模式!$AV:$BG,10-J94,FALSE),1))</f>
        <v>30</v>
      </c>
      <c r="F94">
        <f t="shared" si="5"/>
        <v>10000</v>
      </c>
      <c r="G94" t="str">
        <f>IF(VLOOKUP(H94&amp;"_"&amp;I94,[1]挑战模式!$AV:$BG,10-J94,FALSE)="","",IF(ISNUMBER(VLOOKUP(H94&amp;"_"&amp;I94,[1]挑战模式!$AV:$BG,10-J94,FALSE)),"Token_Diamond",VLOOKUP(VLOOKUP(H94&amp;"_"&amp;I94,[1]挑战模式!$AV:$BG,10-J94,FALSE),[1]防御塔!$A:$U,21,FALSE)))</f>
        <v>Token_Diamond</v>
      </c>
      <c r="H94">
        <v>4</v>
      </c>
      <c r="I94">
        <v>2</v>
      </c>
      <c r="J94">
        <v>1</v>
      </c>
    </row>
    <row r="95" spans="2:10" x14ac:dyDescent="0.2">
      <c r="B95" s="9" t="str">
        <f t="shared" si="3"/>
        <v>DropItemRule_Common_Season4_Challenge3</v>
      </c>
      <c r="C95" t="str">
        <f t="shared" si="4"/>
        <v>DropAll</v>
      </c>
      <c r="D95" t="str">
        <f>IF(VLOOKUP(H95&amp;"_"&amp;I95,[1]挑战模式!$AV:$BG,10-J95,FALSE)="","","DropItemOne")</f>
        <v>DropItemOne</v>
      </c>
      <c r="E95">
        <f>IF(VLOOKUP(H95&amp;"_"&amp;I95,[1]挑战模式!$AV:$BG,10-J95,FALSE)="","",IF(ISNUMBER(VLOOKUP(H95&amp;"_"&amp;I95,[1]挑战模式!$AV:$BG,10-J95,FALSE)),VLOOKUP(H95&amp;"_"&amp;I95,[1]挑战模式!$AV:$BG,10-J95,FALSE),1))</f>
        <v>30</v>
      </c>
      <c r="F95">
        <f t="shared" si="5"/>
        <v>10000</v>
      </c>
      <c r="G95" t="str">
        <f>IF(VLOOKUP(H95&amp;"_"&amp;I95,[1]挑战模式!$AV:$BG,10-J95,FALSE)="","",IF(ISNUMBER(VLOOKUP(H95&amp;"_"&amp;I95,[1]挑战模式!$AV:$BG,10-J95,FALSE)),"Token_Diamond",VLOOKUP(VLOOKUP(H95&amp;"_"&amp;I95,[1]挑战模式!$AV:$BG,10-J95,FALSE),[1]防御塔!$A:$U,21,FALSE)))</f>
        <v>Token_Diamond</v>
      </c>
      <c r="H95">
        <v>4</v>
      </c>
      <c r="I95">
        <v>3</v>
      </c>
      <c r="J95">
        <v>1</v>
      </c>
    </row>
    <row r="96" spans="2:10" x14ac:dyDescent="0.2">
      <c r="B96" s="9" t="str">
        <f t="shared" si="3"/>
        <v>DropItemRule_Common_Season4_Challenge4</v>
      </c>
      <c r="C96" t="str">
        <f t="shared" si="4"/>
        <v>DropAll</v>
      </c>
      <c r="D96" t="str">
        <f>IF(VLOOKUP(H96&amp;"_"&amp;I96,[1]挑战模式!$AV:$BG,10-J96,FALSE)="","","DropItemOne")</f>
        <v>DropItemOne</v>
      </c>
      <c r="E96">
        <f>IF(VLOOKUP(H96&amp;"_"&amp;I96,[1]挑战模式!$AV:$BG,10-J96,FALSE)="","",IF(ISNUMBER(VLOOKUP(H96&amp;"_"&amp;I96,[1]挑战模式!$AV:$BG,10-J96,FALSE)),VLOOKUP(H96&amp;"_"&amp;I96,[1]挑战模式!$AV:$BG,10-J96,FALSE),1))</f>
        <v>30</v>
      </c>
      <c r="F96">
        <f t="shared" si="5"/>
        <v>10000</v>
      </c>
      <c r="G96" t="str">
        <f>IF(VLOOKUP(H96&amp;"_"&amp;I96,[1]挑战模式!$AV:$BG,10-J96,FALSE)="","",IF(ISNUMBER(VLOOKUP(H96&amp;"_"&amp;I96,[1]挑战模式!$AV:$BG,10-J96,FALSE)),"Token_Diamond",VLOOKUP(VLOOKUP(H96&amp;"_"&amp;I96,[1]挑战模式!$AV:$BG,10-J96,FALSE),[1]防御塔!$A:$U,21,FALSE)))</f>
        <v>Token_Diamond</v>
      </c>
      <c r="H96">
        <v>4</v>
      </c>
      <c r="I96">
        <v>4</v>
      </c>
      <c r="J96">
        <v>1</v>
      </c>
    </row>
    <row r="97" spans="2:10" x14ac:dyDescent="0.2">
      <c r="B97" s="9" t="str">
        <f t="shared" si="3"/>
        <v>DropItemRule_Common_Season4_Challenge5</v>
      </c>
      <c r="C97" t="str">
        <f t="shared" si="4"/>
        <v>DropAll</v>
      </c>
      <c r="D97" t="str">
        <f>IF(VLOOKUP(H97&amp;"_"&amp;I97,[1]挑战模式!$AV:$BG,10-J97,FALSE)="","","DropItemOne")</f>
        <v>DropItemOne</v>
      </c>
      <c r="E97">
        <f>IF(VLOOKUP(H97&amp;"_"&amp;I97,[1]挑战模式!$AV:$BG,10-J97,FALSE)="","",IF(ISNUMBER(VLOOKUP(H97&amp;"_"&amp;I97,[1]挑战模式!$AV:$BG,10-J97,FALSE)),VLOOKUP(H97&amp;"_"&amp;I97,[1]挑战模式!$AV:$BG,10-J97,FALSE),1))</f>
        <v>30</v>
      </c>
      <c r="F97">
        <f t="shared" si="5"/>
        <v>10000</v>
      </c>
      <c r="G97" t="str">
        <f>IF(VLOOKUP(H97&amp;"_"&amp;I97,[1]挑战模式!$AV:$BG,10-J97,FALSE)="","",IF(ISNUMBER(VLOOKUP(H97&amp;"_"&amp;I97,[1]挑战模式!$AV:$BG,10-J97,FALSE)),"Token_Diamond",VLOOKUP(VLOOKUP(H97&amp;"_"&amp;I97,[1]挑战模式!$AV:$BG,10-J97,FALSE),[1]防御塔!$A:$U,21,FALSE)))</f>
        <v>Token_Diamond</v>
      </c>
      <c r="H97">
        <v>4</v>
      </c>
      <c r="I97">
        <v>5</v>
      </c>
      <c r="J97">
        <v>1</v>
      </c>
    </row>
  </sheetData>
  <mergeCells count="3">
    <mergeCell ref="D1:F1"/>
    <mergeCell ref="E2:G2"/>
    <mergeCell ref="D4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</vt:lpstr>
      <vt:lpstr>挑战模式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2024-10-08T07:37:28Z</dcterms:modified>
</cp:coreProperties>
</file>